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gif" ContentType="image/gif"/>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aleja\OneDrive\Documents\GitHub\project5_AdventureWorkSales\"/>
    </mc:Choice>
  </mc:AlternateContent>
  <xr:revisionPtr revIDLastSave="0" documentId="13_ncr:1_{B8A1E844-2D53-4B72-A29B-98A670DA167F}" xr6:coauthVersionLast="47" xr6:coauthVersionMax="47" xr10:uidLastSave="{00000000-0000-0000-0000-000000000000}"/>
  <bookViews>
    <workbookView xWindow="-120" yWindow="-120" windowWidth="38640" windowHeight="21120" activeTab="5" xr2:uid="{CF402FA0-1F2C-4469-9677-992BD49B0FF4}"/>
  </bookViews>
  <sheets>
    <sheet name="Pivot_ProfitByYear" sheetId="1" r:id="rId1"/>
    <sheet name="Pivot_ProfitByMonth-Day-Qtr" sheetId="8" r:id="rId2"/>
    <sheet name="Pivot_Product_Analysis" sheetId="10" r:id="rId3"/>
    <sheet name="Pivot_Customers_Analysis" sheetId="11" r:id="rId4"/>
    <sheet name="Time_Series_Dashboard" sheetId="7" r:id="rId5"/>
    <sheet name="Products_Customer_Dashboard" sheetId="9" r:id="rId6"/>
  </sheets>
  <definedNames>
    <definedName name="_xlchart.v5.0" hidden="1">Pivot_Customers_Analysis!$AA$22</definedName>
    <definedName name="_xlchart.v5.1" hidden="1">Pivot_Customers_Analysis!$AA$23:$AA$28</definedName>
    <definedName name="_xlchart.v5.2" hidden="1">Pivot_Customers_Analysis!$AB$22</definedName>
    <definedName name="_xlchart.v5.3" hidden="1">Pivot_Customers_Analysis!$AB$23:$AB$28</definedName>
    <definedName name="LookUpTable" localSheetId="3">Pivot_Customers_Analysis!#REF!</definedName>
    <definedName name="LookUpTable" localSheetId="2">Pivot_Product_Analysis!#REF!</definedName>
    <definedName name="LookUpTable" localSheetId="1">'Pivot_ProfitByMonth-Day-Qtr'!#REF!</definedName>
    <definedName name="LookUpTable">Pivot_ProfitByYear!$O$2:$U$6</definedName>
    <definedName name="Slicer_Country">#N/A</definedName>
    <definedName name="Slicer_Month_Name">#N/A</definedName>
    <definedName name="Slicer_Year">#N/A</definedName>
  </definedNames>
  <calcPr calcId="191029"/>
  <pivotCaches>
    <pivotCache cacheId="674" r:id="rId7"/>
    <pivotCache cacheId="707" r:id="rId8"/>
    <pivotCache cacheId="5300" r:id="rId9"/>
    <pivotCache cacheId="5303" r:id="rId10"/>
    <pivotCache cacheId="5306" r:id="rId11"/>
    <pivotCache cacheId="5309" r:id="rId12"/>
    <pivotCache cacheId="5312" r:id="rId13"/>
    <pivotCache cacheId="5315" r:id="rId14"/>
    <pivotCache cacheId="5318" r:id="rId15"/>
    <pivotCache cacheId="5321" r:id="rId16"/>
    <pivotCache cacheId="5324" r:id="rId17"/>
    <pivotCache cacheId="5327" r:id="rId18"/>
    <pivotCache cacheId="5330" r:id="rId19"/>
    <pivotCache cacheId="5333" r:id="rId20"/>
    <pivotCache cacheId="5336" r:id="rId21"/>
    <pivotCache cacheId="5339" r:id="rId22"/>
    <pivotCache cacheId="5342" r:id="rId23"/>
  </pivotCaches>
  <extLst>
    <ext xmlns:x14="http://schemas.microsoft.com/office/spreadsheetml/2009/9/main" uri="{876F7934-8845-4945-9796-88D515C7AA90}">
      <x14:pivotCaches>
        <pivotCache cacheId="17"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1c2336d7-7e56-47c7-8d95-bf02d05935ec" name="FactInternetSales" connection="Query - FactInternetSales"/>
          <x15:modelTable id="DimSalesTerritory_9b30b112-6f82-4eae-81e0-88564f698bf4" name="DimSalesTerritory" connection="Query - DimSalesTerritory"/>
          <x15:modelTable id="DimProduct_37a290ed-8d63-481b-a17d-93e7134edb2b" name="DimProduct" connection="Query - DimProduct"/>
          <x15:modelTable id="DimCustomer_45261498-3577-4669-9169-3e5a03954eb5" name="DimCustomer" connection="Query - DimCustomer"/>
          <x15:modelTable id="DimDate_cf22ec67-5503-4b60-8ca8-1f6ae10b5bba" name="DimDate" connection="Query - DimDate"/>
          <x15:modelTable id="DimGeography_c54d2b7a-de2f-4dd8-a128-c968a934a7d2" name="DimGeography" connection="Query - DimGeography"/>
          <x15:modelTable id="All Measures_4342da97-33bf-4e39-b94a-2de1c2cb6b98"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4" i="11" l="1"/>
  <c r="AE4" i="11"/>
  <c r="AF4" i="11" s="1"/>
  <c r="AE3" i="11"/>
  <c r="AA23" i="11"/>
  <c r="AB23" i="11"/>
  <c r="AA24" i="11"/>
  <c r="AB24" i="11"/>
  <c r="AA25" i="11"/>
  <c r="AB25" i="11"/>
  <c r="AA26" i="11"/>
  <c r="AB26" i="11"/>
  <c r="AA27" i="11"/>
  <c r="AB27" i="11"/>
  <c r="AA28" i="11"/>
  <c r="AB28" i="11"/>
  <c r="AB22" i="11"/>
  <c r="AA22" i="11"/>
  <c r="AC13" i="11"/>
  <c r="AC14" i="11"/>
  <c r="AC15" i="11"/>
  <c r="AC16" i="11"/>
  <c r="AC17" i="11"/>
  <c r="AC18" i="11"/>
  <c r="AC12" i="11"/>
  <c r="U13" i="11"/>
  <c r="V13" i="11"/>
  <c r="U14" i="11"/>
  <c r="U15" i="11"/>
  <c r="V15" i="11"/>
  <c r="U16" i="11"/>
  <c r="V16" i="11"/>
  <c r="U17" i="11"/>
  <c r="V17" i="11"/>
  <c r="U18" i="11"/>
  <c r="V18" i="11"/>
  <c r="V12" i="11"/>
  <c r="U12" i="11"/>
  <c r="P15" i="11"/>
  <c r="P14" i="11"/>
  <c r="O14" i="11"/>
  <c r="O15" i="11"/>
  <c r="O13" i="11"/>
  <c r="J4" i="11"/>
  <c r="F5" i="11"/>
  <c r="G5" i="11" s="1"/>
  <c r="F8" i="11"/>
  <c r="E8" i="11"/>
  <c r="F7" i="11"/>
  <c r="G7" i="11" s="1"/>
  <c r="E7" i="11"/>
  <c r="F6" i="11"/>
  <c r="G6" i="11" s="1"/>
  <c r="E6" i="11"/>
  <c r="E5" i="11"/>
  <c r="F4" i="11"/>
  <c r="G4" i="11" s="1"/>
  <c r="E4" i="11"/>
  <c r="F3" i="11"/>
  <c r="E3" i="11"/>
  <c r="O32" i="10"/>
  <c r="P32" i="10"/>
  <c r="O33" i="10"/>
  <c r="P33" i="10"/>
  <c r="P31" i="10"/>
  <c r="O31" i="10"/>
  <c r="Y3" i="1"/>
  <c r="Z7" i="1" s="1"/>
  <c r="S12" i="10"/>
  <c r="T12" i="10" s="1"/>
  <c r="R11" i="10"/>
  <c r="R12" i="10"/>
  <c r="R13" i="10"/>
  <c r="S13" i="10"/>
  <c r="T13" i="10" s="1"/>
  <c r="R14" i="10"/>
  <c r="S14" i="10"/>
  <c r="T14" i="10" s="1"/>
  <c r="R15" i="10"/>
  <c r="S15" i="10"/>
  <c r="R16" i="10"/>
  <c r="S16" i="10"/>
  <c r="R17" i="10"/>
  <c r="S17" i="10"/>
  <c r="R18" i="10"/>
  <c r="S18" i="10"/>
  <c r="R19" i="10"/>
  <c r="S19" i="10"/>
  <c r="S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G11" i="10"/>
  <c r="F11" i="10"/>
  <c r="F4" i="10"/>
  <c r="G4" i="10"/>
  <c r="H4" i="10" s="1"/>
  <c r="F5" i="10"/>
  <c r="G5" i="10"/>
  <c r="H5" i="10" s="1"/>
  <c r="F6" i="10"/>
  <c r="G6" i="10"/>
  <c r="H6" i="10" s="1"/>
  <c r="F7" i="10"/>
  <c r="G7" i="10"/>
  <c r="H7" i="10" s="1"/>
  <c r="F8" i="10"/>
  <c r="G8" i="10"/>
  <c r="H8" i="10" s="1"/>
  <c r="G3" i="10"/>
  <c r="F3" i="10"/>
  <c r="E35" i="8"/>
  <c r="E34" i="8"/>
  <c r="G21" i="8"/>
  <c r="H21" i="8"/>
  <c r="G22" i="8"/>
  <c r="H22" i="8"/>
  <c r="G23" i="8"/>
  <c r="H23" i="8"/>
  <c r="G24" i="8"/>
  <c r="H24" i="8"/>
  <c r="G25" i="8"/>
  <c r="H25" i="8"/>
  <c r="G26" i="8"/>
  <c r="H26" i="8"/>
  <c r="G27" i="8"/>
  <c r="H27" i="8"/>
  <c r="H20" i="8"/>
  <c r="G20" i="8"/>
  <c r="H8" i="8"/>
  <c r="G3" i="8"/>
  <c r="H3" i="8" s="1"/>
  <c r="G4" i="8"/>
  <c r="H4" i="8" s="1"/>
  <c r="G2" i="8"/>
  <c r="H2" i="8" s="1"/>
  <c r="Z39" i="1"/>
  <c r="Z27" i="1"/>
  <c r="Z33" i="1"/>
  <c r="Z21" i="1"/>
  <c r="Z15" i="1"/>
  <c r="Z8" i="1"/>
  <c r="D16" i="1" a="1"/>
  <c r="D16" i="1" s="1"/>
  <c r="D17" i="1" a="1"/>
  <c r="D17" i="1" s="1"/>
  <c r="D18" i="1" a="1"/>
  <c r="D18" i="1" s="1"/>
  <c r="D19" i="1" a="1"/>
  <c r="D19" i="1" s="1"/>
  <c r="D15" i="1" a="1"/>
  <c r="D15" i="1" s="1"/>
  <c r="E15" i="1" s="1"/>
  <c r="C16" i="1"/>
  <c r="C17" i="1"/>
  <c r="C18" i="1"/>
  <c r="C19" i="1"/>
  <c r="C15" i="1"/>
  <c r="G6" i="8" l="1"/>
  <c r="AC5" i="11" a="1"/>
  <c r="AC5" i="11" s="1"/>
  <c r="AC7" i="11" a="1"/>
  <c r="AC7" i="11" s="1"/>
  <c r="AE7" i="11"/>
  <c r="AF3" i="11"/>
  <c r="AE10" i="11" s="1"/>
  <c r="AC4" i="11" a="1"/>
  <c r="AC4" i="11" s="1"/>
  <c r="AC9" i="11" a="1"/>
  <c r="AC9" i="11" s="1"/>
  <c r="AC8" i="11" a="1"/>
  <c r="AC8" i="11" s="1"/>
  <c r="AC6" i="11" a="1"/>
  <c r="AC6" i="11" s="1"/>
  <c r="V21" i="11"/>
  <c r="V23" i="11" s="1"/>
  <c r="V25" i="11" s="1"/>
  <c r="W18" i="11"/>
  <c r="W17" i="11"/>
  <c r="W16" i="11"/>
  <c r="W15" i="11"/>
  <c r="W14" i="11"/>
  <c r="W13" i="11"/>
  <c r="J3" i="11"/>
  <c r="K4" i="11" s="1"/>
  <c r="Q33" i="10"/>
  <c r="G8" i="11"/>
  <c r="Q32" i="10"/>
  <c r="K3" i="10"/>
  <c r="K4" i="10"/>
  <c r="G34" i="8"/>
  <c r="G37" i="8" s="1"/>
  <c r="E23" i="1"/>
  <c r="L21" i="8"/>
  <c r="L23" i="8"/>
  <c r="L22" i="8"/>
  <c r="AA27" i="1"/>
  <c r="Z38" i="1"/>
  <c r="AA38" i="1" s="1"/>
  <c r="AA39" i="1"/>
  <c r="Z32" i="1"/>
  <c r="AA32" i="1" s="1"/>
  <c r="AA33" i="1"/>
  <c r="AA8" i="1"/>
  <c r="Z14" i="1"/>
  <c r="AA14" i="1" s="1"/>
  <c r="AA15" i="1"/>
  <c r="Z20" i="1"/>
  <c r="AA20" i="1" s="1"/>
  <c r="AA21" i="1"/>
  <c r="Z26" i="1"/>
  <c r="AA26" i="1" s="1"/>
  <c r="E17" i="1"/>
  <c r="F17" i="1" s="1"/>
  <c r="E16" i="1"/>
  <c r="F16" i="1" s="1"/>
  <c r="E19" i="1"/>
  <c r="F19" i="1" s="1"/>
  <c r="E18" i="1"/>
  <c r="F18" i="1" s="1"/>
  <c r="AB20" i="1" l="1"/>
  <c r="AB39" i="1"/>
  <c r="AB15" i="1"/>
  <c r="AB26" i="1"/>
  <c r="AB33" i="1"/>
  <c r="AB27" i="1"/>
  <c r="AB38" i="1"/>
  <c r="AB14" i="1"/>
  <c r="AB32" i="1"/>
  <c r="AB34" i="1" s="1"/>
  <c r="AB21" i="1"/>
  <c r="V22" i="11"/>
  <c r="L3" i="10"/>
  <c r="K3" i="11"/>
  <c r="L4" i="10"/>
  <c r="I25" i="8" a="1"/>
  <c r="I25" i="8" s="1"/>
  <c r="I23" i="8" a="1"/>
  <c r="I23" i="8" s="1"/>
  <c r="I26" i="8" a="1"/>
  <c r="I26" i="8" s="1"/>
  <c r="I27" i="8" a="1"/>
  <c r="I27" i="8" s="1"/>
  <c r="I22" i="8" a="1"/>
  <c r="I22" i="8" s="1"/>
  <c r="I24" i="8" a="1"/>
  <c r="I24" i="8" s="1"/>
  <c r="I21" i="8" a="1"/>
  <c r="I21" i="8" s="1"/>
  <c r="AA7" i="1"/>
  <c r="AB7" i="1" s="1"/>
  <c r="P10" i="1"/>
  <c r="C23" i="1"/>
  <c r="C24" i="1" s="1"/>
  <c r="AB22" i="1" l="1"/>
  <c r="AB16" i="1"/>
  <c r="AB28" i="1"/>
  <c r="I29" i="8"/>
  <c r="AB8" i="1"/>
  <c r="AB9" i="1" s="1"/>
  <c r="AB4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CAADDD-002F-496B-B6C6-3568764FDD08}" name="Query - All Measures" description="Connection to the 'All Measures' query in the workbook." type="100" refreshedVersion="8" minRefreshableVersion="5">
    <extLst>
      <ext xmlns:x15="http://schemas.microsoft.com/office/spreadsheetml/2010/11/main" uri="{DE250136-89BD-433C-8126-D09CA5730AF9}">
        <x15:connection id="d9d81723-0bbd-4670-9ae0-7d71f1ff513e">
          <x15:oledbPr connection="Provider=Microsoft.Mashup.OleDb.1;Data Source=$Workbook$;Location=&quot;All Measures&quot;;Extended Properties=&quot;&quot;">
            <x15:dbTables>
              <x15:dbTable name="All Measures"/>
            </x15:dbTables>
          </x15:oledbPr>
        </x15:connection>
      </ext>
    </extLst>
  </connection>
  <connection id="2" xr16:uid="{EA6DB48C-40E0-4A62-A75C-9E4AB6F8679D}" name="Query - DimCustomer" description="Connection to the 'DimCustomer' query in the workbook." type="100" refreshedVersion="8" minRefreshableVersion="5">
    <extLst>
      <ext xmlns:x15="http://schemas.microsoft.com/office/spreadsheetml/2010/11/main" uri="{DE250136-89BD-433C-8126-D09CA5730AF9}">
        <x15:connection id="4e95cb9d-1efb-4285-8bfb-6033201ddb99"/>
      </ext>
    </extLst>
  </connection>
  <connection id="3" xr16:uid="{D9EF7919-83C9-4FBF-A8C6-A8791BC4636F}" name="Query - DimDate" description="Connection to the 'DimDate' query in the workbook." type="100" refreshedVersion="8" minRefreshableVersion="5">
    <extLst>
      <ext xmlns:x15="http://schemas.microsoft.com/office/spreadsheetml/2010/11/main" uri="{DE250136-89BD-433C-8126-D09CA5730AF9}">
        <x15:connection id="7bbd01e0-a3b8-48f3-bd11-2a065d8b178c"/>
      </ext>
    </extLst>
  </connection>
  <connection id="4" xr16:uid="{3DE4362D-D1CB-412F-B3DE-B5469C2FF83C}" name="Query - DimGeography" description="Connection to the 'DimGeography' query in the workbook." type="100" refreshedVersion="8" minRefreshableVersion="5">
    <extLst>
      <ext xmlns:x15="http://schemas.microsoft.com/office/spreadsheetml/2010/11/main" uri="{DE250136-89BD-433C-8126-D09CA5730AF9}">
        <x15:connection id="a8639f08-0955-466a-b414-6250a0580c85"/>
      </ext>
    </extLst>
  </connection>
  <connection id="5" xr16:uid="{81369158-6B94-4701-AFEE-6D100FEB65D9}" name="Query - DimProduct" description="Connection to the 'DimProduct' query in the workbook." type="100" refreshedVersion="8" minRefreshableVersion="5">
    <extLst>
      <ext xmlns:x15="http://schemas.microsoft.com/office/spreadsheetml/2010/11/main" uri="{DE250136-89BD-433C-8126-D09CA5730AF9}">
        <x15:connection id="af5afbbf-6644-4a25-a2e8-e9b6fa1ca10a"/>
      </ext>
    </extLst>
  </connection>
  <connection id="6" xr16:uid="{97A0719B-B0BB-4B25-9BD4-6E998B5A92F0}" name="Query - DimSalesTerritory" description="Connection to the 'DimSalesTerritory' query in the workbook." type="100" refreshedVersion="8" minRefreshableVersion="5">
    <extLst>
      <ext xmlns:x15="http://schemas.microsoft.com/office/spreadsheetml/2010/11/main" uri="{DE250136-89BD-433C-8126-D09CA5730AF9}">
        <x15:connection id="909123a5-4fdd-4d18-ba83-f3f2ff10cce0"/>
      </ext>
    </extLst>
  </connection>
  <connection id="7" xr16:uid="{F76C90D1-EC12-479B-AA5C-B9B86F9DA643}" name="Query - FactInternetSales" description="Connection to the 'FactInternetSales' query in the workbook." type="100" refreshedVersion="8" minRefreshableVersion="5">
    <extLst>
      <ext xmlns:x15="http://schemas.microsoft.com/office/spreadsheetml/2010/11/main" uri="{DE250136-89BD-433C-8126-D09CA5730AF9}">
        <x15:connection id="130c6076-9a52-4eac-803e-d8deafde1d94"/>
      </ext>
    </extLst>
  </connection>
  <connection id="8" xr16:uid="{8EB27C46-FABE-48D0-8493-B9F0CCD4BF6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<sst xmlns="http://schemas.openxmlformats.org/spreadsheetml/2006/main" count="19106" uniqueCount="19037">
  <si>
    <t>#Transactions</t>
  </si>
  <si>
    <t>All Products</t>
  </si>
  <si>
    <t>Sold Products</t>
  </si>
  <si>
    <t>Unsold Products</t>
  </si>
  <si>
    <t>% Profit Margin</t>
  </si>
  <si>
    <t xml:space="preserve"> COGS</t>
  </si>
  <si>
    <t xml:space="preserve"> TotalRevenue</t>
  </si>
  <si>
    <t xml:space="preserve"> TotalProfit</t>
  </si>
  <si>
    <t xml:space="preserve"> OrderQuantity</t>
  </si>
  <si>
    <t>Year</t>
  </si>
  <si>
    <t>Option button</t>
  </si>
  <si>
    <t>Above average</t>
  </si>
  <si>
    <t>Total</t>
  </si>
  <si>
    <t>Percentage</t>
  </si>
  <si>
    <t>Caption</t>
  </si>
  <si>
    <t>Revenue</t>
  </si>
  <si>
    <t>Profit</t>
  </si>
  <si>
    <t>Check selected year</t>
  </si>
  <si>
    <t>Selected year</t>
  </si>
  <si>
    <t>Previous Year</t>
  </si>
  <si>
    <t>YoY Change</t>
  </si>
  <si>
    <t>Total Revenue</t>
  </si>
  <si>
    <t>COGS</t>
  </si>
  <si>
    <t>Total Profit</t>
  </si>
  <si>
    <t>Total COGS</t>
  </si>
  <si>
    <t>Total Order Quantity</t>
  </si>
  <si>
    <t>Order Quantity</t>
  </si>
  <si>
    <t>Total % Profit Margin</t>
  </si>
  <si>
    <t>Total # of Transactions</t>
  </si>
  <si>
    <t># of Transactions</t>
  </si>
  <si>
    <t>Jul</t>
  </si>
  <si>
    <t>Month Name</t>
  </si>
  <si>
    <t>Day Name</t>
  </si>
  <si>
    <t>Fri</t>
  </si>
  <si>
    <t>Mon</t>
  </si>
  <si>
    <t>Sat</t>
  </si>
  <si>
    <t>Sun</t>
  </si>
  <si>
    <t>Thu</t>
  </si>
  <si>
    <t>Tue</t>
  </si>
  <si>
    <t>Wed</t>
  </si>
  <si>
    <t>WeekTypes</t>
  </si>
  <si>
    <t>Weekday</t>
  </si>
  <si>
    <t>Weekend</t>
  </si>
  <si>
    <t>Quarter</t>
  </si>
  <si>
    <t>Qtr-3</t>
  </si>
  <si>
    <t>Qtr-4</t>
  </si>
  <si>
    <t>Qtr-1</t>
  </si>
  <si>
    <t>Qtr-2</t>
  </si>
  <si>
    <t>ProductName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</si>
  <si>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</si>
  <si>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</si>
  <si>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</si>
  <si>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</si>
  <si>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</si>
  <si>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</si>
  <si>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</si>
  <si>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</si>
  <si>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</si>
  <si>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</si>
  <si>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</si>
  <si>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</si>
  <si>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</si>
  <si>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</si>
  <si>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</si>
  <si>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</si>
  <si>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</si>
  <si>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</si>
  <si>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</si>
  <si>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</si>
  <si>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</si>
  <si>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</si>
  <si>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</si>
  <si>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</si>
  <si>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</si>
  <si>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</si>
  <si>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</si>
  <si>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</si>
  <si>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</si>
  <si>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</si>
  <si>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</si>
  <si>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</si>
  <si>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</si>
  <si>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</si>
  <si>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</si>
  <si>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</si>
  <si>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</si>
  <si>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</si>
  <si>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</si>
  <si>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</si>
  <si>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</si>
  <si>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</si>
  <si>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</si>
  <si>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</si>
  <si>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Touring-1000 Blue, 46</t>
  </si>
  <si>
    <t>Touring-1000 Yellow, 46</t>
  </si>
  <si>
    <t>Road-350-W Yellow, 42</t>
  </si>
  <si>
    <t>Road-350-W Yellow, 48</t>
  </si>
  <si>
    <t>Touring-1000 Yellow, 60</t>
  </si>
  <si>
    <t>Touring-1000 Blue, 54</t>
  </si>
  <si>
    <t>Road-350-W Yellow, 44</t>
  </si>
  <si>
    <t>Touring-1000 Blue, 60</t>
  </si>
  <si>
    <t>Touring-1000 Yellow, 54</t>
  </si>
  <si>
    <t>Touring-1000 Yellow, 50</t>
  </si>
  <si>
    <t>Road-350-W Yellow, 40</t>
  </si>
  <si>
    <t>Touring-1000 Blue, 50</t>
  </si>
  <si>
    <t>Road-750 Black, 58</t>
  </si>
  <si>
    <t>Road-750 Black, 52</t>
  </si>
  <si>
    <t>Road-750 Black, 44</t>
  </si>
  <si>
    <t>Road-750 Black, 48</t>
  </si>
  <si>
    <t>Mountain-400-W Silver, 46</t>
  </si>
  <si>
    <t>Mountain-400-W Silver, 42</t>
  </si>
  <si>
    <t>Mountain-400-W Silver, 40</t>
  </si>
  <si>
    <t>Touring-2000 Blue, 54</t>
  </si>
  <si>
    <t>Sport-100 Helmet, Red</t>
  </si>
  <si>
    <t>Sport-100 Helmet, Blue</t>
  </si>
  <si>
    <t>Sport-100 Helmet, Black</t>
  </si>
  <si>
    <t>Touring-3000 Blue, 44</t>
  </si>
  <si>
    <t>Touring-3000 Blue, 54</t>
  </si>
  <si>
    <t>Hydration Pack - 70 oz.</t>
  </si>
  <si>
    <t>Touring-3000 Blue, 62</t>
  </si>
  <si>
    <t>Touring-2000 Blue, 60</t>
  </si>
  <si>
    <t>Touring-3000 Yellow, 44</t>
  </si>
  <si>
    <t>All-Purpose Bike Stand</t>
  </si>
  <si>
    <t>Touring-3000 Blue, 58</t>
  </si>
  <si>
    <t>Touring-3000 Yellow, 58</t>
  </si>
  <si>
    <t>HL Mountain Tire</t>
  </si>
  <si>
    <t>Touring-2000 Blue, 50</t>
  </si>
  <si>
    <t>Hitch Rack - 4-Bike</t>
  </si>
  <si>
    <t>ML Road Tire</t>
  </si>
  <si>
    <t>Mountain-400-W Silver, 38</t>
  </si>
  <si>
    <t>Mountain-500 Silver, 52</t>
  </si>
  <si>
    <t>Fender Set - Mountain</t>
  </si>
  <si>
    <t>Touring-3000 Yellow, 50</t>
  </si>
  <si>
    <t>Touring-3000 Blue, 50</t>
  </si>
  <si>
    <t>Touring-2000 Blue, 46</t>
  </si>
  <si>
    <t>Touring-3000 Yellow, 62</t>
  </si>
  <si>
    <t>Mountain-500 Black, 48</t>
  </si>
  <si>
    <t>ML Mountain Tire</t>
  </si>
  <si>
    <t>LL Mountain Tire</t>
  </si>
  <si>
    <t>HL Road Tire</t>
  </si>
  <si>
    <t>Mountain-500 Black, 44</t>
  </si>
  <si>
    <t>Mountain-500 Silver, 48</t>
  </si>
  <si>
    <t>Touring-3000 Yellow, 54</t>
  </si>
  <si>
    <t>Road Bottle Cage</t>
  </si>
  <si>
    <t>Women's Mountain Shorts, L</t>
  </si>
  <si>
    <t>Water Bottle - 30 oz.</t>
  </si>
  <si>
    <t>LL Road Tire</t>
  </si>
  <si>
    <t>Women's Mountain Shorts, M</t>
  </si>
  <si>
    <t>Mountain-500 Black, 52</t>
  </si>
  <si>
    <t>Classic Vest, L</t>
  </si>
  <si>
    <t>Short-Sleeve Classic Jersey, XL</t>
  </si>
  <si>
    <t>Short-Sleeve Classic Jersey, M</t>
  </si>
  <si>
    <t>Half-Finger Gloves, M</t>
  </si>
  <si>
    <t>Touring Tire</t>
  </si>
  <si>
    <t>Mountain-500 Black, 40</t>
  </si>
  <si>
    <t>Classic Vest, M</t>
  </si>
  <si>
    <t>Mountain Tire Tube</t>
  </si>
  <si>
    <t>Short-Sleeve Classic Jersey, S</t>
  </si>
  <si>
    <t>Short-Sleeve Classic Jersey, L</t>
  </si>
  <si>
    <t>Half-Finger Gloves, L</t>
  </si>
  <si>
    <t>Mountain Bottle Cage</t>
  </si>
  <si>
    <t>Half-Finger Gloves, S</t>
  </si>
  <si>
    <t>Classic Vest, S</t>
  </si>
  <si>
    <t>Road Tire Tube</t>
  </si>
  <si>
    <t>Mountain-500 Silver, 40</t>
  </si>
  <si>
    <t>Women's Mountain Shorts, S</t>
  </si>
  <si>
    <t>Mountain-500 Silver, 44</t>
  </si>
  <si>
    <t>Mountain-500 Silver, 42</t>
  </si>
  <si>
    <t>Bike Wash - Dissolver</t>
  </si>
  <si>
    <t>Patch Kit/8 Patches</t>
  </si>
  <si>
    <t>AWC Logo Cap</t>
  </si>
  <si>
    <t>Mountain-500 Black, 42</t>
  </si>
  <si>
    <t>Long-Sleeve Logo Jersey, XL</t>
  </si>
  <si>
    <t>Touring Tire Tube</t>
  </si>
  <si>
    <t>Long-Sleeve Logo Jersey, M</t>
  </si>
  <si>
    <t>Long-Sleeve Logo Jersey, L</t>
  </si>
  <si>
    <t>Long-Sleeve Logo Jersey, S</t>
  </si>
  <si>
    <t>Racing Socks, M</t>
  </si>
  <si>
    <t>Racing Socks, L</t>
  </si>
  <si>
    <t>Others</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</si>
  <si>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</si>
  <si>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</si>
  <si>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</si>
  <si>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</si>
  <si>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</si>
  <si>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</si>
  <si>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</si>
  <si>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</si>
  <si>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</si>
  <si>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</si>
  <si>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</si>
  <si>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</si>
  <si>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</si>
  <si>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</si>
  <si>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</si>
  <si>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</si>
  <si>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</si>
  <si>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</si>
  <si>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</si>
  <si>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</si>
  <si>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</si>
  <si>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</si>
  <si>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</si>
  <si>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</si>
  <si>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</si>
  <si>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</si>
  <si>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</si>
  <si>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</si>
  <si>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</si>
  <si>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</si>
  <si>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</si>
  <si>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</si>
  <si>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</si>
  <si>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</si>
  <si>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</si>
  <si>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</si>
  <si>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</si>
  <si>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</si>
  <si>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</si>
  <si>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</si>
  <si>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</si>
  <si>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</si>
  <si>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</si>
  <si>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</si>
  <si>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</si>
  <si>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</si>
  <si>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</si>
  <si>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</si>
  <si>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</si>
  <si>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</si>
  <si>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</si>
  <si>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</si>
  <si>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</si>
  <si>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</si>
  <si>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</si>
  <si>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</si>
  <si>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</si>
  <si>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</si>
  <si>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</si>
  <si>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</si>
  <si>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</si>
  <si>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</si>
  <si>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</si>
  <si>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</si>
  <si>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</si>
  <si>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</si>
  <si>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</si>
  <si>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</si>
  <si>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</si>
  <si>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</si>
  <si>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</si>
  <si>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</si>
  <si>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</si>
  <si>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</si>
  <si>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</si>
  <si>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</si>
  <si>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</si>
  <si>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</si>
  <si>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</si>
  <si>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</si>
  <si>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</si>
  <si>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</si>
  <si>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</si>
  <si>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</si>
  <si>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</si>
  <si>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</si>
  <si>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</si>
  <si>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</si>
  <si>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</si>
  <si>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</si>
  <si>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</si>
  <si>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</si>
  <si>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</si>
  <si>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</si>
  <si>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</si>
  <si>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</si>
  <si>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</si>
  <si>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</si>
  <si>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</si>
  <si>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</si>
  <si>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</si>
  <si>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</si>
  <si>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</si>
  <si>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</si>
  <si>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</si>
  <si>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</si>
  <si>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</si>
  <si>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</si>
  <si>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</si>
  <si>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</si>
  <si>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</si>
  <si>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</si>
  <si>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</si>
  <si>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</si>
  <si>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</si>
  <si>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</si>
  <si>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</si>
  <si>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</si>
  <si>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</si>
  <si>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</si>
  <si>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</si>
  <si>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</si>
  <si>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</si>
  <si>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</si>
  <si>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</si>
  <si>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</si>
  <si>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</si>
  <si>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</si>
  <si>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</si>
  <si>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</si>
  <si>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</si>
  <si>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</si>
  <si>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</si>
  <si>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</si>
  <si>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</si>
  <si>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</si>
  <si>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</si>
  <si>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</si>
  <si>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</si>
  <si>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</si>
  <si>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</si>
  <si>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</si>
  <si>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</si>
  <si>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</si>
  <si>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</si>
  <si>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</si>
  <si>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</si>
  <si>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</si>
  <si>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</si>
  <si>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</si>
  <si>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</si>
  <si>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</si>
  <si>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</si>
  <si>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</si>
  <si>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</si>
  <si>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</si>
  <si>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</si>
  <si>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</si>
  <si>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</si>
  <si>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</si>
  <si>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</si>
  <si>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</si>
  <si>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</si>
  <si>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</si>
  <si>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</si>
  <si>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</si>
  <si>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</si>
  <si>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</si>
  <si>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</si>
  <si>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</si>
  <si>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</si>
  <si>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</si>
  <si>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</si>
  <si>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</si>
  <si>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</si>
  <si>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</si>
  <si>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</si>
  <si>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</si>
  <si>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</si>
  <si>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</si>
  <si>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</si>
  <si>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</si>
  <si>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</si>
  <si>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</si>
  <si>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</si>
  <si>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</si>
  <si>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</si>
  <si>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</si>
  <si>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</si>
  <si>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</si>
  <si>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</si>
  <si>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</si>
  <si>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</si>
  <si>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</si>
  <si>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</si>
  <si>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</si>
  <si>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</si>
  <si>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</si>
  <si>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</si>
  <si>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</si>
  <si>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</si>
  <si>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</si>
  <si>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</si>
  <si>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</si>
  <si>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</si>
  <si>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</si>
  <si>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</si>
  <si>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</si>
  <si>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</si>
  <si>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</si>
  <si>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</si>
  <si>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</si>
  <si>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</si>
  <si>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</si>
  <si>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</si>
  <si>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</si>
  <si>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</si>
  <si>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</si>
  <si>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</si>
  <si>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</si>
  <si>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</si>
  <si>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</si>
  <si>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</si>
  <si>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</si>
  <si>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</si>
  <si>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</si>
  <si>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</si>
  <si>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</si>
  <si>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</si>
  <si>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</si>
  <si>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</si>
  <si>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</si>
  <si>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</si>
  <si>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</si>
  <si>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</si>
  <si>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</si>
  <si>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</si>
  <si>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</si>
  <si>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</si>
  <si>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</si>
  <si>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</si>
  <si>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</si>
  <si>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</si>
  <si>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</si>
  <si>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</si>
  <si>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</si>
  <si>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</si>
  <si>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</si>
  <si>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</si>
  <si>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</si>
  <si>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</si>
  <si>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</si>
  <si>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</si>
  <si>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</si>
  <si>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</si>
  <si>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</si>
  <si>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</si>
  <si>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</si>
  <si>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</si>
  <si>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</si>
  <si>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</si>
  <si>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</si>
  <si>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</si>
  <si>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</si>
  <si>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</si>
  <si>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</si>
  <si>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</si>
  <si>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</si>
  <si>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</si>
  <si>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</si>
  <si>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</si>
  <si>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</si>
  <si>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</si>
  <si>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</si>
  <si>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</si>
  <si>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</si>
  <si>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</si>
  <si>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</si>
  <si>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</si>
  <si>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</si>
  <si>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</si>
  <si>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</si>
  <si>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</si>
  <si>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</si>
  <si>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</si>
  <si>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</si>
  <si>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</si>
  <si>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</si>
  <si>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</si>
  <si>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</si>
  <si>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</si>
  <si>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</si>
  <si>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</si>
  <si>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</si>
  <si>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</si>
  <si>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</si>
  <si>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</si>
  <si>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</si>
  <si>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</si>
  <si>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</si>
  <si>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</si>
  <si>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</si>
  <si>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</si>
  <si>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</si>
  <si>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</si>
  <si>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</si>
  <si>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</si>
  <si>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</si>
  <si>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</si>
  <si>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</si>
  <si>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</si>
  <si>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</si>
  <si>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</si>
  <si>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</si>
  <si>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</si>
  <si>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</si>
  <si>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</si>
  <si>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</si>
  <si>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</si>
  <si>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</si>
  <si>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</si>
  <si>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</si>
  <si>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</si>
  <si>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</si>
  <si>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</si>
  <si>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</si>
  <si>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</si>
  <si>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</si>
  <si>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</si>
  <si>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</si>
  <si>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</si>
  <si>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</si>
  <si>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</si>
  <si>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</si>
  <si>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</si>
  <si>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</si>
  <si>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</si>
  <si>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</si>
  <si>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</si>
  <si>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</si>
  <si>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</si>
  <si>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</si>
  <si>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</si>
  <si>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</si>
  <si>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</si>
  <si>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</si>
  <si>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</si>
  <si>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</si>
  <si>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</si>
  <si>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</si>
  <si>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</si>
  <si>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</si>
  <si>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</si>
  <si>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</si>
  <si>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</si>
  <si>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</si>
  <si>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</si>
  <si>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</si>
  <si>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</si>
  <si>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</si>
  <si>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</si>
  <si>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</si>
  <si>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</si>
  <si>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</si>
  <si>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</si>
  <si>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</si>
  <si>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</si>
  <si>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</si>
  <si>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</si>
  <si>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</si>
  <si>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</si>
  <si>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</si>
  <si>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</si>
  <si>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</si>
  <si>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</si>
  <si>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Duplicate</t>
  </si>
  <si>
    <t>Color</t>
  </si>
  <si>
    <t>Black</t>
  </si>
  <si>
    <t>Blue</t>
  </si>
  <si>
    <t>Multi</t>
  </si>
  <si>
    <t>Red</t>
  </si>
  <si>
    <t>Silver</t>
  </si>
  <si>
    <t>Unspecified</t>
  </si>
  <si>
    <t>White</t>
  </si>
  <si>
    <t>Yellow</t>
  </si>
  <si>
    <t>Total Profit by Month</t>
  </si>
  <si>
    <t>Top 3 Months by Total Profit</t>
  </si>
  <si>
    <t>Percentage of the top 3 months from the total</t>
  </si>
  <si>
    <t>Dynamic caption</t>
  </si>
  <si>
    <t>Dynamic Caption</t>
  </si>
  <si>
    <t>Total Profit by Day</t>
  </si>
  <si>
    <t>Top 3</t>
  </si>
  <si>
    <t>Percentage of the top 3 day from the total</t>
  </si>
  <si>
    <t>Total Profit by Weekday or Weekend</t>
  </si>
  <si>
    <t>Top %</t>
  </si>
  <si>
    <t>% from Total</t>
  </si>
  <si>
    <t>Top 3 in order</t>
  </si>
  <si>
    <t>Percentage from Total</t>
  </si>
  <si>
    <t>Profit by Quarter</t>
  </si>
  <si>
    <t>Profit by Products</t>
  </si>
  <si>
    <t>Top 5 Selling Products</t>
  </si>
  <si>
    <t>All Other Products</t>
  </si>
  <si>
    <t>Quantity of Products</t>
  </si>
  <si>
    <t>Profit by Product Colour Category</t>
  </si>
  <si>
    <t>Product Price Type</t>
  </si>
  <si>
    <t>Expensive</t>
  </si>
  <si>
    <t>Less Expensive</t>
  </si>
  <si>
    <t>Max Value</t>
  </si>
  <si>
    <t>Circle Position</t>
  </si>
  <si>
    <t>Profit by Product Price Category</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</si>
  <si>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</si>
  <si>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</si>
  <si>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</si>
  <si>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</si>
  <si>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</si>
  <si>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</si>
  <si>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</si>
  <si>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</si>
  <si>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</si>
  <si>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</si>
  <si>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</si>
  <si>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</si>
  <si>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</si>
  <si>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</si>
  <si>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</si>
  <si>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</si>
  <si>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</si>
  <si>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</si>
  <si>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</si>
  <si>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</si>
  <si>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</si>
  <si>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</si>
  <si>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</si>
  <si>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</si>
  <si>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</si>
  <si>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</si>
  <si>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</si>
  <si>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</si>
  <si>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</si>
  <si>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</si>
  <si>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</si>
  <si>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</si>
  <si>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</si>
  <si>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</si>
  <si>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</si>
  <si>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</si>
  <si>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</si>
  <si>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</si>
  <si>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</si>
  <si>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</si>
  <si>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</si>
  <si>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</si>
  <si>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</si>
  <si>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</si>
  <si>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</si>
  <si>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</si>
  <si>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</si>
  <si>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</si>
  <si>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</si>
  <si>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</si>
  <si>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</si>
  <si>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</si>
  <si>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</si>
  <si>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</si>
  <si>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</si>
  <si>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</si>
  <si>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</si>
  <si>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</si>
  <si>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</si>
  <si>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</si>
  <si>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</si>
  <si>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</si>
  <si>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</si>
  <si>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</si>
  <si>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</si>
  <si>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</si>
  <si>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</si>
  <si>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</si>
  <si>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</si>
  <si>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</si>
  <si>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</si>
  <si>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</si>
  <si>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</si>
  <si>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</si>
  <si>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</si>
  <si>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</si>
  <si>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</si>
  <si>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</si>
  <si>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</si>
  <si>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</si>
  <si>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</si>
  <si>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</si>
  <si>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</si>
  <si>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</si>
  <si>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</si>
  <si>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</si>
  <si>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</si>
  <si>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</si>
  <si>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</si>
  <si>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</si>
  <si>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</si>
  <si>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</si>
  <si>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</si>
  <si>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</si>
  <si>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</si>
  <si>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</si>
  <si>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</si>
  <si>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</si>
  <si>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</si>
  <si>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</si>
  <si>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</si>
  <si>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</si>
  <si>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</si>
  <si>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</si>
  <si>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</si>
  <si>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</si>
  <si>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</si>
  <si>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</si>
  <si>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</si>
  <si>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</si>
  <si>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</si>
  <si>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</si>
  <si>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</si>
  <si>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</si>
  <si>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</si>
  <si>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</si>
  <si>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</si>
  <si>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</si>
  <si>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</si>
  <si>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</si>
  <si>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</si>
  <si>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</si>
  <si>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</si>
  <si>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</si>
  <si>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</si>
  <si>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</si>
  <si>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</si>
  <si>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</si>
  <si>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</si>
  <si>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</si>
  <si>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</si>
  <si>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</si>
  <si>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</si>
  <si>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</si>
  <si>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</si>
  <si>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</si>
  <si>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</si>
  <si>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</si>
  <si>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</si>
  <si>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</si>
  <si>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</si>
  <si>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</si>
  <si>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</si>
  <si>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</si>
  <si>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</si>
  <si>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</si>
  <si>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</si>
  <si>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</si>
  <si>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</si>
  <si>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</si>
  <si>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</si>
  <si>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</si>
  <si>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</si>
  <si>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</si>
  <si>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</si>
  <si>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</si>
  <si>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</si>
  <si>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</si>
  <si>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</si>
  <si>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</si>
  <si>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</si>
  <si>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</si>
  <si>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</si>
  <si>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</si>
  <si>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</si>
  <si>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</si>
  <si>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</si>
  <si>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</si>
  <si>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</si>
  <si>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</si>
  <si>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</si>
  <si>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</si>
  <si>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</si>
  <si>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</si>
  <si>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</si>
  <si>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</si>
  <si>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</si>
  <si>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</si>
  <si>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</si>
  <si>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</si>
  <si>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</si>
  <si>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</si>
  <si>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</si>
  <si>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</si>
  <si>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</si>
  <si>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</si>
  <si>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</si>
  <si>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</si>
  <si>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</si>
  <si>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</si>
  <si>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</si>
  <si>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</si>
  <si>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</si>
  <si>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</si>
  <si>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</si>
  <si>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</si>
  <si>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</si>
  <si>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</si>
  <si>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</si>
  <si>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</si>
  <si>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</si>
  <si>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</si>
  <si>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</si>
  <si>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</si>
  <si>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</si>
  <si>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</si>
  <si>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</si>
  <si>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</si>
  <si>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</si>
  <si>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</si>
  <si>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</si>
  <si>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</si>
  <si>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</si>
  <si>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</si>
  <si>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</si>
  <si>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</si>
  <si>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</si>
  <si>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</si>
  <si>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</si>
  <si>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</si>
  <si>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</si>
  <si>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</si>
  <si>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</si>
  <si>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</si>
  <si>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</si>
  <si>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</si>
  <si>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</si>
  <si>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</si>
  <si>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</si>
  <si>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</si>
  <si>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</si>
  <si>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</si>
  <si>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</si>
  <si>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</si>
  <si>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</si>
  <si>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</si>
  <si>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</si>
  <si>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</si>
  <si>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</si>
  <si>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</si>
  <si>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</si>
  <si>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</si>
  <si>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</si>
  <si>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</si>
  <si>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</si>
  <si>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</si>
  <si>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</si>
  <si>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</si>
  <si>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</si>
  <si>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</si>
  <si>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</si>
  <si>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</si>
  <si>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</si>
  <si>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</si>
  <si>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</si>
  <si>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</si>
  <si>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</si>
  <si>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</si>
  <si>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</si>
  <si>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</si>
  <si>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</si>
  <si>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</si>
  <si>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</si>
  <si>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</si>
  <si>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</si>
  <si>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</si>
  <si>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</si>
  <si>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</si>
  <si>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</si>
  <si>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</si>
  <si>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</si>
  <si>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</si>
  <si>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</si>
  <si>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</si>
  <si>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</si>
  <si>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</si>
  <si>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</si>
  <si>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</si>
  <si>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</si>
  <si>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</si>
  <si>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</si>
  <si>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</si>
  <si>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</si>
  <si>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</si>
  <si>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</si>
  <si>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</si>
  <si>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</si>
  <si>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</si>
  <si>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</si>
  <si>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</si>
  <si>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</si>
  <si>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</si>
  <si>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</si>
  <si>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</si>
  <si>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</si>
  <si>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</si>
  <si>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</si>
  <si>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</si>
  <si>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</si>
  <si>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</si>
  <si>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</si>
  <si>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</si>
  <si>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</si>
  <si>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</si>
  <si>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</si>
  <si>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</si>
  <si>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</si>
  <si>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</si>
  <si>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</si>
  <si>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</si>
  <si>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</si>
  <si>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</si>
  <si>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</si>
  <si>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</si>
  <si>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</si>
  <si>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</si>
  <si>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</si>
  <si>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</si>
  <si>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</si>
  <si>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</si>
  <si>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</si>
  <si>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</si>
  <si>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</si>
  <si>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</si>
  <si>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</si>
  <si>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</si>
  <si>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</si>
  <si>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</si>
  <si>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</si>
  <si>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</si>
  <si>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</si>
  <si>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</si>
  <si>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</si>
  <si>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</si>
  <si>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</si>
  <si>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</si>
  <si>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</si>
  <si>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</si>
  <si>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</si>
  <si>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</si>
  <si>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</si>
  <si>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</si>
  <si>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</si>
  <si>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</si>
  <si>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</si>
  <si>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</si>
  <si>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</si>
  <si>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</si>
  <si>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</si>
  <si>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</si>
  <si>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</si>
  <si>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</si>
  <si>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</si>
  <si>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</si>
  <si>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</si>
  <si>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</si>
  <si>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</si>
  <si>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</si>
  <si>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</si>
  <si>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</si>
  <si>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</si>
  <si>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</si>
  <si>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</si>
  <si>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</si>
  <si>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</si>
  <si>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</si>
  <si>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</si>
  <si>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</si>
  <si>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</si>
  <si>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</si>
  <si>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</si>
  <si>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</si>
  <si>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</si>
  <si>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</si>
  <si>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</si>
  <si>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</si>
  <si>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</si>
  <si>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</si>
  <si>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</si>
  <si>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</si>
  <si>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</si>
  <si>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</si>
  <si>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</si>
  <si>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</si>
  <si>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</si>
  <si>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</si>
  <si>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</si>
  <si>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</si>
  <si>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</si>
  <si>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</si>
  <si>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</si>
  <si>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</si>
  <si>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</si>
  <si>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</si>
  <si>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</si>
  <si>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</si>
  <si>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</si>
  <si>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</si>
  <si>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</si>
  <si>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</si>
  <si>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</si>
  <si>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</si>
  <si>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</si>
  <si>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</si>
  <si>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</si>
  <si>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</si>
  <si>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</si>
  <si>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</si>
  <si>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</si>
  <si>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</si>
  <si>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</si>
  <si>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</si>
  <si>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</si>
  <si>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</si>
  <si>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</si>
  <si>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</si>
  <si>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</si>
  <si>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</si>
  <si>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</si>
  <si>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</si>
  <si>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</si>
  <si>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</si>
  <si>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</si>
  <si>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</si>
  <si>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</si>
  <si>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</si>
  <si>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</si>
  <si>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</si>
  <si>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</si>
  <si>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</si>
  <si>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</si>
  <si>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</si>
  <si>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</si>
  <si>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</si>
  <si>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</si>
  <si>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</si>
  <si>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</si>
  <si>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</si>
  <si>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</si>
  <si>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</si>
  <si>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</si>
  <si>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</si>
  <si>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</si>
  <si>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</si>
  <si>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</si>
  <si>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</si>
  <si>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</si>
  <si>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</si>
  <si>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</si>
  <si>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</si>
  <si>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</si>
  <si>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</si>
  <si>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</si>
  <si>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</si>
  <si>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</si>
  <si>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</si>
  <si>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</si>
  <si>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</si>
  <si>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</si>
  <si>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</si>
  <si>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</si>
  <si>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</si>
  <si>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</si>
  <si>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</si>
  <si>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</si>
  <si>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</si>
  <si>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</si>
  <si>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</si>
  <si>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</si>
  <si>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</si>
  <si>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</si>
  <si>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</si>
  <si>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</si>
  <si>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</si>
  <si>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</si>
  <si>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</si>
  <si>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</si>
  <si>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</si>
  <si>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</si>
  <si>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</si>
  <si>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</si>
  <si>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</si>
  <si>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</si>
  <si>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</si>
  <si>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</si>
  <si>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</si>
  <si>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</si>
  <si>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</si>
  <si>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</si>
  <si>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</si>
  <si>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</si>
  <si>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</si>
  <si>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</si>
  <si>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</si>
  <si>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</si>
  <si>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</si>
  <si>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</si>
  <si>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</si>
  <si>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</si>
  <si>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</si>
  <si>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</si>
  <si>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</si>
  <si>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</si>
  <si>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</si>
  <si>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</si>
  <si>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</si>
  <si>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</si>
  <si>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</si>
  <si>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</si>
  <si>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</si>
  <si>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</si>
  <si>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</si>
  <si>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</si>
  <si>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</si>
  <si>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</si>
  <si>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</si>
  <si>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</si>
  <si>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</si>
  <si>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</si>
  <si>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</si>
  <si>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</si>
  <si>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</si>
  <si>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</si>
  <si>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</si>
  <si>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</si>
  <si>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</si>
  <si>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</si>
  <si>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</si>
  <si>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</si>
  <si>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</si>
  <si>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</si>
  <si>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</si>
  <si>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</si>
  <si>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</si>
  <si>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</si>
  <si>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</si>
  <si>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</si>
  <si>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</si>
  <si>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</si>
  <si>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</si>
  <si>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</si>
  <si>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</si>
  <si>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</si>
  <si>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</si>
  <si>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</si>
  <si>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</si>
  <si>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</si>
  <si>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</si>
  <si>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</si>
  <si>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</si>
  <si>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</si>
  <si>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</si>
  <si>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</si>
  <si>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</si>
  <si>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</si>
  <si>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</si>
  <si>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</si>
  <si>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</si>
  <si>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</si>
  <si>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</si>
  <si>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</si>
  <si>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</si>
  <si>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</si>
  <si>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</si>
  <si>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</si>
  <si>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</si>
  <si>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</si>
  <si>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</si>
  <si>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</si>
  <si>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</si>
  <si>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</si>
  <si>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</si>
  <si>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</si>
  <si>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</si>
  <si>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</si>
  <si>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</si>
  <si>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</si>
  <si>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</si>
  <si>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</si>
  <si>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</si>
  <si>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</si>
  <si>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</si>
  <si>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</si>
  <si>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</si>
  <si>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</si>
  <si>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</si>
  <si>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</si>
  <si>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</si>
  <si>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</si>
  <si>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</si>
  <si>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</si>
  <si>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</si>
  <si>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</si>
  <si>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</si>
  <si>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</si>
  <si>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</si>
  <si>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</si>
  <si>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</si>
  <si>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</si>
  <si>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</si>
  <si>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</si>
  <si>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</si>
  <si>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</si>
  <si>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</si>
  <si>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</si>
  <si>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</si>
  <si>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</si>
  <si>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</si>
  <si>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</si>
  <si>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</si>
  <si>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</si>
  <si>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</si>
  <si>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</si>
  <si>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</si>
  <si>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</si>
  <si>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</si>
  <si>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</si>
  <si>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</si>
  <si>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</si>
  <si>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</si>
  <si>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</si>
  <si>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</si>
  <si>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</si>
  <si>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</si>
  <si>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</si>
  <si>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</si>
  <si>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</si>
  <si>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</si>
  <si>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</si>
  <si>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</si>
  <si>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</si>
  <si>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</si>
  <si>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</si>
  <si>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</si>
  <si>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</si>
  <si>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</si>
  <si>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</si>
  <si>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</si>
  <si>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</si>
  <si>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</si>
  <si>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</si>
  <si>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</si>
  <si>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</si>
  <si>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</si>
  <si>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</si>
  <si>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</si>
  <si>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</si>
  <si>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</si>
  <si>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</si>
  <si>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</si>
  <si>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</si>
  <si>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</si>
  <si>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</si>
  <si>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</si>
  <si>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</si>
  <si>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</si>
  <si>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</si>
  <si>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</si>
  <si>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</si>
  <si>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</si>
  <si>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</si>
  <si>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</si>
  <si>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</si>
  <si>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</si>
  <si>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</si>
  <si>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</si>
  <si>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</si>
  <si>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</si>
  <si>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</si>
  <si>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</si>
  <si>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</si>
  <si>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</si>
  <si>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</si>
  <si>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</si>
  <si>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</si>
  <si>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</si>
  <si>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</si>
  <si>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</si>
  <si>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</si>
  <si>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</si>
  <si>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</si>
  <si>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</si>
  <si>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</si>
  <si>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</si>
  <si>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</si>
  <si>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</si>
  <si>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</si>
  <si>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</si>
  <si>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</si>
  <si>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</si>
  <si>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</si>
  <si>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</si>
  <si>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</si>
  <si>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</si>
  <si>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</si>
  <si>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</si>
  <si>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</si>
  <si>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</si>
  <si>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</si>
  <si>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</si>
  <si>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</si>
  <si>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</si>
  <si>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</si>
  <si>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</si>
  <si>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</si>
  <si>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</si>
  <si>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</si>
  <si>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</si>
  <si>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</si>
  <si>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</si>
  <si>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</si>
  <si>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</si>
  <si>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</si>
  <si>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</si>
  <si>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</si>
  <si>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</si>
  <si>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</si>
  <si>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</si>
  <si>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</si>
  <si>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</si>
  <si>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</si>
  <si>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</si>
  <si>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</si>
  <si>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</si>
  <si>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</si>
  <si>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</si>
  <si>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</si>
  <si>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</si>
  <si>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</si>
  <si>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</si>
  <si>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</si>
  <si>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</si>
  <si>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</si>
  <si>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</si>
  <si>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</si>
  <si>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</si>
  <si>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</si>
  <si>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</si>
  <si>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</si>
  <si>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</si>
  <si>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</si>
  <si>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</si>
  <si>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</si>
  <si>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</si>
  <si>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</si>
  <si>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</si>
  <si>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</si>
  <si>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</si>
  <si>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</si>
  <si>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</si>
  <si>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</si>
  <si>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</si>
  <si>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</si>
  <si>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</si>
  <si>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</si>
  <si>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</si>
  <si>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</si>
  <si>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</si>
  <si>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</si>
  <si>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</si>
  <si>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</si>
  <si>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</si>
  <si>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</si>
  <si>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</si>
  <si>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</si>
  <si>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</si>
  <si>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</si>
  <si>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</si>
  <si>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</si>
  <si>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</si>
  <si>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</si>
  <si>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</si>
  <si>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</si>
  <si>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</si>
  <si>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</si>
  <si>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</si>
  <si>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</si>
  <si>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</si>
  <si>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</si>
  <si>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</si>
  <si>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</si>
  <si>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</si>
  <si>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</si>
  <si>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</si>
  <si>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</si>
  <si>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</si>
  <si>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</si>
  <si>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</si>
  <si>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</si>
  <si>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</si>
  <si>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</si>
  <si>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</si>
  <si>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</si>
  <si>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</si>
  <si>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</si>
  <si>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</si>
  <si>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</si>
  <si>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</si>
  <si>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</si>
  <si>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</si>
  <si>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</si>
  <si>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</si>
  <si>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</si>
  <si>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</si>
  <si>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</si>
  <si>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</si>
  <si>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</si>
  <si>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</si>
  <si>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</si>
  <si>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</si>
  <si>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</si>
  <si>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</si>
  <si>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</si>
  <si>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</si>
  <si>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</si>
  <si>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</si>
  <si>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</si>
  <si>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</si>
  <si>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</si>
  <si>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</si>
  <si>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</si>
  <si>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</si>
  <si>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</si>
  <si>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</si>
  <si>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</si>
  <si>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</si>
  <si>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</si>
  <si>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</si>
  <si>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</si>
  <si>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</si>
  <si>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</si>
  <si>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</si>
  <si>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</si>
  <si>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</si>
  <si>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</si>
  <si>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</si>
  <si>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</si>
  <si>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</si>
  <si>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</si>
  <si>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</si>
  <si>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</si>
  <si>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</si>
  <si>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</si>
  <si>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</si>
  <si>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</si>
  <si>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</si>
  <si>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</si>
  <si>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</si>
  <si>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</si>
  <si>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</si>
  <si>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</si>
  <si>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</si>
  <si>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</si>
  <si>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</si>
  <si>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</si>
  <si>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</si>
  <si>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</si>
  <si>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</si>
  <si>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</si>
  <si>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</si>
  <si>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</si>
  <si>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</si>
  <si>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</si>
  <si>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</si>
  <si>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</si>
  <si>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</si>
  <si>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</si>
  <si>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</si>
  <si>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</si>
  <si>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</si>
  <si>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</si>
  <si>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</si>
  <si>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</si>
  <si>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</si>
  <si>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</si>
  <si>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</si>
  <si>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</si>
  <si>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</si>
  <si>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</si>
  <si>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</si>
  <si>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</si>
  <si>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</si>
  <si>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</si>
  <si>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</si>
  <si>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</si>
  <si>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</si>
  <si>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</si>
  <si>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</si>
  <si>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</si>
  <si>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</si>
  <si>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</si>
  <si>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</si>
  <si>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</si>
  <si>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</si>
  <si>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</si>
  <si>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</si>
  <si>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</si>
  <si>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</si>
  <si>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</si>
  <si>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</si>
  <si>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</si>
  <si>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</si>
  <si>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</si>
  <si>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</si>
  <si>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</si>
  <si>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</si>
  <si>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</si>
  <si>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</si>
  <si>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</si>
  <si>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</si>
  <si>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</si>
  <si>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</si>
  <si>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</si>
  <si>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</si>
  <si>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</si>
  <si>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</si>
  <si>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</si>
  <si>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</si>
  <si>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</si>
  <si>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</si>
  <si>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</si>
  <si>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</si>
  <si>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</si>
  <si>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</si>
  <si>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</si>
  <si>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</si>
  <si>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</si>
  <si>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</si>
  <si>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</si>
  <si>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</si>
  <si>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</si>
  <si>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</si>
  <si>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</si>
  <si>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</si>
  <si>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</si>
  <si>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</si>
  <si>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</si>
  <si>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</si>
  <si>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</si>
  <si>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</si>
  <si>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</si>
  <si>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</si>
  <si>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</si>
  <si>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</si>
  <si>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</si>
  <si>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</si>
  <si>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</si>
  <si>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</si>
  <si>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</si>
  <si>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</si>
  <si>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</si>
  <si>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</si>
  <si>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</si>
  <si>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</si>
  <si>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</si>
  <si>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</si>
  <si>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</si>
  <si>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</si>
  <si>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</si>
  <si>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</si>
  <si>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</si>
  <si>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</si>
  <si>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</si>
  <si>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</si>
  <si>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</si>
  <si>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</si>
  <si>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</si>
  <si>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</si>
  <si>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</si>
  <si>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</si>
  <si>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</si>
  <si>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</si>
  <si>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</si>
  <si>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</si>
  <si>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</si>
  <si>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</si>
  <si>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</si>
  <si>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</si>
  <si>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</si>
  <si>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</si>
  <si>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</si>
  <si>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</si>
  <si>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</si>
  <si>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</si>
  <si>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</si>
  <si>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</si>
  <si>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</si>
  <si>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</si>
  <si>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</si>
  <si>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</si>
  <si>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</si>
  <si>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</si>
  <si>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</si>
  <si>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</si>
  <si>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</si>
  <si>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</si>
  <si>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</si>
  <si>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</si>
  <si>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</si>
  <si>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</si>
  <si>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</si>
  <si>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</si>
  <si>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</si>
  <si>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</si>
  <si>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</si>
  <si>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</si>
  <si>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</si>
  <si>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</si>
  <si>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</si>
  <si>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</si>
  <si>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</si>
  <si>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</si>
  <si>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</si>
  <si>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</si>
  <si>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</si>
  <si>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</si>
  <si>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</si>
  <si>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</si>
  <si>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</si>
  <si>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</si>
  <si>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</si>
  <si>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</si>
  <si>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</si>
  <si>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</si>
  <si>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</si>
  <si>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</si>
  <si>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</si>
  <si>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</si>
  <si>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</si>
  <si>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</si>
  <si>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</si>
  <si>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</si>
  <si>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</si>
  <si>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</si>
  <si>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</si>
  <si>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</si>
  <si>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</si>
  <si>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</si>
  <si>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</si>
  <si>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</si>
  <si>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</si>
  <si>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</si>
  <si>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</si>
  <si>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</si>
  <si>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</si>
  <si>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</si>
  <si>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</si>
  <si>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</si>
  <si>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</si>
  <si>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</si>
  <si>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</si>
  <si>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</si>
  <si>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</si>
  <si>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</si>
  <si>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</si>
  <si>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</si>
  <si>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</si>
  <si>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</si>
  <si>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</si>
  <si>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</si>
  <si>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</si>
  <si>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</si>
  <si>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</si>
  <si>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</si>
  <si>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</si>
  <si>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</si>
  <si>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</si>
  <si>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</si>
  <si>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</si>
  <si>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</si>
  <si>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</si>
  <si>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</si>
  <si>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</si>
  <si>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</si>
  <si>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</si>
  <si>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</si>
  <si>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</si>
  <si>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</si>
  <si>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</si>
  <si>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</si>
  <si>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</si>
  <si>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</si>
  <si>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</si>
  <si>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</si>
  <si>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</si>
  <si>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</si>
  <si>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</si>
  <si>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</si>
  <si>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</si>
  <si>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</si>
  <si>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</si>
  <si>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</si>
  <si>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</si>
  <si>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</si>
  <si>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</si>
  <si>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</si>
  <si>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</si>
  <si>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</si>
  <si>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</si>
  <si>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</si>
  <si>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</si>
  <si>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</si>
  <si>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</si>
  <si>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</si>
  <si>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</si>
  <si>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</si>
  <si>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</si>
  <si>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</si>
  <si>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</si>
  <si>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</si>
  <si>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</si>
  <si>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</si>
  <si>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</si>
  <si>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</si>
  <si>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</si>
  <si>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</si>
  <si>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</si>
  <si>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</si>
  <si>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</si>
  <si>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</si>
  <si>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</si>
  <si>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</si>
  <si>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</si>
  <si>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</si>
  <si>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</si>
  <si>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</si>
  <si>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</si>
  <si>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</si>
  <si>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</si>
  <si>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</si>
  <si>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</si>
  <si>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</si>
  <si>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</si>
  <si>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</si>
  <si>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</si>
  <si>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</si>
  <si>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</si>
  <si>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</si>
  <si>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</si>
  <si>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</si>
  <si>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</si>
  <si>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</si>
  <si>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</si>
  <si>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</si>
  <si>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</si>
  <si>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</si>
  <si>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</si>
  <si>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</si>
  <si>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</si>
  <si>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</si>
  <si>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</si>
  <si>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</si>
  <si>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</si>
  <si>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</si>
  <si>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</si>
  <si>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</si>
  <si>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</si>
  <si>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</si>
  <si>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</si>
  <si>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</si>
  <si>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</si>
  <si>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</si>
  <si>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</si>
  <si>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</si>
  <si>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</si>
  <si>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</si>
  <si>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</si>
  <si>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</si>
  <si>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</si>
  <si>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</si>
  <si>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</si>
  <si>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</si>
  <si>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</si>
  <si>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</si>
  <si>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</si>
  <si>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</si>
  <si>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</si>
  <si>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</si>
  <si>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</si>
  <si>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</si>
  <si>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</si>
  <si>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</si>
  <si>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</si>
  <si>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</si>
  <si>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</si>
  <si>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</si>
  <si>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</si>
  <si>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</si>
  <si>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</si>
  <si>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</si>
  <si>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</si>
  <si>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</si>
  <si>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</si>
  <si>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</si>
  <si>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</si>
  <si>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</si>
  <si>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</si>
  <si>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</si>
  <si>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</si>
  <si>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</si>
  <si>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</si>
  <si>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</si>
  <si>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</si>
  <si>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</si>
  <si>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</si>
  <si>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</si>
  <si>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</si>
  <si>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</si>
  <si>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</si>
  <si>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</si>
  <si>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</si>
  <si>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</si>
  <si>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</si>
  <si>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</si>
  <si>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</si>
  <si>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</si>
  <si>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</si>
  <si>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</si>
  <si>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</si>
  <si>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</si>
  <si>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</si>
  <si>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</si>
  <si>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</si>
  <si>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</si>
  <si>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</si>
  <si>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</si>
  <si>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</si>
  <si>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</si>
  <si>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</si>
  <si>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</si>
  <si>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</si>
  <si>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</si>
  <si>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</si>
  <si>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</si>
  <si>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</si>
  <si>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</si>
  <si>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</si>
  <si>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</si>
  <si>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</si>
  <si>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</si>
  <si>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</si>
  <si>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</si>
  <si>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</si>
  <si>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</si>
  <si>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</si>
  <si>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</si>
  <si>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</si>
  <si>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</si>
  <si>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</si>
  <si>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</si>
  <si>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</si>
  <si>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</si>
  <si>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</si>
  <si>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</si>
  <si>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</si>
  <si>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</si>
  <si>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</si>
  <si>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</si>
  <si>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</si>
  <si>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</si>
  <si>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</si>
  <si>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</si>
  <si>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</si>
  <si>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</si>
  <si>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</si>
  <si>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</si>
  <si>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</si>
  <si>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</si>
  <si>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</si>
  <si>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</si>
  <si>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</si>
  <si>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</si>
  <si>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</si>
  <si>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</si>
  <si>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</si>
  <si>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</si>
  <si>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</si>
  <si>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</si>
  <si>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</si>
  <si>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</si>
  <si>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</si>
  <si>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</si>
  <si>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</si>
  <si>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</si>
  <si>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</si>
  <si>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</si>
  <si>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</si>
  <si>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</si>
  <si>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</si>
  <si>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</si>
  <si>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</si>
  <si>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</si>
  <si>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</si>
  <si>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</si>
  <si>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</si>
  <si>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</si>
  <si>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</si>
  <si>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</si>
  <si>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</si>
  <si>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</si>
  <si>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</si>
  <si>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</si>
  <si>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</si>
  <si>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</si>
  <si>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</si>
  <si>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</si>
  <si>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</si>
  <si>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</si>
  <si>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</si>
  <si>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</si>
  <si>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</si>
  <si>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</si>
  <si>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</si>
  <si>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</si>
  <si>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</si>
  <si>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</si>
  <si>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</si>
  <si>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</si>
  <si>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</si>
  <si>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</si>
  <si>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</si>
  <si>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</si>
  <si>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</si>
  <si>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</si>
  <si>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</si>
  <si>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</si>
  <si>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</si>
  <si>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</si>
  <si>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</si>
  <si>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</si>
  <si>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</si>
  <si>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</si>
  <si>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</si>
  <si>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</si>
  <si>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</si>
  <si>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</si>
  <si>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</si>
  <si>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</si>
  <si>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</si>
  <si>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</si>
  <si>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</si>
  <si>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</si>
  <si>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</si>
  <si>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</si>
  <si>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</si>
  <si>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</si>
  <si>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</si>
  <si>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</si>
  <si>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</si>
  <si>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</si>
  <si>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</si>
  <si>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</si>
  <si>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</si>
  <si>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</si>
  <si>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</si>
  <si>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</si>
  <si>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</si>
  <si>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</si>
  <si>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</si>
  <si>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</si>
  <si>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</si>
  <si>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</si>
  <si>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</si>
  <si>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</si>
  <si>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</si>
  <si>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</si>
  <si>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</si>
  <si>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</si>
  <si>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</si>
  <si>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</si>
  <si>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</si>
  <si>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</si>
  <si>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</si>
  <si>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</si>
  <si>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</si>
  <si>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</si>
  <si>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</si>
  <si>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</si>
  <si>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</si>
  <si>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</si>
  <si>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</si>
  <si>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</si>
  <si>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</si>
  <si>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</si>
  <si>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</si>
  <si>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</si>
  <si>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</si>
  <si>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</si>
  <si>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</si>
  <si>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</si>
  <si>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</si>
  <si>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</si>
  <si>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</si>
  <si>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</si>
  <si>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</si>
  <si>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</si>
  <si>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</si>
  <si>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</si>
  <si>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</si>
  <si>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</si>
  <si>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</si>
  <si>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</si>
  <si>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</si>
  <si>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</si>
  <si>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</si>
  <si>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</si>
  <si>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</si>
  <si>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</si>
  <si>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</si>
  <si>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</si>
  <si>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</si>
  <si>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</si>
  <si>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</si>
  <si>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</si>
  <si>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</si>
  <si>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</si>
  <si>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</si>
  <si>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</si>
  <si>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</si>
  <si>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</si>
  <si>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</si>
  <si>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</si>
  <si>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</si>
  <si>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</si>
  <si>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</si>
  <si>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</si>
  <si>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</si>
  <si>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</si>
  <si>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</si>
  <si>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</si>
  <si>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</si>
  <si>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</si>
  <si>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</si>
  <si>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</si>
  <si>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</si>
  <si>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</si>
  <si>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</si>
  <si>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</si>
  <si>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</si>
  <si>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</si>
  <si>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</si>
  <si>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</si>
  <si>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</si>
  <si>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</si>
  <si>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</si>
  <si>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</si>
  <si>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</si>
  <si>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</si>
  <si>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</si>
  <si>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</si>
  <si>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</si>
  <si>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</si>
  <si>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</si>
  <si>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</si>
  <si>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</si>
  <si>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</si>
  <si>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</si>
  <si>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</si>
  <si>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</si>
  <si>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</si>
  <si>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</si>
  <si>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</si>
  <si>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</si>
  <si>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</si>
  <si>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</si>
  <si>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</si>
  <si>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</si>
  <si>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</si>
  <si>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</si>
  <si>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</si>
  <si>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</si>
  <si>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</si>
  <si>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</si>
  <si>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</si>
  <si>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</si>
  <si>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</si>
  <si>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</si>
  <si>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</si>
  <si>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</si>
  <si>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</si>
  <si>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</si>
  <si>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</si>
  <si>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</si>
  <si>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</si>
  <si>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</si>
  <si>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</si>
  <si>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</si>
  <si>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</si>
  <si>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</si>
  <si>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</si>
  <si>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</si>
  <si>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</si>
  <si>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</si>
  <si>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</si>
  <si>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</si>
  <si>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</si>
  <si>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</si>
  <si>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</si>
  <si>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</si>
  <si>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</si>
  <si>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</si>
  <si>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</si>
  <si>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</si>
  <si>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</si>
  <si>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</si>
  <si>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</si>
  <si>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</si>
  <si>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</si>
  <si>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</si>
  <si>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</si>
  <si>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</si>
  <si>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</si>
  <si>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</si>
  <si>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</si>
  <si>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</si>
  <si>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</si>
  <si>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</si>
  <si>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</si>
  <si>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</si>
  <si>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</si>
  <si>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</si>
  <si>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</si>
  <si>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</si>
  <si>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</si>
  <si>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</si>
  <si>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</si>
  <si>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</si>
  <si>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</si>
  <si>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</si>
  <si>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</si>
  <si>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</si>
  <si>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</si>
  <si>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</si>
  <si>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</si>
  <si>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</si>
  <si>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</si>
  <si>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</si>
  <si>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</si>
  <si>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</si>
  <si>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</si>
  <si>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</si>
  <si>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</si>
  <si>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</si>
  <si>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</si>
  <si>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</si>
  <si>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</si>
  <si>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</si>
  <si>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</si>
  <si>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</si>
  <si>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</si>
  <si>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</si>
  <si>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</si>
  <si>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</si>
  <si>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</si>
  <si>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</si>
  <si>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</si>
  <si>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</si>
  <si>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</si>
  <si>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</si>
  <si>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</si>
  <si>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</si>
  <si>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</si>
  <si>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</si>
  <si>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</si>
  <si>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</si>
  <si>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</si>
  <si>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</si>
  <si>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</si>
  <si>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</si>
  <si>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</si>
  <si>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</si>
  <si>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</si>
  <si>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</si>
  <si>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</si>
  <si>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</si>
  <si>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</si>
  <si>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</si>
  <si>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</si>
  <si>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</si>
  <si>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</si>
  <si>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</si>
  <si>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</si>
  <si>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</si>
  <si>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</si>
  <si>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</si>
  <si>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</si>
  <si>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</si>
  <si>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</si>
  <si>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</si>
  <si>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</si>
  <si>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</si>
  <si>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</si>
  <si>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</si>
  <si>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</si>
  <si>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</si>
  <si>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</si>
  <si>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</si>
  <si>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</si>
  <si>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</si>
  <si>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</si>
  <si>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</si>
  <si>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</si>
  <si>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</si>
  <si>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</si>
  <si>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</si>
  <si>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</si>
  <si>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</si>
  <si>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</si>
  <si>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</si>
  <si>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</si>
  <si>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</si>
  <si>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</si>
  <si>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</si>
  <si>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</si>
  <si>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</si>
  <si>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</si>
  <si>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</si>
  <si>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</si>
  <si>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</si>
  <si>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</si>
  <si>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</si>
  <si>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</si>
  <si>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</si>
  <si>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</si>
  <si>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</si>
  <si>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</si>
  <si>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</si>
  <si>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</si>
  <si>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</si>
  <si>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</si>
  <si>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</si>
  <si>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</si>
  <si>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</si>
  <si>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</si>
  <si>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</si>
  <si>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</si>
  <si>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</si>
  <si>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</si>
  <si>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</si>
  <si>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</si>
  <si>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</si>
  <si>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</si>
  <si>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</si>
  <si>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</si>
  <si>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</si>
  <si>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</si>
  <si>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</si>
  <si>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</si>
  <si>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</si>
  <si>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</si>
  <si>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</si>
  <si>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</si>
  <si>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</si>
  <si>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</si>
  <si>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</si>
  <si>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</si>
  <si>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</si>
  <si>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</si>
  <si>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</si>
  <si>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</si>
  <si>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</si>
  <si>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</si>
  <si>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</si>
  <si>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</si>
  <si>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</si>
  <si>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</si>
  <si>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</si>
  <si>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</si>
  <si>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</si>
  <si>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</si>
  <si>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</si>
  <si>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</si>
  <si>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</si>
  <si>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</si>
  <si>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</si>
  <si>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</si>
  <si>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</si>
  <si>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</si>
  <si>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</si>
  <si>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</si>
  <si>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</si>
  <si>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</si>
  <si>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</si>
  <si>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</si>
  <si>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</si>
  <si>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</si>
  <si>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</si>
  <si>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</si>
  <si>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</si>
  <si>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</si>
  <si>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</si>
  <si>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</si>
  <si>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</si>
  <si>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</si>
  <si>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</si>
  <si>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</si>
  <si>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</si>
  <si>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</si>
  <si>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</si>
  <si>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</si>
  <si>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</si>
  <si>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</si>
  <si>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</si>
  <si>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</si>
  <si>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</si>
  <si>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</si>
  <si>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</si>
  <si>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</si>
  <si>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</si>
  <si>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</si>
  <si>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</si>
  <si>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</si>
  <si>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</si>
  <si>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</si>
  <si>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</si>
  <si>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</si>
  <si>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</si>
  <si>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</si>
  <si>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</si>
  <si>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</si>
  <si>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</si>
  <si>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</si>
  <si>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</si>
  <si>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</si>
  <si>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</si>
  <si>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</si>
  <si>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</si>
  <si>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</si>
  <si>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</si>
  <si>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</si>
  <si>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</si>
  <si>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</si>
  <si>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</si>
  <si>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</si>
  <si>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</si>
  <si>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</si>
  <si>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</si>
  <si>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</si>
  <si>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</si>
  <si>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</si>
  <si>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</si>
  <si>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</si>
  <si>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</si>
  <si>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</si>
  <si>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</si>
  <si>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</si>
  <si>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</si>
  <si>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</si>
  <si>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</si>
  <si>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</si>
  <si>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</si>
  <si>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</si>
  <si>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</si>
  <si>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</si>
  <si>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</si>
  <si>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</si>
  <si>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</si>
  <si>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</si>
  <si>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</si>
  <si>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</si>
  <si>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</si>
  <si>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</si>
  <si>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</si>
  <si>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</si>
  <si>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</si>
  <si>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</si>
  <si>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</si>
  <si>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</si>
  <si>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</si>
  <si>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</si>
  <si>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</si>
  <si>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</si>
  <si>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</si>
  <si>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</si>
  <si>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</si>
  <si>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</si>
  <si>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</si>
  <si>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</si>
  <si>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</si>
  <si>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</si>
  <si>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</si>
  <si>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</si>
  <si>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</si>
  <si>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</si>
  <si>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</si>
  <si>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</si>
  <si>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</si>
  <si>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</si>
  <si>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</si>
  <si>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</si>
  <si>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</si>
  <si>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</si>
  <si>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</si>
  <si>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</si>
  <si>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</si>
  <si>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</si>
  <si>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</si>
  <si>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</si>
  <si>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</si>
  <si>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</si>
  <si>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</si>
  <si>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</si>
  <si>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</si>
  <si>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</si>
  <si>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</si>
  <si>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</si>
  <si>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</si>
  <si>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</si>
  <si>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</si>
  <si>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</si>
  <si>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</si>
  <si>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</si>
  <si>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</si>
  <si>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</si>
  <si>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</si>
  <si>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</si>
  <si>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</si>
  <si>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</si>
  <si>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</si>
  <si>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</si>
  <si>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</si>
  <si>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</si>
  <si>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</si>
  <si>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</si>
  <si>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</si>
  <si>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</si>
  <si>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</si>
  <si>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</si>
  <si>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</si>
  <si>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</si>
  <si>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</si>
  <si>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</si>
  <si>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</si>
  <si>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</si>
  <si>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</si>
  <si>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</si>
  <si>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</si>
  <si>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</si>
  <si>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</si>
  <si>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</si>
  <si>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</si>
  <si>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</si>
  <si>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</si>
  <si>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</si>
  <si>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</si>
  <si>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</si>
  <si>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</si>
  <si>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</si>
  <si>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</si>
  <si>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</si>
  <si>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</si>
  <si>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</si>
  <si>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</si>
  <si>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</si>
  <si>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</si>
  <si>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</si>
  <si>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</si>
  <si>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</si>
  <si>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</si>
  <si>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</si>
  <si>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</si>
  <si>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</si>
  <si>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</si>
  <si>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</si>
  <si>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</si>
  <si>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</si>
  <si>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</si>
  <si>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</si>
  <si>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</si>
  <si>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</si>
  <si>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</si>
  <si>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</si>
  <si>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</si>
  <si>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</si>
  <si>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</si>
  <si>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</si>
  <si>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</si>
  <si>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</si>
  <si>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</si>
  <si>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</si>
  <si>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</si>
  <si>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</si>
  <si>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</si>
  <si>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</si>
  <si>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</si>
  <si>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</si>
  <si>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</si>
  <si>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</si>
  <si>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</si>
  <si>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</si>
  <si>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</si>
  <si>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</si>
  <si>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</si>
  <si>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</si>
  <si>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</si>
  <si>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</si>
  <si>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</si>
  <si>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</si>
  <si>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</si>
  <si>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</si>
  <si>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</si>
  <si>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</si>
  <si>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</si>
  <si>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</si>
  <si>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</si>
  <si>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</si>
  <si>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</si>
  <si>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</si>
  <si>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</si>
  <si>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</si>
  <si>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</si>
  <si>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</si>
  <si>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</si>
  <si>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</si>
  <si>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</si>
  <si>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</si>
  <si>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</si>
  <si>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</si>
  <si>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</si>
  <si>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</si>
  <si>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</si>
  <si>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</si>
  <si>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</si>
  <si>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</si>
  <si>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</si>
  <si>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</si>
  <si>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</si>
  <si>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</si>
  <si>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</si>
  <si>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</si>
  <si>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</si>
  <si>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</si>
  <si>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</si>
  <si>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</si>
  <si>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</si>
  <si>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</si>
  <si>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</si>
  <si>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</si>
  <si>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</si>
  <si>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</si>
  <si>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</si>
  <si>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</si>
  <si>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</si>
  <si>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</si>
  <si>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</si>
  <si>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</si>
  <si>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</si>
  <si>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</si>
  <si>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</si>
  <si>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</si>
  <si>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</si>
  <si>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</si>
  <si>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</si>
  <si>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</si>
  <si>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</si>
  <si>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</si>
  <si>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</si>
  <si>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</si>
  <si>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</si>
  <si>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</si>
  <si>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</si>
  <si>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</si>
  <si>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</si>
  <si>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</si>
  <si>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</si>
  <si>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</si>
  <si>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</si>
  <si>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</si>
  <si>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</si>
  <si>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</si>
  <si>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</si>
  <si>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</si>
  <si>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</si>
  <si>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</si>
  <si>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</si>
  <si>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</si>
  <si>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</si>
  <si>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</si>
  <si>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</si>
  <si>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</si>
  <si>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</si>
  <si>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</si>
  <si>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</si>
  <si>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</si>
  <si>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</si>
  <si>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</si>
  <si>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</si>
  <si>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</si>
  <si>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</si>
  <si>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</si>
  <si>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</si>
  <si>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</si>
  <si>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</si>
  <si>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</si>
  <si>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</si>
  <si>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</si>
  <si>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</si>
  <si>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</si>
  <si>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</si>
  <si>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</si>
  <si>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</si>
  <si>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</si>
  <si>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</si>
  <si>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</si>
  <si>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</si>
  <si>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</si>
  <si>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</si>
  <si>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</si>
  <si>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</si>
  <si>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</si>
  <si>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</si>
  <si>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</si>
  <si>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</si>
  <si>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</si>
  <si>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</si>
  <si>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</si>
  <si>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</si>
  <si>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</si>
  <si>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</si>
  <si>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</si>
  <si>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</si>
  <si>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</si>
  <si>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</si>
  <si>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</si>
  <si>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</si>
  <si>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</si>
  <si>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</si>
  <si>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</si>
  <si>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</si>
  <si>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</si>
  <si>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</si>
  <si>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</si>
  <si>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</si>
  <si>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</si>
  <si>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</si>
  <si>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</si>
  <si>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</si>
  <si>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</si>
  <si>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</si>
  <si>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</si>
  <si>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</si>
  <si>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</si>
  <si>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</si>
  <si>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</si>
  <si>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</si>
  <si>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</si>
  <si>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</si>
  <si>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</si>
  <si>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</si>
  <si>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</si>
  <si>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</si>
  <si>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</si>
  <si>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</si>
  <si>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</si>
  <si>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</si>
  <si>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</si>
  <si>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</si>
  <si>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</si>
  <si>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</si>
  <si>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</si>
  <si>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</si>
  <si>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</si>
  <si>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</si>
  <si>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</si>
  <si>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</si>
  <si>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</si>
  <si>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</si>
  <si>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</si>
  <si>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</si>
  <si>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</si>
  <si>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</si>
  <si>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</si>
  <si>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</si>
  <si>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</si>
  <si>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</si>
  <si>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</si>
  <si>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</si>
  <si>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</si>
  <si>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</si>
  <si>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</si>
  <si>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</si>
  <si>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</si>
  <si>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</si>
  <si>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</si>
  <si>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</si>
  <si>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</si>
  <si>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</si>
  <si>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</si>
  <si>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</si>
  <si>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</si>
  <si>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</si>
  <si>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</si>
  <si>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</si>
  <si>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</si>
  <si>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</si>
  <si>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</si>
  <si>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</si>
  <si>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</si>
  <si>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</si>
  <si>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</si>
  <si>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</si>
  <si>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</si>
  <si>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</si>
  <si>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</si>
  <si>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</si>
  <si>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</si>
  <si>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</si>
  <si>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</si>
  <si>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</si>
  <si>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</si>
  <si>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</si>
  <si>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</si>
  <si>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</si>
  <si>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</si>
  <si>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</si>
  <si>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</si>
  <si>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</si>
  <si>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</si>
  <si>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</si>
  <si>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</si>
  <si>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</si>
  <si>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</si>
  <si>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</si>
  <si>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</si>
  <si>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</si>
  <si>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</si>
  <si>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</si>
  <si>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</si>
  <si>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</si>
  <si>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</si>
  <si>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</si>
  <si>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</si>
  <si>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</si>
  <si>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</si>
  <si>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</si>
  <si>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</si>
  <si>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</si>
  <si>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</si>
  <si>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</si>
  <si>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</si>
  <si>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</si>
  <si>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</si>
  <si>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</si>
  <si>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</si>
  <si>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</si>
  <si>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</si>
  <si>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</si>
  <si>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</si>
  <si>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</si>
  <si>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</si>
  <si>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</si>
  <si>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</si>
  <si>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</si>
  <si>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</si>
  <si>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</si>
  <si>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</si>
  <si>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</si>
  <si>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</si>
  <si>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</si>
  <si>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</si>
  <si>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</si>
  <si>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</si>
  <si>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</si>
  <si>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</si>
  <si>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</si>
  <si>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</si>
  <si>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</si>
  <si>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</si>
  <si>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</si>
  <si>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</si>
  <si>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</si>
  <si>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</si>
  <si>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</si>
  <si>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</si>
  <si>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</si>
  <si>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</si>
  <si>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</si>
  <si>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</si>
  <si>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</si>
  <si>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</si>
  <si>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</si>
  <si>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</si>
  <si>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</si>
  <si>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</si>
  <si>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</si>
  <si>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</si>
  <si>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</si>
  <si>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</si>
  <si>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</si>
  <si>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</si>
  <si>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</si>
  <si>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</si>
  <si>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</si>
  <si>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</si>
  <si>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</si>
  <si>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</si>
  <si>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</si>
  <si>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</si>
  <si>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</si>
  <si>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</si>
  <si>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</si>
  <si>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</si>
  <si>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</si>
  <si>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</si>
  <si>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</si>
  <si>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</si>
  <si>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</si>
  <si>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</si>
  <si>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</si>
  <si>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</si>
  <si>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</si>
  <si>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</si>
  <si>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</si>
  <si>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</si>
  <si>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</si>
  <si>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</si>
  <si>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</si>
  <si>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</si>
  <si>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</si>
  <si>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</si>
  <si>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</si>
  <si>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</si>
  <si>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</si>
  <si>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</si>
  <si>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</si>
  <si>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</si>
  <si>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</si>
  <si>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</si>
  <si>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</si>
  <si>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</si>
  <si>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</si>
  <si>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</si>
  <si>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</si>
  <si>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</si>
  <si>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</si>
  <si>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</si>
  <si>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</si>
  <si>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</si>
  <si>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</si>
  <si>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</si>
  <si>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</si>
  <si>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</si>
  <si>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</si>
  <si>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</si>
  <si>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</si>
  <si>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</si>
  <si>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</si>
  <si>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</si>
  <si>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</si>
  <si>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</si>
  <si>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</si>
  <si>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</si>
  <si>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</si>
  <si>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</si>
  <si>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</si>
  <si>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</si>
  <si>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</si>
  <si>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</si>
  <si>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</si>
  <si>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</si>
  <si>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</si>
  <si>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</si>
  <si>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</si>
  <si>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</si>
  <si>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</si>
  <si>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</si>
  <si>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</si>
  <si>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</si>
  <si>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</si>
  <si>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</si>
  <si>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</si>
  <si>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</si>
  <si>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</si>
  <si>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</si>
  <si>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</si>
  <si>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</si>
  <si>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</si>
  <si>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</si>
  <si>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</si>
  <si>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</si>
  <si>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</si>
  <si>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</si>
  <si>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</si>
  <si>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</si>
  <si>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</si>
  <si>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</si>
  <si>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</si>
  <si>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</si>
  <si>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</si>
  <si>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</si>
  <si>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</si>
  <si>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</si>
  <si>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</si>
  <si>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</si>
  <si>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</si>
  <si>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</si>
  <si>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</si>
  <si>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</si>
  <si>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</si>
  <si>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</si>
  <si>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</si>
  <si>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</si>
  <si>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</si>
  <si>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</si>
  <si>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</si>
  <si>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</si>
  <si>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</si>
  <si>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</si>
  <si>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</si>
  <si>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</si>
  <si>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</si>
  <si>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</si>
  <si>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</si>
  <si>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</si>
  <si>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</si>
  <si>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</si>
  <si>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</si>
  <si>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</si>
  <si>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</si>
  <si>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</si>
  <si>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</si>
  <si>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</si>
  <si>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</si>
  <si>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</si>
  <si>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</si>
  <si>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</si>
  <si>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</si>
  <si>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</si>
  <si>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</si>
  <si>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</si>
  <si>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</si>
  <si>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</si>
  <si>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</si>
  <si>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</si>
  <si>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</si>
  <si>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</si>
  <si>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</si>
  <si>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</si>
  <si>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</si>
  <si>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</si>
  <si>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</si>
  <si>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</si>
  <si>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</si>
  <si>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</si>
  <si>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</si>
  <si>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</si>
  <si>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</si>
  <si>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</si>
  <si>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</si>
  <si>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</si>
  <si>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</si>
  <si>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</si>
  <si>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</si>
  <si>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</si>
  <si>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</si>
  <si>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</si>
  <si>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</si>
  <si>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</si>
  <si>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</si>
  <si>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</si>
  <si>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</si>
  <si>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</si>
  <si>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</si>
  <si>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</si>
  <si>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</si>
  <si>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</si>
  <si>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</si>
  <si>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</si>
  <si>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</si>
  <si>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</si>
  <si>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</si>
  <si>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</si>
  <si>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</si>
  <si>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</si>
  <si>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</si>
  <si>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</si>
  <si>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</si>
  <si>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</si>
  <si>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</si>
  <si>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</si>
  <si>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</si>
  <si>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</si>
  <si>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</si>
  <si>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</si>
  <si>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</si>
  <si>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</si>
  <si>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</si>
  <si>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</si>
  <si>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</si>
  <si>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</si>
  <si>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</si>
  <si>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</si>
  <si>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</si>
  <si>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</si>
  <si>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</si>
  <si>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</si>
  <si>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</si>
  <si>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</si>
  <si>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</si>
  <si>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</si>
  <si>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</si>
  <si>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</si>
  <si>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</si>
  <si>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</si>
  <si>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</si>
  <si>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</si>
  <si>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</si>
  <si>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</si>
  <si>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</si>
  <si>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</si>
  <si>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</si>
  <si>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</si>
  <si>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</si>
  <si>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</si>
  <si>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</si>
  <si>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</si>
  <si>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</si>
  <si>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</si>
  <si>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</si>
  <si>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</si>
  <si>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</si>
  <si>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</si>
  <si>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</si>
  <si>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</si>
  <si>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</si>
  <si>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</si>
  <si>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</si>
  <si>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</si>
  <si>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</si>
  <si>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</si>
  <si>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</si>
  <si>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</si>
  <si>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</si>
  <si>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</si>
  <si>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</si>
  <si>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</si>
  <si>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</si>
  <si>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</si>
  <si>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</si>
  <si>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</si>
  <si>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</si>
  <si>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</si>
  <si>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</si>
  <si>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</si>
  <si>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</si>
  <si>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</si>
  <si>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</si>
  <si>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</si>
  <si>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</si>
  <si>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</si>
  <si>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</si>
  <si>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</si>
  <si>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</si>
  <si>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</si>
  <si>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</si>
  <si>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</si>
  <si>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</si>
  <si>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</si>
  <si>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</si>
  <si>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</si>
  <si>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</si>
  <si>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</si>
  <si>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</si>
  <si>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</si>
  <si>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</si>
  <si>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</si>
  <si>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</si>
  <si>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</si>
  <si>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</si>
  <si>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</si>
  <si>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</si>
  <si>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</si>
  <si>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</si>
  <si>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</si>
  <si>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</si>
  <si>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</si>
  <si>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</si>
  <si>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</si>
  <si>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</si>
  <si>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</si>
  <si>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</si>
  <si>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</si>
  <si>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</si>
  <si>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</si>
  <si>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</si>
  <si>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</si>
  <si>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</si>
  <si>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</si>
  <si>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</si>
  <si>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</si>
  <si>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</si>
  <si>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</si>
  <si>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</si>
  <si>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</si>
  <si>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</si>
  <si>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</si>
  <si>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</si>
  <si>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</si>
  <si>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</si>
  <si>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</si>
  <si>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</si>
  <si>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</si>
  <si>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</si>
  <si>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</si>
  <si>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</si>
  <si>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</si>
  <si>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</si>
  <si>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</si>
  <si>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</si>
  <si>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</si>
  <si>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</si>
  <si>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</si>
  <si>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</si>
  <si>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</si>
  <si>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</si>
  <si>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</si>
  <si>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</si>
  <si>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</si>
  <si>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</si>
  <si>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</si>
  <si>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</si>
  <si>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</si>
  <si>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</si>
  <si>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</si>
  <si>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</si>
  <si>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</si>
  <si>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</si>
  <si>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</si>
  <si>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</si>
  <si>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</si>
  <si>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</si>
  <si>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</si>
  <si>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</si>
  <si>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</si>
  <si>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</si>
  <si>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</si>
  <si>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</si>
  <si>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</si>
  <si>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</si>
  <si>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</si>
  <si>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</si>
  <si>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</si>
  <si>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</si>
  <si>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</si>
  <si>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</si>
  <si>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</si>
  <si>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</si>
  <si>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</si>
  <si>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</si>
  <si>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</si>
  <si>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</si>
  <si>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</si>
  <si>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</si>
  <si>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</si>
  <si>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</si>
  <si>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</si>
  <si>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</si>
  <si>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</si>
  <si>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</si>
  <si>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</si>
  <si>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</si>
  <si>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</si>
  <si>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</si>
  <si>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</si>
  <si>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</si>
  <si>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</si>
  <si>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</si>
  <si>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</si>
  <si>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</si>
  <si>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</si>
  <si>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</si>
  <si>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</si>
  <si>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</si>
  <si>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</si>
  <si>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</si>
  <si>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</si>
  <si>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</si>
  <si>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</si>
  <si>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</si>
  <si>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</si>
  <si>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</si>
  <si>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</si>
  <si>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</si>
  <si>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</si>
  <si>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</si>
  <si>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</si>
  <si>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</si>
  <si>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</si>
  <si>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</si>
  <si>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</si>
  <si>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</si>
  <si>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</si>
  <si>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</si>
  <si>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</si>
  <si>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</si>
  <si>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</si>
  <si>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</si>
  <si>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</si>
  <si>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</si>
  <si>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</si>
  <si>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</si>
  <si>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</si>
  <si>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</si>
  <si>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</si>
  <si>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</si>
  <si>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</si>
  <si>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</si>
  <si>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</si>
  <si>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</si>
  <si>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</si>
  <si>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</si>
  <si>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</si>
  <si>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</si>
  <si>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</si>
  <si>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</si>
  <si>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</si>
  <si>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</si>
  <si>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</si>
  <si>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</si>
  <si>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</si>
  <si>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</si>
  <si>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</si>
  <si>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</si>
  <si>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</si>
  <si>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</si>
  <si>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</si>
  <si>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</si>
  <si>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</si>
  <si>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</si>
  <si>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</si>
  <si>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</si>
  <si>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</si>
  <si>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</si>
  <si>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</si>
  <si>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</si>
  <si>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</si>
  <si>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</si>
  <si>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</si>
  <si>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</si>
  <si>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</si>
  <si>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</si>
  <si>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</si>
  <si>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</si>
  <si>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</si>
  <si>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</si>
  <si>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</si>
  <si>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</si>
  <si>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</si>
  <si>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</si>
  <si>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</si>
  <si>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</si>
  <si>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</si>
  <si>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</si>
  <si>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</si>
  <si>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</si>
  <si>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</si>
  <si>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</si>
  <si>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</si>
  <si>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</si>
  <si>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</si>
  <si>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</si>
  <si>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</si>
  <si>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</si>
  <si>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</si>
  <si>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</si>
  <si>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</si>
  <si>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</si>
  <si>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</si>
  <si>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</si>
  <si>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</si>
  <si>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</si>
  <si>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</si>
  <si>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</si>
  <si>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</si>
  <si>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</si>
  <si>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</si>
  <si>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</si>
  <si>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</si>
  <si>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</si>
  <si>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</si>
  <si>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</si>
  <si>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</si>
  <si>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</si>
  <si>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</si>
  <si>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</si>
  <si>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</si>
  <si>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</si>
  <si>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</si>
  <si>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</si>
  <si>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</si>
  <si>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</si>
  <si>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</si>
  <si>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</si>
  <si>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</si>
  <si>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</si>
  <si>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</si>
  <si>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</si>
  <si>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</si>
  <si>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</si>
  <si>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</si>
  <si>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</si>
  <si>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</si>
  <si>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</si>
  <si>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</si>
  <si>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</si>
  <si>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</si>
  <si>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</si>
  <si>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</si>
  <si>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</si>
  <si>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</si>
  <si>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</si>
  <si>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</si>
  <si>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</si>
  <si>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</si>
  <si>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</si>
  <si>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</si>
  <si>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</si>
  <si>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</si>
  <si>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</si>
  <si>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</si>
  <si>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</si>
  <si>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</si>
  <si>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</si>
  <si>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</si>
  <si>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</si>
  <si>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</si>
  <si>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</si>
  <si>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</si>
  <si>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</si>
  <si>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</si>
  <si>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</si>
  <si>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</si>
  <si>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</si>
  <si>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</si>
  <si>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</si>
  <si>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</si>
  <si>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</si>
  <si>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</si>
  <si>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</si>
  <si>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</si>
  <si>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</si>
  <si>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</si>
  <si>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</si>
  <si>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</si>
  <si>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</si>
  <si>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</si>
  <si>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</si>
  <si>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</si>
  <si>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</si>
  <si>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</si>
  <si>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</si>
  <si>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</si>
  <si>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</si>
  <si>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</si>
  <si>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</si>
  <si>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</si>
  <si>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</si>
  <si>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</si>
  <si>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</si>
  <si>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</si>
  <si>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</si>
  <si>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</si>
  <si>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</si>
  <si>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</si>
  <si>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</si>
  <si>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</si>
  <si>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</si>
  <si>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</si>
  <si>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</si>
  <si>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</si>
  <si>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</si>
  <si>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</si>
  <si>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</si>
  <si>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</si>
  <si>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</si>
  <si>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</si>
  <si>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</si>
  <si>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</si>
  <si>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</si>
  <si>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</si>
  <si>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</si>
  <si>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</si>
  <si>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</si>
  <si>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</si>
  <si>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</si>
  <si>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</si>
  <si>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</si>
  <si>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</si>
  <si>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</si>
  <si>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</si>
  <si>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</si>
  <si>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</si>
  <si>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</si>
  <si>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</si>
  <si>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</si>
  <si>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</si>
  <si>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</si>
  <si>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</si>
  <si>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</si>
  <si>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</si>
  <si>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</si>
  <si>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</si>
  <si>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</si>
  <si>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</si>
  <si>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</si>
  <si>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</si>
  <si>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</si>
  <si>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</si>
  <si>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</si>
  <si>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</si>
  <si>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</si>
  <si>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</si>
  <si>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</si>
  <si>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</si>
  <si>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</si>
  <si>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</si>
  <si>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</si>
  <si>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</si>
  <si>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</si>
  <si>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</si>
  <si>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</si>
  <si>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</si>
  <si>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</si>
  <si>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</si>
  <si>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</si>
  <si>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</si>
  <si>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</si>
  <si>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</si>
  <si>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</si>
  <si>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</si>
  <si>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</si>
  <si>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</si>
  <si>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</si>
  <si>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</si>
  <si>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</si>
  <si>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</si>
  <si>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</si>
  <si>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</si>
  <si>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</si>
  <si>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</si>
  <si>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</si>
  <si>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</si>
  <si>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</si>
  <si>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</si>
  <si>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</si>
  <si>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</si>
  <si>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</si>
  <si>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</si>
  <si>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</si>
  <si>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</si>
  <si>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</si>
  <si>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</si>
  <si>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</si>
  <si>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</si>
  <si>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</si>
  <si>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</si>
  <si>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</si>
  <si>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</si>
  <si>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</si>
  <si>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</si>
  <si>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</si>
  <si>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</si>
  <si>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</si>
  <si>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</si>
  <si>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</si>
  <si>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</si>
  <si>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</si>
  <si>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</si>
  <si>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</si>
  <si>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</si>
  <si>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</si>
  <si>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</si>
  <si>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</si>
  <si>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</si>
  <si>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</si>
  <si>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</si>
  <si>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</si>
  <si>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</si>
  <si>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</si>
  <si>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</si>
  <si>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</si>
  <si>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</si>
  <si>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</si>
  <si>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</si>
  <si>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</si>
  <si>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</si>
  <si>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</si>
  <si>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</si>
  <si>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</si>
  <si>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</si>
  <si>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</si>
  <si>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</si>
  <si>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</si>
  <si>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</si>
  <si>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</si>
  <si>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</si>
  <si>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</si>
  <si>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</si>
  <si>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</si>
  <si>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</si>
  <si>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</si>
  <si>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</si>
  <si>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</si>
  <si>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</si>
  <si>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</si>
  <si>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</si>
  <si>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</si>
  <si>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</si>
  <si>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</si>
  <si>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</si>
  <si>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</si>
  <si>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</si>
  <si>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</si>
  <si>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</si>
  <si>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</si>
  <si>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</si>
  <si>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</si>
  <si>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</si>
  <si>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</si>
  <si>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</si>
  <si>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</si>
  <si>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</si>
  <si>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</si>
  <si>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</si>
  <si>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</si>
  <si>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</si>
  <si>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</si>
  <si>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</si>
  <si>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</si>
  <si>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</si>
  <si>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</si>
  <si>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</si>
  <si>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</si>
  <si>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</si>
  <si>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</si>
  <si>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</si>
  <si>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</si>
  <si>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</si>
  <si>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</si>
  <si>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</si>
  <si>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</si>
  <si>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</si>
  <si>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</si>
  <si>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</si>
  <si>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</si>
  <si>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</si>
  <si>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</si>
  <si>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</si>
  <si>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</si>
  <si>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</si>
  <si>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</si>
  <si>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</si>
  <si>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</si>
  <si>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</si>
  <si>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</si>
  <si>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</si>
  <si>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</si>
  <si>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</si>
  <si>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</si>
  <si>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</si>
  <si>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</si>
  <si>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</si>
  <si>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</si>
  <si>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</si>
  <si>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</si>
  <si>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</si>
  <si>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</si>
  <si>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</si>
  <si>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</si>
  <si>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</si>
  <si>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</si>
  <si>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</si>
  <si>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</si>
  <si>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</si>
  <si>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</si>
  <si>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</si>
  <si>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</si>
  <si>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</si>
  <si>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</si>
  <si>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</si>
  <si>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</si>
  <si>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</si>
  <si>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</si>
  <si>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</si>
  <si>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</si>
  <si>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</si>
  <si>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</si>
  <si>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</si>
  <si>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</si>
  <si>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</si>
  <si>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</si>
  <si>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</si>
  <si>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</si>
  <si>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</si>
  <si>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</si>
  <si>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</si>
  <si>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</si>
  <si>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</si>
  <si>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</si>
  <si>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</si>
  <si>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</si>
  <si>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</si>
  <si>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</si>
  <si>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</si>
  <si>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</si>
  <si>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</si>
  <si>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</si>
  <si>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</si>
  <si>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</si>
  <si>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</si>
  <si>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</si>
  <si>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</si>
  <si>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</si>
  <si>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</si>
  <si>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</si>
  <si>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</si>
  <si>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</si>
  <si>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</si>
  <si>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</si>
  <si>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</si>
  <si>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</si>
  <si>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</si>
  <si>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</si>
  <si>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</si>
  <si>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</si>
  <si>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</si>
  <si>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</si>
  <si>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</si>
  <si>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</si>
  <si>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</si>
  <si>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</si>
  <si>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</si>
  <si>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</si>
  <si>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</si>
  <si>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</si>
  <si>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</si>
  <si>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</si>
  <si>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</si>
  <si>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</si>
  <si>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</si>
  <si>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</si>
  <si>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</si>
  <si>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</si>
  <si>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</si>
  <si>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</si>
  <si>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</si>
  <si>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</si>
  <si>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</si>
  <si>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</si>
  <si>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</si>
  <si>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</si>
  <si>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</si>
  <si>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</si>
  <si>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</si>
  <si>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</si>
  <si>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</si>
  <si>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</si>
  <si>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</si>
  <si>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</si>
  <si>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</si>
  <si>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</si>
  <si>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</si>
  <si>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</si>
  <si>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</si>
  <si>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</si>
  <si>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</si>
  <si>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</si>
  <si>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</si>
  <si>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</si>
  <si>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</si>
  <si>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</si>
  <si>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</si>
  <si>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</si>
  <si>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</si>
  <si>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</si>
  <si>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</si>
  <si>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</si>
  <si>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</si>
  <si>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</si>
  <si>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</si>
  <si>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</si>
  <si>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</si>
  <si>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</si>
  <si>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</si>
  <si>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</si>
  <si>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</si>
  <si>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</si>
  <si>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</si>
  <si>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</si>
  <si>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</si>
  <si>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</si>
  <si>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</si>
  <si>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</si>
  <si>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</si>
  <si>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</si>
  <si>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</si>
  <si>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</si>
  <si>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</si>
  <si>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</si>
  <si>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</si>
  <si>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</si>
  <si>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</si>
  <si>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</si>
  <si>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</si>
  <si>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</si>
  <si>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</si>
  <si>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</si>
  <si>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</si>
  <si>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</si>
  <si>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</si>
  <si>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</si>
  <si>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</si>
  <si>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</si>
  <si>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</si>
  <si>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</si>
  <si>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</si>
  <si>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</si>
  <si>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</si>
  <si>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</si>
  <si>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</si>
  <si>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</si>
  <si>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</si>
  <si>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</si>
  <si>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</si>
  <si>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</si>
  <si>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</si>
  <si>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</si>
  <si>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</si>
  <si>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</si>
  <si>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</si>
  <si>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</si>
  <si>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</si>
  <si>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</si>
  <si>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</si>
  <si>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</si>
  <si>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</si>
  <si>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</si>
  <si>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</si>
  <si>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</si>
  <si>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</si>
  <si>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</si>
  <si>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</si>
  <si>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</si>
  <si>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</si>
  <si>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</si>
  <si>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</si>
  <si>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</si>
  <si>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</si>
  <si>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</si>
  <si>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</si>
  <si>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</si>
  <si>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</si>
  <si>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</si>
  <si>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</si>
  <si>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</si>
  <si>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</si>
  <si>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</si>
  <si>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</si>
  <si>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</si>
  <si>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</si>
  <si>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</si>
  <si>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</si>
  <si>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</si>
  <si>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</si>
  <si>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</si>
  <si>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</si>
  <si>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</si>
  <si>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</si>
  <si>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</si>
  <si>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</si>
  <si>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</si>
  <si>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</si>
  <si>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</si>
  <si>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</si>
  <si>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</si>
  <si>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</si>
  <si>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</si>
  <si>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</si>
  <si>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</si>
  <si>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</si>
  <si>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</si>
  <si>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</si>
  <si>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</si>
  <si>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</si>
  <si>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</si>
  <si>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</si>
  <si>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</si>
  <si>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</si>
  <si>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</si>
  <si>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</si>
  <si>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</si>
  <si>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</si>
  <si>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</si>
  <si>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</si>
  <si>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</si>
  <si>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</si>
  <si>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</si>
  <si>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</si>
  <si>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</si>
  <si>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</si>
  <si>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</si>
  <si>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</si>
  <si>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</si>
  <si>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</si>
  <si>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</si>
  <si>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</si>
  <si>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</si>
  <si>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</si>
  <si>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</si>
  <si>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</si>
  <si>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</si>
  <si>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</si>
  <si>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</si>
  <si>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</si>
  <si>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</si>
  <si>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</si>
  <si>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</si>
  <si>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</si>
  <si>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</si>
  <si>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</si>
  <si>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</si>
  <si>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</si>
  <si>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</si>
  <si>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</si>
  <si>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</si>
  <si>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</si>
  <si>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</si>
  <si>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</si>
  <si>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</si>
  <si>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</si>
  <si>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</si>
  <si>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</si>
  <si>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</si>
  <si>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</si>
  <si>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</si>
  <si>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</si>
  <si>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</si>
  <si>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</si>
  <si>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</si>
  <si>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</si>
  <si>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</si>
  <si>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</si>
  <si>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</si>
  <si>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</si>
  <si>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</si>
  <si>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</si>
  <si>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</si>
  <si>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</si>
  <si>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</si>
  <si>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</si>
  <si>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</si>
  <si>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</si>
  <si>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</si>
  <si>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</si>
  <si>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</si>
  <si>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</si>
  <si>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</si>
  <si>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</si>
  <si>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</si>
  <si>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</si>
  <si>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</si>
  <si>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</si>
  <si>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</si>
  <si>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</si>
  <si>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</si>
  <si>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</si>
  <si>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</si>
  <si>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</si>
  <si>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</si>
  <si>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</si>
  <si>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</si>
  <si>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</si>
  <si>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</si>
  <si>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</si>
  <si>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</si>
  <si>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</si>
  <si>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</si>
  <si>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</si>
  <si>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</si>
  <si>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</si>
  <si>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</si>
  <si>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</si>
  <si>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</si>
  <si>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</si>
  <si>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</si>
  <si>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</si>
  <si>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</si>
  <si>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</si>
  <si>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</si>
  <si>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</si>
  <si>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</si>
  <si>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</si>
  <si>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</si>
  <si>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</si>
  <si>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</si>
  <si>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</si>
  <si>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</si>
  <si>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</si>
  <si>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</si>
  <si>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</si>
  <si>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</si>
  <si>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</si>
  <si>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</si>
  <si>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</si>
  <si>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</si>
  <si>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</si>
  <si>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</si>
  <si>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</si>
  <si>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</si>
  <si>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</si>
  <si>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</si>
  <si>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</si>
  <si>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</si>
  <si>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</si>
  <si>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</si>
  <si>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</si>
  <si>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</si>
  <si>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</si>
  <si>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</si>
  <si>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</si>
  <si>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</si>
  <si>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</si>
  <si>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</si>
  <si>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</si>
  <si>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</si>
  <si>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</si>
  <si>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</si>
  <si>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</si>
  <si>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</si>
  <si>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</si>
  <si>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</si>
  <si>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</si>
  <si>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</si>
  <si>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</si>
  <si>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</si>
  <si>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</si>
  <si>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</si>
  <si>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</si>
  <si>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</si>
  <si>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</si>
  <si>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</si>
  <si>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</si>
  <si>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</si>
  <si>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</si>
  <si>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</si>
  <si>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</si>
  <si>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</si>
  <si>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</si>
  <si>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</si>
  <si>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</si>
  <si>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</si>
  <si>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</si>
  <si>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</si>
  <si>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</si>
  <si>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</si>
  <si>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</si>
  <si>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</si>
  <si>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</si>
  <si>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</si>
  <si>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</si>
  <si>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</si>
  <si>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</si>
  <si>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</si>
  <si>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</si>
  <si>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</si>
  <si>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</si>
  <si>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</si>
  <si>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</si>
  <si>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</si>
  <si>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</si>
  <si>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</si>
  <si>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</si>
  <si>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</si>
  <si>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</si>
  <si>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</si>
  <si>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</si>
  <si>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</si>
  <si>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</si>
  <si>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</si>
  <si>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</si>
  <si>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</si>
  <si>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</si>
  <si>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</si>
  <si>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</si>
  <si>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</si>
  <si>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</si>
  <si>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</si>
  <si>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</si>
  <si>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</si>
  <si>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</si>
  <si>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</si>
  <si>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</si>
  <si>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</si>
  <si>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</si>
  <si>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</si>
  <si>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</si>
  <si>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</si>
  <si>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</si>
  <si>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</si>
  <si>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</si>
  <si>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</si>
  <si>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</si>
  <si>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</si>
  <si>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</si>
  <si>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</si>
  <si>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</si>
  <si>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</si>
  <si>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</si>
  <si>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</si>
  <si>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</si>
  <si>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</si>
  <si>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</si>
  <si>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</si>
  <si>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</si>
  <si>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</si>
  <si>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</si>
  <si>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</si>
  <si>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</si>
  <si>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</si>
  <si>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</si>
  <si>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</si>
  <si>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</si>
  <si>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</si>
  <si>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</si>
  <si>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</si>
  <si>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</si>
  <si>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</si>
  <si>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</si>
  <si>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</si>
  <si>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</si>
  <si>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</si>
  <si>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</si>
  <si>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</si>
  <si>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</si>
  <si>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</si>
  <si>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</si>
  <si>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</si>
  <si>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</si>
  <si>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</si>
  <si>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</si>
  <si>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</si>
  <si>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</si>
  <si>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</si>
  <si>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</si>
  <si>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</si>
  <si>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</si>
  <si>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</si>
  <si>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</si>
  <si>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</si>
  <si>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</si>
  <si>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</si>
  <si>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</si>
  <si>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</si>
  <si>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</si>
  <si>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</si>
  <si>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</si>
  <si>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</si>
  <si>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</si>
  <si>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</si>
  <si>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</si>
  <si>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</si>
  <si>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</si>
  <si>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</si>
  <si>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</si>
  <si>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</si>
  <si>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</si>
  <si>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</si>
  <si>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</si>
  <si>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</si>
  <si>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</si>
  <si>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</si>
  <si>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</si>
  <si>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</si>
  <si>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</si>
  <si>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</si>
  <si>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</si>
  <si>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</si>
  <si>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</si>
  <si>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</si>
  <si>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</si>
  <si>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</si>
  <si>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</si>
  <si>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</si>
  <si>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</si>
  <si>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</si>
  <si>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</si>
  <si>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</si>
  <si>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</si>
  <si>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</si>
  <si>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</si>
  <si>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</si>
  <si>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</si>
  <si>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</si>
  <si>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</si>
  <si>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</si>
  <si>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</si>
  <si>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</si>
  <si>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</si>
  <si>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</si>
  <si>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</si>
  <si>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</si>
  <si>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</si>
  <si>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</si>
  <si>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</si>
  <si>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</si>
  <si>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</si>
  <si>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</si>
  <si>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</si>
  <si>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</si>
  <si>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</si>
  <si>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</si>
  <si>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</si>
  <si>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</si>
  <si>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</si>
  <si>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</si>
  <si>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</si>
  <si>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</si>
  <si>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</si>
  <si>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</si>
  <si>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</si>
  <si>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</si>
  <si>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</si>
  <si>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</si>
  <si>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</si>
  <si>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</si>
  <si>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</si>
  <si>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</si>
  <si>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</si>
  <si>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</si>
  <si>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</si>
  <si>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</si>
  <si>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</si>
  <si>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</si>
  <si>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</si>
  <si>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</si>
  <si>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</si>
  <si>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</si>
  <si>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</si>
  <si>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</si>
  <si>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</si>
  <si>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</si>
  <si>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</si>
  <si>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</si>
  <si>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</si>
  <si>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</si>
  <si>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</si>
  <si>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</si>
  <si>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</si>
  <si>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</si>
  <si>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</si>
  <si>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</si>
  <si>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</si>
  <si>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</si>
  <si>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</si>
  <si>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</si>
  <si>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</si>
  <si>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</si>
  <si>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</si>
  <si>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</si>
  <si>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</si>
  <si>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</si>
  <si>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</si>
  <si>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</si>
  <si>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</si>
  <si>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</si>
  <si>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</si>
  <si>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</si>
  <si>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</si>
  <si>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</si>
  <si>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</si>
  <si>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</si>
  <si>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</si>
  <si>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</si>
  <si>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</si>
  <si>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</si>
  <si>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</si>
  <si>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</si>
  <si>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</si>
  <si>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</si>
  <si>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</si>
  <si>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</si>
  <si>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</si>
  <si>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</si>
  <si>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</si>
  <si>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</si>
  <si>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</si>
  <si>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</si>
  <si>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</si>
  <si>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</si>
  <si>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</si>
  <si>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</si>
  <si>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</si>
  <si>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</si>
  <si>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</si>
  <si>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</si>
  <si>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</si>
  <si>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</si>
  <si>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</si>
  <si>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</si>
  <si>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</si>
  <si>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</si>
  <si>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</si>
  <si>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</si>
  <si>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</si>
  <si>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</si>
  <si>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</si>
  <si>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</si>
  <si>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</si>
  <si>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</si>
  <si>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</si>
  <si>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</si>
  <si>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</si>
  <si>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</si>
  <si>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</si>
  <si>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</si>
  <si>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</si>
  <si>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</si>
  <si>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</si>
  <si>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</si>
  <si>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</si>
  <si>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</si>
  <si>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</si>
  <si>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</si>
  <si>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</si>
  <si>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</si>
  <si>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</si>
  <si>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</si>
  <si>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</si>
  <si>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</si>
  <si>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</si>
  <si>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</si>
  <si>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</si>
  <si>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</si>
  <si>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</si>
  <si>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</si>
  <si>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</si>
  <si>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</si>
  <si>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</si>
  <si>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</si>
  <si>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</si>
  <si>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</si>
  <si>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</si>
  <si>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</si>
  <si>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</si>
  <si>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</si>
  <si>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</si>
  <si>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</si>
  <si>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</si>
  <si>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</si>
  <si>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</si>
  <si>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</si>
  <si>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</si>
  <si>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</si>
  <si>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</si>
  <si>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</si>
  <si>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</si>
  <si>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</si>
  <si>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</si>
  <si>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</si>
  <si>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</si>
  <si>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</si>
  <si>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</si>
  <si>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</si>
  <si>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</si>
  <si>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</si>
  <si>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</si>
  <si>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</si>
  <si>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</si>
  <si>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</si>
  <si>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</si>
  <si>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</si>
  <si>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</si>
  <si>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</si>
  <si>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</si>
  <si>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</si>
  <si>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</si>
  <si>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</si>
  <si>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</si>
  <si>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</si>
  <si>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</si>
  <si>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</si>
  <si>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</si>
  <si>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</si>
  <si>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</si>
  <si>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</si>
  <si>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</si>
  <si>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</si>
  <si>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</si>
  <si>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</si>
  <si>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</si>
  <si>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</si>
  <si>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</si>
  <si>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</si>
  <si>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</si>
  <si>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</si>
  <si>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</si>
  <si>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</si>
  <si>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</si>
  <si>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</si>
  <si>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</si>
  <si>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</si>
  <si>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</si>
  <si>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</si>
  <si>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</si>
  <si>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</si>
  <si>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</si>
  <si>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</si>
  <si>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</si>
  <si>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</si>
  <si>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</si>
  <si>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</si>
  <si>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</si>
  <si>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</si>
  <si>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</si>
  <si>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</si>
  <si>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</si>
  <si>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</si>
  <si>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</si>
  <si>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</si>
  <si>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</si>
  <si>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</si>
  <si>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</si>
  <si>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</si>
  <si>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</si>
  <si>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</si>
  <si>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</si>
  <si>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</si>
  <si>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</si>
  <si>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</si>
  <si>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</si>
  <si>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</si>
  <si>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</si>
  <si>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</si>
  <si>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</si>
  <si>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</si>
  <si>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</si>
  <si>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</si>
  <si>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</si>
  <si>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</si>
  <si>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</si>
  <si>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</si>
  <si>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</si>
  <si>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</si>
  <si>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</si>
  <si>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</si>
  <si>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</si>
  <si>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</si>
  <si>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</si>
  <si>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</si>
  <si>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</si>
  <si>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</si>
  <si>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</si>
  <si>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</si>
  <si>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</si>
  <si>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</si>
  <si>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</si>
  <si>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</si>
  <si>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</si>
  <si>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</si>
  <si>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</si>
  <si>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</si>
  <si>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</si>
  <si>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</si>
  <si>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</si>
  <si>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</si>
  <si>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</si>
  <si>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</si>
  <si>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</si>
  <si>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</si>
  <si>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</si>
  <si>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</si>
  <si>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</si>
  <si>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</si>
  <si>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</si>
  <si>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</si>
  <si>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</si>
  <si>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</si>
  <si>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</si>
  <si>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</si>
  <si>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</si>
  <si>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</si>
  <si>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</si>
  <si>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</si>
  <si>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</si>
  <si>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</si>
  <si>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</si>
  <si>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</si>
  <si>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</si>
  <si>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</si>
  <si>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</si>
  <si>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</si>
  <si>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</si>
  <si>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</si>
  <si>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</si>
  <si>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</si>
  <si>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</si>
  <si>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</si>
  <si>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</si>
  <si>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</si>
  <si>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</si>
  <si>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</si>
  <si>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</si>
  <si>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</si>
  <si>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</si>
  <si>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</si>
  <si>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</si>
  <si>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</si>
  <si>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</si>
  <si>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</si>
  <si>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</si>
  <si>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</si>
  <si>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</si>
  <si>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</si>
  <si>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</si>
  <si>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</si>
  <si>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</si>
  <si>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</si>
  <si>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</si>
  <si>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</si>
  <si>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</si>
  <si>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</si>
  <si>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</si>
  <si>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</si>
  <si>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</si>
  <si>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</si>
  <si>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</si>
  <si>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</si>
  <si>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</si>
  <si>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</si>
  <si>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</si>
  <si>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</si>
  <si>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</si>
  <si>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</si>
  <si>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</si>
  <si>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</si>
  <si>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</si>
  <si>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</si>
  <si>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</si>
  <si>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</si>
  <si>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</si>
  <si>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</si>
  <si>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</si>
  <si>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</si>
  <si>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</si>
  <si>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</si>
  <si>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</si>
  <si>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</si>
  <si>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</si>
  <si>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</si>
  <si>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</si>
  <si>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</si>
  <si>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</si>
  <si>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</si>
  <si>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</si>
  <si>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</si>
  <si>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</si>
  <si>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</si>
  <si>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</si>
  <si>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</si>
  <si>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</si>
  <si>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</si>
  <si>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</si>
  <si>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</si>
  <si>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</si>
  <si>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</si>
  <si>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</si>
  <si>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</si>
  <si>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</si>
  <si>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</si>
  <si>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</si>
  <si>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</si>
  <si>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</si>
  <si>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</si>
  <si>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</si>
  <si>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</si>
  <si>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</si>
  <si>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</si>
  <si>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</si>
  <si>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</si>
  <si>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</si>
  <si>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</si>
  <si>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</si>
  <si>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</si>
  <si>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</si>
  <si>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</si>
  <si>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</si>
  <si>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</si>
  <si>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</si>
  <si>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</si>
  <si>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</si>
  <si>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</si>
  <si>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</si>
  <si>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</si>
  <si>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</si>
  <si>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</si>
  <si>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</si>
  <si>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</si>
  <si>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</si>
  <si>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</si>
  <si>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</si>
  <si>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</si>
  <si>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</si>
  <si>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</si>
  <si>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</si>
  <si>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</si>
  <si>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</si>
  <si>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</si>
  <si>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</si>
  <si>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</si>
  <si>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</si>
  <si>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</si>
  <si>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</si>
  <si>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</si>
  <si>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</si>
  <si>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</si>
  <si>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</si>
  <si>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</si>
  <si>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</si>
  <si>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</si>
  <si>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</si>
  <si>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</si>
  <si>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</si>
  <si>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</si>
  <si>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</si>
  <si>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</si>
  <si>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</si>
  <si>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</si>
  <si>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</si>
  <si>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</si>
  <si>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</si>
  <si>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</si>
  <si>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</si>
  <si>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</si>
  <si>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</si>
  <si>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</si>
  <si>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</si>
  <si>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</si>
  <si>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</si>
  <si>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</si>
  <si>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</si>
  <si>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</si>
  <si>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</si>
  <si>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</si>
  <si>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</si>
  <si>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</si>
  <si>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</si>
  <si>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</si>
  <si>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</si>
  <si>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</si>
  <si>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</si>
  <si>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</si>
  <si>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</si>
  <si>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</si>
  <si>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</si>
  <si>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</si>
  <si>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</si>
  <si>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</si>
  <si>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</si>
  <si>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</si>
  <si>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</si>
  <si>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</si>
  <si>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</si>
  <si>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</si>
  <si>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</si>
  <si>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</si>
  <si>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</si>
  <si>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</si>
  <si>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</si>
  <si>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</si>
  <si>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</si>
  <si>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</si>
  <si>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</si>
  <si>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</si>
  <si>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</si>
  <si>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</si>
  <si>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</si>
  <si>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</si>
  <si>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</si>
  <si>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</si>
  <si>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</si>
  <si>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</si>
  <si>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</si>
  <si>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</si>
  <si>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</si>
  <si>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</si>
  <si>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</si>
  <si>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</si>
  <si>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</si>
  <si>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</si>
  <si>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</si>
  <si>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</si>
  <si>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</si>
  <si>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</si>
  <si>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</si>
  <si>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</si>
  <si>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</si>
  <si>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</si>
  <si>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</si>
  <si>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</si>
  <si>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</si>
  <si>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</si>
  <si>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</si>
  <si>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</si>
  <si>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</si>
  <si>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</si>
  <si>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</si>
  <si>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</si>
  <si>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</si>
  <si>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</si>
  <si>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</si>
  <si>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</si>
  <si>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</si>
  <si>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</si>
  <si>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</si>
  <si>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</si>
  <si>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</si>
  <si>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</si>
  <si>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</si>
  <si>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</si>
  <si>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</si>
  <si>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</si>
  <si>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</si>
  <si>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</si>
  <si>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</si>
  <si>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</si>
  <si>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</si>
  <si>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</si>
  <si>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</si>
  <si>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</si>
  <si>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</si>
  <si>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</si>
  <si>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</si>
  <si>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</si>
  <si>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</si>
  <si>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</si>
  <si>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</si>
  <si>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</si>
  <si>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</si>
  <si>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</si>
  <si>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</si>
  <si>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</si>
  <si>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</si>
  <si>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</si>
  <si>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</si>
  <si>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</si>
  <si>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</si>
  <si>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</si>
  <si>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</si>
  <si>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</si>
  <si>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</si>
  <si>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</si>
  <si>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</si>
  <si>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</si>
  <si>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</si>
  <si>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</si>
  <si>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</si>
  <si>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</si>
  <si>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</si>
  <si>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</si>
  <si>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</si>
  <si>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</si>
  <si>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</si>
  <si>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</si>
  <si>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</si>
  <si>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</si>
  <si>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</si>
  <si>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</si>
  <si>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</si>
  <si>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</si>
  <si>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</si>
  <si>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</si>
  <si>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</si>
  <si>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</si>
  <si>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</si>
  <si>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</si>
  <si>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</si>
  <si>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</si>
  <si>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</si>
  <si>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</si>
  <si>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</si>
  <si>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</si>
  <si>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</si>
  <si>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</si>
  <si>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</si>
  <si>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</si>
  <si>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</si>
  <si>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</si>
  <si>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</si>
  <si>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</si>
  <si>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</si>
  <si>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</si>
  <si>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</si>
  <si>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</si>
  <si>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</si>
  <si>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</si>
  <si>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</si>
  <si>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</si>
  <si>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</si>
  <si>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</si>
  <si>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</si>
  <si>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</si>
  <si>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</si>
  <si>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</si>
  <si>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</si>
  <si>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</si>
  <si>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</si>
  <si>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</si>
  <si>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</si>
  <si>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</si>
  <si>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</si>
  <si>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</si>
  <si>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</si>
  <si>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</si>
  <si>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</si>
  <si>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</si>
  <si>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</si>
  <si>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</si>
  <si>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</si>
  <si>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</si>
  <si>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</si>
  <si>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</si>
  <si>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</si>
  <si>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</si>
  <si>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</si>
  <si>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</si>
  <si>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</si>
  <si>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</si>
  <si>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</si>
  <si>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</si>
  <si>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</si>
  <si>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</si>
  <si>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</si>
  <si>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</si>
  <si>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</si>
  <si>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</si>
  <si>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</si>
  <si>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</si>
  <si>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</si>
  <si>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</si>
  <si>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</si>
  <si>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</si>
  <si>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</si>
  <si>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</si>
  <si>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</si>
  <si>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</si>
  <si>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</si>
  <si>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</si>
  <si>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</si>
  <si>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</si>
  <si>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</si>
  <si>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</si>
  <si>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</si>
  <si>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</si>
  <si>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</si>
  <si>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</si>
  <si>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</si>
  <si>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</si>
  <si>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</si>
  <si>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</si>
  <si>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</si>
  <si>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</si>
  <si>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</si>
  <si>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</si>
  <si>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</si>
  <si>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</si>
  <si>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</si>
  <si>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</si>
  <si>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</si>
  <si>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</si>
  <si>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</si>
  <si>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</si>
  <si>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</si>
  <si>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</si>
  <si>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</si>
  <si>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</si>
  <si>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</si>
  <si>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</si>
  <si>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</si>
  <si>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</si>
  <si>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</si>
  <si>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</si>
  <si>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</si>
  <si>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</si>
  <si>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</si>
  <si>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</si>
  <si>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</si>
  <si>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</si>
  <si>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</si>
  <si>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</si>
  <si>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</si>
  <si>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</si>
  <si>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</si>
  <si>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</si>
  <si>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</si>
  <si>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</si>
  <si>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</si>
  <si>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</si>
  <si>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</si>
  <si>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</si>
  <si>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</si>
  <si>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</si>
  <si>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</si>
  <si>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</si>
  <si>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</si>
  <si>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</si>
  <si>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</si>
  <si>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</si>
  <si>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</si>
  <si>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</si>
  <si>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</si>
  <si>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</si>
  <si>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</si>
  <si>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</si>
  <si>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</si>
  <si>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</si>
  <si>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</si>
  <si>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</si>
  <si>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</si>
  <si>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</si>
  <si>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</si>
  <si>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</si>
  <si>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</si>
  <si>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</si>
  <si>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</si>
  <si>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</si>
  <si>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</si>
  <si>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</si>
  <si>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</si>
  <si>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</si>
  <si>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</si>
  <si>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</si>
  <si>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</si>
  <si>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</si>
  <si>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</si>
  <si>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</si>
  <si>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</si>
  <si>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</si>
  <si>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</si>
  <si>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</si>
  <si>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</si>
  <si>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</si>
  <si>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</si>
  <si>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</si>
  <si>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</si>
  <si>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</si>
  <si>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</si>
  <si>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</si>
  <si>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</si>
  <si>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</si>
  <si>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</si>
  <si>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</si>
  <si>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</si>
  <si>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</si>
  <si>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</si>
  <si>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</si>
  <si>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</si>
  <si>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</si>
  <si>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</si>
  <si>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</si>
  <si>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</si>
  <si>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</si>
  <si>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</si>
  <si>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</si>
  <si>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</si>
  <si>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</si>
  <si>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</si>
  <si>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</si>
  <si>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</si>
  <si>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</si>
  <si>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</si>
  <si>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</si>
  <si>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</si>
  <si>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</si>
  <si>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</si>
  <si>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</si>
  <si>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</si>
  <si>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</si>
  <si>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</si>
  <si>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</si>
  <si>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</si>
  <si>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</si>
  <si>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</si>
  <si>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</si>
  <si>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</si>
  <si>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</si>
  <si>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</si>
  <si>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</si>
  <si>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</si>
  <si>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</si>
  <si>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</si>
  <si>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</si>
  <si>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</si>
  <si>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</si>
  <si>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</si>
  <si>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</si>
  <si>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</si>
  <si>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</si>
  <si>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</si>
  <si>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</si>
  <si>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</si>
  <si>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</si>
  <si>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</si>
  <si>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</si>
  <si>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</si>
  <si>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</si>
  <si>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</si>
  <si>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</si>
  <si>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</si>
  <si>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</si>
  <si>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</si>
  <si>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</si>
  <si>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</si>
  <si>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</si>
  <si>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</si>
  <si>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</si>
  <si>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</si>
  <si>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</si>
  <si>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</si>
  <si>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</si>
  <si>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</si>
  <si>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</si>
  <si>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</si>
  <si>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</si>
  <si>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</si>
  <si>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</si>
  <si>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</si>
  <si>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</si>
  <si>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</si>
  <si>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</si>
  <si>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</si>
  <si>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</si>
  <si>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</si>
  <si>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</si>
  <si>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</si>
  <si>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</si>
  <si>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</si>
  <si>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</si>
  <si>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</si>
  <si>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</si>
  <si>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</si>
  <si>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</si>
  <si>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</si>
  <si>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</si>
  <si>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</si>
  <si>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</si>
  <si>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</si>
  <si>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</si>
  <si>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</si>
  <si>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</si>
  <si>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</si>
  <si>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</si>
  <si>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</si>
  <si>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</si>
  <si>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</si>
  <si>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</si>
  <si>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</si>
  <si>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</si>
  <si>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</si>
  <si>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</si>
  <si>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</si>
  <si>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</si>
  <si>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</si>
  <si>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</si>
  <si>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</si>
  <si>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</si>
  <si>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</si>
  <si>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</si>
  <si>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</si>
  <si>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</si>
  <si>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</si>
  <si>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</si>
  <si>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</si>
  <si>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</si>
  <si>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</si>
  <si>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</si>
  <si>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</si>
  <si>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</si>
  <si>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</si>
  <si>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</si>
  <si>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</si>
  <si>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</si>
  <si>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</si>
  <si>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</si>
  <si>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</si>
  <si>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</si>
  <si>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</si>
  <si>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</si>
  <si>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</si>
  <si>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</si>
  <si>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</si>
  <si>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</si>
  <si>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</si>
  <si>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</si>
  <si>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</si>
  <si>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</si>
  <si>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</si>
  <si>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</si>
  <si>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</si>
  <si>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</si>
  <si>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</si>
  <si>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</si>
  <si>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</si>
  <si>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</si>
  <si>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</si>
  <si>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</si>
  <si>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</si>
  <si>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</si>
  <si>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</si>
  <si>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</si>
  <si>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</si>
  <si>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</si>
  <si>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</si>
  <si>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</si>
  <si>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</si>
  <si>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</si>
  <si>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</si>
  <si>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</si>
  <si>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</si>
  <si>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</si>
  <si>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</si>
  <si>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</si>
  <si>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</si>
  <si>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</si>
  <si>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</si>
  <si>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</si>
  <si>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</si>
  <si>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</si>
  <si>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</si>
  <si>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</si>
  <si>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</si>
  <si>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</si>
  <si>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</si>
  <si>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</si>
  <si>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</si>
  <si>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</si>
  <si>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</si>
  <si>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</si>
  <si>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</si>
  <si>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</si>
  <si>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</si>
  <si>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</si>
  <si>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</si>
  <si>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</si>
  <si>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</si>
  <si>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</si>
  <si>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</si>
  <si>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</si>
  <si>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</si>
  <si>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</si>
  <si>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</si>
  <si>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</si>
  <si>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</si>
  <si>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</si>
  <si>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</si>
  <si>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</si>
  <si>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</si>
  <si>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</si>
  <si>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</si>
  <si>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</si>
  <si>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</si>
  <si>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</si>
  <si>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</si>
  <si>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</si>
  <si>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</si>
  <si>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</si>
  <si>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</si>
  <si>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</si>
  <si>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</si>
  <si>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</si>
  <si>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</si>
  <si>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</si>
  <si>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</si>
  <si>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</si>
  <si>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</si>
  <si>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</si>
  <si>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</si>
  <si>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</si>
  <si>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</si>
  <si>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</si>
  <si>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</si>
  <si>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</si>
  <si>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</si>
  <si>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</si>
  <si>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</si>
  <si>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</si>
  <si>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</si>
  <si>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</si>
  <si>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</si>
  <si>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</si>
  <si>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</si>
  <si>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</si>
  <si>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</si>
  <si>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</si>
  <si>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</si>
  <si>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</si>
  <si>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</si>
  <si>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</si>
  <si>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</si>
  <si>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</si>
  <si>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</si>
  <si>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</si>
  <si>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</si>
  <si>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</si>
  <si>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</si>
  <si>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</si>
  <si>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</si>
  <si>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</si>
  <si>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</si>
  <si>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</si>
  <si>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</si>
  <si>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</si>
  <si>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</si>
  <si>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</si>
  <si>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</si>
  <si>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</si>
  <si>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</si>
  <si>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</si>
  <si>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</si>
  <si>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</si>
  <si>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</si>
  <si>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</si>
  <si>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</si>
  <si>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</si>
  <si>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</si>
  <si>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</si>
  <si>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</si>
  <si>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</si>
  <si>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</si>
  <si>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</si>
  <si>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</si>
  <si>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</si>
  <si>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</si>
  <si>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</si>
  <si>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</si>
  <si>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</si>
  <si>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</si>
  <si>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</si>
  <si>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</si>
  <si>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</si>
  <si>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</si>
  <si>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</si>
  <si>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</si>
  <si>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</si>
  <si>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</si>
  <si>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</si>
  <si>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</si>
  <si>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</si>
  <si>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</si>
  <si>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</si>
  <si>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</si>
  <si>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</si>
  <si>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</si>
  <si>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</si>
  <si>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</si>
  <si>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</si>
  <si>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</si>
  <si>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</si>
  <si>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</si>
  <si>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</si>
  <si>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</si>
  <si>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</si>
  <si>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</si>
  <si>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</si>
  <si>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</si>
  <si>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</si>
  <si>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</si>
  <si>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</si>
  <si>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</si>
  <si>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</si>
  <si>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</si>
  <si>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</si>
  <si>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</si>
  <si>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</si>
  <si>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</si>
  <si>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</si>
  <si>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</si>
  <si>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</si>
  <si>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</si>
  <si>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</si>
  <si>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</si>
  <si>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</si>
  <si>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</si>
  <si>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</si>
  <si>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</si>
  <si>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</si>
  <si>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</si>
  <si>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</si>
  <si>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</si>
  <si>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</si>
  <si>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</si>
  <si>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</si>
  <si>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</si>
  <si>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</si>
  <si>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</si>
  <si>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</si>
  <si>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</si>
  <si>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</si>
  <si>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</si>
  <si>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</si>
  <si>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</si>
  <si>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</si>
  <si>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</si>
  <si>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</si>
  <si>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</si>
  <si>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</si>
  <si>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</si>
  <si>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</si>
  <si>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</si>
  <si>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</si>
  <si>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</si>
  <si>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</si>
  <si>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</si>
  <si>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</si>
  <si>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</si>
  <si>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</si>
  <si>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</si>
  <si>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</si>
  <si>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</si>
  <si>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</si>
  <si>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</si>
  <si>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</si>
  <si>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</si>
  <si>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</si>
  <si>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</si>
  <si>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</si>
  <si>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</si>
  <si>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</si>
  <si>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</si>
  <si>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</si>
  <si>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</si>
  <si>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</si>
  <si>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</si>
  <si>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</si>
  <si>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</si>
  <si>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</si>
  <si>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</si>
  <si>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</si>
  <si>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</si>
  <si>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</si>
  <si>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</si>
  <si>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</si>
  <si>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</si>
  <si>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</si>
  <si>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</si>
  <si>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</si>
  <si>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</si>
  <si>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</si>
  <si>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</si>
  <si>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</si>
  <si>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</si>
  <si>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</si>
  <si>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</si>
  <si>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</si>
  <si>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</si>
  <si>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</si>
  <si>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</si>
  <si>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</si>
  <si>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</si>
  <si>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</si>
  <si>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</si>
  <si>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</si>
  <si>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</si>
  <si>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</si>
  <si>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</si>
  <si>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</si>
  <si>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</si>
  <si>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</si>
  <si>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</si>
  <si>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</si>
  <si>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</si>
  <si>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</si>
  <si>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</si>
  <si>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</si>
  <si>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</si>
  <si>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</si>
  <si>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</si>
  <si>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</si>
  <si>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</si>
  <si>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</si>
  <si>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</si>
  <si>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</si>
  <si>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</si>
  <si>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</si>
  <si>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</si>
  <si>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</si>
  <si>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</si>
  <si>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</si>
  <si>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</si>
  <si>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</si>
  <si>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</si>
  <si>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</si>
  <si>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</si>
  <si>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</si>
  <si>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</si>
  <si>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</si>
  <si>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</si>
  <si>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</si>
  <si>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</si>
  <si>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</si>
  <si>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</si>
  <si>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</si>
  <si>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</si>
  <si>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</si>
  <si>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</si>
  <si>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</si>
  <si>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</si>
  <si>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</si>
  <si>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</si>
  <si>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</si>
  <si>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</si>
  <si>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</si>
  <si>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</si>
  <si>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</si>
  <si>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</si>
  <si>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</si>
  <si>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</si>
  <si>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</si>
  <si>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</si>
  <si>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</si>
  <si>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</si>
  <si>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</si>
  <si>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</si>
  <si>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</si>
  <si>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</si>
  <si>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</si>
  <si>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</si>
  <si>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</si>
  <si>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</si>
  <si>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</si>
  <si>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</si>
  <si>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</si>
  <si>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</si>
  <si>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</si>
  <si>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</si>
  <si>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</si>
  <si>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</si>
  <si>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</si>
  <si>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</si>
  <si>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</si>
  <si>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</si>
  <si>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</si>
  <si>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</si>
  <si>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</si>
  <si>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</si>
  <si>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</si>
  <si>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</si>
  <si>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</si>
  <si>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</si>
  <si>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</si>
  <si>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</si>
  <si>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</si>
  <si>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</si>
  <si>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</si>
  <si>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</si>
  <si>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</si>
  <si>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</si>
  <si>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</si>
  <si>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</si>
  <si>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</si>
  <si>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</si>
  <si>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</si>
  <si>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</si>
  <si>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</si>
  <si>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</si>
  <si>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</si>
  <si>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</si>
  <si>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</si>
  <si>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</si>
  <si>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</si>
  <si>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</si>
  <si>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</si>
  <si>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</si>
  <si>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</si>
  <si>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</si>
  <si>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</si>
  <si>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</si>
  <si>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</si>
  <si>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</si>
  <si>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</si>
  <si>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</si>
  <si>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</si>
  <si>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</si>
  <si>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</si>
  <si>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</si>
  <si>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</si>
  <si>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</si>
  <si>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</si>
  <si>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</si>
  <si>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</si>
  <si>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</si>
  <si>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</si>
  <si>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</si>
  <si>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</si>
  <si>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</si>
  <si>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</si>
  <si>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</si>
  <si>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</si>
  <si>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</si>
  <si>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</si>
  <si>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</si>
  <si>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</si>
  <si>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</si>
  <si>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</si>
  <si>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</si>
  <si>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</si>
  <si>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</si>
  <si>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</si>
  <si>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</si>
  <si>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</si>
  <si>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</si>
  <si>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</si>
  <si>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</si>
  <si>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</si>
  <si>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</si>
  <si>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</si>
  <si>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</si>
  <si>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</si>
  <si>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</si>
  <si>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</si>
  <si>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</si>
  <si>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</si>
  <si>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</si>
  <si>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</si>
  <si>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</si>
  <si>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</si>
  <si>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</si>
  <si>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</si>
  <si>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</si>
  <si>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</si>
  <si>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</si>
  <si>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</si>
  <si>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</si>
  <si>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</si>
  <si>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</si>
  <si>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</si>
  <si>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</si>
  <si>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</si>
  <si>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</si>
  <si>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</si>
  <si>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</si>
  <si>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</si>
  <si>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</si>
  <si>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</si>
  <si>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</si>
  <si>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</si>
  <si>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</si>
  <si>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</si>
  <si>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</si>
  <si>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</si>
  <si>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</si>
  <si>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</si>
  <si>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</si>
  <si>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</si>
  <si>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</si>
  <si>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</si>
  <si>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</si>
  <si>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</si>
  <si>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</si>
  <si>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</si>
  <si>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</si>
  <si>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</si>
  <si>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</si>
  <si>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</si>
  <si>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</si>
  <si>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</si>
  <si>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</si>
  <si>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</si>
  <si>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</si>
  <si>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</si>
  <si>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</si>
  <si>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</si>
  <si>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</si>
  <si>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</si>
  <si>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</si>
  <si>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</si>
  <si>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</si>
  <si>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</si>
  <si>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</si>
  <si>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</si>
  <si>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</si>
  <si>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</si>
  <si>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</si>
  <si>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</si>
  <si>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</si>
  <si>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</si>
  <si>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</si>
  <si>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</si>
  <si>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</si>
  <si>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</si>
  <si>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</si>
  <si>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</si>
  <si>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</si>
  <si>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</si>
  <si>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</si>
  <si>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</si>
  <si>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</si>
  <si>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</si>
  <si>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</si>
  <si>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</si>
  <si>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</si>
  <si>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</si>
  <si>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</si>
  <si>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</si>
  <si>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</si>
  <si>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</si>
  <si>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</si>
  <si>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</si>
  <si>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</si>
  <si>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</si>
  <si>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</si>
  <si>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</si>
  <si>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</si>
  <si>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</si>
  <si>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</si>
  <si>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</si>
  <si>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</si>
  <si>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</si>
  <si>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</si>
  <si>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</si>
  <si>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</si>
  <si>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</si>
  <si>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</si>
  <si>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</si>
  <si>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</si>
  <si>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</si>
  <si>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</si>
  <si>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</si>
  <si>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</si>
  <si>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</si>
  <si>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</si>
  <si>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</si>
  <si>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</si>
  <si>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</si>
  <si>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</si>
  <si>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</si>
  <si>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</si>
  <si>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</si>
  <si>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</si>
  <si>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</si>
  <si>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</si>
  <si>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</si>
  <si>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</si>
  <si>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</si>
  <si>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</si>
  <si>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</si>
  <si>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</si>
  <si>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</si>
  <si>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</si>
  <si>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</si>
  <si>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</si>
  <si>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</si>
  <si>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</si>
  <si>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</si>
  <si>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</si>
  <si>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</si>
  <si>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</si>
  <si>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</si>
  <si>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</si>
  <si>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</si>
  <si>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</si>
  <si>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</si>
  <si>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</si>
  <si>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</si>
  <si>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</si>
  <si>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</si>
  <si>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</si>
  <si>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</si>
  <si>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</si>
  <si>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</si>
  <si>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</si>
  <si>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</si>
  <si>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</si>
  <si>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</si>
  <si>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</si>
  <si>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</si>
  <si>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</si>
  <si>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</si>
  <si>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</si>
  <si>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</si>
  <si>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</si>
  <si>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</si>
  <si>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</si>
  <si>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</si>
  <si>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</si>
  <si>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</si>
  <si>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</si>
  <si>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</si>
  <si>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</si>
  <si>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</si>
  <si>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</si>
  <si>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</si>
  <si>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</si>
  <si>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</si>
  <si>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</si>
  <si>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</si>
  <si>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</si>
  <si>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</si>
  <si>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</si>
  <si>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</si>
  <si>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</si>
  <si>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</si>
  <si>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</si>
  <si>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</si>
  <si>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</si>
  <si>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</si>
  <si>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</si>
  <si>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</si>
  <si>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</si>
  <si>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</si>
  <si>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</si>
  <si>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</si>
  <si>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</si>
  <si>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</si>
  <si>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</si>
  <si>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</si>
  <si>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</si>
  <si>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</si>
  <si>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</si>
  <si>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</si>
  <si>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</si>
  <si>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</si>
  <si>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</si>
  <si>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</si>
  <si>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</si>
  <si>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</si>
  <si>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</si>
  <si>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</si>
  <si>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</si>
  <si>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</si>
  <si>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</si>
  <si>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</si>
  <si>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</si>
  <si>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</si>
  <si>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</si>
  <si>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</si>
  <si>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</si>
  <si>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</si>
  <si>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</si>
  <si>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</si>
  <si>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</si>
  <si>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</si>
  <si>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</si>
  <si>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</si>
  <si>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</si>
  <si>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</si>
  <si>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</si>
  <si>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</si>
  <si>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</si>
  <si>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</si>
  <si>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</si>
  <si>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</si>
  <si>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</si>
  <si>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</si>
  <si>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</si>
  <si>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</si>
  <si>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</si>
  <si>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</si>
  <si>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</si>
  <si>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</si>
  <si>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</si>
  <si>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</si>
  <si>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</si>
  <si>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</si>
  <si>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</si>
  <si>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</si>
  <si>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</si>
  <si>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</si>
  <si>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</si>
  <si>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</si>
  <si>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</si>
  <si>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</si>
  <si>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</si>
  <si>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</si>
  <si>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</si>
  <si>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</si>
  <si>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</si>
  <si>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</si>
  <si>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</si>
  <si>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</si>
  <si>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</si>
  <si>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</si>
  <si>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</si>
  <si>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</si>
  <si>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</si>
  <si>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</si>
  <si>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</si>
  <si>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</si>
  <si>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</si>
  <si>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</si>
  <si>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</si>
  <si>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</si>
  <si>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</si>
  <si>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</si>
  <si>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</si>
  <si>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</si>
  <si>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</si>
  <si>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</si>
  <si>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</si>
  <si>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</si>
  <si>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</si>
  <si>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</si>
  <si>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</si>
  <si>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</si>
  <si>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</si>
  <si>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</si>
  <si>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</si>
  <si>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</si>
  <si>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</si>
  <si>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</si>
  <si>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</si>
  <si>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</si>
  <si>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</si>
  <si>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</si>
  <si>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</si>
  <si>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</si>
  <si>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</si>
  <si>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</si>
  <si>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</si>
  <si>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</si>
  <si>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</si>
  <si>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</si>
  <si>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</si>
  <si>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</si>
  <si>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</si>
  <si>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</si>
  <si>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</si>
  <si>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</si>
  <si>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</si>
  <si>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</si>
  <si>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</si>
  <si>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</si>
  <si>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</si>
  <si>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</si>
  <si>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</si>
  <si>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</si>
  <si>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</si>
  <si>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</si>
  <si>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</si>
  <si>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</si>
  <si>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</si>
  <si>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</si>
  <si>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</si>
  <si>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</si>
  <si>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</si>
  <si>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</si>
  <si>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</si>
  <si>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</si>
  <si>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</si>
  <si>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</si>
  <si>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</si>
  <si>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</si>
  <si>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</si>
  <si>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</si>
  <si>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</si>
  <si>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</si>
  <si>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</si>
  <si>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</si>
  <si>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</si>
  <si>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</si>
  <si>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</si>
  <si>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</si>
  <si>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</si>
  <si>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</si>
  <si>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</si>
  <si>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</si>
  <si>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</si>
  <si>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</si>
  <si>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</si>
  <si>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</si>
  <si>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</si>
  <si>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</si>
  <si>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</si>
  <si>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</si>
  <si>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</si>
  <si>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</si>
  <si>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</si>
  <si>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</si>
  <si>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</si>
  <si>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</si>
  <si>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</si>
  <si>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</si>
  <si>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</si>
  <si>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</si>
  <si>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</si>
  <si>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</si>
  <si>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</si>
  <si>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</si>
  <si>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</si>
  <si>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</si>
  <si>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</si>
  <si>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</si>
  <si>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</si>
  <si>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</si>
  <si>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</si>
  <si>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</si>
  <si>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</si>
  <si>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</si>
  <si>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</si>
  <si>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</si>
  <si>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</si>
  <si>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</si>
  <si>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</si>
  <si>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</si>
  <si>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</si>
  <si>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</si>
  <si>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</si>
  <si>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</si>
  <si>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</si>
  <si>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</si>
  <si>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</si>
  <si>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</si>
  <si>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</si>
  <si>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</si>
  <si>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</si>
  <si>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</si>
  <si>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</si>
  <si>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</si>
  <si>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</si>
  <si>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</si>
  <si>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</si>
  <si>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</si>
  <si>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</si>
  <si>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</si>
  <si>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</si>
  <si>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</si>
  <si>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</si>
  <si>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</si>
  <si>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</si>
  <si>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</si>
  <si>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</si>
  <si>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</si>
  <si>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</si>
  <si>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</si>
  <si>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</si>
  <si>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</si>
  <si>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</si>
  <si>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</si>
  <si>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</si>
  <si>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</si>
  <si>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</si>
  <si>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</si>
  <si>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</si>
  <si>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</si>
  <si>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</si>
  <si>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</si>
  <si>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</si>
  <si>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</si>
  <si>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</si>
  <si>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</si>
  <si>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</si>
  <si>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</si>
  <si>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</si>
  <si>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</si>
  <si>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</si>
  <si>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</si>
  <si>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</si>
  <si>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</si>
  <si>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</si>
  <si>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</si>
  <si>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</si>
  <si>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</si>
  <si>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</si>
  <si>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</si>
  <si>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</si>
  <si>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</si>
  <si>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</si>
  <si>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</si>
  <si>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</si>
  <si>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</si>
  <si>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</si>
  <si>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</si>
  <si>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</si>
  <si>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</si>
  <si>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</si>
  <si>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</si>
  <si>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</si>
  <si>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</si>
  <si>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</si>
  <si>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</si>
  <si>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</si>
  <si>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</si>
  <si>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</si>
  <si>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</si>
  <si>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</si>
  <si>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</si>
  <si>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</si>
  <si>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</si>
  <si>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</si>
  <si>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</si>
  <si>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</si>
  <si>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</si>
  <si>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</si>
  <si>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</si>
  <si>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</si>
  <si>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</si>
  <si>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</si>
  <si>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</si>
  <si>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</si>
  <si>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</si>
  <si>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</si>
  <si>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</si>
  <si>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</si>
  <si>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</si>
  <si>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</si>
  <si>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</si>
  <si>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</si>
  <si>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</si>
  <si>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</si>
  <si>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</si>
  <si>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</si>
  <si>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</si>
  <si>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</si>
  <si>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</si>
  <si>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</si>
  <si>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</si>
  <si>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</si>
  <si>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</si>
  <si>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</si>
  <si>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</si>
  <si>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</si>
  <si>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</si>
  <si>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</si>
  <si>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</si>
  <si>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</si>
  <si>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</si>
  <si>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</si>
  <si>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</si>
  <si>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</si>
  <si>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</si>
  <si>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</si>
  <si>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</si>
  <si>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</si>
  <si>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</si>
  <si>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</si>
  <si>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</si>
  <si>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</si>
  <si>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</si>
  <si>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</si>
  <si>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</si>
  <si>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</si>
  <si>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</si>
  <si>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</si>
  <si>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</si>
  <si>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</si>
  <si>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</si>
  <si>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</si>
  <si>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</si>
  <si>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</si>
  <si>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</si>
  <si>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</si>
  <si>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</si>
  <si>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</si>
  <si>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</si>
  <si>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</si>
  <si>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</si>
  <si>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</si>
  <si>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</si>
  <si>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</si>
  <si>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</si>
  <si>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</si>
  <si>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</si>
  <si>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</si>
  <si>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</si>
  <si>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</si>
  <si>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</si>
  <si>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</si>
  <si>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</si>
  <si>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</si>
  <si>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</si>
  <si>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</si>
  <si>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</si>
  <si>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</si>
  <si>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</si>
  <si>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</si>
  <si>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</si>
  <si>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</si>
  <si>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</si>
  <si>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</si>
  <si>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</si>
  <si>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</si>
  <si>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</si>
  <si>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</si>
  <si>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</si>
  <si>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</si>
  <si>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</si>
  <si>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</si>
  <si>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</si>
  <si>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</si>
  <si>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</si>
  <si>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</si>
  <si>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</si>
  <si>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</si>
  <si>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</si>
  <si>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</si>
  <si>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</si>
  <si>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</si>
  <si>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</si>
  <si>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</si>
  <si>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</si>
  <si>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</si>
  <si>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</si>
  <si>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</si>
  <si>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</si>
  <si>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</si>
  <si>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</si>
  <si>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</si>
  <si>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</si>
  <si>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</si>
  <si>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</si>
  <si>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</si>
  <si>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</si>
  <si>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</si>
  <si>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</si>
  <si>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</si>
  <si>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</si>
  <si>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</si>
  <si>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</si>
  <si>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</si>
  <si>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</si>
  <si>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</si>
  <si>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</si>
  <si>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</si>
  <si>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</si>
  <si>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</si>
  <si>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</si>
  <si>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</si>
  <si>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</si>
  <si>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</si>
  <si>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</si>
  <si>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</si>
  <si>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</si>
  <si>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</si>
  <si>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</si>
  <si>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</si>
  <si>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</si>
  <si>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</si>
  <si>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</si>
  <si>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</si>
  <si>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</si>
  <si>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</si>
  <si>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</si>
  <si>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</si>
  <si>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</si>
  <si>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</si>
  <si>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</si>
  <si>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</si>
  <si>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</si>
  <si>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</si>
  <si>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</si>
  <si>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</si>
  <si>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</si>
  <si>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</si>
  <si>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</si>
  <si>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</si>
  <si>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</si>
  <si>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</si>
  <si>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</si>
  <si>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</si>
  <si>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</si>
  <si>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</si>
  <si>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</si>
  <si>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</si>
  <si>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</si>
  <si>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</si>
  <si>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</si>
  <si>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</si>
  <si>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</si>
  <si>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</si>
  <si>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</si>
  <si>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</si>
  <si>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</si>
  <si>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</si>
  <si>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</si>
  <si>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</si>
  <si>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</si>
  <si>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</si>
  <si>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</si>
  <si>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</si>
  <si>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</si>
  <si>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</si>
  <si>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</si>
  <si>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</si>
  <si>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</si>
  <si>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</si>
  <si>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</si>
  <si>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</si>
  <si>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</si>
  <si>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</si>
  <si>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</si>
  <si>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</si>
  <si>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</si>
  <si>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</si>
  <si>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</si>
  <si>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</si>
  <si>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</si>
  <si>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</si>
  <si>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</si>
  <si>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</si>
  <si>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</si>
  <si>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</si>
  <si>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</si>
  <si>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</si>
  <si>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</si>
  <si>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</si>
  <si>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</si>
  <si>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</si>
  <si>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</si>
  <si>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</si>
  <si>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</si>
  <si>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</si>
  <si>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</si>
  <si>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</si>
  <si>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</si>
  <si>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</si>
  <si>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</si>
  <si>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</si>
  <si>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</si>
  <si>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</si>
  <si>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</si>
  <si>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</si>
  <si>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</si>
  <si>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</si>
  <si>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</si>
  <si>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</si>
  <si>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</si>
  <si>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</si>
  <si>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</si>
  <si>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</si>
  <si>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</si>
  <si>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</si>
  <si>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</si>
  <si>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</si>
  <si>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</si>
  <si>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</si>
  <si>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</si>
  <si>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</si>
  <si>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</si>
  <si>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</si>
  <si>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</si>
  <si>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</si>
  <si>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</si>
  <si>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</si>
  <si>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</si>
  <si>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</si>
  <si>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</si>
  <si>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</si>
  <si>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</si>
  <si>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</si>
  <si>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</si>
  <si>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</si>
  <si>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</si>
  <si>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</si>
  <si>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</si>
  <si>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</si>
  <si>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</si>
  <si>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</si>
  <si>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</si>
  <si>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</si>
  <si>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</si>
  <si>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</si>
  <si>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</si>
  <si>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</si>
  <si>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</si>
  <si>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</si>
  <si>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</si>
  <si>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</si>
  <si>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</si>
  <si>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</si>
  <si>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</si>
  <si>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</si>
  <si>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</si>
  <si>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</si>
  <si>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</si>
  <si>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</si>
  <si>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</si>
  <si>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</si>
  <si>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</si>
  <si>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</si>
  <si>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</si>
  <si>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</si>
  <si>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</si>
  <si>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</si>
  <si>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</si>
  <si>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</si>
  <si>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</si>
  <si>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</si>
  <si>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</si>
  <si>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</si>
  <si>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</si>
  <si>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</si>
  <si>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</si>
  <si>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</si>
  <si>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</si>
  <si>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</si>
  <si>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</si>
  <si>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</si>
  <si>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</si>
  <si>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</si>
  <si>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</si>
  <si>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</si>
  <si>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</si>
  <si>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</si>
  <si>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</si>
  <si>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</si>
  <si>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</si>
  <si>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</si>
  <si>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</si>
  <si>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</si>
  <si>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</si>
  <si>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</si>
  <si>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</si>
  <si>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</si>
  <si>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</si>
  <si>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</si>
  <si>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</si>
  <si>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</si>
  <si>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</si>
  <si>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</si>
  <si>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</si>
  <si>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</si>
  <si>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</si>
  <si>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</si>
  <si>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</si>
  <si>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</si>
  <si>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</si>
  <si>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</si>
  <si>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</si>
  <si>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</si>
  <si>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</si>
  <si>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</si>
  <si>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</si>
  <si>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</si>
  <si>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</si>
  <si>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</si>
  <si>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</si>
  <si>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</si>
  <si>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</si>
  <si>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</si>
  <si>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</si>
  <si>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</si>
  <si>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</si>
  <si>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</si>
  <si>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</si>
  <si>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</si>
  <si>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</si>
  <si>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</si>
  <si>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</si>
  <si>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</si>
  <si>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</si>
  <si>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</si>
  <si>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</si>
  <si>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</si>
  <si>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</si>
  <si>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</si>
  <si>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</si>
  <si>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</si>
  <si>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</si>
  <si>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</si>
  <si>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</si>
  <si>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</si>
  <si>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</si>
  <si>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</si>
  <si>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</si>
  <si>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</si>
  <si>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</si>
  <si>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</si>
  <si>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</si>
  <si>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</si>
  <si>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</si>
  <si>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</si>
  <si>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</si>
  <si>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</si>
  <si>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</si>
  <si>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</si>
  <si>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</si>
  <si>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</si>
  <si>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</si>
  <si>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</si>
  <si>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</si>
  <si>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</si>
  <si>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</si>
  <si>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</si>
  <si>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</si>
  <si>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</si>
  <si>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</si>
  <si>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</si>
  <si>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</si>
  <si>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</si>
  <si>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</si>
  <si>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</si>
  <si>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</si>
  <si>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</si>
  <si>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</si>
  <si>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</si>
  <si>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</si>
  <si>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</si>
  <si>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</si>
  <si>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</si>
  <si>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</si>
  <si>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</si>
  <si>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</si>
  <si>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</si>
  <si>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</si>
  <si>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</si>
  <si>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</si>
  <si>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</si>
  <si>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</si>
  <si>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</si>
  <si>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</si>
  <si>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</si>
  <si>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</si>
  <si>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</si>
  <si>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</si>
  <si>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</si>
  <si>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</si>
  <si>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</si>
  <si>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</si>
  <si>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</si>
  <si>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</si>
  <si>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</si>
  <si>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</si>
  <si>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</si>
  <si>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</si>
  <si>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</si>
  <si>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</si>
  <si>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</si>
  <si>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</si>
  <si>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</si>
  <si>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</si>
  <si>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</si>
  <si>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</si>
  <si>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</si>
  <si>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</si>
  <si>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</si>
  <si>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</si>
  <si>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</si>
  <si>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</si>
  <si>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</si>
  <si>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</si>
  <si>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</si>
  <si>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</si>
  <si>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</si>
  <si>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</si>
  <si>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</si>
  <si>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</si>
  <si>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</si>
  <si>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</si>
  <si>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</si>
  <si>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</si>
  <si>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</si>
  <si>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</si>
  <si>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</si>
  <si>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</si>
  <si>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</si>
  <si>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</si>
  <si>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</si>
  <si>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</si>
  <si>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</si>
  <si>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</si>
  <si>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</si>
  <si>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</si>
  <si>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</si>
  <si>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</si>
  <si>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</si>
  <si>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</si>
  <si>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</si>
  <si>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</si>
  <si>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</si>
  <si>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</si>
  <si>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</si>
  <si>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</si>
  <si>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</si>
  <si>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</si>
  <si>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</si>
  <si>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</si>
  <si>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</si>
  <si>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</si>
  <si>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</si>
  <si>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</si>
  <si>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</si>
  <si>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</si>
  <si>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</si>
  <si>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</si>
  <si>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</si>
  <si>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</si>
  <si>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</si>
  <si>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</si>
  <si>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</si>
  <si>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</si>
  <si>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</si>
  <si>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</si>
  <si>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</si>
  <si>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</si>
  <si>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</si>
  <si>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</si>
  <si>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</si>
  <si>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</si>
  <si>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</si>
  <si>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</si>
  <si>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</si>
  <si>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</si>
  <si>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</si>
  <si>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</si>
  <si>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</si>
  <si>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</si>
  <si>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</si>
  <si>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</si>
  <si>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</si>
  <si>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</si>
  <si>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</si>
  <si>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</si>
  <si>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</si>
  <si>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</si>
  <si>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</si>
  <si>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</si>
  <si>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</si>
  <si>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</si>
  <si>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</si>
  <si>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</si>
  <si>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</si>
  <si>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</si>
  <si>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</si>
  <si>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</si>
  <si>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</si>
  <si>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</si>
  <si>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</si>
  <si>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</si>
  <si>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</si>
  <si>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</si>
  <si>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</si>
  <si>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</si>
  <si>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</si>
  <si>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</si>
  <si>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</si>
  <si>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</si>
  <si>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</si>
  <si>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</si>
  <si>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</si>
  <si>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</si>
  <si>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</si>
  <si>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</si>
  <si>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</si>
  <si>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</si>
  <si>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</si>
  <si>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</si>
  <si>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</si>
  <si>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</si>
  <si>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</si>
  <si>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</si>
  <si>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</si>
  <si>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</si>
  <si>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</si>
  <si>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</si>
  <si>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</si>
  <si>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</si>
  <si>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</si>
  <si>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</si>
  <si>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</si>
  <si>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</si>
  <si>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</si>
  <si>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</si>
  <si>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</si>
  <si>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</si>
  <si>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</si>
  <si>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</si>
  <si>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</si>
  <si>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</si>
  <si>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</si>
  <si>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</si>
  <si>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</si>
  <si>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</si>
  <si>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</si>
  <si>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</si>
  <si>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</si>
  <si>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</si>
  <si>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</si>
  <si>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</si>
  <si>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</si>
  <si>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</si>
  <si>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</si>
  <si>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</si>
  <si>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</si>
  <si>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</si>
  <si>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</si>
  <si>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</si>
  <si>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</si>
  <si>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</si>
  <si>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</si>
  <si>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</si>
  <si>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</si>
  <si>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</si>
  <si>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</si>
  <si>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</si>
  <si>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</si>
  <si>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</si>
  <si>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</si>
  <si>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</si>
  <si>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</si>
  <si>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</si>
  <si>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</si>
  <si>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</si>
  <si>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</si>
  <si>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</si>
  <si>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</si>
  <si>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</si>
  <si>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</si>
  <si>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</si>
  <si>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</si>
  <si>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</si>
  <si>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</si>
  <si>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</si>
  <si>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</si>
  <si>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</si>
  <si>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</si>
  <si>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</si>
  <si>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</si>
  <si>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</si>
  <si>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</si>
  <si>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</si>
  <si>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</si>
  <si>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</si>
  <si>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</si>
  <si>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</si>
  <si>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</si>
  <si>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</si>
  <si>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</si>
  <si>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</si>
  <si>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</si>
  <si>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</si>
  <si>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</si>
  <si>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</si>
  <si>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</si>
  <si>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</si>
  <si>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</si>
  <si>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</si>
  <si>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</si>
  <si>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</si>
  <si>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</si>
  <si>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</si>
  <si>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</si>
  <si>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</si>
  <si>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</si>
  <si>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</si>
  <si>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</si>
  <si>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</si>
  <si>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</si>
  <si>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</si>
  <si>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</si>
  <si>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</si>
  <si>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</si>
  <si>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</si>
  <si>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</si>
  <si>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</si>
  <si>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</si>
  <si>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</si>
  <si>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</si>
  <si>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</si>
  <si>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</si>
  <si>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</si>
  <si>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</si>
  <si>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</si>
  <si>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</si>
  <si>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</si>
  <si>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</si>
  <si>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</si>
  <si>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</si>
  <si>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</si>
  <si>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</si>
  <si>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</si>
  <si>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</si>
  <si>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</si>
  <si>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</si>
  <si>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</si>
  <si>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</si>
  <si>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</si>
  <si>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</si>
  <si>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</si>
  <si>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</si>
  <si>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</si>
  <si>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</si>
  <si>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</si>
  <si>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</si>
  <si>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</si>
  <si>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</si>
  <si>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</si>
  <si>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</si>
  <si>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</si>
  <si>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</si>
  <si>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</si>
  <si>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</si>
  <si>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</si>
  <si>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</si>
  <si>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</si>
  <si>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</si>
  <si>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</si>
  <si>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</si>
  <si>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</si>
  <si>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</si>
  <si>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</si>
  <si>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</si>
  <si>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</si>
  <si>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</si>
  <si>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</si>
  <si>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</si>
  <si>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</si>
  <si>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</si>
  <si>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</si>
  <si>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</si>
  <si>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</si>
  <si>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</si>
  <si>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</si>
  <si>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</si>
  <si>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</si>
  <si>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</si>
  <si>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</si>
  <si>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</si>
  <si>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</si>
  <si>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</si>
  <si>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</si>
  <si>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</si>
  <si>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</si>
  <si>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</si>
  <si>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</si>
  <si>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</si>
  <si>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</si>
  <si>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</si>
  <si>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</si>
  <si>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</si>
  <si>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</si>
  <si>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</si>
  <si>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</si>
  <si>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</si>
  <si>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</si>
  <si>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</si>
  <si>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</si>
  <si>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</si>
  <si>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</si>
  <si>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</si>
  <si>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</si>
  <si>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</si>
  <si>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</si>
  <si>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</si>
  <si>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</si>
  <si>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</si>
  <si>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</si>
  <si>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</si>
  <si>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</si>
  <si>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</si>
  <si>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</si>
  <si>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</si>
  <si>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</si>
  <si>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</si>
  <si>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</si>
  <si>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</si>
  <si>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</si>
  <si>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</si>
  <si>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</si>
  <si>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</si>
  <si>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</si>
  <si>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</si>
  <si>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</si>
  <si>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</si>
  <si>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</si>
  <si>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</si>
  <si>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</si>
  <si>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</si>
  <si>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</si>
  <si>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</si>
  <si>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</si>
  <si>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</si>
  <si>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</si>
  <si>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</si>
  <si>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</si>
  <si>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</si>
  <si>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</si>
  <si>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</si>
  <si>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</si>
  <si>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</si>
  <si>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</si>
  <si>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</si>
  <si>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</si>
  <si>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</si>
  <si>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</si>
  <si>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</si>
  <si>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</si>
  <si>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</si>
  <si>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</si>
  <si>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</si>
  <si>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</si>
  <si>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</si>
  <si>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</si>
  <si>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</si>
  <si>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</si>
  <si>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</si>
  <si>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</si>
  <si>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</si>
  <si>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</si>
  <si>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</si>
  <si>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</si>
  <si>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</si>
  <si>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</si>
  <si>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</si>
  <si>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</si>
  <si>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</si>
  <si>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</si>
  <si>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</si>
  <si>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</si>
  <si>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</si>
  <si>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</si>
  <si>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</si>
  <si>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</si>
  <si>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</si>
  <si>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</si>
  <si>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</si>
  <si>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</si>
  <si>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</si>
  <si>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</si>
  <si>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</si>
  <si>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</si>
  <si>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</si>
  <si>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</si>
  <si>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</si>
  <si>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</si>
  <si>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</si>
  <si>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</si>
  <si>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</si>
  <si>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</si>
  <si>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</si>
  <si>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</si>
  <si>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</si>
  <si>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</si>
  <si>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</si>
  <si>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</si>
  <si>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</si>
  <si>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</si>
  <si>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</si>
  <si>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</si>
  <si>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</si>
  <si>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</si>
  <si>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</si>
  <si>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</si>
  <si>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</si>
  <si>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</si>
  <si>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</si>
  <si>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</si>
  <si>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</si>
  <si>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</si>
  <si>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</si>
  <si>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</si>
  <si>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</si>
  <si>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</si>
  <si>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</si>
  <si>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</si>
  <si>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</si>
  <si>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</si>
  <si>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</si>
  <si>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</si>
  <si>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</si>
  <si>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</si>
  <si>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</si>
  <si>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</si>
  <si>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</si>
  <si>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</si>
  <si>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</si>
  <si>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</si>
  <si>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</si>
  <si>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</si>
  <si>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</si>
  <si>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</si>
  <si>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</si>
  <si>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</si>
  <si>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</si>
  <si>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</si>
  <si>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</si>
  <si>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</si>
  <si>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</si>
  <si>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</si>
  <si>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</si>
  <si>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</si>
  <si>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</si>
  <si>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</si>
  <si>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</si>
  <si>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</si>
  <si>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</si>
  <si>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</si>
  <si>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</si>
  <si>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</si>
  <si>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</si>
  <si>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</si>
  <si>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</si>
  <si>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</si>
  <si>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</si>
  <si>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</si>
  <si>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</si>
  <si>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</si>
  <si>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</si>
  <si>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</si>
  <si>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</si>
  <si>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</si>
  <si>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</si>
  <si>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</si>
  <si>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</si>
  <si>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</si>
  <si>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</si>
  <si>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</si>
  <si>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</si>
  <si>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</si>
  <si>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</si>
  <si>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</si>
  <si>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</si>
  <si>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</si>
  <si>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</si>
  <si>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</si>
  <si>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</si>
  <si>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</si>
  <si>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</si>
  <si>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</si>
  <si>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</si>
  <si>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</si>
  <si>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</si>
  <si>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</si>
  <si>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</si>
  <si>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</si>
  <si>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</si>
  <si>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</si>
  <si>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</si>
  <si>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</si>
  <si>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</si>
  <si>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</si>
  <si>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</si>
  <si>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</si>
  <si>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</si>
  <si>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</si>
  <si>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</si>
  <si>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</si>
  <si>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</si>
  <si>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</si>
  <si>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</si>
  <si>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</si>
  <si>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</si>
  <si>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</si>
  <si>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</si>
  <si>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</si>
  <si>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</si>
  <si>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</si>
  <si>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</si>
  <si>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</si>
  <si>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</si>
  <si>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</si>
  <si>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</si>
  <si>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</si>
  <si>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</si>
  <si>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</si>
  <si>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</si>
  <si>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</si>
  <si>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</si>
  <si>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</si>
  <si>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</si>
  <si>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</si>
  <si>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</si>
  <si>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</si>
  <si>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</si>
  <si>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</si>
  <si>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</si>
  <si>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</si>
  <si>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</si>
  <si>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</si>
  <si>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</si>
  <si>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</si>
  <si>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</si>
  <si>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</si>
  <si>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</si>
  <si>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</si>
  <si>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</si>
  <si>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</si>
  <si>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</si>
  <si>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</si>
  <si>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</si>
  <si>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</si>
  <si>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</si>
  <si>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</si>
  <si>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</si>
  <si>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</si>
  <si>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</si>
  <si>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</si>
  <si>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</si>
  <si>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</si>
  <si>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</si>
  <si>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</si>
  <si>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</si>
  <si>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</si>
  <si>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</si>
  <si>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</si>
  <si>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</si>
  <si>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</si>
  <si>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</si>
  <si>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</si>
  <si>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</si>
  <si>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</si>
  <si>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</si>
  <si>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</si>
  <si>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</si>
  <si>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</si>
  <si>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</si>
  <si>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</si>
  <si>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</si>
  <si>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</si>
  <si>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</si>
  <si>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</si>
  <si>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</si>
  <si>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</si>
  <si>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</si>
  <si>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</si>
  <si>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</si>
  <si>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</si>
  <si>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</si>
  <si>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</si>
  <si>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</si>
  <si>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</si>
  <si>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</si>
  <si>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</si>
  <si>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</si>
  <si>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</si>
  <si>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</si>
  <si>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</si>
  <si>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</si>
  <si>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</si>
  <si>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</si>
  <si>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</si>
  <si>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</si>
  <si>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</si>
  <si>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</si>
  <si>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</si>
  <si>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</si>
  <si>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</si>
  <si>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</si>
  <si>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</si>
  <si>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</si>
  <si>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</si>
  <si>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</si>
  <si>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</si>
  <si>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</si>
  <si>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</si>
  <si>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</si>
  <si>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</si>
  <si>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</si>
  <si>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</si>
  <si>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</si>
  <si>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</si>
  <si>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</si>
  <si>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</si>
  <si>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</si>
  <si>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</si>
  <si>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</si>
  <si>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</si>
  <si>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</si>
  <si>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</si>
  <si>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</si>
  <si>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</si>
  <si>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</si>
  <si>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</si>
  <si>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</si>
  <si>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</si>
  <si>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</si>
  <si>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</si>
  <si>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</si>
  <si>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</si>
  <si>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</si>
  <si>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</si>
  <si>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</si>
  <si>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</si>
  <si>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</si>
  <si>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</si>
  <si>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</si>
  <si>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</si>
  <si>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</si>
  <si>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</si>
  <si>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</si>
  <si>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</si>
  <si>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</si>
  <si>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</si>
  <si>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</si>
  <si>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</si>
  <si>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</si>
  <si>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</si>
  <si>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</si>
  <si>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</si>
  <si>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</si>
  <si>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</si>
  <si>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</si>
  <si>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</si>
  <si>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</si>
  <si>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</si>
  <si>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</si>
  <si>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</si>
  <si>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</si>
  <si>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</si>
  <si>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</si>
  <si>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</si>
  <si>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</si>
  <si>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</si>
  <si>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</si>
  <si>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</si>
  <si>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</si>
  <si>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</si>
  <si>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</si>
  <si>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</si>
  <si>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</si>
  <si>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</si>
  <si>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</si>
  <si>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</si>
  <si>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</si>
  <si>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</si>
  <si>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</si>
  <si>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</si>
  <si>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</si>
  <si>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</si>
  <si>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</si>
  <si>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</si>
  <si>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</si>
  <si>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</si>
  <si>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</si>
  <si>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</si>
  <si>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</si>
  <si>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</si>
  <si>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</si>
  <si>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</si>
  <si>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</si>
  <si>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</si>
  <si>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</si>
  <si>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</si>
  <si>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</si>
  <si>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</si>
  <si>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</si>
  <si>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</si>
  <si>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</si>
  <si>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</si>
  <si>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</si>
  <si>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</si>
  <si>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</si>
  <si>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</si>
  <si>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</si>
  <si>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</si>
  <si>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</si>
  <si>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</si>
  <si>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</si>
  <si>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</si>
  <si>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</si>
  <si>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</si>
  <si>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</si>
  <si>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</si>
  <si>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</si>
  <si>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</si>
  <si>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</si>
  <si>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</si>
  <si>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</si>
  <si>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</si>
  <si>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</si>
  <si>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</si>
  <si>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</si>
  <si>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</si>
  <si>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</si>
  <si>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</si>
  <si>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</si>
  <si>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</si>
  <si>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</si>
  <si>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</si>
  <si>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</si>
  <si>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</si>
  <si>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</si>
  <si>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</si>
  <si>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</si>
  <si>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</si>
  <si>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</si>
  <si>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</si>
  <si>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</si>
  <si>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</si>
  <si>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</si>
  <si>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</si>
  <si>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</si>
  <si>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</si>
  <si>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</si>
  <si>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</si>
  <si>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</si>
  <si>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</si>
  <si>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</si>
  <si>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</si>
  <si>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</si>
  <si>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</si>
  <si>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</si>
  <si>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</si>
  <si>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</si>
  <si>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</si>
  <si>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</si>
  <si>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</si>
  <si>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</si>
  <si>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</si>
  <si>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</si>
  <si>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</si>
  <si>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</si>
  <si>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</si>
  <si>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</si>
  <si>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</si>
  <si>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</si>
  <si>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</si>
  <si>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</si>
  <si>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</si>
  <si>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</si>
  <si>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</si>
  <si>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</si>
  <si>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</si>
  <si>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</si>
  <si>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</si>
  <si>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</si>
  <si>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</si>
  <si>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</si>
  <si>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</si>
  <si>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</si>
  <si>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</si>
  <si>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</si>
  <si>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</si>
  <si>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</si>
  <si>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</si>
  <si>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</si>
  <si>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</si>
  <si>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</si>
  <si>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</si>
  <si>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</si>
  <si>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</si>
  <si>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</si>
  <si>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</si>
  <si>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</si>
  <si>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</si>
  <si>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</si>
  <si>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</si>
  <si>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</si>
  <si>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</si>
  <si>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</si>
  <si>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</si>
  <si>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</si>
  <si>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</si>
  <si>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</si>
  <si>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</si>
  <si>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</si>
  <si>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</si>
  <si>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</si>
  <si>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</si>
  <si>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</si>
  <si>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</si>
  <si>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</si>
  <si>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</si>
  <si>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</si>
  <si>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</si>
  <si>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</si>
  <si>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</si>
  <si>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</si>
  <si>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</si>
  <si>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</si>
  <si>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</si>
  <si>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</si>
  <si>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</si>
  <si>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</si>
  <si>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</si>
  <si>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</si>
  <si>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</si>
  <si>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</si>
  <si>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</si>
  <si>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</si>
  <si>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</si>
  <si>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</si>
  <si>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</si>
  <si>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</si>
  <si>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</si>
  <si>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</si>
  <si>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</si>
  <si>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</si>
  <si>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</si>
  <si>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</si>
  <si>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</si>
  <si>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</si>
  <si>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</si>
  <si>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</si>
  <si>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</si>
  <si>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</si>
  <si>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</si>
  <si>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</si>
  <si>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</si>
  <si>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</si>
  <si>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</si>
  <si>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</si>
  <si>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</si>
  <si>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</si>
  <si>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</si>
  <si>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</si>
  <si>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</si>
  <si>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</si>
  <si>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</si>
  <si>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</si>
  <si>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</si>
  <si>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</si>
  <si>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</si>
  <si>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</si>
  <si>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</si>
  <si>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</si>
  <si>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</si>
  <si>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</si>
  <si>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</si>
  <si>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</si>
  <si>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</si>
  <si>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</si>
  <si>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</si>
  <si>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</si>
  <si>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</si>
  <si>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</si>
  <si>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</si>
  <si>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</si>
  <si>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</si>
  <si>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</si>
  <si>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</si>
  <si>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</si>
  <si>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</si>
  <si>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</si>
  <si>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</si>
  <si>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</si>
  <si>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</si>
  <si>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</si>
  <si>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</si>
  <si>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</si>
  <si>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</si>
  <si>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</si>
  <si>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</si>
  <si>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</si>
  <si>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</si>
  <si>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</si>
  <si>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</si>
  <si>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</si>
  <si>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</si>
  <si>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</si>
  <si>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</si>
  <si>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</si>
  <si>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</si>
  <si>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</si>
  <si>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</si>
  <si>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</si>
  <si>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</si>
  <si>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</si>
  <si>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</si>
  <si>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</si>
  <si>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</si>
  <si>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</si>
  <si>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</si>
  <si>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</si>
  <si>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</si>
  <si>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</si>
  <si>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</si>
  <si>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</si>
  <si>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</si>
  <si>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</si>
  <si>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</si>
  <si>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</si>
  <si>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</si>
  <si>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</si>
  <si>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</si>
  <si>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</si>
  <si>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</si>
  <si>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</si>
  <si>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</si>
  <si>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</si>
  <si>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</si>
  <si>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</si>
  <si>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</si>
  <si>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</si>
  <si>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</si>
  <si>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</si>
  <si>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</si>
  <si>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</si>
  <si>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</si>
  <si>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</si>
  <si>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</si>
  <si>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</si>
  <si>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</si>
  <si>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</si>
  <si>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</si>
  <si>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</si>
  <si>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</si>
  <si>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</si>
  <si>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</si>
  <si>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</si>
  <si>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</si>
  <si>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</si>
  <si>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</si>
  <si>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</si>
  <si>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</si>
  <si>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</si>
  <si>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</si>
  <si>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</si>
  <si>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</si>
  <si>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</si>
  <si>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</si>
  <si>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</si>
  <si>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</si>
  <si>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</si>
  <si>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</si>
  <si>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</si>
  <si>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</si>
  <si>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</si>
  <si>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</si>
  <si>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</si>
  <si>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</si>
  <si>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</si>
  <si>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</si>
  <si>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</si>
  <si>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</si>
  <si>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</si>
  <si>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</si>
  <si>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</si>
  <si>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</si>
  <si>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</si>
  <si>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</si>
  <si>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</si>
  <si>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</si>
  <si>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</si>
  <si>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</si>
  <si>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</si>
  <si>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</si>
  <si>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</si>
  <si>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</si>
  <si>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</si>
  <si>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</si>
  <si>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</si>
  <si>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</si>
  <si>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</si>
  <si>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</si>
  <si>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</si>
  <si>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</si>
  <si>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</si>
  <si>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</si>
  <si>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</si>
  <si>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</si>
  <si>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</si>
  <si>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</si>
  <si>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</si>
  <si>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</si>
  <si>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</si>
  <si>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</si>
  <si>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</si>
  <si>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</si>
  <si>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</si>
  <si>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</si>
  <si>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</si>
  <si>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</si>
  <si>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</si>
  <si>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</si>
  <si>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</si>
  <si>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</si>
  <si>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</si>
  <si>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</si>
  <si>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</si>
  <si>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</si>
  <si>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</si>
  <si>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</si>
  <si>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</si>
  <si>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</si>
  <si>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</si>
  <si>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</si>
  <si>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</si>
  <si>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</si>
  <si>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</si>
  <si>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</si>
  <si>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</si>
  <si>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</si>
  <si>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</si>
  <si>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</si>
  <si>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</si>
  <si>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</si>
  <si>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</si>
  <si>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</si>
  <si>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</si>
  <si>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</si>
  <si>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</si>
  <si>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</si>
  <si>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</si>
  <si>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</si>
  <si>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</si>
  <si>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</si>
  <si>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</si>
  <si>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</si>
  <si>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</si>
  <si>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</si>
  <si>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</si>
  <si>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</si>
  <si>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</si>
  <si>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</si>
  <si>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</si>
  <si>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</si>
  <si>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</si>
  <si>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</si>
  <si>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</si>
  <si>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</si>
  <si>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</si>
  <si>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</si>
  <si>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</si>
  <si>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</si>
  <si>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</si>
  <si>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</si>
  <si>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</si>
  <si>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</si>
  <si>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</si>
  <si>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</si>
  <si>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</si>
  <si>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</si>
  <si>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</si>
  <si>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</si>
  <si>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</si>
  <si>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</si>
  <si>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</si>
  <si>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</si>
  <si>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</si>
  <si>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</si>
  <si>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</si>
  <si>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</si>
  <si>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</si>
  <si>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</si>
  <si>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</si>
  <si>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</si>
  <si>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</si>
  <si>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</si>
  <si>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</si>
  <si>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</si>
  <si>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</si>
  <si>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</si>
  <si>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</si>
  <si>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</si>
  <si>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</si>
  <si>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</si>
  <si>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</si>
  <si>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</si>
  <si>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</si>
  <si>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</si>
  <si>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</si>
  <si>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</si>
  <si>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</si>
  <si>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</si>
  <si>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</si>
  <si>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</si>
  <si>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</si>
  <si>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</si>
  <si>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</si>
  <si>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</si>
  <si>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</si>
  <si>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</si>
  <si>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</si>
  <si>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</si>
  <si>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</si>
  <si>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</si>
  <si>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</si>
  <si>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</si>
  <si>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</si>
  <si>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</si>
  <si>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</si>
  <si>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</si>
  <si>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</si>
  <si>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</si>
  <si>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</si>
  <si>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</si>
  <si>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</si>
  <si>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</si>
  <si>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</si>
  <si>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</si>
  <si>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</si>
  <si>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</si>
  <si>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</si>
  <si>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</si>
  <si>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</si>
  <si>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</si>
  <si>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</si>
  <si>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</si>
  <si>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</si>
  <si>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</si>
  <si>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</si>
  <si>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</si>
  <si>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</si>
  <si>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</si>
  <si>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</si>
  <si>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</si>
  <si>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</si>
  <si>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</si>
  <si>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</si>
  <si>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</si>
  <si>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</si>
  <si>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</si>
  <si>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</si>
  <si>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</si>
  <si>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</si>
  <si>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</si>
  <si>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</si>
  <si>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</si>
  <si>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</si>
  <si>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</si>
  <si>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</si>
  <si>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</si>
  <si>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</si>
  <si>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</si>
  <si>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</si>
  <si>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</si>
  <si>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</si>
  <si>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</si>
  <si>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</si>
  <si>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</si>
  <si>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</si>
  <si>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</si>
  <si>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</si>
  <si>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</si>
  <si>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</si>
  <si>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</si>
  <si>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</si>
  <si>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</si>
  <si>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</si>
  <si>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</si>
  <si>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</si>
  <si>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</si>
  <si>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</si>
  <si>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</si>
  <si>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</si>
  <si>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</si>
  <si>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</si>
  <si>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</si>
  <si>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</si>
  <si>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</si>
  <si>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</si>
  <si>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</si>
  <si>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</si>
  <si>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</si>
  <si>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</si>
  <si>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</si>
  <si>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</si>
  <si>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</si>
  <si>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</si>
  <si>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</si>
  <si>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</si>
  <si>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</si>
  <si>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</si>
  <si>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</si>
  <si>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</si>
  <si>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</si>
  <si>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</si>
  <si>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</si>
  <si>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</si>
  <si>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</si>
  <si>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</si>
  <si>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</si>
  <si>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</si>
  <si>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</si>
  <si>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</si>
  <si>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</si>
  <si>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</si>
  <si>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</si>
  <si>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</si>
  <si>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</si>
  <si>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</si>
  <si>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</si>
  <si>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</si>
  <si>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</si>
  <si>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</si>
  <si>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</si>
  <si>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</si>
  <si>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</si>
  <si>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</si>
  <si>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</si>
  <si>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</si>
  <si>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</si>
  <si>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</si>
  <si>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</si>
  <si>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</si>
  <si>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</si>
  <si>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</si>
  <si>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</si>
  <si>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</si>
  <si>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</si>
  <si>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</si>
  <si>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</si>
  <si>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</si>
  <si>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</si>
  <si>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</si>
  <si>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</si>
  <si>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</si>
  <si>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</si>
  <si>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</si>
  <si>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</si>
  <si>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</si>
  <si>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</si>
  <si>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</si>
  <si>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</si>
  <si>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</si>
  <si>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</si>
  <si>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</si>
  <si>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</si>
  <si>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</si>
  <si>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</si>
  <si>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</si>
  <si>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</si>
  <si>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</si>
  <si>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</si>
  <si>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</si>
  <si>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</si>
  <si>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</si>
  <si>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</si>
  <si>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</si>
  <si>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</si>
  <si>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</si>
  <si>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</si>
  <si>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</si>
  <si>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</si>
  <si>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</si>
  <si>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</si>
  <si>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</si>
  <si>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</si>
  <si>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</si>
  <si>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</si>
  <si>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</si>
  <si>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</si>
  <si>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</si>
  <si>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</si>
  <si>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</si>
  <si>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</si>
  <si>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</si>
  <si>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</si>
  <si>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</si>
  <si>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</si>
  <si>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</si>
  <si>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</si>
  <si>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</si>
  <si>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</si>
  <si>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</si>
  <si>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</si>
  <si>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</si>
  <si>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</si>
  <si>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</si>
  <si>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</si>
  <si>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</si>
  <si>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</si>
  <si>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</si>
  <si>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</si>
  <si>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</si>
  <si>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</si>
  <si>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</si>
  <si>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</si>
  <si>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</si>
  <si>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</si>
  <si>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</si>
  <si>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</si>
  <si>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</si>
  <si>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</si>
  <si>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</si>
  <si>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</si>
  <si>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</si>
  <si>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</si>
  <si>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</si>
  <si>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</si>
  <si>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</si>
  <si>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</si>
  <si>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</si>
  <si>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</si>
  <si>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</si>
  <si>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</si>
  <si>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</si>
  <si>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</si>
  <si>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</si>
  <si>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</si>
  <si>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</si>
  <si>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</si>
  <si>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</si>
  <si>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</si>
  <si>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</si>
  <si>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</si>
  <si>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</si>
  <si>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</si>
  <si>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</si>
  <si>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</si>
  <si>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</si>
  <si>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</si>
  <si>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</si>
  <si>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</si>
  <si>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</si>
  <si>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</si>
  <si>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</si>
  <si>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</si>
  <si>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</si>
  <si>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</si>
  <si>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</si>
  <si>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</si>
  <si>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</si>
  <si>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</si>
  <si>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</si>
  <si>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</si>
  <si>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</si>
  <si>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</si>
  <si>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</si>
  <si>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</si>
  <si>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</si>
  <si>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</si>
  <si>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</si>
  <si>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</si>
  <si>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</si>
  <si>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</si>
  <si>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</si>
  <si>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</si>
  <si>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</si>
  <si>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</si>
  <si>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</si>
  <si>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</si>
  <si>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</si>
  <si>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</si>
  <si>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</si>
  <si>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</si>
  <si>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</si>
  <si>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</si>
  <si>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</si>
  <si>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</si>
  <si>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</si>
  <si>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</si>
  <si>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</si>
  <si>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</si>
  <si>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</si>
  <si>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</si>
  <si>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</si>
  <si>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</si>
  <si>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</si>
  <si>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</si>
  <si>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</si>
  <si>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</si>
  <si>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</si>
  <si>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</si>
  <si>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</si>
  <si>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</si>
  <si>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</si>
  <si>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</si>
  <si>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</si>
  <si>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</si>
  <si>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</si>
  <si>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</si>
  <si>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</si>
  <si>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</si>
  <si>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</si>
  <si>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</si>
  <si>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</si>
  <si>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</si>
  <si>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</si>
  <si>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</si>
  <si>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</si>
  <si>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</si>
  <si>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</si>
  <si>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</si>
  <si>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</si>
  <si>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</si>
  <si>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</si>
  <si>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</si>
  <si>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</si>
  <si>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</si>
  <si>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</si>
  <si>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</si>
  <si>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</si>
  <si>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</si>
  <si>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</si>
  <si>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</si>
  <si>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</si>
  <si>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</si>
  <si>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</si>
  <si>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</si>
  <si>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</si>
  <si>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</si>
  <si>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</si>
  <si>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</si>
  <si>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</si>
  <si>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</si>
  <si>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</si>
  <si>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</si>
  <si>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</si>
  <si>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</si>
  <si>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</si>
  <si>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</si>
  <si>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</si>
  <si>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</si>
  <si>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</si>
  <si>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</si>
  <si>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</si>
  <si>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</si>
  <si>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</si>
  <si>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</si>
  <si>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</si>
  <si>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</si>
  <si>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</si>
  <si>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</si>
  <si>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</si>
  <si>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</si>
  <si>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</si>
  <si>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</si>
  <si>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</si>
  <si>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</si>
  <si>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</si>
  <si>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</si>
  <si>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</si>
  <si>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</si>
  <si>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</si>
  <si>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</si>
  <si>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</si>
  <si>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</si>
  <si>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</si>
  <si>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</si>
  <si>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</si>
  <si>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</si>
  <si>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</si>
  <si>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</si>
  <si>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</si>
  <si>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</si>
  <si>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</si>
  <si>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</si>
  <si>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</si>
  <si>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</si>
  <si>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</si>
  <si>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</si>
  <si>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</si>
  <si>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</si>
  <si>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</si>
  <si>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</si>
  <si>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</si>
  <si>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</si>
  <si>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</si>
  <si>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</si>
  <si>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</si>
  <si>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</si>
  <si>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</si>
  <si>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</si>
  <si>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</si>
  <si>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</si>
  <si>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</si>
  <si>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</si>
  <si>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</si>
  <si>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</si>
  <si>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</si>
  <si>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</si>
  <si>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</si>
  <si>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</si>
  <si>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</si>
  <si>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</si>
  <si>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</si>
  <si>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</si>
  <si>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</si>
  <si>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</si>
  <si>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</si>
  <si>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</si>
  <si>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</si>
  <si>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</si>
  <si>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</si>
  <si>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</si>
  <si>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</si>
  <si>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</si>
  <si>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</si>
  <si>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</si>
  <si>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</si>
  <si>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</si>
  <si>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</si>
  <si>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</si>
  <si>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</si>
  <si>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</si>
  <si>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</si>
  <si>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</si>
  <si>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</si>
  <si>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</si>
  <si>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</si>
  <si>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</si>
  <si>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</si>
  <si>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</si>
  <si>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</si>
  <si>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</si>
  <si>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</si>
  <si>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</si>
  <si>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</si>
  <si>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</si>
  <si>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</si>
  <si>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</si>
  <si>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</si>
  <si>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</si>
  <si>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</si>
  <si>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</si>
  <si>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</si>
  <si>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</si>
  <si>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</si>
  <si>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</si>
  <si>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</si>
  <si>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</si>
  <si>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</si>
  <si>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</si>
  <si>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</si>
  <si>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</si>
  <si>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</si>
  <si>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</si>
  <si>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</si>
  <si>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</si>
  <si>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</si>
  <si>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</si>
  <si>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</si>
  <si>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</si>
  <si>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</si>
  <si>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</si>
  <si>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</si>
  <si>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</si>
  <si>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</si>
  <si>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</si>
  <si>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</si>
  <si>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</si>
  <si>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</si>
  <si>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</si>
  <si>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</si>
  <si>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</si>
  <si>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</si>
  <si>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</si>
  <si>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</si>
  <si>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</si>
  <si>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</si>
  <si>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</si>
  <si>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</si>
  <si>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</si>
  <si>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</si>
  <si>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</si>
  <si>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</si>
  <si>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</si>
  <si>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</si>
  <si>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</si>
  <si>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</si>
  <si>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</si>
  <si>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</si>
  <si>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</si>
  <si>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</si>
  <si>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</si>
  <si>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</si>
  <si>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</si>
  <si>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</si>
  <si>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</si>
  <si>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</si>
  <si>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</si>
  <si>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</si>
  <si>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</si>
  <si>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</si>
  <si>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</si>
  <si>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</si>
  <si>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</si>
  <si>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</si>
  <si>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</si>
  <si>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</si>
  <si>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</si>
  <si>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</si>
  <si>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</si>
  <si>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</si>
  <si>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</si>
  <si>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</si>
  <si>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</si>
  <si>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</si>
  <si>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</si>
  <si>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</si>
  <si>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</si>
  <si>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</si>
  <si>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</si>
  <si>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</si>
  <si>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</si>
  <si>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</si>
  <si>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</si>
  <si>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</si>
  <si>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</si>
  <si>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</si>
  <si>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</si>
  <si>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</si>
  <si>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</si>
  <si>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</si>
  <si>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</si>
  <si>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</si>
  <si>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</si>
  <si>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</si>
  <si>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</si>
  <si>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</si>
  <si>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</si>
  <si>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</si>
  <si>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</si>
  <si>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</si>
  <si>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</si>
  <si>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</si>
  <si>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</si>
  <si>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</si>
  <si>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</si>
  <si>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</si>
  <si>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</si>
  <si>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</si>
  <si>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</si>
  <si>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</si>
  <si>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</si>
  <si>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</si>
  <si>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</si>
  <si>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</si>
  <si>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</si>
  <si>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</si>
  <si>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</si>
  <si>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</si>
  <si>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</si>
  <si>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</si>
  <si>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</si>
  <si>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</si>
  <si>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</si>
  <si>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</si>
  <si>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</si>
  <si>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</si>
  <si>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</si>
  <si>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</si>
  <si>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</si>
  <si>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</si>
  <si>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</si>
  <si>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</si>
  <si>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</si>
  <si>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</si>
  <si>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</si>
  <si>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</si>
  <si>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</si>
  <si>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</si>
  <si>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</si>
  <si>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</si>
  <si>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</si>
  <si>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</si>
  <si>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</si>
  <si>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</si>
  <si>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</si>
  <si>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</si>
  <si>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</si>
  <si>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</si>
  <si>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</si>
  <si>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</si>
  <si>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</si>
  <si>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</si>
  <si>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</si>
  <si>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</si>
  <si>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</si>
  <si>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</si>
  <si>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</si>
  <si>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</si>
  <si>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</si>
  <si>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</si>
  <si>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</si>
  <si>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</si>
  <si>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</si>
  <si>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</si>
  <si>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</si>
  <si>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</si>
  <si>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</si>
  <si>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</si>
  <si>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</si>
  <si>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</si>
  <si>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</si>
  <si>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</si>
  <si>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</si>
  <si>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</si>
  <si>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</si>
  <si>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</si>
  <si>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</si>
  <si>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</si>
  <si>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</si>
  <si>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</si>
  <si>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</si>
  <si>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</si>
  <si>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</si>
  <si>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</si>
  <si>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</si>
  <si>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</si>
  <si>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</si>
  <si>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</si>
  <si>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</si>
  <si>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</si>
  <si>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</si>
  <si>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</si>
  <si>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</si>
  <si>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</si>
  <si>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</si>
  <si>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</si>
  <si>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</si>
  <si>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</si>
  <si>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</si>
  <si>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</si>
  <si>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</si>
  <si>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</si>
  <si>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</si>
  <si>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</si>
  <si>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</si>
  <si>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</si>
  <si>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</si>
  <si>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</si>
  <si>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</si>
  <si>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</si>
  <si>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</si>
  <si>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</si>
  <si>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</si>
  <si>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</si>
  <si>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</si>
  <si>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</si>
  <si>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</si>
  <si>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</si>
  <si>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</si>
  <si>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</si>
  <si>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</si>
  <si>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</si>
  <si>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</si>
  <si>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</si>
  <si>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</si>
  <si>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</si>
  <si>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</si>
  <si>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</si>
  <si>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</si>
  <si>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</si>
  <si>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</si>
  <si>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</si>
  <si>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</si>
  <si>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</si>
  <si>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</si>
  <si>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</si>
  <si>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</si>
  <si>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</si>
  <si>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</si>
  <si>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</si>
  <si>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</si>
  <si>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</si>
  <si>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</si>
  <si>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</si>
  <si>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</si>
  <si>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</si>
  <si>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</si>
  <si>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</si>
  <si>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</si>
  <si>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</si>
  <si>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</si>
  <si>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</si>
  <si>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</si>
  <si>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</si>
  <si>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</si>
  <si>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</si>
  <si>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</si>
  <si>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</si>
  <si>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</si>
  <si>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</si>
  <si>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</si>
  <si>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</si>
  <si>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</si>
  <si>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</si>
  <si>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</si>
  <si>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</si>
  <si>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</si>
  <si>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</si>
  <si>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</si>
  <si>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</si>
  <si>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</si>
  <si>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</si>
  <si>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</si>
  <si>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</si>
  <si>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</si>
  <si>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</si>
  <si>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</si>
  <si>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</si>
  <si>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</si>
  <si>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</si>
  <si>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</si>
  <si>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</si>
  <si>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</si>
  <si>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</si>
  <si>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</si>
  <si>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</si>
  <si>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</si>
  <si>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</si>
  <si>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</si>
  <si>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</si>
  <si>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</si>
  <si>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</si>
  <si>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</si>
  <si>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</si>
  <si>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</si>
  <si>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</si>
  <si>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</si>
  <si>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</si>
  <si>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</si>
  <si>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</si>
  <si>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</si>
  <si>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</si>
  <si>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</si>
  <si>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</si>
  <si>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</si>
  <si>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</si>
  <si>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</si>
  <si>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</si>
  <si>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</si>
  <si>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</si>
  <si>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</si>
  <si>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</si>
  <si>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</si>
  <si>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</si>
  <si>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</si>
  <si>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</si>
  <si>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</si>
  <si>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</si>
  <si>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</si>
  <si>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</si>
  <si>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</si>
  <si>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</si>
  <si>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</si>
  <si>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</si>
  <si>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</si>
  <si>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</si>
  <si>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</si>
  <si>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</si>
  <si>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</si>
  <si>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</si>
  <si>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</si>
  <si>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</si>
  <si>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</si>
  <si>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</si>
  <si>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</si>
  <si>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</si>
  <si>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</si>
  <si>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</si>
  <si>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</si>
  <si>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</si>
  <si>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</si>
  <si>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</si>
  <si>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</si>
  <si>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</si>
  <si>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</si>
  <si>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</si>
  <si>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</si>
  <si>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</si>
  <si>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</si>
  <si>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</si>
  <si>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</si>
  <si>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</si>
  <si>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</si>
  <si>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</si>
  <si>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</si>
  <si>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</si>
  <si>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</si>
  <si>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</si>
  <si>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</si>
  <si>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</si>
  <si>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</si>
  <si>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</si>
  <si>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</si>
  <si>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</si>
  <si>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</si>
  <si>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</si>
  <si>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</si>
  <si>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</si>
  <si>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</si>
  <si>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</si>
  <si>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</si>
  <si>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</si>
  <si>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</si>
  <si>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</si>
  <si>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</si>
  <si>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</si>
  <si>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</si>
  <si>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</si>
  <si>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</si>
  <si>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</si>
  <si>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</si>
  <si>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</si>
  <si>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</si>
  <si>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</si>
  <si>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</si>
  <si>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</si>
  <si>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</si>
  <si>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</si>
  <si>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</si>
  <si>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</si>
  <si>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</si>
  <si>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</si>
  <si>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</si>
  <si>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</si>
  <si>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</si>
  <si>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</si>
  <si>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</si>
  <si>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</si>
  <si>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</si>
  <si>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</si>
  <si>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</si>
  <si>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</si>
  <si>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</si>
  <si>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</si>
  <si>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</si>
  <si>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</si>
  <si>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</si>
  <si>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</si>
  <si>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</si>
  <si>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</si>
  <si>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</si>
  <si>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</si>
  <si>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</si>
  <si>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</si>
  <si>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</si>
  <si>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</si>
  <si>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</si>
  <si>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</si>
  <si>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</si>
  <si>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</si>
  <si>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</si>
  <si>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</si>
  <si>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</si>
  <si>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</si>
  <si>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</si>
  <si>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</si>
  <si>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</si>
  <si>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</si>
  <si>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</si>
  <si>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</si>
  <si>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</si>
  <si>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</si>
  <si>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</si>
  <si>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</si>
  <si>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</si>
  <si>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</si>
  <si>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</si>
  <si>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</si>
  <si>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</si>
  <si>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</si>
  <si>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</si>
  <si>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</si>
  <si>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</si>
  <si>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</si>
  <si>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</si>
  <si>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</si>
  <si>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</si>
  <si>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</si>
  <si>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</si>
  <si>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</si>
  <si>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</si>
  <si>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</si>
  <si>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</si>
  <si>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</si>
  <si>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</si>
  <si>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</si>
  <si>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</si>
  <si>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</si>
  <si>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</si>
  <si>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</si>
  <si>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</si>
  <si>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</si>
  <si>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</si>
  <si>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</si>
  <si>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</si>
  <si>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</si>
  <si>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</si>
  <si>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</si>
  <si>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</si>
  <si>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</si>
  <si>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</si>
  <si>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</si>
  <si>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</si>
  <si>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</si>
  <si>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</si>
  <si>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</si>
  <si>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</si>
  <si>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</si>
  <si>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</si>
  <si>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</si>
  <si>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</si>
  <si>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</si>
  <si>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</si>
  <si>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</si>
  <si>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</si>
  <si>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</si>
  <si>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</si>
  <si>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</si>
  <si>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</si>
  <si>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</si>
  <si>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</si>
  <si>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</si>
  <si>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</si>
  <si>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</si>
  <si>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</si>
  <si>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</si>
  <si>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</si>
  <si>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</si>
  <si>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</si>
  <si>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</si>
  <si>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</si>
  <si>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</si>
  <si>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</si>
  <si>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</si>
  <si>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</si>
  <si>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</si>
  <si>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</si>
  <si>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</si>
  <si>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</si>
  <si>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</si>
  <si>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</si>
  <si>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</si>
  <si>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</si>
  <si>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</si>
  <si>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</si>
  <si>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</si>
  <si>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</si>
  <si>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</si>
  <si>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</si>
  <si>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</si>
  <si>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</si>
  <si>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</si>
  <si>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</si>
  <si>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</si>
  <si>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</si>
  <si>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</si>
  <si>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</si>
  <si>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</si>
  <si>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</si>
  <si>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</si>
  <si>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</si>
  <si>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</si>
  <si>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</si>
  <si>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</si>
  <si>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</si>
  <si>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</si>
  <si>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</si>
  <si>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</si>
  <si>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</si>
  <si>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</si>
  <si>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</si>
  <si>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</si>
  <si>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</si>
  <si>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</si>
  <si>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</si>
  <si>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</si>
  <si>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</si>
  <si>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</si>
  <si>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</si>
  <si>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</si>
  <si>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</si>
  <si>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</si>
  <si>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</si>
  <si>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</si>
  <si>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</si>
  <si>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</si>
  <si>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</si>
  <si>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</si>
  <si>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</si>
  <si>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</si>
  <si>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</si>
  <si>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</si>
  <si>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</si>
  <si>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</si>
  <si>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</si>
  <si>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</si>
  <si>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</si>
  <si>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</si>
  <si>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</si>
  <si>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</si>
  <si>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</si>
  <si>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</si>
  <si>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</si>
  <si>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</si>
  <si>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</si>
  <si>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</si>
  <si>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</si>
  <si>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</si>
  <si>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</si>
  <si>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</si>
  <si>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</si>
  <si>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</si>
  <si>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</si>
  <si>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</si>
  <si>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</si>
  <si>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</si>
  <si>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</si>
  <si>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</si>
  <si>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</si>
  <si>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</si>
  <si>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</si>
  <si>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</si>
  <si>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</si>
  <si>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</si>
  <si>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</si>
  <si>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</si>
  <si>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</si>
  <si>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</si>
  <si>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</si>
  <si>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</si>
  <si>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</si>
  <si>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</si>
  <si>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</si>
  <si>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</si>
  <si>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</si>
  <si>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</si>
  <si>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</si>
  <si>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</si>
  <si>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</si>
  <si>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</si>
  <si>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</si>
  <si>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</si>
  <si>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</si>
  <si>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</si>
  <si>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</si>
  <si>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</si>
  <si>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</si>
  <si>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</si>
  <si>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</si>
  <si>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</si>
  <si>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</si>
  <si>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</si>
  <si>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</si>
  <si>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</si>
  <si>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</si>
  <si>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</si>
  <si>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</si>
  <si>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</si>
  <si>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</si>
  <si>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</si>
  <si>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</si>
  <si>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</si>
  <si>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</si>
  <si>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</si>
  <si>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</si>
  <si>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</si>
  <si>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</si>
  <si>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</si>
  <si>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</si>
  <si>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</si>
  <si>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</si>
  <si>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</si>
  <si>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</si>
  <si>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</si>
  <si>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</si>
  <si>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</si>
  <si>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</si>
  <si>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</si>
  <si>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</si>
  <si>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</si>
  <si>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</si>
  <si>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</si>
  <si>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</si>
  <si>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</si>
  <si>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</si>
  <si>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</si>
  <si>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</si>
  <si>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</si>
  <si>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</si>
  <si>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</si>
  <si>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</si>
  <si>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</si>
  <si>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</si>
  <si>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</si>
  <si>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</si>
  <si>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</si>
  <si>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</si>
  <si>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</si>
  <si>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</si>
  <si>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</si>
  <si>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</si>
  <si>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</si>
  <si>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</si>
  <si>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</si>
  <si>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</si>
  <si>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</si>
  <si>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</si>
  <si>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</si>
  <si>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</si>
  <si>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</si>
  <si>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</si>
  <si>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</si>
  <si>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</si>
  <si>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</si>
  <si>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</si>
  <si>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</si>
  <si>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</si>
  <si>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</si>
  <si>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</si>
  <si>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</si>
  <si>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</si>
  <si>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</si>
  <si>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</si>
  <si>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</si>
  <si>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</si>
  <si>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</si>
  <si>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</si>
  <si>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</si>
  <si>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</si>
  <si>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</si>
  <si>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</si>
  <si>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</si>
  <si>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</si>
  <si>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</si>
  <si>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</si>
  <si>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</si>
  <si>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</si>
  <si>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</si>
  <si>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</si>
  <si>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</si>
  <si>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</si>
  <si>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</si>
  <si>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</si>
  <si>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</si>
  <si>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</si>
  <si>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</si>
  <si>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</si>
  <si>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</si>
  <si>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</si>
  <si>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</si>
  <si>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</si>
  <si>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</si>
  <si>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</si>
  <si>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</si>
  <si>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</si>
  <si>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</si>
  <si>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</si>
  <si>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</si>
  <si>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</si>
  <si>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</si>
  <si>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</si>
  <si>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</si>
  <si>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</si>
  <si>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</si>
  <si>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</si>
  <si>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</si>
  <si>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</si>
  <si>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</si>
  <si>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</si>
  <si>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</si>
  <si>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</si>
  <si>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</si>
  <si>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</si>
  <si>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</si>
  <si>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</si>
  <si>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</si>
  <si>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</si>
  <si>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</si>
  <si>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</si>
  <si>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</si>
  <si>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</si>
  <si>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</si>
  <si>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</si>
  <si>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</si>
  <si>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</si>
  <si>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</si>
  <si>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</si>
  <si>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</si>
  <si>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</si>
  <si>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</si>
  <si>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</si>
  <si>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</si>
  <si>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</si>
  <si>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</si>
  <si>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</si>
  <si>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</si>
  <si>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</si>
  <si>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</si>
  <si>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</si>
  <si>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</si>
  <si>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</si>
  <si>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</si>
  <si>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</si>
  <si>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</si>
  <si>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</si>
  <si>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</si>
  <si>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</si>
  <si>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</si>
  <si>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</si>
  <si>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</si>
  <si>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</si>
  <si>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</si>
  <si>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</si>
  <si>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</si>
  <si>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</si>
  <si>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</si>
  <si>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</si>
  <si>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</si>
  <si>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</si>
  <si>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</si>
  <si>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</si>
  <si>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</si>
  <si>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</si>
  <si>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</si>
  <si>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</si>
  <si>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</si>
  <si>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</si>
  <si>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</si>
  <si>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</si>
  <si>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</si>
  <si>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</si>
  <si>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</si>
  <si>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</si>
  <si>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</si>
  <si>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</si>
  <si>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</si>
  <si>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</si>
  <si>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</si>
  <si>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</si>
  <si>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</si>
  <si>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</si>
  <si>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</si>
  <si>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</si>
  <si>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</si>
  <si>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</si>
  <si>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</si>
  <si>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</si>
  <si>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</si>
  <si>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</si>
  <si>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</si>
  <si>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</si>
  <si>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</si>
  <si>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</si>
  <si>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</si>
  <si>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</si>
  <si>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</si>
  <si>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</si>
  <si>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</si>
  <si>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</si>
  <si>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</si>
  <si>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</si>
  <si>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</si>
  <si>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</si>
  <si>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</si>
  <si>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</si>
  <si>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</si>
  <si>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</si>
  <si>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</si>
  <si>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</si>
  <si>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</si>
  <si>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</si>
  <si>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</si>
  <si>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</si>
  <si>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</si>
  <si>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</si>
  <si>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</si>
  <si>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</si>
  <si>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</si>
  <si>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</si>
  <si>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</si>
  <si>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</si>
  <si>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</si>
  <si>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</si>
  <si>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</si>
  <si>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</si>
  <si>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</si>
  <si>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</si>
  <si>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</si>
  <si>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</si>
  <si>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</si>
  <si>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</si>
  <si>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</si>
  <si>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</si>
  <si>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</si>
  <si>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</si>
  <si>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</si>
  <si>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</si>
  <si>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</si>
  <si>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</si>
  <si>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</si>
  <si>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</si>
  <si>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</si>
  <si>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</si>
  <si>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</si>
  <si>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</si>
  <si>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</si>
  <si>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</si>
  <si>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</si>
  <si>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</si>
  <si>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</si>
  <si>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</si>
  <si>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</si>
  <si>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</si>
  <si>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</si>
  <si>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</si>
  <si>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</si>
  <si>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</si>
  <si>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</si>
  <si>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</si>
  <si>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</si>
  <si>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</si>
  <si>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</si>
  <si>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</si>
  <si>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</si>
  <si>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</si>
  <si>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</si>
  <si>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</si>
  <si>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</si>
  <si>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</si>
  <si>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</si>
  <si>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</si>
  <si>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</si>
  <si>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</si>
  <si>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</si>
  <si>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</si>
  <si>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</si>
  <si>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</si>
  <si>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</si>
  <si>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</si>
  <si>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</si>
  <si>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</si>
  <si>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</si>
  <si>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</si>
  <si>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</si>
  <si>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</si>
  <si>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</si>
  <si>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</si>
  <si>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</si>
  <si>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</si>
  <si>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</si>
  <si>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</si>
  <si>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</si>
  <si>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</si>
  <si>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</si>
  <si>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</si>
  <si>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</si>
  <si>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</si>
  <si>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</si>
  <si>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</si>
  <si>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</si>
  <si>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</si>
  <si>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</si>
  <si>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</si>
  <si>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</si>
  <si>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</si>
  <si>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</si>
  <si>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</si>
  <si>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</si>
  <si>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</si>
  <si>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</si>
  <si>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</si>
  <si>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</si>
  <si>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</si>
  <si>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</si>
  <si>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</si>
  <si>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</si>
  <si>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</si>
  <si>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</si>
  <si>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</si>
  <si>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</si>
  <si>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</si>
  <si>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</si>
  <si>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</si>
  <si>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</si>
  <si>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</si>
  <si>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</si>
  <si>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</si>
  <si>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</si>
  <si>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</si>
  <si>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</si>
  <si>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</si>
  <si>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</si>
  <si>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</si>
  <si>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</si>
  <si>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</si>
  <si>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</si>
  <si>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</si>
  <si>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</si>
  <si>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</si>
  <si>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</si>
  <si>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</si>
  <si>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</si>
  <si>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</si>
  <si>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</si>
  <si>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</si>
  <si>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</si>
  <si>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</si>
  <si>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</si>
  <si>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</si>
  <si>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</si>
  <si>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</si>
  <si>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</si>
  <si>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</si>
  <si>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</si>
  <si>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</si>
  <si>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</si>
  <si>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</si>
  <si>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</si>
  <si>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</si>
  <si>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</si>
  <si>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</si>
  <si>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</si>
  <si>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</si>
  <si>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</si>
  <si>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</si>
  <si>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</si>
  <si>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</si>
  <si>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</si>
  <si>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</si>
  <si>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</si>
  <si>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</si>
  <si>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</si>
  <si>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</si>
  <si>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</si>
  <si>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</si>
  <si>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</si>
  <si>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</si>
  <si>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</si>
  <si>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</si>
  <si>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</si>
  <si>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</si>
  <si>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</si>
  <si>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</si>
  <si>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</si>
  <si>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</si>
  <si>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</si>
  <si>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</si>
  <si>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</si>
  <si>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</si>
  <si>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</si>
  <si>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</si>
  <si>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</si>
  <si>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</si>
  <si>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</si>
  <si>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</si>
  <si>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</si>
  <si>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</si>
  <si>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</si>
  <si>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</si>
  <si>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</si>
  <si>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</si>
  <si>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</si>
  <si>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</si>
  <si>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</si>
  <si>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</si>
  <si>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</si>
  <si>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</si>
  <si>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</si>
  <si>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</si>
  <si>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</si>
  <si>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</si>
  <si>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</si>
  <si>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</si>
  <si>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</si>
  <si>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</si>
  <si>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</si>
  <si>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</si>
  <si>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</si>
  <si>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</si>
  <si>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</si>
  <si>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</si>
  <si>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</si>
  <si>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</si>
  <si>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</si>
  <si>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</si>
  <si>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</si>
  <si>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</si>
  <si>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</si>
  <si>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</si>
  <si>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</si>
  <si>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</si>
  <si>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</si>
  <si>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</si>
  <si>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</si>
  <si>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</si>
  <si>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</si>
  <si>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</si>
  <si>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</si>
  <si>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</si>
  <si>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</si>
  <si>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</si>
  <si>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</si>
  <si>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</si>
  <si>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</si>
  <si>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</si>
  <si>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</si>
  <si>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</si>
  <si>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</si>
  <si>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</si>
  <si>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</si>
  <si>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</si>
  <si>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</si>
  <si>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</si>
  <si>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</si>
  <si>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</si>
  <si>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</si>
  <si>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</si>
  <si>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</si>
  <si>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</si>
  <si>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</si>
  <si>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</si>
  <si>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</si>
  <si>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</si>
  <si>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</si>
  <si>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</si>
  <si>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</si>
  <si>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</si>
  <si>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</si>
  <si>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</si>
  <si>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</si>
  <si>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</si>
  <si>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</si>
  <si>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</si>
  <si>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</si>
  <si>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</si>
  <si>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</si>
  <si>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</si>
  <si>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</si>
  <si>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</si>
  <si>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</si>
  <si>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</si>
  <si>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</si>
  <si>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</si>
  <si>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</si>
  <si>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</si>
  <si>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</si>
  <si>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</si>
  <si>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</si>
  <si>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</si>
  <si>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</si>
  <si>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</si>
  <si>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</si>
  <si>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</si>
  <si>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</si>
  <si>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</si>
  <si>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</si>
  <si>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</si>
  <si>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</si>
  <si>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</si>
  <si>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</si>
  <si>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</si>
  <si>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</si>
  <si>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</si>
  <si>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</si>
  <si>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</si>
  <si>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</si>
  <si>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</si>
  <si>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</si>
  <si>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</si>
  <si>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</si>
  <si>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</si>
  <si>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</si>
  <si>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</si>
  <si>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</si>
  <si>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</si>
  <si>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</si>
  <si>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</si>
  <si>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</si>
  <si>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</si>
  <si>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</si>
  <si>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</si>
  <si>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</si>
  <si>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</si>
  <si>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</si>
  <si>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</si>
  <si>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</si>
  <si>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</si>
  <si>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</si>
  <si>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</si>
  <si>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</si>
  <si>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</si>
  <si>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</si>
  <si>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</si>
  <si>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</si>
  <si>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</si>
  <si>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</si>
  <si>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</si>
  <si>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</si>
  <si>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</si>
  <si>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</si>
  <si>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</si>
  <si>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</si>
  <si>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</si>
  <si>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</si>
  <si>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</si>
  <si>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</si>
  <si>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</si>
  <si>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</si>
  <si>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</si>
  <si>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</si>
  <si>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</si>
  <si>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</si>
  <si>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</si>
  <si>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</si>
  <si>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</si>
  <si>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</si>
  <si>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</si>
  <si>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</si>
  <si>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</si>
  <si>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</si>
  <si>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</si>
  <si>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</si>
  <si>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</si>
  <si>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</si>
  <si>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</si>
  <si>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</si>
  <si>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</si>
  <si>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</si>
  <si>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</si>
  <si>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</si>
  <si>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</si>
  <si>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</si>
  <si>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</si>
  <si>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</si>
  <si>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</si>
  <si>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</si>
  <si>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</si>
  <si>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</si>
  <si>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</si>
  <si>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</si>
  <si>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</si>
  <si>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</si>
  <si>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</si>
  <si>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</si>
  <si>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</si>
  <si>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</si>
  <si>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</si>
  <si>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</si>
  <si>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</si>
  <si>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</si>
  <si>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</si>
  <si>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</si>
  <si>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</si>
  <si>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</si>
  <si>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</si>
  <si>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</si>
  <si>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</si>
  <si>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</si>
  <si>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</si>
  <si>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</si>
  <si>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</si>
  <si>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</si>
  <si>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</si>
  <si>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</si>
  <si>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</si>
  <si>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</si>
  <si>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</si>
  <si>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</si>
  <si>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</si>
  <si>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</si>
  <si>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</si>
  <si>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</si>
  <si>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</si>
  <si>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</si>
  <si>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</si>
  <si>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</si>
  <si>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</si>
  <si>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</si>
  <si>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</si>
  <si>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</si>
  <si>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</si>
  <si>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</si>
  <si>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</si>
  <si>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</si>
  <si>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</si>
  <si>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</si>
  <si>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</si>
  <si>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</si>
  <si>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</si>
  <si>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</si>
  <si>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</si>
  <si>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</si>
  <si>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</si>
  <si>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</si>
  <si>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</si>
  <si>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</si>
  <si>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</si>
  <si>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</si>
  <si>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</si>
  <si>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</si>
  <si>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</si>
  <si>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</si>
  <si>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</si>
  <si>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</si>
  <si>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</si>
  <si>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</si>
  <si>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</si>
  <si>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</si>
  <si>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</si>
  <si>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</si>
  <si>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</si>
  <si>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</si>
  <si>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</si>
  <si>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</si>
  <si>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</si>
  <si>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</si>
  <si>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</si>
  <si>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</si>
  <si>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</si>
  <si>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</si>
  <si>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</si>
  <si>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</si>
  <si>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</si>
  <si>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</si>
  <si>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</si>
  <si>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</si>
  <si>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</si>
  <si>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</si>
  <si>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</si>
  <si>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</si>
  <si>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</si>
  <si>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</si>
  <si>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</si>
  <si>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</si>
  <si>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</si>
  <si>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</si>
  <si>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</si>
  <si>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</si>
  <si>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</si>
  <si>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</si>
  <si>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</si>
  <si>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</si>
  <si>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</si>
  <si>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</si>
  <si>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</si>
  <si>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</si>
  <si>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</si>
  <si>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</si>
  <si>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</si>
  <si>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</si>
  <si>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</si>
  <si>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</si>
  <si>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</si>
  <si>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</si>
  <si>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</si>
  <si>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</si>
  <si>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</si>
  <si>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</si>
  <si>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</si>
  <si>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</si>
  <si>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</si>
  <si>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</si>
  <si>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</si>
  <si>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</si>
  <si>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</si>
  <si>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</si>
  <si>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</si>
  <si>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</si>
  <si>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</si>
  <si>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</si>
  <si>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</si>
  <si>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</si>
  <si>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</si>
  <si>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</si>
  <si>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</si>
  <si>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</si>
  <si>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</si>
  <si>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</si>
  <si>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</si>
  <si>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</si>
  <si>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</si>
  <si>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</si>
  <si>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</si>
  <si>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</si>
  <si>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</si>
  <si>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</si>
  <si>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</si>
  <si>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</si>
  <si>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</si>
  <si>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</si>
  <si>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</si>
  <si>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</si>
  <si>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</si>
  <si>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</si>
  <si>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</si>
  <si>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</si>
  <si>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</si>
  <si>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</si>
  <si>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</si>
  <si>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</si>
  <si>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</si>
  <si>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</si>
  <si>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</si>
  <si>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</si>
  <si>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</si>
  <si>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</si>
  <si>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</si>
  <si>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</si>
  <si>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</si>
  <si>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</si>
  <si>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</si>
  <si>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</si>
  <si>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</si>
  <si>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</si>
  <si>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</si>
  <si>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</si>
  <si>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</si>
  <si>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</si>
  <si>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</si>
  <si>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</si>
  <si>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</si>
  <si>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</si>
  <si>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</si>
  <si>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</si>
  <si>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</si>
  <si>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</si>
  <si>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</si>
  <si>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</si>
  <si>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</si>
  <si>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</si>
  <si>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</si>
  <si>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</si>
  <si>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</si>
  <si>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</si>
  <si>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</si>
  <si>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</si>
  <si>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</si>
  <si>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</si>
  <si>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</si>
  <si>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</si>
  <si>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</si>
  <si>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</si>
  <si>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</si>
  <si>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</si>
  <si>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</si>
  <si>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</si>
  <si>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</si>
  <si>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</si>
  <si>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</si>
  <si>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</si>
  <si>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</si>
  <si>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</si>
  <si>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</si>
  <si>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</si>
  <si>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</si>
  <si>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</si>
  <si>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</si>
  <si>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</si>
  <si>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</si>
  <si>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</si>
  <si>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</si>
  <si>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</si>
  <si>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</si>
  <si>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</si>
  <si>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</si>
  <si>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</si>
  <si>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</si>
  <si>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</si>
  <si>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</si>
  <si>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</si>
  <si>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</si>
  <si>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</si>
  <si>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</si>
  <si>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</si>
  <si>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</si>
  <si>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</si>
  <si>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</si>
  <si>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</si>
  <si>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</si>
  <si>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</si>
  <si>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</si>
  <si>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</si>
  <si>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</si>
  <si>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</si>
  <si>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</si>
  <si>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</si>
  <si>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</si>
  <si>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</si>
  <si>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</si>
  <si>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</si>
  <si>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</si>
  <si>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</si>
  <si>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</si>
  <si>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</si>
  <si>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</si>
  <si>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</si>
  <si>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</si>
  <si>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</si>
  <si>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</si>
  <si>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</si>
  <si>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</si>
  <si>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</si>
  <si>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</si>
  <si>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</si>
  <si>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</si>
  <si>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</si>
  <si>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</si>
  <si>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</si>
  <si>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</si>
  <si>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</si>
  <si>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</si>
  <si>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</si>
  <si>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</si>
  <si>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</si>
  <si>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</si>
  <si>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</si>
  <si>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</si>
  <si>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</si>
  <si>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</si>
  <si>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</si>
  <si>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</si>
  <si>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</si>
  <si>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</si>
  <si>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</si>
  <si>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</si>
  <si>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</si>
  <si>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</si>
  <si>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</si>
  <si>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</si>
  <si>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</si>
  <si>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</si>
  <si>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</si>
  <si>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</si>
  <si>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</si>
  <si>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</si>
  <si>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</si>
  <si>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</si>
  <si>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</si>
  <si>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</si>
  <si>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</si>
  <si>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</si>
  <si>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</si>
  <si>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</si>
  <si>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</si>
  <si>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</si>
  <si>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</si>
  <si>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</si>
  <si>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</si>
  <si>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</si>
  <si>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</si>
  <si>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</si>
  <si>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</si>
  <si>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</si>
  <si>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</si>
  <si>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</si>
  <si>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</si>
  <si>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</si>
  <si>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</si>
  <si>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</si>
  <si>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</si>
  <si>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</si>
  <si>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</si>
  <si>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</si>
  <si>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</si>
  <si>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</si>
  <si>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</si>
  <si>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</si>
  <si>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</si>
  <si>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</si>
  <si>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</si>
  <si>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</si>
  <si>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</si>
  <si>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</si>
  <si>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</si>
  <si>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</si>
  <si>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</si>
  <si>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</si>
  <si>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</si>
  <si>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</si>
  <si>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</si>
  <si>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</si>
  <si>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</si>
  <si>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</si>
  <si>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</si>
  <si>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</si>
  <si>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</si>
  <si>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</si>
  <si>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</si>
  <si>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</si>
  <si>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</si>
  <si>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</si>
  <si>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</si>
  <si>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</si>
  <si>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</si>
  <si>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</si>
  <si>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</si>
  <si>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</si>
  <si>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</si>
  <si>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</si>
  <si>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</si>
  <si>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</si>
  <si>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</si>
  <si>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</si>
  <si>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</si>
  <si>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</si>
  <si>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</si>
  <si>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</si>
  <si>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</si>
  <si>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</si>
  <si>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</si>
  <si>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</si>
  <si>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</si>
  <si>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</si>
  <si>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</si>
  <si>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</si>
  <si>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</si>
  <si>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</si>
  <si>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</si>
  <si>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</si>
  <si>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</si>
  <si>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</si>
  <si>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</si>
  <si>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</si>
  <si>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</si>
  <si>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</si>
  <si>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</si>
  <si>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</si>
  <si>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</si>
  <si>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</si>
  <si>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</si>
  <si>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</si>
  <si>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</si>
  <si>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</si>
  <si>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</si>
  <si>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</si>
  <si>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</si>
  <si>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</si>
  <si>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</si>
  <si>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</si>
  <si>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</si>
  <si>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</si>
  <si>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</si>
  <si>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</si>
  <si>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</si>
  <si>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</si>
  <si>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</si>
  <si>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</si>
  <si>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</si>
  <si>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</si>
  <si>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</si>
  <si>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</si>
  <si>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</si>
  <si>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</si>
  <si>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</si>
  <si>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</si>
  <si>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</si>
  <si>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</si>
  <si>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</si>
  <si>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</si>
  <si>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</si>
  <si>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</si>
  <si>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</si>
  <si>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</si>
  <si>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</si>
  <si>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</si>
  <si>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</si>
  <si>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</si>
  <si>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</si>
  <si>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</si>
  <si>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</si>
  <si>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</si>
  <si>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</si>
  <si>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</si>
  <si>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</si>
  <si>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</si>
  <si>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</si>
  <si>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</si>
  <si>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</si>
  <si>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</si>
  <si>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</si>
  <si>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</si>
  <si>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</si>
  <si>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</si>
  <si>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</si>
  <si>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</si>
  <si>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</si>
  <si>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</si>
  <si>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</si>
  <si>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</si>
  <si>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</si>
  <si>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</si>
  <si>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</si>
  <si>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</si>
  <si>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</si>
  <si>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</si>
  <si>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</si>
  <si>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</si>
  <si>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</si>
  <si>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</si>
  <si>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</si>
  <si>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</si>
  <si>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</si>
  <si>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</si>
  <si>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</si>
  <si>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</si>
  <si>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</si>
  <si>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</si>
  <si>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</si>
  <si>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</si>
  <si>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</si>
  <si>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</si>
  <si>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</si>
  <si>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</si>
  <si>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</si>
  <si>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</si>
  <si>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</si>
  <si>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</si>
  <si>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</si>
  <si>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</si>
  <si>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</si>
  <si>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</si>
  <si>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</si>
  <si>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</si>
  <si>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</si>
  <si>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</si>
  <si>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</si>
  <si>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</si>
  <si>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</si>
  <si>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</si>
  <si>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</si>
  <si>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</si>
  <si>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</si>
  <si>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</si>
  <si>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</si>
  <si>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</si>
  <si>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</si>
  <si>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</si>
  <si>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</si>
  <si>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</si>
  <si>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</si>
  <si>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</si>
  <si>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</si>
  <si>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</si>
  <si>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</si>
  <si>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</si>
  <si>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</si>
  <si>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</si>
  <si>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</si>
  <si>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</si>
  <si>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</si>
  <si>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</si>
  <si>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</si>
  <si>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</si>
  <si>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</si>
  <si>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</si>
  <si>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</si>
  <si>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</si>
  <si>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</si>
  <si>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</si>
  <si>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</si>
  <si>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</si>
  <si>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</si>
  <si>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</si>
  <si>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</si>
  <si>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</si>
  <si>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</si>
  <si>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</si>
  <si>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</si>
  <si>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</si>
  <si>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</si>
  <si>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</si>
  <si>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</si>
  <si>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</si>
  <si>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</si>
  <si>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</si>
  <si>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</si>
  <si>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</si>
  <si>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</si>
  <si>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</si>
  <si>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</si>
  <si>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</si>
  <si>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</si>
  <si>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</si>
  <si>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</si>
  <si>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</si>
  <si>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</si>
  <si>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</si>
  <si>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</si>
  <si>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</si>
  <si>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</si>
  <si>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</si>
  <si>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</si>
  <si>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</si>
  <si>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</si>
  <si>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</si>
  <si>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</si>
  <si>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</si>
  <si>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</si>
  <si>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</si>
  <si>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</si>
  <si>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</si>
  <si>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</si>
  <si>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</si>
  <si>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</si>
  <si>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</si>
  <si>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</si>
  <si>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</si>
  <si>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</si>
  <si>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</si>
  <si>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</si>
  <si>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</si>
  <si>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</si>
  <si>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</si>
  <si>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</si>
  <si>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</si>
  <si>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</si>
  <si>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</si>
  <si>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</si>
  <si>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</si>
  <si>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</si>
  <si>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</si>
  <si>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</si>
  <si>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</si>
  <si>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</si>
  <si>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</si>
  <si>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</si>
  <si>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</si>
  <si>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</si>
  <si>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</si>
  <si>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</si>
  <si>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</si>
  <si>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</si>
  <si>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</si>
  <si>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</si>
  <si>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</si>
  <si>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</si>
  <si>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</si>
  <si>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</si>
  <si>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</si>
  <si>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</si>
  <si>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</si>
  <si>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</si>
  <si>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</si>
  <si>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</si>
  <si>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</si>
  <si>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</si>
  <si>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</si>
  <si>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</si>
  <si>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</si>
  <si>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</si>
  <si>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</si>
  <si>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</si>
  <si>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</si>
  <si>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</si>
  <si>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</si>
  <si>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</si>
  <si>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</si>
  <si>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</si>
  <si>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</si>
  <si>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</si>
  <si>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</si>
  <si>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</si>
  <si>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</si>
  <si>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</si>
  <si>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</si>
  <si>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</si>
  <si>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</si>
  <si>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</si>
  <si>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</si>
  <si>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</si>
  <si>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</si>
  <si>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</si>
  <si>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</si>
  <si>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</si>
  <si>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</si>
  <si>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</si>
  <si>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</si>
  <si>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</si>
  <si>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</si>
  <si>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</si>
  <si>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</si>
  <si>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</si>
  <si>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</si>
  <si>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</si>
  <si>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</si>
  <si>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</si>
  <si>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</si>
  <si>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</si>
  <si>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</si>
  <si>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</si>
  <si>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</si>
  <si>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</si>
  <si>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</si>
  <si>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</si>
  <si>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</si>
  <si>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</si>
  <si>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</si>
  <si>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</si>
  <si>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</si>
  <si>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</si>
  <si>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</si>
  <si>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</si>
  <si>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</si>
  <si>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</si>
  <si>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</si>
  <si>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</si>
  <si>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</si>
  <si>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</si>
  <si>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</si>
  <si>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</si>
  <si>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</si>
  <si>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</si>
  <si>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</si>
  <si>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</si>
  <si>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</si>
  <si>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</si>
  <si>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</si>
  <si>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</si>
  <si>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</si>
  <si>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</si>
  <si>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</si>
  <si>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</si>
  <si>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</si>
  <si>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</si>
  <si>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</si>
  <si>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</si>
  <si>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</si>
  <si>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</si>
  <si>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</si>
  <si>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</si>
  <si>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</si>
  <si>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</si>
  <si>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</si>
  <si>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</si>
  <si>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</si>
  <si>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</si>
  <si>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</si>
  <si>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</si>
  <si>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</si>
  <si>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</si>
  <si>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</si>
  <si>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</si>
  <si>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</si>
  <si>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</si>
  <si>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</si>
  <si>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</si>
  <si>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</si>
  <si>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</si>
  <si>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</si>
  <si>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</si>
  <si>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</si>
  <si>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</si>
  <si>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</si>
  <si>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</si>
  <si>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</si>
  <si>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</si>
  <si>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</si>
  <si>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</si>
  <si>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</si>
  <si>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</si>
  <si>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</si>
  <si>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</si>
  <si>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</si>
  <si>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</si>
  <si>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</si>
  <si>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</si>
  <si>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</si>
  <si>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</si>
  <si>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</si>
  <si>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</si>
  <si>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</si>
  <si>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</si>
  <si>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</si>
  <si>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</si>
  <si>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</si>
  <si>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</si>
  <si>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</si>
  <si>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</si>
  <si>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</si>
  <si>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</si>
  <si>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</si>
  <si>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</si>
  <si>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</si>
  <si>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</si>
  <si>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</si>
  <si>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</si>
  <si>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</si>
  <si>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</si>
  <si>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</si>
  <si>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</si>
  <si>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</si>
  <si>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</si>
  <si>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</si>
  <si>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</si>
  <si>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</si>
  <si>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</si>
  <si>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</si>
  <si>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</si>
  <si>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</si>
  <si>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</si>
  <si>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</si>
  <si>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</si>
  <si>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</si>
  <si>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</si>
  <si>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</si>
  <si>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</si>
  <si>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</si>
  <si>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</si>
  <si>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</si>
  <si>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</si>
  <si>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</si>
  <si>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</si>
  <si>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</si>
  <si>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</si>
  <si>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</si>
  <si>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</si>
  <si>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</si>
  <si>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</si>
  <si>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</si>
  <si>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</si>
  <si>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</si>
  <si>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</si>
  <si>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</si>
  <si>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</si>
  <si>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</si>
  <si>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</si>
  <si>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</si>
  <si>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</si>
  <si>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</si>
  <si>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</si>
  <si>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</si>
  <si>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</si>
  <si>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</si>
  <si>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</si>
  <si>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</si>
  <si>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</si>
  <si>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</si>
  <si>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</si>
  <si>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</si>
  <si>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</si>
  <si>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</si>
  <si>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</si>
  <si>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</si>
  <si>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</si>
  <si>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</si>
  <si>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</si>
  <si>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</si>
  <si>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</si>
  <si>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</si>
  <si>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</si>
  <si>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</si>
  <si>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</si>
  <si>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</si>
  <si>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</si>
  <si>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</si>
  <si>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</si>
  <si>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</si>
  <si>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</si>
  <si>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</si>
  <si>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</si>
  <si>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</si>
  <si>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</si>
  <si>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</si>
  <si>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</si>
  <si>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</si>
  <si>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</si>
  <si>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</si>
  <si>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</si>
  <si>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</si>
  <si>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</si>
  <si>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</si>
  <si>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</si>
  <si>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</si>
  <si>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</si>
  <si>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</si>
  <si>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</si>
  <si>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</si>
  <si>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</si>
  <si>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</si>
  <si>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</si>
  <si>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</si>
  <si>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</si>
  <si>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</si>
  <si>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</si>
  <si>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</si>
  <si>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</si>
  <si>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</si>
  <si>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</si>
  <si>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</si>
  <si>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</si>
  <si>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</si>
  <si>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</si>
  <si>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</si>
  <si>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</si>
  <si>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</si>
  <si>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</si>
  <si>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</si>
  <si>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</si>
  <si>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</si>
  <si>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</si>
  <si>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</si>
  <si>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</si>
  <si>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</si>
  <si>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</si>
  <si>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</si>
  <si>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</si>
  <si>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</si>
  <si>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</si>
  <si>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</si>
  <si>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</si>
  <si>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</si>
  <si>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</si>
  <si>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</si>
  <si>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</si>
  <si>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</si>
  <si>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</si>
  <si>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</si>
  <si>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</si>
  <si>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</si>
  <si>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</si>
  <si>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</si>
  <si>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</si>
  <si>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</si>
  <si>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</si>
  <si>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</si>
  <si>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</si>
  <si>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</si>
  <si>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</si>
  <si>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</si>
  <si>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</si>
  <si>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</si>
  <si>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</si>
  <si>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</si>
  <si>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</si>
  <si>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</si>
  <si>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</si>
  <si>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</si>
  <si>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</si>
  <si>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</si>
  <si>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</si>
  <si>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</si>
  <si>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</si>
  <si>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</si>
  <si>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</si>
  <si>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</si>
  <si>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</si>
  <si>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</si>
  <si>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</si>
  <si>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</si>
  <si>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</si>
  <si>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</si>
  <si>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</si>
  <si>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</si>
  <si>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</si>
  <si>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</si>
  <si>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</si>
  <si>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</si>
  <si>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</si>
  <si>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</si>
  <si>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</si>
  <si>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</si>
  <si>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</si>
  <si>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</si>
  <si>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</si>
  <si>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</si>
  <si>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</si>
  <si>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</si>
  <si>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</si>
  <si>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</si>
  <si>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</si>
  <si>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</si>
  <si>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</si>
  <si>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</si>
  <si>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</si>
  <si>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</si>
  <si>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</si>
  <si>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</si>
  <si>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</si>
  <si>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</si>
  <si>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</si>
  <si>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</si>
  <si>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</si>
  <si>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</si>
  <si>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</si>
  <si>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</si>
  <si>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</si>
  <si>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</si>
  <si>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</si>
  <si>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</si>
  <si>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</si>
  <si>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</si>
  <si>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</si>
  <si>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</si>
  <si>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</si>
  <si>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</si>
  <si>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</si>
  <si>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</si>
  <si>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</si>
  <si>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</si>
  <si>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</si>
  <si>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</si>
  <si>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</si>
  <si>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</si>
  <si>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</si>
  <si>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</si>
  <si>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</si>
  <si>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</si>
  <si>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</si>
  <si>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</si>
  <si>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</si>
  <si>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</si>
  <si>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</si>
  <si>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</si>
  <si>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</si>
  <si>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</si>
  <si>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</si>
  <si>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</si>
  <si>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</si>
  <si>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</si>
  <si>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</si>
  <si>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</si>
  <si>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</si>
  <si>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</si>
  <si>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</si>
  <si>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</si>
  <si>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</si>
  <si>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</si>
  <si>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</si>
  <si>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</si>
  <si>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</si>
  <si>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</si>
  <si>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</si>
  <si>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</si>
  <si>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</si>
  <si>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</si>
  <si>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</si>
  <si>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</si>
  <si>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</si>
  <si>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</si>
  <si>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</si>
  <si>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</si>
  <si>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</si>
  <si>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</si>
  <si>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</si>
  <si>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</si>
  <si>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</si>
  <si>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</si>
  <si>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</si>
  <si>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</si>
  <si>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</si>
  <si>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</si>
  <si>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</si>
  <si>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</si>
  <si>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</si>
  <si>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</si>
  <si>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</si>
  <si>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</si>
  <si>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</si>
  <si>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</si>
  <si>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</si>
  <si>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</si>
  <si>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</si>
  <si>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</si>
  <si>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</si>
  <si>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</si>
  <si>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</si>
  <si>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</si>
  <si>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</si>
  <si>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</si>
  <si>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</si>
  <si>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</si>
  <si>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</si>
  <si>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</si>
  <si>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</si>
  <si>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</si>
  <si>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</si>
  <si>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</si>
  <si>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</si>
  <si>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</si>
  <si>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</si>
  <si>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</si>
  <si>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</si>
  <si>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</si>
  <si>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</si>
  <si>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</si>
  <si>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</si>
  <si>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</si>
  <si>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</si>
  <si>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</si>
  <si>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</si>
  <si>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</si>
  <si>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</si>
  <si>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</si>
  <si>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</si>
  <si>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</si>
  <si>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</si>
  <si>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</si>
  <si>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</si>
  <si>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</si>
  <si>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</si>
  <si>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</si>
  <si>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</si>
  <si>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</si>
  <si>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</si>
  <si>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</si>
  <si>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</si>
  <si>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</si>
  <si>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</si>
  <si>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</si>
  <si>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</si>
  <si>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</si>
  <si>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</si>
  <si>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</si>
  <si>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</si>
  <si>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</si>
  <si>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</si>
  <si>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</si>
  <si>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</si>
  <si>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</si>
  <si>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</si>
  <si>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</si>
  <si>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</si>
  <si>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</si>
  <si>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</si>
  <si>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</si>
  <si>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</si>
  <si>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</si>
  <si>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</si>
  <si>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</si>
  <si>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</si>
  <si>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</si>
  <si>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</si>
  <si>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</si>
  <si>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</si>
  <si>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</si>
  <si>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</si>
  <si>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</si>
  <si>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</si>
  <si>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</si>
  <si>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</si>
  <si>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</si>
  <si>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</si>
  <si>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</si>
  <si>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</si>
  <si>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</si>
  <si>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</si>
  <si>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</si>
  <si>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</si>
  <si>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</si>
  <si>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</si>
  <si>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</si>
  <si>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</si>
  <si>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</si>
  <si>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</si>
  <si>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</si>
  <si>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</si>
  <si>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</si>
  <si>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</si>
  <si>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</si>
  <si>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</si>
  <si>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</si>
  <si>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</si>
  <si>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</si>
  <si>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</si>
  <si>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</si>
  <si>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</si>
  <si>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</si>
  <si>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</si>
  <si>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</si>
  <si>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</si>
  <si>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</si>
  <si>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</si>
  <si>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</si>
  <si>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</si>
  <si>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</si>
  <si>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</si>
  <si>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</si>
  <si>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</si>
  <si>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</si>
  <si>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</si>
  <si>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</si>
  <si>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</si>
  <si>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</si>
  <si>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</si>
  <si>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</si>
  <si>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</si>
  <si>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</si>
  <si>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</si>
  <si>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</si>
  <si>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</si>
  <si>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</si>
  <si>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</si>
  <si>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</si>
  <si>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</si>
  <si>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</si>
  <si>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</si>
  <si>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</si>
  <si>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</si>
  <si>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</si>
  <si>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</si>
  <si>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</si>
  <si>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</si>
  <si>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</si>
  <si>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</si>
  <si>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</si>
  <si>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</si>
  <si>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</si>
  <si>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</si>
  <si>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</si>
  <si>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</si>
  <si>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</si>
  <si>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</si>
  <si>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</si>
  <si>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</si>
  <si>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</si>
  <si>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</si>
  <si>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</si>
  <si>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</si>
  <si>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</si>
  <si>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</si>
  <si>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</si>
  <si>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</si>
  <si>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</si>
  <si>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</si>
  <si>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</si>
  <si>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</si>
  <si>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</si>
  <si>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</si>
  <si>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</si>
  <si>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</si>
  <si>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</si>
  <si>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</si>
  <si>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</si>
  <si>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</si>
  <si>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</si>
  <si>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</si>
  <si>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</si>
  <si>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</si>
  <si>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</si>
  <si>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</si>
  <si>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</si>
  <si>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</si>
  <si>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</si>
  <si>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</si>
  <si>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</si>
  <si>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</si>
  <si>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</si>
  <si>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</si>
  <si>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</si>
  <si>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</si>
  <si>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</si>
  <si>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</si>
  <si>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</si>
  <si>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</si>
  <si>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</si>
  <si>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</si>
  <si>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</si>
  <si>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</si>
  <si>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</si>
  <si>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</si>
  <si>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</si>
  <si>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</si>
  <si>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</si>
  <si>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</si>
  <si>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</si>
  <si>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</si>
  <si>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</si>
  <si>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</si>
  <si>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</si>
  <si>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</si>
  <si>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</si>
  <si>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</si>
  <si>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</si>
  <si>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</si>
  <si>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</si>
  <si>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</si>
  <si>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</si>
  <si>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</si>
  <si>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</si>
  <si>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</si>
  <si>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</si>
  <si>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</si>
  <si>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</si>
  <si>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</si>
  <si>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</si>
  <si>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</si>
  <si>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</si>
  <si>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</si>
  <si>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</si>
  <si>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</si>
  <si>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</si>
  <si>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</si>
  <si>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</si>
  <si>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</si>
  <si>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</si>
  <si>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</si>
  <si>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</si>
  <si>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</si>
  <si>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</si>
  <si>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</si>
  <si>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</si>
  <si>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</si>
  <si>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</si>
  <si>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</si>
  <si>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</si>
  <si>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</si>
  <si>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</si>
  <si>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</si>
  <si>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</si>
  <si>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</si>
  <si>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</si>
  <si>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</si>
  <si>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</si>
  <si>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</si>
  <si>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</si>
  <si>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</si>
  <si>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</si>
  <si>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</si>
  <si>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</si>
  <si>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</si>
  <si>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</si>
  <si>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</si>
  <si>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</si>
  <si>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</si>
  <si>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</si>
  <si>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</si>
  <si>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</si>
  <si>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</si>
  <si>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</si>
  <si>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</si>
  <si>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</si>
  <si>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</si>
  <si>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</si>
  <si>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</si>
  <si>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</si>
  <si>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</si>
  <si>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</si>
  <si>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</si>
  <si>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</si>
  <si>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</si>
  <si>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</si>
  <si>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</si>
  <si>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</si>
  <si>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</si>
  <si>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</si>
  <si>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</si>
  <si>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</si>
  <si>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</si>
  <si>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</si>
  <si>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</si>
  <si>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</si>
  <si>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</si>
  <si>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</si>
  <si>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</si>
  <si>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</si>
  <si>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</si>
  <si>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</si>
  <si>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</si>
  <si>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</si>
  <si>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</si>
  <si>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</si>
  <si>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</si>
  <si>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</si>
  <si>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</si>
  <si>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</si>
  <si>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</si>
  <si>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</si>
  <si>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</si>
  <si>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</si>
  <si>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</si>
  <si>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</si>
  <si>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</si>
  <si>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</si>
  <si>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</si>
  <si>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</si>
  <si>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</si>
  <si>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</si>
  <si>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</si>
  <si>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</si>
  <si>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</si>
  <si>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</si>
  <si>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</si>
  <si>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</si>
  <si>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</si>
  <si>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</si>
  <si>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</si>
  <si>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</si>
  <si>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</si>
  <si>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</si>
  <si>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</si>
  <si>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</si>
  <si>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</si>
  <si>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</si>
  <si>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</si>
  <si>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</si>
  <si>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</si>
  <si>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</si>
  <si>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</si>
  <si>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</si>
  <si>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</si>
  <si>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</si>
  <si>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</si>
  <si>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</si>
  <si>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</si>
  <si>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</si>
  <si>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</si>
  <si>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</si>
  <si>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</si>
  <si>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</si>
  <si>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</si>
  <si>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</si>
  <si>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</si>
  <si>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</si>
  <si>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</si>
  <si>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</si>
  <si>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</si>
  <si>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</si>
  <si>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</si>
  <si>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</si>
  <si>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</si>
  <si>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</si>
  <si>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</si>
  <si>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</si>
  <si>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</si>
  <si>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</si>
  <si>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</si>
  <si>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</si>
  <si>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</si>
  <si>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</si>
  <si>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</si>
  <si>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</si>
  <si>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</si>
  <si>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</si>
  <si>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</si>
  <si>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</si>
  <si>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</si>
  <si>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</si>
  <si>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</si>
  <si>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</si>
  <si>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</si>
  <si>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</si>
  <si>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</si>
  <si>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</si>
  <si>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</si>
  <si>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</si>
  <si>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</si>
  <si>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</si>
  <si>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</si>
  <si>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</si>
  <si>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</si>
  <si>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</si>
  <si>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</si>
  <si>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</si>
  <si>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</si>
  <si>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</si>
  <si>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</si>
  <si>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</si>
  <si>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</si>
  <si>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</si>
  <si>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</si>
  <si>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</si>
  <si>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</si>
  <si>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</si>
  <si>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</si>
  <si>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</si>
  <si>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</si>
  <si>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</si>
  <si>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</si>
  <si>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</si>
  <si>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</si>
  <si>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</si>
  <si>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</si>
  <si>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</si>
  <si>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</si>
  <si>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</si>
  <si>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</si>
  <si>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</si>
  <si>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</si>
  <si>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</si>
  <si>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</si>
  <si>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</si>
  <si>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</si>
  <si>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</si>
  <si>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</si>
  <si>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</si>
  <si>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</si>
  <si>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</si>
  <si>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</si>
  <si>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</si>
  <si>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</si>
  <si>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</si>
  <si>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</si>
  <si>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</si>
  <si>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</si>
  <si>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</si>
  <si>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</si>
  <si>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</si>
  <si>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</si>
  <si>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</si>
  <si>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</si>
  <si>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</si>
  <si>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</si>
  <si>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</si>
  <si>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</si>
  <si>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</si>
  <si>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</si>
  <si>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</si>
  <si>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</si>
  <si>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</si>
  <si>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</si>
  <si>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</si>
  <si>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</si>
  <si>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</si>
  <si>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</si>
  <si>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</si>
  <si>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</si>
  <si>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</si>
  <si>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</si>
  <si>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</si>
  <si>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</si>
  <si>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</si>
  <si>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</si>
  <si>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</si>
  <si>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</si>
  <si>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</si>
  <si>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</si>
  <si>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</si>
  <si>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</si>
  <si>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</si>
  <si>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</si>
  <si>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</si>
  <si>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</si>
  <si>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</si>
  <si>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</si>
  <si>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</si>
  <si>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</si>
  <si>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</si>
  <si>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</si>
  <si>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</si>
  <si>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</si>
  <si>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</si>
  <si>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</si>
  <si>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</si>
  <si>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</si>
  <si>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</si>
  <si>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</si>
  <si>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</si>
  <si>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</si>
  <si>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</si>
  <si>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</si>
  <si>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</si>
  <si>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</si>
  <si>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</si>
  <si>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</si>
  <si>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</si>
  <si>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</si>
  <si>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</si>
  <si>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</si>
  <si>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</si>
  <si>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</si>
  <si>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</si>
  <si>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</si>
  <si>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</si>
  <si>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</si>
  <si>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</si>
  <si>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</si>
  <si>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</si>
  <si>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</si>
  <si>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</si>
  <si>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</si>
  <si>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</si>
  <si>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</si>
  <si>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</si>
  <si>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</si>
  <si>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</si>
  <si>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</si>
  <si>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</si>
  <si>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</si>
  <si>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</si>
  <si>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</si>
  <si>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</si>
  <si>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</si>
  <si>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</si>
  <si>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</si>
  <si>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</si>
  <si>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</si>
  <si>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</si>
  <si>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</si>
  <si>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</si>
  <si>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</si>
  <si>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</si>
  <si>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</si>
  <si>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</si>
  <si>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</si>
  <si>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</si>
  <si>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</si>
  <si>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</si>
  <si>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</si>
  <si>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</si>
  <si>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</si>
  <si>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</si>
  <si>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</si>
  <si>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</si>
  <si>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</si>
  <si>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</si>
  <si>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</si>
  <si>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</si>
  <si>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</si>
  <si>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</si>
  <si>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</si>
  <si>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</si>
  <si>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</si>
  <si>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</si>
  <si>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</si>
  <si>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</si>
  <si>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</si>
  <si>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</si>
  <si>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</si>
  <si>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</si>
  <si>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</si>
  <si>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</si>
  <si>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</si>
  <si>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</si>
  <si>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</si>
  <si>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</si>
  <si>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</si>
  <si>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</si>
  <si>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</si>
  <si>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</si>
  <si>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</si>
  <si>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</si>
  <si>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</si>
  <si>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</si>
  <si>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</si>
  <si>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</si>
  <si>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</si>
  <si>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</si>
  <si>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</si>
  <si>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</si>
  <si>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</si>
  <si>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</si>
  <si>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</si>
  <si>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</si>
  <si>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</si>
  <si>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</si>
  <si>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</si>
  <si>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</si>
  <si>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</si>
  <si>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</si>
  <si>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</si>
  <si>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</si>
  <si>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</si>
  <si>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</si>
  <si>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</si>
  <si>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</si>
  <si>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</si>
  <si>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</si>
  <si>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</si>
  <si>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</si>
  <si>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</si>
  <si>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</si>
  <si>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</si>
  <si>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</si>
  <si>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</si>
  <si>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</si>
  <si>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</si>
  <si>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</si>
  <si>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</si>
  <si>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</si>
  <si>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</si>
  <si>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</si>
  <si>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</si>
  <si>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</si>
  <si>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</si>
  <si>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</si>
  <si>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</si>
  <si>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</si>
  <si>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</si>
  <si>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</si>
  <si>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</si>
  <si>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</si>
  <si>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</si>
  <si>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</si>
  <si>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</si>
  <si>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</si>
  <si>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</si>
  <si>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</si>
  <si>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</si>
  <si>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</si>
  <si>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</si>
  <si>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</si>
  <si>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</si>
  <si>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</si>
  <si>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</si>
  <si>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</si>
  <si>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</si>
  <si>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</si>
  <si>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</si>
  <si>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</si>
  <si>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</si>
  <si>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</si>
  <si>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</si>
  <si>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</si>
  <si>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</si>
  <si>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</si>
  <si>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</si>
  <si>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</si>
  <si>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</si>
  <si>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</si>
  <si>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</si>
  <si>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</si>
  <si>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</si>
  <si>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</si>
  <si>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</si>
  <si>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</si>
  <si>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</si>
  <si>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</si>
  <si>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</si>
  <si>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</si>
  <si>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</si>
  <si>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</si>
  <si>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</si>
  <si>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</si>
  <si>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</si>
  <si>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</si>
  <si>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</si>
  <si>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</si>
  <si>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</si>
  <si>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</si>
  <si>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</si>
  <si>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</si>
  <si>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</si>
  <si>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</si>
  <si>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</si>
  <si>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</si>
  <si>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</si>
  <si>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</si>
  <si>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</si>
  <si>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</si>
  <si>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</si>
  <si>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</si>
  <si>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</si>
  <si>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</si>
  <si>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</si>
  <si>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</si>
  <si>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</si>
  <si>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</si>
  <si>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</si>
  <si>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</si>
  <si>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</si>
  <si>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</si>
  <si>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</si>
  <si>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</si>
  <si>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</si>
  <si>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</si>
  <si>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</si>
  <si>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</si>
  <si>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</si>
  <si>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</si>
  <si>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</si>
  <si>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</si>
  <si>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</si>
  <si>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</si>
  <si>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</si>
  <si>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</si>
  <si>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</si>
  <si>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</si>
  <si>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</si>
  <si>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</si>
  <si>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</si>
  <si>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</si>
  <si>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</si>
  <si>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</si>
  <si>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</si>
  <si>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</si>
  <si>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</si>
  <si>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</si>
  <si>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</si>
  <si>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</si>
  <si>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</si>
  <si>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</si>
  <si>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</si>
  <si>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</si>
  <si>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</si>
  <si>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</si>
  <si>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</si>
  <si>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</si>
  <si>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</si>
  <si>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</si>
  <si>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</si>
  <si>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</si>
  <si>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</si>
  <si>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</si>
  <si>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</si>
  <si>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</si>
  <si>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</si>
  <si>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</si>
  <si>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</si>
  <si>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</si>
  <si>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</si>
  <si>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</si>
  <si>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</si>
  <si>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</si>
  <si>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</si>
  <si>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</si>
  <si>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</si>
  <si>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</si>
  <si>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</si>
  <si>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</si>
  <si>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</si>
  <si>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</si>
  <si>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</si>
  <si>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</si>
  <si>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</si>
  <si>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</si>
  <si>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</si>
  <si>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</si>
  <si>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</si>
  <si>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</si>
  <si>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</si>
  <si>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</si>
  <si>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</si>
  <si>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</si>
  <si>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</si>
  <si>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</si>
  <si>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</si>
  <si>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</si>
  <si>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</si>
  <si>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</si>
  <si>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</si>
  <si>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</si>
  <si>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</si>
  <si>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</si>
  <si>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</si>
  <si>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</si>
  <si>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</si>
  <si>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</si>
  <si>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</si>
  <si>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</si>
  <si>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</si>
  <si>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</si>
  <si>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</si>
  <si>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</si>
  <si>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</si>
  <si>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</si>
  <si>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</si>
  <si>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</si>
  <si>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</si>
  <si>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</si>
  <si>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</si>
  <si>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</si>
  <si>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</si>
  <si>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</si>
  <si>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</si>
  <si>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</si>
  <si>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</si>
  <si>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</si>
  <si>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</si>
  <si>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</si>
  <si>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</si>
  <si>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</si>
  <si>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</si>
  <si>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</si>
  <si>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</si>
  <si>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</si>
  <si>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</si>
  <si>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</si>
  <si>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</si>
  <si>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</si>
  <si>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</si>
  <si>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</si>
  <si>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</si>
  <si>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</si>
  <si>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</si>
  <si>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</si>
  <si>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</si>
  <si>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</si>
  <si>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</si>
  <si>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</si>
  <si>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</si>
  <si>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</si>
  <si>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</si>
  <si>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</si>
  <si>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</si>
  <si>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</si>
  <si>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</si>
  <si>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</si>
  <si>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</si>
  <si>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</si>
  <si>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</si>
  <si>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</si>
  <si>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</si>
  <si>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</si>
  <si>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</si>
  <si>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</si>
  <si>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</si>
  <si>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</si>
  <si>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</si>
  <si>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</si>
  <si>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</si>
  <si>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</si>
  <si>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</si>
  <si>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</si>
  <si>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</si>
  <si>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</si>
  <si>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</si>
  <si>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</si>
  <si>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</si>
  <si>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</si>
  <si>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</si>
  <si>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</si>
  <si>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</si>
  <si>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</si>
  <si>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</si>
  <si>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</si>
  <si>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</si>
  <si>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</si>
  <si>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</si>
  <si>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</si>
  <si>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</si>
  <si>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</si>
  <si>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</si>
  <si>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</si>
  <si>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</si>
  <si>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</si>
  <si>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</si>
  <si>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</si>
  <si>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</si>
  <si>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</si>
  <si>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</si>
  <si>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</si>
  <si>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</si>
  <si>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</si>
  <si>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</si>
  <si>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</si>
  <si>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</si>
  <si>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</si>
  <si>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</si>
  <si>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</si>
  <si>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</si>
  <si>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</si>
  <si>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</si>
  <si>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</si>
  <si>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</si>
  <si>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</si>
  <si>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</si>
  <si>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</si>
  <si>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</si>
  <si>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</si>
  <si>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</si>
  <si>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</si>
  <si>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</si>
  <si>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</si>
  <si>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</si>
  <si>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</si>
  <si>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</si>
  <si>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</si>
  <si>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</si>
  <si>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</si>
  <si>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</si>
  <si>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</si>
  <si>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</si>
  <si>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</si>
  <si>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</si>
  <si>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</si>
  <si>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</si>
  <si>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</si>
  <si>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</si>
  <si>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</si>
  <si>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</si>
  <si>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</si>
  <si>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</si>
  <si>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</si>
  <si>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</si>
  <si>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</si>
  <si>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</si>
  <si>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</si>
  <si>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</si>
  <si>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</si>
  <si>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</si>
  <si>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</si>
  <si>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</si>
  <si>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</si>
  <si>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</si>
  <si>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</si>
  <si>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</si>
  <si>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</si>
  <si>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</si>
  <si>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</si>
  <si>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</si>
  <si>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</si>
  <si>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</si>
  <si>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</si>
  <si>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</si>
  <si>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</si>
  <si>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</si>
  <si>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</si>
  <si>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</si>
  <si>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</si>
  <si>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</si>
  <si>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</si>
  <si>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</si>
  <si>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</si>
  <si>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</si>
  <si>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</si>
  <si>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</si>
  <si>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</si>
  <si>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</si>
  <si>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</si>
  <si>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</si>
  <si>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</si>
  <si>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</si>
  <si>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</si>
  <si>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</si>
  <si>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</si>
  <si>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</si>
  <si>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</si>
  <si>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</si>
  <si>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</si>
  <si>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</si>
  <si>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</si>
  <si>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</si>
  <si>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</si>
  <si>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</si>
  <si>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</si>
  <si>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</si>
  <si>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</si>
  <si>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</si>
  <si>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</si>
  <si>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</si>
  <si>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</si>
  <si>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</si>
  <si>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</si>
  <si>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</si>
  <si>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</si>
  <si>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</si>
  <si>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</si>
  <si>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</si>
  <si>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</si>
  <si>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</si>
  <si>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</si>
  <si>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</si>
  <si>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</si>
  <si>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</si>
  <si>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</si>
  <si>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</si>
  <si>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</si>
  <si>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</si>
  <si>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</si>
  <si>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</si>
  <si>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</si>
  <si>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</si>
  <si>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</si>
  <si>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</si>
  <si>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</si>
  <si>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</si>
  <si>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</si>
  <si>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</si>
  <si>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</si>
  <si>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</si>
  <si>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</si>
  <si>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</si>
  <si>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</si>
  <si>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</si>
  <si>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</si>
  <si>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</si>
  <si>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</si>
  <si>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</si>
  <si>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</si>
  <si>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</si>
  <si>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</si>
  <si>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</si>
  <si>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</si>
  <si>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</si>
  <si>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</si>
  <si>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</si>
  <si>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</si>
  <si>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</si>
  <si>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</si>
  <si>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</si>
  <si>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</si>
  <si>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</si>
  <si>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</si>
  <si>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</si>
  <si>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</si>
  <si>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</si>
  <si>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</si>
  <si>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</si>
  <si>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</si>
  <si>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</si>
  <si>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</si>
  <si>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</si>
  <si>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</si>
  <si>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</si>
  <si>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</si>
  <si>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</si>
  <si>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</si>
  <si>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</si>
  <si>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</si>
  <si>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</si>
  <si>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</si>
  <si>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</si>
  <si>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</si>
  <si>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</si>
  <si>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</si>
  <si>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</si>
  <si>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</si>
  <si>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</si>
  <si>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</si>
  <si>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</si>
  <si>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</si>
  <si>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</si>
  <si>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</si>
  <si>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</si>
  <si>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</si>
  <si>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</si>
  <si>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</si>
  <si>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</si>
  <si>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</si>
  <si>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</si>
  <si>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</si>
  <si>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</si>
  <si>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</si>
  <si>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</si>
  <si>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</si>
  <si>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</si>
  <si>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</si>
  <si>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</si>
  <si>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</si>
  <si>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</si>
  <si>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</si>
  <si>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</si>
  <si>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</si>
  <si>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</si>
  <si>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</si>
  <si>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</si>
  <si>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</si>
  <si>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</si>
  <si>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</si>
  <si>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</si>
  <si>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</si>
  <si>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</si>
  <si>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</si>
  <si>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</si>
  <si>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</si>
  <si>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</si>
  <si>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</si>
  <si>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</si>
  <si>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</si>
  <si>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</si>
  <si>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</si>
  <si>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</si>
  <si>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</si>
  <si>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</si>
  <si>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</si>
  <si>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</si>
  <si>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</si>
  <si>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</si>
  <si>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</si>
  <si>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</si>
  <si>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</si>
  <si>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</si>
  <si>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</si>
  <si>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</si>
  <si>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</si>
  <si>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</si>
  <si>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</si>
  <si>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</si>
  <si>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</si>
  <si>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</si>
  <si>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</si>
  <si>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</si>
  <si>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</si>
  <si>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</si>
  <si>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</si>
  <si>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</si>
  <si>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</si>
  <si>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</si>
  <si>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</si>
  <si>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</si>
  <si>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</si>
  <si>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</si>
  <si>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</si>
  <si>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</si>
  <si>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</si>
  <si>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</si>
  <si>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</si>
  <si>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</si>
  <si>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</si>
  <si>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</si>
  <si>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</si>
  <si>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</si>
  <si>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</si>
  <si>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</si>
  <si>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</si>
  <si>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</si>
  <si>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</si>
  <si>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</si>
  <si>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</si>
  <si>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</si>
  <si>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</si>
  <si>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</si>
  <si>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</si>
  <si>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</si>
  <si>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</si>
  <si>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</si>
  <si>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</si>
  <si>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</si>
  <si>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</si>
  <si>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</si>
  <si>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</si>
  <si>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</si>
  <si>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</si>
  <si>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</si>
  <si>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</si>
  <si>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</si>
  <si>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</si>
  <si>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</si>
  <si>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</si>
  <si>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</si>
  <si>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</si>
  <si>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</si>
  <si>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</si>
  <si>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</si>
  <si>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</si>
  <si>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</si>
  <si>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</si>
  <si>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</si>
  <si>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</si>
  <si>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</si>
  <si>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</si>
  <si>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</si>
  <si>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</si>
  <si>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</si>
  <si>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</si>
  <si>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</si>
  <si>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</si>
  <si>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</si>
  <si>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</si>
  <si>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</si>
  <si>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</si>
  <si>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</si>
  <si>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</si>
  <si>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</si>
  <si>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</si>
  <si>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</si>
  <si>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</si>
  <si>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</si>
  <si>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</si>
  <si>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</si>
  <si>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</si>
  <si>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</si>
  <si>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</si>
  <si>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</si>
  <si>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</si>
  <si>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</si>
  <si>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</si>
  <si>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</si>
  <si>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</si>
  <si>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</si>
  <si>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</si>
  <si>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</si>
  <si>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</si>
  <si>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</si>
  <si>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</si>
  <si>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</si>
  <si>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</si>
  <si>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</si>
  <si>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</si>
  <si>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</si>
  <si>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</si>
  <si>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</si>
  <si>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</si>
  <si>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</si>
  <si>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</si>
  <si>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</si>
  <si>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</si>
  <si>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</si>
  <si>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</si>
  <si>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</si>
  <si>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</si>
  <si>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</si>
  <si>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</si>
  <si>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</si>
  <si>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</si>
  <si>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</si>
  <si>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</si>
  <si>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</si>
  <si>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</si>
  <si>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</si>
  <si>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</si>
  <si>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</si>
  <si>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</si>
  <si>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</si>
  <si>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</si>
  <si>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</si>
  <si>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</si>
  <si>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</si>
  <si>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</si>
  <si>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</si>
  <si>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</si>
  <si>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</si>
  <si>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</si>
  <si>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</si>
  <si>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</si>
  <si>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</si>
  <si>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</si>
  <si>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</si>
  <si>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</si>
  <si>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</si>
  <si>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</si>
  <si>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</si>
  <si>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</si>
  <si>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</si>
  <si>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</si>
  <si>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</si>
  <si>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</si>
  <si>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</si>
  <si>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</si>
  <si>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</si>
  <si>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</si>
  <si>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</si>
  <si>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</si>
  <si>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</si>
  <si>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</si>
  <si>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</si>
  <si>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</si>
  <si>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</si>
  <si>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</si>
  <si>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</si>
  <si>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</si>
  <si>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</si>
  <si>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</si>
  <si>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</si>
  <si>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</si>
  <si>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</si>
  <si>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</si>
  <si>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</si>
  <si>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</si>
  <si>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</si>
  <si>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</si>
  <si>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</si>
  <si>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</si>
  <si>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</si>
  <si>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</si>
  <si>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</si>
  <si>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</si>
  <si>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</si>
  <si>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</si>
  <si>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</si>
  <si>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</si>
  <si>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</si>
  <si>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</si>
  <si>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</si>
  <si>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</si>
  <si>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</si>
  <si>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</si>
  <si>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</si>
  <si>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</si>
  <si>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</si>
  <si>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</si>
  <si>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</si>
  <si>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</si>
  <si>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</si>
  <si>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</si>
  <si>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</si>
  <si>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</si>
  <si>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</si>
  <si>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</si>
  <si>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</si>
  <si>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</si>
  <si>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</si>
  <si>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</si>
  <si>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</si>
  <si>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</si>
  <si>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</si>
  <si>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</si>
  <si>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</si>
  <si>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</si>
  <si>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</si>
  <si>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</si>
  <si>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</si>
  <si>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</si>
  <si>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</si>
  <si>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</si>
  <si>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</si>
  <si>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</si>
  <si>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</si>
  <si>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</si>
  <si>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</si>
  <si>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</si>
  <si>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</si>
  <si>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</si>
  <si>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</si>
  <si>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</si>
  <si>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</si>
  <si>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</si>
  <si>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</si>
  <si>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</si>
  <si>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</si>
  <si>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</si>
  <si>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</si>
  <si>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</si>
  <si>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</si>
  <si>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</si>
  <si>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</si>
  <si>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</si>
  <si>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</si>
  <si>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</si>
  <si>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</si>
  <si>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</si>
  <si>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</si>
  <si>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</si>
  <si>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</si>
  <si>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</si>
  <si>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</si>
  <si>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</si>
  <si>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</si>
  <si>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</si>
  <si>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</si>
  <si>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</si>
  <si>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</si>
  <si>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</si>
  <si>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</si>
  <si>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</si>
  <si>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</si>
  <si>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</si>
  <si>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</si>
  <si>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</si>
  <si>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</si>
  <si>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</si>
  <si>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</si>
  <si>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</si>
  <si>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</si>
  <si>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</si>
  <si>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</si>
  <si>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</si>
  <si>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</si>
  <si>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</si>
  <si>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</si>
  <si>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</si>
  <si>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</si>
  <si>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</si>
  <si>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</si>
  <si>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</si>
  <si>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</si>
  <si>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</si>
  <si>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</si>
  <si>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</si>
  <si>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</si>
  <si>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</si>
  <si>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</si>
  <si>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</si>
  <si>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</si>
  <si>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</si>
  <si>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</si>
  <si>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</si>
  <si>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</si>
  <si>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</si>
  <si>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</si>
  <si>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</si>
  <si>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</si>
  <si>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</si>
  <si>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</si>
  <si>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</si>
  <si>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</si>
  <si>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</si>
  <si>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</si>
  <si>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</si>
  <si>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</si>
  <si>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</si>
  <si>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</si>
  <si>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</si>
  <si>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</si>
  <si>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</si>
  <si>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</si>
  <si>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</si>
  <si>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</si>
  <si>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</si>
  <si>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</si>
  <si>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</si>
  <si>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</si>
  <si>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</si>
  <si>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</si>
  <si>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</si>
  <si>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</si>
  <si>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</si>
  <si>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</si>
  <si>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</si>
  <si>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</si>
  <si>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</si>
  <si>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</si>
  <si>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</si>
  <si>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</si>
  <si>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</si>
  <si>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</si>
  <si>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</si>
  <si>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</si>
  <si>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</si>
  <si>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</si>
  <si>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</si>
  <si>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</si>
  <si>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</si>
  <si>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</si>
  <si>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</si>
  <si>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</si>
  <si>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</si>
  <si>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</si>
  <si>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</si>
  <si>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</si>
  <si>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</si>
  <si>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</si>
  <si>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</si>
  <si>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</si>
  <si>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</si>
  <si>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</si>
  <si>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</si>
  <si>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</si>
  <si>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</si>
  <si>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</si>
  <si>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</si>
  <si>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</si>
  <si>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</si>
  <si>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</si>
  <si>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</si>
  <si>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</si>
  <si>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</si>
  <si>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</si>
  <si>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</si>
  <si>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</si>
  <si>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</si>
  <si>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</si>
  <si>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</si>
  <si>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</si>
  <si>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</si>
  <si>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</si>
  <si>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</si>
  <si>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</si>
  <si>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</si>
  <si>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</si>
  <si>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</si>
  <si>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</si>
  <si>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</si>
  <si>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</si>
  <si>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</si>
  <si>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</si>
  <si>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</si>
  <si>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</si>
  <si>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</si>
  <si>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</si>
  <si>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</si>
  <si>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</si>
  <si>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</si>
  <si>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</si>
  <si>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</si>
  <si>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</si>
  <si>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</si>
  <si>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</si>
  <si>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</si>
  <si>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</si>
  <si>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</si>
  <si>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</si>
  <si>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</si>
  <si>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</si>
  <si>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</si>
  <si>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</si>
  <si>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</si>
  <si>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</si>
  <si>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</si>
  <si>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</si>
  <si>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</si>
  <si>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</si>
  <si>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</si>
  <si>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</si>
  <si>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</si>
  <si>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</si>
  <si>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</si>
  <si>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</si>
  <si>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</si>
  <si>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</si>
  <si>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</si>
  <si>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</si>
  <si>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</si>
  <si>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</si>
  <si>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</si>
  <si>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</si>
  <si>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</si>
  <si>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</si>
  <si>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</si>
  <si>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</si>
  <si>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</si>
  <si>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</si>
  <si>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</si>
  <si>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</si>
  <si>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</si>
  <si>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</si>
  <si>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</si>
  <si>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</si>
  <si>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</si>
  <si>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</si>
  <si>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</si>
  <si>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</si>
  <si>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</si>
  <si>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</si>
  <si>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</si>
  <si>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</si>
  <si>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</si>
  <si>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</si>
  <si>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</si>
  <si>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</si>
  <si>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</si>
  <si>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</si>
  <si>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</si>
  <si>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</si>
  <si>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</si>
  <si>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</si>
  <si>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</si>
  <si>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</si>
  <si>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</si>
  <si>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</si>
  <si>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</si>
  <si>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</si>
  <si>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</si>
  <si>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</si>
  <si>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</si>
  <si>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</si>
  <si>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</si>
  <si>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</si>
  <si>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</si>
  <si>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</si>
  <si>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</si>
  <si>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</si>
  <si>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</si>
  <si>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</si>
  <si>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</si>
  <si>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</si>
  <si>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</si>
  <si>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</si>
  <si>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</si>
  <si>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</si>
  <si>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</si>
  <si>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</si>
  <si>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</si>
  <si>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</si>
  <si>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</si>
  <si>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</si>
  <si>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</si>
  <si>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</si>
  <si>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</si>
  <si>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</si>
  <si>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</si>
  <si>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</si>
  <si>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</si>
  <si>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</si>
  <si>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</si>
  <si>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</si>
  <si>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</si>
  <si>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</si>
  <si>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</si>
  <si>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</si>
  <si>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</si>
  <si>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</si>
  <si>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</si>
  <si>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</si>
  <si>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</si>
  <si>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</si>
  <si>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</si>
  <si>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</si>
  <si>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</si>
  <si>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</si>
  <si>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</si>
  <si>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</si>
  <si>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</si>
  <si>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</si>
  <si>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</si>
  <si>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</si>
  <si>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</si>
  <si>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</si>
  <si>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</si>
  <si>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</si>
  <si>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</si>
  <si>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</si>
  <si>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</si>
  <si>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</si>
  <si>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</si>
  <si>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</si>
  <si>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</si>
  <si>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</si>
  <si>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</si>
  <si>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</si>
  <si>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</si>
  <si>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</si>
  <si>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</si>
  <si>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</si>
  <si>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</si>
  <si>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</si>
  <si>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</si>
  <si>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</si>
  <si>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</si>
  <si>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</si>
  <si>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</si>
  <si>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</si>
  <si>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</si>
  <si>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</si>
  <si>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</si>
  <si>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</si>
  <si>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</si>
  <si>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</si>
  <si>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</si>
  <si>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</si>
  <si>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</si>
  <si>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</si>
  <si>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</si>
  <si>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</si>
  <si>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</si>
  <si>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</si>
  <si>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</si>
  <si>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</si>
  <si>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</si>
  <si>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</si>
  <si>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</si>
  <si>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</si>
  <si>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</si>
  <si>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</si>
  <si>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</si>
  <si>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</si>
  <si>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</si>
  <si>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</si>
  <si>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</si>
  <si>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</si>
  <si>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</si>
  <si>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</si>
  <si>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</si>
  <si>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</si>
  <si>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</si>
  <si>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</si>
  <si>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</si>
  <si>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</si>
  <si>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</si>
  <si>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</si>
  <si>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</si>
  <si>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</si>
  <si>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</si>
  <si>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</si>
  <si>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</si>
  <si>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</si>
  <si>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</si>
  <si>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</si>
  <si>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</si>
  <si>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</si>
  <si>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</si>
  <si>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</si>
  <si>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</si>
  <si>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</si>
  <si>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</si>
  <si>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</si>
  <si>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</si>
  <si>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</si>
  <si>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</si>
  <si>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</si>
  <si>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</si>
  <si>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</si>
  <si>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</si>
  <si>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</si>
  <si>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</si>
  <si>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</si>
  <si>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</si>
  <si>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</si>
  <si>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</si>
  <si>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</si>
  <si>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</si>
  <si>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</si>
  <si>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</si>
  <si>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</si>
  <si>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</si>
  <si>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</si>
  <si>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</si>
  <si>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</si>
  <si>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</si>
  <si>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</si>
  <si>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</si>
  <si>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</si>
  <si>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</si>
  <si>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</si>
  <si>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</si>
  <si>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</si>
  <si>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</si>
  <si>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</si>
  <si>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</si>
  <si>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</si>
  <si>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</si>
  <si>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</si>
  <si>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</si>
  <si>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</si>
  <si>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</si>
  <si>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</si>
  <si>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</si>
  <si>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</si>
  <si>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</si>
  <si>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</si>
  <si>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</si>
  <si>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</si>
  <si>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</si>
  <si>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</si>
  <si>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</si>
  <si>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</si>
  <si>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</si>
  <si>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</si>
  <si>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</si>
  <si>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</si>
  <si>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</si>
  <si>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</si>
  <si>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</si>
  <si>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</si>
  <si>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</si>
  <si>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</si>
  <si>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</si>
  <si>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</si>
  <si>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</si>
  <si>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</si>
  <si>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</si>
  <si>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</si>
  <si>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</si>
  <si>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</si>
  <si>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</si>
  <si>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</si>
  <si>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</si>
  <si>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</si>
  <si>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</si>
  <si>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</si>
  <si>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</si>
  <si>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</si>
  <si>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</si>
  <si>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</si>
  <si>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</si>
  <si>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</si>
  <si>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</si>
  <si>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</si>
  <si>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</si>
  <si>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</si>
  <si>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</si>
  <si>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</si>
  <si>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</si>
  <si>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</si>
  <si>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</si>
  <si>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</si>
  <si>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</si>
  <si>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</si>
  <si>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</si>
  <si>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</si>
  <si>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</si>
  <si>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</si>
  <si>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</si>
  <si>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</si>
  <si>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</si>
  <si>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</si>
  <si>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</si>
  <si>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</si>
  <si>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</si>
  <si>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</si>
  <si>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</si>
  <si>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</si>
  <si>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</si>
  <si>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</si>
  <si>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</si>
  <si>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</si>
  <si>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</si>
  <si>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</si>
  <si>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</si>
  <si>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</si>
  <si>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</si>
  <si>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</si>
  <si>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</si>
  <si>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</si>
  <si>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</si>
  <si>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</si>
  <si>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</si>
  <si>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</si>
  <si>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</si>
  <si>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</si>
  <si>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</si>
  <si>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</si>
  <si>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</si>
  <si>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</si>
  <si>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</si>
  <si>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</si>
  <si>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</si>
  <si>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</si>
  <si>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</si>
  <si>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</si>
  <si>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</si>
  <si>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</si>
  <si>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</si>
  <si>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</si>
  <si>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</si>
  <si>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</si>
  <si>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</si>
  <si>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</si>
  <si>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</si>
  <si>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</si>
  <si>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</si>
  <si>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</si>
  <si>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</si>
  <si>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</si>
  <si>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</si>
  <si>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</si>
  <si>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</si>
  <si>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</si>
  <si>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</si>
  <si>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</si>
  <si>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</si>
  <si>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</si>
  <si>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</si>
  <si>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</si>
  <si>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</si>
  <si>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</si>
  <si>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</si>
  <si>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</si>
  <si>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</si>
  <si>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</si>
  <si>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</si>
  <si>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</si>
  <si>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</si>
  <si>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</si>
  <si>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</si>
  <si>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</si>
  <si>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</si>
  <si>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</si>
  <si>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</si>
  <si>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</si>
  <si>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</si>
  <si>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</si>
  <si>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</si>
  <si>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</si>
  <si>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</si>
  <si>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</si>
  <si>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</si>
  <si>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</si>
  <si>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</si>
  <si>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</si>
  <si>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</si>
  <si>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</si>
  <si>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</si>
  <si>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</si>
  <si>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</si>
  <si>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</si>
  <si>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</si>
  <si>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</si>
  <si>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</si>
  <si>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</si>
  <si>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</si>
  <si>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</si>
  <si>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</si>
  <si>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</si>
  <si>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</si>
  <si>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</si>
  <si>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</si>
  <si>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</si>
  <si>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</si>
  <si>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</si>
  <si>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</si>
  <si>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</si>
  <si>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</si>
  <si>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</si>
  <si>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</si>
  <si>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</si>
  <si>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</si>
  <si>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</si>
  <si>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</si>
  <si>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</si>
  <si>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</si>
  <si>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</si>
  <si>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</si>
  <si>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</si>
  <si>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</si>
  <si>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</si>
  <si>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</si>
  <si>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</si>
  <si>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</si>
  <si>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</si>
  <si>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</si>
  <si>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</si>
  <si>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</si>
  <si>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</si>
  <si>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</si>
  <si>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</si>
  <si>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</si>
  <si>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</si>
  <si>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</si>
  <si>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</si>
  <si>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</si>
  <si>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</si>
  <si>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</si>
  <si>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</si>
  <si>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</si>
  <si>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</si>
  <si>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</si>
  <si>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</si>
  <si>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</si>
  <si>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</si>
  <si>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</si>
  <si>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</si>
  <si>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</si>
  <si>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</si>
  <si>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</si>
  <si>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</si>
  <si>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</si>
  <si>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</si>
  <si>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</si>
  <si>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</si>
  <si>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</si>
  <si>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</si>
  <si>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</si>
  <si>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</si>
  <si>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</si>
  <si>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</si>
  <si>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</si>
  <si>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</si>
  <si>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</si>
  <si>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</si>
  <si>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</si>
  <si>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</si>
  <si>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</si>
  <si>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</si>
  <si>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</si>
  <si>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</si>
  <si>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</si>
  <si>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</si>
  <si>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</si>
  <si>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</si>
  <si>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</si>
  <si>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</si>
  <si>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</si>
  <si>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</si>
  <si>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</si>
  <si>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</si>
  <si>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</si>
  <si>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</si>
  <si>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</si>
  <si>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</si>
  <si>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</si>
  <si>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</si>
  <si>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</si>
  <si>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</si>
  <si>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</si>
  <si>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</si>
  <si>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</si>
  <si>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</si>
  <si>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</si>
  <si>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</si>
  <si>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</si>
  <si>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</si>
  <si>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</si>
  <si>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</si>
  <si>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</si>
  <si>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</si>
  <si>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</si>
  <si>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</si>
  <si>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</si>
  <si>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</si>
  <si>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</si>
  <si>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</si>
  <si>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</si>
  <si>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</si>
  <si>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</si>
  <si>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</si>
  <si>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</si>
  <si>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</si>
  <si>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</si>
  <si>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</si>
  <si>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</si>
  <si>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</si>
  <si>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</si>
  <si>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</si>
  <si>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</si>
  <si>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</si>
  <si>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</si>
  <si>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</si>
  <si>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</si>
  <si>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</si>
  <si>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</si>
  <si>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</si>
  <si>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</si>
  <si>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</si>
  <si>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</si>
  <si>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</si>
  <si>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</si>
  <si>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</si>
  <si>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</si>
  <si>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</si>
  <si>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</si>
  <si>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</si>
  <si>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</si>
  <si>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</si>
  <si>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</si>
  <si>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</si>
  <si>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</si>
  <si>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</si>
  <si>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</si>
  <si>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</si>
  <si>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</si>
  <si>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</si>
  <si>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</si>
  <si>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</si>
  <si>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</si>
  <si>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</si>
  <si>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</si>
  <si>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</si>
  <si>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</si>
  <si>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</si>
  <si>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</si>
  <si>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</si>
  <si>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</si>
  <si>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</si>
  <si>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</si>
  <si>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</si>
  <si>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</si>
  <si>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</si>
  <si>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</si>
  <si>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</si>
  <si>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</si>
  <si>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</si>
  <si>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</si>
  <si>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</si>
  <si>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</si>
  <si>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</si>
  <si>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</si>
  <si>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</si>
  <si>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</si>
  <si>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</si>
  <si>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</si>
  <si>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</si>
  <si>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</si>
  <si>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</si>
  <si>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</si>
  <si>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</si>
  <si>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</si>
  <si>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</si>
  <si>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</si>
  <si>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</si>
  <si>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</si>
  <si>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</si>
  <si>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</si>
  <si>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</si>
  <si>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</si>
  <si>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</si>
  <si>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</si>
  <si>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</si>
  <si>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</si>
  <si>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</si>
  <si>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</si>
  <si>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</si>
  <si>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</si>
  <si>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</si>
  <si>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</si>
  <si>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</si>
  <si>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</si>
  <si>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</si>
  <si>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</si>
  <si>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</si>
  <si>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</si>
  <si>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</si>
  <si>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</si>
  <si>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</si>
  <si>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</si>
  <si>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</si>
  <si>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</si>
  <si>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</si>
  <si>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</si>
  <si>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</si>
  <si>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</si>
  <si>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</si>
  <si>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</si>
  <si>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</si>
  <si>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</si>
  <si>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</si>
  <si>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</si>
  <si>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</si>
  <si>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</si>
  <si>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</si>
  <si>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</si>
  <si>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</si>
  <si>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</si>
  <si>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</si>
  <si>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</si>
  <si>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</si>
  <si>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</si>
  <si>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</si>
  <si>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</si>
  <si>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</si>
  <si>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</si>
  <si>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</si>
  <si>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</si>
  <si>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</si>
  <si>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</si>
  <si>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</si>
  <si>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</si>
  <si>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</si>
  <si>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</si>
  <si>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</si>
  <si>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</si>
  <si>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</si>
  <si>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</si>
  <si>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</si>
  <si>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</si>
  <si>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</si>
  <si>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</si>
  <si>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</si>
  <si>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</si>
  <si>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</si>
  <si>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</si>
  <si>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</si>
  <si>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</si>
  <si>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</si>
  <si>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</si>
  <si>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</si>
  <si>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</si>
  <si>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</si>
  <si>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</si>
  <si>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</si>
  <si>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</si>
  <si>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</si>
  <si>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</si>
  <si>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</si>
  <si>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</si>
  <si>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</si>
  <si>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</si>
  <si>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</si>
  <si>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</si>
  <si>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</si>
  <si>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</si>
  <si>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</si>
  <si>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</si>
  <si>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</si>
  <si>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</si>
  <si>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</si>
  <si>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</si>
  <si>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</si>
  <si>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</si>
  <si>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</si>
  <si>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</si>
  <si>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</si>
  <si>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</si>
  <si>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</si>
  <si>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</si>
  <si>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</si>
  <si>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</si>
  <si>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</si>
  <si>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</si>
  <si>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</si>
  <si>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</si>
  <si>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</si>
  <si>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</si>
  <si>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</si>
  <si>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</si>
  <si>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</si>
  <si>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</si>
  <si>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</si>
  <si>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</si>
  <si>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</si>
  <si>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</si>
  <si>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</si>
  <si>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</si>
  <si>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</si>
  <si>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</si>
  <si>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</si>
  <si>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</si>
  <si>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</si>
  <si>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</si>
  <si>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</si>
  <si>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</si>
  <si>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</si>
  <si>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</si>
  <si>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</si>
  <si>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</si>
  <si>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</si>
  <si>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</si>
  <si>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</si>
  <si>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</si>
  <si>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</si>
  <si>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</si>
  <si>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</si>
  <si>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</si>
  <si>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</si>
  <si>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</si>
  <si>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</si>
  <si>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</si>
  <si>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</si>
  <si>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</si>
  <si>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</si>
  <si>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</si>
  <si>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</si>
  <si>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</si>
  <si>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</si>
  <si>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</si>
  <si>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</si>
  <si>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</si>
  <si>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</si>
  <si>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</si>
  <si>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</si>
  <si>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</si>
  <si>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</si>
  <si>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</si>
  <si>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</si>
  <si>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</si>
  <si>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</si>
  <si>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</si>
  <si>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</si>
  <si>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</si>
  <si>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</si>
  <si>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</si>
  <si>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</si>
  <si>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</si>
  <si>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</si>
  <si>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</si>
  <si>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</si>
  <si>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</si>
  <si>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</si>
  <si>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</si>
  <si>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</si>
  <si>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</si>
  <si>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</si>
  <si>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</si>
  <si>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</si>
  <si>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</si>
  <si>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</si>
  <si>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</si>
  <si>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</si>
  <si>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</si>
  <si>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</si>
  <si>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</si>
  <si>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</si>
  <si>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</si>
  <si>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</si>
  <si>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</si>
  <si>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</si>
  <si>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</si>
  <si>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</si>
  <si>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</si>
  <si>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</si>
  <si>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</si>
  <si>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</si>
  <si>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</si>
  <si>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</si>
  <si>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</si>
  <si>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</si>
  <si>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</si>
  <si>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</si>
  <si>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</si>
  <si>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</si>
  <si>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</si>
  <si>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</si>
  <si>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</si>
  <si>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</si>
  <si>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</si>
  <si>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</si>
  <si>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</si>
  <si>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</si>
  <si>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</si>
  <si>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</si>
  <si>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</si>
  <si>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</si>
  <si>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</si>
  <si>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</si>
  <si>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</si>
  <si>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</si>
  <si>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</si>
  <si>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</si>
  <si>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</si>
  <si>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</si>
  <si>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</si>
  <si>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</si>
  <si>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</si>
  <si>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</si>
  <si>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</si>
  <si>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</si>
  <si>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</si>
  <si>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</si>
  <si>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</si>
  <si>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</si>
  <si>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</si>
  <si>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</si>
  <si>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</si>
  <si>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</si>
  <si>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</si>
  <si>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</si>
  <si>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</si>
  <si>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</si>
  <si>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</si>
  <si>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</si>
  <si>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</si>
  <si>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</si>
  <si>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</si>
  <si>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</si>
  <si>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</si>
  <si>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</si>
  <si>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</si>
  <si>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</si>
  <si>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</si>
  <si>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</si>
  <si>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</si>
  <si>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</si>
  <si>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</si>
  <si>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</si>
  <si>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</si>
  <si>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</si>
  <si>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</si>
  <si>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</si>
  <si>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</si>
  <si>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</si>
  <si>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</si>
  <si>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</si>
  <si>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</si>
  <si>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</si>
  <si>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</si>
  <si>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</si>
  <si>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</si>
  <si>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</si>
  <si>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</si>
  <si>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</si>
  <si>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</si>
  <si>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</si>
  <si>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</si>
  <si>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</si>
  <si>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</si>
  <si>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</si>
  <si>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</si>
  <si>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</si>
  <si>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</si>
  <si>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</si>
  <si>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</si>
  <si>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</si>
  <si>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</si>
  <si>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</si>
  <si>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</si>
  <si>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</si>
  <si>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</si>
  <si>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</si>
  <si>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</si>
  <si>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</si>
  <si>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</si>
  <si>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</si>
  <si>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</si>
  <si>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</si>
  <si>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</si>
  <si>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</si>
  <si>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</si>
  <si>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</si>
  <si>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</si>
  <si>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</si>
  <si>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</si>
  <si>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</si>
  <si>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</si>
  <si>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</si>
  <si>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</si>
  <si>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</si>
  <si>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</si>
  <si>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</si>
  <si>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</si>
  <si>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</si>
  <si>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</si>
  <si>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</si>
  <si>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</si>
  <si>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</si>
  <si>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</si>
  <si>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</si>
  <si>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</si>
  <si>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</si>
  <si>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</si>
  <si>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</si>
  <si>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</si>
  <si>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</si>
  <si>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</si>
  <si>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</si>
  <si>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</si>
  <si>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</si>
  <si>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</si>
  <si>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</si>
  <si>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</si>
  <si>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</si>
  <si>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</si>
  <si>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</si>
  <si>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</si>
  <si>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</si>
  <si>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</si>
  <si>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</si>
  <si>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</si>
  <si>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</si>
  <si>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</si>
  <si>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</si>
  <si>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</si>
  <si>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</si>
  <si>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</si>
  <si>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</si>
  <si>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</si>
  <si>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</si>
  <si>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</si>
  <si>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</si>
  <si>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</si>
  <si>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</si>
  <si>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</si>
  <si>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</si>
  <si>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</si>
  <si>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</si>
  <si>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</si>
  <si>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</si>
  <si>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</si>
  <si>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</si>
  <si>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</si>
  <si>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</si>
  <si>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</si>
  <si>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</si>
  <si>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</si>
  <si>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</si>
  <si>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</si>
  <si>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</si>
  <si>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</si>
  <si>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</si>
  <si>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</si>
  <si>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</si>
  <si>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</si>
  <si>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</si>
  <si>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</si>
  <si>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</si>
  <si>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</si>
  <si>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</si>
  <si>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</si>
  <si>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</si>
  <si>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</si>
  <si>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</si>
  <si>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</si>
  <si>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</si>
  <si>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</si>
  <si>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</si>
  <si>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</si>
  <si>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</si>
  <si>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</si>
  <si>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</si>
  <si>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</si>
  <si>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</si>
  <si>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</si>
  <si>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</si>
  <si>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</si>
  <si>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</si>
  <si>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</si>
  <si>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</si>
  <si>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</si>
  <si>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</si>
  <si>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</si>
  <si>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</si>
  <si>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</si>
  <si>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</si>
  <si>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</si>
  <si>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</si>
  <si>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</si>
  <si>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</si>
  <si>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</si>
  <si>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</si>
  <si>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</si>
  <si>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</si>
  <si>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</si>
  <si>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</si>
  <si>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</si>
  <si>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</si>
  <si>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</si>
  <si>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</si>
  <si>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</si>
  <si>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</si>
  <si>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</si>
  <si>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</si>
  <si>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</si>
  <si>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</si>
  <si>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</si>
  <si>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</si>
  <si>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</si>
  <si>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</si>
  <si>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</si>
  <si>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</si>
  <si>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</si>
  <si>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</si>
  <si>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</si>
  <si>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</si>
  <si>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</si>
  <si>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</si>
  <si>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</si>
  <si>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</si>
  <si>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</si>
  <si>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</si>
  <si>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</si>
  <si>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</si>
  <si>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</si>
  <si>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</si>
  <si>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</si>
  <si>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</si>
  <si>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</si>
  <si>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</si>
  <si>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</si>
  <si>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</si>
  <si>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</si>
  <si>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</si>
  <si>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</si>
  <si>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</si>
  <si>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</si>
  <si>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</si>
  <si>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</si>
  <si>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</si>
  <si>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</si>
  <si>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</si>
  <si>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</si>
  <si>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</si>
  <si>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</si>
  <si>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</si>
  <si>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</si>
  <si>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</si>
  <si>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</si>
  <si>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</si>
  <si>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</si>
  <si>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</si>
  <si>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</si>
  <si>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</si>
  <si>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</si>
  <si>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</si>
  <si>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</si>
  <si>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</si>
  <si>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</si>
  <si>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</si>
  <si>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</si>
  <si>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</si>
  <si>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</si>
  <si>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</si>
  <si>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</si>
  <si>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</si>
  <si>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</si>
  <si>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</si>
  <si>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</si>
  <si>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</si>
  <si>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</si>
  <si>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</si>
  <si>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</si>
  <si>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</si>
  <si>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</si>
  <si>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</si>
  <si>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</si>
  <si>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</si>
  <si>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</si>
  <si>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</si>
  <si>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</si>
  <si>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</si>
  <si>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</si>
  <si>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</si>
  <si>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</si>
  <si>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</si>
  <si>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</si>
  <si>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</si>
  <si>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</si>
  <si>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</si>
  <si>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</si>
  <si>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</si>
  <si>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</si>
  <si>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</si>
  <si>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</si>
  <si>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</si>
  <si>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</si>
  <si>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</si>
  <si>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</si>
  <si>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</si>
  <si>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</si>
  <si>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</si>
  <si>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</si>
  <si>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</si>
  <si>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</si>
  <si>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</si>
  <si>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</si>
  <si>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</si>
  <si>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</si>
  <si>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</si>
  <si>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</si>
  <si>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</si>
  <si>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</si>
  <si>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</si>
  <si>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</si>
  <si>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</si>
  <si>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</si>
  <si>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</si>
  <si>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</si>
  <si>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</si>
  <si>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</si>
  <si>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</si>
  <si>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</si>
  <si>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</si>
  <si>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</si>
  <si>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</si>
  <si>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</si>
  <si>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</si>
  <si>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</si>
  <si>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</si>
  <si>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</si>
  <si>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</si>
  <si>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</si>
  <si>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</si>
  <si>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</si>
  <si>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</si>
  <si>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</si>
  <si>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</si>
  <si>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</si>
  <si>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</si>
  <si>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</si>
  <si>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</si>
  <si>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</si>
  <si>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</si>
  <si>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</si>
  <si>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</si>
  <si>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</si>
  <si>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</si>
  <si>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</si>
  <si>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</si>
  <si>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</si>
  <si>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</si>
  <si>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</si>
  <si>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</si>
  <si>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</si>
  <si>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</si>
  <si>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</si>
  <si>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</si>
  <si>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</si>
  <si>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</si>
  <si>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</si>
  <si>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</si>
  <si>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</si>
  <si>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</si>
  <si>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</si>
  <si>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</si>
  <si>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</si>
  <si>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</si>
  <si>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</si>
  <si>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</si>
  <si>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</si>
  <si>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</si>
  <si>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</si>
  <si>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</si>
  <si>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</si>
  <si>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</si>
  <si>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</si>
  <si>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</si>
  <si>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</si>
  <si>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</si>
  <si>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</si>
  <si>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</si>
  <si>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</si>
  <si>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</si>
  <si>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</si>
  <si>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</si>
  <si>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</si>
  <si>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</si>
  <si>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</si>
  <si>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</si>
  <si>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</si>
  <si>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</si>
  <si>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</si>
  <si>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</si>
  <si>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</si>
  <si>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</si>
  <si>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</si>
  <si>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</si>
  <si>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</si>
  <si>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</si>
  <si>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</si>
  <si>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</si>
  <si>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</si>
  <si>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</si>
  <si>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</si>
  <si>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</si>
  <si>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</si>
  <si>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</si>
  <si>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</si>
  <si>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</si>
  <si>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</si>
  <si>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</si>
  <si>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</si>
  <si>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</si>
  <si>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</si>
  <si>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</si>
  <si>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</si>
  <si>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</si>
  <si>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</si>
  <si>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</si>
  <si>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</si>
  <si>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</si>
  <si>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</si>
  <si>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</si>
  <si>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</si>
  <si>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</si>
  <si>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</si>
  <si>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</si>
  <si>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</si>
  <si>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</si>
  <si>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</si>
  <si>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</si>
  <si>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</si>
  <si>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</si>
  <si>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</si>
  <si>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</si>
  <si>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</si>
  <si>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</si>
  <si>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</si>
  <si>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</si>
  <si>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</si>
  <si>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</si>
  <si>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</si>
  <si>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</si>
  <si>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</si>
  <si>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</si>
  <si>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</si>
  <si>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</si>
  <si>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</si>
  <si>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</si>
  <si>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</si>
  <si>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</si>
  <si>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</si>
  <si>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</si>
  <si>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</si>
  <si>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</si>
  <si>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</si>
  <si>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</si>
  <si>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</si>
  <si>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</si>
  <si>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</si>
  <si>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</si>
  <si>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</si>
  <si>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</si>
  <si>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</si>
  <si>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</si>
  <si>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</si>
  <si>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</si>
  <si>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</si>
  <si>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</si>
  <si>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</si>
  <si>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</si>
  <si>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</si>
  <si>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</si>
  <si>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</si>
  <si>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</si>
  <si>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</si>
  <si>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</si>
  <si>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</si>
  <si>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</si>
  <si>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</si>
  <si>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</si>
  <si>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</si>
  <si>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</si>
  <si>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</si>
  <si>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</si>
  <si>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</si>
  <si>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</si>
  <si>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</si>
  <si>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</si>
  <si>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</si>
  <si>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</si>
  <si>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</si>
  <si>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</si>
  <si>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</si>
  <si>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</si>
  <si>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</si>
  <si>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</si>
  <si>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</si>
  <si>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</si>
  <si>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</si>
  <si>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</si>
  <si>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</si>
  <si>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</si>
  <si>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</si>
  <si>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</si>
  <si>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</si>
  <si>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</si>
  <si>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</si>
  <si>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</si>
  <si>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</si>
  <si>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</si>
  <si>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</si>
  <si>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</si>
  <si>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</si>
  <si>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</si>
  <si>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</si>
  <si>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</si>
  <si>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</si>
  <si>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</si>
  <si>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</si>
  <si>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</si>
  <si>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</si>
  <si>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</si>
  <si>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</si>
  <si>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</si>
  <si>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</si>
  <si>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</si>
  <si>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</si>
  <si>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</si>
  <si>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</si>
  <si>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</si>
  <si>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</si>
  <si>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</si>
  <si>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</si>
  <si>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</si>
  <si>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</si>
  <si>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</si>
  <si>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</si>
  <si>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</si>
  <si>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</si>
  <si>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</si>
  <si>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</si>
  <si>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</si>
  <si>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</si>
  <si>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</si>
  <si>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</si>
  <si>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</si>
  <si>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</si>
  <si>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</si>
  <si>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</si>
  <si>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</si>
  <si>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</si>
  <si>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</si>
  <si>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</si>
  <si>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</si>
  <si>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</si>
  <si>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</si>
  <si>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</si>
  <si>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</si>
  <si>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</si>
  <si>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</si>
  <si>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</si>
  <si>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</si>
  <si>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</si>
  <si>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</si>
  <si>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</si>
  <si>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</si>
  <si>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</si>
  <si>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</si>
  <si>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</si>
  <si>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</si>
  <si>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</si>
  <si>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</si>
  <si>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</si>
  <si>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</si>
  <si>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</si>
  <si>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</si>
  <si>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</si>
  <si>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</si>
  <si>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</si>
  <si>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</si>
  <si>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</si>
  <si>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</si>
  <si>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</si>
  <si>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</si>
  <si>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</si>
  <si>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</si>
  <si>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</si>
  <si>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</si>
  <si>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</si>
  <si>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</si>
  <si>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</si>
  <si>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</si>
  <si>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</si>
  <si>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</si>
  <si>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</si>
  <si>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</si>
  <si>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</si>
  <si>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</si>
  <si>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</si>
  <si>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</si>
  <si>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</si>
  <si>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</si>
  <si>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</si>
  <si>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</si>
  <si>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</si>
  <si>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</si>
  <si>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</si>
  <si>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</si>
  <si>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</si>
  <si>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</si>
  <si>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</si>
  <si>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</si>
  <si>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</si>
  <si>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</si>
  <si>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</si>
  <si>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</si>
  <si>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</si>
  <si>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</si>
  <si>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</si>
  <si>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</si>
  <si>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</si>
  <si>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</si>
  <si>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</si>
  <si>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</si>
  <si>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</si>
  <si>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</si>
  <si>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</si>
  <si>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</si>
  <si>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</si>
  <si>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</si>
  <si>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</si>
  <si>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</si>
  <si>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</si>
  <si>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</si>
  <si>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</si>
  <si>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</si>
  <si>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</si>
  <si>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</si>
  <si>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</si>
  <si>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</si>
  <si>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</si>
  <si>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</si>
  <si>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</si>
  <si>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</si>
  <si>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</si>
  <si>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</si>
  <si>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</si>
  <si>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</si>
  <si>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</si>
  <si>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</si>
  <si>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</si>
  <si>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</si>
  <si>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</si>
  <si>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</si>
  <si>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</si>
  <si>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</si>
  <si>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</si>
  <si>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</si>
  <si>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</si>
  <si>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</si>
  <si>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</si>
  <si>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</si>
  <si>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</si>
  <si>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</si>
  <si>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</si>
  <si>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</si>
  <si>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</si>
  <si>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</si>
  <si>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</si>
  <si>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</si>
  <si>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</si>
  <si>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</si>
  <si>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</si>
  <si>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</si>
  <si>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</si>
  <si>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</si>
  <si>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</si>
  <si>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</si>
  <si>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</si>
  <si>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</si>
  <si>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</si>
  <si>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</si>
  <si>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</si>
  <si>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</si>
  <si>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</si>
  <si>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</si>
  <si>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</si>
  <si>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</si>
  <si>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</si>
  <si>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</si>
  <si>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</si>
  <si>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</si>
  <si>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</si>
  <si>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</si>
  <si>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</si>
  <si>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</si>
  <si>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</si>
  <si>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</si>
  <si>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</si>
  <si>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</si>
  <si>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</si>
  <si>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</si>
  <si>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</si>
  <si>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</si>
  <si>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</si>
  <si>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</si>
  <si>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</si>
  <si>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</si>
  <si>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</si>
  <si>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</si>
  <si>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</si>
  <si>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</si>
  <si>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</si>
  <si>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</si>
  <si>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</si>
  <si>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</si>
  <si>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</si>
  <si>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</si>
  <si>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</si>
  <si>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</si>
  <si>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</si>
  <si>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</si>
  <si>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</si>
  <si>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</si>
  <si>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</si>
  <si>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</si>
  <si>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</si>
  <si>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</si>
  <si>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</si>
  <si>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</si>
  <si>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</si>
  <si>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</si>
  <si>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</si>
  <si>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</si>
  <si>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</si>
  <si>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</si>
  <si>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</si>
  <si>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</si>
  <si>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</si>
  <si>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</si>
  <si>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</si>
  <si>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</si>
  <si>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</si>
  <si>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</si>
  <si>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</si>
  <si>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</si>
  <si>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</si>
  <si>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</si>
  <si>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</si>
  <si>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</si>
  <si>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</si>
  <si>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</si>
  <si>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</si>
  <si>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</si>
  <si>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</si>
  <si>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</si>
  <si>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</si>
  <si>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</si>
  <si>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</si>
  <si>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</si>
  <si>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</si>
  <si>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</si>
  <si>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</si>
  <si>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</si>
  <si>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</si>
  <si>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</si>
  <si>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</si>
  <si>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</si>
  <si>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</si>
  <si>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</si>
  <si>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</si>
  <si>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</si>
  <si>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</si>
  <si>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</si>
  <si>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</si>
  <si>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</si>
  <si>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</si>
  <si>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</si>
  <si>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</si>
  <si>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</si>
  <si>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</si>
  <si>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</si>
  <si>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</si>
  <si>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</si>
  <si>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</si>
  <si>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</si>
  <si>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</si>
  <si>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</si>
  <si>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</si>
  <si>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</si>
  <si>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</si>
  <si>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</si>
  <si>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</si>
  <si>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</si>
  <si>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</si>
  <si>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</si>
  <si>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</si>
  <si>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</si>
  <si>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</si>
  <si>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</si>
  <si>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</si>
  <si>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</si>
  <si>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</si>
  <si>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</si>
  <si>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</si>
  <si>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</si>
  <si>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</si>
  <si>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</si>
  <si>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</si>
  <si>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</si>
  <si>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</si>
  <si>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</si>
  <si>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</si>
  <si>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</si>
  <si>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</si>
  <si>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</si>
  <si>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</si>
  <si>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</si>
  <si>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</si>
  <si>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</si>
  <si>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</si>
  <si>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</si>
  <si>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</si>
  <si>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</si>
  <si>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</si>
  <si>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</si>
  <si>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</si>
  <si>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</si>
  <si>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</si>
  <si>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</si>
  <si>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</si>
  <si>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</si>
  <si>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</si>
  <si>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</si>
  <si>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</si>
  <si>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</si>
  <si>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</si>
  <si>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</si>
  <si>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</si>
  <si>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</si>
  <si>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</si>
  <si>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</si>
  <si>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</si>
  <si>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</si>
  <si>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</si>
  <si>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</si>
  <si>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</si>
  <si>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</si>
  <si>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</si>
  <si>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</si>
  <si>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</si>
  <si>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</si>
  <si>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</si>
  <si>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</si>
  <si>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</si>
  <si>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</si>
  <si>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</si>
  <si>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</si>
  <si>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</si>
  <si>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</si>
  <si>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</si>
  <si>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</si>
  <si>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</si>
  <si>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</si>
  <si>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</si>
  <si>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</si>
  <si>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</si>
  <si>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</si>
  <si>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</si>
  <si>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</si>
  <si>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</si>
  <si>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</si>
  <si>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</si>
  <si>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</si>
  <si>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</si>
  <si>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</si>
  <si>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</si>
  <si>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</si>
  <si>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</si>
  <si>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</si>
  <si>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</si>
  <si>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</si>
  <si>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</si>
  <si>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</si>
  <si>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</si>
  <si>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</si>
  <si>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</si>
  <si>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</si>
  <si>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</si>
  <si>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</si>
  <si>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</si>
  <si>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</si>
  <si>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</si>
  <si>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</si>
  <si>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</si>
  <si>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</si>
  <si>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</si>
  <si>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</si>
  <si>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</si>
  <si>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</si>
  <si>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</si>
  <si>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</si>
  <si>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</si>
  <si>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</si>
  <si>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</si>
  <si>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</si>
  <si>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</si>
  <si>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</si>
  <si>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</si>
  <si>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</si>
  <si>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</si>
  <si>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</si>
  <si>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</si>
  <si>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</si>
  <si>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</si>
  <si>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</si>
  <si>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</si>
  <si>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</si>
  <si>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</si>
  <si>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</si>
  <si>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</si>
  <si>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</si>
  <si>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</si>
  <si>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</si>
  <si>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</si>
  <si>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</si>
  <si>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</si>
  <si>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</si>
  <si>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</si>
  <si>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</si>
  <si>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</si>
  <si>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</si>
  <si>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</si>
  <si>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</si>
  <si>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</si>
  <si>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</si>
  <si>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</si>
  <si>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</si>
  <si>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</si>
  <si>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</si>
  <si>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</si>
  <si>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</si>
  <si>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</si>
  <si>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</si>
  <si>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</si>
  <si>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</si>
  <si>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</si>
  <si>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</si>
  <si>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</si>
  <si>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</si>
  <si>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</si>
  <si>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</si>
  <si>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</si>
  <si>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</si>
  <si>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</si>
  <si>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</si>
  <si>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</si>
  <si>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</si>
  <si>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</si>
  <si>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</si>
  <si>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</si>
  <si>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</si>
  <si>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</si>
  <si>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</si>
  <si>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</si>
  <si>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</si>
  <si>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</si>
  <si>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</si>
  <si>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</si>
  <si>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</si>
  <si>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</si>
  <si>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</si>
  <si>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</si>
  <si>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</si>
  <si>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</si>
  <si>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</si>
  <si>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</si>
  <si>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</si>
  <si>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</si>
  <si>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</si>
  <si>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</si>
  <si>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</si>
  <si>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</si>
  <si>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</si>
  <si>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</si>
  <si>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</si>
  <si>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</si>
  <si>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</si>
  <si>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</si>
  <si>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</si>
  <si>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</si>
  <si>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</si>
  <si>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</si>
  <si>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</si>
  <si>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</si>
  <si>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</si>
  <si>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</si>
  <si>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</si>
  <si>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</si>
  <si>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</si>
  <si>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</si>
  <si>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</si>
  <si>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</si>
  <si>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</si>
  <si>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</si>
  <si>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</si>
  <si>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</si>
  <si>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</si>
  <si>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</si>
  <si>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</si>
  <si>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</si>
  <si>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</si>
  <si>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</si>
  <si>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</si>
  <si>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</si>
  <si>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</si>
  <si>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</si>
  <si>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</si>
  <si>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</si>
  <si>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</si>
  <si>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</si>
  <si>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</si>
  <si>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</si>
  <si>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</si>
  <si>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</si>
  <si>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</si>
  <si>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</si>
  <si>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</si>
  <si>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</si>
  <si>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</si>
  <si>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</si>
  <si>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</si>
  <si>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</si>
  <si>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</si>
  <si>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</si>
  <si>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</si>
  <si>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</si>
  <si>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</si>
  <si>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</si>
  <si>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</si>
  <si>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</si>
  <si>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</si>
  <si>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</si>
  <si>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</si>
  <si>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</si>
  <si>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</si>
  <si>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</si>
  <si>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</si>
  <si>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</si>
  <si>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</si>
  <si>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</si>
  <si>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</si>
  <si>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</si>
  <si>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</si>
  <si>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</si>
  <si>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</si>
  <si>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</si>
  <si>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</si>
  <si>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</si>
  <si>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</si>
  <si>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</si>
  <si>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</si>
  <si>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</si>
  <si>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</si>
  <si>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</si>
  <si>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</si>
  <si>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</si>
  <si>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</si>
  <si>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</si>
  <si>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</si>
  <si>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</si>
  <si>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</si>
  <si>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</si>
  <si>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</si>
  <si>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</si>
  <si>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</si>
  <si>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</si>
  <si>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</si>
  <si>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</si>
  <si>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</si>
  <si>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</si>
  <si>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</si>
  <si>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</si>
  <si>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</si>
  <si>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</si>
  <si>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</si>
  <si>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</si>
  <si>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</si>
  <si>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</si>
  <si>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</si>
  <si>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</si>
  <si>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</si>
  <si>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</si>
  <si>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</si>
  <si>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</si>
  <si>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</si>
  <si>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</si>
  <si>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</si>
  <si>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</si>
  <si>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</si>
  <si>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</si>
  <si>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</si>
  <si>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</si>
  <si>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</si>
  <si>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</si>
  <si>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</si>
  <si>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</si>
  <si>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</si>
  <si>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</si>
  <si>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</si>
  <si>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</si>
  <si>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</si>
  <si>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</si>
  <si>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</si>
  <si>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</si>
  <si>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</si>
  <si>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</si>
  <si>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</si>
  <si>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</si>
  <si>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</si>
  <si>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</si>
  <si>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</si>
  <si>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</si>
  <si>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</si>
  <si>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</si>
  <si>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</si>
  <si>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</si>
  <si>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</si>
  <si>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</si>
  <si>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</si>
  <si>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</si>
  <si>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</si>
  <si>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</si>
  <si>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</si>
  <si>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</si>
  <si>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</si>
  <si>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</si>
  <si>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</si>
  <si>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</si>
  <si>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</si>
  <si>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</si>
  <si>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</si>
  <si>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</si>
  <si>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</si>
  <si>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</si>
  <si>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</si>
  <si>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</si>
  <si>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</si>
  <si>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</si>
  <si>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</si>
  <si>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</si>
  <si>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</si>
  <si>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</si>
  <si>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</si>
  <si>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</si>
  <si>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</si>
  <si>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</si>
  <si>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</si>
  <si>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</si>
  <si>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</si>
  <si>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</si>
  <si>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</si>
  <si>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</si>
  <si>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</si>
  <si>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</si>
  <si>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</si>
  <si>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</si>
  <si>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</si>
  <si>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</si>
  <si>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</si>
  <si>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</si>
  <si>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</si>
  <si>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</si>
  <si>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</si>
  <si>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</si>
  <si>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</si>
  <si>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</si>
  <si>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</si>
  <si>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</si>
  <si>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</si>
  <si>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</si>
  <si>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</si>
  <si>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</si>
  <si>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</si>
  <si>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</si>
  <si>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</si>
  <si>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</si>
  <si>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</si>
  <si>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</si>
  <si>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</si>
  <si>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</si>
  <si>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</si>
  <si>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</si>
  <si>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</si>
  <si>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</si>
  <si>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</si>
  <si>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</si>
  <si>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</si>
  <si>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</si>
  <si>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</si>
  <si>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</si>
  <si>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</si>
  <si>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</si>
  <si>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</si>
  <si>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</si>
  <si>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</si>
  <si>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</si>
  <si>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</si>
  <si>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</si>
  <si>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</si>
  <si>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</si>
  <si>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</si>
  <si>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</si>
  <si>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</si>
  <si>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</si>
  <si>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</si>
  <si>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</si>
  <si>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</si>
  <si>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</si>
  <si>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</si>
  <si>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</si>
  <si>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</si>
  <si>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</si>
  <si>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</si>
  <si>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</si>
  <si>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</si>
  <si>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</si>
  <si>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</si>
  <si>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</si>
  <si>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</si>
  <si>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</si>
  <si>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</si>
  <si>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</si>
  <si>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</si>
  <si>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</si>
  <si>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</si>
  <si>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</si>
  <si>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</si>
  <si>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</si>
  <si>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</si>
  <si>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</si>
  <si>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</si>
  <si>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</si>
  <si>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</si>
  <si>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</si>
  <si>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</si>
  <si>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</si>
  <si>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</si>
  <si>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</si>
  <si>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</si>
  <si>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</si>
  <si>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</si>
  <si>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</si>
  <si>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</si>
  <si>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</si>
  <si>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</si>
  <si>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</si>
  <si>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</si>
  <si>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</si>
  <si>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</si>
  <si>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</si>
  <si>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</si>
  <si>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</si>
  <si>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</si>
  <si>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</si>
  <si>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</si>
  <si>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</si>
  <si>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</si>
  <si>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</si>
  <si>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</si>
  <si>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</si>
  <si>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</si>
  <si>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</si>
  <si>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</si>
  <si>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</si>
  <si>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</si>
  <si>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</si>
  <si>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</si>
  <si>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</si>
  <si>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</si>
  <si>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</si>
  <si>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</si>
  <si>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</si>
  <si>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</si>
  <si>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</si>
  <si>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</si>
  <si>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</si>
  <si>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</si>
  <si>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</si>
  <si>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</si>
  <si>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</si>
  <si>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</si>
  <si>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</si>
  <si>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</si>
  <si>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</si>
  <si>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</si>
  <si>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</si>
  <si>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</si>
  <si>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</si>
  <si>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</si>
  <si>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</si>
  <si>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</si>
  <si>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</si>
  <si>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</si>
  <si>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</si>
  <si>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</si>
  <si>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</si>
  <si>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</si>
  <si>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</si>
  <si>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</si>
  <si>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</si>
  <si>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</si>
  <si>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</si>
  <si>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</si>
  <si>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</si>
  <si>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</si>
  <si>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</si>
  <si>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</si>
  <si>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</si>
  <si>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</si>
  <si>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</si>
  <si>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</si>
  <si>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</si>
  <si>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</si>
  <si>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</si>
  <si>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</si>
  <si>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</si>
  <si>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</si>
  <si>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</si>
  <si>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</si>
  <si>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</si>
  <si>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</si>
  <si>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</si>
  <si>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</si>
  <si>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</si>
  <si>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</si>
  <si>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</si>
  <si>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</si>
  <si>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</si>
  <si>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</si>
  <si>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</si>
  <si>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</si>
  <si>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</si>
  <si>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</si>
  <si>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</si>
  <si>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</si>
  <si>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</si>
  <si>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</si>
  <si>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</si>
  <si>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</si>
  <si>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</si>
  <si>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</si>
  <si>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</si>
  <si>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</si>
  <si>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</si>
  <si>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</si>
  <si>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</si>
  <si>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</si>
  <si>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</si>
  <si>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</si>
  <si>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</si>
  <si>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</si>
  <si>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</si>
  <si>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</si>
  <si>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</si>
  <si>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</si>
  <si>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</si>
  <si>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</si>
  <si>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</si>
  <si>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</si>
  <si>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</si>
  <si>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</si>
  <si>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</si>
  <si>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</si>
  <si>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</si>
  <si>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</si>
  <si>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</si>
  <si>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</si>
  <si>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</si>
  <si>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</si>
  <si>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</si>
  <si>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</si>
  <si>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</si>
  <si>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</si>
  <si>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</si>
  <si>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</si>
  <si>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</si>
  <si>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</si>
  <si>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</si>
  <si>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</si>
  <si>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</si>
  <si>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</si>
  <si>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</si>
  <si>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</si>
  <si>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</si>
  <si>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</si>
  <si>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</si>
  <si>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</si>
  <si>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</si>
  <si>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</si>
  <si>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</si>
  <si>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</si>
  <si>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</si>
  <si>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</si>
  <si>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</si>
  <si>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</si>
  <si>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</si>
  <si>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</si>
  <si>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</si>
  <si>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</si>
  <si>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</si>
  <si>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</si>
  <si>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</si>
  <si>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</si>
  <si>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</si>
  <si>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</si>
  <si>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</si>
  <si>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</si>
  <si>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</si>
  <si>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</si>
  <si>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</si>
  <si>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</si>
  <si>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</si>
  <si>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</si>
  <si>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</si>
  <si>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</si>
  <si>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</si>
  <si>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</si>
  <si>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</si>
  <si>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</si>
  <si>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</si>
  <si>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</si>
  <si>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</si>
  <si>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</si>
  <si>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</si>
  <si>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</si>
  <si>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</si>
  <si>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</si>
  <si>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</si>
  <si>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</si>
  <si>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</si>
  <si>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</si>
  <si>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</si>
  <si>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</si>
  <si>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</si>
  <si>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</si>
  <si>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</si>
  <si>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</si>
  <si>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</si>
  <si>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</si>
  <si>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</si>
  <si>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</si>
  <si>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</si>
  <si>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</si>
  <si>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</si>
  <si>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</si>
  <si>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</si>
  <si>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</si>
  <si>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</si>
  <si>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</si>
  <si>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</si>
  <si>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</si>
  <si>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</si>
  <si>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</si>
  <si>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</si>
  <si>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</si>
  <si>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</si>
  <si>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</si>
  <si>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</si>
  <si>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</si>
  <si>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</si>
  <si>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</si>
  <si>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</si>
  <si>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</si>
  <si>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</si>
  <si>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</si>
  <si>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</si>
  <si>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</si>
  <si>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</si>
  <si>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</si>
  <si>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</si>
  <si>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</si>
  <si>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</si>
  <si>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</si>
  <si>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</si>
  <si>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</si>
  <si>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</si>
  <si>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</si>
  <si>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</si>
  <si>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</si>
  <si>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</si>
  <si>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</si>
  <si>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</si>
  <si>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</si>
  <si>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</si>
  <si>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</si>
  <si>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</si>
  <si>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</si>
  <si>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</si>
  <si>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</si>
  <si>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</si>
  <si>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</si>
  <si>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</si>
  <si>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</si>
  <si>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</si>
  <si>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</si>
  <si>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</si>
  <si>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</si>
  <si>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</si>
  <si>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</si>
  <si>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</si>
  <si>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</si>
  <si>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</si>
  <si>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</si>
  <si>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</si>
  <si>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</si>
  <si>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</si>
  <si>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</si>
  <si>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</si>
  <si>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</si>
  <si>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</si>
  <si>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</si>
  <si>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</si>
  <si>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</si>
  <si>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</si>
  <si>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</si>
  <si>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</si>
  <si>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</si>
  <si>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</si>
  <si>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</si>
  <si>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</si>
  <si>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</si>
  <si>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</si>
  <si>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</si>
  <si>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</si>
  <si>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</si>
  <si>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</si>
  <si>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</si>
  <si>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</si>
  <si>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</si>
  <si>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</si>
  <si>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</si>
  <si>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</si>
  <si>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</si>
  <si>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</si>
  <si>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</si>
  <si>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</si>
  <si>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</si>
  <si>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</si>
  <si>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</si>
  <si>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</si>
  <si>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</si>
  <si>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</si>
  <si>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</si>
  <si>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</si>
  <si>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</si>
  <si>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</si>
  <si>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</si>
  <si>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</si>
  <si>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</si>
  <si>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</si>
  <si>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</si>
  <si>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</si>
  <si>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</si>
  <si>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</si>
  <si>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</si>
  <si>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</si>
  <si>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</si>
  <si>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</si>
  <si>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</si>
  <si>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</si>
  <si>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</si>
  <si>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</si>
  <si>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</si>
  <si>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</si>
  <si>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</si>
  <si>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</si>
  <si>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</si>
  <si>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</si>
  <si>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</si>
  <si>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</si>
  <si>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</si>
  <si>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</si>
  <si>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</si>
  <si>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</si>
  <si>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</si>
  <si>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</si>
  <si>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</si>
  <si>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</si>
  <si>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</si>
  <si>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</si>
  <si>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</si>
  <si>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</si>
  <si>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</si>
  <si>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</si>
  <si>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</si>
  <si>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</si>
  <si>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</si>
  <si>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</si>
  <si>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</si>
  <si>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</si>
  <si>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</si>
  <si>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</si>
  <si>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</si>
  <si>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</si>
  <si>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</si>
  <si>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</si>
  <si>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</si>
  <si>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</si>
  <si>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</si>
  <si>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</si>
  <si>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</si>
  <si>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</si>
  <si>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</si>
  <si>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</si>
  <si>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</si>
  <si>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</si>
  <si>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</si>
  <si>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</si>
  <si>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</si>
  <si>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</si>
  <si>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</si>
  <si>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</si>
  <si>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</si>
  <si>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</si>
  <si>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</si>
  <si>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</si>
  <si>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</si>
  <si>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</si>
  <si>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</si>
  <si>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</si>
  <si>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</si>
  <si>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</si>
  <si>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</si>
  <si>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</si>
  <si>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</si>
  <si>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</si>
  <si>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</si>
  <si>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</si>
  <si>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</si>
  <si>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</si>
  <si>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</si>
  <si>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</si>
  <si>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</si>
  <si>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</si>
  <si>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</si>
  <si>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</si>
  <si>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</si>
  <si>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</si>
  <si>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</si>
  <si>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</si>
  <si>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</si>
  <si>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</si>
  <si>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</si>
  <si>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</si>
  <si>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</si>
  <si>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</si>
  <si>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</si>
  <si>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</si>
  <si>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</si>
  <si>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</si>
  <si>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</si>
  <si>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</si>
  <si>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</si>
  <si>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</si>
  <si>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</si>
  <si>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</si>
  <si>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</si>
  <si>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</si>
  <si>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</si>
  <si>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</si>
  <si>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</si>
  <si>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</si>
  <si>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</si>
  <si>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</si>
  <si>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</si>
  <si>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</si>
  <si>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</si>
  <si>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</si>
  <si>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</si>
  <si>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</si>
  <si>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</si>
  <si>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</si>
  <si>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</si>
  <si>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</si>
  <si>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</si>
  <si>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</si>
  <si>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</si>
  <si>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</si>
  <si>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</si>
  <si>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</si>
  <si>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</si>
  <si>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</si>
  <si>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</si>
  <si>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</si>
  <si>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</si>
  <si>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</si>
  <si>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</si>
  <si>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</si>
  <si>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</si>
  <si>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</si>
  <si>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</si>
  <si>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</si>
  <si>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</si>
  <si>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</si>
  <si>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</si>
  <si>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</si>
  <si>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</si>
  <si>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</si>
  <si>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</si>
  <si>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</si>
  <si>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</si>
  <si>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</si>
  <si>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</si>
  <si>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</si>
  <si>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</si>
  <si>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</si>
  <si>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</si>
  <si>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</si>
  <si>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</si>
  <si>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</si>
  <si>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</si>
  <si>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</si>
  <si>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</si>
  <si>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</si>
  <si>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</si>
  <si>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</si>
  <si>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</si>
  <si>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</si>
  <si>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</si>
  <si>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</si>
  <si>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</si>
  <si>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</si>
  <si>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</si>
  <si>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</si>
  <si>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</si>
  <si>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</si>
  <si>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</si>
  <si>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</si>
  <si>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</si>
  <si>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</si>
  <si>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</si>
  <si>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</si>
  <si>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</si>
  <si>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</si>
  <si>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</si>
  <si>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</si>
  <si>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</si>
  <si>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</si>
  <si>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</si>
  <si>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</si>
  <si>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</si>
  <si>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</si>
  <si>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</si>
  <si>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</si>
  <si>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</si>
  <si>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</si>
  <si>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</si>
  <si>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</si>
  <si>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</si>
  <si>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</si>
  <si>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</si>
  <si>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</si>
  <si>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</si>
  <si>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</si>
  <si>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</si>
  <si>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</si>
  <si>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</si>
  <si>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</si>
  <si>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</si>
  <si>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</si>
  <si>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</si>
  <si>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</si>
  <si>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</si>
  <si>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</si>
  <si>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</si>
  <si>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</si>
  <si>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</si>
  <si>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</si>
  <si>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</si>
  <si>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</si>
  <si>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</si>
  <si>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</si>
  <si>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</si>
  <si>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</si>
  <si>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</si>
  <si>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</si>
  <si>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</si>
  <si>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</si>
  <si>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</si>
  <si>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</si>
  <si>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</si>
  <si>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</si>
  <si>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</si>
  <si>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</si>
  <si>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</si>
  <si>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</si>
  <si>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</si>
  <si>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</si>
  <si>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</si>
  <si>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</si>
  <si>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</si>
  <si>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</si>
  <si>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</si>
  <si>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</si>
  <si>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</si>
  <si>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</si>
  <si>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</si>
  <si>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</si>
  <si>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</si>
  <si>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</si>
  <si>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</si>
  <si>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</si>
  <si>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</si>
  <si>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</si>
  <si>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</si>
  <si>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</si>
  <si>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</si>
  <si>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</si>
  <si>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</si>
  <si>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</si>
  <si>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</si>
  <si>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</si>
  <si>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</si>
  <si>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</si>
  <si>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</si>
  <si>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</si>
  <si>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</si>
  <si>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</si>
  <si>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</si>
  <si>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</si>
  <si>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</si>
  <si>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</si>
  <si>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</si>
  <si>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</si>
  <si>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</si>
  <si>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</si>
  <si>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</si>
  <si>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</si>
  <si>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</si>
  <si>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</si>
  <si>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</si>
  <si>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</si>
  <si>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</si>
  <si>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</si>
  <si>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</si>
  <si>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</si>
  <si>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</si>
  <si>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</si>
  <si>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</si>
  <si>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</si>
  <si>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</si>
  <si>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</si>
  <si>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</si>
  <si>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</si>
  <si>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</si>
  <si>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</si>
  <si>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</si>
  <si>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</si>
  <si>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</si>
  <si>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</si>
  <si>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</si>
  <si>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</si>
  <si>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</si>
  <si>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</si>
  <si>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</si>
  <si>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</si>
  <si>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</si>
  <si>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</si>
  <si>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</si>
  <si>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</si>
  <si>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</si>
  <si>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</si>
  <si>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</si>
  <si>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</si>
  <si>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</si>
  <si>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</si>
  <si>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</si>
  <si>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</si>
  <si>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</si>
  <si>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</si>
  <si>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</si>
  <si>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</si>
  <si>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</si>
  <si>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</si>
  <si>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</si>
  <si>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</si>
  <si>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</si>
  <si>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</si>
  <si>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</si>
  <si>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</si>
  <si>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</si>
  <si>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</si>
  <si>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</si>
  <si>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</si>
  <si>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</si>
  <si>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</si>
  <si>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</si>
  <si>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</si>
  <si>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</si>
  <si>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</si>
  <si>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</si>
  <si>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</si>
  <si>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</si>
  <si>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</si>
  <si>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</si>
  <si>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</si>
  <si>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</si>
  <si>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</si>
  <si>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</si>
  <si>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</si>
  <si>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</si>
  <si>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</si>
  <si>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</si>
  <si>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</si>
  <si>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</si>
  <si>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</si>
  <si>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</si>
  <si>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</si>
  <si>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</si>
  <si>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</si>
  <si>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</si>
  <si>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</si>
  <si>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</si>
  <si>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</si>
  <si>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</si>
  <si>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</si>
  <si>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</si>
  <si>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</si>
  <si>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</si>
  <si>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</si>
  <si>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</si>
  <si>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</si>
  <si>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</si>
  <si>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</si>
  <si>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</si>
  <si>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</si>
  <si>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</si>
  <si>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</si>
  <si>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</si>
  <si>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</si>
  <si>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</si>
  <si>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</si>
  <si>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</si>
  <si>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</si>
  <si>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</si>
  <si>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</si>
  <si>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</si>
  <si>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</si>
  <si>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</si>
  <si>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</si>
  <si>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</si>
  <si>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</si>
  <si>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</si>
  <si>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</si>
  <si>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</si>
  <si>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</si>
  <si>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</si>
  <si>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</si>
  <si>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</si>
  <si>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</si>
  <si>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</si>
  <si>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</si>
  <si>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</si>
  <si>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</si>
  <si>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</si>
  <si>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</si>
  <si>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</si>
  <si>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</si>
  <si>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</si>
  <si>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</si>
  <si>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</si>
  <si>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</si>
  <si>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</si>
  <si>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</si>
  <si>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</si>
  <si>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</si>
  <si>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</si>
  <si>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</si>
  <si>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</si>
  <si>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</si>
  <si>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</si>
  <si>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</si>
  <si>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</si>
  <si>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</si>
  <si>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</si>
  <si>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</si>
  <si>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</si>
  <si>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</si>
  <si>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</si>
  <si>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</si>
  <si>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</si>
  <si>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</si>
  <si>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</si>
  <si>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</si>
  <si>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</si>
  <si>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</si>
  <si>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</si>
  <si>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</si>
  <si>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</si>
  <si>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</si>
  <si>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</si>
  <si>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</si>
  <si>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</si>
  <si>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</si>
  <si>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</si>
  <si>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</si>
  <si>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</si>
  <si>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</si>
  <si>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</si>
  <si>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</si>
  <si>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</si>
  <si>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</si>
  <si>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</si>
  <si>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</si>
  <si>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</si>
  <si>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</si>
  <si>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</si>
  <si>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</si>
  <si>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</si>
  <si>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</si>
  <si>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</si>
  <si>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</si>
  <si>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</si>
  <si>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</si>
  <si>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</si>
  <si>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</si>
  <si>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</si>
  <si>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</si>
  <si>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</si>
  <si>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</si>
  <si>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</si>
  <si>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</si>
  <si>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</si>
  <si>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</si>
  <si>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</si>
  <si>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</si>
  <si>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</si>
  <si>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</si>
  <si>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</si>
  <si>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</si>
  <si>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</si>
  <si>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</si>
  <si>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</si>
  <si>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</si>
  <si>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</si>
  <si>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</si>
  <si>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</si>
  <si>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</si>
  <si>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</si>
  <si>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</si>
  <si>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</si>
  <si>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</si>
  <si>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</si>
  <si>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</si>
  <si>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</si>
  <si>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</si>
  <si>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</si>
  <si>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</si>
  <si>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</si>
  <si>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</si>
  <si>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</si>
  <si>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</si>
  <si>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</si>
  <si>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</si>
  <si>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</si>
  <si>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</si>
  <si>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</si>
  <si>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</si>
  <si>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</si>
  <si>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</si>
  <si>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</si>
  <si>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</si>
  <si>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</si>
  <si>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</si>
  <si>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</si>
  <si>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</si>
  <si>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</si>
  <si>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</si>
  <si>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</si>
  <si>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</si>
  <si>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</si>
  <si>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</si>
  <si>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</si>
  <si>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</si>
  <si>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</si>
  <si>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</si>
  <si>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</si>
  <si>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</si>
  <si>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</si>
  <si>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</si>
  <si>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</si>
  <si>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</si>
  <si>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</si>
  <si>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</si>
  <si>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</si>
  <si>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</si>
  <si>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</si>
  <si>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</si>
  <si>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</si>
  <si>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</si>
  <si>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</si>
  <si>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</si>
  <si>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</si>
  <si>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</si>
  <si>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</si>
  <si>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</si>
  <si>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</si>
  <si>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</si>
  <si>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</si>
  <si>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</si>
  <si>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</si>
  <si>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</si>
  <si>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</si>
  <si>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</si>
  <si>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</si>
  <si>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</si>
  <si>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</si>
  <si>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</si>
  <si>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</si>
  <si>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</si>
  <si>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</si>
  <si>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</si>
  <si>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</si>
  <si>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</si>
  <si>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</si>
  <si>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</si>
  <si>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</si>
  <si>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</si>
  <si>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</si>
  <si>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</si>
  <si>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</si>
  <si>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</si>
  <si>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</si>
  <si>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</si>
  <si>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</si>
  <si>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</si>
  <si>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</si>
  <si>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</si>
  <si>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</si>
  <si>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</si>
  <si>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</si>
  <si>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</si>
  <si>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</si>
  <si>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</si>
  <si>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</si>
  <si>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</si>
  <si>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</si>
  <si>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</si>
  <si>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</si>
  <si>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</si>
  <si>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</si>
  <si>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</si>
  <si>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</si>
  <si>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</si>
  <si>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</si>
  <si>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</si>
  <si>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</si>
  <si>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</si>
  <si>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</si>
  <si>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</si>
  <si>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</si>
  <si>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</si>
  <si>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</si>
  <si>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</si>
  <si>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</si>
  <si>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</si>
  <si>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</si>
  <si>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</si>
  <si>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</si>
  <si>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</si>
  <si>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</si>
  <si>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</si>
  <si>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</si>
  <si>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</si>
  <si>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</si>
  <si>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</si>
  <si>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</si>
  <si>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</si>
  <si>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</si>
  <si>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</si>
  <si>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</si>
  <si>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</si>
  <si>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</si>
  <si>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</si>
  <si>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</si>
  <si>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</si>
  <si>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</si>
  <si>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</si>
  <si>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</si>
  <si>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</si>
  <si>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</si>
  <si>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</si>
  <si>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</si>
  <si>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</si>
  <si>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</si>
  <si>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</si>
  <si>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</si>
  <si>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</si>
  <si>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</si>
  <si>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</si>
  <si>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</si>
  <si>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</si>
  <si>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</si>
  <si>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</si>
  <si>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</si>
  <si>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</si>
  <si>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</si>
  <si>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</si>
  <si>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</si>
  <si>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</si>
  <si>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</si>
  <si>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</si>
  <si>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</si>
  <si>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</si>
  <si>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</si>
  <si>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</si>
  <si>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</si>
  <si>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</si>
  <si>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</si>
  <si>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</si>
  <si>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</si>
  <si>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</si>
  <si>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</si>
  <si>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</si>
  <si>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</si>
  <si>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</si>
  <si>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</si>
  <si>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</si>
  <si>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</si>
  <si>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</si>
  <si>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</si>
  <si>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</si>
  <si>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</si>
  <si>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</si>
  <si>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</si>
  <si>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</si>
  <si>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</si>
  <si>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</si>
  <si>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</si>
  <si>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</si>
  <si>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</si>
  <si>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</si>
  <si>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</si>
  <si>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</si>
  <si>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</si>
  <si>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</si>
  <si>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</si>
  <si>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</si>
  <si>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</si>
  <si>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</si>
  <si>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</si>
  <si>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</si>
  <si>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</si>
  <si>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</si>
  <si>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</si>
  <si>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</si>
  <si>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</si>
  <si>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</si>
  <si>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</si>
  <si>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</si>
  <si>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</si>
  <si>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</si>
  <si>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</si>
  <si>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</si>
  <si>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</si>
  <si>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</si>
  <si>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</si>
  <si>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</si>
  <si>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</si>
  <si>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</si>
  <si>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</si>
  <si>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</si>
  <si>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</si>
  <si>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</si>
  <si>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</si>
  <si>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</si>
  <si>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</si>
  <si>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</si>
  <si>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</si>
  <si>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</si>
  <si>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</si>
  <si>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</si>
  <si>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</si>
  <si>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</si>
  <si>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</si>
  <si>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</si>
  <si>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</si>
  <si>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</si>
  <si>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</si>
  <si>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</si>
  <si>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</si>
  <si>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</si>
  <si>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</si>
  <si>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</si>
  <si>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</si>
  <si>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</si>
  <si>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</si>
  <si>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</si>
  <si>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</si>
  <si>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</si>
  <si>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</si>
  <si>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</si>
  <si>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</si>
  <si>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</si>
  <si>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</si>
  <si>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</si>
  <si>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</si>
  <si>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</si>
  <si>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</si>
  <si>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</si>
  <si>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</si>
  <si>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</si>
  <si>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</si>
  <si>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</si>
  <si>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</si>
  <si>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</si>
  <si>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</si>
  <si>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</si>
  <si>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</si>
  <si>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</si>
  <si>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</si>
  <si>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</si>
  <si>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</si>
  <si>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</si>
  <si>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</si>
  <si>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</si>
  <si>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</si>
  <si>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</si>
  <si>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</si>
  <si>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</si>
  <si>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</si>
  <si>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</si>
  <si>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</si>
  <si>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</si>
  <si>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</si>
  <si>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</si>
  <si>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</si>
  <si>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</si>
  <si>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</si>
  <si>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</si>
  <si>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</si>
  <si>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</si>
  <si>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</si>
  <si>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</si>
  <si>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</si>
  <si>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</si>
  <si>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</si>
  <si>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</si>
  <si>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</si>
  <si>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</si>
  <si>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</si>
  <si>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</si>
  <si>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</si>
  <si>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</si>
  <si>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</si>
  <si>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</si>
  <si>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</si>
  <si>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</si>
  <si>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</si>
  <si>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</si>
  <si>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</si>
  <si>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</si>
  <si>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</si>
  <si>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</si>
  <si>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</si>
  <si>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</si>
  <si>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</si>
  <si>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</si>
  <si>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</si>
  <si>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</si>
  <si>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</si>
  <si>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</si>
  <si>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</si>
  <si>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</si>
  <si>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</si>
  <si>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</si>
  <si>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</si>
  <si>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</si>
  <si>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</si>
  <si>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</si>
  <si>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</si>
  <si>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</si>
  <si>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</si>
  <si>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</si>
  <si>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</si>
  <si>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</si>
  <si>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</si>
  <si>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</si>
  <si>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</si>
  <si>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</si>
  <si>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</si>
  <si>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</si>
  <si>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</si>
  <si>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</si>
  <si>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</si>
  <si>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</si>
  <si>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</si>
  <si>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</si>
  <si>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</si>
  <si>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</si>
  <si>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</si>
  <si>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</si>
  <si>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</si>
  <si>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</si>
  <si>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</si>
  <si>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</si>
  <si>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</si>
  <si>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</si>
  <si>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</si>
  <si>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</si>
  <si>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</si>
  <si>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</si>
  <si>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</si>
  <si>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</si>
  <si>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</si>
  <si>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</si>
  <si>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</si>
  <si>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</si>
  <si>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</si>
  <si>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</si>
  <si>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</si>
  <si>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</si>
  <si>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</si>
  <si>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</si>
  <si>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</si>
  <si>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</si>
  <si>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</si>
  <si>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</si>
  <si>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</si>
  <si>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</si>
  <si>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</si>
  <si>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</si>
  <si>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</si>
  <si>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</si>
  <si>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</si>
  <si>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</si>
  <si>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</si>
  <si>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</si>
  <si>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</si>
  <si>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</si>
  <si>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</si>
  <si>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</si>
  <si>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</si>
  <si>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</si>
  <si>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</si>
  <si>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</si>
  <si>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</si>
  <si>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</si>
  <si>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</si>
  <si>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</si>
  <si>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</si>
  <si>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</si>
  <si>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</si>
  <si>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</si>
  <si>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</si>
  <si>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</si>
  <si>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</si>
  <si>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</si>
  <si>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</si>
  <si>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</si>
  <si>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</si>
  <si>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</si>
  <si>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</si>
  <si>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</si>
  <si>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</si>
  <si>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</si>
  <si>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</si>
  <si>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</si>
  <si>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</si>
  <si>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</si>
  <si>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</si>
  <si>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</si>
  <si>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</si>
  <si>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</si>
  <si>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</si>
  <si>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</si>
  <si>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</si>
  <si>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</si>
  <si>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</si>
  <si>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</si>
  <si>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</si>
  <si>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</si>
  <si>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</si>
  <si>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</si>
  <si>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</si>
  <si>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</si>
  <si>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</si>
  <si>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</si>
  <si>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</si>
  <si>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</si>
  <si>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</si>
  <si>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</si>
  <si>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</si>
  <si>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</si>
  <si>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</si>
  <si>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</si>
  <si>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</si>
  <si>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</si>
  <si>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</si>
  <si>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</si>
  <si>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</si>
  <si>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</si>
  <si>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</si>
  <si>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</si>
  <si>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</si>
  <si>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</si>
  <si>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</si>
  <si>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</si>
  <si>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</si>
  <si>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</si>
  <si>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</si>
  <si>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</si>
  <si>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</si>
  <si>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</si>
  <si>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</si>
  <si>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</si>
  <si>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</si>
  <si>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</si>
  <si>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</si>
  <si>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</si>
  <si>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</si>
  <si>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</si>
  <si>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</si>
  <si>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</si>
  <si>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</si>
  <si>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</si>
  <si>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</si>
  <si>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</si>
  <si>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</si>
  <si>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</si>
  <si>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</si>
  <si>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</si>
  <si>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</si>
  <si>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</si>
  <si>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</si>
  <si>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</si>
  <si>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</si>
  <si>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</si>
  <si>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</si>
  <si>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</si>
  <si>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</si>
  <si>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</si>
  <si>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</si>
  <si>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</si>
  <si>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</si>
  <si>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</si>
  <si>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</si>
  <si>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</si>
  <si>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</si>
  <si>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</si>
  <si>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</si>
  <si>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</si>
  <si>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</si>
  <si>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</si>
  <si>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</si>
  <si>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</si>
  <si>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</si>
  <si>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</si>
  <si>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</si>
  <si>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</si>
  <si>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</si>
  <si>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</si>
  <si>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</si>
  <si>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</si>
  <si>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</si>
  <si>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</si>
  <si>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</si>
  <si>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</si>
  <si>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</si>
  <si>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</si>
  <si>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</si>
  <si>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</si>
  <si>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</si>
  <si>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</si>
  <si>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</si>
  <si>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</si>
  <si>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</si>
  <si>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</si>
  <si>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</si>
  <si>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</si>
  <si>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</si>
  <si>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</si>
  <si>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</si>
  <si>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</si>
  <si>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</si>
  <si>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</si>
  <si>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</si>
  <si>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</si>
  <si>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</si>
  <si>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</si>
  <si>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</si>
  <si>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</si>
  <si>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</si>
  <si>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</si>
  <si>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</si>
  <si>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</si>
  <si>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</si>
  <si>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</si>
  <si>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</si>
  <si>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</si>
  <si>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</si>
  <si>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</si>
  <si>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</si>
  <si>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</si>
  <si>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</si>
  <si>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</si>
  <si>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</si>
  <si>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</si>
  <si>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</si>
  <si>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</si>
  <si>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</si>
  <si>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</si>
  <si>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</si>
  <si>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</si>
  <si>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</si>
  <si>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</si>
  <si>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</si>
  <si>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</si>
  <si>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</si>
  <si>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</si>
  <si>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</si>
  <si>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</si>
  <si>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</si>
  <si>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</si>
  <si>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</si>
  <si>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</si>
  <si>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</si>
  <si>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</si>
  <si>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</si>
  <si>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</si>
  <si>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</si>
  <si>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</si>
  <si>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</si>
  <si>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</si>
  <si>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</si>
  <si>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</si>
  <si>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</si>
  <si>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</si>
  <si>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</si>
  <si>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</si>
  <si>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</si>
  <si>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</si>
  <si>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</si>
  <si>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</si>
  <si>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</si>
  <si>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</si>
  <si>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</si>
  <si>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</si>
  <si>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</si>
  <si>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</si>
  <si>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</si>
  <si>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</si>
  <si>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</si>
  <si>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</si>
  <si>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</si>
  <si>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</si>
  <si>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</si>
  <si>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</si>
  <si>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</si>
  <si>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</si>
  <si>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</si>
  <si>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</si>
  <si>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</si>
  <si>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</si>
  <si>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</si>
  <si>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</si>
  <si>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</si>
  <si>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</si>
  <si>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</si>
  <si>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</si>
  <si>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</si>
  <si>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</si>
  <si>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</si>
  <si>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</si>
  <si>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</si>
  <si>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</si>
  <si>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</si>
  <si>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</si>
  <si>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</si>
  <si>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</si>
  <si>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</si>
  <si>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</si>
  <si>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</si>
  <si>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</si>
  <si>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</si>
  <si>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</si>
  <si>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</si>
  <si>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</si>
  <si>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</si>
  <si>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</si>
  <si>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</si>
  <si>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</si>
  <si>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</si>
  <si>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</si>
  <si>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</si>
  <si>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</si>
  <si>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</si>
  <si>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</si>
  <si>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</si>
  <si>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</si>
  <si>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</si>
  <si>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</si>
  <si>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</si>
  <si>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</si>
  <si>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</si>
  <si>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</si>
  <si>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</si>
  <si>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</si>
  <si>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</si>
  <si>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</si>
  <si>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</si>
  <si>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</si>
  <si>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</si>
  <si>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</si>
  <si>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</si>
  <si>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</si>
  <si>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</si>
  <si>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</si>
  <si>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</si>
  <si>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</si>
  <si>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</si>
  <si>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</si>
  <si>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</si>
  <si>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</si>
  <si>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</si>
  <si>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</si>
  <si>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</si>
  <si>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</si>
  <si>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</si>
  <si>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</si>
  <si>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</si>
  <si>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</si>
  <si>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</si>
  <si>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</si>
  <si>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</si>
  <si>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</si>
  <si>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</si>
  <si>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</si>
  <si>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</si>
  <si>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</si>
  <si>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</si>
  <si>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</si>
  <si>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</si>
  <si>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</si>
  <si>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</si>
  <si>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</si>
  <si>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</si>
  <si>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</si>
  <si>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</si>
  <si>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</si>
  <si>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</si>
  <si>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</si>
  <si>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</si>
  <si>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</si>
  <si>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</si>
  <si>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</si>
  <si>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</si>
  <si>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</si>
  <si>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</si>
  <si>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</si>
  <si>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</si>
  <si>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</si>
  <si>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</si>
  <si>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</si>
  <si>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</si>
  <si>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</si>
  <si>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</si>
  <si>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</si>
  <si>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</si>
  <si>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</si>
  <si>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</si>
  <si>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</si>
  <si>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</si>
  <si>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</si>
  <si>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</si>
  <si>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</si>
  <si>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</si>
  <si>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</si>
  <si>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</si>
  <si>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</si>
  <si>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</si>
  <si>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</si>
  <si>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</si>
  <si>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</si>
  <si>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</si>
  <si>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</si>
  <si>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</si>
  <si>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</si>
  <si>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</si>
  <si>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</si>
  <si>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</si>
  <si>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</si>
  <si>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</si>
  <si>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</si>
  <si>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</si>
  <si>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</si>
  <si>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</si>
  <si>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</si>
  <si>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</si>
  <si>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</si>
  <si>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</si>
  <si>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</si>
  <si>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</si>
  <si>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</si>
  <si>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</si>
  <si>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</si>
  <si>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</si>
  <si>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</si>
  <si>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</si>
  <si>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</si>
  <si>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</si>
  <si>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</si>
  <si>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</si>
  <si>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</si>
  <si>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</si>
  <si>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</si>
  <si>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</si>
  <si>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</si>
  <si>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</si>
  <si>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</si>
  <si>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</si>
  <si>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</si>
  <si>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</si>
  <si>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</si>
  <si>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</si>
  <si>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</si>
  <si>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</si>
  <si>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</si>
  <si>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</si>
  <si>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</si>
  <si>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</si>
  <si>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</si>
  <si>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</si>
  <si>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</si>
  <si>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</si>
  <si>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</si>
  <si>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</si>
  <si>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</si>
  <si>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</si>
  <si>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</si>
  <si>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</si>
  <si>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</si>
  <si>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</si>
  <si>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</si>
  <si>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</si>
  <si>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</si>
  <si>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</si>
  <si>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</si>
  <si>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</si>
  <si>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</si>
  <si>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</si>
  <si>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</si>
  <si>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</si>
  <si>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</si>
  <si>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</si>
  <si>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</si>
  <si>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</si>
  <si>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</si>
  <si>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</si>
  <si>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</si>
  <si>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</si>
  <si>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</si>
  <si>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</si>
  <si>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</si>
  <si>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</si>
  <si>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</si>
  <si>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</si>
  <si>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</si>
  <si>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</si>
  <si>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</si>
  <si>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</si>
  <si>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</si>
  <si>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</si>
  <si>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</si>
  <si>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</si>
  <si>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</si>
  <si>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</si>
  <si>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</si>
  <si>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</si>
  <si>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</si>
  <si>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</si>
  <si>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</si>
  <si>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</si>
  <si>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</si>
  <si>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</si>
  <si>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</si>
  <si>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</si>
  <si>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</si>
  <si>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</si>
  <si>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</si>
  <si>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</si>
  <si>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</si>
  <si>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</si>
  <si>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</si>
  <si>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</si>
  <si>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</si>
  <si>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</si>
  <si>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</si>
  <si>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</si>
  <si>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</si>
  <si>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</si>
  <si>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</si>
  <si>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</si>
  <si>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</si>
  <si>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</si>
  <si>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</si>
  <si>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</si>
  <si>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</si>
  <si>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</si>
  <si>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</si>
  <si>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</si>
  <si>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</si>
  <si>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</si>
  <si>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</si>
  <si>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</si>
  <si>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</si>
  <si>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</si>
  <si>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</si>
  <si>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</si>
  <si>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</si>
  <si>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</si>
  <si>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</si>
  <si>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</si>
  <si>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</si>
  <si>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</si>
  <si>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</si>
  <si>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</si>
  <si>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</si>
  <si>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</si>
  <si>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</si>
  <si>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</si>
  <si>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</si>
  <si>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</si>
  <si>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</si>
  <si>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</si>
  <si>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</si>
  <si>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</si>
  <si>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</si>
  <si>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</si>
  <si>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</si>
  <si>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</si>
  <si>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</si>
  <si>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</si>
  <si>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</si>
  <si>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</si>
  <si>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</si>
  <si>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</si>
  <si>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</si>
  <si>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</si>
  <si>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</si>
  <si>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</si>
  <si>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</si>
  <si>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</si>
  <si>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</si>
  <si>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</si>
  <si>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</si>
  <si>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</si>
  <si>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</si>
  <si>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</si>
  <si>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</si>
  <si>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</si>
  <si>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</si>
  <si>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</si>
  <si>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</si>
  <si>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</si>
  <si>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</si>
  <si>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</si>
  <si>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</si>
  <si>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</si>
  <si>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</si>
  <si>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</si>
  <si>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</si>
  <si>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</si>
  <si>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</si>
  <si>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</si>
  <si>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</si>
  <si>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</si>
  <si>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</si>
  <si>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</si>
  <si>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</si>
  <si>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</si>
  <si>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</si>
  <si>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</si>
  <si>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</si>
  <si>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</si>
  <si>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</si>
  <si>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</si>
  <si>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</si>
  <si>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</si>
  <si>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</si>
  <si>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</si>
  <si>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</si>
  <si>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</si>
  <si>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</si>
  <si>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</si>
  <si>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</si>
  <si>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</si>
  <si>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</si>
  <si>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</si>
  <si>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</si>
  <si>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</si>
  <si>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</si>
  <si>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</si>
  <si>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</si>
  <si>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</si>
  <si>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</si>
  <si>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</si>
  <si>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</si>
  <si>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</si>
  <si>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</si>
  <si>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</si>
  <si>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</si>
  <si>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</si>
  <si>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</si>
  <si>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</si>
  <si>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</si>
  <si>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</si>
  <si>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</si>
  <si>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</si>
  <si>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</si>
  <si>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</si>
  <si>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</si>
  <si>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</si>
  <si>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</si>
  <si>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</si>
  <si>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</si>
  <si>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</si>
  <si>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</si>
  <si>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</si>
  <si>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</si>
  <si>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</si>
  <si>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</si>
  <si>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</si>
  <si>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</si>
  <si>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</si>
  <si>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</si>
  <si>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</si>
  <si>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</si>
  <si>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</si>
  <si>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</si>
  <si>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</si>
  <si>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</si>
  <si>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</si>
  <si>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</si>
  <si>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</si>
  <si>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</si>
  <si>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</si>
  <si>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</si>
  <si>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</si>
  <si>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</si>
  <si>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</si>
  <si>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</si>
  <si>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</si>
  <si>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</si>
  <si>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</si>
  <si>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</si>
  <si>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</si>
  <si>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</si>
  <si>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</si>
  <si>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</si>
  <si>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</si>
  <si>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</si>
  <si>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</si>
  <si>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</si>
  <si>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</si>
  <si>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</si>
  <si>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</si>
  <si>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</si>
  <si>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</si>
  <si>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</si>
  <si>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</si>
  <si>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</si>
  <si>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</si>
  <si>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</si>
  <si>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</si>
  <si>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</si>
  <si>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</si>
  <si>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</si>
  <si>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</si>
  <si>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</si>
  <si>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</si>
  <si>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</si>
  <si>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</si>
  <si>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</si>
  <si>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</si>
  <si>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</si>
  <si>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</si>
  <si>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</si>
  <si>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</si>
  <si>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</si>
  <si>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</si>
  <si>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</si>
  <si>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</si>
  <si>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</si>
  <si>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</si>
  <si>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</si>
  <si>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</si>
  <si>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</si>
  <si>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</si>
  <si>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</si>
  <si>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</si>
  <si>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</si>
  <si>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</si>
  <si>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</si>
  <si>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</si>
  <si>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</si>
  <si>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</si>
  <si>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</si>
  <si>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</si>
  <si>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</si>
  <si>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</si>
  <si>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</si>
  <si>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</si>
  <si>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</si>
  <si>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</si>
  <si>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</si>
  <si>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</si>
  <si>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</si>
  <si>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</si>
  <si>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</si>
  <si>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</si>
  <si>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</si>
  <si>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</si>
  <si>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</si>
  <si>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</si>
  <si>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</si>
  <si>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</si>
  <si>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</si>
  <si>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</si>
  <si>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</si>
  <si>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</si>
  <si>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</si>
  <si>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</si>
  <si>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</si>
  <si>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</si>
  <si>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</si>
  <si>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</si>
  <si>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</si>
  <si>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</si>
  <si>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</si>
  <si>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</si>
  <si>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</si>
  <si>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</si>
  <si>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</si>
  <si>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</si>
  <si>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</si>
  <si>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</si>
  <si>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</si>
  <si>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</si>
  <si>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</si>
  <si>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</si>
  <si>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</si>
  <si>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</si>
  <si>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</si>
  <si>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</si>
  <si>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</si>
  <si>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</si>
  <si>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</si>
  <si>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</si>
  <si>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</si>
  <si>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</si>
  <si>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</si>
  <si>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</si>
  <si>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</si>
  <si>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</si>
  <si>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</si>
  <si>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</si>
  <si>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</si>
  <si>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</si>
  <si>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</si>
  <si>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</si>
  <si>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</si>
  <si>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</si>
  <si>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</si>
  <si>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</si>
  <si>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</si>
  <si>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</si>
  <si>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</si>
  <si>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</si>
  <si>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</si>
  <si>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</si>
  <si>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</si>
  <si>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</si>
  <si>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</si>
  <si>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</si>
  <si>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</si>
  <si>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</si>
  <si>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</si>
  <si>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</si>
  <si>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</si>
  <si>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</si>
  <si>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</si>
  <si>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</si>
  <si>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</si>
  <si>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</si>
  <si>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</si>
  <si>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</si>
  <si>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</si>
  <si>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</si>
  <si>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</si>
  <si>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</si>
  <si>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</si>
  <si>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</si>
  <si>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</si>
  <si>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</si>
  <si>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</si>
  <si>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</si>
  <si>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</si>
  <si>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</si>
  <si>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</si>
  <si>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</si>
  <si>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</si>
  <si>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</si>
  <si>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</si>
  <si>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</si>
  <si>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</si>
  <si>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</si>
  <si>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</si>
  <si>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</si>
  <si>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</si>
  <si>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</si>
  <si>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</si>
  <si>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</si>
  <si>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</si>
  <si>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</si>
  <si>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</si>
  <si>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</si>
  <si>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</si>
  <si>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</si>
  <si>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</si>
  <si>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</si>
  <si>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</si>
  <si>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</si>
  <si>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</si>
  <si>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</si>
  <si>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</si>
  <si>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</si>
  <si>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</si>
  <si>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</si>
  <si>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</si>
  <si>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</si>
  <si>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</si>
  <si>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</si>
  <si>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</si>
  <si>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</si>
  <si>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</si>
  <si>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</si>
  <si>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</si>
  <si>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</si>
  <si>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</si>
  <si>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</si>
  <si>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</si>
  <si>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</si>
  <si>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</si>
  <si>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</si>
  <si>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</si>
  <si>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</si>
  <si>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</si>
  <si>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</si>
  <si>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</si>
  <si>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</si>
  <si>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</si>
  <si>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</si>
  <si>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</si>
  <si>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</si>
  <si>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</si>
  <si>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</si>
  <si>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</si>
  <si>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</si>
  <si>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</si>
  <si>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</si>
  <si>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</si>
  <si>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</si>
  <si>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</si>
  <si>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</si>
  <si>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</si>
  <si>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</si>
  <si>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</si>
  <si>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</si>
  <si>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</si>
  <si>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</si>
  <si>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</si>
  <si>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</si>
  <si>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</si>
  <si>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</si>
  <si>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</si>
  <si>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</si>
  <si>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</si>
  <si>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</si>
  <si>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</si>
  <si>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</si>
  <si>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</si>
  <si>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</si>
  <si>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</si>
  <si>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</si>
  <si>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</si>
  <si>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</si>
  <si>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</si>
  <si>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</si>
  <si>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</si>
  <si>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</si>
  <si>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</si>
  <si>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</si>
  <si>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</si>
  <si>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</si>
  <si>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</si>
  <si>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</si>
  <si>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</si>
  <si>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</si>
  <si>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</si>
  <si>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</si>
  <si>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</si>
  <si>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</si>
  <si>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</si>
  <si>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</si>
  <si>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</si>
  <si>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</si>
  <si>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</si>
  <si>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</si>
  <si>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</si>
  <si>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</si>
  <si>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</si>
  <si>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</si>
  <si>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</si>
  <si>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</si>
  <si>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</si>
  <si>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</si>
  <si>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</si>
  <si>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</si>
  <si>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</si>
  <si>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</si>
  <si>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</si>
  <si>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</si>
  <si>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</si>
  <si>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</si>
  <si>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</si>
  <si>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</si>
  <si>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</si>
  <si>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</si>
  <si>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</si>
  <si>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</si>
  <si>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</si>
  <si>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</si>
  <si>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</si>
  <si>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</si>
  <si>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</si>
  <si>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</si>
  <si>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</si>
  <si>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</si>
  <si>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</si>
  <si>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</si>
  <si>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</si>
  <si>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</si>
  <si>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</si>
  <si>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</si>
  <si>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</si>
  <si>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</si>
  <si>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</si>
  <si>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</si>
  <si>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</si>
  <si>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</si>
  <si>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</si>
  <si>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</si>
  <si>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</si>
  <si>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</si>
  <si>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</si>
  <si>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</si>
  <si>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</si>
  <si>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</si>
  <si>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</si>
  <si>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</si>
  <si>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</si>
  <si>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</si>
  <si>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</si>
  <si>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</si>
  <si>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</si>
  <si>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</si>
  <si>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</si>
  <si>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</si>
  <si>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</si>
  <si>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</si>
  <si>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</si>
  <si>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</si>
  <si>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</si>
  <si>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</si>
  <si>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</si>
  <si>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</si>
  <si>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</si>
  <si>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</si>
  <si>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</si>
  <si>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</si>
  <si>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</si>
  <si>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</si>
  <si>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</si>
  <si>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</si>
  <si>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</si>
  <si>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</si>
  <si>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</si>
  <si>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</si>
  <si>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</si>
  <si>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</si>
  <si>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</si>
  <si>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</si>
  <si>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</si>
  <si>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</si>
  <si>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</si>
  <si>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</si>
  <si>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</si>
  <si>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</si>
  <si>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</si>
  <si>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</si>
  <si>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</si>
  <si>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</si>
  <si>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</si>
  <si>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</si>
  <si>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</si>
  <si>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</si>
  <si>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</si>
  <si>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</si>
  <si>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</si>
  <si>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</si>
  <si>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</si>
  <si>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</si>
  <si>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</si>
  <si>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</si>
  <si>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</si>
  <si>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</si>
  <si>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</si>
  <si>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</si>
  <si>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</si>
  <si>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</si>
  <si>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</si>
  <si>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</si>
  <si>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</si>
  <si>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</si>
  <si>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</si>
  <si>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</si>
  <si>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</si>
  <si>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</si>
  <si>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</si>
  <si>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</si>
  <si>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</si>
  <si>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</si>
  <si>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</si>
  <si>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</si>
  <si>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</si>
  <si>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</si>
  <si>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</si>
  <si>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</si>
  <si>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</si>
  <si>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</si>
  <si>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</si>
  <si>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</si>
  <si>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</si>
  <si>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</si>
  <si>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</si>
  <si>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</si>
  <si>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</si>
  <si>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</si>
  <si>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</si>
  <si>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</si>
  <si>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</si>
  <si>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</si>
  <si>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</si>
  <si>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</si>
  <si>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</si>
  <si>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</si>
  <si>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</si>
  <si>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</si>
  <si>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</si>
  <si>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</si>
  <si>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</si>
  <si>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</si>
  <si>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</si>
  <si>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</si>
  <si>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</si>
  <si>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</si>
  <si>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</si>
  <si>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</si>
  <si>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</si>
  <si>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</si>
  <si>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</si>
  <si>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</si>
  <si>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</si>
  <si>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</si>
  <si>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</si>
  <si>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</si>
  <si>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</si>
  <si>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</si>
  <si>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</si>
  <si>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</si>
  <si>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</si>
  <si>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</si>
  <si>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</si>
  <si>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</si>
  <si>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</si>
  <si>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</si>
  <si>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</si>
  <si>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</si>
  <si>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</si>
  <si>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</si>
  <si>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</si>
  <si>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</si>
  <si>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</si>
  <si>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</si>
  <si>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</si>
  <si>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</si>
  <si>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</si>
  <si>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</si>
  <si>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</si>
  <si>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</si>
  <si>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</si>
  <si>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</si>
  <si>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</si>
  <si>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</si>
  <si>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</si>
  <si>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</si>
  <si>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</si>
  <si>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</si>
  <si>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</si>
  <si>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</si>
  <si>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</si>
  <si>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</si>
  <si>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</si>
  <si>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</si>
  <si>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</si>
  <si>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</si>
  <si>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</si>
  <si>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</si>
  <si>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</si>
  <si>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</si>
  <si>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</si>
  <si>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</si>
  <si>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</si>
  <si>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</si>
  <si>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</si>
  <si>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</si>
  <si>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</si>
  <si>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</si>
  <si>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</si>
  <si>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</si>
  <si>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</si>
  <si>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</si>
  <si>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</si>
  <si>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</si>
  <si>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</si>
  <si>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</si>
  <si>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</si>
  <si>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</si>
  <si>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</si>
  <si>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</si>
  <si>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</si>
  <si>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</si>
  <si>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</si>
  <si>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</si>
  <si>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</si>
  <si>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</si>
  <si>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</si>
  <si>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</si>
  <si>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</si>
  <si>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</si>
  <si>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</si>
  <si>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</si>
  <si>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</si>
  <si>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</si>
  <si>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</si>
  <si>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</si>
  <si>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</si>
  <si>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</si>
  <si>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</si>
  <si>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</si>
  <si>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</si>
  <si>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</si>
  <si>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</si>
  <si>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</si>
  <si>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</si>
  <si>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</si>
  <si>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</si>
  <si>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</si>
  <si>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</si>
  <si>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</si>
  <si>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</si>
  <si>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</si>
  <si>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</si>
  <si>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</si>
  <si>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</si>
  <si>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</si>
  <si>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</si>
  <si>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</si>
  <si>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</si>
  <si>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</si>
  <si>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</si>
  <si>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</si>
  <si>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</si>
  <si>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</si>
  <si>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</si>
  <si>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</si>
  <si>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</si>
  <si>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</si>
  <si>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</si>
  <si>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</si>
  <si>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</si>
  <si>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</si>
  <si>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</si>
  <si>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</si>
  <si>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</si>
  <si>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</si>
  <si>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</si>
  <si>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</si>
  <si>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</si>
  <si>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</si>
  <si>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</si>
  <si>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</si>
  <si>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</si>
  <si>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</si>
  <si>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</si>
  <si>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</si>
  <si>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</si>
  <si>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</si>
  <si>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</si>
  <si>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</si>
  <si>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</si>
  <si>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</si>
  <si>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</si>
  <si>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</si>
  <si>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</si>
  <si>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</si>
  <si>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</si>
  <si>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</si>
  <si>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</si>
  <si>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</si>
  <si>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</si>
  <si>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</si>
  <si>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</si>
  <si>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</si>
  <si>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</si>
  <si>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</si>
  <si>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</si>
  <si>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</si>
  <si>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</si>
  <si>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</si>
  <si>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</si>
  <si>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</si>
  <si>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</si>
  <si>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</si>
  <si>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</si>
  <si>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</si>
  <si>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</si>
  <si>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</si>
  <si>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</si>
  <si>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</si>
  <si>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</si>
  <si>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</si>
  <si>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</si>
  <si>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</si>
  <si>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</si>
  <si>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</si>
  <si>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</si>
  <si>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</si>
  <si>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</si>
  <si>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</si>
  <si>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</si>
  <si>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</si>
  <si>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</si>
  <si>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</si>
  <si>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</si>
  <si>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</si>
  <si>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</si>
  <si>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</si>
  <si>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</si>
  <si>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</si>
  <si>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</si>
  <si>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</si>
  <si>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</si>
  <si>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</si>
  <si>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</si>
  <si>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</si>
  <si>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</si>
  <si>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</si>
  <si>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</si>
  <si>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</si>
  <si>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</si>
  <si>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</si>
  <si>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</si>
  <si>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</si>
  <si>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</si>
  <si>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</si>
  <si>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</si>
  <si>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</si>
  <si>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</si>
  <si>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</si>
  <si>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</si>
  <si>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</si>
  <si>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</si>
  <si>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</si>
  <si>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</si>
  <si>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</si>
  <si>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</si>
  <si>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</si>
  <si>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</si>
  <si>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</si>
  <si>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</si>
  <si>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</si>
  <si>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</si>
  <si>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</si>
  <si>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</si>
  <si>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</si>
  <si>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</si>
  <si>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</si>
  <si>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</si>
  <si>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</si>
  <si>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</si>
  <si>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</si>
  <si>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</si>
  <si>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</si>
  <si>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</si>
  <si>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</si>
  <si>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</si>
  <si>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</si>
  <si>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</si>
  <si>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</si>
  <si>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</si>
  <si>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</si>
  <si>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</si>
  <si>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</si>
  <si>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</si>
  <si>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</si>
  <si>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</si>
  <si>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</si>
  <si>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</si>
  <si>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</si>
  <si>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</si>
  <si>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</si>
  <si>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</si>
  <si>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</si>
  <si>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</si>
  <si>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</si>
  <si>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</si>
  <si>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</si>
  <si>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</si>
  <si>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</si>
  <si>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</si>
  <si>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</si>
  <si>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</si>
  <si>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</si>
  <si>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</si>
  <si>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</si>
  <si>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</si>
  <si>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</si>
  <si>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</si>
  <si>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</si>
  <si>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</si>
  <si>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</si>
  <si>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</si>
  <si>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</si>
  <si>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</si>
  <si>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</si>
  <si>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</si>
  <si>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</si>
  <si>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</si>
  <si>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</si>
  <si>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</si>
  <si>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</si>
  <si>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</si>
  <si>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</si>
  <si>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</si>
  <si>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</si>
  <si>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</si>
  <si>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</si>
  <si>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</si>
  <si>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</si>
  <si>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</si>
  <si>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</si>
  <si>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</si>
  <si>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</si>
  <si>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</si>
  <si>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</si>
  <si>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</si>
  <si>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</si>
  <si>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</si>
  <si>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</si>
  <si>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</si>
  <si>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</si>
  <si>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</si>
  <si>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</si>
  <si>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</si>
  <si>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</si>
  <si>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</si>
  <si>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</si>
  <si>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</si>
  <si>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</si>
  <si>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</si>
  <si>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</si>
  <si>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</si>
  <si>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</si>
  <si>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</si>
  <si>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</si>
  <si>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</si>
  <si>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</si>
  <si>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</si>
  <si>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</si>
  <si>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</si>
  <si>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</si>
  <si>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</si>
  <si>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</si>
  <si>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</si>
  <si>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</si>
  <si>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</si>
  <si>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</si>
  <si>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</si>
  <si>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</si>
  <si>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</si>
  <si>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</si>
  <si>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</si>
  <si>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</si>
  <si>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</si>
  <si>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</si>
  <si>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</si>
  <si>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</si>
  <si>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</si>
  <si>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</si>
  <si>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</si>
  <si>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</si>
  <si>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</si>
  <si>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</si>
  <si>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</si>
  <si>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</si>
  <si>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</si>
  <si>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</si>
  <si>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</si>
  <si>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</si>
  <si>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</si>
  <si>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</si>
  <si>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</si>
  <si>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</si>
  <si>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</si>
  <si>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</si>
  <si>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</si>
  <si>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</si>
  <si>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</si>
  <si>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</si>
  <si>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</si>
  <si>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</si>
  <si>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</si>
  <si>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</si>
  <si>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</si>
  <si>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</si>
  <si>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</si>
  <si>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</si>
  <si>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</si>
  <si>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</si>
  <si>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</si>
  <si>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</si>
  <si>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</si>
  <si>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</si>
  <si>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</si>
  <si>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</si>
  <si>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</si>
  <si>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</si>
  <si>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</si>
  <si>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</si>
  <si>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</si>
  <si>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</si>
  <si>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</si>
  <si>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</si>
  <si>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</si>
  <si>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</si>
  <si>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</si>
  <si>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</si>
  <si>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</si>
  <si>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</si>
  <si>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</si>
  <si>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</si>
  <si>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</si>
  <si>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</si>
  <si>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</si>
  <si>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</si>
  <si>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</si>
  <si>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</si>
  <si>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</si>
  <si>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</si>
  <si>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</si>
  <si>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</si>
  <si>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</si>
  <si>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</si>
  <si>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</si>
  <si>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</si>
  <si>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</si>
  <si>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</si>
  <si>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</si>
  <si>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</si>
  <si>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</si>
  <si>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</si>
  <si>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</si>
  <si>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</si>
  <si>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</si>
  <si>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</si>
  <si>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</si>
  <si>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</si>
  <si>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</si>
  <si>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</si>
  <si>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</si>
  <si>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</si>
  <si>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</si>
  <si>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</si>
  <si>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</si>
  <si>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</si>
  <si>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</si>
  <si>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</si>
  <si>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</si>
  <si>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</si>
  <si>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</si>
  <si>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</si>
  <si>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</si>
  <si>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</si>
  <si>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</si>
  <si>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</si>
  <si>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</si>
  <si>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</si>
  <si>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</si>
  <si>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</si>
  <si>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</si>
  <si>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</si>
  <si>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</si>
  <si>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</si>
  <si>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</si>
  <si>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</si>
  <si>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</si>
  <si>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</si>
  <si>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</si>
  <si>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</si>
  <si>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</si>
  <si>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</si>
  <si>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</si>
  <si>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</si>
  <si>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</si>
  <si>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</si>
  <si>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</si>
  <si>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</si>
  <si>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</si>
  <si>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</si>
  <si>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</si>
  <si>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</si>
  <si>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</si>
  <si>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</si>
  <si>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</si>
  <si>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</si>
  <si>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</si>
  <si>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</si>
  <si>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</si>
  <si>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</si>
  <si>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</si>
  <si>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</si>
  <si>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</si>
  <si>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</si>
  <si>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</si>
  <si>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</si>
  <si>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</si>
  <si>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</si>
  <si>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</si>
  <si>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</si>
  <si>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</si>
  <si>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</si>
  <si>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</si>
  <si>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</si>
  <si>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</si>
  <si>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</si>
  <si>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</si>
  <si>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</si>
  <si>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</si>
  <si>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</si>
  <si>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</si>
  <si>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</si>
  <si>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</si>
  <si>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</si>
  <si>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</si>
  <si>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</si>
  <si>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</si>
  <si>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</si>
  <si>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</si>
  <si>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</si>
  <si>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</si>
  <si>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</si>
  <si>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</si>
  <si>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</si>
  <si>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</si>
  <si>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</si>
  <si>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</si>
  <si>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</si>
  <si>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</si>
  <si>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</si>
  <si>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</si>
  <si>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</si>
  <si>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</si>
  <si>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</si>
  <si>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</si>
  <si>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</si>
  <si>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</si>
  <si>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</si>
  <si>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</si>
  <si>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</si>
  <si>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</si>
  <si>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</si>
  <si>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</si>
  <si>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</si>
  <si>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</si>
  <si>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</si>
  <si>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</si>
  <si>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</si>
  <si>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</si>
  <si>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</si>
  <si>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</si>
  <si>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</si>
  <si>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</si>
  <si>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</si>
  <si>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</si>
  <si>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</si>
  <si>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</si>
  <si>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</si>
  <si>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</si>
  <si>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</si>
  <si>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</si>
  <si>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</si>
  <si>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</si>
  <si>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</si>
  <si>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</si>
  <si>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</si>
  <si>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</si>
  <si>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</si>
  <si>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</si>
  <si>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</si>
  <si>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</si>
  <si>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</si>
  <si>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</si>
  <si>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</si>
  <si>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</si>
  <si>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</si>
  <si>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</si>
  <si>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</si>
  <si>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</si>
  <si>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</si>
  <si>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</si>
  <si>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</si>
  <si>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</si>
  <si>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</si>
  <si>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</si>
  <si>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</si>
  <si>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</si>
  <si>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</si>
  <si>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</si>
  <si>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</si>
  <si>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</si>
  <si>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</si>
  <si>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</si>
  <si>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</si>
  <si>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</si>
  <si>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</si>
  <si>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</si>
  <si>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</si>
  <si>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</si>
  <si>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</si>
  <si>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</si>
  <si>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</si>
  <si>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</si>
  <si>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</si>
  <si>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</si>
  <si>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</si>
  <si>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</si>
  <si>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</si>
  <si>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</si>
  <si>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</si>
  <si>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</si>
  <si>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</si>
  <si>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</si>
  <si>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</si>
  <si>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</si>
  <si>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</si>
  <si>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</si>
  <si>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</si>
  <si>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</si>
  <si>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</si>
  <si>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</si>
  <si>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</si>
  <si>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</si>
  <si>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</si>
  <si>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</si>
  <si>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</si>
  <si>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</si>
  <si>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</si>
  <si>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</si>
  <si>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</si>
  <si>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</si>
  <si>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</si>
  <si>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</si>
  <si>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</si>
  <si>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</si>
  <si>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</si>
  <si>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</si>
  <si>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</si>
  <si>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</si>
  <si>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</si>
  <si>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</si>
  <si>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</si>
  <si>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</si>
  <si>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</si>
  <si>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</si>
  <si>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</si>
  <si>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</si>
  <si>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</si>
  <si>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</si>
  <si>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</si>
  <si>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</si>
  <si>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</si>
  <si>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</si>
  <si>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</si>
  <si>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</si>
  <si>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</si>
  <si>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</si>
  <si>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</si>
  <si>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</si>
  <si>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</si>
  <si>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</si>
  <si>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</si>
  <si>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</si>
  <si>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</si>
  <si>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</si>
  <si>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</si>
  <si>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</si>
  <si>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</si>
  <si>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</si>
  <si>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</si>
  <si>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</si>
  <si>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</si>
  <si>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</si>
  <si>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</si>
  <si>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</si>
  <si>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</si>
  <si>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</si>
  <si>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</si>
  <si>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</si>
  <si>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</si>
  <si>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</si>
  <si>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</si>
  <si>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</si>
  <si>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</si>
  <si>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</si>
  <si>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</si>
  <si>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</si>
  <si>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</si>
  <si>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</si>
  <si>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</si>
  <si>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</si>
  <si>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</si>
  <si>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</si>
  <si>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</si>
  <si>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</si>
  <si>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</si>
  <si>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</si>
  <si>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</si>
  <si>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</si>
  <si>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</si>
  <si>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</si>
  <si>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</si>
  <si>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</si>
  <si>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</si>
  <si>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</si>
  <si>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</si>
  <si>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</si>
  <si>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</si>
  <si>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</si>
  <si>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</si>
  <si>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</si>
  <si>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</si>
  <si>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</si>
  <si>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</si>
  <si>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</si>
  <si>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</si>
  <si>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</si>
  <si>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</si>
  <si>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</si>
  <si>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</si>
  <si>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</si>
  <si>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</si>
  <si>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</si>
  <si>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</si>
  <si>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</si>
  <si>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</si>
  <si>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</si>
  <si>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</si>
  <si>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</si>
  <si>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</si>
  <si>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</si>
  <si>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</si>
  <si>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</si>
  <si>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</si>
  <si>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</si>
  <si>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</si>
  <si>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</si>
  <si>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</si>
  <si>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</si>
  <si>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</si>
  <si>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</si>
  <si>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</si>
  <si>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</si>
  <si>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</si>
  <si>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</si>
  <si>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</si>
  <si>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</si>
  <si>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</si>
  <si>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</si>
  <si>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</si>
  <si>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</si>
  <si>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</si>
  <si>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</si>
  <si>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</si>
  <si>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</si>
  <si>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</si>
  <si>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</si>
  <si>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</si>
  <si>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</si>
  <si>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</si>
  <si>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</si>
  <si>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</si>
  <si>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</si>
  <si>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</si>
  <si>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</si>
  <si>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</si>
  <si>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</si>
  <si>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</si>
  <si>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</si>
  <si>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</si>
  <si>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</si>
  <si>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</si>
  <si>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</si>
  <si>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</si>
  <si>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</si>
  <si>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</si>
  <si>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</si>
  <si>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</si>
  <si>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</si>
  <si>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</si>
  <si>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</si>
  <si>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</si>
  <si>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</si>
  <si>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</si>
  <si>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</si>
  <si>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</si>
  <si>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</si>
  <si>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</si>
  <si>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</si>
  <si>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</si>
  <si>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</si>
  <si>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</si>
  <si>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</si>
  <si>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</si>
  <si>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</si>
  <si>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</si>
  <si>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</si>
  <si>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</si>
  <si>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</si>
  <si>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</si>
  <si>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</si>
  <si>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</si>
  <si>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</si>
  <si>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</si>
  <si>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</si>
  <si>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</si>
  <si>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</si>
  <si>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</si>
  <si>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</si>
  <si>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</si>
  <si>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</si>
  <si>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</si>
  <si>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</si>
  <si>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</si>
  <si>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</si>
  <si>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</si>
  <si>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</si>
  <si>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</si>
  <si>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</si>
  <si>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</si>
  <si>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</si>
  <si>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</si>
  <si>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</si>
  <si>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</si>
  <si>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</si>
  <si>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</si>
  <si>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</si>
  <si>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</si>
  <si>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</si>
  <si>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</si>
  <si>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</si>
  <si>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</si>
  <si>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</si>
  <si>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</si>
  <si>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</si>
  <si>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</si>
  <si>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</si>
  <si>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</si>
  <si>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</si>
  <si>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</si>
  <si>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</si>
  <si>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</si>
  <si>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</si>
  <si>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</si>
  <si>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</si>
  <si>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</si>
  <si>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</si>
  <si>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</si>
  <si>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</si>
  <si>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</si>
  <si>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</si>
  <si>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</si>
  <si>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</si>
  <si>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</si>
  <si>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</si>
  <si>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</si>
  <si>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</si>
  <si>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</si>
  <si>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</si>
  <si>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</si>
  <si>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</si>
  <si>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</si>
  <si>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</si>
  <si>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</si>
  <si>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</si>
  <si>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</si>
  <si>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</si>
  <si>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</si>
  <si>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</si>
  <si>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</si>
  <si>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</si>
  <si>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</si>
  <si>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</si>
  <si>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</si>
  <si>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</si>
  <si>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</si>
  <si>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</si>
  <si>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</si>
  <si>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</si>
  <si>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</si>
  <si>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</si>
  <si>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</si>
  <si>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</si>
  <si>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</si>
  <si>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</si>
  <si>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</si>
  <si>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</si>
  <si>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</si>
  <si>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</si>
  <si>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</si>
  <si>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</si>
  <si>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</si>
  <si>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</si>
  <si>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</si>
  <si>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</si>
  <si>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</si>
  <si>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</si>
  <si>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</si>
  <si>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</si>
  <si>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</si>
  <si>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</si>
  <si>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</si>
  <si>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</si>
  <si>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</si>
  <si>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</si>
  <si>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</si>
  <si>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</si>
  <si>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</si>
  <si>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</si>
  <si>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</si>
  <si>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</si>
  <si>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</si>
  <si>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</si>
  <si>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</si>
  <si>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</si>
  <si>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</si>
  <si>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</si>
  <si>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</si>
  <si>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</si>
  <si>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</si>
  <si>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</si>
  <si>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</si>
  <si>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</si>
  <si>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</si>
  <si>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</si>
  <si>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</si>
  <si>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</si>
  <si>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</si>
  <si>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</si>
  <si>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</si>
  <si>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</si>
  <si>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</si>
  <si>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</si>
  <si>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</si>
  <si>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</si>
  <si>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</si>
  <si>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</si>
  <si>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</si>
  <si>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</si>
  <si>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</si>
  <si>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</si>
  <si>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</si>
  <si>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</si>
  <si>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</si>
  <si>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</si>
  <si>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</si>
  <si>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</si>
  <si>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</si>
  <si>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</si>
  <si>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</si>
  <si>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</si>
  <si>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</si>
  <si>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</si>
  <si>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</si>
  <si>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</si>
  <si>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</si>
  <si>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</si>
  <si>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</si>
  <si>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</si>
  <si>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</si>
  <si>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</si>
  <si>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</si>
  <si>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</si>
  <si>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</si>
  <si>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</si>
  <si>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</si>
  <si>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</si>
  <si>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</si>
  <si>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</si>
  <si>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</si>
  <si>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</si>
  <si>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</si>
  <si>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</si>
  <si>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</si>
  <si>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</si>
  <si>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</si>
  <si>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</si>
  <si>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</si>
  <si>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</si>
  <si>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</si>
  <si>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</si>
  <si>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</si>
  <si>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</si>
  <si>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</si>
  <si>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</si>
  <si>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</si>
  <si>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</si>
  <si>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</si>
  <si>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</si>
  <si>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</si>
  <si>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</si>
  <si>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</si>
  <si>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</si>
  <si>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</si>
  <si>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</si>
  <si>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</si>
  <si>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</si>
  <si>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</si>
  <si>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</si>
  <si>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</si>
  <si>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</si>
  <si>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</si>
  <si>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</si>
  <si>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</si>
  <si>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</si>
  <si>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</si>
  <si>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</si>
  <si>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</si>
  <si>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</si>
  <si>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</si>
  <si>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</si>
  <si>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</si>
  <si>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</si>
  <si>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</si>
  <si>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</si>
  <si>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</si>
  <si>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</si>
  <si>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</si>
  <si>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</si>
  <si>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</si>
  <si>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</si>
  <si>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</si>
  <si>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</si>
  <si>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</si>
  <si>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</si>
  <si>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</si>
  <si>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</si>
  <si>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</si>
  <si>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</si>
  <si>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</si>
  <si>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</si>
  <si>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</si>
  <si>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</si>
  <si>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</si>
  <si>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</si>
  <si>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</si>
  <si>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</si>
  <si>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</si>
  <si>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</si>
  <si>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</si>
  <si>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</si>
  <si>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</si>
  <si>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</si>
  <si>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</si>
  <si>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</si>
  <si>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</si>
  <si>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</si>
  <si>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</si>
  <si>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</si>
  <si>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</si>
  <si>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</si>
  <si>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</si>
  <si>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</si>
  <si>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</si>
  <si>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</si>
  <si>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</si>
  <si>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</si>
  <si>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</si>
  <si>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</si>
  <si>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</si>
  <si>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</si>
  <si>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</si>
  <si>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</si>
  <si>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</si>
  <si>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</si>
  <si>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</si>
  <si>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</si>
  <si>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</si>
  <si>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</si>
  <si>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</si>
  <si>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</si>
  <si>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</si>
  <si>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</si>
  <si>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</si>
  <si>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</si>
  <si>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</si>
  <si>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</si>
  <si>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</si>
  <si>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</si>
  <si>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</si>
  <si>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</si>
  <si>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</si>
  <si>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</si>
  <si>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</si>
  <si>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</si>
  <si>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</si>
  <si>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</si>
  <si>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</si>
  <si>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</si>
  <si>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</si>
  <si>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</si>
  <si>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</si>
  <si>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</si>
  <si>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</si>
  <si>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</si>
  <si>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</si>
  <si>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</si>
  <si>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</si>
  <si>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</si>
  <si>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</si>
  <si>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</si>
  <si>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</si>
  <si>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</si>
  <si>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</si>
  <si>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</si>
  <si>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</si>
  <si>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</si>
  <si>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</si>
  <si>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</si>
  <si>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</si>
  <si>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</si>
  <si>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</si>
  <si>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</si>
  <si>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</si>
  <si>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</si>
  <si>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</si>
  <si>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</si>
  <si>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</si>
  <si>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</si>
  <si>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</si>
  <si>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</si>
  <si>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</si>
  <si>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</si>
  <si>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</si>
  <si>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</si>
  <si>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</si>
  <si>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</si>
  <si>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</si>
  <si>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</si>
  <si>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</si>
  <si>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</si>
  <si>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</si>
  <si>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</si>
  <si>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</si>
  <si>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</si>
  <si>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</si>
  <si>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</si>
  <si>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</si>
  <si>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</si>
  <si>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</si>
  <si>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</si>
  <si>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</si>
  <si>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</si>
  <si>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</si>
  <si>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</si>
  <si>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</si>
  <si>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</si>
  <si>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</si>
  <si>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</si>
  <si>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</si>
  <si>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</si>
  <si>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</si>
  <si>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</si>
  <si>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</si>
  <si>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</si>
  <si>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</si>
  <si>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</si>
  <si>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</si>
  <si>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</si>
  <si>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</si>
  <si>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</si>
  <si>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</si>
  <si>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</si>
  <si>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</si>
  <si>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</si>
  <si>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</si>
  <si>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</si>
  <si>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</si>
  <si>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</si>
  <si>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</si>
  <si>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</si>
  <si>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</si>
  <si>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</si>
  <si>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</si>
  <si>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</si>
  <si>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</si>
  <si>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</si>
  <si>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</si>
  <si>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</si>
  <si>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</si>
  <si>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</si>
  <si>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</si>
  <si>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</si>
  <si>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</si>
  <si>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</si>
  <si>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</si>
  <si>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</si>
  <si>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</si>
  <si>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</si>
  <si>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</si>
  <si>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</si>
  <si>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</si>
  <si>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</si>
  <si>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</si>
  <si>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</si>
  <si>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</si>
  <si>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</si>
  <si>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</si>
  <si>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</si>
  <si>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</si>
  <si>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</si>
  <si>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</si>
  <si>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</si>
  <si>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</si>
  <si>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</si>
  <si>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</si>
  <si>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</si>
  <si>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</si>
  <si>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</si>
  <si>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</si>
  <si>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</si>
  <si>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</si>
  <si>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</si>
  <si>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</si>
  <si>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</si>
  <si>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</si>
  <si>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</si>
  <si>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</si>
  <si>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</si>
  <si>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</si>
  <si>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</si>
  <si>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</si>
  <si>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</si>
  <si>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</si>
  <si>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</si>
  <si>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</si>
  <si>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</si>
  <si>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</si>
  <si>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</si>
  <si>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</si>
  <si>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</si>
  <si>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</si>
  <si>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</si>
  <si>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</si>
  <si>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</si>
  <si>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</si>
  <si>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</si>
  <si>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</si>
  <si>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</si>
  <si>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</si>
  <si>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</si>
  <si>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</si>
  <si>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</si>
  <si>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</si>
  <si>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</si>
  <si>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</si>
  <si>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</si>
  <si>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</si>
  <si>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</si>
  <si>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</si>
  <si>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</si>
  <si>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</si>
  <si>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</si>
  <si>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</si>
  <si>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</si>
  <si>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</si>
  <si>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</si>
  <si>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</si>
  <si>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</si>
  <si>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</si>
  <si>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</si>
  <si>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</si>
  <si>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</si>
  <si>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</si>
  <si>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</si>
  <si>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</si>
  <si>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</si>
  <si>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</si>
  <si>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</si>
  <si>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</si>
  <si>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</si>
  <si>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</si>
  <si>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</si>
  <si>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</si>
  <si>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</si>
  <si>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</si>
  <si>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</si>
  <si>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</si>
  <si>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</si>
  <si>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</si>
  <si>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</si>
  <si>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</si>
  <si>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</si>
  <si>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</si>
  <si>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</si>
  <si>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</si>
  <si>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</si>
  <si>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</si>
  <si>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</si>
  <si>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</si>
  <si>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</si>
  <si>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</si>
  <si>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</si>
  <si>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</si>
  <si>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</si>
  <si>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</si>
  <si>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</si>
  <si>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</si>
  <si>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</si>
  <si>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</si>
  <si>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</si>
  <si>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</si>
  <si>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</si>
  <si>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</si>
  <si>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</si>
  <si>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</si>
  <si>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</si>
  <si>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</si>
  <si>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</si>
  <si>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</si>
  <si>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</si>
  <si>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</si>
  <si>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</si>
  <si>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</si>
  <si>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</si>
  <si>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</si>
  <si>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</si>
  <si>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</si>
  <si>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</si>
  <si>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</si>
  <si>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</si>
  <si>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</si>
  <si>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</si>
  <si>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</si>
  <si>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</si>
  <si>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</si>
  <si>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</si>
  <si>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</si>
  <si>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</si>
  <si>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</si>
  <si>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</si>
  <si>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</si>
  <si>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</si>
  <si>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</si>
  <si>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</si>
  <si>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</si>
  <si>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</si>
  <si>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</si>
  <si>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</si>
  <si>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</si>
  <si>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</si>
  <si>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</si>
  <si>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</si>
  <si>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</si>
  <si>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</si>
  <si>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</si>
  <si>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</si>
  <si>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</si>
  <si>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</si>
  <si>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</si>
  <si>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</si>
  <si>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</si>
  <si>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</si>
  <si>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</si>
  <si>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</si>
  <si>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</si>
  <si>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</si>
  <si>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</si>
  <si>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</si>
  <si>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</si>
  <si>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</si>
  <si>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</si>
  <si>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</si>
  <si>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</si>
  <si>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</si>
  <si>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</si>
  <si>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</si>
  <si>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</si>
  <si>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</si>
  <si>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</si>
  <si>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</si>
  <si>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</si>
  <si>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</si>
  <si>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</si>
  <si>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</si>
  <si>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</si>
  <si>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</si>
  <si>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</si>
  <si>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</si>
  <si>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</si>
  <si>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</si>
  <si>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</si>
  <si>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</si>
  <si>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</si>
  <si>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</si>
  <si>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</si>
  <si>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</si>
  <si>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</si>
  <si>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</si>
  <si>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</si>
  <si>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</si>
  <si>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</si>
  <si>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</si>
  <si>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</si>
  <si>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</si>
  <si>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</si>
  <si>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</si>
  <si>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</si>
  <si>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</si>
  <si>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</si>
  <si>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</si>
  <si>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</si>
  <si>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</si>
  <si>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</si>
  <si>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</si>
  <si>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</si>
  <si>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</si>
  <si>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</si>
  <si>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</si>
  <si>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</si>
  <si>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</si>
  <si>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</si>
  <si>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</si>
  <si>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</si>
  <si>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</si>
  <si>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</si>
  <si>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</si>
  <si>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</si>
  <si>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</si>
  <si>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</si>
  <si>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</si>
  <si>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</si>
  <si>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</si>
  <si>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</si>
  <si>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</si>
  <si>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</si>
  <si>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</si>
  <si>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</si>
  <si>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</si>
  <si>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</si>
  <si>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</si>
  <si>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</si>
  <si>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</si>
  <si>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</si>
  <si>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</si>
  <si>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</si>
  <si>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</si>
  <si>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</si>
  <si>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</si>
  <si>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</si>
  <si>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</si>
  <si>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</si>
  <si>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</si>
  <si>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</si>
  <si>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</si>
  <si>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</si>
  <si>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</si>
  <si>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</si>
  <si>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</si>
  <si>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</si>
  <si>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</si>
  <si>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</si>
  <si>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</si>
  <si>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</si>
  <si>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</si>
  <si>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</si>
  <si>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</si>
  <si>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</si>
  <si>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</si>
  <si>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</si>
  <si>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</si>
  <si>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</si>
  <si>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</si>
  <si>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</si>
  <si>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</si>
  <si>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</si>
  <si>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</si>
  <si>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</si>
  <si>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</si>
  <si>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</si>
  <si>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</si>
  <si>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</si>
  <si>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</si>
  <si>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</si>
  <si>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</si>
  <si>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</si>
  <si>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</si>
  <si>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</si>
  <si>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</si>
  <si>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</si>
  <si>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</si>
  <si>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</si>
  <si>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</si>
  <si>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</si>
  <si>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</si>
  <si>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</si>
  <si>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</si>
  <si>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</si>
  <si>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</si>
  <si>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</si>
  <si>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</si>
  <si>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</si>
  <si>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</si>
  <si>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</si>
  <si>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</si>
  <si>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</si>
  <si>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</si>
  <si>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</si>
  <si>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</si>
  <si>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</si>
  <si>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</si>
  <si>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</si>
  <si>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</si>
  <si>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</si>
  <si>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</si>
  <si>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</si>
  <si>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</si>
  <si>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</si>
  <si>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</si>
  <si>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</si>
  <si>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</si>
  <si>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</si>
  <si>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</si>
  <si>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</si>
  <si>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</si>
  <si>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</si>
  <si>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</si>
  <si>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</si>
  <si>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</si>
  <si>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</si>
  <si>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</si>
  <si>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</si>
  <si>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</si>
  <si>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</si>
  <si>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</si>
  <si>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</si>
  <si>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</si>
  <si>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</si>
  <si>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</si>
  <si>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</si>
  <si>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</si>
  <si>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</si>
  <si>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</si>
  <si>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</si>
  <si>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</si>
  <si>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</si>
  <si>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</si>
  <si>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</si>
  <si>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</si>
  <si>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</si>
  <si>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</si>
  <si>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</si>
  <si>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</si>
  <si>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</si>
  <si>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</si>
  <si>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</si>
  <si>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</si>
  <si>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</si>
  <si>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</si>
  <si>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</si>
  <si>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</si>
  <si>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</si>
  <si>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</si>
  <si>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</si>
  <si>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</si>
  <si>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</si>
  <si>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</si>
  <si>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</si>
  <si>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</si>
  <si>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</si>
  <si>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</si>
  <si>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</si>
  <si>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</si>
  <si>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</si>
  <si>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</si>
  <si>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</si>
  <si>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</si>
  <si>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</si>
  <si>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</si>
  <si>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</si>
  <si>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</si>
  <si>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</si>
  <si>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</si>
  <si>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</si>
  <si>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</si>
  <si>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</si>
  <si>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</si>
  <si>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</si>
  <si>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</si>
  <si>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</si>
  <si>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</si>
  <si>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</si>
  <si>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</si>
  <si>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</si>
  <si>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</si>
  <si>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</si>
  <si>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</si>
  <si>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</si>
  <si>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</si>
  <si>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</si>
  <si>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</si>
  <si>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</si>
  <si>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</si>
  <si>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</si>
  <si>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</si>
  <si>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</si>
  <si>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</si>
  <si>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</si>
  <si>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</si>
  <si>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</si>
  <si>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</si>
  <si>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</si>
  <si>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</si>
  <si>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</si>
  <si>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</si>
  <si>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</si>
  <si>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</si>
  <si>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</si>
  <si>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</si>
  <si>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</si>
  <si>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</si>
  <si>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</si>
  <si>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</si>
  <si>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</si>
  <si>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</si>
  <si>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</si>
  <si>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</si>
  <si>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</si>
  <si>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</si>
  <si>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</si>
  <si>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</si>
  <si>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</si>
  <si>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</si>
  <si>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</si>
  <si>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</si>
  <si>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</si>
  <si>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</si>
  <si>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</si>
  <si>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</si>
  <si>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</si>
  <si>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</si>
  <si>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</si>
  <si>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</si>
  <si>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</si>
  <si>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</si>
  <si>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</si>
  <si>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</si>
  <si>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</si>
  <si>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</si>
  <si>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</si>
  <si>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</si>
  <si>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</si>
  <si>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</si>
  <si>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</si>
  <si>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</si>
  <si>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</si>
  <si>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</si>
  <si>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</si>
  <si>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</si>
  <si>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</si>
  <si>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</si>
  <si>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</si>
  <si>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</si>
  <si>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</si>
  <si>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</si>
  <si>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</si>
  <si>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</si>
  <si>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</si>
  <si>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</si>
  <si>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</si>
  <si>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</si>
  <si>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</si>
  <si>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</si>
  <si>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</si>
  <si>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</si>
  <si>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</si>
  <si>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</si>
  <si>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</si>
  <si>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</si>
  <si>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</si>
  <si>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</si>
  <si>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</si>
  <si>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</si>
  <si>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</si>
  <si>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</si>
  <si>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</si>
  <si>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</si>
  <si>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</si>
  <si>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</si>
  <si>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</si>
  <si>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</si>
  <si>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</si>
  <si>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</si>
  <si>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</si>
  <si>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</si>
  <si>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</si>
  <si>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</si>
  <si>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</si>
  <si>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</si>
  <si>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</si>
  <si>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</si>
  <si>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</si>
  <si>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</si>
  <si>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</si>
  <si>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</si>
  <si>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</si>
  <si>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</si>
  <si>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</si>
  <si>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</si>
  <si>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</si>
  <si>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</si>
  <si>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</si>
  <si>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</si>
  <si>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</si>
  <si>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</si>
  <si>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</si>
  <si>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</si>
  <si>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</si>
  <si>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</si>
  <si>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</si>
  <si>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</si>
  <si>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</si>
  <si>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</si>
  <si>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</si>
  <si>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</si>
  <si>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</si>
  <si>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</si>
  <si>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</si>
  <si>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</si>
  <si>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</si>
  <si>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</si>
  <si>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</si>
  <si>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</si>
  <si>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</si>
  <si>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</si>
  <si>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</si>
  <si>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</si>
  <si>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</si>
  <si>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</si>
  <si>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</si>
  <si>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</si>
  <si>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</si>
  <si>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</si>
  <si>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</si>
  <si>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</si>
  <si>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</si>
  <si>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</si>
  <si>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</si>
  <si>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</si>
  <si>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</si>
  <si>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</si>
  <si>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</si>
  <si>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</si>
  <si>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</si>
  <si>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</si>
  <si>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</si>
  <si>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</si>
  <si>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</si>
  <si>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</si>
  <si>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</si>
  <si>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</si>
  <si>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</si>
  <si>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</si>
  <si>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</si>
  <si>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</si>
  <si>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</si>
  <si>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</si>
  <si>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</si>
  <si>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</si>
  <si>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</si>
  <si>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</si>
  <si>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</si>
  <si>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</si>
  <si>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</si>
  <si>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</si>
  <si>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</si>
  <si>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</si>
  <si>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</si>
  <si>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</si>
  <si>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</si>
  <si>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</si>
  <si>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</si>
  <si>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</si>
  <si>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</si>
  <si>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</si>
  <si>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</si>
  <si>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</si>
  <si>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</si>
  <si>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</si>
  <si>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</si>
  <si>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</si>
  <si>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</si>
  <si>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</si>
  <si>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</si>
  <si>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</si>
  <si>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</si>
  <si>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</si>
  <si>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</si>
  <si>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</si>
  <si>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</si>
  <si>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</si>
  <si>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</si>
  <si>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</si>
  <si>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</si>
  <si>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</si>
  <si>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</si>
  <si>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</si>
  <si>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</si>
  <si>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</si>
  <si>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</si>
  <si>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</si>
  <si>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</si>
  <si>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</si>
  <si>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</si>
  <si>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</si>
  <si>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</si>
  <si>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</si>
  <si>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</si>
  <si>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</si>
  <si>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</si>
  <si>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</si>
  <si>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</si>
  <si>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</si>
  <si>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</si>
  <si>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</si>
  <si>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</si>
  <si>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</si>
  <si>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</si>
  <si>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</si>
  <si>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</si>
  <si>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</si>
  <si>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</si>
  <si>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</si>
  <si>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</si>
  <si>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</si>
  <si>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</si>
  <si>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</si>
  <si>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</si>
  <si>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</si>
  <si>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</si>
  <si>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</si>
  <si>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</si>
  <si>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</si>
  <si>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</si>
  <si>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</si>
  <si>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</si>
  <si>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</si>
  <si>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</si>
  <si>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</si>
  <si>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</si>
  <si>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</si>
  <si>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</si>
  <si>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</si>
  <si>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</si>
  <si>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</si>
  <si>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</si>
  <si>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</si>
  <si>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</si>
  <si>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</si>
  <si>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</si>
  <si>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</si>
  <si>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</si>
  <si>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</si>
  <si>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</si>
  <si>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</si>
  <si>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</si>
  <si>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</si>
  <si>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</si>
  <si>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</si>
  <si>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</si>
  <si>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</si>
  <si>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</si>
  <si>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</si>
  <si>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</si>
  <si>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</si>
  <si>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</si>
  <si>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</si>
  <si>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</si>
  <si>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</si>
  <si>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</si>
  <si>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</si>
  <si>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</si>
  <si>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</si>
  <si>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</si>
  <si>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</si>
  <si>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</si>
  <si>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</si>
  <si>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</si>
  <si>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</si>
  <si>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</si>
  <si>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</si>
  <si>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</si>
  <si>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</si>
  <si>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</si>
  <si>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</si>
  <si>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</si>
  <si>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</si>
  <si>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</si>
  <si>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</si>
  <si>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</si>
  <si>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</si>
  <si>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</si>
  <si>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</si>
  <si>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</si>
  <si>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</si>
  <si>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</si>
  <si>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</si>
  <si>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</si>
  <si>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</si>
  <si>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</si>
  <si>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</si>
  <si>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</si>
  <si>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</si>
  <si>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</si>
  <si>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</si>
  <si>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</si>
  <si>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</si>
  <si>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</si>
  <si>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</si>
  <si>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</si>
  <si>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</si>
  <si>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</si>
  <si>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</si>
  <si>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</si>
  <si>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</si>
  <si>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</si>
  <si>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</si>
  <si>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</si>
  <si>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</si>
  <si>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</si>
  <si>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</si>
  <si>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</si>
  <si>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</si>
  <si>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</si>
  <si>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</si>
  <si>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</si>
  <si>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</si>
  <si>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</si>
  <si>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</si>
  <si>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</si>
  <si>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</si>
  <si>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</si>
  <si>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</si>
  <si>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</si>
  <si>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</si>
  <si>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</si>
  <si>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</si>
  <si>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</si>
  <si>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</si>
  <si>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</si>
  <si>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</si>
  <si>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</si>
  <si>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</si>
  <si>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</si>
  <si>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</si>
  <si>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</si>
  <si>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</si>
  <si>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</si>
  <si>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</si>
  <si>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</si>
  <si>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</si>
  <si>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</si>
  <si>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</si>
  <si>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</si>
  <si>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</si>
  <si>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</si>
  <si>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</si>
  <si>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</si>
  <si>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</si>
  <si>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</si>
  <si>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</si>
  <si>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</si>
  <si>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</si>
  <si>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</si>
  <si>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</si>
  <si>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</si>
  <si>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</si>
  <si>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</si>
  <si>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</si>
  <si>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</si>
  <si>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</si>
  <si>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</si>
  <si>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</si>
  <si>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</si>
  <si>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</si>
  <si>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</si>
  <si>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</si>
  <si>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</si>
  <si>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</si>
  <si>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</si>
  <si>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</si>
  <si>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</si>
  <si>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</si>
  <si>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</si>
  <si>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</si>
  <si>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</si>
  <si>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</si>
  <si>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</si>
  <si>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</si>
  <si>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</si>
  <si>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</si>
  <si>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</si>
  <si>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</si>
  <si>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</si>
  <si>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</si>
  <si>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</si>
  <si>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</si>
  <si>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</si>
  <si>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</si>
  <si>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</si>
  <si>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</si>
  <si>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</si>
  <si>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</si>
  <si>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</si>
  <si>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</si>
  <si>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</si>
  <si>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</si>
  <si>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</si>
  <si>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</si>
  <si>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</si>
  <si>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</si>
  <si>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</si>
  <si>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</si>
  <si>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</si>
  <si>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</si>
  <si>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</si>
  <si>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</si>
  <si>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</si>
  <si>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</si>
  <si>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</si>
  <si>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</si>
  <si>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</si>
  <si>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</si>
  <si>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</si>
  <si>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</si>
  <si>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</si>
  <si>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</si>
  <si>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</si>
  <si>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</si>
  <si>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</si>
  <si>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</si>
  <si>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</si>
  <si>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</si>
  <si>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</si>
  <si>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</si>
  <si>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</si>
  <si>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</si>
  <si>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</si>
  <si>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</si>
  <si>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</si>
  <si>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</si>
  <si>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</si>
  <si>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</si>
  <si>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</si>
  <si>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</si>
  <si>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</si>
  <si>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</si>
  <si>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</si>
  <si>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</si>
  <si>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</si>
  <si>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</si>
  <si>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</si>
  <si>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</si>
  <si>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</si>
  <si>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</si>
  <si>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</si>
  <si>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</si>
  <si>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</si>
  <si>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</si>
  <si>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</si>
  <si>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</si>
  <si>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</si>
  <si>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</si>
  <si>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</si>
  <si>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</si>
  <si>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</si>
  <si>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</si>
  <si>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</si>
  <si>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</si>
  <si>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</si>
  <si>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</si>
  <si>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</si>
  <si>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</si>
  <si>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</si>
  <si>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</si>
  <si>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</si>
  <si>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</si>
  <si>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</si>
  <si>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</si>
  <si>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</si>
  <si>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</si>
  <si>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</si>
  <si>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</si>
  <si>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</si>
  <si>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</si>
  <si>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</si>
  <si>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</si>
  <si>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</si>
  <si>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</si>
  <si>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</si>
  <si>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</si>
  <si>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</si>
  <si>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</si>
  <si>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</si>
  <si>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</si>
  <si>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</si>
  <si>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</si>
  <si>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</si>
  <si>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</si>
  <si>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</si>
  <si>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</si>
  <si>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</si>
  <si>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</si>
  <si>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</si>
  <si>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</si>
  <si>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</si>
  <si>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</si>
  <si>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</si>
  <si>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</si>
  <si>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</si>
  <si>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</si>
  <si>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</si>
  <si>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</si>
  <si>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</si>
  <si>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</si>
  <si>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</si>
  <si>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</si>
  <si>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</si>
  <si>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</si>
  <si>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</si>
  <si>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</si>
  <si>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</si>
  <si>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</si>
  <si>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</si>
  <si>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</si>
  <si>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</si>
  <si>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</si>
  <si>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</si>
  <si>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</si>
  <si>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</si>
  <si>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</si>
  <si>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</si>
  <si>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</si>
  <si>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</si>
  <si>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</si>
  <si>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</si>
  <si>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</si>
  <si>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</si>
  <si>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</si>
  <si>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</si>
  <si>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</si>
  <si>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</si>
  <si>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</si>
  <si>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</si>
  <si>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</si>
  <si>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</si>
  <si>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</si>
  <si>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</si>
  <si>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</si>
  <si>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</si>
  <si>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</si>
  <si>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</si>
  <si>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</si>
  <si>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</si>
  <si>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</si>
  <si>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</si>
  <si>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</si>
  <si>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</si>
  <si>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</si>
  <si>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</si>
  <si>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</si>
  <si>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</si>
  <si>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</si>
  <si>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</si>
  <si>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</si>
  <si>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</si>
  <si>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</si>
  <si>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</si>
  <si>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</si>
  <si>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</si>
  <si>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</si>
  <si>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</si>
  <si>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</si>
  <si>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</si>
  <si>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</si>
  <si>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</si>
  <si>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</si>
  <si>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</si>
  <si>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</si>
  <si>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</si>
  <si>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</si>
  <si>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</si>
  <si>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</si>
  <si>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</si>
  <si>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</si>
  <si>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</si>
  <si>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</si>
  <si>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</si>
  <si>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</si>
  <si>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</si>
  <si>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</si>
  <si>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</si>
  <si>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</si>
  <si>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</si>
  <si>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</si>
  <si>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</si>
  <si>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</si>
  <si>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</si>
  <si>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</si>
  <si>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</si>
  <si>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</si>
  <si>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</si>
  <si>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</si>
  <si>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</si>
  <si>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</si>
  <si>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</si>
  <si>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</si>
  <si>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</si>
  <si>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</si>
  <si>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</si>
  <si>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</si>
  <si>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</si>
  <si>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</si>
  <si>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</si>
  <si>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</si>
  <si>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</si>
  <si>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</si>
  <si>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</si>
  <si>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</si>
  <si>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</si>
  <si>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</si>
  <si>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</si>
  <si>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</si>
  <si>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</si>
  <si>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</si>
  <si>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</si>
  <si>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</si>
  <si>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</si>
  <si>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</si>
  <si>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</si>
  <si>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</si>
  <si>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</si>
  <si>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</si>
  <si>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</si>
  <si>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</si>
  <si>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</si>
  <si>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</si>
  <si>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</si>
  <si>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</si>
  <si>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</si>
  <si>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</si>
  <si>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</si>
  <si>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</si>
  <si>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</si>
  <si>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</si>
  <si>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</si>
  <si>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</si>
  <si>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</si>
  <si>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</si>
  <si>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</si>
  <si>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</si>
  <si>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</si>
  <si>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</si>
  <si>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</si>
  <si>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</si>
  <si>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</si>
  <si>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</si>
  <si>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</si>
  <si>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</si>
  <si>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</si>
  <si>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</si>
  <si>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</si>
  <si>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</si>
  <si>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</si>
  <si>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</si>
  <si>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</si>
  <si>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</si>
  <si>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</si>
  <si>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</si>
  <si>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</si>
  <si>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</si>
  <si>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</si>
  <si>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</si>
  <si>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</si>
  <si>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</si>
  <si>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</si>
  <si>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</si>
  <si>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</si>
  <si>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</si>
  <si>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</si>
  <si>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</si>
  <si>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</si>
  <si>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</si>
  <si>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</si>
  <si>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</si>
  <si>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</si>
  <si>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</si>
  <si>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</si>
  <si>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</si>
  <si>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</si>
  <si>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</si>
  <si>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</si>
  <si>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</si>
  <si>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</si>
  <si>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</si>
  <si>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</si>
  <si>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</si>
  <si>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</si>
  <si>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</si>
  <si>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</si>
  <si>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</si>
  <si>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</si>
  <si>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</si>
  <si>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</si>
  <si>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</si>
  <si>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</si>
  <si>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</si>
  <si>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</si>
  <si>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</si>
  <si>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</si>
  <si>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</si>
  <si>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</si>
  <si>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</si>
  <si>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</si>
  <si>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</si>
  <si>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</si>
  <si>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</si>
  <si>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</si>
  <si>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</si>
  <si>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</si>
  <si>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</si>
  <si>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</si>
  <si>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</si>
  <si>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</si>
  <si>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</si>
  <si>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</si>
  <si>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</si>
  <si>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</si>
  <si>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</si>
  <si>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</si>
  <si>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</si>
  <si>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</si>
  <si>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</si>
  <si>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</si>
  <si>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</si>
  <si>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</si>
  <si>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</si>
  <si>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</si>
  <si>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</si>
  <si>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</si>
  <si>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</si>
  <si>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</si>
  <si>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</si>
  <si>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</si>
  <si>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</si>
  <si>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</si>
  <si>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</si>
  <si>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</si>
  <si>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</si>
  <si>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</si>
  <si>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</si>
  <si>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</si>
  <si>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</si>
  <si>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</si>
  <si>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</si>
  <si>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</si>
  <si>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</si>
  <si>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</si>
  <si>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</si>
  <si>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</si>
  <si>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</si>
  <si>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</si>
  <si>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</si>
  <si>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</si>
  <si>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</si>
  <si>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</si>
  <si>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</si>
  <si>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</si>
  <si>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</si>
  <si>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</si>
  <si>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</si>
  <si>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</si>
  <si>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</si>
  <si>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</si>
  <si>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</si>
  <si>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</si>
  <si>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</si>
  <si>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</si>
  <si>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</si>
  <si>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</si>
  <si>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</si>
  <si>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</si>
  <si>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</si>
  <si>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</si>
  <si>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</si>
  <si>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</si>
  <si>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</si>
  <si>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</si>
  <si>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</si>
  <si>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</si>
  <si>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</si>
  <si>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</si>
  <si>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</si>
  <si>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</si>
  <si>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</si>
  <si>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</si>
  <si>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</si>
  <si>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</si>
  <si>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</si>
  <si>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</si>
  <si>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</si>
  <si>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</si>
  <si>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</si>
  <si>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</si>
  <si>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</si>
  <si>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</si>
  <si>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</si>
  <si>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</si>
  <si>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</si>
  <si>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</si>
  <si>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</si>
  <si>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</si>
  <si>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</si>
  <si>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</si>
  <si>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</si>
  <si>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</si>
  <si>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</si>
  <si>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</si>
  <si>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</si>
  <si>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</si>
  <si>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</si>
  <si>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</si>
  <si>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</si>
  <si>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</si>
  <si>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</si>
  <si>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</si>
  <si>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</si>
  <si>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</si>
  <si>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</si>
  <si>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</si>
  <si>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</si>
  <si>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</si>
  <si>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</si>
  <si>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</si>
  <si>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</si>
  <si>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</si>
  <si>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</si>
  <si>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</si>
  <si>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</si>
  <si>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</si>
  <si>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</si>
  <si>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</si>
  <si>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</si>
  <si>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</si>
  <si>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</si>
  <si>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</si>
  <si>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</si>
  <si>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</si>
  <si>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</si>
  <si>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</si>
  <si>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</si>
  <si>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</si>
  <si>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</si>
  <si>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</si>
  <si>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</si>
  <si>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</si>
  <si>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</si>
  <si>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</si>
  <si>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</si>
  <si>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</si>
  <si>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</si>
  <si>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</si>
  <si>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</si>
  <si>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</si>
  <si>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</si>
  <si>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</si>
  <si>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</si>
  <si>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</si>
  <si>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</si>
  <si>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</si>
  <si>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</si>
  <si>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</si>
  <si>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</si>
  <si>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</si>
  <si>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</si>
  <si>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</si>
  <si>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</si>
  <si>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</si>
  <si>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</si>
  <si>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</si>
  <si>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</si>
  <si>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</si>
  <si>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</si>
  <si>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</si>
  <si>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</si>
  <si>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</si>
  <si>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</si>
  <si>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</si>
  <si>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</si>
  <si>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</si>
  <si>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</si>
  <si>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</si>
  <si>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</si>
  <si>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</si>
  <si>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</si>
  <si>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</si>
  <si>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</si>
  <si>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</si>
  <si>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</si>
  <si>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</si>
  <si>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</si>
  <si>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</si>
  <si>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</si>
  <si>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</si>
  <si>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</si>
  <si>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</si>
  <si>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</si>
  <si>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</si>
  <si>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</si>
  <si>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</si>
  <si>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</si>
  <si>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</si>
  <si>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</si>
  <si>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</si>
  <si>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</si>
  <si>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</si>
  <si>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</si>
  <si>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</si>
  <si>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</si>
  <si>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</si>
  <si>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</si>
  <si>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</si>
  <si>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</si>
  <si>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</si>
  <si>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</si>
  <si>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</si>
  <si>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</si>
  <si>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</si>
  <si>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</si>
  <si>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</si>
  <si>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</si>
  <si>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</si>
  <si>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</si>
  <si>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</si>
  <si>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</si>
  <si>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</si>
  <si>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</si>
  <si>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</si>
  <si>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</si>
  <si>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</si>
  <si>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</si>
  <si>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</si>
  <si>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</si>
  <si>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</si>
  <si>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</si>
  <si>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</si>
  <si>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</si>
  <si>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</si>
  <si>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</si>
  <si>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</si>
  <si>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</si>
  <si>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</si>
  <si>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</si>
  <si>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</si>
  <si>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</si>
  <si>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</si>
  <si>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</si>
  <si>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</si>
  <si>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</si>
  <si>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</si>
  <si>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</si>
  <si>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</si>
  <si>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</si>
  <si>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</si>
  <si>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</si>
  <si>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</si>
  <si>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</si>
  <si>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</si>
  <si>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</si>
  <si>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</si>
  <si>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</si>
  <si>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</si>
  <si>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</si>
  <si>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</si>
  <si>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</si>
  <si>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</si>
  <si>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</si>
  <si>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</si>
  <si>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</si>
  <si>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</si>
  <si>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</si>
  <si>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</si>
  <si>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</si>
  <si>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</si>
  <si>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</si>
  <si>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</si>
  <si>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</si>
  <si>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</si>
  <si>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</si>
  <si>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</si>
  <si>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</si>
  <si>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</si>
  <si>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</si>
  <si>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</si>
  <si>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</si>
  <si>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</si>
  <si>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</si>
  <si>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</si>
  <si>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</si>
  <si>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</si>
  <si>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</si>
  <si>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</si>
  <si>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</si>
  <si>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</si>
  <si>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</si>
  <si>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</si>
  <si>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</si>
  <si>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</si>
  <si>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</si>
  <si>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</si>
  <si>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</si>
  <si>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</si>
  <si>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</si>
  <si>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</si>
  <si>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</si>
  <si>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</si>
  <si>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</si>
  <si>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</si>
  <si>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</si>
  <si>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</si>
  <si>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</si>
  <si>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</si>
  <si>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</si>
  <si>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</si>
  <si>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</si>
  <si>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</si>
  <si>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</si>
  <si>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</si>
  <si>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</si>
  <si>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</si>
  <si>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</si>
  <si>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</si>
  <si>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</si>
  <si>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</si>
  <si>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</si>
  <si>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</si>
  <si>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</si>
  <si>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</si>
  <si>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</si>
  <si>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</si>
  <si>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</si>
  <si>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</si>
  <si>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</si>
  <si>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</si>
  <si>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</si>
  <si>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</si>
  <si>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</si>
  <si>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</si>
  <si>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</si>
  <si>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</si>
  <si>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</si>
  <si>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</si>
  <si>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</si>
  <si>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</si>
  <si>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</si>
  <si>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</si>
  <si>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</si>
  <si>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</si>
  <si>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</si>
  <si>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</si>
  <si>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</si>
  <si>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</si>
  <si>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</si>
  <si>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</si>
  <si>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</si>
  <si>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</si>
  <si>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</si>
  <si>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</si>
  <si>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</si>
  <si>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</si>
  <si>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</si>
  <si>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</si>
  <si>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</si>
  <si>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</si>
  <si>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</si>
  <si>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</si>
  <si>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</si>
  <si>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</si>
  <si>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</si>
  <si>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</si>
  <si>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</si>
  <si>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</si>
  <si>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</si>
  <si>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</si>
  <si>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</si>
  <si>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</si>
  <si>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</si>
  <si>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</si>
  <si>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</si>
  <si>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</si>
  <si>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</si>
  <si>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</si>
  <si>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</si>
  <si>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</si>
  <si>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</si>
  <si>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</si>
  <si>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</si>
  <si>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</si>
  <si>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</si>
  <si>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</si>
  <si>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</si>
  <si>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</si>
  <si>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</si>
  <si>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</si>
  <si>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</si>
  <si>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</si>
  <si>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</si>
  <si>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</si>
  <si>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</si>
  <si>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</si>
  <si>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</si>
  <si>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</si>
  <si>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</si>
  <si>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</si>
  <si>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</si>
  <si>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</si>
  <si>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</si>
  <si>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</si>
  <si>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</si>
  <si>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</si>
  <si>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</si>
  <si>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</si>
  <si>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</si>
  <si>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</si>
  <si>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</si>
  <si>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</si>
  <si>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</si>
  <si>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</si>
  <si>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</si>
  <si>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</si>
  <si>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</si>
  <si>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</si>
  <si>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</si>
  <si>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</si>
  <si>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</si>
  <si>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</si>
  <si>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</si>
  <si>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</si>
  <si>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</si>
  <si>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</si>
  <si>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</si>
  <si>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</si>
  <si>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</si>
  <si>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</si>
  <si>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</si>
  <si>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</si>
  <si>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</si>
  <si>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</si>
  <si>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</si>
  <si>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</si>
  <si>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</si>
  <si>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</si>
  <si>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</si>
  <si>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</si>
  <si>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</si>
  <si>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</si>
  <si>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</si>
  <si>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</si>
  <si>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</si>
  <si>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</si>
  <si>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</si>
  <si>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</si>
  <si>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</si>
  <si>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</si>
  <si>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</si>
  <si>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</si>
  <si>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</si>
  <si>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</si>
  <si>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</si>
  <si>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</si>
  <si>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</si>
  <si>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</si>
  <si>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</si>
  <si>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</si>
  <si>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</si>
  <si>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</si>
  <si>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</si>
  <si>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</si>
  <si>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</si>
  <si>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</si>
  <si>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</si>
  <si>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</si>
  <si>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</si>
  <si>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</si>
  <si>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</si>
  <si>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</si>
  <si>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</si>
  <si>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</si>
  <si>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</si>
  <si>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</si>
  <si>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</si>
  <si>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</si>
  <si>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</si>
  <si>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</si>
  <si>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</si>
  <si>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</si>
  <si>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</si>
  <si>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</si>
  <si>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</si>
  <si>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</si>
  <si>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</si>
  <si>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</si>
  <si>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</si>
  <si>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</si>
  <si>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</si>
  <si>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</si>
  <si>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</si>
  <si>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</si>
  <si>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</si>
  <si>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</si>
  <si>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</si>
  <si>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</si>
  <si>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</si>
  <si>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</si>
  <si>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</si>
  <si>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</si>
  <si>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</si>
  <si>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</si>
  <si>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</si>
  <si>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</si>
  <si>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</si>
  <si>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</si>
  <si>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</si>
  <si>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</si>
  <si>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</si>
  <si>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</si>
  <si>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</si>
  <si>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</si>
  <si>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</si>
  <si>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</si>
  <si>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</si>
  <si>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</si>
  <si>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</si>
  <si>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</si>
  <si>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</si>
  <si>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</si>
  <si>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</si>
  <si>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</si>
  <si>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</si>
  <si>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</si>
  <si>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</si>
  <si>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</si>
  <si>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</si>
  <si>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</si>
  <si>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</si>
  <si>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</si>
  <si>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</si>
  <si>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</si>
  <si>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</si>
  <si>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</si>
  <si>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</si>
  <si>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</si>
  <si>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</si>
  <si>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</si>
  <si>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</si>
  <si>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</si>
  <si>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</si>
  <si>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</si>
  <si>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</si>
  <si>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</si>
  <si>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</si>
  <si>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</si>
  <si>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</si>
  <si>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</si>
  <si>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</si>
  <si>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</si>
  <si>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</si>
  <si>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</si>
  <si>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</si>
  <si>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</si>
  <si>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</si>
  <si>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</si>
  <si>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</si>
  <si>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</si>
  <si>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</si>
  <si>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</si>
  <si>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</si>
  <si>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</si>
  <si>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</si>
  <si>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</si>
  <si>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</si>
  <si>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</si>
  <si>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</si>
  <si>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</si>
  <si>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</si>
  <si>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</si>
  <si>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</si>
  <si>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</si>
  <si>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</si>
  <si>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</si>
  <si>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</si>
  <si>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</si>
  <si>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</si>
  <si>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</si>
  <si>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</si>
  <si>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</si>
  <si>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</si>
  <si>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</si>
  <si>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</si>
  <si>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</si>
  <si>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</si>
  <si>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</si>
  <si>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</si>
  <si>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</si>
  <si>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</si>
  <si>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</si>
  <si>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</si>
  <si>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</si>
  <si>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</si>
  <si>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</si>
  <si>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</si>
  <si>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</si>
  <si>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</si>
  <si>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</si>
  <si>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</si>
  <si>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</si>
  <si>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</si>
  <si>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</si>
  <si>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</si>
  <si>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</si>
  <si>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</si>
  <si>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</si>
  <si>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</si>
  <si>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</si>
  <si>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</si>
  <si>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</si>
  <si>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</si>
  <si>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</si>
  <si>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</si>
  <si>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</si>
  <si>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</si>
  <si>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</si>
  <si>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</si>
  <si>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</si>
  <si>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</si>
  <si>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</si>
  <si>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</si>
  <si>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</si>
  <si>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</si>
  <si>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</si>
  <si>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</si>
  <si>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</si>
  <si>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</si>
  <si>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</si>
  <si>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</si>
  <si>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</si>
  <si>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</si>
  <si>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</si>
  <si>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</si>
  <si>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</si>
  <si>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</si>
  <si>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</si>
  <si>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</si>
  <si>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</si>
  <si>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</si>
  <si>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</si>
  <si>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</si>
  <si>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</si>
  <si>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</si>
  <si>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</si>
  <si>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</si>
  <si>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</si>
  <si>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</si>
  <si>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</si>
  <si>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</si>
  <si>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</si>
  <si>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</si>
  <si>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</si>
  <si>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</si>
  <si>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</si>
  <si>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</si>
  <si>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</si>
  <si>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</si>
  <si>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</si>
  <si>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</si>
  <si>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</si>
  <si>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</si>
  <si>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</si>
  <si>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</si>
  <si>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</si>
  <si>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</si>
  <si>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</si>
  <si>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</si>
  <si>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</si>
  <si>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</si>
  <si>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</si>
  <si>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</si>
  <si>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</si>
  <si>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</si>
  <si>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</si>
  <si>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</si>
  <si>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</si>
  <si>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</si>
  <si>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</si>
  <si>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</si>
  <si>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</si>
  <si>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</si>
  <si>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</si>
  <si>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</si>
  <si>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</si>
  <si>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</si>
  <si>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</si>
  <si>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</si>
  <si>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</si>
  <si>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</si>
  <si>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</si>
  <si>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</si>
  <si>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</si>
  <si>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</si>
  <si>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</si>
  <si>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</si>
  <si>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</si>
  <si>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</si>
  <si>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</si>
  <si>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</si>
  <si>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</si>
  <si>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</si>
  <si>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</si>
  <si>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</si>
  <si>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</si>
  <si>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</si>
  <si>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</si>
  <si>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</si>
  <si>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</si>
  <si>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</si>
  <si>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</si>
  <si>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</si>
  <si>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</si>
  <si>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</si>
  <si>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</si>
  <si>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</si>
  <si>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</si>
  <si>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</si>
  <si>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</si>
  <si>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</si>
  <si>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</si>
  <si>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</si>
  <si>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</si>
  <si>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</si>
  <si>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</si>
  <si>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</si>
  <si>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</si>
  <si>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</si>
  <si>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</si>
  <si>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</si>
  <si>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</si>
  <si>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</si>
  <si>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</si>
  <si>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</si>
  <si>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</si>
  <si>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</si>
  <si>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</si>
  <si>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</si>
  <si>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</si>
  <si>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</si>
  <si>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</si>
  <si>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</si>
  <si>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</si>
  <si>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</si>
  <si>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</si>
  <si>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</si>
  <si>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</si>
  <si>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</si>
  <si>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</si>
  <si>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</si>
  <si>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</si>
  <si>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</si>
  <si>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</si>
  <si>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</si>
  <si>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</si>
  <si>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</si>
  <si>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</si>
  <si>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</si>
  <si>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</si>
  <si>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</si>
  <si>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</si>
  <si>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</si>
  <si>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</si>
  <si>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</si>
  <si>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</si>
  <si>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</si>
  <si>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</si>
  <si>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</si>
  <si>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</si>
  <si>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</si>
  <si>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</si>
  <si>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</si>
  <si>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</si>
  <si>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</si>
  <si>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</si>
  <si>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</si>
  <si>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</si>
  <si>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</si>
  <si>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</si>
  <si>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</si>
  <si>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</si>
  <si>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</si>
  <si>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</si>
  <si>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</si>
  <si>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</si>
  <si>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</si>
  <si>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</si>
  <si>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</si>
  <si>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</si>
  <si>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</si>
  <si>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</si>
  <si>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</si>
  <si>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</si>
  <si>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</si>
  <si>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</si>
  <si>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</si>
  <si>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</si>
  <si>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</si>
  <si>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</si>
  <si>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</si>
  <si>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</si>
  <si>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</si>
  <si>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Top 5</t>
  </si>
  <si>
    <t>Top 5 Customers</t>
  </si>
  <si>
    <t>Customers</t>
  </si>
  <si>
    <t># customers</t>
  </si>
  <si>
    <t>Average Customer Age</t>
  </si>
  <si>
    <t>Number of customers and customers Age</t>
  </si>
  <si>
    <t xml:space="preserve">Profit by Customers </t>
  </si>
  <si>
    <t>Sum of TotalProfit</t>
  </si>
  <si>
    <t>Gender</t>
  </si>
  <si>
    <t>F</t>
  </si>
  <si>
    <t>M</t>
  </si>
  <si>
    <t>Age Group</t>
  </si>
  <si>
    <t>25-29</t>
  </si>
  <si>
    <t>30-34</t>
  </si>
  <si>
    <t>35-39</t>
  </si>
  <si>
    <t>40-44</t>
  </si>
  <si>
    <t>45-49</t>
  </si>
  <si>
    <t>50 Plus</t>
  </si>
  <si>
    <t xml:space="preserve">Top </t>
  </si>
  <si>
    <t>Jan</t>
  </si>
  <si>
    <t>Feb</t>
  </si>
  <si>
    <t>Mar</t>
  </si>
  <si>
    <t>Apr</t>
  </si>
  <si>
    <t>May</t>
  </si>
  <si>
    <t>Jun</t>
  </si>
  <si>
    <t>Max</t>
  </si>
  <si>
    <t>Percentage from total</t>
  </si>
  <si>
    <t>Dyanmic caption</t>
  </si>
  <si>
    <t>Profit by Age Group</t>
  </si>
  <si>
    <t>Country</t>
  </si>
  <si>
    <t>Australia</t>
  </si>
  <si>
    <t>Canada</t>
  </si>
  <si>
    <t>France</t>
  </si>
  <si>
    <t>Germany</t>
  </si>
  <si>
    <t>United Kingdom</t>
  </si>
  <si>
    <t>United States</t>
  </si>
  <si>
    <t>X</t>
  </si>
  <si>
    <t>Y</t>
  </si>
  <si>
    <t>Profit by Country</t>
  </si>
  <si>
    <t>Top</t>
  </si>
  <si>
    <t>Countries</t>
  </si>
  <si>
    <t>Percentage from Total Top Two</t>
  </si>
  <si>
    <t>Pivot Table used for the Top Cards from Time Series Dahsboard</t>
  </si>
  <si>
    <t>Revenue, Profit and Number of Transacion per Year</t>
  </si>
  <si>
    <t>Number of Transactions, COGS, Total Revenue, % Profit Margin, Total Profit and Order Quantity - Year</t>
  </si>
  <si>
    <t>Profit by Customers Gender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</si>
</sst>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999999]0.00,&quot; K&quot;;[&lt;999999999]\ 0.00,,&quot; M&quot;;0.00&quot; B&quot;"/>
    <numFmt numFmtId="166" formatCode="[&lt;999999]\$0.00,&quot; K&quot;;[&lt;999999999]\$0.00,,&quot; M&quot;;\$0.00&quot; B&quot;"/>
    <numFmt numFmtId="167" formatCode="0.0%"/>
    <numFmt numFmtId="168" formatCode="[&lt;999999]#,&quot; K&quot;;[&lt;999999999]#,,&quot; M&quot;;#&quot; B&quot;"/>
    <numFmt numFmtId="169" formatCode="\+0.00%;\-0.00%;0.00%"/>
    <numFmt numFmtId="170" formatCode="[&lt;999999]\$0.0,&quot; K&quot;;[&lt;999999999]\$0.0,,&quot; M&quot;;\$0.0&quot; B&quot;"/>
  </numFmts>
  <fonts count="6" x14ac:knownFonts="1">
    <font>
      <sz val="14"/>
      <color theme="1"/>
      <name val="Aptos Narrow"/>
      <family val="2"/>
      <scheme val="minor"/>
    </font>
    <font>
      <b/>
      <sz val="14"/>
      <color theme="1"/>
      <name val="Aptos Narrow"/>
      <family val="2"/>
      <scheme val="minor"/>
    </font>
    <font>
      <sz val="14"/>
      <color theme="0"/>
      <name val="Aptos Narrow"/>
      <family val="2"/>
      <scheme val="minor"/>
    </font>
    <font>
      <sz val="8"/>
      <color rgb="FF000000"/>
      <name val="Segoe UI"/>
      <family val="2"/>
    </font>
    <font>
      <b/>
      <sz val="14"/>
      <color theme="0"/>
      <name val="Aptos Narrow"/>
      <family val="2"/>
      <scheme val="minor"/>
    </font>
    <font>
      <sz val="14"/>
      <name val="Aptos Narrow"/>
      <family val="2"/>
      <scheme val="minor"/>
    </font>
  </fonts>
  <fills count="7">
    <fill>
      <patternFill patternType="none"/>
    </fill>
    <fill>
      <patternFill patternType="gray125"/>
    </fill>
    <fill>
      <patternFill patternType="solid">
        <fgColor rgb="FFC00000"/>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1" tint="0.34998626667073579"/>
        <bgColor indexed="64"/>
      </patternFill>
    </fill>
    <fill>
      <patternFill patternType="solid">
        <fgColor rgb="FF4E0FBD"/>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46">
    <xf numFmtId="0" fontId="0" fillId="0" borderId="0" xfId="0"/>
    <xf numFmtId="0" fontId="1" fillId="0" borderId="0" xfId="0" applyFont="1"/>
    <xf numFmtId="0" fontId="2" fillId="2" borderId="0" xfId="0" applyFont="1" applyFill="1"/>
    <xf numFmtId="0" fontId="0" fillId="0" borderId="1" xfId="0" pivotButton="1" applyBorder="1"/>
    <xf numFmtId="0" fontId="0" fillId="0" borderId="1" xfId="0" applyBorder="1"/>
    <xf numFmtId="166" fontId="0" fillId="0" borderId="1" xfId="0" applyNumberFormat="1" applyBorder="1"/>
    <xf numFmtId="165" fontId="0" fillId="0" borderId="1" xfId="0" applyNumberFormat="1" applyBorder="1"/>
    <xf numFmtId="3" fontId="0" fillId="0" borderId="1" xfId="0" applyNumberFormat="1" applyBorder="1"/>
    <xf numFmtId="164" fontId="0" fillId="0" borderId="1" xfId="0" applyNumberFormat="1" applyBorder="1"/>
    <xf numFmtId="167" fontId="0" fillId="0" borderId="0" xfId="0" applyNumberFormat="1"/>
    <xf numFmtId="4" fontId="0" fillId="0" borderId="0" xfId="0" applyNumberFormat="1"/>
    <xf numFmtId="168" fontId="0" fillId="0" borderId="1" xfId="0" applyNumberFormat="1" applyBorder="1"/>
    <xf numFmtId="0" fontId="0" fillId="3" borderId="0" xfId="0" applyFill="1"/>
    <xf numFmtId="0" fontId="2" fillId="3" borderId="1" xfId="0" applyFont="1" applyFill="1" applyBorder="1"/>
    <xf numFmtId="10" fontId="0" fillId="0" borderId="1" xfId="0" applyNumberFormat="1" applyBorder="1"/>
    <xf numFmtId="167" fontId="0" fillId="0" borderId="1" xfId="0" applyNumberFormat="1" applyBorder="1"/>
    <xf numFmtId="0" fontId="2" fillId="4" borderId="0" xfId="0" applyFont="1" applyFill="1"/>
    <xf numFmtId="169" fontId="2" fillId="4" borderId="0" xfId="0" applyNumberFormat="1" applyFont="1" applyFill="1"/>
    <xf numFmtId="166" fontId="0" fillId="0" borderId="0" xfId="0" applyNumberFormat="1"/>
    <xf numFmtId="9" fontId="0" fillId="0" borderId="1" xfId="0" applyNumberFormat="1" applyBorder="1"/>
    <xf numFmtId="0" fontId="0" fillId="5" borderId="0" xfId="0" applyFill="1"/>
    <xf numFmtId="167" fontId="0" fillId="5" borderId="0" xfId="0" applyNumberFormat="1" applyFill="1"/>
    <xf numFmtId="0" fontId="0" fillId="0" borderId="1" xfId="0" applyBorder="1" applyAlignment="1">
      <alignment wrapText="1"/>
    </xf>
    <xf numFmtId="0" fontId="1" fillId="0" borderId="1" xfId="0" applyFont="1" applyBorder="1"/>
    <xf numFmtId="166" fontId="0" fillId="5" borderId="0" xfId="0" applyNumberFormat="1" applyFill="1"/>
    <xf numFmtId="0" fontId="0" fillId="0" borderId="0" xfId="0" applyAlignment="1">
      <alignment wrapText="1"/>
    </xf>
    <xf numFmtId="170" fontId="0" fillId="0" borderId="0" xfId="0" applyNumberFormat="1"/>
    <xf numFmtId="0" fontId="0" fillId="6" borderId="0" xfId="0" applyFill="1"/>
    <xf numFmtId="0" fontId="2" fillId="6" borderId="0" xfId="0" applyFont="1" applyFill="1"/>
    <xf numFmtId="0" fontId="4" fillId="6" borderId="0" xfId="0" applyFont="1" applyFill="1"/>
    <xf numFmtId="0" fontId="4" fillId="6" borderId="1" xfId="0" applyFont="1" applyFill="1" applyBorder="1"/>
    <xf numFmtId="0" fontId="2" fillId="6" borderId="1" xfId="0" applyFont="1" applyFill="1" applyBorder="1"/>
    <xf numFmtId="0" fontId="2" fillId="6" borderId="2" xfId="0" applyFont="1" applyFill="1" applyBorder="1"/>
    <xf numFmtId="0" fontId="2" fillId="0" borderId="1" xfId="0" applyFont="1" applyBorder="1"/>
    <xf numFmtId="0" fontId="0" fillId="6" borderId="1" xfId="0" applyFill="1" applyBorder="1"/>
    <xf numFmtId="0" fontId="5" fillId="0" borderId="1" xfId="0" applyFont="1" applyBorder="1"/>
    <xf numFmtId="0" fontId="4" fillId="6" borderId="1" xfId="0" applyFont="1" applyFill="1" applyBorder="1" applyAlignment="1">
      <alignment horizontal="center"/>
    </xf>
    <xf numFmtId="0" fontId="0" fillId="0" borderId="1" xfId="0" applyNumberFormat="1" applyBorder="1"/>
    <xf numFmtId="0" fontId="0" fillId="0" borderId="1" xfId="0" pivotButton="1" applyFont="1" applyBorder="1"/>
    <xf numFmtId="0" fontId="0" fillId="0" borderId="1" xfId="0" applyFont="1" applyBorder="1"/>
    <xf numFmtId="170" fontId="0" fillId="0" borderId="1" xfId="0" applyNumberFormat="1" applyFont="1" applyBorder="1"/>
    <xf numFmtId="0" fontId="2" fillId="0" borderId="0" xfId="0" applyFont="1"/>
    <xf numFmtId="0" fontId="4" fillId="6" borderId="3" xfId="0" applyFont="1" applyFill="1" applyBorder="1"/>
    <xf numFmtId="0" fontId="4" fillId="6" borderId="2" xfId="0" applyFont="1" applyFill="1" applyBorder="1"/>
    <xf numFmtId="0" fontId="1" fillId="6" borderId="0" xfId="0" applyFont="1" applyFill="1"/>
    <xf numFmtId="0" fontId="4" fillId="6" borderId="1" xfId="0" applyFont="1" applyFill="1" applyBorder="1" applyAlignment="1">
      <alignment wrapText="1"/>
    </xf>
  </cellXfs>
  <cellStyles count="1">
    <cellStyle name="Normal" xfId="0" builtinId="0"/>
  </cellStyles>
  <dxfs count="6100">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font>
        <b val="0"/>
      </font>
    </dxf>
    <dxf>
      <font>
        <b val="0"/>
      </font>
    </dxf>
    <dxf>
      <font>
        <b val="0"/>
      </font>
    </dxf>
    <dxf>
      <numFmt numFmtId="170"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 0.00,,&quot; M&quot;;0.00&quot; B&quot;"/>
    </dxf>
    <dxf>
      <numFmt numFmtId="165" formatCode="[&lt;999999]0.00,&quot; K&quot;;[&lt;999999999]\ 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lt;999999]\$0.0,&quot; K&quot;;[&lt;999999999]\$0.0,,&quot; M&quot;;\$0.0&quot; B&quot;"/>
    </dxf>
    <dxf>
      <font>
        <b val="0"/>
      </font>
    </dxf>
    <dxf>
      <font>
        <b val="0"/>
      </font>
    </dxf>
    <dxf>
      <font>
        <b val="0"/>
      </font>
    </dxf>
    <dxf>
      <font>
        <b val="0"/>
      </fon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 0.00,,&quot; M&quot;;0.00&quot; B&quot;"/>
    </dxf>
    <dxf>
      <numFmt numFmtId="165" formatCode="[&lt;999999]0.00,&quot; K&quot;;[&lt;999999999]\ 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 0.00,,&quot; M&quot;;0.00&quot; B&quot;"/>
    </dxf>
    <dxf>
      <numFmt numFmtId="165" formatCode="[&lt;999999]0.00,&quot; K&quot;;[&lt;999999999]\ 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5" formatCode="[&lt;999999]0.00,&quot; K&quot;;[&lt;999999999]\ 0.00,,&quot; M&quot;;0.00&quot; B&quot;"/>
    </dxf>
    <dxf>
      <font>
        <b/>
        <color theme="1"/>
      </font>
      <border>
        <bottom style="thin">
          <color theme="4"/>
        </bottom>
        <vertical/>
        <horizontal/>
      </border>
    </dxf>
    <dxf>
      <font>
        <color theme="1"/>
      </font>
      <fill>
        <patternFill>
          <bgColor theme="0"/>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085A7E7E-3666-425D-BDD4-464E1E9594A9}">
      <tableStyleElement type="wholeTable" dxfId="6099"/>
      <tableStyleElement type="headerRow" dxfId="6098"/>
    </tableStyle>
    <tableStyle name="SlicerStyleLight1 2 2" pivot="0" table="0" count="10" xr9:uid="{ECC35A8A-CD82-42C1-A019-7A2B2227500C}">
      <tableStyleElement type="wholeTable" dxfId="6097"/>
      <tableStyleElement type="headerRow" dxfId="6096"/>
    </tableStyle>
  </tableStyles>
  <colors>
    <mruColors>
      <color rgb="FF4E0FBD"/>
      <color rgb="FFFFA211"/>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4E0FBD"/>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4E0FBD"/>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onnections" Target="connections.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5" Type="http://schemas.openxmlformats.org/officeDocument/2006/relationships/worksheet" Target="worksheets/sheet5.xml"/><Relationship Id="rId61" Type="http://schemas.openxmlformats.org/officeDocument/2006/relationships/customXml" Target="../customXml/item27.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8" Type="http://schemas.openxmlformats.org/officeDocument/2006/relationships/pivotCacheDefinition" Target="pivotCache/pivotCacheDefinition2.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4.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3" Type="http://schemas.openxmlformats.org/officeDocument/2006/relationships/image" Target="../media/image17.jpg"/><Relationship Id="rId2" Type="http://schemas.microsoft.com/office/2011/relationships/chartColorStyle" Target="colors15.xml"/><Relationship Id="rId1" Type="http://schemas.microsoft.com/office/2011/relationships/chartStyle" Target="style15.xml"/><Relationship Id="rId4" Type="http://schemas.openxmlformats.org/officeDocument/2006/relationships/hyperlink" Target="https://www.vecteezy.com/free-vector/world-map-countries" TargetMode="Externa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710478724492469E-2"/>
          <c:y val="8.9132246221928446E-2"/>
          <c:w val="0.92169745567176375"/>
          <c:h val="0.72354201465673562"/>
        </c:manualLayout>
      </c:layout>
      <c:barChart>
        <c:barDir val="col"/>
        <c:grouping val="clustered"/>
        <c:varyColors val="0"/>
        <c:ser>
          <c:idx val="0"/>
          <c:order val="0"/>
          <c:tx>
            <c:strRef>
              <c:f>Pivot_ProfitByYear!$D$15</c:f>
              <c:strCache>
                <c:ptCount val="1"/>
                <c:pt idx="0">
                  <c:v>#Transactions</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Pivot_ProfitByYear!$C$16:$C$19</c:f>
              <c:numCache>
                <c:formatCode>General</c:formatCode>
                <c:ptCount val="4"/>
                <c:pt idx="0">
                  <c:v>2005</c:v>
                </c:pt>
                <c:pt idx="1">
                  <c:v>2006</c:v>
                </c:pt>
                <c:pt idx="2">
                  <c:v>2007</c:v>
                </c:pt>
                <c:pt idx="3">
                  <c:v>2008</c:v>
                </c:pt>
              </c:numCache>
            </c:numRef>
          </c:cat>
          <c:val>
            <c:numRef>
              <c:f>Pivot_ProfitByYear!$D$16:$D$19</c:f>
              <c:numCache>
                <c:formatCode>[&lt;999999]#," K";[&lt;999999999]#,," M";#" B"</c:formatCode>
                <c:ptCount val="4"/>
                <c:pt idx="0">
                  <c:v>1013</c:v>
                </c:pt>
                <c:pt idx="1">
                  <c:v>2677</c:v>
                </c:pt>
                <c:pt idx="2">
                  <c:v>24443</c:v>
                </c:pt>
                <c:pt idx="3">
                  <c:v>32265</c:v>
                </c:pt>
              </c:numCache>
            </c:numRef>
          </c:val>
          <c:extLst>
            <c:ext xmlns:c16="http://schemas.microsoft.com/office/drawing/2014/chart" uri="{C3380CC4-5D6E-409C-BE32-E72D297353CC}">
              <c16:uniqueId val="{00000000-26F1-4AD1-9D49-6984916CD405}"/>
            </c:ext>
          </c:extLst>
        </c:ser>
        <c:ser>
          <c:idx val="2"/>
          <c:order val="2"/>
          <c:tx>
            <c:strRef>
              <c:f>Pivot_ProfitByYear!$F$15</c:f>
              <c:strCache>
                <c:ptCount val="1"/>
                <c:pt idx="0">
                  <c:v>Above average</c:v>
                </c:pt>
              </c:strCache>
            </c:strRef>
          </c:tx>
          <c:spPr>
            <a:solidFill>
              <a:srgbClr val="4E0FBD"/>
            </a:solidFill>
            <a:ln>
              <a:noFill/>
            </a:ln>
            <a:effectLst/>
          </c:spPr>
          <c:invertIfNegative val="0"/>
          <c:val>
            <c:numRef>
              <c:f>Pivot_ProfitByYear!$F$16:$F$19</c:f>
              <c:numCache>
                <c:formatCode>General</c:formatCode>
                <c:ptCount val="4"/>
                <c:pt idx="0">
                  <c:v>0</c:v>
                </c:pt>
                <c:pt idx="1">
                  <c:v>0</c:v>
                </c:pt>
                <c:pt idx="2">
                  <c:v>24443</c:v>
                </c:pt>
                <c:pt idx="3">
                  <c:v>32265</c:v>
                </c:pt>
              </c:numCache>
            </c:numRef>
          </c:val>
          <c:extLst>
            <c:ext xmlns:c16="http://schemas.microsoft.com/office/drawing/2014/chart" uri="{C3380CC4-5D6E-409C-BE32-E72D297353CC}">
              <c16:uniqueId val="{00000003-26F1-4AD1-9D49-6984916CD405}"/>
            </c:ext>
          </c:extLst>
        </c:ser>
        <c:dLbls>
          <c:showLegendKey val="0"/>
          <c:showVal val="0"/>
          <c:showCatName val="0"/>
          <c:showSerName val="0"/>
          <c:showPercent val="0"/>
          <c:showBubbleSize val="0"/>
        </c:dLbls>
        <c:gapWidth val="219"/>
        <c:overlap val="100"/>
        <c:axId val="1536569936"/>
        <c:axId val="1536581936"/>
      </c:barChart>
      <c:lineChart>
        <c:grouping val="standard"/>
        <c:varyColors val="0"/>
        <c:ser>
          <c:idx val="1"/>
          <c:order val="1"/>
          <c:tx>
            <c:strRef>
              <c:f>Pivot_ProfitByYear!$E$15</c:f>
              <c:strCache>
                <c:ptCount val="1"/>
                <c:pt idx="0">
                  <c:v>Average #Transactions</c:v>
                </c:pt>
              </c:strCache>
            </c:strRef>
          </c:tx>
          <c:spPr>
            <a:ln w="12700" cap="rnd">
              <a:solidFill>
                <a:schemeClr val="bg1">
                  <a:lumMod val="75000"/>
                </a:schemeClr>
              </a:solidFill>
              <a:round/>
            </a:ln>
            <a:effectLst/>
          </c:spPr>
          <c:marker>
            <c:symbol val="none"/>
          </c:marker>
          <c:val>
            <c:numRef>
              <c:f>Pivot_ProfitByYear!$E$16:$E$19</c:f>
              <c:numCache>
                <c:formatCode>#,##0</c:formatCode>
                <c:ptCount val="4"/>
                <c:pt idx="0">
                  <c:v>15099.5</c:v>
                </c:pt>
                <c:pt idx="1">
                  <c:v>15099.5</c:v>
                </c:pt>
                <c:pt idx="2">
                  <c:v>15099.5</c:v>
                </c:pt>
                <c:pt idx="3">
                  <c:v>15099.5</c:v>
                </c:pt>
              </c:numCache>
            </c:numRef>
          </c:val>
          <c:smooth val="0"/>
          <c:extLst>
            <c:ext xmlns:c16="http://schemas.microsoft.com/office/drawing/2014/chart" uri="{C3380CC4-5D6E-409C-BE32-E72D297353CC}">
              <c16:uniqueId val="{00000002-26F1-4AD1-9D49-6984916CD405}"/>
            </c:ext>
          </c:extLst>
        </c:ser>
        <c:dLbls>
          <c:showLegendKey val="0"/>
          <c:showVal val="0"/>
          <c:showCatName val="0"/>
          <c:showSerName val="0"/>
          <c:showPercent val="0"/>
          <c:showBubbleSize val="0"/>
        </c:dLbls>
        <c:marker val="1"/>
        <c:smooth val="0"/>
        <c:axId val="1536569936"/>
        <c:axId val="1536581936"/>
      </c:lineChart>
      <c:catAx>
        <c:axId val="153656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36581936"/>
        <c:crosses val="autoZero"/>
        <c:auto val="1"/>
        <c:lblAlgn val="ctr"/>
        <c:lblOffset val="100"/>
        <c:noMultiLvlLbl val="0"/>
      </c:catAx>
      <c:valAx>
        <c:axId val="1536581936"/>
        <c:scaling>
          <c:orientation val="minMax"/>
        </c:scaling>
        <c:delete val="1"/>
        <c:axPos val="l"/>
        <c:numFmt formatCode="[&lt;999999]#,&quot; K&quot;;[&lt;999999999]#,,&quot; M&quot;;#&quot; B&quot;" sourceLinked="1"/>
        <c:majorTickMark val="none"/>
        <c:minorTickMark val="none"/>
        <c:tickLblPos val="nextTo"/>
        <c:crossAx val="15365699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[Project5_Adventure_Works_Sales_Analysis.xlsm]Pivot_ProfitByMonth-Day-Qtr!PivotTable1</c:name>
    <c:fmtId val="3"/>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E0FBD"/>
            </a:solidFill>
            <a:round/>
          </a:ln>
          <a:effectLst/>
        </c:spPr>
        <c:marker>
          <c:symbol val="none"/>
        </c:marker>
        <c:dLbl>
          <c:idx val="0"/>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4E0FBD"/>
            </a:solidFill>
            <a:round/>
          </a:ln>
          <a:effectLst/>
        </c:spPr>
        <c:marker>
          <c:symbol val="none"/>
        </c:marker>
        <c:dLbl>
          <c:idx val="0"/>
          <c:layout>
            <c:manualLayout>
              <c:x val="-2.6543962219054223E-2"/>
              <c:y val="9.1617530190451268E-2"/>
            </c:manualLayout>
          </c:layout>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4E0FBD"/>
            </a:solidFill>
            <a:round/>
          </a:ln>
          <a:effectLst/>
        </c:spPr>
        <c:marker>
          <c:symbol val="none"/>
        </c:marker>
        <c:dLbl>
          <c:idx val="0"/>
          <c:layout>
            <c:manualLayout>
              <c:x val="-3.3423516351185532E-2"/>
              <c:y val="-9.4365094400008273E-2"/>
            </c:manualLayout>
          </c:layout>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4E0FBD"/>
            </a:solidFill>
            <a:round/>
          </a:ln>
          <a:effectLst/>
        </c:spPr>
        <c:marker>
          <c:symbol val="none"/>
        </c:marker>
        <c:dLbl>
          <c:idx val="0"/>
          <c:layout>
            <c:manualLayout>
              <c:x val="-4.0335425989847691E-2"/>
              <c:y val="7.7412767786773584E-2"/>
            </c:manualLayout>
          </c:layout>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4E0FBD"/>
            </a:solidFill>
            <a:round/>
          </a:ln>
          <a:effectLst/>
        </c:spPr>
        <c:marker>
          <c:symbol val="none"/>
        </c:marker>
        <c:dLbl>
          <c:idx val="0"/>
          <c:layout>
            <c:manualLayout>
              <c:x val="-7.152837236876651E-2"/>
              <c:y val="9.5805087383230847E-2"/>
            </c:manualLayout>
          </c:layout>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rgbClr val="4E0FBD"/>
            </a:solidFill>
            <a:round/>
          </a:ln>
          <a:effectLst/>
        </c:spPr>
        <c:marker>
          <c:symbol val="none"/>
        </c:marker>
      </c:pivotFmt>
      <c:pivotFmt>
        <c:idx val="8"/>
        <c:spPr>
          <a:ln w="28575" cap="rnd">
            <a:solidFill>
              <a:srgbClr val="4E0FBD"/>
            </a:solidFill>
            <a:round/>
          </a:ln>
          <a:effectLst/>
        </c:spPr>
        <c:marker>
          <c:symbol val="none"/>
        </c:marker>
      </c:pivotFmt>
      <c:pivotFmt>
        <c:idx val="9"/>
        <c:spPr>
          <a:ln w="28575" cap="rnd">
            <a:solidFill>
              <a:srgbClr val="4E0FBD"/>
            </a:solidFill>
            <a:round/>
          </a:ln>
          <a:effectLst/>
        </c:spPr>
        <c:marker>
          <c:symbol val="none"/>
        </c:marker>
      </c:pivotFmt>
      <c:pivotFmt>
        <c:idx val="10"/>
        <c:spPr>
          <a:ln w="28575" cap="rnd">
            <a:solidFill>
              <a:srgbClr val="4E0FBD"/>
            </a:solidFill>
            <a:round/>
          </a:ln>
          <a:effectLst/>
        </c:spPr>
        <c:marker>
          <c:symbol val="none"/>
        </c:marker>
      </c:pivotFmt>
    </c:pivotFmts>
    <c:plotArea>
      <c:layout>
        <c:manualLayout>
          <c:layoutTarget val="inner"/>
          <c:xMode val="edge"/>
          <c:yMode val="edge"/>
          <c:x val="1.1687130754752298E-2"/>
          <c:y val="6.868604542785825E-2"/>
          <c:w val="0.95103446756318077"/>
          <c:h val="0.76995573141137674"/>
        </c:manualLayout>
      </c:layout>
      <c:lineChart>
        <c:grouping val="standard"/>
        <c:varyColors val="0"/>
        <c:ser>
          <c:idx val="0"/>
          <c:order val="0"/>
          <c:tx>
            <c:strRef>
              <c:f>'Pivot_ProfitByMonth-Day-Qtr'!$D$2</c:f>
              <c:strCache>
                <c:ptCount val="1"/>
                <c:pt idx="0">
                  <c:v>Total</c:v>
                </c:pt>
              </c:strCache>
            </c:strRef>
          </c:tx>
          <c:spPr>
            <a:ln w="28575" cap="rnd">
              <a:solidFill>
                <a:srgbClr val="4E0FBD"/>
              </a:solidFill>
              <a:round/>
            </a:ln>
            <a:effectLst/>
          </c:spPr>
          <c:marker>
            <c:symbol val="none"/>
          </c:marker>
          <c:dPt>
            <c:idx val="0"/>
            <c:marker>
              <c:symbol val="none"/>
            </c:marker>
            <c:bubble3D val="0"/>
            <c:extLst>
              <c:ext xmlns:c16="http://schemas.microsoft.com/office/drawing/2014/chart" uri="{C3380CC4-5D6E-409C-BE32-E72D297353CC}">
                <c16:uniqueId val="{00000000-CEE0-4CF8-9756-F20C823FE8B2}"/>
              </c:ext>
            </c:extLst>
          </c:dPt>
          <c:dPt>
            <c:idx val="1"/>
            <c:marker>
              <c:symbol val="none"/>
            </c:marker>
            <c:bubble3D val="0"/>
            <c:extLst>
              <c:ext xmlns:c16="http://schemas.microsoft.com/office/drawing/2014/chart" uri="{C3380CC4-5D6E-409C-BE32-E72D297353CC}">
                <c16:uniqueId val="{00000002-CEE0-4CF8-9756-F20C823FE8B2}"/>
              </c:ext>
            </c:extLst>
          </c:dPt>
          <c:dPt>
            <c:idx val="4"/>
            <c:marker>
              <c:symbol val="none"/>
            </c:marker>
            <c:bubble3D val="0"/>
            <c:extLst>
              <c:ext xmlns:c16="http://schemas.microsoft.com/office/drawing/2014/chart" uri="{C3380CC4-5D6E-409C-BE32-E72D297353CC}">
                <c16:uniqueId val="{00000004-CEE0-4CF8-9756-F20C823FE8B2}"/>
              </c:ext>
            </c:extLst>
          </c:dPt>
          <c:dPt>
            <c:idx val="5"/>
            <c:marker>
              <c:symbol val="none"/>
            </c:marker>
            <c:bubble3D val="0"/>
            <c:extLst>
              <c:ext xmlns:c16="http://schemas.microsoft.com/office/drawing/2014/chart" uri="{C3380CC4-5D6E-409C-BE32-E72D297353CC}">
                <c16:uniqueId val="{00000003-5AF7-4D1D-A881-61CACB37DFB4}"/>
              </c:ext>
            </c:extLst>
          </c:dPt>
          <c:dPt>
            <c:idx val="6"/>
            <c:marker>
              <c:symbol val="none"/>
            </c:marker>
            <c:bubble3D val="0"/>
            <c:extLst>
              <c:ext xmlns:c16="http://schemas.microsoft.com/office/drawing/2014/chart" uri="{C3380CC4-5D6E-409C-BE32-E72D297353CC}">
                <c16:uniqueId val="{00000002-7811-4F0A-B8BD-80F2AA4F5AAA}"/>
              </c:ext>
            </c:extLst>
          </c:dPt>
          <c:dPt>
            <c:idx val="7"/>
            <c:marker>
              <c:symbol val="none"/>
            </c:marker>
            <c:bubble3D val="0"/>
            <c:extLst>
              <c:ext xmlns:c16="http://schemas.microsoft.com/office/drawing/2014/chart" uri="{C3380CC4-5D6E-409C-BE32-E72D297353CC}">
                <c16:uniqueId val="{00000006-ECF4-43F7-99FB-4C813FE4FA32}"/>
              </c:ext>
            </c:extLst>
          </c:dPt>
          <c:dPt>
            <c:idx val="10"/>
            <c:marker>
              <c:symbol val="none"/>
            </c:marker>
            <c:bubble3D val="0"/>
            <c:extLst>
              <c:ext xmlns:c16="http://schemas.microsoft.com/office/drawing/2014/chart" uri="{C3380CC4-5D6E-409C-BE32-E72D297353CC}">
                <c16:uniqueId val="{00000001-7811-4F0A-B8BD-80F2AA4F5AAA}"/>
              </c:ext>
            </c:extLst>
          </c:dPt>
          <c:dPt>
            <c:idx val="11"/>
            <c:marker>
              <c:symbol val="none"/>
            </c:marker>
            <c:bubble3D val="0"/>
            <c:extLst>
              <c:ext xmlns:c16="http://schemas.microsoft.com/office/drawing/2014/chart" uri="{C3380CC4-5D6E-409C-BE32-E72D297353CC}">
                <c16:uniqueId val="{00000009-ECF4-43F7-99FB-4C813FE4FA32}"/>
              </c:ext>
            </c:extLst>
          </c:dPt>
          <c:dLbls>
            <c:dLbl>
              <c:idx val="5"/>
              <c:layout>
                <c:manualLayout>
                  <c:x val="-7.152837236876651E-2"/>
                  <c:y val="9.580508738323084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AF7-4D1D-A881-61CACB37DFB4}"/>
                </c:ext>
              </c:extLst>
            </c:dLbl>
            <c:dLbl>
              <c:idx val="6"/>
              <c:layout>
                <c:manualLayout>
                  <c:x val="-3.3423516351185532E-2"/>
                  <c:y val="-9.436509440000827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811-4F0A-B8BD-80F2AA4F5AAA}"/>
                </c:ext>
              </c:extLst>
            </c:dLbl>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'Pivot_ProfitByMonth-Day-Qtr'!$C$3:$C$9</c:f>
              <c:strCache>
                <c:ptCount val="7"/>
                <c:pt idx="0">
                  <c:v>Jan</c:v>
                </c:pt>
                <c:pt idx="1">
                  <c:v>Feb</c:v>
                </c:pt>
                <c:pt idx="2">
                  <c:v>Mar</c:v>
                </c:pt>
                <c:pt idx="3">
                  <c:v>Apr</c:v>
                </c:pt>
                <c:pt idx="4">
                  <c:v>May</c:v>
                </c:pt>
                <c:pt idx="5">
                  <c:v>Jun</c:v>
                </c:pt>
                <c:pt idx="6">
                  <c:v>Jul</c:v>
                </c:pt>
              </c:strCache>
            </c:strRef>
          </c:cat>
          <c:val>
            <c:numRef>
              <c:f>'Pivot_ProfitByMonth-Day-Qtr'!$D$3:$D$9</c:f>
              <c:numCache>
                <c:formatCode>[&lt;999999]\$0.00," K";[&lt;999999999]\$0.00,," M";\$0.00" B"</c:formatCode>
                <c:ptCount val="7"/>
                <c:pt idx="0">
                  <c:v>5767055.7358000046</c:v>
                </c:pt>
                <c:pt idx="1">
                  <c:v>6347589.4002000028</c:v>
                </c:pt>
                <c:pt idx="2">
                  <c:v>6321911.167799985</c:v>
                </c:pt>
                <c:pt idx="3">
                  <c:v>6899665.6435999842</c:v>
                </c:pt>
                <c:pt idx="4">
                  <c:v>8252983.0975999944</c:v>
                </c:pt>
                <c:pt idx="5">
                  <c:v>8276331.7860000096</c:v>
                </c:pt>
                <c:pt idx="6">
                  <c:v>296527.16470000002</c:v>
                </c:pt>
              </c:numCache>
            </c:numRef>
          </c:val>
          <c:smooth val="0"/>
          <c:extLst>
            <c:ext xmlns:c16="http://schemas.microsoft.com/office/drawing/2014/chart" uri="{C3380CC4-5D6E-409C-BE32-E72D297353CC}">
              <c16:uniqueId val="{00000000-7811-4F0A-B8BD-80F2AA4F5AAA}"/>
            </c:ext>
          </c:extLst>
        </c:ser>
        <c:dLbls>
          <c:dLblPos val="t"/>
          <c:showLegendKey val="0"/>
          <c:showVal val="1"/>
          <c:showCatName val="0"/>
          <c:showSerName val="0"/>
          <c:showPercent val="0"/>
          <c:showBubbleSize val="0"/>
        </c:dLbls>
        <c:smooth val="0"/>
        <c:axId val="1304222576"/>
        <c:axId val="1304239376"/>
      </c:lineChart>
      <c:catAx>
        <c:axId val="1304222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239376"/>
        <c:crosses val="autoZero"/>
        <c:auto val="1"/>
        <c:lblAlgn val="ctr"/>
        <c:lblOffset val="100"/>
        <c:noMultiLvlLbl val="0"/>
      </c:catAx>
      <c:valAx>
        <c:axId val="1304239376"/>
        <c:scaling>
          <c:orientation val="minMax"/>
        </c:scaling>
        <c:delete val="1"/>
        <c:axPos val="l"/>
        <c:numFmt formatCode="[&lt;999999]\$0.00,&quot; K&quot;;[&lt;999999999]\$0.00,,&quot; M&quot;;\$0.00&quot; B&quot;" sourceLinked="1"/>
        <c:majorTickMark val="none"/>
        <c:minorTickMark val="none"/>
        <c:tickLblPos val="nextTo"/>
        <c:crossAx val="1304222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'Pivot_ProfitByMonth-Day-Qtr'!$H$20</c:f>
              <c:strCache>
                <c:ptCount val="1"/>
                <c:pt idx="0">
                  <c:v> TotalProfit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'Pivot_ProfitByMonth-Day-Qtr'!$G$21:$G$27</c:f>
              <c:strCache>
                <c:ptCount val="7"/>
                <c:pt idx="0">
                  <c:v>Mon</c:v>
                </c:pt>
                <c:pt idx="1">
                  <c:v>Tue</c:v>
                </c:pt>
                <c:pt idx="2">
                  <c:v>Wed</c:v>
                </c:pt>
                <c:pt idx="3">
                  <c:v>Thu</c:v>
                </c:pt>
                <c:pt idx="4">
                  <c:v>Fri</c:v>
                </c:pt>
                <c:pt idx="5">
                  <c:v>Sat</c:v>
                </c:pt>
                <c:pt idx="6">
                  <c:v>Sun</c:v>
                </c:pt>
              </c:strCache>
            </c:strRef>
          </c:cat>
          <c:val>
            <c:numRef>
              <c:f>'Pivot_ProfitByMonth-Day-Qtr'!$H$21:$H$27</c:f>
              <c:numCache>
                <c:formatCode>[&lt;999999]\$0.00," K";[&lt;999999999]\$0.00,," M";\$0.00" B"</c:formatCode>
                <c:ptCount val="7"/>
                <c:pt idx="0">
                  <c:v>5761848.1430000002</c:v>
                </c:pt>
                <c:pt idx="1">
                  <c:v>5769437.8296999838</c:v>
                </c:pt>
                <c:pt idx="2">
                  <c:v>6425170.8731000004</c:v>
                </c:pt>
                <c:pt idx="3">
                  <c:v>6287422.5863000071</c:v>
                </c:pt>
                <c:pt idx="4">
                  <c:v>5923529.8820000077</c:v>
                </c:pt>
                <c:pt idx="5">
                  <c:v>6108668.0582999913</c:v>
                </c:pt>
                <c:pt idx="6">
                  <c:v>5885986.6232999805</c:v>
                </c:pt>
              </c:numCache>
            </c:numRef>
          </c:val>
          <c:extLst>
            <c:ext xmlns:c16="http://schemas.microsoft.com/office/drawing/2014/chart" uri="{C3380CC4-5D6E-409C-BE32-E72D297353CC}">
              <c16:uniqueId val="{00000000-8E24-41A5-A687-F95A44159873}"/>
            </c:ext>
          </c:extLst>
        </c:ser>
        <c:ser>
          <c:idx val="1"/>
          <c:order val="1"/>
          <c:tx>
            <c:strRef>
              <c:f>'Pivot_ProfitByMonth-Day-Qtr'!$I$20</c:f>
              <c:strCache>
                <c:ptCount val="1"/>
                <c:pt idx="0">
                  <c:v>Top 3</c:v>
                </c:pt>
              </c:strCache>
            </c:strRef>
          </c:tx>
          <c:spPr>
            <a:solidFill>
              <a:srgbClr val="4E0FBD"/>
            </a:solidFill>
            <a:ln>
              <a:noFill/>
            </a:ln>
            <a:effectLst/>
          </c:spPr>
          <c:invertIfNegative val="0"/>
          <c:val>
            <c:numRef>
              <c:f>'Pivot_ProfitByMonth-Day-Qtr'!$I$21:$I$27</c:f>
              <c:numCache>
                <c:formatCode>[&lt;999999]\$0.00," K";[&lt;999999999]\$0.00,," M";\$0.00" B"</c:formatCode>
                <c:ptCount val="7"/>
                <c:pt idx="0">
                  <c:v>0</c:v>
                </c:pt>
                <c:pt idx="1">
                  <c:v>0</c:v>
                </c:pt>
                <c:pt idx="2">
                  <c:v>6425170.8731000004</c:v>
                </c:pt>
                <c:pt idx="3">
                  <c:v>6287422.5863000071</c:v>
                </c:pt>
                <c:pt idx="4">
                  <c:v>0</c:v>
                </c:pt>
                <c:pt idx="5">
                  <c:v>6108668.0582999913</c:v>
                </c:pt>
                <c:pt idx="6">
                  <c:v>0</c:v>
                </c:pt>
              </c:numCache>
            </c:numRef>
          </c:val>
          <c:extLst>
            <c:ext xmlns:c16="http://schemas.microsoft.com/office/drawing/2014/chart" uri="{C3380CC4-5D6E-409C-BE32-E72D297353CC}">
              <c16:uniqueId val="{00000001-8E24-41A5-A687-F95A44159873}"/>
            </c:ext>
          </c:extLst>
        </c:ser>
        <c:dLbls>
          <c:showLegendKey val="0"/>
          <c:showVal val="0"/>
          <c:showCatName val="0"/>
          <c:showSerName val="0"/>
          <c:showPercent val="0"/>
          <c:showBubbleSize val="0"/>
        </c:dLbls>
        <c:gapWidth val="90"/>
        <c:overlap val="100"/>
        <c:axId val="975509472"/>
        <c:axId val="975524832"/>
      </c:barChart>
      <c:catAx>
        <c:axId val="97550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524832"/>
        <c:crosses val="autoZero"/>
        <c:auto val="1"/>
        <c:lblAlgn val="ctr"/>
        <c:lblOffset val="100"/>
        <c:noMultiLvlLbl val="0"/>
      </c:catAx>
      <c:valAx>
        <c:axId val="975524832"/>
        <c:scaling>
          <c:orientation val="minMax"/>
        </c:scaling>
        <c:delete val="1"/>
        <c:axPos val="l"/>
        <c:numFmt formatCode="[&lt;999999]\$0.00,&quot; K&quot;;[&lt;999999999]\$0.00,,&quot; M&quot;;\$0.00&quot; B&quot;" sourceLinked="1"/>
        <c:majorTickMark val="none"/>
        <c:minorTickMark val="none"/>
        <c:tickLblPos val="nextTo"/>
        <c:crossAx val="975509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[Project5_Adventure_Works_Sales_Analysis.xlsm]Pivot_ProfitByMonth-Day-Qtr!PivotTable3</c:name>
    <c:fmtId val="19"/>
  </c:pivotSource>
  <c:chart>
    <c:autoTitleDeleted val="1"/>
    <c:pivotFmts>
      <c:pivotFmt>
        <c:idx val="0"/>
        <c:spPr>
          <a:solidFill>
            <a:schemeClr val="accent1"/>
          </a:solidFill>
          <a:ln w="19050">
            <a:solidFill>
              <a:schemeClr val="lt1"/>
            </a:solidFill>
          </a:ln>
          <a:effectLst/>
        </c:spPr>
        <c:marker>
          <c:symbol val="none"/>
        </c:marker>
      </c:pivotFmt>
      <c:pivotFmt>
        <c:idx val="1"/>
        <c:spPr>
          <a:solidFill>
            <a:srgbClr val="4E0FBD"/>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E0FBD"/>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E0FBD"/>
          </a:solidFill>
          <a:ln w="19050">
            <a:noFill/>
          </a:ln>
          <a:effectLst/>
        </c:spPr>
        <c:dLbl>
          <c:idx val="0"/>
          <c:layout>
            <c:manualLayout>
              <c:x val="-2.9982978167512865E-2"/>
              <c:y val="-5.08473655311264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4755597644133587"/>
                  <c:h val="0.19020106364666348"/>
                </c:manualLayout>
              </c15:layout>
            </c:ext>
          </c:extLst>
        </c:dLbl>
      </c:pivotFmt>
      <c:pivotFmt>
        <c:idx val="8"/>
        <c:spPr>
          <a:solidFill>
            <a:schemeClr val="bg1">
              <a:lumMod val="75000"/>
            </a:schemeClr>
          </a:solidFill>
          <a:ln w="19050">
            <a:noFill/>
          </a:ln>
          <a:effectLst/>
        </c:spPr>
        <c:dLbl>
          <c:idx val="0"/>
          <c:layout>
            <c:manualLayout>
              <c:x val="4.935763819167086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658761239874235"/>
                  <c:h val="0.19020106364666348"/>
                </c:manualLayout>
              </c15:layout>
            </c:ext>
          </c:extLst>
        </c:dLbl>
      </c:pivotFmt>
    </c:pivotFmts>
    <c:plotArea>
      <c:layout>
        <c:manualLayout>
          <c:layoutTarget val="inner"/>
          <c:xMode val="edge"/>
          <c:yMode val="edge"/>
          <c:x val="0.31395827114439684"/>
          <c:y val="8.00985722730507E-2"/>
          <c:w val="0.42037724680309257"/>
          <c:h val="0.76061363418746963"/>
        </c:manualLayout>
      </c:layout>
      <c:pieChart>
        <c:varyColors val="1"/>
        <c:ser>
          <c:idx val="0"/>
          <c:order val="0"/>
          <c:tx>
            <c:strRef>
              <c:f>'Pivot_ProfitByMonth-Day-Qtr'!$D$33</c:f>
              <c:strCache>
                <c:ptCount val="1"/>
                <c:pt idx="0">
                  <c:v>Total</c:v>
                </c:pt>
              </c:strCache>
            </c:strRef>
          </c:tx>
          <c:spPr>
            <a:ln>
              <a:noFill/>
            </a:ln>
          </c:spPr>
          <c:dPt>
            <c:idx val="0"/>
            <c:bubble3D val="0"/>
            <c:spPr>
              <a:solidFill>
                <a:srgbClr val="4E0FBD"/>
              </a:solidFill>
              <a:ln w="19050">
                <a:noFill/>
              </a:ln>
              <a:effectLst/>
            </c:spPr>
            <c:extLst>
              <c:ext xmlns:c16="http://schemas.microsoft.com/office/drawing/2014/chart" uri="{C3380CC4-5D6E-409C-BE32-E72D297353CC}">
                <c16:uniqueId val="{00000001-344F-40AF-A2CE-26170F2CD62C}"/>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344F-40AF-A2CE-26170F2CD62C}"/>
              </c:ext>
            </c:extLst>
          </c:dPt>
          <c:dLbls>
            <c:dLbl>
              <c:idx val="0"/>
              <c:layout>
                <c:manualLayout>
                  <c:x val="-2.9982978167512865E-2"/>
                  <c:y val="-5.0847365531126447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4755597644133587"/>
                      <c:h val="0.19020106364666348"/>
                    </c:manualLayout>
                  </c15:layout>
                </c:ext>
                <c:ext xmlns:c16="http://schemas.microsoft.com/office/drawing/2014/chart" uri="{C3380CC4-5D6E-409C-BE32-E72D297353CC}">
                  <c16:uniqueId val="{00000001-344F-40AF-A2CE-26170F2CD62C}"/>
                </c:ext>
              </c:extLst>
            </c:dLbl>
            <c:dLbl>
              <c:idx val="1"/>
              <c:layout>
                <c:manualLayout>
                  <c:x val="4.9357638191670869E-2"/>
                  <c:y val="0"/>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3658761239874235"/>
                      <c:h val="0.19020106364666348"/>
                    </c:manualLayout>
                  </c15:layout>
                </c:ext>
                <c:ext xmlns:c16="http://schemas.microsoft.com/office/drawing/2014/chart" uri="{C3380CC4-5D6E-409C-BE32-E72D297353CC}">
                  <c16:uniqueId val="{00000003-344F-40AF-A2CE-26170F2CD6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'Pivot_ProfitByMonth-Day-Qtr'!$C$34:$C$35</c:f>
              <c:strCache>
                <c:ptCount val="2"/>
                <c:pt idx="0">
                  <c:v>Weekday</c:v>
                </c:pt>
                <c:pt idx="1">
                  <c:v>Weekend</c:v>
                </c:pt>
              </c:strCache>
            </c:strRef>
          </c:cat>
          <c:val>
            <c:numRef>
              <c:f>'Pivot_ProfitByMonth-Day-Qtr'!$D$34:$D$35</c:f>
              <c:numCache>
                <c:formatCode>[&lt;999999]\$0.00," K";[&lt;999999999]\$0.00,," M";\$0.00" B"</c:formatCode>
                <c:ptCount val="2"/>
                <c:pt idx="0">
                  <c:v>30167409.314100325</c:v>
                </c:pt>
                <c:pt idx="1">
                  <c:v>11994654.681600064</c:v>
                </c:pt>
              </c:numCache>
            </c:numRef>
          </c:val>
          <c:extLst>
            <c:ext xmlns:c16="http://schemas.microsoft.com/office/drawing/2014/chart" uri="{C3380CC4-5D6E-409C-BE32-E72D297353CC}">
              <c16:uniqueId val="{00000004-344F-40AF-A2CE-26170F2CD62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466662724760067E-2"/>
          <c:y val="6.636500754147813E-2"/>
          <c:w val="0.88332468023989286"/>
          <c:h val="0.86726998491704377"/>
        </c:manualLayout>
      </c:layout>
      <c:barChart>
        <c:barDir val="bar"/>
        <c:grouping val="clustered"/>
        <c:varyColors val="0"/>
        <c:ser>
          <c:idx val="0"/>
          <c:order val="0"/>
          <c:tx>
            <c:strRef>
              <c:f>Pivot_Product_Analysis!$G$3</c:f>
              <c:strCache>
                <c:ptCount val="1"/>
                <c:pt idx="0">
                  <c:v> TotalProfit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Pivot_Product_Analysis!$F$4:$F$8</c:f>
              <c:strCache>
                <c:ptCount val="5"/>
                <c:pt idx="0">
                  <c:v>Mountain-200 Black, 38</c:v>
                </c:pt>
                <c:pt idx="1">
                  <c:v>Mountain-200 Black, 42</c:v>
                </c:pt>
                <c:pt idx="2">
                  <c:v>Mountain-200 Silver, 38</c:v>
                </c:pt>
                <c:pt idx="3">
                  <c:v>Mountain-200 Silver, 46</c:v>
                </c:pt>
                <c:pt idx="4">
                  <c:v>Mountain-200 Silver, 42</c:v>
                </c:pt>
              </c:strCache>
            </c:strRef>
          </c:cat>
          <c:val>
            <c:numRef>
              <c:f>Pivot_Product_Analysis!$G$4:$G$8</c:f>
              <c:numCache>
                <c:formatCode>[&lt;999999]\$0.00," K";[&lt;999999999]\$0.00,," M";\$0.00" B"</c:formatCode>
                <c:ptCount val="5"/>
                <c:pt idx="0">
                  <c:v>2812994.4638999994</c:v>
                </c:pt>
                <c:pt idx="1">
                  <c:v>2746241.9071</c:v>
                </c:pt>
                <c:pt idx="2">
                  <c:v>2622219.4335000031</c:v>
                </c:pt>
                <c:pt idx="3">
                  <c:v>2558957.2035000017</c:v>
                </c:pt>
                <c:pt idx="4">
                  <c:v>2527326.0885000024</c:v>
                </c:pt>
              </c:numCache>
            </c:numRef>
          </c:val>
          <c:extLst>
            <c:ext xmlns:c16="http://schemas.microsoft.com/office/drawing/2014/chart" uri="{C3380CC4-5D6E-409C-BE32-E72D297353CC}">
              <c16:uniqueId val="{00000000-A390-4C0F-8427-5B992006D838}"/>
            </c:ext>
          </c:extLst>
        </c:ser>
        <c:ser>
          <c:idx val="1"/>
          <c:order val="1"/>
          <c:tx>
            <c:strRef>
              <c:f>Pivot_Product_Analysis!$H$3</c:f>
              <c:strCache>
                <c:ptCount val="1"/>
                <c:pt idx="0">
                  <c:v>Duplicate</c:v>
                </c:pt>
              </c:strCache>
            </c:strRef>
          </c:tx>
          <c:spPr>
            <a:solidFill>
              <a:srgbClr val="4E0FB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Pivot_Product_Analysis!$F$4:$F$8</c:f>
              <c:strCache>
                <c:ptCount val="5"/>
                <c:pt idx="0">
                  <c:v>Mountain-200 Black, 38</c:v>
                </c:pt>
                <c:pt idx="1">
                  <c:v>Mountain-200 Black, 42</c:v>
                </c:pt>
                <c:pt idx="2">
                  <c:v>Mountain-200 Silver, 38</c:v>
                </c:pt>
                <c:pt idx="3">
                  <c:v>Mountain-200 Silver, 46</c:v>
                </c:pt>
                <c:pt idx="4">
                  <c:v>Mountain-200 Silver, 42</c:v>
                </c:pt>
              </c:strCache>
            </c:strRef>
          </c:cat>
          <c:val>
            <c:numRef>
              <c:f>Pivot_Product_Analysis!$H$4:$H$8</c:f>
              <c:numCache>
                <c:formatCode>[&lt;999999]\$0.00," K";[&lt;999999999]\$0.00,," M";\$0.00" B"</c:formatCode>
                <c:ptCount val="5"/>
                <c:pt idx="0">
                  <c:v>2812994.4638999994</c:v>
                </c:pt>
                <c:pt idx="1">
                  <c:v>2746241.9071</c:v>
                </c:pt>
                <c:pt idx="2">
                  <c:v>2622219.4335000031</c:v>
                </c:pt>
                <c:pt idx="3">
                  <c:v>2558957.2035000017</c:v>
                </c:pt>
                <c:pt idx="4">
                  <c:v>2527326.0885000024</c:v>
                </c:pt>
              </c:numCache>
            </c:numRef>
          </c:val>
          <c:extLst>
            <c:ext xmlns:c16="http://schemas.microsoft.com/office/drawing/2014/chart" uri="{C3380CC4-5D6E-409C-BE32-E72D297353CC}">
              <c16:uniqueId val="{00000001-A390-4C0F-8427-5B992006D838}"/>
            </c:ext>
          </c:extLst>
        </c:ser>
        <c:dLbls>
          <c:showLegendKey val="0"/>
          <c:showVal val="0"/>
          <c:showCatName val="0"/>
          <c:showSerName val="0"/>
          <c:showPercent val="0"/>
          <c:showBubbleSize val="0"/>
        </c:dLbls>
        <c:gapWidth val="30"/>
        <c:overlap val="100"/>
        <c:axId val="1071280927"/>
        <c:axId val="1071280447"/>
      </c:barChart>
      <c:catAx>
        <c:axId val="1071280927"/>
        <c:scaling>
          <c:orientation val="maxMin"/>
        </c:scaling>
        <c:delete val="1"/>
        <c:axPos val="l"/>
        <c:numFmt formatCode="General" sourceLinked="1"/>
        <c:majorTickMark val="none"/>
        <c:minorTickMark val="none"/>
        <c:tickLblPos val="nextTo"/>
        <c:crossAx val="1071280447"/>
        <c:crosses val="autoZero"/>
        <c:auto val="1"/>
        <c:lblAlgn val="ctr"/>
        <c:lblOffset val="100"/>
        <c:noMultiLvlLbl val="0"/>
      </c:catAx>
      <c:valAx>
        <c:axId val="1071280447"/>
        <c:scaling>
          <c:orientation val="minMax"/>
        </c:scaling>
        <c:delete val="1"/>
        <c:axPos val="t"/>
        <c:numFmt formatCode="[&lt;999999]\$0.00,&quot; K&quot;;[&lt;999999999]\$0.00,,&quot; M&quot;;\$0.00&quot; B&quot;" sourceLinked="1"/>
        <c:majorTickMark val="none"/>
        <c:minorTickMark val="none"/>
        <c:tickLblPos val="nextTo"/>
        <c:crossAx val="1071280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Pivot_Product_Analysis!$K$2</c:f>
              <c:strCache>
                <c:ptCount val="1"/>
                <c:pt idx="0">
                  <c:v>Profit</c:v>
                </c:pt>
              </c:strCache>
            </c:strRef>
          </c:tx>
          <c:spPr>
            <a:solidFill>
              <a:schemeClr val="bg1">
                <a:lumMod val="85000"/>
              </a:schemeClr>
            </a:solidFill>
          </c:spPr>
          <c:dPt>
            <c:idx val="0"/>
            <c:bubble3D val="0"/>
            <c:spPr>
              <a:solidFill>
                <a:srgbClr val="4E0FBD"/>
              </a:solidFill>
              <a:ln w="19050">
                <a:noFill/>
              </a:ln>
              <a:effectLst/>
            </c:spPr>
            <c:extLst>
              <c:ext xmlns:c16="http://schemas.microsoft.com/office/drawing/2014/chart" uri="{C3380CC4-5D6E-409C-BE32-E72D297353CC}">
                <c16:uniqueId val="{00000001-2981-4AAE-B4C7-AF3F90536518}"/>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2981-4AAE-B4C7-AF3F90536518}"/>
              </c:ext>
            </c:extLst>
          </c:dPt>
          <c:cat>
            <c:strRef>
              <c:f>Pivot_Product_Analysis!$J$3:$J$4</c:f>
              <c:strCache>
                <c:ptCount val="2"/>
                <c:pt idx="0">
                  <c:v>Top 5</c:v>
                </c:pt>
                <c:pt idx="1">
                  <c:v>Others</c:v>
                </c:pt>
              </c:strCache>
            </c:strRef>
          </c:cat>
          <c:val>
            <c:numRef>
              <c:f>Pivot_Product_Analysis!$K$3:$K$4</c:f>
              <c:numCache>
                <c:formatCode>[&lt;999999]\$0.00," K";[&lt;999999999]\$0.00,," M";\$0.00" B"</c:formatCode>
                <c:ptCount val="2"/>
                <c:pt idx="0">
                  <c:v>13267739.096500007</c:v>
                </c:pt>
                <c:pt idx="1">
                  <c:v>28894324.8992</c:v>
                </c:pt>
              </c:numCache>
            </c:numRef>
          </c:val>
          <c:extLst>
            <c:ext xmlns:c16="http://schemas.microsoft.com/office/drawing/2014/chart" uri="{C3380CC4-5D6E-409C-BE32-E72D297353CC}">
              <c16:uniqueId val="{00000004-2981-4AAE-B4C7-AF3F905365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261660173419816"/>
          <c:y val="6.4909298895937897E-2"/>
          <c:w val="0.65123093532308907"/>
          <c:h val="0.87018140220812423"/>
        </c:manualLayout>
      </c:layout>
      <c:barChart>
        <c:barDir val="bar"/>
        <c:grouping val="clustered"/>
        <c:varyColors val="0"/>
        <c:ser>
          <c:idx val="0"/>
          <c:order val="0"/>
          <c:tx>
            <c:strRef>
              <c:f>Pivot_Product_Analysis!$S$11</c:f>
              <c:strCache>
                <c:ptCount val="1"/>
                <c:pt idx="0">
                  <c:v> TotalProfit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Pivot_Product_Analysis!$R$12:$R$19</c:f>
              <c:strCache>
                <c:ptCount val="8"/>
                <c:pt idx="0">
                  <c:v>Black</c:v>
                </c:pt>
                <c:pt idx="1">
                  <c:v>Yellow</c:v>
                </c:pt>
                <c:pt idx="2">
                  <c:v>Silver</c:v>
                </c:pt>
                <c:pt idx="3">
                  <c:v>Blue</c:v>
                </c:pt>
                <c:pt idx="4">
                  <c:v>Unspecified</c:v>
                </c:pt>
                <c:pt idx="5">
                  <c:v>Red</c:v>
                </c:pt>
                <c:pt idx="6">
                  <c:v>Multi</c:v>
                </c:pt>
                <c:pt idx="7">
                  <c:v>White</c:v>
                </c:pt>
              </c:strCache>
            </c:strRef>
          </c:cat>
          <c:val>
            <c:numRef>
              <c:f>Pivot_Product_Analysis!$S$12:$S$19</c:f>
              <c:numCache>
                <c:formatCode>[&lt;999999]\$0.00," K";[&lt;999999999]\$0.00,," M";\$0.00" B"</c:formatCode>
                <c:ptCount val="8"/>
                <c:pt idx="0">
                  <c:v>12969102.026900025</c:v>
                </c:pt>
                <c:pt idx="1">
                  <c:v>11165455.620300015</c:v>
                </c:pt>
                <c:pt idx="2">
                  <c:v>9469955.8471000195</c:v>
                </c:pt>
                <c:pt idx="3">
                  <c:v>5884220.2044999944</c:v>
                </c:pt>
                <c:pt idx="4">
                  <c:v>1652207.5970000001</c:v>
                </c:pt>
                <c:pt idx="5">
                  <c:v>844118.37580000027</c:v>
                </c:pt>
                <c:pt idx="6">
                  <c:v>157937.67650000102</c:v>
                </c:pt>
                <c:pt idx="7">
                  <c:v>19066.647599999938</c:v>
                </c:pt>
              </c:numCache>
            </c:numRef>
          </c:val>
          <c:extLst>
            <c:ext xmlns:c16="http://schemas.microsoft.com/office/drawing/2014/chart" uri="{C3380CC4-5D6E-409C-BE32-E72D297353CC}">
              <c16:uniqueId val="{00000000-D5DC-456A-8FD1-D04408B74E8F}"/>
            </c:ext>
          </c:extLst>
        </c:ser>
        <c:ser>
          <c:idx val="1"/>
          <c:order val="1"/>
          <c:tx>
            <c:strRef>
              <c:f>Pivot_Product_Analysis!$T$11</c:f>
              <c:strCache>
                <c:ptCount val="1"/>
                <c:pt idx="0">
                  <c:v>Top 3</c:v>
                </c:pt>
              </c:strCache>
            </c:strRef>
          </c:tx>
          <c:spPr>
            <a:solidFill>
              <a:srgbClr val="4E0FBD"/>
            </a:solidFill>
            <a:ln>
              <a:noFill/>
            </a:ln>
            <a:effectLst/>
          </c:spPr>
          <c:invertIfNegative val="0"/>
          <c:dLbls>
            <c:delete val="1"/>
          </c:dLbls>
          <c:cat>
            <c:strRef>
              <c:f>Pivot_Product_Analysis!$R$12:$R$19</c:f>
              <c:strCache>
                <c:ptCount val="8"/>
                <c:pt idx="0">
                  <c:v>Black</c:v>
                </c:pt>
                <c:pt idx="1">
                  <c:v>Yellow</c:v>
                </c:pt>
                <c:pt idx="2">
                  <c:v>Silver</c:v>
                </c:pt>
                <c:pt idx="3">
                  <c:v>Blue</c:v>
                </c:pt>
                <c:pt idx="4">
                  <c:v>Unspecified</c:v>
                </c:pt>
                <c:pt idx="5">
                  <c:v>Red</c:v>
                </c:pt>
                <c:pt idx="6">
                  <c:v>Multi</c:v>
                </c:pt>
                <c:pt idx="7">
                  <c:v>White</c:v>
                </c:pt>
              </c:strCache>
            </c:strRef>
          </c:cat>
          <c:val>
            <c:numRef>
              <c:f>Pivot_Product_Analysis!$T$12:$T$19</c:f>
              <c:numCache>
                <c:formatCode>General</c:formatCode>
                <c:ptCount val="8"/>
                <c:pt idx="0">
                  <c:v>12969102.026900025</c:v>
                </c:pt>
                <c:pt idx="1">
                  <c:v>11165455.620300015</c:v>
                </c:pt>
                <c:pt idx="2">
                  <c:v>9469955.8471000195</c:v>
                </c:pt>
              </c:numCache>
            </c:numRef>
          </c:val>
          <c:extLst>
            <c:ext xmlns:c16="http://schemas.microsoft.com/office/drawing/2014/chart" uri="{C3380CC4-5D6E-409C-BE32-E72D297353CC}">
              <c16:uniqueId val="{00000001-D5DC-456A-8FD1-D04408B74E8F}"/>
            </c:ext>
          </c:extLst>
        </c:ser>
        <c:dLbls>
          <c:dLblPos val="outEnd"/>
          <c:showLegendKey val="0"/>
          <c:showVal val="1"/>
          <c:showCatName val="0"/>
          <c:showSerName val="0"/>
          <c:showPercent val="0"/>
          <c:showBubbleSize val="0"/>
        </c:dLbls>
        <c:gapWidth val="35"/>
        <c:overlap val="100"/>
        <c:axId val="829047551"/>
        <c:axId val="829046111"/>
      </c:barChart>
      <c:catAx>
        <c:axId val="82904755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046111"/>
        <c:crosses val="autoZero"/>
        <c:auto val="1"/>
        <c:lblAlgn val="ctr"/>
        <c:lblOffset val="100"/>
        <c:noMultiLvlLbl val="0"/>
      </c:catAx>
      <c:valAx>
        <c:axId val="829046111"/>
        <c:scaling>
          <c:orientation val="minMax"/>
        </c:scaling>
        <c:delete val="1"/>
        <c:axPos val="t"/>
        <c:numFmt formatCode="[&lt;999999]\$0.00,&quot; K&quot;;[&lt;999999999]\$0.00,,&quot; M&quot;;\$0.00&quot; B&quot;" sourceLinked="1"/>
        <c:majorTickMark val="none"/>
        <c:minorTickMark val="none"/>
        <c:tickLblPos val="nextTo"/>
        <c:crossAx val="8290475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555555555555552E-2"/>
          <c:y val="6.7681895093062605E-2"/>
          <c:w val="0.93888888888888888"/>
          <c:h val="0.8510998307952623"/>
        </c:manualLayout>
      </c:layout>
      <c:bubbleChart>
        <c:varyColors val="0"/>
        <c:ser>
          <c:idx val="0"/>
          <c:order val="0"/>
          <c:tx>
            <c:strRef>
              <c:f>Pivot_Product_Analysis!$R$31</c:f>
              <c:strCache>
                <c:ptCount val="1"/>
                <c:pt idx="0">
                  <c:v>Max Value</c:v>
                </c:pt>
              </c:strCache>
            </c:strRef>
          </c:tx>
          <c:spPr>
            <a:solidFill>
              <a:schemeClr val="bg1">
                <a:lumMod val="75000"/>
              </a:schemeClr>
            </a:solidFill>
            <a:ln>
              <a:noFill/>
            </a:ln>
            <a:effectLst/>
          </c:spPr>
          <c:invertIfNegative val="0"/>
          <c:xVal>
            <c:strRef>
              <c:f>Pivot_Product_Analysis!$O$32:$O$33</c:f>
              <c:strCache>
                <c:ptCount val="2"/>
                <c:pt idx="0">
                  <c:v>Expensive</c:v>
                </c:pt>
                <c:pt idx="1">
                  <c:v>Less Expensive</c:v>
                </c:pt>
              </c:strCache>
            </c:strRef>
          </c:xVal>
          <c:yVal>
            <c:numRef>
              <c:f>Pivot_Product_Analysis!$S$32:$S$33</c:f>
              <c:numCache>
                <c:formatCode>General</c:formatCode>
                <c:ptCount val="2"/>
                <c:pt idx="0">
                  <c:v>0.7</c:v>
                </c:pt>
                <c:pt idx="1">
                  <c:v>0.7</c:v>
                </c:pt>
              </c:numCache>
            </c:numRef>
          </c:yVal>
          <c:bubbleSize>
            <c:numRef>
              <c:f>Pivot_Product_Analysis!$R$32:$R$33</c:f>
              <c:numCache>
                <c:formatCode>General</c:formatCode>
                <c:ptCount val="2"/>
                <c:pt idx="0">
                  <c:v>1</c:v>
                </c:pt>
                <c:pt idx="1">
                  <c:v>1</c:v>
                </c:pt>
              </c:numCache>
            </c:numRef>
          </c:bubbleSize>
          <c:bubble3D val="0"/>
          <c:extLst>
            <c:ext xmlns:c16="http://schemas.microsoft.com/office/drawing/2014/chart" uri="{C3380CC4-5D6E-409C-BE32-E72D297353CC}">
              <c16:uniqueId val="{00000000-9928-4C08-85EA-572BD0551E61}"/>
            </c:ext>
          </c:extLst>
        </c:ser>
        <c:ser>
          <c:idx val="1"/>
          <c:order val="1"/>
          <c:tx>
            <c:strRef>
              <c:f>Pivot_Product_Analysis!$Q$31</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4E0FBD"/>
              </a:solidFill>
              <a:ln w="25400">
                <a:noFill/>
              </a:ln>
              <a:effectLst/>
            </c:spPr>
            <c:extLst>
              <c:ext xmlns:c16="http://schemas.microsoft.com/office/drawing/2014/chart" uri="{C3380CC4-5D6E-409C-BE32-E72D297353CC}">
                <c16:uniqueId val="{00000003-9928-4C08-85EA-572BD0551E61}"/>
              </c:ext>
            </c:extLst>
          </c:dPt>
          <c:dPt>
            <c:idx val="1"/>
            <c:invertIfNegative val="0"/>
            <c:bubble3D val="0"/>
            <c:spPr>
              <a:solidFill>
                <a:schemeClr val="tx1">
                  <a:lumMod val="75000"/>
                  <a:lumOff val="25000"/>
                </a:schemeClr>
              </a:solidFill>
              <a:ln w="25400">
                <a:noFill/>
              </a:ln>
              <a:effectLst/>
            </c:spPr>
            <c:extLst>
              <c:ext xmlns:c16="http://schemas.microsoft.com/office/drawing/2014/chart" uri="{C3380CC4-5D6E-409C-BE32-E72D297353CC}">
                <c16:uniqueId val="{00000004-9928-4C08-85EA-572BD0551E61}"/>
              </c:ext>
            </c:extLst>
          </c:dPt>
          <c:xVal>
            <c:strRef>
              <c:f>Pivot_Product_Analysis!$O$32:$O$33</c:f>
              <c:strCache>
                <c:ptCount val="2"/>
                <c:pt idx="0">
                  <c:v>Expensive</c:v>
                </c:pt>
                <c:pt idx="1">
                  <c:v>Less Expensive</c:v>
                </c:pt>
              </c:strCache>
            </c:strRef>
          </c:xVal>
          <c:yVal>
            <c:numRef>
              <c:f>Pivot_Product_Analysis!$S$32:$S$33</c:f>
              <c:numCache>
                <c:formatCode>General</c:formatCode>
                <c:ptCount val="2"/>
                <c:pt idx="0">
                  <c:v>0.7</c:v>
                </c:pt>
                <c:pt idx="1">
                  <c:v>0.7</c:v>
                </c:pt>
              </c:numCache>
            </c:numRef>
          </c:yVal>
          <c:bubbleSize>
            <c:numRef>
              <c:f>Pivot_Product_Analysis!$Q$32:$Q$33</c:f>
              <c:numCache>
                <c:formatCode>0.0%</c:formatCode>
                <c:ptCount val="2"/>
                <c:pt idx="0">
                  <c:v>0.91985155400493146</c:v>
                </c:pt>
                <c:pt idx="1">
                  <c:v>8.0148445995068568E-2</c:v>
                </c:pt>
              </c:numCache>
            </c:numRef>
          </c:bubbleSize>
          <c:bubble3D val="0"/>
          <c:extLst>
            <c:ext xmlns:c16="http://schemas.microsoft.com/office/drawing/2014/chart" uri="{C3380CC4-5D6E-409C-BE32-E72D297353CC}">
              <c16:uniqueId val="{00000001-9928-4C08-85EA-572BD0551E61}"/>
            </c:ext>
          </c:extLst>
        </c:ser>
        <c:dLbls>
          <c:showLegendKey val="0"/>
          <c:showVal val="0"/>
          <c:showCatName val="0"/>
          <c:showSerName val="0"/>
          <c:showPercent val="0"/>
          <c:showBubbleSize val="0"/>
        </c:dLbls>
        <c:bubbleScale val="300"/>
        <c:showNegBubbles val="0"/>
        <c:axId val="1952479055"/>
        <c:axId val="1952480975"/>
      </c:bubbleChart>
      <c:valAx>
        <c:axId val="1952479055"/>
        <c:scaling>
          <c:orientation val="minMax"/>
          <c:max val="2.5"/>
          <c:min val="0.5"/>
        </c:scaling>
        <c:delete val="1"/>
        <c:axPos val="b"/>
        <c:majorTickMark val="none"/>
        <c:minorTickMark val="none"/>
        <c:tickLblPos val="nextTo"/>
        <c:crossAx val="1952480975"/>
        <c:crosses val="autoZero"/>
        <c:crossBetween val="midCat"/>
      </c:valAx>
      <c:valAx>
        <c:axId val="1952480975"/>
        <c:scaling>
          <c:orientation val="minMax"/>
        </c:scaling>
        <c:delete val="1"/>
        <c:axPos val="l"/>
        <c:numFmt formatCode="General" sourceLinked="1"/>
        <c:majorTickMark val="none"/>
        <c:minorTickMark val="none"/>
        <c:tickLblPos val="nextTo"/>
        <c:crossAx val="1952479055"/>
        <c:crosses val="autoZero"/>
        <c:crossBetween val="midCat"/>
        <c:majorUnit val="0.2"/>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466662724760067E-2"/>
          <c:y val="6.636500754147813E-2"/>
          <c:w val="0.90489271781534464"/>
          <c:h val="0.86726998491704377"/>
        </c:manualLayout>
      </c:layout>
      <c:barChart>
        <c:barDir val="bar"/>
        <c:grouping val="clustered"/>
        <c:varyColors val="0"/>
        <c:ser>
          <c:idx val="0"/>
          <c:order val="0"/>
          <c:tx>
            <c:strRef>
              <c:f>Pivot_Customers_Analysis!$F$3</c:f>
              <c:strCache>
                <c:ptCount val="1"/>
                <c:pt idx="0">
                  <c:v> TotalProfit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Pivot_Customers_Analysis!$E$4:$E$8</c:f>
              <c:strCache>
                <c:ptCount val="5"/>
                <c:pt idx="0">
                  <c:v>Franklin Xu</c:v>
                </c:pt>
                <c:pt idx="1">
                  <c:v>Todd Wang</c:v>
                </c:pt>
                <c:pt idx="2">
                  <c:v>Joy Ramos</c:v>
                </c:pt>
                <c:pt idx="3">
                  <c:v>Willie Xu</c:v>
                </c:pt>
                <c:pt idx="4">
                  <c:v>Jeremiah Griffin</c:v>
                </c:pt>
              </c:strCache>
            </c:strRef>
          </c:cat>
          <c:val>
            <c:numRef>
              <c:f>Pivot_Customers_Analysis!$F$4:$F$8</c:f>
              <c:numCache>
                <c:formatCode>[&lt;999999]\$0.00," K";[&lt;999999999]\$0.00,," M";\$0.00" B"</c:formatCode>
                <c:ptCount val="5"/>
                <c:pt idx="0">
                  <c:v>49130.982199999999</c:v>
                </c:pt>
                <c:pt idx="1">
                  <c:v>39747.186800000003</c:v>
                </c:pt>
                <c:pt idx="2">
                  <c:v>38316.628499999999</c:v>
                </c:pt>
                <c:pt idx="3">
                  <c:v>37918.679499999998</c:v>
                </c:pt>
                <c:pt idx="4">
                  <c:v>36986.623000000007</c:v>
                </c:pt>
              </c:numCache>
            </c:numRef>
          </c:val>
          <c:extLst>
            <c:ext xmlns:c16="http://schemas.microsoft.com/office/drawing/2014/chart" uri="{C3380CC4-5D6E-409C-BE32-E72D297353CC}">
              <c16:uniqueId val="{00000000-A390-4C0F-8427-5B992006D838}"/>
            </c:ext>
          </c:extLst>
        </c:ser>
        <c:ser>
          <c:idx val="1"/>
          <c:order val="1"/>
          <c:tx>
            <c:strRef>
              <c:f>Pivot_Customers_Analysis!$G$3</c:f>
              <c:strCache>
                <c:ptCount val="1"/>
                <c:pt idx="0">
                  <c:v>Duplicate</c:v>
                </c:pt>
              </c:strCache>
            </c:strRef>
          </c:tx>
          <c:spPr>
            <a:solidFill>
              <a:srgbClr val="4E0FB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Pivot_Customers_Analysis!$E$4:$E$8</c:f>
              <c:strCache>
                <c:ptCount val="5"/>
                <c:pt idx="0">
                  <c:v>Franklin Xu</c:v>
                </c:pt>
                <c:pt idx="1">
                  <c:v>Todd Wang</c:v>
                </c:pt>
                <c:pt idx="2">
                  <c:v>Joy Ramos</c:v>
                </c:pt>
                <c:pt idx="3">
                  <c:v>Willie Xu</c:v>
                </c:pt>
                <c:pt idx="4">
                  <c:v>Jeremiah Griffin</c:v>
                </c:pt>
              </c:strCache>
            </c:strRef>
          </c:cat>
          <c:val>
            <c:numRef>
              <c:f>Pivot_Customers_Analysis!$G$4:$G$8</c:f>
              <c:numCache>
                <c:formatCode>[&lt;999999]\$0.00," K";[&lt;999999999]\$0.00,," M";\$0.00" B"</c:formatCode>
                <c:ptCount val="5"/>
                <c:pt idx="0">
                  <c:v>49130.982199999999</c:v>
                </c:pt>
                <c:pt idx="1">
                  <c:v>39747.186800000003</c:v>
                </c:pt>
                <c:pt idx="2">
                  <c:v>38316.628499999999</c:v>
                </c:pt>
                <c:pt idx="3">
                  <c:v>37918.679499999998</c:v>
                </c:pt>
                <c:pt idx="4">
                  <c:v>36986.623000000007</c:v>
                </c:pt>
              </c:numCache>
            </c:numRef>
          </c:val>
          <c:extLst>
            <c:ext xmlns:c16="http://schemas.microsoft.com/office/drawing/2014/chart" uri="{C3380CC4-5D6E-409C-BE32-E72D297353CC}">
              <c16:uniqueId val="{00000001-A390-4C0F-8427-5B992006D838}"/>
            </c:ext>
          </c:extLst>
        </c:ser>
        <c:dLbls>
          <c:showLegendKey val="0"/>
          <c:showVal val="0"/>
          <c:showCatName val="0"/>
          <c:showSerName val="0"/>
          <c:showPercent val="0"/>
          <c:showBubbleSize val="0"/>
        </c:dLbls>
        <c:gapWidth val="30"/>
        <c:overlap val="100"/>
        <c:axId val="1071280927"/>
        <c:axId val="1071280447"/>
      </c:barChart>
      <c:catAx>
        <c:axId val="1071280927"/>
        <c:scaling>
          <c:orientation val="maxMin"/>
        </c:scaling>
        <c:delete val="1"/>
        <c:axPos val="l"/>
        <c:numFmt formatCode="General" sourceLinked="1"/>
        <c:majorTickMark val="none"/>
        <c:minorTickMark val="none"/>
        <c:tickLblPos val="nextTo"/>
        <c:crossAx val="1071280447"/>
        <c:crosses val="autoZero"/>
        <c:auto val="1"/>
        <c:lblAlgn val="ctr"/>
        <c:lblOffset val="100"/>
        <c:noMultiLvlLbl val="0"/>
      </c:catAx>
      <c:valAx>
        <c:axId val="1071280447"/>
        <c:scaling>
          <c:orientation val="minMax"/>
        </c:scaling>
        <c:delete val="1"/>
        <c:axPos val="t"/>
        <c:numFmt formatCode="[&lt;999999]\$0.00,&quot; K&quot;;[&lt;999999999]\$0.00,,&quot; M&quot;;\$0.00&quot; B&quot;" sourceLinked="1"/>
        <c:majorTickMark val="none"/>
        <c:minorTickMark val="none"/>
        <c:tickLblPos val="nextTo"/>
        <c:crossAx val="1071280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Pivot_Customers_Analysis!$J$2</c:f>
              <c:strCache>
                <c:ptCount val="1"/>
                <c:pt idx="0">
                  <c:v>Profit</c:v>
                </c:pt>
              </c:strCache>
            </c:strRef>
          </c:tx>
          <c:spPr>
            <a:solidFill>
              <a:schemeClr val="bg1">
                <a:lumMod val="85000"/>
              </a:schemeClr>
            </a:solidFill>
            <a:ln>
              <a:noFill/>
            </a:ln>
          </c:spPr>
          <c:dPt>
            <c:idx val="0"/>
            <c:bubble3D val="0"/>
            <c:spPr>
              <a:solidFill>
                <a:srgbClr val="4E0FBD"/>
              </a:solidFill>
              <a:ln w="19050">
                <a:noFill/>
              </a:ln>
              <a:effectLst/>
            </c:spPr>
            <c:extLst>
              <c:ext xmlns:c16="http://schemas.microsoft.com/office/drawing/2014/chart" uri="{C3380CC4-5D6E-409C-BE32-E72D297353CC}">
                <c16:uniqueId val="{00000001-2981-4AAE-B4C7-AF3F90536518}"/>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2981-4AAE-B4C7-AF3F90536518}"/>
              </c:ext>
            </c:extLst>
          </c:dPt>
          <c:cat>
            <c:strRef>
              <c:f>Pivot_Customers_Analysis!$I$3:$I$4</c:f>
              <c:strCache>
                <c:ptCount val="2"/>
                <c:pt idx="0">
                  <c:v>Top 5</c:v>
                </c:pt>
                <c:pt idx="1">
                  <c:v>Others</c:v>
                </c:pt>
              </c:strCache>
            </c:strRef>
          </c:cat>
          <c:val>
            <c:numRef>
              <c:f>Pivot_Customers_Analysis!$J$3:$J$4</c:f>
              <c:numCache>
                <c:formatCode>[&lt;999999]\$0.00," K";[&lt;999999999]\$0.00,," M";\$0.00" B"</c:formatCode>
                <c:ptCount val="2"/>
                <c:pt idx="0">
                  <c:v>202100.09999999998</c:v>
                </c:pt>
                <c:pt idx="1">
                  <c:v>41959963.8957</c:v>
                </c:pt>
              </c:numCache>
            </c:numRef>
          </c:val>
          <c:extLst>
            <c:ext xmlns:c16="http://schemas.microsoft.com/office/drawing/2014/chart" uri="{C3380CC4-5D6E-409C-BE32-E72D297353CC}">
              <c16:uniqueId val="{00000004-2981-4AAE-B4C7-AF3F905365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965152111336048E-2"/>
          <c:y val="8.2051237875368263E-2"/>
          <c:w val="0.9467247464811066"/>
          <c:h val="0.83589752424926345"/>
        </c:manualLayout>
      </c:layout>
      <c:barChart>
        <c:barDir val="bar"/>
        <c:grouping val="clustered"/>
        <c:varyColors val="0"/>
        <c:ser>
          <c:idx val="1"/>
          <c:order val="0"/>
          <c:tx>
            <c:strRef>
              <c:f>Pivot_Customers_Analysis!$Q$13</c:f>
              <c:strCache>
                <c:ptCount val="1"/>
                <c:pt idx="0">
                  <c:v>Total</c:v>
                </c:pt>
              </c:strCache>
            </c:strRef>
          </c:tx>
          <c:spPr>
            <a:solidFill>
              <a:schemeClr val="accent2"/>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3-4ACB-442F-B32C-02BEF609F38C}"/>
              </c:ext>
            </c:extLst>
          </c:dPt>
          <c:cat>
            <c:strRef>
              <c:f>Pivot_Customers_Analysis!$O$14</c:f>
              <c:strCache>
                <c:ptCount val="1"/>
                <c:pt idx="0">
                  <c:v>F</c:v>
                </c:pt>
              </c:strCache>
            </c:strRef>
          </c:cat>
          <c:val>
            <c:numRef>
              <c:f>Pivot_Customers_Analysis!$Q$14</c:f>
              <c:numCache>
                <c:formatCode>General</c:formatCode>
                <c:ptCount val="1"/>
                <c:pt idx="0">
                  <c:v>1</c:v>
                </c:pt>
              </c:numCache>
            </c:numRef>
          </c:val>
          <c:extLst>
            <c:ext xmlns:c16="http://schemas.microsoft.com/office/drawing/2014/chart" uri="{C3380CC4-5D6E-409C-BE32-E72D297353CC}">
              <c16:uniqueId val="{00000000-4ACB-442F-B32C-02BEF609F38C}"/>
            </c:ext>
          </c:extLst>
        </c:ser>
        <c:ser>
          <c:idx val="0"/>
          <c:order val="1"/>
          <c:tx>
            <c:strRef>
              <c:f>Pivot_Customers_Analysis!$P$13</c:f>
              <c:strCache>
                <c:ptCount val="1"/>
                <c:pt idx="0">
                  <c:v>Percentage</c:v>
                </c:pt>
              </c:strCache>
            </c:strRef>
          </c:tx>
          <c:spPr>
            <a:solidFill>
              <a:schemeClr val="accent1"/>
            </a:solidFill>
            <a:ln>
              <a:noFill/>
            </a:ln>
            <a:effectLst/>
          </c:spPr>
          <c:invertIfNegative val="0"/>
          <c:dPt>
            <c:idx val="0"/>
            <c:invertIfNegative val="0"/>
            <c:bubble3D val="0"/>
            <c:spPr>
              <a:solidFill>
                <a:schemeClr val="tx1">
                  <a:lumMod val="75000"/>
                  <a:lumOff val="25000"/>
                </a:schemeClr>
              </a:solidFill>
              <a:ln>
                <a:noFill/>
              </a:ln>
              <a:effectLst/>
            </c:spPr>
            <c:extLst>
              <c:ext xmlns:c16="http://schemas.microsoft.com/office/drawing/2014/chart" uri="{C3380CC4-5D6E-409C-BE32-E72D297353CC}">
                <c16:uniqueId val="{00000002-4ACB-442F-B32C-02BEF609F38C}"/>
              </c:ext>
            </c:extLst>
          </c:dPt>
          <c:cat>
            <c:strRef>
              <c:f>Pivot_Customers_Analysis!$O$14</c:f>
              <c:strCache>
                <c:ptCount val="1"/>
                <c:pt idx="0">
                  <c:v>F</c:v>
                </c:pt>
              </c:strCache>
            </c:strRef>
          </c:cat>
          <c:val>
            <c:numRef>
              <c:f>Pivot_Customers_Analysis!$P$14</c:f>
              <c:numCache>
                <c:formatCode>0.0%</c:formatCode>
                <c:ptCount val="1"/>
                <c:pt idx="0">
                  <c:v>0.50225595928746813</c:v>
                </c:pt>
              </c:numCache>
            </c:numRef>
          </c:val>
          <c:extLst>
            <c:ext xmlns:c16="http://schemas.microsoft.com/office/drawing/2014/chart" uri="{C3380CC4-5D6E-409C-BE32-E72D297353CC}">
              <c16:uniqueId val="{00000001-4ACB-442F-B32C-02BEF609F38C}"/>
            </c:ext>
          </c:extLst>
        </c:ser>
        <c:dLbls>
          <c:showLegendKey val="0"/>
          <c:showVal val="0"/>
          <c:showCatName val="0"/>
          <c:showSerName val="0"/>
          <c:showPercent val="0"/>
          <c:showBubbleSize val="0"/>
        </c:dLbls>
        <c:gapWidth val="0"/>
        <c:overlap val="100"/>
        <c:axId val="625701087"/>
        <c:axId val="625702527"/>
      </c:barChart>
      <c:catAx>
        <c:axId val="625701087"/>
        <c:scaling>
          <c:orientation val="minMax"/>
        </c:scaling>
        <c:delete val="1"/>
        <c:axPos val="l"/>
        <c:numFmt formatCode="General" sourceLinked="1"/>
        <c:majorTickMark val="none"/>
        <c:minorTickMark val="none"/>
        <c:tickLblPos val="nextTo"/>
        <c:crossAx val="625702527"/>
        <c:crosses val="autoZero"/>
        <c:auto val="1"/>
        <c:lblAlgn val="ctr"/>
        <c:lblOffset val="100"/>
        <c:noMultiLvlLbl val="0"/>
      </c:catAx>
      <c:valAx>
        <c:axId val="625702527"/>
        <c:scaling>
          <c:orientation val="minMax"/>
        </c:scaling>
        <c:delete val="1"/>
        <c:axPos val="b"/>
        <c:numFmt formatCode="General" sourceLinked="1"/>
        <c:majorTickMark val="none"/>
        <c:minorTickMark val="none"/>
        <c:tickLblPos val="nextTo"/>
        <c:crossAx val="62570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965152111336048E-2"/>
          <c:y val="8.2051237875368263E-2"/>
          <c:w val="0.9467247464811066"/>
          <c:h val="0.83589752424926345"/>
        </c:manualLayout>
      </c:layout>
      <c:barChart>
        <c:barDir val="bar"/>
        <c:grouping val="clustered"/>
        <c:varyColors val="0"/>
        <c:ser>
          <c:idx val="1"/>
          <c:order val="0"/>
          <c:tx>
            <c:strRef>
              <c:f>Pivot_Customers_Analysis!$Q$13</c:f>
              <c:strCache>
                <c:ptCount val="1"/>
                <c:pt idx="0">
                  <c:v>Total</c:v>
                </c:pt>
              </c:strCache>
            </c:strRef>
          </c:tx>
          <c:spPr>
            <a:solidFill>
              <a:schemeClr val="accent2"/>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3-4ACB-442F-B32C-02BEF609F38C}"/>
              </c:ext>
            </c:extLst>
          </c:dPt>
          <c:cat>
            <c:strRef>
              <c:f>Pivot_Customers_Analysis!$O$15</c:f>
              <c:strCache>
                <c:ptCount val="1"/>
                <c:pt idx="0">
                  <c:v>M</c:v>
                </c:pt>
              </c:strCache>
            </c:strRef>
          </c:cat>
          <c:val>
            <c:numRef>
              <c:f>Pivot_Customers_Analysis!$Q$15</c:f>
              <c:numCache>
                <c:formatCode>General</c:formatCode>
                <c:ptCount val="1"/>
                <c:pt idx="0">
                  <c:v>1</c:v>
                </c:pt>
              </c:numCache>
            </c:numRef>
          </c:val>
          <c:extLst>
            <c:ext xmlns:c16="http://schemas.microsoft.com/office/drawing/2014/chart" uri="{C3380CC4-5D6E-409C-BE32-E72D297353CC}">
              <c16:uniqueId val="{00000000-4ACB-442F-B32C-02BEF609F38C}"/>
            </c:ext>
          </c:extLst>
        </c:ser>
        <c:ser>
          <c:idx val="0"/>
          <c:order val="1"/>
          <c:tx>
            <c:strRef>
              <c:f>Pivot_Customers_Analysis!$P$13</c:f>
              <c:strCache>
                <c:ptCount val="1"/>
                <c:pt idx="0">
                  <c:v>Percentage</c:v>
                </c:pt>
              </c:strCache>
            </c:strRef>
          </c:tx>
          <c:spPr>
            <a:solidFill>
              <a:schemeClr val="accent1"/>
            </a:solidFill>
            <a:ln>
              <a:noFill/>
            </a:ln>
            <a:effectLst/>
          </c:spPr>
          <c:invertIfNegative val="0"/>
          <c:dPt>
            <c:idx val="0"/>
            <c:invertIfNegative val="0"/>
            <c:bubble3D val="0"/>
            <c:spPr>
              <a:solidFill>
                <a:srgbClr val="4E0FBD"/>
              </a:solidFill>
              <a:ln>
                <a:noFill/>
              </a:ln>
              <a:effectLst/>
            </c:spPr>
            <c:extLst>
              <c:ext xmlns:c16="http://schemas.microsoft.com/office/drawing/2014/chart" uri="{C3380CC4-5D6E-409C-BE32-E72D297353CC}">
                <c16:uniqueId val="{00000002-4ACB-442F-B32C-02BEF609F38C}"/>
              </c:ext>
            </c:extLst>
          </c:dPt>
          <c:cat>
            <c:strRef>
              <c:f>Pivot_Customers_Analysis!$O$15</c:f>
              <c:strCache>
                <c:ptCount val="1"/>
                <c:pt idx="0">
                  <c:v>M</c:v>
                </c:pt>
              </c:strCache>
            </c:strRef>
          </c:cat>
          <c:val>
            <c:numRef>
              <c:f>Pivot_Customers_Analysis!$P$15</c:f>
              <c:numCache>
                <c:formatCode>0.0%</c:formatCode>
                <c:ptCount val="1"/>
                <c:pt idx="0">
                  <c:v>0.49774404071253198</c:v>
                </c:pt>
              </c:numCache>
            </c:numRef>
          </c:val>
          <c:extLst>
            <c:ext xmlns:c16="http://schemas.microsoft.com/office/drawing/2014/chart" uri="{C3380CC4-5D6E-409C-BE32-E72D297353CC}">
              <c16:uniqueId val="{00000001-4ACB-442F-B32C-02BEF609F38C}"/>
            </c:ext>
          </c:extLst>
        </c:ser>
        <c:dLbls>
          <c:showLegendKey val="0"/>
          <c:showVal val="0"/>
          <c:showCatName val="0"/>
          <c:showSerName val="0"/>
          <c:showPercent val="0"/>
          <c:showBubbleSize val="0"/>
        </c:dLbls>
        <c:gapWidth val="0"/>
        <c:overlap val="100"/>
        <c:axId val="625701087"/>
        <c:axId val="625702527"/>
      </c:barChart>
      <c:catAx>
        <c:axId val="625701087"/>
        <c:scaling>
          <c:orientation val="minMax"/>
        </c:scaling>
        <c:delete val="1"/>
        <c:axPos val="l"/>
        <c:numFmt formatCode="General" sourceLinked="1"/>
        <c:majorTickMark val="none"/>
        <c:minorTickMark val="none"/>
        <c:tickLblPos val="nextTo"/>
        <c:crossAx val="625702527"/>
        <c:crosses val="autoZero"/>
        <c:auto val="1"/>
        <c:lblAlgn val="ctr"/>
        <c:lblOffset val="100"/>
        <c:noMultiLvlLbl val="0"/>
      </c:catAx>
      <c:valAx>
        <c:axId val="625702527"/>
        <c:scaling>
          <c:orientation val="minMax"/>
        </c:scaling>
        <c:delete val="1"/>
        <c:axPos val="b"/>
        <c:numFmt formatCode="General" sourceLinked="1"/>
        <c:majorTickMark val="none"/>
        <c:minorTickMark val="none"/>
        <c:tickLblPos val="nextTo"/>
        <c:crossAx val="62570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Pivot_Customers_Analysis!$V$12</c:f>
              <c:strCache>
                <c:ptCount val="1"/>
                <c:pt idx="0">
                  <c:v>Sum of TotalProfit</c:v>
                </c:pt>
              </c:strCache>
            </c:strRef>
          </c:tx>
          <c:spPr>
            <a:solidFill>
              <a:schemeClr val="bg1">
                <a:lumMod val="75000"/>
              </a:schemeClr>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Pivot_Customers_Analysis!$U$13:$U$18</c:f>
              <c:strCache>
                <c:ptCount val="6"/>
                <c:pt idx="0">
                  <c:v>25-29</c:v>
                </c:pt>
                <c:pt idx="1">
                  <c:v>30-34</c:v>
                </c:pt>
                <c:pt idx="2">
                  <c:v>35-39</c:v>
                </c:pt>
                <c:pt idx="3">
                  <c:v>40-44</c:v>
                </c:pt>
                <c:pt idx="4">
                  <c:v>45-49</c:v>
                </c:pt>
                <c:pt idx="5">
                  <c:v>50 Plus</c:v>
                </c:pt>
              </c:strCache>
            </c:strRef>
          </c:cat>
          <c:val>
            <c:numRef>
              <c:f>Pivot_Customers_Analysis!$V$13:$V$18</c:f>
              <c:numCache>
                <c:formatCode>[&lt;999999]\$0.00," K";[&lt;999999999]\$0.00,," M";\$0.00" B"</c:formatCode>
                <c:ptCount val="6"/>
                <c:pt idx="0" formatCode="General">
                  <c:v>4165804.3547000014</c:v>
                </c:pt>
                <c:pt idx="1">
                  <c:v>5410887.0997999981</c:v>
                </c:pt>
                <c:pt idx="2" formatCode="General">
                  <c:v>5462903.0126999998</c:v>
                </c:pt>
                <c:pt idx="3" formatCode="General">
                  <c:v>5256681.9187000003</c:v>
                </c:pt>
                <c:pt idx="4" formatCode="General">
                  <c:v>5022308.2894999888</c:v>
                </c:pt>
                <c:pt idx="5" formatCode="General">
                  <c:v>16843479.320299961</c:v>
                </c:pt>
              </c:numCache>
            </c:numRef>
          </c:val>
          <c:extLst>
            <c:ext xmlns:c16="http://schemas.microsoft.com/office/drawing/2014/chart" uri="{C3380CC4-5D6E-409C-BE32-E72D297353CC}">
              <c16:uniqueId val="{00000000-12DC-4BD6-9A00-CC3A8D3324C3}"/>
            </c:ext>
          </c:extLst>
        </c:ser>
        <c:ser>
          <c:idx val="1"/>
          <c:order val="1"/>
          <c:tx>
            <c:strRef>
              <c:f>Pivot_Customers_Analysis!$W$12</c:f>
              <c:strCache>
                <c:ptCount val="1"/>
                <c:pt idx="0">
                  <c:v>Top </c:v>
                </c:pt>
              </c:strCache>
            </c:strRef>
          </c:tx>
          <c:spPr>
            <a:solidFill>
              <a:schemeClr val="accent2"/>
            </a:solidFill>
            <a:ln>
              <a:noFill/>
            </a:ln>
            <a:effectLst/>
          </c:spPr>
          <c:invertIfNegative val="0"/>
          <c:dPt>
            <c:idx val="5"/>
            <c:invertIfNegative val="0"/>
            <c:bubble3D val="0"/>
            <c:spPr>
              <a:solidFill>
                <a:srgbClr val="4E0FBD"/>
              </a:solidFill>
              <a:ln>
                <a:noFill/>
              </a:ln>
              <a:effectLst/>
            </c:spPr>
            <c:extLst>
              <c:ext xmlns:c16="http://schemas.microsoft.com/office/drawing/2014/chart" uri="{C3380CC4-5D6E-409C-BE32-E72D297353CC}">
                <c16:uniqueId val="{00000002-12DC-4BD6-9A00-CC3A8D3324C3}"/>
              </c:ext>
            </c:extLst>
          </c:dPt>
          <c:dLbls>
            <c:delete val="1"/>
          </c:dLbls>
          <c:val>
            <c:numRef>
              <c:f>Pivot_Customers_Analysis!$W$13:$W$18</c:f>
              <c:numCache>
                <c:formatCode>General</c:formatCode>
                <c:ptCount val="6"/>
                <c:pt idx="0">
                  <c:v>0</c:v>
                </c:pt>
                <c:pt idx="1">
                  <c:v>0</c:v>
                </c:pt>
                <c:pt idx="2">
                  <c:v>0</c:v>
                </c:pt>
                <c:pt idx="3">
                  <c:v>0</c:v>
                </c:pt>
                <c:pt idx="4">
                  <c:v>0</c:v>
                </c:pt>
                <c:pt idx="5">
                  <c:v>16843479.320299961</c:v>
                </c:pt>
              </c:numCache>
            </c:numRef>
          </c:val>
          <c:extLst>
            <c:ext xmlns:c16="http://schemas.microsoft.com/office/drawing/2014/chart" uri="{C3380CC4-5D6E-409C-BE32-E72D297353CC}">
              <c16:uniqueId val="{00000001-12DC-4BD6-9A00-CC3A8D3324C3}"/>
            </c:ext>
          </c:extLst>
        </c:ser>
        <c:dLbls>
          <c:dLblPos val="outEnd"/>
          <c:showLegendKey val="0"/>
          <c:showVal val="1"/>
          <c:showCatName val="0"/>
          <c:showSerName val="0"/>
          <c:showPercent val="0"/>
          <c:showBubbleSize val="0"/>
        </c:dLbls>
        <c:gapWidth val="40"/>
        <c:overlap val="100"/>
        <c:axId val="1061486991"/>
        <c:axId val="1061487471"/>
      </c:barChart>
      <c:catAx>
        <c:axId val="106148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487471"/>
        <c:crosses val="autoZero"/>
        <c:auto val="1"/>
        <c:lblAlgn val="ctr"/>
        <c:lblOffset val="100"/>
        <c:noMultiLvlLbl val="0"/>
      </c:catAx>
      <c:valAx>
        <c:axId val="1061487471"/>
        <c:scaling>
          <c:orientation val="minMax"/>
        </c:scaling>
        <c:delete val="1"/>
        <c:axPos val="l"/>
        <c:numFmt formatCode="General" sourceLinked="1"/>
        <c:majorTickMark val="none"/>
        <c:minorTickMark val="none"/>
        <c:tickLblPos val="nextTo"/>
        <c:crossAx val="1061486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783808912542494E-3"/>
          <c:y val="2.2856937170419162E-2"/>
          <c:w val="0.97606485732623727"/>
          <c:h val="0.94057196335691018"/>
        </c:manualLayout>
      </c:layout>
      <c:bubbleChart>
        <c:varyColors val="0"/>
        <c:ser>
          <c:idx val="0"/>
          <c:order val="0"/>
          <c:tx>
            <c:strRef>
              <c:f>Pivot_Customers_Analysis!$AC$12</c:f>
              <c:strCache>
                <c:ptCount val="1"/>
                <c:pt idx="0">
                  <c:v>Country</c:v>
                </c:pt>
              </c:strCache>
            </c:strRef>
          </c:tx>
          <c:spPr>
            <a:solidFill>
              <a:schemeClr val="bg1">
                <a:lumMod val="85000"/>
              </a:schemeClr>
            </a:solidFill>
            <a:ln w="25400">
              <a:noFill/>
            </a:ln>
            <a:effectLst/>
          </c:spPr>
          <c:invertIfNegative val="0"/>
          <c:dLbls>
            <c:dLbl>
              <c:idx val="0"/>
              <c:layout>
                <c:manualLayout>
                  <c:x val="-7.0015717714013825E-2"/>
                  <c:y val="-0.17659864520152807"/>
                </c:manualLayout>
              </c:layout>
              <c:tx>
                <c:rich>
                  <a:bodyPr/>
                  <a:lstStyle/>
                  <a:p>
                    <a:fld id="{7B6D7928-6368-40A7-82FE-3ADBC20FEAD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2FE-4D90-81BD-9D01C5182A70}"/>
                </c:ext>
              </c:extLst>
            </c:dLbl>
            <c:dLbl>
              <c:idx val="1"/>
              <c:layout>
                <c:manualLayout>
                  <c:x val="-5.4121064077287687E-2"/>
                  <c:y val="-4.1142486906754497E-2"/>
                </c:manualLayout>
              </c:layout>
              <c:tx>
                <c:rich>
                  <a:bodyPr/>
                  <a:lstStyle/>
                  <a:p>
                    <a:fld id="{7A181C81-E883-435A-9548-38219DA0616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2FE-4D90-81BD-9D01C5182A70}"/>
                </c:ext>
              </c:extLst>
            </c:dLbl>
            <c:dLbl>
              <c:idx val="2"/>
              <c:layout>
                <c:manualLayout>
                  <c:x val="-0.15893628840215174"/>
                  <c:y val="0.11773243013435196"/>
                </c:manualLayout>
              </c:layout>
              <c:tx>
                <c:rich>
                  <a:bodyPr/>
                  <a:lstStyle/>
                  <a:p>
                    <a:fld id="{10C4FAE7-D3B2-4F8F-B0B6-078D25284DF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32FE-4D90-81BD-9D01C5182A70}"/>
                </c:ext>
              </c:extLst>
            </c:dLbl>
            <c:dLbl>
              <c:idx val="3"/>
              <c:layout>
                <c:manualLayout>
                  <c:x val="8.1236098311356243E-3"/>
                  <c:y val="-2.0183953059472386E-2"/>
                </c:manualLayout>
              </c:layout>
              <c:tx>
                <c:rich>
                  <a:bodyPr/>
                  <a:lstStyle/>
                  <a:p>
                    <a:fld id="{CB1FB08B-6E33-4909-A95C-4FD2B8BC052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32FE-4D90-81BD-9D01C5182A70}"/>
                </c:ext>
              </c:extLst>
            </c:dLbl>
            <c:dLbl>
              <c:idx val="4"/>
              <c:layout>
                <c:manualLayout>
                  <c:x val="-0.10114424034128573"/>
                  <c:y val="-0.13791638319382435"/>
                </c:manualLayout>
              </c:layout>
              <c:tx>
                <c:rich>
                  <a:bodyPr/>
                  <a:lstStyle/>
                  <a:p>
                    <a:fld id="{B6A52B20-869D-4EC9-950B-E22FE74078D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32FE-4D90-81BD-9D01C5182A70}"/>
                </c:ext>
              </c:extLst>
            </c:dLbl>
            <c:dLbl>
              <c:idx val="5"/>
              <c:tx>
                <c:rich>
                  <a:bodyPr/>
                  <a:lstStyle/>
                  <a:p>
                    <a:fld id="{EB323582-185D-4989-B0A3-12FDF83F8CE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2FE-4D90-81BD-9D01C5182A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Pivot_Customers_Analysis!$AA$13:$AA$18</c:f>
              <c:numCache>
                <c:formatCode>General</c:formatCode>
                <c:ptCount val="6"/>
                <c:pt idx="0">
                  <c:v>6</c:v>
                </c:pt>
                <c:pt idx="1">
                  <c:v>1</c:v>
                </c:pt>
                <c:pt idx="2">
                  <c:v>3.3</c:v>
                </c:pt>
                <c:pt idx="3">
                  <c:v>3.5</c:v>
                </c:pt>
                <c:pt idx="4">
                  <c:v>3.2</c:v>
                </c:pt>
                <c:pt idx="5">
                  <c:v>1.4</c:v>
                </c:pt>
              </c:numCache>
            </c:numRef>
          </c:xVal>
          <c:yVal>
            <c:numRef>
              <c:f>Pivot_Customers_Analysis!$AB$13:$AB$18</c:f>
              <c:numCache>
                <c:formatCode>General</c:formatCode>
                <c:ptCount val="6"/>
                <c:pt idx="0">
                  <c:v>1.5</c:v>
                </c:pt>
                <c:pt idx="1">
                  <c:v>6</c:v>
                </c:pt>
                <c:pt idx="2">
                  <c:v>5.2</c:v>
                </c:pt>
                <c:pt idx="3">
                  <c:v>5.4</c:v>
                </c:pt>
                <c:pt idx="4">
                  <c:v>5.7</c:v>
                </c:pt>
                <c:pt idx="5">
                  <c:v>4.7</c:v>
                </c:pt>
              </c:numCache>
            </c:numRef>
          </c:yVal>
          <c:bubbleSize>
            <c:numRef>
              <c:f>Pivot_Customers_Analysis!$AB$4:$AB$9</c:f>
              <c:numCache>
                <c:formatCode>[&lt;999999]\$0.0," K";[&lt;999999999]\$0.0,," M";\$0.0" B"</c:formatCode>
                <c:ptCount val="6"/>
                <c:pt idx="0">
                  <c:v>10866319.51149999</c:v>
                </c:pt>
                <c:pt idx="1">
                  <c:v>2915521.0279000094</c:v>
                </c:pt>
                <c:pt idx="2">
                  <c:v>4009847.7755999947</c:v>
                </c:pt>
                <c:pt idx="3">
                  <c:v>4581910.6920999959</c:v>
                </c:pt>
                <c:pt idx="4">
                  <c:v>5322654.9167999802</c:v>
                </c:pt>
                <c:pt idx="5">
                  <c:v>14465810.071799999</c:v>
                </c:pt>
              </c:numCache>
            </c:numRef>
          </c:bubbleSize>
          <c:bubble3D val="0"/>
          <c:extLst>
            <c:ext xmlns:c15="http://schemas.microsoft.com/office/drawing/2012/chart" uri="{02D57815-91ED-43cb-92C2-25804820EDAC}">
              <c15:datalabelsRange>
                <c15:f>Pivot_Customers_Analysis!$AB$4:$AB$9</c15:f>
                <c15:dlblRangeCache>
                  <c:ptCount val="6"/>
                  <c:pt idx="0">
                    <c:v>$10.9 M</c:v>
                  </c:pt>
                  <c:pt idx="1">
                    <c:v>$2.9 M</c:v>
                  </c:pt>
                  <c:pt idx="2">
                    <c:v>$4.0 M</c:v>
                  </c:pt>
                  <c:pt idx="3">
                    <c:v>$4.6 M</c:v>
                  </c:pt>
                  <c:pt idx="4">
                    <c:v>$5.3 M</c:v>
                  </c:pt>
                  <c:pt idx="5">
                    <c:v>$14.5 M</c:v>
                  </c:pt>
                </c15:dlblRangeCache>
              </c15:datalabelsRange>
            </c:ext>
            <c:ext xmlns:c16="http://schemas.microsoft.com/office/drawing/2014/chart" uri="{C3380CC4-5D6E-409C-BE32-E72D297353CC}">
              <c16:uniqueId val="{00000006-32FE-4D90-81BD-9D01C5182A70}"/>
            </c:ext>
          </c:extLst>
        </c:ser>
        <c:ser>
          <c:idx val="1"/>
          <c:order val="1"/>
          <c:tx>
            <c:strRef>
              <c:f>Pivot_Customers_Analysis!$AC$12</c:f>
              <c:strCache>
                <c:ptCount val="1"/>
                <c:pt idx="0">
                  <c:v>Country</c:v>
                </c:pt>
              </c:strCache>
            </c:strRef>
          </c:tx>
          <c:spPr>
            <a:solidFill>
              <a:srgbClr val="4E0FBD"/>
            </a:solidFill>
            <a:ln w="25400">
              <a:noFill/>
            </a:ln>
            <a:effectLst/>
          </c:spPr>
          <c:invertIfNegative val="0"/>
          <c:xVal>
            <c:numRef>
              <c:f>Pivot_Customers_Analysis!$AA$13:$AA$18</c:f>
              <c:numCache>
                <c:formatCode>General</c:formatCode>
                <c:ptCount val="6"/>
                <c:pt idx="0">
                  <c:v>6</c:v>
                </c:pt>
                <c:pt idx="1">
                  <c:v>1</c:v>
                </c:pt>
                <c:pt idx="2">
                  <c:v>3.3</c:v>
                </c:pt>
                <c:pt idx="3">
                  <c:v>3.5</c:v>
                </c:pt>
                <c:pt idx="4">
                  <c:v>3.2</c:v>
                </c:pt>
                <c:pt idx="5">
                  <c:v>1.4</c:v>
                </c:pt>
              </c:numCache>
            </c:numRef>
          </c:xVal>
          <c:yVal>
            <c:numRef>
              <c:f>Pivot_Customers_Analysis!$AB$13:$AB$18</c:f>
              <c:numCache>
                <c:formatCode>General</c:formatCode>
                <c:ptCount val="6"/>
                <c:pt idx="0">
                  <c:v>1.5</c:v>
                </c:pt>
                <c:pt idx="1">
                  <c:v>6</c:v>
                </c:pt>
                <c:pt idx="2">
                  <c:v>5.2</c:v>
                </c:pt>
                <c:pt idx="3">
                  <c:v>5.4</c:v>
                </c:pt>
                <c:pt idx="4">
                  <c:v>5.7</c:v>
                </c:pt>
                <c:pt idx="5">
                  <c:v>4.7</c:v>
                </c:pt>
              </c:numCache>
            </c:numRef>
          </c:yVal>
          <c:bubbleSize>
            <c:numRef>
              <c:f>Pivot_Customers_Analysis!$AC$4:$AC$9</c:f>
              <c:numCache>
                <c:formatCode>[&lt;999999]\$0.0," K";[&lt;999999999]\$0.0,," M";\$0.0" B"</c:formatCode>
                <c:ptCount val="6"/>
                <c:pt idx="0">
                  <c:v>10866319.51149999</c:v>
                </c:pt>
                <c:pt idx="1">
                  <c:v>0</c:v>
                </c:pt>
                <c:pt idx="2">
                  <c:v>0</c:v>
                </c:pt>
                <c:pt idx="3">
                  <c:v>0</c:v>
                </c:pt>
                <c:pt idx="4">
                  <c:v>0</c:v>
                </c:pt>
                <c:pt idx="5">
                  <c:v>14465810.071799999</c:v>
                </c:pt>
              </c:numCache>
            </c:numRef>
          </c:bubbleSize>
          <c:bubble3D val="0"/>
          <c:extLst>
            <c:ext xmlns:c16="http://schemas.microsoft.com/office/drawing/2014/chart" uri="{C3380CC4-5D6E-409C-BE32-E72D297353CC}">
              <c16:uniqueId val="{00000007-32FE-4D90-81BD-9D01C5182A70}"/>
            </c:ext>
          </c:extLst>
        </c:ser>
        <c:dLbls>
          <c:showLegendKey val="0"/>
          <c:showVal val="0"/>
          <c:showCatName val="0"/>
          <c:showSerName val="0"/>
          <c:showPercent val="0"/>
          <c:showBubbleSize val="0"/>
        </c:dLbls>
        <c:bubbleScale val="60"/>
        <c:showNegBubbles val="0"/>
        <c:axId val="1166053151"/>
        <c:axId val="1166052671"/>
      </c:bubbleChart>
      <c:valAx>
        <c:axId val="1166053151"/>
        <c:scaling>
          <c:orientation val="minMax"/>
        </c:scaling>
        <c:delete val="1"/>
        <c:axPos val="b"/>
        <c:numFmt formatCode="General" sourceLinked="1"/>
        <c:majorTickMark val="none"/>
        <c:minorTickMark val="none"/>
        <c:tickLblPos val="nextTo"/>
        <c:crossAx val="1166052671"/>
        <c:crosses val="autoZero"/>
        <c:crossBetween val="midCat"/>
      </c:valAx>
      <c:valAx>
        <c:axId val="1166052671"/>
        <c:scaling>
          <c:orientation val="minMax"/>
          <c:max val="10"/>
        </c:scaling>
        <c:delete val="1"/>
        <c:axPos val="l"/>
        <c:numFmt formatCode="General" sourceLinked="1"/>
        <c:majorTickMark val="none"/>
        <c:minorTickMark val="none"/>
        <c:tickLblPos val="nextTo"/>
        <c:crossAx val="1166053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63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2F5A7FD0-DBC6-4E85-9CC6-53FB67FD1B87}">
          <cx:tx>
            <cx:txData>
              <cx:f>_xlchart.v5.2</cx:f>
              <cx:v>Sum of TotalProfit</cx:v>
            </cx:txData>
          </cx:tx>
          <cx:dataId val="0"/>
          <cx:layoutPr>
            <cx:geography cultureLanguage="en-US" cultureRegion="MX" attribution="Powered by Bing">
              <cx:geoCache provider="{E9337A44-BEBE-4D9F-B70C-5C5E7DAFC167}">
                <cx:binary>1HtZctxItuVWZPndUMJn97LKMisHYiAZnERSKekHxqQoOAAH4HDM+Hrb6CX0OnonvZJ3Q1OSISaZ
NZjV6yyrTGMgEBd+53PuxV/vpr/c2ftb/2oqbdX+5W765SfTde4vP//c3pn78rZ9XWZ3vm7rT93r
u7r8uf70Kbu7//mjvx2zKv0Zh4j+fGdufXc//fS3v8Kvpff1rr677bK6uuzv/fzmvu1t1z5z7clL
r+7qvur2t6fwS7/89Pe+7fytzW5/enVfdVk3X8/u/pefHn3rp1c/H/7WD3JfWXi0rv8I9waYvRZY
hlQSpL7889MrW1fp1+uI0NdUhUgQQsP9P+ib7LPbEu7/U4/0+YFuP37092376ut/H9366ASPrmRt
HX1RQlTvn/fvN58P+PNjJf/trwcfwJEPPnlgh0P9vHTp0Axrf1vd3X/Tw79uA8pfc0xlqLB4pHv8
mjJJBJfiq2XUN5lfdP/yczyt+G/3HWj928eHKl+/+c+rPLqtbj/+G92e49dMECV5yD57dYgfaT5Q
YJJQolAy/P36l5D7ovqXn+dp1X+770D13z4+VH309/+86m+qrLv/+Oqqu+3u228O+K87PVGvWUiY
oER80TA5sIB6HSJJOFH0i/fTb7K/WOBPP9bThji4/cAeB1cPzXJz9Z83y+bel7fV/E0p/7pBGHod
KqSk4OEXhT9ORih8TWQoQyHlF3sdFII/8TxPW+L7jQc2+P75ofbj1X9e+18d5ATK/8e6/DcagbxW
lEiCydeULx9HBaQtFjJOv6Wtfd56mJf+/HM9bYzD+w9scnj50DQb/e8wzR9X7u+dTHzb3a4+t0AP
ivfzVz8fGBqzg1uf66S+aPbo4y8/QfL53lbtf+CR0v9u03v/e1P29fv3t233y08IvVYKmicFBZ4z
gfclfrzfXwnkaw6lnap94ecMEQ6Xqtp35pefiHgdSgqZjypouyQOITm2db+/hORrxSWiCkmGZMg5
/d5yXtR2Tuvquxq+/v2q6suLOqu69pefmISTuC/f2z+nwEJxrhBTDAtKJZPgUO7u9g04Nnwd/a8s
NYkvi+y4HoMmLa592FJ6OoQTKwakpxmPUxZLlyBf6pAkVZNvUrUUU5Tujxso7dQYdOQMqzl8X85j
Srpel9z1bSyGlqTluzrtJiVWimZz2Ogwh8/8bW56FF4KkYbI6LKfsxF/YJNqhuq98VaZQk8BnsZJ
L4YZeiMyO4rYoqyfrkhbsTIey54N8bSMbFjJRYlJO1k1J53ByahzZAeznutwuZqLtiAxUSY940Xn
sgjRosS6JpQv0VAP5mNKpG02dZ6H5ojmJnA7xLOQRwPFda2XNmdBjKYlyLZCVkmuG4WG7nSugsAG
EaUVa/L3tJvcZKLU+IVvBe55/pbWuAnblR3EiK4CN09y0xaUpKdNX47XVjnVbmnQFeqiyUYVrkxX
TaUGq/NwPXY9r7aldGFUZENXrHE1wbNYg1ivceWWVDddacu4rwmjmprZbSenqklLWy6VdrVv0AbN
VKaxE6QaNpS0nEfB1AW8XEs58X5Yd75oPdJtA9ClX5XQCaXLcRNkQ+J03jkaHluWTUeSB8xqj5H/
rSiQGaOmFG25arLS9KHSHc4W06yJ5els4zlAyLfHKaa59RFNaTVdzS4U6UXp4do6SQM6aaGKqcKa
LagC5xqqpjwLVVanunMej+syUDPRtC8KV2qC+jDYlskgnK6GcpBRiQNe6TGQ0m1LRJoywjxsinXB
J7GsVJ0PRZS1jRriZW6b8ThdeHvWMNkGm7CfaLEZ4Hem7dhxJi9RqZZ5Za1FQ5ykQ9NE7SAxi8am
ZChSeK5uOJ/5Zcrq/L0rVCcjwyW+4Us44SgvhLtYAisbXaZ1twsS709nQ6TUIkuI0Kqlc6575ngf
L5hTpZEtqredHAw9Co1LPwnD82ozIzFJ7ZOUhrskx0Ub2Xya6jg0reVbLmfQrUlKpeK25sE5D+qG
6TEfMxQFPlfVMXPWvJtyN+JVl5U+XAnCZR95WmdIs2psk3VYTu1dsbAURcsQ1AW4axlcIMe6Kkpx
2ufaVqFq11MeIBx1yPEPSJV9qxueqjBSfKwqnQZkLiIpk2bQLGdgM5FmfahlabiJ6jyl8FxGBF4v
FPHbFmS+G6Yy+FTIvOOa5CjN4lBgO2pTjqON0q4bvfatDNJ1k1b5G1WXfR8XMqvJrp4m8976RiCt
mqUbo3DKsnRFXK9ug0mIJi4qQ5p14CFj6jqp/YaFVVKvxNDbt6wuBIqKqq2yCKJ1Oal429zmssGp
1RUKFbiUB/2m4yo0Cx2Oi2xpwlVRUZQ2el4ob9YcT3m/WXo1JTpUrpO3Rg6lOg7apRysrsMawX8o
xNq4Gr1t+XU/1Hl4nrixtZdyZqwbdCGSqoyVGrqyXnlp++R2HMZhSqI06YK+0BlJjfk4NZAlILCW
ZolM6yqWxooHamHn0mTFRGNmfUi2aZ/i4tfWGlltVYAbqoOia/3VFMyerUwyJNmJWPq6+GCKXJJZ
u8l1zVVhiLCxH3K7T7l0aMr0COITsjfkC7nMcjUpXJfx1KJ5Ho9LEGLrWPg2600kWsjfq6SigTh2
iifubZIPnG5kh4w6y1DVlfGAO1bMOjOunt+VIyPVpUysGjTqVDH2OkgkdUcTRp34VWS4w9t96i2T
VS+DLE91PgiZfiwDCC2vx2UOcj2XQ8B1YPBE1sZXrlplkhYiyl3ui5iMJeU6HJvaHXVVJW+7PMPv
hxEHwdUwsGWCdNrTS5rwfryYpxLdmiUoZLyMrshW/TANaEUKhM07VKKwXc9j0uNoxKNdtAnC3sSm
Z6M9ky6Yx03PSU+vley9XNGa80mPdEyvOO7RtQ3RPOlczq2Mpn4yVoMEkUdCNpPXBSbprE0nkp1N
pjHTNg/KNKbIlVBOHB4HHVbMNRCQtQtiT5vi0lFsyg3xy3gz1Mz4tZpokx0VuTVKL+MAAdbLJktW
uDdTG1NcDKKIvBeijBFLGnKU2FpRcCQfukF3iUPvE28ruc2HgAWbtIHoiWxmG79p5zS0euqKxGrb
V8mioQNdFj26MqnXfRIorE1lJWjF1PaNsVnOYkYzvw7pOKWb0ULpiJrKp+m2MrRpjkRRo2uGKKIx
agLCT1FLe6rR4CTZEGKXT6XsG65Z4tEH8OOs1bLNcBpXZWrS835A46IzUSb5sRobdzoiO98EdqqL
tQU9FmfzIEO2SoRUptNhZlC7MoaCrsMws+p4Kb1cp01TVxuc5X6GDGiNi6aUQIN0VRWYFeBvJvTn
Fe9oGPGSGjBLOAxXOc+7DtI/RZ96mdtSZ4EdSRxS3s6rqncT1blPxYXNB5lrVypWrJspHa7nsk1J
TKusuhpyzz+YBvlEN4ybKeryeSq0WSqwkZgcSlYp5QTvuxtuVgX0gG9c5YtOW1yWkN+kn35bcFLJ
NQ4Scokm15Pj3lWyXiHoqvhqwK1oT6Cvmvy5Khco5DFeBkSPG9VM2a1VTdsWq06iRCY6z3k53kz5
6PNNgerkbqkDVkdh1qbXHVIzOknFklVn3eCa/q6exPiJJghMOhjMbWRtEZjY9pwNuqdN53QIjYyK
ctawbeY75jZt6Tseu5xUPjJpiexlQuci2BYsy8RaDjV0fkvFeX2OUlIO69aOk9C8rZo164KmjZOs
xDHEsC8iMlZTqPtszoQua+usLsqxb6Ja8vQWlUNYx1Xhvd+mvg7EUado8d7hZe7OkXXCvcHl3Pmr
wASt3yBS+0/KtkuzohVOEp2N/RweF6PM7NqVuBKRyfzIV8C/8jmaVWvz40zms7rNqkmVuiMzqi+W
nBR4lQWBZ+8qUrT2AhjVvL9iOXTPWabH0g/FHKyC0kErYDZGeldP/YbXcIwWYjcgfYYgCkOTZ6yI
hiUl7S7xJv+UBiycdZqHwmzwjHILtdnjRQdN3Z05Hy5ENza1tQ5yIRKN5DR73akavjJaKInHhnhM
oEPPM7v1LaenUGHNEkHnYxMdLNz8utiiuITuKumgVpMe6SRNZHhEwLO4btp5dtEA/OR7WUjpo4nV
OImKkDvowRV0z1HbO3nrEkM6LeuO1hFK6yCH5qoMBg0FbjwVw+DP+6qlqU4SNNxC1zJP68wYy6Jl
ps0H4WZ/LZqlCKOkb9LLwo54imueVIvmqFza2Of18h4yYtPpQZmwXOXCJ+tkCKASlwT0uiaZEe+y
0YY9JCZKc+itxoDpnoT5JzLRwW3cULalrnPq304TKbpoyurJaGPLAq9l6rNPRkGnsO4bAlWJKynl
FjHh0ngROPwNMT46LftkbiKfVvNVXdZFBcm6Jx+FxQIAUDqGLhLc+Syyddq0OhQZ1PfU27qMjOHL
Ni2H1Ee8ooPdFGGAMqghhX8317iqohDXvNWBryob9aahwNJP4X2eJHbQdSZ6v8ptDm0qDYa+17bm
A9cKgIZ5BLsfwcC7GlQLIO7r8OH7n387/TbR+EyU//75fnzx+1/n7r666vz9fXd66w6/ucfp37/6
O+O+x8ff6fcDtP1lEPIHUPzZi38OpwN/9RxSf/N//09fwSjlG2myh8Cfb/kC1hl7LTFgcsEU8C9Q
nYDj+gLW4QpGAgFUDkNOqOD8O1YPcPhaCgSlRhGMGXSNgOO/gvUAI2DNFAemE8A1MACE/CNoncAv
PQDrEsMjcag0aM8KYEHwHsw/AOtYLh3P28THUEhMcCbGYqwjOVVtEA9TyMWaAMhKNS3LPInoAA2n
TvAcjCfIUwjOqeKQCUmi8mUTDPXkdLJUqj1CEw7GaGi63B4LFLhRO2ZCqmUzokwrJa2IWwIpQTNv
8EXlRVDFvVHV587XtBqVwn9Maa5IVDY9edMVufMx9Y7ZqLWq5TEkXsC76Uj6aCDuXdvz+i4NMvEb
rXz98SGr9Ofc+/83xxUhOAcFr/pjmun01t7Ot69Oep/Z//df/7st9n9t/AyDkVc/v9re/laXt9mr
o9beVh+/E/WfSZ5vv/2VkoJ5E5BKDBMGtI8IyXcvRxQCgFOkuBCCADPPvns5Ja/Bi4EkUoyiEFIh
8ERfnRwuEfDKUAqJFZMKKKZvAf7IVsC9ff37ISMFM60HLi4UVhxRiCXBMVcYheFjF59V4S2uQn/D
k2bDmvAEevzYgQfVYR/DzeuidJu8ns8fqPIJsQgBpfaDYKUQx5IC6yYxJJKHsQUkGW66jnQ3zswr
L4zuKL3JVLEKbJvrEJWrYGz3sHA4bVJAv9lAAP+1AF5LwiKq2Gasiril7TGd+Bq69w85MAsmc9sK
D29ygORQSeI0dEfQ0V6M9W+oZJu5rCKessvSFte1+83Ids2bckfrZdWW/Dqfh1PFG6h1bFkVU33E
Kx53y7QhOX8vutJoRtV12IVCkwZQUzLmvxnqNmFrz9Ri9EyzW5Ky/mjw8jot7Sr17j2wjTeUiiPS
dLHNso+mSnRh0kvupzcDBzRaDQ66Oy/PRiuuMxhP738SJtNHwwiP0gbjUeHl+aiGRENTZdYU8zhI
aAwIYhUU7Ro6xXjqg+Mc07gD0mPFl2JXhcnd7AZ/VI3Vtgryj8b0+booRroRo3unkmTlyPJhmjum
WxOYdTgFa+hpV5iTm5DWFxOtGi2ID6KO8rO+GUYN7WKMkiKGSR/SWcNjYdtj53hc0XKHZLDiUJaB
d1xZoF+e9xcFoXDoLjgUIWeAGMBX1d6dHqTipm3KfkKBvwllGwNdemJYu1bNDPidXc4JsCmEj+c4
z64Hnp4YZVfUV1FhxVk2DHFn3JXrxBoQf6KXrH2X2umt7UBftduYgG1x0sX5kqwM8FIso1tR4sul
c5ssUUdzQ8p9a3xW8eaiTqa3ZZsANAOz53xHmH+Hkh7AcaL7dDppoO8Ixtzs8d1qAS+u6xxYAGWj
CfVvQrZ3cElWWSoBAJkBun22KQyPqbEfhDS6sGzXtOMQDUH5YRzKCIjXUiPRx/3s3lvmj5ehOBOY
bXuSXipeXpRY7HI7nadkOndNc6XSJLY2OGkKemOyegtc+c3g0zXqbDQn5YWAMJkMPSuwXws6nQ7p
HRU05mV5kTp4VlNFVhVxA6jJoQ6YxvJIVv0xOOjOLMnx83ZFe2r9B8MioiD5QX0lnB0YdgBsUVYj
b298qK4dV9d5aFfSyvXc+3c+rFw0ouk8m9jKdflpBy2j8/WbZNjUtIoSNp3nc7PxTb7LpFqFdbp2
ea2xw6dQDPVYuQueBNd07uPMip1bmqOe8Di0S6EDNJ14QM9sYhsqhtNyqo5mNkSdGFet635NIBO2
CTSahG4qiLdczCdZMUSO15vE+uNkymPi898SY3cjsDMa4EbcVONbL/MYECQ80bSqs3LFWyDYum6t
5npDUkhWUxrNIV4P/RABsQw88V717mIYqu3M+lOnhmhyHGK4WAnIQjUwhp1rT1MynJekj/N20KWY
TrBfVoFp1zkaT0uFN5UDJNKhMmo81hAScV2rM9O8pXw4T0a3rYuPMI/UC6s0sHk6lHcewxFwcAxG
OO5bt21ZfZGbGqBTzY8cgcyfBBfPW5xAkf3R4IwgBOVGCYT3kf4gknPBS84y196Ark/7DlJKyjbp
zKKWVtummc/VyLYySS+tSC6cUKsgdxug7eJgAjWCc7iqfk/zcj/icIA26q1b+Hohfg1N1zbhNGrH
4kyWfTzV/a+trI4wITdNkt3towRD3KaQ9j0fomRWR7yWZ16pLx3/ly2Yiy/znIdV9akzkhCKOmz6
YGB+DxpHanEjeLF0NyYH2oeAzBH38exHAHlJ/kJuRE/lRkIZIxBEFPYsDkMo8ASaSCiltO6OWVmv
hRYx6QA6pSddw24SMZ7MA9t5X0dTleqwL4ElHBKjgShdPW9efhjPMAHZH1gimHKFMFvdNxwPzEuA
6hEE6NabkcM4J2+O9nSW3RfVpuK7QfLIOegyLN14QbeDczAZYJFjbF1CPIVFH/Oan+Uw4+osVNQp
OTa92NWmeTdV1UVepScNZFQ8VEe16k/xUF8wrC4y5n+lS3oyNCyqMnwDWPkN7+CY1dz/Wvb5GQmm
t96SnW/4Os2B9yybzZCyWM79aWhZTIrsvoWqjfl03uYgBFqgUlZXxewH3aTAAsyiaSOZzG8RfEc3
iXufluSSwhd0YCHP4+C6DfluIubE2XJ8wch7j3kwN1QEWkBYGgsJbL8BSEZ7j3ugVuCwKAB8UCsP
yNZDFSc2+WK6r+Pdr177ZVr5EEY+RJV/Eqb+IZj9nwhRoXP+4yb/h326zxAVbvnauzP1GgYTiCPY
C1OQtODKF4SKEH4NCQzve1fFAWyCwb5OkwO4h2KY8e6RozhAqNC9CxpS+FwqBF0x9L3/QPe+b5J/
9woJqzwCZINbUALOIcneax54RVrWolNmxDtxDsOiyuhsisZ3tQPK7oW4fowTfpS0z0EPJC1pAoMA
NuBdIaH3C4HBO+ZWL1GNznxzEsAY6oEZXsygP8o78PcJLUCSE5DXiXPdyKPBxlBv/wkhkK4AZQEO
AhbiAPzsaS0WNDPawcZpnNsPuLzzKN+YmrwgaK+dQzsxBYNMxsDonB2cBuB6Ns1DindVK4+azMFE
z0SFeyFHPCEFxoyAJQSH/4lwT2c8sJEdYAEMSDS6S6dhvO7mxEU2zERc2JZsnzfP43T02TwgSihY
owCYKtWBKODBIRNbT3fNiGUkhF3iiZrk9Hkpj8voFykUOgSJCAIeBnYvHh1oqLGDZEjorhqbLCYD
u+7T0awWJ93pPLT0BSt9bj0OzARt6L4pIRRTul8eeajAQaZBA0iV7mAjCEZTQSnKm3qsUa6nbEqB
hAxhgqah1gyZluMAzHaR+tvelxMg0Vq1bJWODBYiArp4Gw3Cids+Hx303kC7Gxg/5Pl1PXVLlO1Z
VNP4MYszgKvv0wy2GC6GeVTb3BUFA/AJF184HgKi4dALYdsMAQ0BBBpstBx4Yd+OIU2Xnu5IFppV
h5ozWmRpbAJJt+EioikJzkvaf3BJtxzbNoBRtJdk97xN0T6oDpQMGzWQT2G5mfMf+j/ukoZ3AygZ
kwDFGIYPVHWnMMzLdDvn6yBsVsx1ulLhEex3vBTyTylBSQQhgpXiGP712Ma0FmHSkYXtaOHqiKRu
vqzQm9a3y4p2nd1lOY1hL6+BWXB+VEBrdc7ExF+CPT+aAtb6pMJQCQDLUnzwFJ3EedllPdthVDTv
OEwBt7AK+H4Y8mKbYTyuZhsWp/289JsARkArlGRo2042OHreGj/EMdQ0KGHASoHTAxGLH2vDEdWS
UdbBCS9mvplhwHW1sDF5ITH9aHMQw0LYeAKrQzB/BoEPMhOhqCUt7oMTn8YiWY4n4T6qIlgAtIeR
yY3TI4LxXuOz0/TqHz8hg81iCbNGKMfkQNNTjYrRp0twItGxRwAJ+YfnBfyQpPZn+10APSgi85L6
sMBjcILxZTkfDz7q1VHIXkiFB1S0CBmB/l7u6Q/CESTex4aqrUC9apU66QaCIpSxKxr4dbYHcHme
FNtUWvNCyX/iYI9EHvhGKwGZt4VQJ+LcNu8RvpHFTUtuntfeDzXr4FwH2GUEJmwYaq5O0vDDWN0y
dDTay+dFPHEOaN4wbJbDCByK1oGBQsLbIoDueRcES5SnEtaMephNXw5kWD8v6YloeiTpwEhjm1cI
L8bsepSsayY3fTb9+ryIJ/xg34lyqPMSFhXx/rAPIqmRA57KJje70fVmMwCfIYu0XVUpPykSN5+2
JgtfqBtPnWq/vgRrkALKojg41WDnvmtcByJTv2nm8b3n4uL5U70k4sDVgJ6am7oBEX72RhPhUxiJ
vNRS7iP9UeFhRAh4/P3GNYP++0AIWpLeu6Q3OwhU2D07lsFmhnLegRtU6kQ2V50kLyS+p1xPwNK9
pPBKD5b8IPn04dxgS0Bkik/DFO+9LhgvYRHgnzHR73IOXRw5lYuBjWbHC7+hI8y+zVxOLwj5AWzs
9Qd9JWytw0YdULGPXS+0ic/YAELQOa9WNdX9bM+HfN7IEubnLzVjT1rrgbQDRy+LApYk6tnsyrTc
4L48Rj78WJpZ14rESY5glcxFbBQvJL3PlfcHL3kg96AHRDMfgiIBud68CZtu0yqYIjTHLtcG43dD
M8dFyjRCXmd9H5XFibH3qdkCJxxlwYfRn8K7beNA9ZJ2pymsGo31KufFulTFpiVsM9VdXMlUowAW
KuZ/ItM9tNDBTAXmEo0sbWh2bjRrBD0FqDCeAqJZeft8wD6Vhh5KOnDskXW8ZzP4gukvYePprFlg
s9f/mmYG66Bvo+el4X1o/mAUAZvb+1eIMEyMH7veoPpgFAsxu4FlepFbeHVQtR/QAmuPc/+eDDBt
AUA6Ne9gUaJkOrGXuau08XNcLyLuq+N8uOT5HBHY6ZBinQI1/PwTPlHGYIb3+wMeaD7Je9hugu2o
XV9btQ6hwTzrp9BEdJlfKstP5UrYtmLw5ghwCzBAf6yLLJw4cj0yO1tbH/cMdvJ6Ssuj5w/0VOZ6
KOVA4/PATdKxCcIgu217fzoGH7qZHpe4fEFzTx4H9vQ5NJ8ACA778dy2rABwbHZFeA2rjLDWuLwg
4SnbyO8SgDM5VFi+jH6Ao3QBLDcpr6W//Gf6GJjHchjmwVsEIXC+j4X0dTcvHlazdwm6TGeyhRWs
KCDuBdj95FGA/cMw4JHQnB0cpc5cRVyXQAoG1w+Gt275MLoXsMmTMuA9MOBEQg4U/f76gw4D8zrk
Wc7NLq9Ok4VERbuB1bMXCuOPMAyKCYzgv0s50BchC5ywMdlugumzLjuK45an5mhJUrfKcnzKYW3B
ZWPUpuw9a7tylRI/vfAUT2Wxhw9x4OQTS0kC01SzW6Y2gMUvquJ5yojO5olp2JCGedL4EknzpExY
PxB75gLe9D3oppL9axlFDyY8KudBw1aIlguNKD6f3/wTEfxAEH5sRwYvHfhB7FPSAMvA5JYBLwRF
aplfoqafTBUPBB208PketQyTNLtaXcFOo55gEZ6RY+nc6vkTPemZ8AZj+BmrAjR8fCKobYqMQKTs
quAmzcXKw5Jq9lID8ORpJAKIFe65IHTgEz1uyOiDPNvl+JNIF13kZ7CQE9POvFDU0JOZTwJJDHMS
gCd7bvlhoE19FezXvbPdsF8MnLtYlptmPK1+K2DJtqq2UxTmelFxWK1blengBed/Qpvwxi1l8K45
dMXAhTwWX4w2z8S0P6i66ciNAfz1Uip5Cvc/knHgGtiH8JoNAxmcBhvogsUxn7OVW3ez3c5Nuwns
x0DiF9zkCb1KxCAXwzaLBNbhILX0Ao/QqKbZTibjZd6wGIX860rfHw74nlQetMEgRlEGVNZj5SWi
74K2KrNd0rM1QOOAFCufNC+4yJMneSDlIFf0PMi7iVTZzsCqeC8arYClez6mnhIBLBTiIYf/Q+16
fJC6Gcx/k3ZmvW0jTRf+RQS4L7eiFluWkjgzdpYbwkkc7vvOX/899OCdSB1CxOS7CQZjQMXurq7u
rjrn1CA7TXia7HObVXu/M1csLGwoHqpk1+H3ONRKBB9wuiDxm6wOT5X8HKrnfsg/BupZk5OVxOLS
khAaoHKiraCwg69HEmpeHSSlgT+br3r6UeqfmmTtmrfwKKHY8suGsGfymupHlOjhSQ+m9ujHWum2
OWgdUvrHtLA+RU4dP8p2+dhH8drza218wjw2k1xKbYft2v7gdM+R8aVxft52BgGURcLdoIh0MT7B
GyY7VIahNsOT9FAr5sG4M8fN1IFgBl7zmo4AgpSD3vYbnl5Wuja5S45yaXyegIuLR6NqfRv0WniK
22QzZrvS+BSm8saJv98e5aIdrs/WTP2lSiLc1fWitWMZnuNJ+WwOMIN2evm3LH/8AyMUeiCacsOA
d3o9mHzQzUifD0XNuoMDBxHSekjWXGJxJBdGhBkzM0UKtMniQBydfmfU4UezUsdNXcWaGw66/Qc7
WQOSa5MNksHnCuasWJdSyFzhyYJxU/vF1myOSZltQ3XNFRYuSVQIQAUb6lvSSQivg66XbWVxblSQ
p7hRq1HvmmG7nSknaftwe6mWDuIra0LkUEbPK9sIa1O1tT6lcH2q5FGZNhSYgvqhjTQoXU99Tvi1
dj5MlnHUV2Z2Ma5QRZvL+5DRxdRUNhSxp1jEyMEnX6BSPHHbsYehKHf6tlIcb5OU2rStxrg/5F5R
rzjrYmi5MC+EFqeEJKbM0w0TFCqItfGkp9U07Nt9RnjEkwcz53K1pepAt6+3xJQGNiyvag7QzUaS
3pddiJeeo/RzyPHmVJ+sJyW/51a0pZ628qiZ9/RvtgGfKQ51RGCzguu2sklSLGjD0/OY1xtgcRso
y24eP1hQ3TTrD95pNrjdf83NG/cilMFuBv1ZYU4eko1hPSbV6xQ933bbpUW7tCFcVH0dDJc6YKPo
jnn+EraPo7Eya0vb8NKEECltKQjKsptNbHX1nKm7Urqzx9daWXH/xXuiDuDfIcMDHnEGZl/O18xi
0WDzcbYFrcuVeJP7H/1C3kat9KMNipOcTZ6bdfdNHL+7PYvLplX8UoWBMKP9r00XfaIp+Xykp4Wv
3ZtTCgK/b4dtqBT2wZKhivgepD3ye8pJq+r+AFDSX5nnxXOXdw2VQJuiIJof1x8RSUlYyorM+NVH
mFH5Pm7L7dRpP9KwOkNmOmnSdD+nDbUCXLN06Pr7MJNXSkyLDnXxEUJOT26qyg/1ITyVytmp4PbV
j6vFssV9qOumBXqdl4+YqLaNOu6SJucCVSmxm3mOeW+YfrZrk8m4jwtIi9U4PshGoX+/vc6Lrgwq
TdHJ/HNjF85js9fTvEsw3BSJfFQ6/RApyuTamdltLd+wt2E5jCs5tOVlNSi4y5BHNPktrXkRBtpi
hP7bloR1Qzq35VPc3anaLgcKqkhbh3xkaz97sb4LlQQ0o7zrvtwe9Dyo36IekHSbohfXexFj3ze2
15rd/EqJvLMF3Jny1MrWXXSaCxOC09hRaJpVzxNFzp+nonQn+ayZ5eb2OBa95pcRMe1VBQH0nAAj
MP4+czuN4r8GC92LOnzswu9JsuIr85b/bdpMBD/Q1NBsRRUPKs/Tq9EpGFN6nMZxkyRHss1BunLq
Lrok9CeYPOCLqOldb/pOmezSM3HJwR43wLhcy/iaGNlWCdf33eKQLBXABZUv8obqtS0lgZULn5ep
G2w3DNEbyH8W6rgz+rVQtugQFk9ilQUjpAsbzemTAqwyoTxPasCuP4Jxr7Z723iYEs+9d+zCpdgW
NtlGN12PG5aZdft+/HHbYdY+Yv77xcbLGovDRGHjRdFLAHuwCY9T+O22jUWnJEs0JwEA4L2hci9s
IBcSyEA4wpPD9cyw74ZIcYPygx/srWLvTSvWlkf0y5rgLL6HkkRZ8U43AmAS1TatlU0RPN4e0mK8
uBiSeKXI9CQOE9auUUvX9L76xR/t5AsLwkFnacCb8ppJy1q3MT/6yBEEwbRPusF1nqvJX4lOAjT6
nwctya1/F0kIT+1gRdXgdeTYYOipw/s4LjdR/T4P7+dSUBseC0juG0P+GBnpwQBbH+TNxscj4zXI
z8rcikElNpU+ClNGHiSRG1mPnhdvbq/eootAWgRmA8CKvNS100+T5ARWMhIlw/Zn3VrT/WRCoB60
fOXOtBhMLgwJu6vsS2NITCZ1iGGIxy4in6iLpBuvq1eGtGZJ8HrFq3QwcljKJuOuVPMjpRtgDtss
f7k9d4urczEkwfPtDKkBrekJGJPfb0LzNQ6rNd9fWx/B90c97fOqxcZkPaWBtsvqb0qc7m4PZM2I
4PCkdywtkHEzm0WJvZ8gDlYvccurYjhkj7lX2Law/nKk16k+4GgoD8DCgz2f/hzl4dSEK462PJhf
hoTl1/wscCCxknAozYdUe7VRTYFRvuJki+ewzd0b6KxuqG+3uItAXjS9lY8ql+/BNyxQXLOOkKrk
yFoZuyoJlQfbV6KVwLQ8sl82hb2aJyXwUQObLfR9ZdzhccjGrBhZPKFAOc6MDK4YYkAoZD/gZT/x
qsh/xom2Mbs7PXztZLcy90Mm3/93z4Ow+gZ9h7gtekXWRG3kDA65/iCTD2Uu6dvCi3pkuPJkxdRb
EUa8oVFA1FETpeoKQP861NVw/FsdTCSQpOmuho2InMkpTnZ1kB9g9DnNfn5E9nG9i7txa02PhtX+
1bT6sZYbN5bkeDM14+H2+Jd2haGDJgeVBZTcELa3aneTk8d8UxgOW65ySvYza6TN0O5u21kKVQYY
b2OWqQXPKGyKPhqLZrCT6JT4H0f/J0Ww27+/5DWXvy+EwijwyDxJaXRCzcVO0ZBS4k3sfypG5K04
ICHd3ra3+AIH2w08U1FkKgWCwSA2dJQ15gEhPrOv4C3up9jUNtGQW3d+ocYbOO0I3pgx8nf+kH4e
HTC6tz9iaT/O+DagYaQdzd9YS1bc5IbJoBX/WfVll1KYZD7ftrG0cCYqgs7MJCHMzH+/iDNxNrXN
pObRKUvSp5rX/gZ4WPEHwYyQjJoNeQT5d55sWI5jPmYRJNJMd1sZiqkMGmgL0ep7XSDVljjm8Adx
hpIsrC+Ks6QRBY8kL1yNcj5Gp1E++/VThwpBnH9RoE6m6Xl08pUhzkeYuPlRdgSfwGtGl0XWBoJD
1ChgM5/syHoutI3afonUuyG7CwcPfbUPvD9XvGPRoqmrEFSBkPJUu165XEPlSErM6NTVO+48uZ3x
bhkbN9d9UqbWxi+Hzyje7W/7i/L7TtRlDeYDjANqmRS1rs3WRpEWweBTqPhu7fVkW6YPCkom37xX
MjQDcnnDqRwPOlIS8rGLj+juuQHwFn81Hf+75/IhvOkc0NvMt5ie6gETJoVfBidnPLXyVslWHGgh
NYwB6DGmzWBniPP1SMdALjUYEICAep4cTbid7qTK+2COJUjqp354HWcecAWVUvLeja254lGLE01l
cuakQkUWKallYZljMNXBibNm48fIoVGR75TKbXaN/oW64oq9328cUMC4RxC/URhRRc5zYqE+hYpo
cCqt2g27r3UxuF3/PTH3QRqtHEtLtgwoR9ZcDYeVJiQzkkJKg9wHBqJ1xU5N/5r+lqwJKDSadP85
f6hTdgUZCiwNAJQIgXLawArinAuApP+MIy5RyVGJwxVX+X0ropdB9AQwoRJqRB2AVGmkcEpJBTUh
5ZH0qRwi13kZzRcpe1U/Of3Ki3jBMzAH93LGWs915WvHrFJ1MGoUf055n1AVkbaa90n39mp8b+cO
F6ofK1te5feuY9s8vF/25r9fnBESiJQwq3nmKyaKWZ7idoVxnwTWwVa6Zw3csD/8nJqv0n0SNpu1
jMZCvvLaurANq8AeenskbYKcF/KrwyafEIWyimMdHqPYOzutATPevvP6Zq8iDFZ0hssbYGV3LFwI
+Iy5QARXiU4Jv5HLZM/OjTmzYjrDPcKFri5/HaPnMQkPdVK7mvZlbP0NujYrhn+/BLApESIiMz2X
hUX6l5fKiu/kCWHOjDc2mlWUcKhzr7nwQlICGD1gx5mQQH5R9GHStaExJqDdp/GHfAjkLRIobqwH
bqAraDBunox78zB1yHYgeLJS7FwIB4RZku9w06nEvZ05Fw42B4hy9EOyVtZ3ZaiR2/q7ql6d6EMU
fV/x5TmyCL58ZWreyhembKvVbanHVNm/RONrbrwL03xj+h+t6aCbR8/e5/mnFZsL++fSpphl0SdL
KSimsF/jelO/C1DMyx8i7zB8a6qPAeK9s36vQwZtJcou+SyII652c9KTR/YcSC4G63sV0z2wdRCD
0LtXuXyJX2tZc/24de3mb6SB0dlde+zPFytxhk2ovywlDEkeA9dGvVyp2hGFy9OAlBmJXc92IORO
rpqthMGFEjk4yAtLwt3VjutJ9ec8Wjq1LixGqf6UVeqOJ5fmwJl1cwlxEfkhKIIPqpoeAuejNw7/
GeDDN8w4JZgo7NO3JbiY4qH2pkieR9tJkuJWElIgngVAxNSifOWUWdyivElk0NMEY+g21zM7evUU
pMoYQqXNXV1r7pLivZ9Syr0rdT3e6PazosOutbytpae7uUqoJvEpiKZdpXorD7KFI49x//oWYe5N
tYu0Nqcul5EyLDJn4zkvsVVtTBMtjzZFWDN0V7PbS7Hw0qhw5UXAu5uf88RgJX5yCnvbZyhL9q+3
9+vi0FCwgpcFjI5Xy/U014VpQCJx2K6TclfZB611tk1jbm29eo1QjtU1N2rlu9tGF26zPI0o78D8
4qopVnzzrGtNOVDIvSTQJLpCl9xU09qVw2Rpb15amQPxhbequeSj50byRZWSAzrpd235qKH/sYoD
WDSkELhhJlM9l+e/XxhKB6NrvVbCPUik7YDzFYfcsJAURRNSqX175Za3OHtkHVDGgwNEvufaXDMZ
NgrAOiyqEYTM9Djma1pPiwOamYdcjw0YH4LrxW0NklIihqel42rGWZHzneQfV7OLizF7rob9z5Aw
c+0oZdMwG1IC42Slwa4M0BgfunuqBFulRg0ynIa97ETfSTt8ue2Ea4MU3GPQDL9q5nMYEcto2pfJ
hyKPNgrCxbftLC4X7ypSUtSBUYe5Xi67gCvoGTBnuE+5kHW0dNrdtrBwRYa9ARNxfjyZPGquLWhJ
1SdQRWA+qNmWIqnHTdlUPidNuC8oN1vDylE7L7946MEWUVg3/kEgT7RXxvxvmANRsxsR7Jzumv9e
SYH7f2FCcIxR0roIGmd4GpuPUTdsawTMVYTlb0/cogtcWBGWRjMyWZVymAD9z5whWNYjdI6peLlt
Zf6VW9MlXEwKLrsoDjCWQUUaOyl35fAQD++QWXeLaMUV1kYkuELqZBSEgZWfWtSqkPU95sHrUH5S
o+rj7UEtGkJHhSwrmCFZhM63sdQpjczuKeVxq5fPyqida3k7oAV729Cis10YEg4oYFyV4c/PzVop
uJsr8wvQMb7SmMNYOZUW1wl+KjAoZ2aKCqd8lRaKk8WsE7oA7qgdY6qEfzcRZTU9D37eHtXilr2w
JWwhBeDoMEXgQiy9nt73mScf0tF+31jKa1Vb4SFLx2+mPOUrO3dx1VC9sYlH5FrFzLVSq+h+t4AQ
LLmhZ4APVyTPvL8y3YD6H0TDyv5aDH20ezEsc9YZFzF/9SSjhWxgLrHItdKdgMMeCt+Kzy95CJlr
m7cq8kD8x3U4miqvsIoi+Qfqxx5u0A9fjeJrRoSNFcY2nThmlE2sHBujggN7NvM1fZCl+ZqJE2T6
SOFwMboeiVeUYPMdch21pZV/KTTn2BhSlK88QBdqNzqg3l9mBOeL/FZvxmzg1HWc/C6LSg2sXfI1
qaJ0nyROBKpYGbd+NbV0SGjNnafG8rbz0ERH0Rwp9ilO0eI2tTslCB0uv5N/RDpmlboy32PEuHn5
mbMzX1yrBl81/wEBVaqbmzS5qZvd4CNUoaFOpx9b70FzYpfXXrOa41pebUBbKB/bUMSEGVJK2jg4
IRWtegfR2h732dPt/b8Ua8jU/WtAGJtmIGQTTmSZuPA8ADG0d5We7ZB3SknvBO/1KVzZ+YtXrfl+
Sl8Q+S3Tez2b/UjJzh+5DRtF4eyKVsq3aS8js5718Q4lynhTtn7mZvas74go55fKyNeyzIvTSiTg
xkf3R6LC9TckUW+2gadyOilf4U46UbUJ4m+3Z3YpspKth54JyNiyDWEPZT5KIKoXUwS0trJ6LLV6
S6OVNPsKYsGvV8rjb9nH33z0wproKE5uyplG7AlVeW95rjyO3JTHR4pAu64p6NPyNdVGLmXtzlbr
+9tDXQwXBlouZGPRNhA1Dh0lLIKM/gsn+h1V9OH4k/DNWv37+8LgvG5kb0j8/uDRY0NFTDBcuxzP
YfO3+bswIXiERJup0eo5IfSy38dquFeVh3ps7yL571x7NuictHZ5Xdx5Fxbnv19ElcboI0mbGFSk
f08Gyd7Qe2uL4tO2HoPXSNnfXqJFj7+wJpxNqSypdj/hjRHg5ams3s+HRutXf5CY4UzX0WwmK8PW
uh6Up9idHL2xF+KXMvoW0dNhtQS1OHEkhenZBEMCHsG1DQ6GuK1GQtYUbCnB/Z3Z27L+m+4gt2ds
cUvxUgIQPqeBuThc22mBUSSBTKIL9eiHJs/dKP17MgHs0k0psdBo13rkFBDstcMWOWl7LTm8tGQk
8qjeagR+VL6v7StmqYf0hiNQqj8TkE4UUVpM3x7lQpTi11kqbi3U1cR6l6aloZzlGKk6SmpavSna
QxJpW5IW2zzIkc1diRULGw2DvNVAo3ACiJckYCOj5SlUpYHAuZEXvddlTlQVGcHReTaM8NjKx4b2
UreHOW9fYXuDdIWVD6BeRapOCMaVZFZli/LoqXLI3ZkmAp1hfKYBirfNZCv5708FghWQdgCh6IcY
QmIk1+Mh0Yf4DZdB95ZNoZx7+/H2iBZ2wZUN9do7jIi2S74XRaeGAuWoe8fYotPRcO7b5yq0V6Zv
0UvmOgVqaRRDxCql13OH0/wuOunTWx0/bTaloQd71ZOTfS73L1Lp57zvzdfbg1zYAuBpf9kVlq3R
7WSypSI6SQ0t7c6y/VKvCYosmWBYJqGExMVvL5GcN5bsJH10cnr7TKeWBzLm3bAChZ6/U3Q/BEIh
HFBUgTEnjKM2u1Z2fIxYKiid19xaY5Av+TfkAgivzowfF+PuoNQGBEkrOs23RCQawr0JAjPzPt5e
jyWnuzQjnJK1lnk83EA/hAnyNclete9VGhGlWz36fNvSksddWhJOR9JupVaNDMga91JX0QxGlj8P
RkmxT9lk9i7R/julUUe97dcUzl90cR7TYK0vZFmPTprzYlhnM9x1ZbCBaPP/G9gcHy/MONbY1NwW
o5Ov3Os9yklSjhb51yl+jstqkxTVSrxd9O9fwxJLJVGnGbQ/0/DviSqt5dVuPWs8tunP2+NaOi6Z
PwqJEJdIx4lAvClG0D6TPJAxGQgtK/2iauq93Ffvorz5Xnb7Tn6tXo2AlOBEe9A/mVWQDWBQkUMD
dHA9q5XXVV6tSSDVbEB+dPDbmkoGDT+iH5wFWW1Cw+n77QEveuiFSSEfhNCWN/UpJntFeZ/Qsm7I
EGekb8Smru/1pNgFfv4HMX/Gb/xvlEIYQa8zKzo1jk+xGblFYPr7KtXyTd4r0qYKkru07+IVk4vu
w21ufqijZSPWFYsJwdhqBhGrya6lzB6RnqzNlULCohE42DM5CmE5URttkOoCogplGL19mbswtE+r
ZcvF1eLZOfOfEEwyhd2dFEGEKC4vPvrduvEIuUz+5hW8OoE1qvR8WLkBLO+GC3vCNo+lPMiyEntF
GD36Zb+ZiqM9nZVwTwO5neyp9C65j5Mvxdr7enEufxkWaXWOVMoIOWgkrJX7TIejaNo7iv8fbjv/
shWghfORyX4TptNuUq8OBxPsDflwKz9WCV0R9cNtI0unJlKNdFpGz27Wzrve1Mj30eMrxUhkKCea
0zx0uvdy28TSOGZAHclWZE9Q0L42YapBT9YFE/QqRWjgRXeeUOX7AxsIKMEp4It/K1bTMzlv6cbH
jbc5SjD90rHaRGTfb1tZugGAN/7XinI9Etvv0KoxfeJ89Zhp025oUJZLj4ZkrBwob1RB8TJzaUmI
teaQeKiNNxyUgV/dSwlNSQaAZHcN/TB3VUj7KV9rrEdZQlGx1FPzQ6Qmj3Xff7F6evtIPk10cnrR
bgrdzrfBGJYbeWqnzRDIyCpX9ie6DUKzz2HW15rv3JdRCL8vTIKDNTTtqQG6j3QnD6HOr9dUVhbd
gfvtDJOn3i9iRrxCQ4qG/PNpimghmjS0PTmH1tph9YYe+m0GodfyfoXiDPbveq00b+I95gNzNpI9
cOejo42uraczD8TcjWr0pCZ/qXS7HGjy61eP9Cl+VqLS7cwPWvatjQL6qOb3df8OXeTUfgRUv5fV
J19SXSPbNck7KUQtCKfe3/awpXQtjVmAC4GNAgwhvgLSCIUJOidzySweoj59DDvQvVN+b9DsRB6n
0xgF5yYFI56VtErtAmSU8/ZQ1vUmt8ItXdWOY6juvHKUV6Lt4rJdfJiwi2PNjIraALJttoM7RMUm
PNa6d3d7+GtG5r9fXtwGeqwlGpjtOqGp8XM5vGb2SvZkMeDBTAatPcsViYRJOp7QH1GtuBsOHyMn
cmV5JdwtBokLA8IYgpqmk1KIgT7ZIn2Ke6nqX7H/fHumll4JdKj4dxjzV1zMFG3A86yOeGwP9n3W
HfvhiKZDQiOPFYdcOtMv7QhvhEqxHZyJQKQa7yxpSx8bH0HQSnKoG/zAA2+PailxDR4YYQBgR2wA
cXXayabtQYmXcRXS1MntLfizQwrg6WNdb6NKeeCRT9vMFbtzMPgtWFyYFdYs9yQln3oSJlWws5Gx
1LnQboppcJXA2tR0gzUHZdMq5Rq2fnEVL+wKqxj2oZ3EcxJD897LIJ8YmAIhznBo0bam07VoC4b1
TOKZ5R+Fw2usYZqMBivZWceEbsibWIGVn3R3tReS8F2T/13cyhfmhBMssoyw0+dGUY7/Ql0JoYGn
PF059RdvgHNLS2RKefWDJ7/eBU6V6gataHEXbzBdpQiOk+0q04sH4zpFxcVvDkUqPSOam1XR021f
XZ7Pf22L51g2lWk39Njukw/eWN81eu2CBNoU9qsT/km262KgqrB4AR2x88KC8yHxCuJZkuSHFtjs
YxZP6R/gcunRgZbSzHii0io8unQlyKu8JxH1UBilqxYoDsvDSi1lcfIubAinydSiLpj2CoGehrdN
Y7tj+mJW0bZHlp5y3+2VWnTFC2PC7mY7jDlC2tEptYpPikSnd8P6ITvm9raZ5eAF+xlNFVQGaEt5
7Y0mvX+boIKSVmj0LzKS94VnPBTpscvzeyme3hXZkdaD6bcVs/Pa/xa87FnwbZYQBc5wbXZo5cxK
J8yWXr3NI8tNiyc0tpru74H20lqXbzRKgIepXMPcLR6lNk8TDgGEDd9258UZJHGBiSa6bNBVIbVc
KxyG+96T68Pt8a1ZEYbnKfCcK3W2gl6tK1nFuPViwtdtK4s+AhJklkmld4FYSQT12SZDxcFjoVnb
7pxZbHpaqcXP6//bQl3YEPxQL2E3pAOPFC0K1Dk3T//oROaQGwN3gJP0/xyS4I4NeTbTrBmS5h3t
/kXZxvEa5XV5RAhpUWkmu2vO2/zCA+J2MAJtxIRMOxPtp4FQWfN3lKV/4AJzIh48HTVtyxai32jq
Vtj3nCVJMwFVuB8Dffffl//SguBkqj/3QFdrXgvW95w22733vixXbzdLrgxiFBQVGBm0l4XjSgoH
KZF6jvuqPsJEHvytHcVbSrtbndfY6A7JWUnvJLnaZ/7HNHuXedWKTyzFXShuFIeQIUUoZ/7CiwUb
46mjywsLpuPgKNijP9bqu7mlaRaa28mIn/5gXi/siS6fOI3T0K8ZKRn7Hu66q7XFWcrHlXfDEpUG
6h5d+WisQmNrsV5Z+kmYpAMPh7YrtpV1dvpxU5RHkmooAXYIKQb2JuX9pmX0NUSe/O92rffAPBJx
c19+geCjYSQXXTbyBXb23FbGfkod147WNHkXPehinIKf5nEYD1aDFdPYh9bGllfO5bVRCGe/VkwV
MIN5Hqt3sP85I3spW/HB5TGASUM2wyDJIfhgp3aSETc8cW1P+xb4pu0GhTJt/8TxfhkRHC9ClSHz
ZmIuCaGwVI+28b3xshW3W56tX0aECBsbdab103zHpQ+y59vbYlDuVhHni1beUGLIM6KHMD/RLvas
3ZVRbsvc/XKaJ9NoFAm9ukPccpKkdH971hbDA6T6uXEH8HVbKPsXSl6MfoSpQDF31mdppIFmfmf0
/o5mobdNLY4KwBXOPLfnEyV9kyA3SGtNc41adjP/6ww7r9OVpPfS+TSjuv5nRNiUmt4YHF7c/Bw1
NDfK1NNtrh9pJK+nGdpg2hoid3H+jLlNIembmSFwvVShZVe0A5NxbVNSSEA2kQuDJthLSkxXe0en
ZBL26UpmZom4rMGU/teqcKzoQVpMTUX5aaqro1pPrqnIh1FB2irPdlPn3Ftjt1Vf9M7ZD6HzA3bI
O8vwT2b0YYqjoyY9zmilWVHmD1YYDiz1BvCnipi/BgpQqpNjc+0m+xZbh0r3XZuK6f/PijB4I6nr
0SgdTjSZtx6VUufJHNey5It+BM7grTclNFjBSO9ncspNNz7lqk2b3xdPRnrNGd2pW3HYxV3xryGa
ll07kJdDEholKXrLlcedfpStZkOTwT+JjhdmhH3BI1KmqzHjKZxhq/rOnanH22RVYnh299/OxAsz
wmml15E0A19QR/DUPQXZD9DmnSh02+Y8EwbhfPzB8YWsJHoPqBVAZRWOr9SLI1mK2e+B/G74qKSM
6Q/c7dKCcHgVfR+Uk0zYCvq/gumVDvZtuJa7XnIC2CNzwzzoOJR7r51AzYvYRuyay2gW3QW5fgfP
OjKCFR9YWhywmbCfubjP4g7XViTJqv02juJTWI8bdKh3MQgAqhmKREv1ctpE0criLAVHY+5iOXNx
59bJ1wY12L7a5DUx/J823GTt6P3wp9By7bKz3cKhtYDqKX8SkcF10Y9kpuOgVX5t1BsSx+76ND7p
+uci23OYHqRnI3DDqjjcDkSL83lhSfAMo88quj1X8cnr+v3MQQ28fWV3yFcQ85yy9+9kGtv/iU2e
XzDRIOiLIjhd2au5NvXxqS3BTFOYzQ9FoyX3kxPTkyoe5B2P910YR+ZKFn0x14Fszb+WhYg45t5Q
ZMiLnsZqhOKr+CCKx3PbKrQWdEGHBRuVTk60awfZvXLeLW0PLidzDhNhKIjr10uaJVBj1dyI6XIQ
fxqycbzXx/hzOJr+SjBeHCS8OwehFVoSg4W8tjSWgZ0nITdVrS92uceVO3C7ON8b32rNfOiK57R3
trX94/aiLu2TC6uihIQ6enaX6lxdc+UcNA9ZIYE0/mvwjwA1V6Zy6Vy7NCWcA2mvIoY5VxFSICM1
kLayOtehT1Hw6faY3pqdikfBpSXhKJAYkxzP6Kwq32RhsitDAEZD+grALfbIUFndnmbzG32kDun1
n9v0EA3HvH+Z8u5dv7ZV563428eAo0H2AH0VYA/X69pafmoFOalbsyq29Lca0mJ/e7xLPkqnkX8t
CBMbUhpDTAYLaI5u29jaMbGrD4Nl/4QHSJmQu+ZvJCbZs7hThgN36MA4JDDScxkyEXdOz9v2U7fJ
tUHdNG37ICVrlO1FJ70wLWxCu1LC3Jt4KVTJXiF++8PGSSvE4xu3N1eleeYF+X3Bfg1UOKtsKzW4
ynOvDpwn8Kuu6Yf7po7pXajKh1o/9AOClo78vomklQi76CqQLamcarRr+A0g7EWW6hsztMt/sb2f
vr+yMRZ34MXvCyGmCOlKE1cg4uh/U1TVeys7GEG+Qx16ZSDLhuZWlqA9qbwLB2E0xs6QjGTcdTXf
DclEwzrlMGV7CTz+bd9fdA1uYChGzWpxIt7D0CNuljP6rklldy7k0n17F9b2rtSMbbVGAVncaRfW
BEcMtDqmQMkESs7Zs0F+oKVvfr09IsEGIkzzkxhIKRJ45PfF/CO8kz526AR7NkLP9Tx6vyO0se8c
f630Iuax/rE0n+Vg0unxJGJMMzRZkyi11HMBLetsdM1XiCXhps3MYp/m/gdkEJxtKSkS7a4Vfxsr
XNRYcZpdT+X7MmzG7e2RC+7/9j1cK+aGu1Q0QOlcR8qpkLpe82TtXMQZ+j+vmvd824Ao/fCPBdwR
yDNTTFO6aws2xGx7qhUIpbocAalotfpA0Izucn0cPVTR1eo5LMM+2xq2FrLjjSpRt21NbQ/peqkd
dn3bDJIbqEYe0DI8yFAoapv0y8p3CiFo/k64VCRg5vcs4UDwM6ccQGUMpna2CmSUkzixDsgidg+I
PZXb0dE015gqZ6NpXusqpf2tldrxv9UP3j4BLgbaUqwI/fuEWNEbsdX2KDHSvftFox9O6dxlTrpP
PfX97cHOP3QRbt8M8S6wcEEo5ihLX6/J6Gn+GLW1fkZSPdvpXZ1AxpCo4RbUHQ0ZInNRDsleQlTn
0A3aKrBvwevYcLPcqaOhoS36hA8avVK6QT/nofGg5+EmkqMPYHrvBjl88ON022n3evgSKiHgp8b1
DWVbpB+6aU0aYWHfQxCeMRZo5zMbc6S7yLxZnjG05Jz1s+Uk+7JV0o3lhA/Acv++Pd9CbH6bb4g2
c9FQmet4wuXIkeOmitTCODtR6jr1dBjlZNd3/kYOVywtjujCknAKqJAPcx+5p3OMqHXS0PEHGM8a
AkY4AN6GQzmQmSF0wAgWgkZVUPf0m8E4G3odbo1+6N3BGJ9iq7M3UDVMd1Taant7CpcGxpNyBp5S
fCWjeL1UeubVuLhtnIe+1O/I8ZHXsBN9XzRlsr9tamG1qA+iKAmdB3alLtztkoAO1/yjn/2i+GA6
qTsF8smofpTWGixFeFLOEzm/zuckAL0L6UB6PaixCAMnL0vjnBjmUbKOhRZuyWtvSuWbVr1m6srA
1NnPhH0PVxxwHwwH+iWKHf+QgOiKthmNc2pMcrvtfGNUcXllPCjtNFTuAObswc+d+LOdZoqzaZBn
PVhSFhUu3O+8vuuV0XhXKg5NsTuziyc3MTQ6TNve5Geb1GiCH7qaQsHrraQHF+xP8mm0rALV08ha
lVdbHI3DK5GC7gLrRPMUs9VC1TjLo6uW4cby6C0gxYfC/zLYshsp1baQ37cxQgP9sGHkKzcuEZ3y
tnwAaKF88REIAgqbTddKpbIr0zhbfuTqufeRHoCbov6kBdG75pMlH1N6e9GdIgnQf7/to+LT4B/b
CKsqpAWI4JqwH4YyJsU/WcZZHV7CyXDVyvsa1x8c2gAUIUxLLXJNdSg21lq5fuHsgP1Pjz8qjHM3
hzm2X8TMNK7pcmiU5tnrgLF7g9/tgrSR7rIO6RCaP+QArGzwi1Ix+Bu0RbXd7ZEvBALUkGfNKgfd
VxouXtunb9PE/apTyUVU2hY9qWRrRE7hlqG2Rmt6G4uwX2bRV5D7iNnOB+a1LS+YDG0MuK1FU7TT
UGCOnC9l6L2PC7Sy/o+099qNG926dq+IAHM4JVlBoSjZluMJ4W7LzDnz6v+HWvj2UrEKRWjtbnRb
6AY0+eYZxhxDcaYQQuSiswcY7vX6JVDRYeqPU34sNa8MXtPpYIWRLfmj3cDql1KiVKS90TpWrNzd
npRr24GOBnqXec+4Hy++1JCX/5oqJ1X66VcRzZzWnxpuYVOGaiNzu7Lf16NybJJm405ZB/5sxKXd
B6wtRR5I09aIPn8uBDPGccKjDSi5BAffP7JqP0xIONGh0s1HsUrRbNMOhtK6fncMo/bo5+O+1sJj
Guqfb8/E5du0fA6eJq86H7Vu9o9omMzCdNJPcbQbTFfwPHn6XmyVaa9a4SwpJI2IDtabsDaQjwhr
UT+JGj175SxEEIzU6g6UurgPoCt0ms788NNOntMyYAaG2Is7fPUsTUpslr4fGaeimYeD39DNGkMO
Z2f9FB9vT+LlGddUEIH0DYDgVuCSPd/3tVjqet2qOl6E5ZSp8qmOGmfICm+mNmkGMFenOt5F+3zb
7OXDi1mwOeB2jaW9ZHW0S0QEaW/R9ZOQv0z1czj+mwanhmvktpmro3tnZvXqykKeTmJg6ieI7vZF
U75Ks2QrefcUD6rn44lSs6YsvgFS2xrc6i7h4OZZhwtw4l1NjqNxMu6RM7w9sivbkgkkn4nPChfu
ukMXRba6MvTUOFX1YBxkmpse4C+r7tI0z1x6QNudWTZbbZOXF/Kyav81ulq1Npx1iGoD49Sruujq
IlB/tS9+BJXf7m4P78othykqr8TNlF9xQc/3Zd76kzYk7Mvc+h35/mfDOnIzOXIqHnP5Ianv+/AY
llv75eoA31ld/JB3L14FLWs2LqeBy5x0I74uImZb2LHl2Tx/apahkVAkC21wh69msZR0IQwyTT/p
sDPMR4AAt+fu+iD++/tXm14vVb2Zen4/IZ6dti+B9E334/+fRlZ7XE7rJhe65WSNEigd3fZj7bH8
ILn88uIgD0TKjjuQNsk1KDiwYl3QC4vL1wqCXVNNktNl+R8T73Z/e9KuLgreBg4m246Q9Xzlg74c
K1kIjVOspclRX/pHykTYopW4ZgW9alWkcgbZqbpECe/2l1mJdQIRoXEacgQbzUEqXbI1WxIZl7GG
xlMF3wKBG8HGmokh0WdND/3WPFHqbnZ1Volw16cmbUdWc09FfLaR5PwHbuQtnZZrhqEeRHd5eZCt
dVYjgwx8EsTRPPnDTClJz/S95BcZMnERHVaxkR6lVm4OWpIXG/fFG2p6dagW1mM6Li3ST/C6ns+s
ogy5GAr0pGvlyyx+C9twn0XDcaYQnke/RiveJdJR1YRdr933S17HEG1Tp7NMnWyrKY6h2dzTp3uI
xOjeQCGqUrdw31c/UdLfXDZw+/Cwnn8iupZxaUQC5x7JhtchKMqXThB9HDe/elIFtaB8qiQuaRT1
UOrzYzXruKFmRaHKR/XODJVuX0mD9oSyNkoksWp+ja1BdwId2v5OEv4Zszn5HInCsHE2rryii9Y5
XDX6kjU1Vrdi2dF6lk7cisYsOfGkoavuFv33ULybi3/b6lnSfn74MOKR4AJBnLtgsFeJxClCQ27y
c+M0aUK3k1Ljl99mmnvbyLoxb7lcQBcgTKAtdAwc/fP1MCrA3A06cqd0qk6FtcuMB1S22yzM7GSm
Nybcz5C5+a95HNpZ+BT03gTfQaB7il96Uj7sI3N4aAiHYAccdrX50pkoLT0WDfCgHXx0EYFzveE3
vbEhr/b5wiaMhDBbCNau1eMhqGXT+NyKJ3FGfNPO09r/Ium19RK1eps5Y6KIB7kz+syNM5UDrsoh
CiBtlU9/OzXqO7tSdImKgThGmY1IafHTr60osA24KSpbN9L8TlcHEE+hkcitK2dCBRd01v47ztos
2JBORYorJbP6b9xZABlkBTlNp8EPb9w+oq/cTYq2S3fgArMBeu64yxyljiEiC5Fa/qVVdPNDjpZV
ZPitMrFrCsAVFMBa2u3aUp5TN7Sm5h6f0f9slqn0Qw0TnxREI5O/oFIsddxlvmDYXSpB9JcnmXVI
zUH9HsxKPdjWqNVf2zCjo6/um/x7inYjsmRNERC0aFZnp1JQwhs01MrXwpeFwBGsiMexyeDZcqdh
SIN7vTeIL+uaJO1O6wo9OmRBrZd3Tdt0v8RekOSd0EaFetC1qfpVkAv/qQd9lu+ZIj9wjC6fh2NQ
IF9op7OslZAvlPkXsVNqY+MRXrcY0mO+ZOWom9MBt/R4rLx3oZ4VQeBi8eoxnltbT4Iasv3G1EpH
lmNptJOOTKrSCsWIbjDQYDW00mcDcqPEDkE9PRSVnzvibMp7pR/oBJR6afhj1WnwLcuK5oM+q8ST
RAqYrCghm2qsKxBRY1jt3Agk9iIRql2pte6kcoxdq+j9BxrN250fih91lP9jFLTI0jUiaeuOfJHq
plj0kX6akmP3zSxUdy52UrNvo4+mKxZL6FLxuBPXAG9f3Se1GMqSrJTENJZi+6H+zaq6O/JCH4wu
FqUf2I3IQlHyZv1XL10WlWopZiLpIIEDq7myrzvmcFAgTLt9QV4kvRZLXDE8J8SiJq2U5xdkmpf+
3PetdpriP2PTPClxdRj6xyjP7LbXnkZTOYj5pzaBVHuINrb2+s3B9kIwYy3e3zLSlW1ggLMwI3J7
8qf2EMrxvlZqO8+1e2QJbSniH2i8u41U27JC7y/XtdHVcYJZWE9SsM4nJfwdpl+F0NGAidye1bV3
vthYSBt0MJ7LDysbiAg1INuw0VWxHbYxDZiNE6hbHHAX3gZ24Jajl440CDkEfTWBHYR9kkzP5wnk
qHlIG/Dlg0lpSwhkCV3RVnaDVA9Qdqyauzg05x+N3pSAqqwfCXoyDxMtXSfk3blua63c022onARd
j22hTeI7tc/qB1/L9b0vhVtotrea0GoZqDbjiZMzB8+2rtVEc1coAA79U5Si25zMuR0K2dc+EPei
/+ibh0p9sGrDEY0GhWnhcZjqXV5Odi5CzJu5mvDFAOVcB9JC8uHE5tb3rTV3uHWJEShlLccCJMFa
7aKtk0Akn+6fJOk1ZBHjai81n5KdWgXQY0FkDwJHV3jbpOaxqLdWdh1DLNbhbDEoqpG4AZl8firl
NmfBm9Q/Zb1m2UUkiHbo6xse2NUxwiBO7WA5g7AJnlsR6JYt6wDxZXGo/iLzvrNQivJfBR8hoVPk
Ny9aMOy1QNrHfeYE0P599JQsSjWQpXMLkJZdM9CGhUzxB1f2ZKq5HYjZXqRpvqmTDx/GczOrK1vR
/TAw+0k4yTAkttpBKP9IwBhvj+Uil8GKIboFjxXpQyiT1nPZpLoaJL4lnGozOchDb/dwqg3AD7Sf
dV/C1dT4jlm2TjqlGy/uW4B8fpQW+WwkH0hfkkFfi2tkcSv0ch4Hni8d6tJwBdU4Yl3Tnxd4z0RT
0qxo/6RK/0Xo2ucuU/8dAuoYqH3QWyPnOgnsZzpgzenz7Tm5cL6XOWHuce75g/B+tb9CUuQJPRCB
hzCYMnhGkziKHnlVsU+1O8OwJ6F3g/xzJpc2rA+tFdty8VmNG6fvTZfOKqnO7C7+Ghc7y/rc1Xs5
znfleIzjnjx07UTQxzTqBur18k0iXCDI5FVkLun8Oj8TRd/Gii+XfLOwn0QrwhKlry4qdkurpiky
daVpCwia2Ldn6/JdWgzzDMu4FUu/17nhMIxVbZbbwLMi2RuMwZ6MypNVfZdk4d1HTb3VeWGblRdd
lDWJTCoZgZSGfeJVvmm6rRHvG1Wad0H+a6rn/YdtMSJIFFFYXzLBqzAPKl1NytQ59aoSWAL1vWOQ
+/fU+hxV25IMv1w7EKbvbK3yiYaclhXtZqk3T6nPwvmDW0yTa6mNuc9D80csqPM+FJPoLgBPf/wf
BgrbuiZRrgAxu7pmKn/BcRkKVCO0VwZ7vXhM68i1uq0q1hWPTeNAcctIIBZRMVkZIptdZ1YWZx6x
mdMFql3UX0v1L4mH3UylF7GVITxUueBqhbHhll4+S5pF0I6UD9k6mAlWz5JiwnNjtUHm8WXtl7RS
pYdMS5RPt2dynWEi4LFwed96VEGerzHg1ez7pjEmmaf1fnSPapDvhL1RAigaZWRLQ1H5mpFHDOyx
rv2N7XrNNs4w8RzNgbxJq1OY+oWYw72VeX4W2kO8E9UKGmshRoCOjIGsfCqV8sfHh6vrpPEAQ4Ce
WVfcKqmTBatTMi9oCyea2bPKwYh/MM/7pEGPtf922966qrBMLz1w+KYElTDTrYZoylORK3Q2eznK
OSJpjyEMBLcsxiF/runJlA9WYs71EbRRsoWVvraBaF4QgRazey/6ZdoJad+mmTNvziZAcFNL9VSh
zer2CK9ZWRQ3DVInGBOXe+JdBlYWkgJMkph5SZtn3G2i9GSVyAjftnLFfQK7AjYTBkRY4Hgrzs0E
UHRnSetnHpVF26BJoR0OEwQd4FKdMBz3ghbsWh3tb/OL4Hen1NzybK440bRIyBDyoipKxL3erSLA
aI7SlHlRAAO0qEMnA8ugJxrZb1nr/H03zqGdFAbX0dj6Tq7Ov42qPca1OO39ptEPeZu+jBw1JyEY
sxeMohO0crczlEzdR5ReP/7ygI4hBU+gDsOYuJqyaq7zKEn44NYS9noSPY288E39XPvhxkG+9hYg
cM8xRtoAaOZqD1SilViVukxNvdel++YQ7KLhPs4P+a4QP/x0w9zL24bcD2S64BjONwJsJ3Inin3m
yZ2ffDM7y3eLVBufh9RS2XnaB6lhlowQOnwLcZ+1aAytwVNGp1i5nnGKxPTVshIb7E/GYz7c54Hk
3N7kb7KU584ltiB6JtIklrXW3b96aOSVOgvMYySUn5I+HB7kQBKPWmBlKHqBSegXHmgxE+qdlQnc
0mmXu9BPxIdYr4s9bMoWbXjoUA5wKToGevVuGtTCpywIOjhtGvM4Wa3hNk2oPQRalRwo3z4FVSns
1DgvD0OsBPeiMkBJ2Fb9q2rSAy+0RQp2Hgn6koTg3SQ3BLqFYULwavjHIErajbf92quw6HChzQHz
9AUjdJ+CZyWlmHudML/i/L+Eom9LUrLnDDlqEyDuBqb39swvz/jFxFP6lcloKQhxrRynTDB9uR7r
3Iss6aGWJvqHH9UwPxntz9uGLt8DbjDuY2JN+iXZv+e7N2nbCJ0B3oMCp0ls90hWui2XRzIbT1k/
v9y2dnku0VpHCBVFLlI+KIydW/NnYkpLL3NP0f/t0YurnIQ+hHr4qwbpA91vn1X1622L8vKgnc8k
JmlqXejrFs9sNcBgbKNBlOrS08K+YN26qS3sRKC1tg0LqgCFxLZxfMWqC4ecQzvYQ5MKT0o4Ft/F
pNC+ykZlTrbRl3MHsaOudHYpJsrd3Obyz6Lzyy9WqFW/A1AkvStmGb0Vk1Zqvxp99PcQ+gUbA7q2
YDAag7p5w6usn7c+yCtwcUPuwQA956Vokw8Hpza9JObgaF281bJ7bcmI4qj1MYX8tQqJxjBoEkKv
AjCFfjedav0U5NM+tUjZ+OLRUpJ9x8+3F+3yxHFpggtVgWqhBqqsPM2p12W0VoPc0zvoaq19rv+q
zOIeWEIThjuLYPq2vSteNQZVjfBhQXBekAGZmRwZILQzLxSFllpE1fg/MgD698FQ+l8hQDN7dPAS
80sI2lzHR0tJh459EVZuqI1gnm9/z9XxwzzCAYH7lfaC82MyzzD6B3WV86QkiQMzjEptpVfcsU9y
SohW8SlQ6QCXfGGL9WR5rNanhZws0Qok44sffG65o0oiigkH1BxVt9cFJ0kOsDN8OMxmmnnHKEQt
/JxrlXJfGjsUK6fcG6TjonSSxp97Sj1DMTsQABxAZO1Ia2wA8i/9wsUobE9QCQKFWiecZLosU0gZ
uXsGjSzJE9Gxe3vZrk0exCZwmy16cuQ2zyevygPLRyQ39+pkPxT4fskp3Sz9Xzv/iLRoJgADoIHr
kDpEK0DBZ8u9oJqdhB6LSvg8+l98kEjB/Pn2gC5fIdpoePiYN7Y1Pvv5gNpgrJRpVJgyJYWbQMXB
7Rwln3dy32x07VxJoZE9I+1iEgRRrl3DmatoqtuwqgoPpuAHP/gill9F9GihRcVzy39P5q/Gqne3
x3dtS4BOYxNCkA0Z7fqV7eUGNGSBzWzw942hzW48iNWGM3p9aHTMc6TQaMVnP5/GqR9RjZKbwpPC
0kkAN/fPYV45/vSSHw2xdEtTs2mPuz22a5sR2UGOMM0nPLfL2r4Lg3qlTYxZNgtPNaA1e0m1+1rc
ykZcu6fe21i9DeRx8j7srcJr4skWw7u5POSTHfQ2SAan28ooXtv5760tX/NuRM2s14ZSB6VnaVBv
J7KTG6WtlN9QnzpqSvHhbMdCICEBFlqIXMDgnVsTIQuMhZ74TtMAi8Qtfp4ZmFsVuCsnbOmNBnGH
kwKcbjWmdJSqds6T0gv0PN81M+piQN87+TCNWXTMU1XZONJXtjxjIjpeiDvJlq0u+NmK0zJPu9IT
ijLcB9S97SiSlY3Nd8XKonhDgz2RMSiG1cEaTTOKJ7OvPXWU/Sc0ZRewomC4t7f4leI4ZGIkaxfP
nELbmgFHANSeFNVYe3lCVnZ4KcfwMRFf1HogwC2fUyrPrTLdLX8u8sOKvhQa20OgohKX9XtS+a4f
bhEYvgHJzt5Qsoxkc8j38VF03a7WlLiz1xrG7PVGN/5MpySCmz7uqccNk1oc20qBRAfqqzx2lSgR
3D7W9IOq0ELnSl1WaTYdwcbvBGzE73by5fs+qFrZZhfWjTPFk/opnmGsddTaCne+OBTGTm3DYXQq
9AlnnM+qpUFCk9U/QierwR4FglZ3KHwOr3FnjuM+1f2h+1zkejsc67JOFLuqkqaxjQHinV1g9Evm
Ej1lfgwmlH2kUt7stliuvIs5IsVGuptND57s/HTJiVUOFoT9eLGVcqdn5Z0vZmS9m0G8y0E1Osbc
It8ShWEj200dKDRwQr43W0hcm0WVbpEHLC/Z6nuo6MP2Y5AY48/lNn13t8RVSCwK6sZjmeBwSZU7
dFCQszxIqeLSVHyfztJ+ptkrSOJP8+BvOEQXlzVOA2G9QgvOwhm1poaI8lQyOyPVvaEJ9nmlS8Qp
SNL6xZaE0sWNvRgia8DWXCpva2GBqoq7uJ9L3SvMHDBMZk/w1JMOtGtknKb2cfA3zuiGwQv2/cpS
gHkVukenh91JFHPKE3IULvpOtpG8Cta3jTvh2kqSN15CB7JM9AKfr2RkGmE7iJw+gOH9jmxK8aBE
6t+5o6+DZgI1sKNiVl+aio6FPleKPSwx+kHQxOp/WFNQ2ywqtfkla3P+IVkWqtBPTIDJasntrIMq
7UjWObeHe23jkCAgmUa1mohhOWfv9i0OWqa3I9PbAmxsqHBSE+fe37jOt6ys5jSzSNkEfo6V5r4l
qUnfu6ptOICXG4WtTyKcQiH5Dn48H4lqpCFwPdiufFpG6QWUpaOf3JV16ijpN2lTwOmtInN+4jlp
tJdQRVlOwzrxEYptlNdarHq4UJkDDnguaYzTxF0WfZKT50n9KcrfRFLUopo7LXmrup/2+iyeApX2
oXTrxbw2/Hefsw6JWj0YlaDhcxTlUfUrt9AfW+tbK+/H+GHIP93eNZceKTAlnA5gBOxQSh2rbcPe
T+B8Fgwva0X9cUxymMJL4JA+3twetGntyVnAW8CT8qnXILusDD/e3/6ICx+Bb1i0x6h7MnCQVecL
LithAjLUMLyU95FKl5tkPz5ugQoAbzBYNESgljl/dzjMWDVia25MrxQF1Uk47K6Ylltc+1dWjhQF
8FLyMRB+ra/Upmi6YmauvaIb9oLyCgD4UYhO6p0cpS5h+oevFTIiVFAAbgB1Q+f7fFB9JCRwMiZM
myneazIp9FwbaVjUt+T+Lg89VT5iMv4NchYM7bmhXE5KSQ4bwxOn/iFv2oj6fPRJ8q2NF+LCBV6q
ie/srA++3FCoELGTDLNtpiFB7TfAyLty+Pgjv1gCckLxgZ/eSjrv9kPEFjd7aTK8nEthb3aNYosB
ci0dWGTXT33hrm9n/yhJkeYO/ijsuy7XuH4gv7m9MS94FAinF3UG4gso3rmHVv6xGLcAXANf91Af
sIekdbLsWyjv8kx98Wk3rQ7G7Fbl+BRr+ZdyHF+oDy6A1zTZEkm5yO4tnWE8lovrwSW4borQA6i2
h0a2PGIU6slS3txVqTEcJyVPdjjePc2nvrSv2sC48ydZurs9EdfM0whucQEAlyfNcL7HQr0qYyvH
vDBYmkuq0S0N3MA8Nh5RC7mbRcHWc1sWtI0FuAgl33BVXIEkNhcE2ur+a+pC1GJFs7zud5XYIFD8
B+Qys42M09XRMaf/Z2X1bEYc/ihYrIifRKd/7r72sUOd5LXaqtNcOarAxP5raLlq321saZRbNZsx
hPYVqcJv6evtZbqcLooDhMEkMIDYAgA4//0xDzPtHlrnqdOTH/3QSEpG86uZ3/naRtR9OWUq+bmF
YpRniXdpdbv5k5Bo3VyP3mwVjiR0dpeMjuB/J8VaDSq5T8HRxa0U9+UNhNEFuWVSMQTgsHzUu+mb
BiUctEAePUn7DF4M7+NkpM+5Pm04a1emkVh4sUUBD+rj1eCaTmwmMTRGr6L7sq0QqTBz2vSB5ktf
pKjacKjeLpFzDwde2AWNRsKT+vSantIaQz+hVDF5vctt+tOs7NHkDncqNPZUO9EdeGnsw8+vX7rv
9UG4T3+Bwm8P0T4c7fJ1fC0/lfe5sxX5XW5VPoqNBC0Keb6LtEoZiF3jD/Hk0aD0OIDoKIXpEORb
etbXpprcJf08KpWSi3huNONaoDQ5eU1D9/rwHIZg93O7rZ3y49QBS7z/3tjqBetMGjB0uO08Yw7Z
no5Y1K4lBiclzf7m6u+6eeyF8rEoj5GwsaOuzSZOx8KhscD/1m3EoiCqvZ+0kxfqd5Eh3OWJrYNA
+vDpB0vxXyOr0z/nBT3EYjV5ZG8PhhrZ6TA9dI9BuJthn7xt68pRXJimLWrboOAAiZwfxZG+RguK
rdlTYkCv0U+lkR1R/MfYIgC/4gHDm4EXIAKfkIidVi9wbXDucr2bPaGmPcI4mD/Eln42t8DHd9t0
l6cbftslYEQ6t7h665JBTuAIwaLRzXtTLT53z3Nlmw75qEJyxwJxoPKYj7a8xbP6FgSuLgJwCcj9
0mmITNU6SKQXp4tEeZi9Hz9Okb0/fXoo7F9Pkf1k2Zld2ZF9Gl1cfDt0KifY3SE6v/xgh/t//qls
mF9teqV2z5+/P74UPxzT7nc/fftraE+2bNcHAuhDuCOvbaNoZX86ctxcw/2ysz8fHh/v/356CO2/
f/7e3iVv/Y23RrR6WWvLHI1mYESaXdhP+4eHfi/vph0AYsfaN6f5AZjLk7XzH3XX+tU8tgdNc6Kn
9pNzHOx7oO/2UbE3Hvvr6/tullePcJzUo64Hyzc9+Xm2g7I0I5W1J7evJ7/rT8DymvnzlotxGURR
CqYXFCg9PAIX/lsSC8NUSanoxTE58UjYJWWy8SSvGasJNJACpGMWUmiODD2t52eSNlMx8bVC9CS7
cP7JbIu/YxdpOvv719+hLdqe+nljfa9cA2cml3vv3YucRWo/DxYmVeWn7iTH1BWc1s6clx/Lhv0F
D4fd7LMfClPsOX9NT7kDr2fru86WXXEPP4de2Lwt8v7n0Nq3v+2Kh3L2aavLXpriJDIkPk1MlZ0m
lIR9WmxHddvgp0S7Zoo8pYE3RRU3ruGrcwIsWSHso+1jjZ6SqPpLk1KLntF3z31xzLO7xvwnUbuf
Hx0gbbb0lkOhxfUov9XK3809sMt6quNA8sTebdpHq+ztrPQUwZ3k3sklZWc0f25bvHIZ08usKKhN
ckfSXrU6ztmspq2U6JIHOxuC2nbcQEsb/x0ghDbyB727T/rhLoiy5w27l7nCpYeaHh2y0ATvayi0
onUmcbMmefmjYB5nVSIhP+3G6d/etuiAbfMvFfLRkrG7bffSOVnM4v8AGKM4ty7NxWnHXd2Zkhc3
RB7JQyL8avvWjp4iYSMDcpmbOLe08jj7Um6leDRYyza2u99i8CKL3/IqccN7H1rn28O6voxg4fCG
QC3RwXZ+asXeaCMtZlzNtJufIDu14YzxtcGuY8kucx8qrD8Bz+xts9fGyHxRoKZ0rBJWn1uNLLjX
NDWXPdOgp9Pah+2zITnw3HXRb0HcmNBrY2SLUnsXCZzhyFndTLUYJXNsFrKX0YE5DG7U2CpNlZW5
y3hJq5PQJ3Y6bVFNXp79pd9/YS0iMQof6GpmyzbUpzlOZa8ST+BMu6TZ5dNL0A0b7teVucTOMjw8
IqrGq8ut8lMlqvRa9saycczidygZdhyVoO+48C3tPtU2DL6ldc9f8mVk/7W4Wr00H/tZMxpWr0js
JLXDAsrh/gfAGkFxqrE69IKrNpYjo+1Hps8WQoteEbfgx3b8t9GqB986tGgAVY2TsM2ayDjkgX5I
ZcPRFJpctqClV3cAKE+ui4VYkl13vt+KOJM71MNkrxT2sU/2IEYtYg8gXar2wVTZvkGb/5bi1SVC
iWBpUXgjR8JVCTTq3Go4SSWolp59F2p//CB1RivaiYpbEiOLfwhebYuWyc5o7+kPON4+YZdOBu2u
7HeQUQSUsHSc25a0epi7upNxyk0NCqGm2M9+muxvW7l8WLECskWHAw2+m7Vc+lBXs5mFPjshzr/4
4+xVs+IUUecKeg41gshyKmTDm43L+NrMwsVEG9zSdMtyrkanh/WATrCkeEX/L9SkAxYmwU01W8Er
Nu0ot5XXRpDd26O9anbhm3o7ZiCG5PNJDftKLptaoP5Aj/ZU7xthckc9s83xTpd+lEn5VRf2yGVD
N7nhqV5bzveWV69tQQtFYiSB5hVjVdP/P+C5tJsC9NeWk2cAphAJnwW88vn4lDRS8tgPNS/2qcAn
NO63f6fqTihUJ+j73fCpio3DxpwuQdvqMgHugmgBjVQ0UK5hB+KsUSXmyHpBY4u7dvoiwztbxYeh
+Cqmxn6YE1va8CEuJ5PgEWduSccvfLOryZxgQRDQQZ29VI6VXddF+l0jGPXd7ZFdswIWBddoIXu8
OIFIqM1KEZazJ8/491MkyUSQur5xAq9akUmZUFygv2Pt+dW+mORJVc2eLszZ3owg6zJHJdq4TS7f
sqWB6L9WVhu/yCwdsAtxUo8u0qMRBfFuiny8e9kU7ixfHTbm7oo93k1STqBEaElcA2ZHa5ZTNAgl
z48V/VehWdMeDnTcA80PaxtUUezeXqzFBTjfhfixb8ym//FoV4E+zDxWTViG0wXwjCYLvw1puITH
USiqtv+w92NwYRKg0Q3OMVuXg8J8BCkq9IZXZ6JtTETtI3F5/FkLXmfzQYk3jtjlZJ6bW53qsRKG
zAIbDsQxdrR0cjhwTqN9rT9eqzk3tFwv76IQmcqT2gaiAXyt+Dct08cwime7k215kUw3HgRBW6ij
uyfV/zkoW0w+i9dxvoRYX+ohUFkQaq2JfAyz1K0EP9fL6J//MwV3+s8yfU0gjby9VS5PHJm1pfmL
9mt6sdZ7M22isBL8xPTmOvgnoz+Gh87PNl64y/2IEVo933jRFzTW+VRKhTGOZpGZnpVm8LuPKDtB
7djQGtQO/8t43plaeXN6lpt6CREV5WMztw21zHfIKOobe/7qrL2zstqEQzAjqD0xINPP9m072zO6
3bcX5toGeD9nq+2X12aT9wELkxluLpS5k4EE6IwXU0/hZYq/3rZ27VS9s7YuBy50QIXuM20SCll7
q/M7N5jbL5MVPCb1NG/shyuFATYENWt4KkgLXtDNqnNTR71Smd405QhK6a7fNqfGknZibLpzf2+1
3SHp6ztV7hzxPplSO+qkg1R0v6zY/1F+Tnrj1ULUVZkPikTwQ6kwTKSnTNHtyXcNKM/YBYeJZpxC
tfukxyX9fHvCLpdn2ccy6SgcC15E+XxLz3UE3zxoOjgsxxnsLG+77Lajq/p3uWpu3bFXUnvomOLH
kBIhbr+gFlfHtLQ0mj5wvr/H1pEO9Kz40lCcDGvIcaNucvyx/asIz2Em210mfJgQgq7ihRwYpwZX
g4LO+XAbYYGcC6Xi9bDNutTIFVuNxS1s2JXIho4LE1v4Dgt7/sqXCSoBKak60r1KKe28cVVhR8xn
fJP3Tf0yPOVhvRH9Xe576mCwyZmwmECn/tZ+9u6Stwo6vgK/BiLVSyIpmOp7mZF0EpOfQmX1G27v
ytgbIhPpAqpOtB8tO/98EmfZypt+NNDUiL+0oqsov+LofuskL7/k3cOxMsKYzo1QYNTDEg7dRYFE
qE/KxGOs7+LxFaX4o6BQwofG+fZZeGsRvrAJrIED/VZXW126sc/CoPuADOj4MmjPgkL1qa5tdvRe
mWFV0MSRjQrBh1YohhMCNsirXWnmzX2ZbaW2rk4ykM6lK5US7hr05guxlLTQlz3CVW+3c3Qq3hRu
aGQ2tyqJq1fgP1P9ztTyKe82TzkNXdIlaAnGIql1EVdOkg63p3Z1zfzHBJ49JWEkEekRODcBR104
6CPKe0pzkkPT1Wm6qXSI0iNYcvRv/4MxMNOLegfx0roT3DK7XmhLjNVN+G3U71u13gtBdxCSO7Ps
ho1ds3IK/jM0i+sE/4aC9LqkTzIWxm8La0L2yTcSp86BuCob5/vqEtHvAF8j9Wcu6vP5q4eySTQj
Sh7hFP+lxcb0THNyuKF/cW3LMRzyI7AhLVTD50bCMKpgISiTR5ECb5ydwBa0dh+E5JG6DVPXJm3B
m0PLR676gkK0sWa/jGNU49R7iYbqX8X3j2+B979/7dhoWSnEQ5U8GpIrzsohT0Nu++m+hIgdOvr9
bWvXR7NQLcAGwKhWq2NVaa/lHXfVKOo8aDO8/pbTQ/1128z6WXnbagZB6//ZWZ2iXJwCSheI/qTp
Y1I0NtBLx2i+V7T2SDhwkgkCuXxtkq2L8erGAF8ILhZlBm3tXPdpmpE45S7K+/uGJEdYfQ+zP+m8
Fe9d2+V0lv6fnbfxv7uI6l4oWhqisZM91dFTE274a1fXSbE0oLHkHGnbON/gJnTMfhOh/VhJKPsA
IErvQ0twb6/StasOQNr/Z2T5/+8G0dMLG6G78P9Iu7Iet3Fm+4sIaF9eJcuWLffi3tLJi5B0Otr3
hZJ+/T3swTdjswUTnTuYGWAQjEssFovFWs7JwGW6CbPfABF8REWmcwZyoL0keN19sP7xV9a5NM7Q
w6KkdJiZr5u3JTirYx3PkciVv9fdzqiU47xYd7n0aOSLG9FT3AOCvWv2te0tsbJJoh9FeyqGvWm5
tgzSqgeMEA6S2TtToz9cV8vafQ4ofAXdVQYuSv55nZRyaHQadF/mrk1+KAbx9P43oSbAFvcg3ouy
03WBq5t9JpDTjEU7LTEw9XmU2nDT24CFBzFDOQtququ7fSaFi4VAsG4CoRFS+uG9jEqPZL5kP+np
Jq+/+CT85/QjW47XJ0rUaJS9NCw1nhMyzXDPGLN+szN/7Ka3v1HZfxLY+Twz3TSc5N5qwG5J68qr
2wJjNWHtpr2eCA7iqkNBJyyQ/RCGo3v8UlBcdFbSKeBEtdMfIZhxM3qggM9LBaeDH2v6R2VncrgD
L1UJBS4brhlwMU8jdcsxmJLAos2ubkdvzkHF8CtWntGd6s5TYFNMVKTRqa87v5wncIB3AgWvWsvZ
93C+oW0wYNgD1PA4bcw49aluPlakw9TQsIv6RPT0Xj0BBggfgLSwgkmJh2dokLHCkbMx/N0c2hFo
1rXgALBj9MkBoZqCzD+QGnE3XW5lqdY2XaYlO+omfW1i7aQm3bYCx2S1GRpjC4KbXhAL8Y/Ij121
kDPCeweLwwDvpcglsxCMjRAZWapLCUDaDmHzSszBRRHLqKqNpg2u1SFqcQ3z+/Ujsma5CMOQJwRo
KYA8uOVW1J4LkpeQTe7JMu7tqget4OACUPEvXln/Sfr0ADI00pFWwu7JS3OIS7K10Ppi6/d4uQji
iutrwgDBpT5BhdojzQFJdt4Hqj3fgWTuBq1OLkq0k2Dz1mzyfFVcCGNnWZHEJAf98pI7lPxorfup
/PkXe4SWV+C+YhAUyZnL9WCWMK6KAqcMBV5Ni4Oou8Fwo5svopnTjyZa3viR2vxXknopSW+BKCwp
I87zbLmgJAXGpOkBtoa0oCvojN8RnW/yqd3ZRXE/p4pbmOXJzKt7NkMpL5Lf/eyG/DlLx20UAZpE
NncZ/R7TxZ+lznZybdrHBFk52QKf6SKJwrr1g4RudeCUo/LyqUgNMJYcDW34fBQRnlMUeYdk185v
shW7KE92JAsGXbvVCyuIo95BNVXgn1cND+3wmDhFQAYUqEv1DdVQU0UzcZhAYb6TU8vYj1WhvqiL
3Ny2pBbx06waHyCekCJG//UngCGghk0p2pdhfHmHpAxm27ZAturhFBvFv26Dq7G6BXIFFHsBzPAJ
CH40ZlUFUF52rMJ7NK3uFtOq3CqvH1F1O0jW/GxFrWeE41Ytuq9V0v7xj2eiOavs436q0cuWHXMZ
vd+mPpruNCoiNuFVZbLkIYrojBWO2zxliVPEeuCj1uuGnWSw24uZvtcsBBkDDFcBWBU5SvbnZxHJ
EkqIR6oQ4W3Z7xez3MdZ62fD0DlouxK0ha29PlCpQHEL1STk+bnop8rUrjFLgoe8kj2aoBVWqu6L
VCAfW3Mugyn1bD1KT0ojpmw9Uecm0w1G1jfCmHRVaSy0Yj3bGDnihFhNoRQ6gE+OU48Z5ehHDSrt
OBm2aSq6OVZVdiaJ257ZxlbooQVJ6h8L/LDS+Of6MVozMoaD/r+lcEZWN1qYxRH0lUg7pOOcDAPf
whBGpC8unhhiMw3RrYn7gqDTHEmi9mZGG6xUbv9iMZhhYSg3LH7h5Oi06nupxmLs9lSBbKOdn4Xk
2Ks7ciaDi0/CyEKVIYYRl+R57BIXzuAvogXg5AH8EAU3APNzEsauz1uryPJjk1Ve2/W7Xj01We9F
huiVwA93sdOCtw7mAZEFBYUQ/15Hg0vUlPYAF9Ml1FFiBHQEiE0YeR5tzHwoURaMUSi5cd6ityns
X1UATQ952gb6mCWbSiKFZ7KuOYsYXzfMi0/jDNMk05TOHV750ti6dDr0ueFQS/CEXVcACJ0AJ4ap
E/i/S3dBQJUwTANDQgXrMWpAfho9U+I0auRU4Us7O8YEgswR4C61mxjILwRAXXFiZRHs+cox1MAs
BKQLNGagA4CLENGmO0pmhSyD2ZJtj2IGMEPU6vnLx+NCCBe2zWVkfXBoH2ekthJ19hIwL/SmJLiZ
V047WvdZkRi0IGjM5XYujydMthsF3HxqboYSpadpA6RLTy1EWluTBNAKFErQjYt3GLd7YaF3rUEg
Cd/hNSTexEO9lc1Ap6JIjn0zF4dibkXGewiDwFgW51kiNDr3pMd7GhlxDA/02sEsxwpQd9135Kkq
d0zqyPv6bp2L5NyAXRtFr8vIRswV2D3D+SHX0k2UipCgVnUImAV0T6Owhbrh5QnIWjkqF3nGblGF
OiO43Pxm9OPhTtdz7etvEzzrUG5BmYKNtLNvObucw5laTYRGxKM2P/d+rj+JalorzhldxAhA2QgQ
3mmcALkc80Hvo/wIgscS08aKjubDVvQ+XjmsF1I4A8dgdiPJZZIjZtoCHszJ4DaBbCB4nq5Kwa58
ELazjuFLZelN28jykubHUEZacXlo2hurbwSRLLNbzq5ZW9+/QrilKHmcFBY4W45NZVJvodmjRFuM
t6Y92gm1Kvd68KptQEMqeEGuLw65boyDALKPh75I42FYRhtZdkmeko3UdB46POjGHL7+AML6/pPD
eYic2FFijFBiWae+Xb7EwCu3q8k1R4HTW3EQEIQGHLg+YG/yo/VoCdUAddPmRzRP+GHRw0lot0qu
+KDoARFwJgKoXVUgMGPROgiKVWRLLq1DtYc2NtsyP/aFssXDeEOGP11uCsxjLb+HTjT0agENjE3t
cX4vr2O0pHVYFp0iOHG0Dvd57pmZdBOjnWAeQvB4/KKp+RoBtrdfDrExbrM0d7In9GiQrn62StHK
VxzWxSdxK9eBYRkif5Ifp9Yb8STKSp/dY+OQCJ4rq1v639p1rkAuV6M1z+CoP47h8xRqvtxRpLsq
FxyyxVAJ7GctVcBgfYBdi6c64nHuuMdK10O16B6rZtK/DOBn2zdUBt0awPFdUhTlyaqt4aFUQXy8
pFm6QWPkT41q6akZS/v1y3cPw94BVQugARnuxaV1GYBWrdIF1oXJgicigRymNqVNmUWb63J4aBMW
gOIxiJEWpAs03AncZlogElhsAh2HS04dJMMGOB4dJGZafWqVcAv4+12oDbtRU91Q2mnZnwJF4Owx
y09TLDD2tSN19i18a5O6jFmO8fT8mHZ41aEtAbiqXlUIQs41qzqXwkV6rDO3moEbhW7pbwQz8Gg7
0naq/l1UNV/rtThXLY9MWk1FjNx8g0KmM7Ru3+7eMSgB3jI1d+ZHwNEN4eZPKHDra2fzfHFcYkRT
u6JTLbgLqVa9AlWAAiQZDehy8lwQMK+eF7Q7sKYAuF1MxF+aaJ8adkQk7NbYnMwO05TMIS36QU73
SreJySMxwbLopuOjwGTZseevzHPBXMBUqxT3aUKhV6DmkvFAB29RnWraArKNFQTRPwRU1lxwUlaN
82y5nGbrATRosTXAPaQG2L47J8Q8h/A9tCoFBDvABwfTFQBCL5UaMea5cYHN5Eu1iTrLsekzoafr
Glw9ASh0MygVPDtN7syPGCVojQxnfpB/xGq7A9kK3iNLTZwpJyIzYV/M7xYQ9wDSgFkkGVW9yxUB
46AgIyiQj5YGTj+ggqBLxo+WbW882tI+pCOQgzy9+ZH2f7FhwL5h3dwALEEXxqXgBPF7ZCZdcQQ/
IwV1dUot8N8KhKypkklgdHKsoYQTordyYXQmAM5Bevt7oNJTB8L1qVCeavRvTYkoJGW3/YUy2ewh
uxHQHyOhBZi7o4CvqsskjabAzEFG5hFJ3saIfzs5iFRtF3WTYHlr8rA0XDLoGGfwCJc6tApwk050
ApL7YFdvpZm0LlxetIlR29uOpf4T5SvLr9JuETxU+JEX9GrhKWRhjQywTAcvwqVkqTHCqZUoDfrB
SO8LgFA9TJnxLdEW2y+z7E5Sm99DLylHTI6Mxxgkg3tbLRWB9X7aXnwFfBsAjdhxwZv68ito2c1D
T+IpKAYV+dgfoJxzcrvZ2XUgodB//Vh+8t0MV91iHMcag7rix7baUc/qKDOxuROaHEFRq+ng7J39
pDQEL5vPtz7ufUyywoIwuKd+ytPlZRRnswlR/at2oDfENd3kOXrObrT79JYc2ufqV/dLhMm6sj4I
RcYWORbWL8+FcypZpqI1rQlscokzU0CoW8ANIhnoVEUdKmuiYDRAVmbY4J/euTOAvAaAMs7BlGE8
tznkGKuo5Zsye7m+Zcz+ufMI4ECgsYJXAzksHonNLCoDQ97DHCjpt6h5TUW9F2vH4AP1Ehl7tNl+
8p42SmsMSxxjX22yJeZLKpcu+tfctCqPVl4C6htRfm26i/JKDWv39dVhjpAFoMjw4FF/af2qNCx5
ldhTgMe+4oLNB+2geSNqWF7ZKwCiIAGIZCdyEnyo20/gbwQsyRR0ku4ZvXRqE+mm6lpwtiJ1dX1F
K/4M6GHIi8E0AO9tsG85y38oylIuTRdBnUY9bvoRVMljTTGTWSnFr8RMpGOF7fARREnedcmfLnag
LiIpjocF2ucAZcq+7ExyvJjJPBf6FNSgXYrlnpljYwge26tCwMsAr4XsC871pRBJJZWcK/EcAITB
6RrMX8o3ivLz+kpW9wszRHht4zICbs6lkFnuMRM4JIB1wZRL1mOUNUWU4opwz1ZcL5JijNDiowuB
zyRVSqS1QyPNQW68mWSroyqW5wfNxlTKKGojYYbMHWMcLfbMwjg6JkqZXs82R1dJHyZ9sgQoLOyK
Onoal+Iwq39SSXEVxZXb58GYBEHY2l4BnoEBZWEaEIN6lzLBoUQafApcMGg0Q+1UWvkGuRKBwa9p
Ee4WzG0okoHVgjvCNnqO4iox5wCTNmCy8OpOfcfI+e1QmwHNS++6aay4Q1ZWBMENGGfYFX65pkrS
2haAPEtQJkP7bhX5AP69fLEerotZs0AA/gAUD94du8ZCzrPt6qbcqMCBNwcJBr82GL+Cz8Doyt2Y
wduDSFgRoGOteQ2GPol/UCFAieBSntpr1A5NdQnksvClOlBj8jaCisQErUuzbDtdNF2xYo+IBVhW
DnQrWCXnpjqQaZuZFkvBovdeDMK9MkMLlfpidLtC8cC2gOqUIOBa0SlEYnIE2JcYSeQHv3qQgZAi
hci4iTE0X3gYTCmbd1WENLZikCaQrjGCKIFvCfCyl7qcFxNJLGOQgrDDOFA4p9qPqjLjbW3E1o7k
Wn4nLWGzu24wKxvIyiBoWwZgLFLTnF3Ohp50paksQTKdrG7YhnmQybpjh4AEmsBrVvrX5a0p81we
ZzA13uCaXsJg9MQpvCX0+l0qusrWFHkuQ+EUOedWG1baEoxgyMxPtKeereyM/Kbuc4H6VlwVuiBY
fQed2WzU8lJUCaKXEjN0c4A+qh3p0FVcjF4rBLZe0RqeUIx/ACUKSOO01k9NX85aPQfzJAMlJ2xP
k+Slwxj0tai2uSYKpJbArmFMk+gLulxRkWUteKtL3GEAo+qzZ6JhIlYHOZSlR4Kofk1556LYp5w5
q8qcFRVYmbjH9Ac5Az4WWvlE3BsrtoB+PZThAMDKGhQ5GQzVD6At0wz4m8qRtTvtbRjRD2E6tShf
uOLhGSEgmFqR9cR1yVldgRXEegbXG9aqQ9Bhqizv18/O57YiPBkRnGF8DZcW63+8VBjpY0WeNBmL
iepTldyHkW/1T7W0b2nijU3sJOYBwP3Xpa7tEoai/oHqgMPl7knY5AIQbgVXik5AG5YsPugCEgfM
Y6e/EKShTIH9ArMhf5ZSFSxl1MTqYA4RsJtTgFbrdupdl7KuRKClfDxeIYc7spZB29kg2Ke6Sjcz
+ZOFP+k2uQNG434kt7OoS2bFwaLkwvh5kHzErcyJA5I4iJJJvgTocNhEEppVCwe4w7tUObTzfIhV
IljgygGGQMazxtAU0DxzaSShVC1x3tVLoE06mnGr6jmJ0TARosdiWy/Km0Cd7J3PBYigVkI/LOCh
YZg8WpGtRDH4GbolaBqNHlSTZs4EVATXzCj1a4xMObOWAtOnja0gSybVV6WkvDOA0g/KDLDWBVmx
iOAPV44iSu8IgjDNpyFdyB1FRV7IrGCiOSgHAJ7IrQ3q0aZunetLXzkYkAILsvGsQOGYO41IH5dR
1AxLQA/Saf4twqpZiXRAUYskJJrf0MnFJ+l6yYo0CYCxgRyauzbEXNGDlb/lZranYS5hzqPP9upU
CU77ir/ELDMiEIwE413G1+7IAFdimDNUZ0xO2JWbcX4oSlwF3bIZll/XNbj2hj+XxpexaAtqjaIc
YasH87V5mRKn3Fqb+dUa3GqviKStahQ5HfwNJwNPyp2MqYENd9Ao+OmCWpF8TBD6TWg8zcNbnt/p
4TOmmm7UbvMBGx00kqfQ9NhgON6O3EJ/KKRY8hPw1V/XwtqBReoSMJ14aCHNxaz57BqMF2PBRC3s
SFUfNOUmpamjLbdpIVo+W97lSQXmEQYucD8BhhiA2ZdyIqtV0QALT2TQZ81+NFGzBwNI1f7R5f4l
TQALbN+FxoGEX39DQjCbvsf6wEwlMZs7W2BULENm6g12ufuFgWQnQngLJjhDf29/xLoTd6JZuc8b
zWA8EHshlcGI79jJPRM4S8YEjO8WQaZU3sJHogA7YAfrI4Avmobu01qmgCYSARN/dghMLOsgYYEA
qtKXYqm90NLs4QqN/BtRd739uCQCd/v5NmHtKfC1gJBiVQpOle2QY74shoiq9OY5AfcIZtjtF3te
0H5ZbcMv9/makIeAA0OHSHIBbflySSBT6YiuwR1IuaL4lYbKL14w8Q+5TgQJms/l/A9RQFJAMhnU
cp+eWfOiTbhKlqB+K5tyV5BhM2jdsQUNT9/EGzriSRmVGLCKg6m7pX1zKpajoYHEFJwkKPdTV8tF
iOBrhgSDtXBe0ISHvy6XnyGZJMcF7lK5+I6ZE2feAvJ5VPwuOvZINH45Hsa7FkcUXeis7YVPmS5R
YxmpIS1BWN1S8gcDioOoqfDzzXgpglsQyi9tmIGnPqjpt3H5pX79PYRhIEzloPaJST8wU1wqrC8M
o2zYWxkd6FsgjeHoxcMLMZOvDh7BWNAaCaeJlCVG5Dlf1g8Yyc6iBG9ydDcbuwF9JiA5uZ12kXG6
7p0/X4iXklj8c+ZLFkBK6GoDSUqsOKk8bG072WD2KJijeBPa7nVpa+f7fF3cXaAheyjPI6Sl5PCu
9G6kujpQx8nuupg1T4UGM4bVBpBClAAvF9XOeqH3FjMDsGeFObjzUP6bZiEhKNsG/spB1wBqRLh0
WUH1Us5U6y1iGGQXCFyGAd55dXDSeC6dCciENP5d2u2jPNV3NIt2KgHqoIiI8wM47NoXcAaPs1uG
CGdwFfTplsTdkXlNO7IPc7bFKyaX+pc8qbdJuFFyDwwSkyRqOV3VNYPZYYQjjC/qUgfh0Gl07KED
qb610GtQ6UfSf3Winh0HDY2eLFeLO5b5sTMj1cmY1/2IjIdBf5bLA2aehAn0Nc+BfUQ3A+wFoBfc
OaBSCcoizUaUshn99vm6PX4OgfD9Zz/OmX2hKV20WPjxnhyy6qGObxYD85redSmrR5kBUuH+RIaN
L6coEcqVdRIitm39sHJ1EtDKSVsXhDPXBa1dG3i/Ys/ZvC5aci+3Q5rBLtrXEIS6zg2Jlzsgp71j
tv9FVfwwHJ8UvO5BgizIxa4ZGtIcONbwIKxedCk1JfmYUSmTgjrr3LS9Icpdif74v1jamRBup3Qp
RR+NnkrBNNovdTR41TRuAU3g1pbiWpnitaa5LapM4LDW/CLecWhfRBAJbAfO3ydzh2Q9beDv2yfD
vDeawVG1O2g2BdbS3H67vsg1TWJsC+UVlPZQduachpLXM4wV0ux+eu1IFJCpOxYk3V8Xs2b152K4
RZV23DdNXEtBUno6mJHTIC2Rz365LmXNGNEo8DFFgbuS98GRnYHWW22lIPJz+VZpHGPejl5INuUu
+iJbKuoaiH3ZcxWVUfS98x0tc6MZDdgopEBXkDuOI09Ov9m4Xq6vaFVv4N1jLCqovvKdJfZQNh1G
I6TASvwZU1qjemei0jZmAq6BNTMAXA1AeJAuAmQ7d3u1oRqlbTcimIGTAG28I0Nhcvrr66s5l8IZ
W1uqRTPEVAroaejeZfMVTB4gT/wLIezZi+whmAt415egfXPMK0kKZuUwz7tecsNhlwwCha05WBgY
6jKY2UMRlCn07Boi2P16nlUJk6O3JdagDZ07Ra49zp64MrlyIQFxB+1F+LeMAg0XapaTggTXRMZg
WRAy91OWOmnZTo/XFfcZYwM1GTDNsGsDlvAJMRjfLrXpHI5BUwSN+UrLbVgFZX20lO9EfmmbTZge
5nftnqa7ogyAYz3k89F6TMgh9isMJmVO6Gq/1GHT5YJbZiWTeflpnLqluevsCVOkQfVz3Oebh2U3
b79LR/37dRWsxVAXKmDn8Wxb0ww0pgBURLUBSAXLDY1SBxxwpu2VIAzoHPs7zU6a6sfPQn/yEbhw
4duFaO4mzbD1Kh0huq32ibRXw51eIvXsKPJB7/wi/aYlrvxKgGo9h9uwcJOnitzXW0DVtCR37IcF
UMAE8H9ApfcU+71Xdq1xbJebCP8zuA228XP6UEdO2Td+Rw6lheHtxQlLgcPiiTaYX7xYBmerlknH
Vh2BxdZh7j05tOmzFcqOQp972XAyVFpMAIQj3zTE24W68fxe3XRFtY3IQ5LuMnSQp9Xeml71Ot5r
gR69ys19WW4A1+70tYaJuE2+ZK4+OKX1nJI/HQU7J1AlUsHd/1GBvLYb7Ko5MwQjnky7mSIaaOU9
ioNTvVkAVmhEPgOfWZzRrZ7jN5Cg7s1ws8BfDqWT3emVa2AXmiBHj0zsJ+YtcbPo22xtRnvfj/Em
S18qyW2MoL9LTtM+OiieBoQ3e/CgNAfb0h7k4rHaVvdkcpX5TjtZ9qlInzNyO0m72qGP00sjO0l2
N94amVMpYGLFwOBRCu/sYgO0GzsWKGIlb4n9RGeTymCm2KD3pSLq2SLdhJRDAMQstPzNRecZAN7e
F00FfuupVIK0AutCpBp3+VzQp6IbUneaZtGg+Qfsy+WOKIBSxFQpqoJsvIM7H3I+NsNIExosMBf0
YLqyPj4B3tBFZtVd2j6w3htTc1o0UlSN7OW24anS3p5/ZDrYR6jqTbozI8fSOyQHFQnNPGCM+SzZ
m8eZ00hOM4AyZDcYrW+xzD7mZK0i6DvDlwxB+CpcC6dUZaiUBuyZ6Gskhzl2zVfdJzgW1Z0aRJk3
RRZ6cL1p8u1hkxSA2oqRLUZpstoDNDO9U01HI37iJeOuytxQ2YzV72obH5BgNNVTBUoTbXL0L0dw
UD+6zxDsoNiCy+jSDuK6GqlqFDT4oe3v1fsv+93LX+cUkqgxHpU5fj3sF+xFuy2UXW+hbx3kY6hm
EBB9jIvXz8X3QT12dYRHUyzK3X4Mvn+yMEzXmJguhKnxrZdgAEulYkgpOkrmOyKRe+CBORWN76tM
P5TJ4tRKi+ZluLEKBYMZxDGNG4b5rlLsh8FaHuNxfkP+7iZuAWWbj93N2IQ+qjYPYVRgU91EVjcR
ZhfJ1p5kv1yo16tb1QrM4YGWaIc2DTcS8X19DiChWHSCYWwSYKCfmkhqSR2L3Cpp0Kbg4WnSDWjM
UezwQtQ8ru/hx8Pkk/rORHEWUrey1rRRSxE7GA9tVGJoFz0rlXECKsizqiebvCTo+zY3kjrfjDR/
HbN6Uz708XveAcyb5P5oSc6g/qTtQS00V9GnnVL4gq/8HEtBIazDAEEOQxFlf37m2MNotKouXmgQ
5Ym5ncm4LUu52xSRYQC3t0+PFQlv0TMOn59p3kD0ZtNrY7oh3Ww7TV7K7tIRDQdvGLYNGkq2GmAo
jnFUAnxiKoFe3FgOvGSBPMti4MnYG9tO0fqH68vgKZZwzWIZiKXRTQ/3DMyIy2Vg8AGIHHZHgwqg
j6YC0McBOKGk0vfaMu46fW9Zu2n+qRHXjm8aO91atlPKdGvJ875GJEOzn0qzCC5/JpSzAHTXoIiH
IghmCk3OAjAhJzPV0oBa4UMJlo3qJEfadugKH22pzRjESy+IDFe2EyIxB8pKkwhZlUs9TA3mjQG8
DZFZ6y7pAfCRf7MolbknPPfw6FMvJdS9SUmfo/u9RAAQx7teuTWV3O3GHZCXq+FQzYK+bKalT1o8
E8hZKEYkS72qIJBOnpo4FkYI9N2se6PoxK7c7WBtQU6ZwTSgKsf3Yrc2mWg+QXmy6adV6iPGutFv
I+m2e2tfxjzcRrLASTA//nlt/0nkXoBArA6LJYLEJPU7t3pDv/leSCu0KgQhCxpsTfS28+x1Q6Rl
llHJNLDq0CnmH3ZItknxoMbjfih+jKJCwKrVn4njDKQEkWoNigwa5Ht6IxmuddftSeqUh05gGCu+
HJCR/62LM4xZ0eYmmyFoTJ+VqkA0+tskR4B0Cc7UymsLdnEmiHttDV1uFKYFH6m+FrvhPfxeuOof
DfOdTicobqyb4JkotuYzd5wrS48ZcohK79t7VXKIN2yLjbFtD7hATMFRFimQ808L8q61OUHY7BYP
GOOnd0CREDhmttufLPxsQVwkk6qoLZgt091dfD/2Tv9r/DaAPUvaDns0tA3fBPLYibkmj7sIslhv
uwqxRNBvMRzQPBc7dScdwXiwB8kcWimui/ucJ7qwDL5uVzaTXWnmTFFj8Mfhtptgi6ImgbW77dz8
+OaFZBx6O5FwfofcaRK38MvYKZfNEiilC7uInTggO2srORtz9OIfglO2ukTYHGo5aATHEPClRZIp
KUsSwv1iGuGQd/D0k+yUokHClUwDNHkmhrNFOwXVMyE4zFGwqJvqva/A6IkFbUe6tePIBS+UlcYe
8K1cQQgkWiBnoSZR5DRlV6aWeVa6i/WdtcwCO1mZLWLLw6gDm/NBQKBcarEuhijtRwXPhXKv7dKj
GlTgWHTTu7Z3jMGp9rknjQ45aSKE+HWPwmbGQNSK4JqfGeuBrpIBPwQmimzIqCz+8GrrlQdaQCuj
QH3F1FH9HZhpLtVCgX/56DnnDyMDsMGEI5su4d+o+dJ3dQ/+uiBp4pOW7zrjm5mPO608LtKdDq7t
IfrVaoDiBxqWciMnyUaLgqHb0fZpZh9nf5fsbaT5XweJNVm/Dbpp0XPIekM5LxEm1QiI2ByDJ8lD
Tf+Q5cdMX667hs8gPhcyPjWJpUoS9+i7mYL0qBs+sPW2eRDfGs7kA27qZDw6dK/urstcM2V0yGN6
DTNeSI9yN6JESjOqZSxrnn6CEW6qdpp5ui5iLZg4F8E+4eyCMtVRaQZMYAXhs+Yufu/Yt9MBhNfX
pazFEOdSOKejA1QKj49sgst7NG1wMqdkt+RoeDF2rbTvel8IBiavi1TxdEDO3wD6yOXClJoWJVAl
pgBgGV7lRx7KC+Ztc6MfbLf1x8N0MO+TX8vW2EV36v76ctcuYtRM/pXNeQcTrC/6spSYKduNqJ5g
Ou9gPF8X8Xnwnpkjqv6sgwi08HwdrUACSNY6yGg36Lf2rX2y6/1sZ7r1TnsgW9BVCUoCzNj4w38u
kIsDCynTpr6GQOqCD11gIKsaO1sNZ+mdWlAz7QtorKAYcW/u5OlXTMZb7KDgTPEEi+xpeaE4zuKn
NpzDacQ6yOO2eaifOi/6CYyl/ehY+8VPDs0mOxj7Zj/tcl95TW/N7+HtHHT3gtBw9WyjrQawKoA3
xbQeZ59pqPVKhhXrQPe+zYnuyHUp0OrqLYz5GjR8WRAl8eVrC/2Itcr2zN4mz/2jdrA8AE77ybG9
7fbDuBXYJLvUP5nImTju6lVTI6uqssaU45/Otx97nDx1m3hyUPv0nr7Gt/nPR+R/BRf+qu2cSeWc
f1YueWLYzDAB1089tEu6RfOUDYIknkDMx6vizFMW0lQOlQExo+WT9nFc7hbtdhZl5tfSTGjL+HfL
Pu7/MzEAesd8j1lBTOMXxcba1XujcRwQYW2MjXzoHjVnAYDive41rnoaD/LB+v/pk49t5qgCtNrQ
QJ/GqzTt4lh2QOUNGFtBOLF6Aj4gXDEAgYYTpvCzlWJaVLKrrp+CZtmhiRR17Fk0kLrqs85EcFFo
YQKAN0SCP5jsFN2ptzJUKbB55ss/2zwDov1nFZzNV0k9prOFVRQn2jjld11x8vKmHB/QNfduSJga
Rce8QKjC6tXXhHImb5iRIec91oXseeSov5bj/NPatT5Q8LbmjfSGgNd4S/2D+h3PCVI7IoiGz7go
zIn+q1h0mV/undYPU2Z3LT5gvusc49C5xm/Q/nYUyRwHk+8/BxFA+XVrQUbsUuLctaOU1NAzICEs
skvALN4Lbrh19wVTlE0Th8zmtrKIiKG1OtyXhYkO46WIHpt7YA07whr+ahCPU/yvJG7/pLChXdjh
iGUv9AA03K2yr/3Qr13glPyVU0bwZWI+loEYcxdN2C2xZAwDHIqyuVNHcMM56iu9Xb7ZkWMczQP9
bQxu+FZt8NItI1dwPNbyBYDN+Vc6d8ijMC41YsJS08IFiUv1x0bKbx+9Z4qDLKP12PzuSmExZ/Wh
ci6VO/dJWyvNiJYf9KmjsgnWOBADq90+vZtUybXy1rHmU2nvo/xbbPyy49ixs21I90n/lkXlt6h8
Tqfxtp9VfxYNEbGd/XRyz/TB2VgD8K1Kq9lutN80hQAnyVtMR3krkxM4jLO/e6meq4IztSoBJvci
jzC10FObjYxbuXH3KMPjukSlxyn9Y11skid7L9j5Vcf430r5XIocaumyhFhp2uzz+xZMnKT9ZrTb
aHxq5d9N/mOUEXJZp17Ya7AeG5+J5nzFQGwMSqXYfukU3hinzgWau1t7dGM5zWY6tI4i8Byr98yZ
QKaLs6usBxleElJpCiKrkjcNmTCVGBJVkLpZjUDOpHAReKLI+aykFMtK/VZxZLwt7OygCV+6TD1X
bJQvFOpzlWXRwFwtkCP2yvi9kO4GWXNSMBzWBivLV+ROnUWsgsz0r4nlHBViHk2acywPuEmZa9+G
W8ufe6f5dt0w1y4SzGSDHgVFFQODJZd7VYRtnOb9MoFkOnGNaTfWiBpFMDCrQjCuguE9IFxB0qWQ
ichVmXYqXu7Kwa5lt+lPii4ajhEJ4bxcXAFORQ8VPHHVl2iwHMnY9+XDdW2tWbZ+thDOX6W1Nkad
AhlW+BimvwiI3q4LWHOI5wK47aAtxZyEDAHor7JmdwD3Tu0ZzR6DIlOFYTXBhbS6HuSuMOCIIjiG
Fi83Jq07eZAriKv3xBVBQ6xuyNmPcxsyxXqaVQN+PPNREnwlghfIagqKDQv97+O5zWDZyGlq8PvK
TeGcprsJ9EROc0p/yqfoqXf/4D+213dn1ZWei/w/0s6rR24k2cK/iAC9eSXLtJPULNnRCyFpJHrv
+evvR929O13ZRBGauzuYXUCAojIZGRkZceIc8fMgvT12lsILMv4IDxDAvOChs2qvz42D3cIQ1f6E
7qyY31d1A0RQhl216d05/Gvnd6xbJwQHxlDWhVPkQ3JUSDibINS7xNI5UFmcW95gaNU3246jh0Sd
s/CoZ4Y5u/EoAypTMjl/H0SVDntFoijTfdpYzt3AnHJ2kPRaTqFly+0Hwyimp85w+hCYWLWH49/6
vetMKV+LWPNqBspO7EzqxtWtW8aECzRQf5R1nZ3V0Jm9IjCiR2vR9oZBNo2u0QZVKYacxIbnpE5y
DOM7L6rhozp+c9r7utJ59/xd6e9vf48NT1/nyHkBrFV+BOWuj9GANks2ZlhKJ00/6HVk3iVqU3o8
DJwdr99YFNxdsKZDeMvbV/zyoVZJvS6DqkX7Ra7TQ10tT4hyBdKb2cw/3F7WxhUE2BUwCaWSdYxB
8PbZafSg1QOA94P8mcorUCvn7TqSp5Vv5WQ5QKTh37a4caczYoUU4Mo6oTkiMfZAp4jxdkVmksEJ
T/mSOgcbcbv7Hgq4Fn2T878wt24kBWXGZsW3fVTYRTkWoIcdKDM1miRSp59T2f4ZWs3e9bTx4ZhL
WmdZNEbYX7GuxnaOptqYKY96GUAe3HjRtHgpk+ymvnxour2W09a3UyDSAzACSJM5/WuXrKvIMjsA
7XApLad4vuvaxjnEiXS0Q+uhtYovtan8/PPdXAle2Elw5RCEXpscrFCWg9yWH9NfWq79yrsauYkf
imr8+hd2+GSAThRm4cVabxc3Foq2vfJYpB8LPfUYVO8Ut23rnctx41QTOnj5QgwM/F+cDFLU2ijS
boBosYy+WE51GhfjAP3pjhNuNeCZHma8Fs4GjVep8KnKNm1NAEnKoypVi28YeXfIeYWdlEmZjrYz
WMd56tqftpNI0OQO4f1g2HusjxveuUoEr2RY6Eu9Ilfo1XQKY3qFjzbw1C4dTpldnewwfNM5Kurd
f9/+glsv/itzQmRR9KjUka9QHq1E9iqakpVVH/TpOyHUydKzyQVkokM/FeYpQoj0z5MsrMPzD8QR
bKMuPIimWQnqAj7Wx1IpXSvgyluC8+jYwKXfVNU5k/W/M6naGYLdOJDc13DdrHM3CPIIRm14elt2
X3nMi+gDirrF52LQ7iX5Q2lkJ82sdlCnWx8U1W/Ge9dBH4ilrw+jrRRR4AwAdiF2OhQJ4PKgeorr
9JS3IYKqRrBTwN9aHokrU76ryJAsstiq6aLKpZmrj2HkLTKdUOCAYf1mCGGObp4SACy3XWhzfcio
MBYGETtd2Ov1dfPcmyU958dy6d2V+Nh5MrL4LgeVnat75FzrZgnpFhM5/zUmFrvNZZzs2mrVx35g
9mdQagaaeNTmcRw9d8OenqIQd2wIfZi/pqDIdOk6NS54yqJ1GdSrheY3eudFyTuL6tA4fbq9f8L3
+m0EVhNuIuYF1w92vX90bjUr0BvNt8dvluMvY+uG8VMa3EMqNZTy4bY14Wv9xxpJBAEGYqLfM/Iv
KgJy29SDpU6any6x5I5JfFT7rD3qsXWoaKAv3bBTghC+2P8aZH6af5BSBM5+vTxnmhqkkhXNB1aX
9H4DUL/IHkKoBG8vTHhA/ccOkZPi5fp8Xrf5xcI0FO6ykrDuN4nWe2try9VCpT/ftrK9mn+sCM5e
xaORxIOq+RHdU6M9r2SSU1i7aD/fNrTlesxo8rZAn8h4tW1Zm9dJ4miar0uylwMuj0vDhTvjtpXt
5fxjRb3etBAcJ5ccy9EN4zSmbxkhcU2lcXdne/eWIzi5FDF0WeoYwvsY2rhE9Sfb2gm0Wx4Aw+d6
UuE3YFHXi1nmJTY6jYPUAiGmrhsP71I92+Pq2zquXM0UrGnYMfMo+HPp9OOKntP93nlvh+8MuRwu
DuT8lTq8DyUNHiJ1mu5vf6atQ8sUPXkW5X9uEGFlWl31ySA7ml80zdFufgbSZaGZweTYAQmi021j
Wz7x0tj6Y14cJDuY2iypJHxCfVPFf+nVfdR4gbFDxrG1JBtpPws4OMFVlBSSBsiTzDLWfQhwPhnT
cWGiRH2C+OOuU/f4qrZsrbN1PNEtgyxS+GRaVseIXI26H32Ih68mN2Co/Z13wzGpdvZuwwVxvZWw
m6Y2j931GLzYO1UPZ92eEtMPg6W5B+TLdEmGEvjtL7SxnjXK8foCWkSoE05t09hK00NW7YdFr8Jz
Y/iD0nj0gCFPoxZmxOGX2wY3XIKRaMRwIahkGkkcRjIWPTXTJLf8itN3kJD/86zaeGTmnJmweY/O
YNManWa6QrDQqeIV1aVjW5Yt1ubOiHKPOh+yT5ORTb03qYv9HQLLSNu5PTZONXOeUFVwKa4QRCGu
932szfrCLSXVbzQoMRaG+or7pLDflgHgubDZcZSNeIg+E3TtvESZlhUHjOuc6ai8NTQ/gCfILL/l
0eQt015RcXMnX1gR7sRC65a6LokbwPG0ATglCfZY0mr7F7fV1XKE7UvkKTUSqCN8RV8AEivlN3Ok
BGgF9e5g3JbzW3wqqkjEeBp410es1sao7JMQzt5uOuuLL83xcx0OjAlkKAy8dTQG+Eq3RhensYfH
2XinjQcp9KLobslh+6trbSf/Xdf2IiVdEw/VQjQCXiYgfnA/X/+gQs0bOagCzV8c3mjBrzlTvfgt
lDFL4Fdtjq7LGN79+XnkQcGrghIeUyjCd53qUk3NvDL8DPobCyHJIX2fzz8jWpa3DW24KaP7KwU5
qQZ4LmFtbTFbcodehT9Lb21Qo3BAmjuvsQ0fvTIhhMxkmSsaEp3pR8sSn+3CvE/ldGDmOTNcok25
s6KNCI3ajg1Fm2VQIRS5GcNhjBLVhvJZLePw0Zmr3NWKoNyJ0Fv79ptZekU4rYIR1z5hz+h6dUNq
+GGXkM3DHNDEcAjvPZ83zoJGDwSn4zwQLgUzrUkSP6ME4Uf6MbEYvgSxvSCr0+sfZWShb/vChp9j
jPyaVzOZj+h0kOj1MAQ3hs9r9lyGnTdC4t58L+aPbRadZKR10k//wiLUCAAEICcE+3C9iyi/h4Ne
YnEO1Y9aFKUPfa59bJvOAhyOgrSVxdH9MEvSYYHp9XDb+MaNoCGuDJ0B96ypy4JfFnMaBnFSGr6p
n4zgm3aQPLm/G/uHZG+WausEMDRGTZ5PieS7sMyaNCmQpY7TLGlurn6d+sjNgtZLHf/2kjbdBUgT
c2I8ACF8vN5P0xknSpyB4TNYdezkn532zWouHeQ0416vdssUMYMujKZZCBgIgcNpIdYiRJk+GK03
S+hOnunsfCCxWrcG3lW89b82hC/U2VaSKWlh+vYwn5Kx/hiaUAU0P8si96ouQmB8Ordh8JzEeyF/
64vRQaUEvpZ0eUZfb2RfTGNYOovp5yaaJItmHdQx8IzOeWcr8a/bH03sdP1e5ktjgnt0YdwsRTKb
vqkGZXymkyLLRwSYqydrUJwfyjKaUEbG5rOTDg8DQ1FvpLZPv86DZJ8ixaYoE+DjodemqvP59m/b
3AfdgMfT4d+k19f7kESjQj0mM/2gLn/M3Vc1hCAgzL/mwa5W7/pXCbcsBRhobmHJW8mwBd9Ngrr+
32sCgTgX9kxJOQSFddd1krcoblTUbl+2P7spP6nKt9ur3LoykDGlwk1XCapCYZV6XMwmpE6mz+z6
ORt3roqtPXz5twvJvBEYkmJm/O1wTsCbknrZcs4+3l7BehLEzaPeKSucRKZXTeH13dlLO9uw6Pp2
+TZkgHtSH/7N65ut4bDzPCVavprBMLIuK+TS8oP8sWQt6LXfXsTWRsGWBPnYymTKpXrtbPE8hZZS
15bfRCuX0RzeIbCxSzCztVXcNDb+bDDyZ61//uIFN5tBmbbzZFKoOkcMdr3fVRnbjFsvTQiuPCNk
YE8DJmQpPFs2KCQnPgY2nBXJUa1Dr5nk+7gZPThE/7zcA03T+gxGeIxDJOQLYxZQuFjjVhkcm8Q5
KK3lIuar9sNObN66PF8YEsu0TjZI6dCrxCxmnosBzognSaEgJzWunCuuo+0UGTe/GvzXlIYJD8g3
XX+1XmtmW6kc068qwwW9ewrtAHDwHuvzjhmxj610izYmC2aixrLf5a0y3iHQ9QOd7p1cayvkwPoI
CJ9nFZRaQsiR0C6sKT5bfmeFbt4l3tjscftsHSfGj8EHU4FBSkaIO/PCxGSzhMQEqfLUsUXFyM/V
xO12dX82LOFuHFkEZfg4Inx1rqaIXp1k+pb8aSTfXppHqGnQ19xJ7Tdyjis7ghME3bT0ecKKMuhh
7AtjfG5v5QdL9Wer36kXbHjCP7aAGQsZgDP2wVisDid3mqsyamUnnq3f/XHEW0k/eK1QJ6ATKCxo
maPBkROuBgKFfii1ooLacmk8pZlbt1GtPcz4htfBqwYtLIy8pDZiCd3pFDuwVQovdfcDDJdXKO9v
L2hz114YEBaUhBBpBToGYuWvNHvbagyYhve3bWx6m0PXm3IVebsIK07zLmyrubB8o7tXjF+AMuLK
b4Ev3Daz/lThSmWv/jEjBHF90BSp6VlKZsbB0WjgI4RvY3CLUom9tp2/9WVv3Ndm6byPsmon3Ild
2zUn1Hk1o+ACIoRZK8H90D+OAua4bN8ALqEO810xwOj9kRenCxHfXRS9V/NvvXEZ9H7nkIkI+1em
hdCk1lK9xBamNWwqWvfQNMtZidKDRZT6UcCWHAbTMdT0u8LJ3rVBtpMGbK9dBUihqBDGgJa8jvVj
ijBUPaQAdCEk6qfwAd2oB4og0NQ8MVv6qJrRY1JVcLXZ5aVMv9z+7ltnhEtm5WpmGgYyzGvrdaan
Q8lt46tDC7lrpqZeLMt76e7G/Ukr0AEKgwtTqVhD3YssZFnKrMzrxvbJDN2p+Quup9OoXxJ4ecb4
NPa/bi9q641BYwEOOnLEdYBCOJgGA1LSFMg2vCGHaXqf2oeyhMDxrpKDO4RmD53ZHBb7gzRMH6va
bZwIZq29xspW+OY5h+Ilcjfr3l6vuWp7vLXLHf9N2J0C+W5oPFs6ZHtwnC0z0FnRkKekAD5GyIVT
wGNWOFOil0bzODrDHViZYx8eK9O8D9WdKLEVjJi/4VGPRRNc7/WarL5G6nXUTT+bKkhgCvqRWasZ
97lamScVja6d07kVYKkhWLSmQPjRNry2N89SKKWxxsPUYbhHNirNpaYPa1qyJ8u1ubKVvZT6NbA0
UVfBhuvRcAZWNg8dkCYLioCxVNw6fIpic+ceFMeKfscc44Ux4cgbHaK9LRmtj1wh9ArjnJl3lVHC
Wichw3SAnXFwh1pvD1oYl0dlyo+GmjBO0qkfyqCUYTEo59OoRao3BpbyDD60Pk5ZrT3wKirupDlh
UD7e49jYihTr1tDZhNTDFCVCIhq2cgNbuV+X80ckwO/ZrZ17YNsEiRWKniQKYiMojepitnkr+3Fm
/qyU+ussz3szXVvnZUVBrIy/q2yOcF7UMG2nrjPYe2P0skA5233/ONmBFyoNpDzRn80S/P7U1LTX
RwoNNJ57ggdnaR5D7GX6Sz4qbwxt5bibnfGso6z4PZumwb8d+rb8mGcr6FN8GPCKsDynn1tzcEhO
I2iGjBmEXlu6LeSITnG6bWnrY3FeIPpnYaR0ghPnEsDVsVzT4MGKT7PDsTTNeo8pZHM9JPUarLI8
HcSbo2qZkjCrNcUqxnOqlvAfQtNX8QrL9iZpNhf0wtR6ib24pGwjjpXJpA0JoHg4xIg4unZu7k1f
bIU0klEIwQ3VpOUhpDrqCrcIkdPynaBSXcnsWjeylgFirWDvSbRnSvhC45gNdFXXpL40z2Nu2m4f
M5WWTctOHrxVAkArDJg/PSyA2KLmZcC8YGrqCY+v4jkZfklWdzCzczadYiuFbzA9OvFzuEeTseka
1O/pt5O3auLrdVbgoXMSjBpV+ZD3+nNjl896BN2n2V7+ha+TTawT7StSWHCNqA7Gecio1ch69laL
aAnKfzhd/TtQ8DpeiQZWYVexY9tlodk4+WT5Q93dj05zSoLwUxXJT0hHfL+9mq0Q+MKUmG1no53W
i42pVG8fDPNnrH1W+/q04q93NXS2PtIqBsI/K+2ZyKVNnjBQpLEtfyyPITTHOdzGx2wPkL9nRfD0
RZGZSSfx9BXVrZZLNR2oX1fl6fa+bVkB2GmCZoUl5BUlDGtUKiUn4ql9/hTHD2qoufNUexLYrD+2
RFOKiMcjeX31rb/kRSgK7cWWlPU9VKHG4PHo+oJ8zNHu8ty1nXrv8b/hD2SQ1Aep4uGBYrUpcEJt
1prI8ac2PheLQwbC1/RmqfSmtP+Za0G2kwFthFqDQXS8XaMEjtjg9foK0Hx1P5WOb5jZzzrOYWea
pD1lkI0nLfBU8kFWBKufLThFmzdGPo6d4ze9p2Zw7OIZUFYutVt9Lavj7S+2EWsN/rOyFsJSRO5y
vaJcIauw497xlWSpXDlRQ7c14w+VbpxvG9r6WBTSdN4Va7tcvD8CJ6qXSGscP1F+tsWD00gnE2NZ
qXqW9vm2rc1FQfe5GoNjSpRNJiWvGNWYHT/sL4DcCuVNukeAvnGm1nfaf02sy33h6WkSxWhCDOyb
o3s0Sk4hLMhyWBziMdo5VFs7x2Nofb9QVyXFvjalTnFejzWrGazvQ6I9lB8bJpSXdb5pr6G25Xrg
VOgvK7SRXk24Z01pOgPdLH+IUZj0ovr4NnmwO4iX6Sjd/kZb9QNY/f+xJbzJ5tRuwrmR2cHMyx+W
7yA4nUt8Hw/uUYKZa49iaOuD/WMOfvzrXRzDuSwlJD19C3aT9lGtn6bPpvz37UVt79/KngsIhX61
em2EcQaptWfd8cfxaxt/UvSPuXMY2951wneqnh6mPeGCTd+AX+z/DAoBaTBGww7VxQERFrq2CauY
8iVdnkv5aajbneC3dapMFLvW8MdF8ptM5oXLl4OszLTJHDrxfjt+GMrnse682xu49ZVIzddDCzMn
HYTrDVzMaW5zqDd9uNM8pfCNcjoE+q9d/fattViMspDNwpP5qr1UMDnVKS2OHkRdegBMWl2cRs7f
FGpx/hcrYuiApwbtMvpl1ytCu7EpFj3A77RPDHK5ZXyhthL9i87LGiDoIfD+psEoXBqV3pWjIzeB
3wSH1PB6x82tD7dXIlJmrakeNhCkWzGV66jR9VLyvNOZnZQDRpWN5MTutve20rVeoxeJB/Nz8aRk
yWdVtZsjtbTFG6GOfShKqzj3uSK9S2ZlOOhLtJzzSJOP2pCCzdLk+Y0aQR/TMZN9vP2D1+xWqA3/
BnJQzEK1HBTj9e+tYWqcOssJ/G6R3wRN+FxIT0XwPhuGs0Franb+um1v6zCuwJH/sydEtCCJwnKA
P9kHYu/AMU2bug2/hXuiKFuvlpfrEnNTWWK/FCMI/MhQ/3YCBYWhJD80VE6AtsCOr/B0CU5Jm7qN
vlcX2Do4ANDW5h7V11cHx16ydE6Z3fLj8Rv0g67UfbervVrHVhSA3BkzvCmoqgiOZsHurMVdEvj5
bEGLLY3pWUm1v7pah1BUMvfIxTa+G2NP6zQLgibIf6w/50VgU0bVCbqIoGMYFzX+VffDekpNhMuK
PU3ijQuC19iK0cAdmS8XbiGnWkAFV5nkp4ge6iX0k/nsKcPTPKzDyJ6eBt5S7t3qG9+Mmifsh876
DuRqv15fUNjZnFXWeg5m0GFuJIXunlNu2WBaftUmo2zN8q5t1I00JdKsS34yqueB4ZKgUE9Oerx9
wl5bWaGCFI1X1XLkoYTtC5WaAfcKx1A5X2Gkuxoio6r+xwMM11ZexdJAcUDyBL5ZjF6gl4doT5/s
tYOvFmj7GoyqIzYjeFwgr7DEsQj8DGpD7UswRgepe5MPz/9mu/4xszr+C8fuRzkPtLjkHBVS8xg7
+vKgBMVdWTh71MKvj9D1goRQG0+tHvcI8PkWbD3tIToYZ+c8/eFMJhcQnSbasNRrNAuwtrBtedyS
gAyqs45o5YHtyfLJAlGVQN2YajvZzkZ+us5bY0tZoU4Uh643r9GmLleqCi/oTnn/Tp4Hz9Cf5jH3
pOxkps+Z+iEcpVPmlDvokI17drVsrgzyxorwFD4bL5eqrQw2s2y/K8nHRnMLC/WF/FSZZ1W7LNGp
rUHYxfa74LloTrJ0RD3Dmd7JUfpFD+wPTb43rfY6bPGL2AxZAx/JIJ4QQVAEMrSYGj9DXV8LiNhj
0xvKBy6f6aPaR154uO236193fXEDjKGAwPQY8yKc9Outp7jYdGTYAZRHBMVmkKJDUlb6Tq65EUzW
NH1V8+Axj3TltZVRkkPI+lu2eSZcpUdSQrfemyrc2DnGULhbyO0M8jJh50orTkdJIuAv9XRyWi8b
PjHIvCaC1XyY5x+59fftvdvIDlB3oL4NWBe2fmC718tCRUnviq6RfKtsp+ZYSwo8BRKjMvCnLN30
3RyaRHWZ98g/SDSmeq8GvtsxLd45fw5kWB3YsbjCkTcHgX39U4x2qCW7MCRfyQ2a83X9bdKHvYFD
kcRyjQowkHAh8DSmb/rqZTcPkzOXGgu2M1dV83vdQjGJTEibbc/pTlkBFdwbW0vfMbJw6iXmtf4c
PMhPWJG8wLpg3RefRkZhmSGNXckf1Yek+Yzimt166Hfc/rRbDvvSirCdVTOnRuBYki9VX1r7WUNd
tVp2bLzOmVnJWgkiQaFjJR6KXuoapQnT8ELpJM7OZ2v8mJSH+X355yOPFGdWypaV/IEivOCmC3QF
46Lk4SUJz4CHD2n1xlkSr0//+vNNe2lHuDOs1uzbzszCS5QAfJvrh3qd3at2bouN++9qNULIjpe6
DQ2TbUuShebIQzncBYbpFhFUNHufaNPhLdXhcOuAnk1Z8IN6qqtesdvwspR/ZdoR4s1Ese80SXk2
9Puoyg5J82xktTv5rVrf91O9h78T6c1/H7mXv0D4eCaCj1XYduHlU2y6IBE01xwPud8/xpYbpV4V
UzrymsB78vJ653bc2mlu5bU+ALH6K9aAWs1WgbohvKx6e/Mxaf8jcTjNOydh67TBf89Th7IoT1/h
4b7A/QAhgxZesuZdVR3t/hyNO765kQZC2v2PCeGeGyVDLYNFDy9rEVHSGtfU3lpZdN4d+926hWCQ
AXVsrXAlMZdxIJy2oriJLt3zHD+08c+peeyq2ovDb33zLpDjPXDQmogLNzhR5L8GxXdOsSAH3chd
dClM0x2Wn7WUoCHIAoOVDOGpVCJXhYo9S1r39nHfil/rfK5JKZ4C+u+s7kXKu/ZdUZbHcNpUp9Q2
SJM+j7SRZ52e3hu736Mn2/qEL+0JXlJ2Ofem1UYXp4dxZfaXNHBXptq9QY7f05bijpISUUXiVuf/
CI+SGqqJqS3G6KKmd8b8uWofI/PHaJduYz0BOSMVLsM3KqKUxUVZvk7F+1Y61flwjut/cS5e/hBh
xVYcyQywqNGlGR6z8GurfoqmHffZOnqr1LtJrYkLVVQXzZxkWiJViy4VftIFqidDRNkNe92qLV+h
J2ZDl8H8COPC1+nJ1Kta4phhjAbXQSm/TlX9Scnvkktndd9S+8Ntx9xylJfGhLNuR3qTjp0dkb7D
Mjnpj6nyHDWu2nbH/58h8XbIFZBHrRVd4jg9VPNPJSs8vVUonKg7lsT9YwKN+3udMqDgg/aUeLV2
nGYtSEa/Lo5OIp9a5VDVsDdph2g5OsHOFfvqQSaaE+7YXoEwNJ7TEWUJnfzOU4uDEn1frB+heVFN
5WDPf8/xyYh3kDDihQNmSJPhjGE4h6olYgHXXqJWRmwYgSb7S1OfMgnBSt0eL80k5R5ERfddLP+6
/QG3DPLaoka0dmsZrbo2mCtNM5hproCcRXKtMO8y+ZPVcdsZsTfEe7J/W9Z4bFFko1/FSIfwEdWx
tOpRqxR/SuPCM1rre1DIp6Cxv/TD7MehvvcoEO+iVU5zHWRVeQ8AtREBA3ZelW3FCIS/yKlnDcZT
oS2fZKl8oK7thVn/rNXBsavtnVrI+plexk/BrAgemGM4secUsyQWvxySFEduP93+cHsmhBCdwHnB
MzOi/puqD3nWnWh47hw5MTKu8AeA6BTYOUZwAQhfq6nCqOqtOLw4YX5aLOfMdXEXN59vL+T1J7q2
svrMi0tUN514CDJyc3nKUN4svUJzvFx5n2UpMsB06pw3NCLf3za6t7Q12rwwCm1joA4dRrWemdYQ
JGh5dGpl5zSvG3TtBiwNDCgkiGAmaWVcW5lTfakmAyt60bpaU3tWO3pMk2bJHixrz5LgDYEzF1I6
F+EFkVOqC5N8RJ8l3Wurb+4aEkPmyo1E8VpYz2gU/dRWWDGQUSoceF3qw+59/KqmgNtRqFzRPRxb
Kv+ClVqqZFufyIXHyQJWH0puazF8nD23pyKNfs88p0zPHeCM8G97xeszhWWcmLSVahj0fNffq8gK
REx6h+8VqTnJTQLta6Jbp9tWNnaRKgVZI7kG7BNi9dos9LANuM0ujlrcw6Hgdkp4n5rvblvZ8Igr
K+ufv/DwUIrUFA6y6KLY9jEqPlbmQ9RVJ6neGeV/9UBcPxfvdx6IlJ4oO63LfWFo0qpE03MSGy34
lvZIvUT2wSj8avpVN2/z9msvK+5s3I8TYxmoZeZ/Sozy2z4FYVAsbCpjbtf2AdMDhA2LmFtSOURI
nxbTx/k9CP297Hvru60TAOvNDKeVIZwxNczt1ol4SSTBci4GpA0G6c7Sn//8uzGIuKqlgv3h7Xm9
nAnsoJ1FU3xRjBhmF8tTg3etDP55T8Ngy0HoCvB4gU2AuWYhBHZm0Vi9PccXwz4jQnhPzIhkJMOn
YKf0uXWq4BOlig7dGT1wcUVhHaYFegmXQIu+Is+buoocpofb2/YqYaNELwOewxXZPbxQ+DqQFKAW
XlTpJe8/5rPfW3DtK919pp/stDwB//CWOnF5wuwNBf3uaF1H+RWHzX9NBDDXE339xdR+lu1Q05KL
ZM2ugZTiYp9lk6H0d5O03NVWfLYqr48fdas9yV19aLIvTbKnX/J6kwEQrjoRgHYAcolsUU0cBJUU
B+ml9IvLHnHNqxIMm8vgO9UJevG/3fJ6iYU+VlJihdklzJlluHcQxw4uU98/xUN658jHFPxd/NZK
q7MdnVG/eedEd2Wl+kScHWd6fQiZ+KQbzKubj6z/1jN8EW0aPYZcZ5jzy5z90Kq/wUnW405E2zKB
JwHzA2Vq0D+9XmysolDggEG/NF/q/p3y5o/Raewm/D//GBAiZhRlRgk/cX4JDMOV6sfKVWYS7jcJ
hfrbp2JzKTDrMhHHRYrq7PVS5iTo8n6s88vYT/djcGeWxdtMl+5vW3kdSex1q0jnwZ0AbhauzWbp
mrbXlfwSzeaDTn9Dzb6jKvKcz3/fNrSRGmCJM7ZWJnhEiwUXK67kcA5UPk3WejHMpP2XroBoJX0o
+9ZTEEAydZLIYA8Vt3UArgwLr/clNO1ZSjBsVpdorN2h/BjrD9Wkn7O88tJBOlT8T+qhcK9x8fTz
L1JXk3Khc7m9BeIzePUdqNNofkNNsLIZX39RSKkAcS9mfqmH3g2T0A3HD+V4bxJ6dGslod7xoE17
v/N/wMlAeoWFw6xtWxRFOG/K/FGvOnjMs6poKLVO5v2oKYm3KEV2Skp9uLu90jVsCmGV9wcBnfYS
KYYIJ8/KQZpg0oE2UO8fzIyXgHWw5UNs658nadoxthXE4QJzuAjXkhfkTtf7WmdGg6D6UnBScpIV
YCfv9KSKD30VHBJprLy8i7uTkevdgUk46VzaVvaEck5zr5R5dBd2c3qwpyLbGfbZ2n6as5wrIgZU
TEKoGBl8LOa6IqQ7xZMeGB9zM7vXsuB+roK3dfGuSYAv3t73TV+HtxZo0drgoiN9vRUGuuJTH5vF
xVLeTl+i8TxohPepPtP4rcPzUEduOTyb1oOqtO4Kkkk/ZQ/VHiPhxoVGG4/ho5XBD0yV4OhlDS4n
DIoSdXsG2hatto8K4lY718lW6ELXHf0NmsDcKULW0Cl6rvJ2Ki/2mXbQp8w6yDtfcCsEv7QgHCDN
mBt1kbEQkYLE6t/R4us7Jn47p3BUKBwx98OgB2hxY/WiF5diO3bqSHmnuCyy49Kd0aUvwVEdf+hn
G82SojrowZ0aye5YHBvzIcu+wZE2PgbQ2+a/5vJL8RZ6hmU6jt155MVlqKdepsty26029oEtVjhg
lLgAWgn70Ek9pL0K07lmMp/nbpUBgHM0avbqrK9mlYmQdKOZZ4WdzV6FL683Y8mNXin0oeBpr+eu
VdnwrsseiPBjbzzI36v4U0V3vDK8NDhIu+CFDYe6sr7++YtP4RTLMhYRdXEZvir77TK+lZSHNP72
LzZzfe041ERpkAlVOxQG0xmAI2EhkHjopG6HFkES7b14RHlK+/deru9wXgjrYLJwPOQCOXcpIhSE
y11bod4Wvhuo/beOuwC3GpM3TXVOlpEXbOk59qWIT2AQoUHzEJN0Y/sh+RjH78Lp1E2eUvUuGg3n
wn5SguZBGndadRvxgpcR1WHobsgQRW7RuBvhnlKt4pKV0EAZNjORfZXugYK2Pi9YMAiJnFWvRwQZ
VM60TIOpF5d6/BZO8jmGsblc3Mj+dfsDvy6K0RNfaT6ZcoILTZyLlpUstdMuKy+19d4B8Bq3v+wg
9WaAaM73MfPHwNw5nxvX7ZVFIeonU5clEa2Piw2fXF0canSTq/SXWueHQYp3jG0eUmidQHcDvAYI
KTiwEiFRsOhjeZlnLylRY64+ldaz07aHpum8MDY/pf19M+jULHS/jndqI1uPRTKKlRSJ+wXwvBgj
MhB3lGHI5crKLcbJlePoTWAPp9qSnsdq/lqUoav3w4d8ahF2b5eda2fLWTlVVMGhMyPFEQJ2NMfB
EAGTvBRyIJ3ari4+z60k75QSNqysjLSAtHkvcZkKp9cxoyzJ6rS6THVrHUd7me7zpFF2UqcNV6Uq
QvLEy34dYhP2spXM2rEGvbr0+pcsfIu28jmQlTslVk5OZXnWCBJi+EPQJHEJmByoRgCmXHki01xT
l2aDclJ9ydPO9kyl1Lxh0PdoRzeOBAbwDphyKNb9VkB6EcuzJSpCSWrrCwQpH+TsGIfDnRWOXmz+
3EUabFyPV7aEe6PSE7suqQ5cjJn246I/Ru38YDjjjue//lg4PaLDK4KIQoEIajSKXI7bumgusn7q
+0m709VaPzVT8pAk1Vs1br52nayeLDvaG918ncliGdLbNdUC1y9CcDIOwow8WXOZ84cy4YnkvKUS
JCXpQXMucrA38fN6P1dzIBDWgVtq7+vZePHtmkEFeWaZzSU3D+3wKJVvAc3sRLGNzeQXA16jIEE3
Sxy7brCtOFnRXZSxfgQA985uv6bxIwSSJ1p8X8v4qO2mN6/PtLN6PPU6UPkke0LkGJtRRQoh6diy
yjjNY6J6Ug9A8/b1s7F7TOFr6/AhVRZKFde7N5hNkSmZ2V8a64dk+IVRunny5baNrd37H9Kuazlu
XNt+EauYwytDJ7ZS25Zsv7BkS2YAMwkwfP1d1Nxzj4jmbZTPmarxTJVc2gSwsbHjWhi9AQHIgr+M
N3stwxlIk1q1QS+ZpvhyKsFRJcmJdbl3AkPKH1LHaDYSUQ5tZKvRl+7oC5oLEgj4dy0VfENmR0jf
X4xCe6h6B92K2tFhsYviT5MY5zlNXUKy75QkvhmlPsvus7wTGOaNPMbyFQsJ6lLqRXSz/ooCJNFZ
RKv+AmYE3xwDPJQuzYNu+qFr94oku1XFvAYzAbe3nOdsgz+3lrucyadbIRG7GYax6S/0z2D7tu4S
6VIDtGf2jfvkGUw3STCiOqW5TulZojBl49VdSecZiop4NvDoQrqcyq8texuGfRzr7qh0Aaz41B0A
pgUMHF/Ho3t74deWfKkjKUBDRJPhQqi7XveI9KaVsRaSyzfDOKrDkdSoaFJ37rrgtqiPDOQ6GFvL
UteyAAZKCCIAaNiCybSvo4defy4HwBiABAPI0FMjufWvH9rwUHYxMhrnwvmNImQ7BKNAzUSr5kJo
fUJdv4tZf1ETdjQcoEGARt54LVT7POmpQNhGrLCsG6lwmCXsJx+EgoTBAshh0V9qM1ffbG2QT8gX
ORM4fuX2D53p0HrpFPVzQADuQF07ymQFdHhtWe10NtBgjrKifmx6lKjiwtB/dWVW52465taXqijV
GsAMZDCC2VTTJz1r1c4HRD2R9oqc18U+qQwqH8fOzLTQlsrkIdWGUoQYz3P5flwgpGKQCwSTCpIy
8vpwO+qQUTUmHK4rB9V+PGQP2sE6RCc5AIcjaCDcge7N8Ev1y4zBJOxbgtz0pv36/AGcJqetNrZG
OfeX/nud7XQ3flKDgoTj+HuWD1lDXevYNj5RBA7rddyDw9VUtKVgNgHDArxS10NGaIJ105TmXm1G
kUvVsjiMVsRerCKKL4JbtGzk1S36JJDXXVJWrQOYoUs2NmD6aQ4q+nAs9Uisyu+RdSzG50KfPdCJ
3xa88b6ixIGhA/yJDCsP3oR7CuotRe0vaaFqHonJ4Bpsjne3pWy8r0hQwBAhtweXmX9fJaNve9nK
6aUpwj79Eanvqibw9DbSeAgwPsng3hgrii05BpfRxTS+y+zS5CfWBkNQNecBkAVdiEaY7pvp0lDt
7trmNUYD9u1Fbtr7z1/AvTalOswxHQiFl35KYnrXdppP2veEYCY66ENb68N2oF97IsJq2DpE5H+g
rsvMPHCS1re0TjrVkdqGXqTZlr9UGdwXTAZE326vb1MKUgrIxKNIhHzpWgowauKmVlt6MYxKPuZq
2xwNTBIL2hM3QmVk9eDAAgACHZkor6zFRC3Loppo9ILZvZ3+au9Nr/JA0f6sef19qQv0X10uFn/x
Povj9i7RWE/rVKWXIcXIrZGOBKixI/2pD2biz3VGz3UrzQ8YJcTIvqaUoWZGyAMpNvUA2JMG8xz3
PnIa8j3GtzNUsAv7mI8l28nJPOw6CXO4uho1zw1x8vtKngGvHqeiEaJrBwuN/ku/OqoH6Ay4wuKf
EProXWqzSyHVyZvW5IlXDq3yWA2xcp67OsIctpYD2QBcDQDgqef+pABN9vdtDbm65vgKhFkfo9JA
2uOjLapZrJuyfED7uHZMgUvSJvGx70VoSVeKuIiBGiJHB1I9/GetIVIyoVFLpQNuupF/j+3eHIHr
MmDW4fZyrh6BDzlILwPveUlOcTZZk0oSD1M7XBpUof1cK/6UDIiAej6BpSqt/NvSNjcPoHb/kras
+pOvqma2UcZwmC6mU0aeY+ZSMOdAeW+RKPlbc/yxMJSZliljjMxyG1iSph2jphsuKDm4jRqd8oL5
VjoLHu/tc/q3GO4RbdD0k2nAzboktvEVo+3RSWVOIrD7m9sGAAAACauLu89ZpVSmQ50mDNuWtfsS
FJZm054GWwlun86mLvxbDN+kRR2d2AxjpZdefe/ZaQCRMMu+NOookCNYDk9saJG5NiQDR2NjUtlC
NSPrqGv2qsDsLVZtZfWQR8IdQjoS3T0YPuSMbO0QNSXROFzkrEl+VFYERNOkjZg7yCYLdPSI+1Gq
Tj6oxURZhI0VAi4L1T1AUaB9iY/o8xosBlaRjxcqdZ6dIxA020DB1PTtA9taIQBUYSnAbgFkteUz
Pl2nREmxa0o1IpkV1PpF7cBQnY+K1yZYGrXRJl6IJnc2dGSBzsckJ9o14DRzm6rWHTAE1XlE14hW
uE1LQfcpZ+9pUmE2Y+ynw+0VisRxL5fdahrLzGG8DMOwc6y5c3vgB7h1VIy+EdmCd3njMmPAHQqD
7Ahmdq/ap3q1LbVEHi9lXhx0me1R3Prb9lEo5WcR3FXWqToAL04dL2b+oneD30l3RH+NIhE9zqYG
/nspH4/pJ9UoW4qubFUbLyR/ASlJoJAGPCSTwDBxG4ZUi4o5GXhkSCmhjZ8vACaIComlN2pY1hbZ
yUYEVIykn/3bSrAtBQUToEAv9fJFST6tRSZdRC3SqiGKouNeTc0/ZpkWgoeQz6P8sxZkxhYJQKfh
NXsk2Ux7nE9YgW+qdts+mx9LuZ0e9a7ugqRSyC4qjCCu7Rb615GzVOWDm43ZHCQj0JsTIL2fank2
XVA2j97tLeA9///9uoUlZSHpQH/neg/sdMT0gDqoYZLMmNhRXTVx9sR0joNS+kUeRgZwolMadu2T
bO/LxnLj+bkt9raKvJMluCfLJf9kWT8+Br1aC/YNKMyR7Ft/jCTJWSGh8g5+CI92r06RuW21j6bJ
NYlA1NbZm+gZQEYNk8BXWbUE+aWuUiUl7CSDHgh0zcvJWAv0+IPbi18R5uTRZwgdQ+mDs6R52dYF
ozFUrMjVQzWr+mGIEnYwRmxvapfyZdb7zK/s+KWKcM5GMsj7QaNHPSJfAWNHj9SG09lOIG9S+qbZ
geAOBBAD0zwdv9nN2ggD92Ur+Xafq8jxAu22i5Q8sO1K8h1tNg/MAOVBWTaK3w/Ss6GR4pgwJcK2
yt87Ouo7NOImwW214h6Qj4NEj5eCyQi0pV6BtDZWRdgw62rYAHvmQG05CvW6Jr/1pPsxFMw+gEPU
9se81f78B4IRiYPMET0OVzR9CXG0qo8dNZwlc9dG9X2ZlLu6ax8seTpo8XSqchFm/ZYmAT4OcKpo
9AWJAefpSiltx0TPtTBBGhdcXqexm0TVJT48/thQzJxhMAVtXKgh8O4ggOOQ6NdAa1zup27X7JPn
7oczu2nkDm/mLyIiBuRzR1cCuVWhsqNQNYLATBvduAiUXxJx81fzC0ld7TV+jDWfRq4IEHJbLHIp
ChjjsVzeu9ZrYikt+IfDIXpkiZ8/kDvzzPSdTF3lHtAdz/Sx7QXPAN/P9c9a0f8Bq2MB6peH+O1K
fRxlTOGFHaVePN9lqV8NgSG/2BlS3JlbOa5WPWey5ObZH2HX3KYJBpYmeM7RLo6OMi5POFYRKLmH
SA0lyQYEVaZjTh/QqLOn23FxLCoAgzPZnIPZVrrfbSw1uya2qlMV62ied5ovpaTErqn0aLJIy/bc
teOX25eKe/P/2R/MQwHkBOk82LG1WU4dCSUZCblSpbbnS1V0NFC13thX2iDKA20ZjmX06h9RSHit
RaFTpUQ7bayFsxaYaYIWzaOjIn+YV0c4BWdVFDjyGRNubYB/XAscyGS2KsHaqF6fpobdTYW8G6Tm
HmBJu6ytvFoNFS3fSebkoZnTa8vX25u7uWIUqZZ4HHSFPLs3kuMM5ddUC/UODed9032vZdlXrfln
bRKEMHO8L1MicPC3dA7lOmw0KrwoxPNNDaYcjVKc2XKYaicy2vvIiD19Uu+d+a1/icHvofnaeBdb
dYjuGX/GhzTWsJ9Q+xJfvw31wn3HIwwfBFTWPKpMFDtRmcy5ElpFsUuNr1EnhQ2AXNIgZ/cT2svU
Wj7J9UNsHlo01ZbRY2z/lKNY8HRsOB/wOlGjxRkALO0q6LHiLtf0QQmj6h4nDfMTBdMcoY/pnTip
yOZwAciid5BmYy4K5W0HgJ1rvQNBXDPUkaqEdty6hjLuinLa2zV5GUzDRc1Ji2o/BQtfrlJ3NELL
iv2yiJ/GtntMyz6QJlFiaOuJWXIAIFeAM4xyBReBsclMikqylLCVm+dZ/ZboGBjPiy8OA1r+BLjX
EQkPJx6PvfailqLu863dX7JfMIPIF0ET1vtBiWlSZ4Q/xiRpV0wnpSNBOeQu5tUVUV/04kZyThly
Rf+ShYTsWpbWVokNHBolVLrT9NyX7qC7zot5NvtTKiwib7gHC0QRpsTwx9LHvxaW4ejtvCZqqGug
Q2GT5wBcNnl7ytqvFap8gxnfmf3kTWhEazGgED1NYEi5bWK2PgEghct4oYzWFL491jFpRnTq4IIh
3+dLpYkUmZWL6hR8NvhDpVHtQloRyTG4KZztVvUxxXBLiqCNRXslRg+28VVrO89sq8DSklMFbAcW
+awnR7kp3WgMGzrv6rr+k0zK3oEFyocUyA9vFQjBxrk4KnWCDmL5CDJfwfW7NrqLE2UBlRJtEQgD
OKuf6zVYI0mnhn1LB0RdQRN/S/ug045y5Kex9X77ADbEwRcFkBPyupii4uf5NTOTlHZEkFXHzPGG
CXhGrXFojcpLGWhK+3bCAz6ICpAbzhSsKUCNkeY1cOq8Z6o4SQlTp6hAQ3CC0vxVRGhNd3zHyO4o
2uSt52z+nTdvehwoS9KF9KIOyP/nCxb+R8zGgOmW22cAojjSIE1qOKZDhoGH6pjV0ZnKIEG2fxXK
n0TKvsSDcbSk7h05M7zzpcdGtr+9/df3fdkHGwEJmugAzcLZljHJy3hBrAnNb4VhBYkOBuhiR9EO
Qx3j0JAntDLclrhhTNciORNTtlVcsAIBkCFR6qdEa3bWPGsXtc+GwJ7AOqZnevnW6RiCbHMt9/oi
tV2J1iKu9EXQ2tatP4R7Z6rMNlMYdTV0pEzajXnSPE7OnO/0lslPtxe9YQAgC6gY6FTE9ceJr02d
KWUdq9DNHbaJvst0dFSbevoMGsGSGZ7UPaSAJ9fcahyDOqoAwn6fS+783JueGT0U484ef6PLYlLQ
5Im0LXFB3yI6lutXd/2F3G7EcUJQTVXVMK6iNz1JXTAJAakxmEY3isZTnX/BXNsulV8i+1gUZ7h/
sXKfIs6iopw4X3WCtVx/Cvfczi0gGGdsZkjR9/gFBLWK7DHtOLBD3nhF7beZIEPIo/f9IxEN9Rh6
g4sDxLz18QB/yQHorK2GstYN7jA8mIM7D+e2tt3MUI6q/dZk9UFBpwJqoGW/a5WvE0Ba+gQckM1u
ikNKPDsWfNUHKyevoPgcJH+XLAygNNZf1ah1U0k1wmfQO+Vf1SntgjJmoy9P810badLDbGTpAsJr
XTLWYdrfKeUg7pUnJbKAqqabPyzaD74TmbbXVEnup47NDonTveIvhQ7C5kdQUHxXeouceisvnyqi
FvcUxW5/RE+bp8/FdGS0U/4Do7OQVS2uJPqy+UTp8uSbjEkfKZCBucgPTk+V4oCzSq8kr7LNR82J
AUpZyYrjAm3C/vsnDn7lMnm/UJVelYJ1u+hVDVhRocl0v2lRfzVdu07BhOtKk+mCGkNUNeC7mRYF
QzsP2qRxlqinf9iHT/lU05KsCGDLWliYFDy/TG6/jMyufJrmyW9A0U1nTWdT5qYdKQ+ogwOPa9bO
MVFadGykE9q5Y+d1qHsFTd1N/u5UYJos8yY5S00kwqvYsAR4+pG1WTjyMDXGvUxkjPOsUZgWAmtx
3+gqc5OGqj4FP4OnppGoMn/tgqG0DO0GHzQgA+Blr7W8HJmS0Z7podR/V/XUrUTgRxtvHAwG4BnR
xY3ZO4czJ4BfafU4H/QwAnxEVjV+gzKNZj6BfHDBLjnkxO1ebtv75VdyNxfQvUBdtzDtgUlfbk1V
UTGr7jM9nFHCPxSanN3ltAW6YWIrnkyzLKipWe9uC92ym3jKUeqAK4UWIx4WxoQR6/U8NcJ2rr4D
3PDYaMnXKHUOM6UPDQvjGKTec3rSo15gqja8OMSpaKNFjIiEB58mGp3SaQxm66HTqs6xB2B4APp3
IGqDqneXEvS2u5h+eG/LuBXYksUGcju9PKsLHwr8UoTKa+2JLJPawFc0wpw5LqkK6OpzOwme7w0V
XUZ4gDgFhxjT6ZyXhE4mJKJQxwhJC0y0GLg0riM1otGurU1EdyVKLgvnBmB21ksZCwkN3ZNhhHLP
wkHXPCt5HaNjEidBPUVI1QqplJbN4TcPMSXyaogt0UHMrYuBPZv2tW2EY+zHl6XIArsju+Cc7ycU
Mr32559ClD7duBrwgDCGaWsYMoKhWa8Sr0JH66owQyf9VhY7mexT4FlMceGVZBTUGLZkIXUJEG1M
bjgaT3utjk1MUUQyQ4uq+9RESa5RMGAl7bWycJ3k+9/fvw//DhxRSEaDS2K9NKp0jdTrihX20h1g
m40+KNN9VYGpVSVPjNpnR/eLSsT9eK02wFHFjmICZpmm+kjhfnpa2sZOE2OKrLCIhiAuFeYxA/GC
Y4LEcBx8Uysyz2lHEc3m9Z34wPPGrYDqYIiLu3iA8JgrxKt2qLZk2tVKdmhJJiKk3agQrqVwufZJ
AlpKpZd2SJvkuxYTd1aAUCJlfmRXO62LfFCqPg4vGprcnSTsIsllyRvL0qAWAble6xK+BDYdnoOs
YBpiOYZP22xJTSbJNLbDupGDIr1DyrueqKs6CcqQgqzE9Qu8lsUV+yKna5iJtyIsk+wR7FkIw81A
yx/qfBYZnY1HY5GF9CocIox6mty68nHQG6Nt7VBZtlRi6WsK1kKg99XEp3FLPHSQqqe4MNHfgIaP
O7Mhw8vti7OlSh+AB5CPSiufHRlJNUVs6OxQSoAXKPf94Gq1ru9vS9lcKXoo0NAGdUXDIadL3RDr
8lxSO4yzL2Ndu0lhuLn2UABqdZSLfRY1sHy2n6W/bwveOk0kfZBMQ74BVF6LZn3SHNViI61j7HDV
FM1xHsbxyYjlOysZ5TvNHOTj34sDdIuN1xBYY3hQ1uKIBPpFRmb740WUpIeh/ZkmCF4UURJl69g+
C+IsgDNq1dQ0kx0yYDcgZMbolXt7KSIJ3ImBJHGiQwEJsh6qzvOUCFRiy3QubGTIP+IluoJIH9FL
r0u9bIdAmHGjN/ZEH7R5D3gnQ5RVu/ZBl7l44B1hlApPO19LKQtiFCOV7NCpfkSlC0+axn4+BV45
uoPxdzO8CDbghGEcE/6nLqPQzJmP1G6xablphwXBcLpeRa0HglNDYKSuPS+QJaF4D2AJVHcx4rTW
M9abdGzbzgpL6Vs1yt5kV14+CZYiEsIpc03AVCmnvRVmauJ2THZr5e6/FsIrskZLOwJEX1jmsafW
9xhR8wE8e1uXN1YCVwsR4AKsjnlLzrtzFITu6pTI4ZTGB0AphmlDvEZv/dtiNlQaURRMDRK4MjBS
lyv1ydi06jAYKebxQzNNfSeuHur4THSAJekvcw7I524UdGNuWDcNPivQJfAmLpnctcCpnIsZFlsO
a2tvGl8tr9Ja1xFlaLZ2DzwomG6E14h+/OUrPi2rlOORTsUsh/Cd2cFOc59IpbVLRlGtZ0sQ2l7s
JZgBZMbVMx9Lstyr2D90u/9szcYrE+eRtYPA8myKQUkV3S8wvFd5VxQ8TcBIQ4yGMdXEukuyL9T4
9veqgHfnI58FXeC9+6Qmcq07nRwWTe9O7a5kLGD1OytfwA4nqk4vj9g6lADp+kLNC1CKhdlsWfDn
A0JQZKMOKofxfR/d9U3lN6aJZN2JCkLNjTcB0zOoDi5mB/kUThNAdjjLmdXLoWT+0qM/wIm+vWui
38+91p2iEj0Z8Pvn6d6uXv+z3w8/a0kIwW3/8FI+bZQ2KlluNgz0pHbTwWgCdYI47eH2IrbUC/kt
UOMBqxz1Dc42N0aRtHWmyCGp3nOt8YAxBmY2gV+zeeSfhHC2OTIUCe08KlbCUkAHswfocWwkr5r8
E/MBAldgy8x8XhFno9UujgnrZTnsWbfX1NdypC4xiW+I6F23DChMNDiRljl8gAivFVmb0CvKcHQh
sOorN+qex/mC+VnN3BWi3MWmqsHK4FVAchcQDmtRUR8jcO0c2OoFlWkGkryomWFr1wx0RIPLZJnU
5du+dWNQZoT4coiJwle11y8yyBS0zM1jsrutcZuSYKHx9qA5CTZgvZZEMmYrQeEzNLVdobtGg3AU
+EaiCdSt01msM8rxwOBHYWotxiZsSAp4PqFBHZfe90ogIUesMAu8QgmK1QJfeuseoRqO3k/E1oDu
5axanZKk0pBCCK0IXHioVOPvBJWI7mKj0+ajoRevDVxD9Bdwj3aRoY3IsNKlwt/clfEYpsSY3Ky0
d71xMh3q9mnsKhiR6qv4PMq5H4moz7f2FVi0AKcBODh8Rs5gRGrspK1ClHDqe1enz5X96BCImvat
6Vf5021lEUnjlGU2axOjQwU6TIvEbfU66GJ5AHmpa8e7WZqCptcqgbe6ZayQkgGVwpKZQSvbWnHk
kuStAoKisI72OqDl7IHtVec9a3OP6eOvv18futkRUEMf0EPEXWy5yQjDYIccAgMF7cpOSJGDsePJ
zxoXPZiukeYC87i5PNA8AqQQow+IM9fLM7NYU8YKiqqiMVgFIgQrwfBRHJB1hpMp6prYuhZo2YWF
xEMMb5Y7P9vMZpQKOyWswQdhntTozsgEYFwbZWK4E59kcDe9mNPKMQjqVKAtcNHvheune739dVAU
f9JBhlQeUA9j6e9ehHmxtZeL7wd/xsBYKf9C40WlaocptyWNNwM8oIp/D6bkgawE7qbAbG7tJJAo
wGkKl30JDNfnpiRMo1MMWSYA1CNiPJdN7fVdIdD+bTEGkoMAS16gD9di8AQBD0WhKPpVTxrFtB5x
h1yEKbr1BEAZUKlEVzMSgsu+fvJskIdsJNRhlHCIGw/0j7E0ua39OI+CmHDj2dRxLmBNRTJeQ6S7
llOadSfpSyww5mR2R5TrDmrViYgSNlazmIklWYSMkc5nbWZdmcaqHOXQpsUYxJreBdqsuCwe/diu
JYFF3DggxDZILgIMayG15LS9GipDSwb4Unr2JbPu5u4iZInaFrFAZcAIoszAXdoIARONKF5oAJI4
oL0278qpYyD96QTnIxLErWW0O1I3WGxo1n+A11snT5MhcNI3RaASs6CkLgO93IOJeShFTZe1THPp
2tMJ75dbijibNvUM6FYLSiouCK9nhZRKaTIkSqgpEYgeJ0c/omr6cvup2FQzhOmoGMAMAGZqrcwD
5lsMotRKmOtD79eRQTxJN6JDPyfdW+qgtfa2vC27unibgKwGiND1/MHcOYNR0VIJ5bmhR/Dczb5u
NJmHVI+MXJGUBFZaGOBubaDoLMNYhaLWwC4bRB1QWytf8s0yMmOgjOFVvndS+DxSBpejytxYveuc
6JmVvinRi2DJi/PCxaYIHWy0dSDosoFwvt5jFcOHE+A/lXDetZhaPvXaIcndPfkKl7EXaObG4wEs
+qWjbMn2waavZWF6zWHWAFno/HKN+hBNcDDA7mvV9U7Xv91e2YYftXQUoHsRUPsYvOQWVmOMeJQ7
nGVVhEUZSjZacs2fM619W3umtsBGbUtDcQvWXUVv4PLzT/ZdQcm6SVosrcULXAQAf+w8/a1pfUUE
orelGnik/k8SZ+H7PoPxLyCJgazY+lUXPwdj8MxScFZbVuSTGN7pzQcnBSYtnKbOfgFWkycnr6D5
vn1Ey6fyuvdZBmd14xHYs6BUhD649r6q99QK7vvZo29DLljNlubB5QQYH8A6cam445kdu2GkGuFK
aLXq291cBrqVtke4qNQrizp+AMWW6JW8Wh56JOFtoncWvTQoI3Pq3gET1MrQAxGq8+yqUXwcYva9
p7vRcY5Mr910fhtI8nx7T6/ODWmmxSzDx0DLHJr014oot6nOWqZKoVRUD1JzzOTi4hidyAO9MhuL
GPTCLp0jS8DJhwyAw5EcPZLCvGh8xflqvoFXp8GcFEbv4h1Nm+NYCpKpGyvDU4BCLgaWMFbDx+sl
mTHUoMvJmaAFaaHJY7PrDAKVFAnhnpwJxp81RE3OqXxM0gAcApr9/a9PaLUObusiEP5qhQERidmB
P+7PgBssIl64ep6XQPnTXnGqJzUOgrphSs7mqdy1f/1m4LejqQS3CSnnZVpvrWMszfHrLZzEUN4j
p+8aL471Ix938Xjqqz8xGMBt9vdqveTtF04nFJqRgFqLbEy9BjXdnICvGN3PTgvEYcsbmcBMXNnW
ZWHIKy1zJfhwmbOtQ5ygFNSbyRk+tifJBD0fnasUp4n9ua0DV/ZoLYgPo+TSNqUOhHBnAK8g+H0p
0nNk7jF46MmiDq9rjUYmaAEBQuIJa7p6dCNJA5KlUZxTXJsGFbw8dtO/fi3wiz8L4Y6HdToSJDOE
SAlwqhxIkLpdUfz15YQUTMMubq19jYwbTUbGWKYX59l+BYCbV+anMhGczHVXxbKUT0K4pfQsIUgX
asXZitEwVQwBKyy/rcn3yWZ3TgYY6yFqXZXqQTKhC1FrMWJYN2f0KXpjW2MYSZS+2DpAc4l/9QWc
B+N+a9VPkr4aWZmmZyc514aFMtW+EY20C2TwrET6POlZoiTpeXR+trLjLXe4oaI8tUgK997rJHGq
rsVKWvOb0dUuGLio2rq3r5ZICGfBh7Kb6nQRAo6lFGQzytT7RhoL4rgPFLaV77JQwKBVAj0+uFzI
Da5PpVPTtAIveXHuWO4SOzlMUewSHbDGnk3JnUzroAIYBZABzkr1AjhXLW93rCvQr008kr9DeQ5y
px/VtHbndvBvb8K1IUN8jrIzvhD5c40/T0dOhhp9XNW51ju0DlsS2VHFLLwU9J7BpNF0f1ve9Xuz
lsedLFhZYoVYSXUGL6qvzx3gPv5LCdyxkpwmcz+Q6jyS2DPN91QUL1x7a+slcM8yk6MpMQwsAfVM
Rlu3zSBHelfMp7YyfaRFA3MUPKSiXeNeaYCEIqSs8+qsVYavGHfMkgW7tnEZVnqw/PxTWOIMVVvR
KKvOVNmPsxPOxskgIqjrTSEWwkcg/iL3ZHFHMxlpEudjXQHxEZEICrffWQ0bEpXt+99r2fL+I0TH
hUNVfb0aksoVBlyb6lwkgPnEzHyq32M6TNQMtXF5UA6Cc4NMEEjH+LllpUMft4TR4XMBvjHLs78P
HWYtRWDyW1LgZADmYGHvs/kQv+tzh6bwas5ECopafgI08x+goaFnXdSMsqFmOBmMzQH9BzUMflC2
HDCIzMyyOjtzWYWRmag7J+2eb5/NhhIs5U4FOQQ4R2h8WZ8NSFbsWi/06pzJcXccwbn+SxqHzO2R
vhOZ+K2t+yyLU7jBJipSw5CVzt/kpj0axo8Rb7JeiiApr9viEDQiY7ukYeAVXmFx9mxC5oSZuKGW
tMvhEXgzofu6bT1Ny30mgzK1iR/yxDx2/ePtDd2wRyvR3IYiqVQsyBC4VaiKu9B91c/hiiZV0Odv
Tta6lpSfaTqJql2bmwtcZgyqw1kE/cP6IBUSdQppq+rcuaP9lMtukhwsdry9uE1t+bcQPkoFQASw
RBhusgyM4Kj+RjOQCJcWE1W2tlQfqRKk9TEajPw+t4noEwWXCZ2glX2in7SqGv0pb0b39mquvfkl
hQbwkGU0BDSwy88/WVnVbg2iR3EN7wl1QakIR4veIxP2O8VYq+voqiD63tw9DINAH8EJB4SgtTyt
onoJyP/qbKdVGZBprgIpb+1dJSci0LKtDQS+4VKEWXC9eFvYEWqYrUbqs9NE+07tMPYaGRQ9Mrd3
cGtFaCuC8UALKmYkeKWjSoEvqOpzZz9OJhg/EQl1BQtuS9lYDJIHS+sX+qRg37lz6tPcBslPX591
eQ8cZ0j4D/wuJEbgEgIRHpAu/FOY9JmUJy1rziStH+0qD6tkftfV5N0otb9+2gF3gSEaRAYAPUH1
dq0ENC9IqThpcc6yV6l6QVSgW0+39+v6VNYiOB934XWjrMqKM4p9I0tdDFko5bfbMq7NHGRg3gGJ
WjSaQgXWy5gT0FS0JmTkrDlGJgDSvzXDnR1ftHwvA59GFmjasi1rv30tj9s2oAqjbKZCnoN8hXw3
eaT8NthHWUTZuLV38IbAioecOlIxy88/2wSCf5DBL841mGzK2Azz9E4HOMPt3buWAncIwHfIhwEJ
BoLWUuysik2pHIvzOOrBOF2YXvrCZNL1EUGIraGYrcErghexFtI0MJ6NieB+aGavGi1XHzBrwP6k
yehh2LLad1UuWNf1I7QWydntflJ7izJE+pkhecrwbKFLDwoxiNL2m/sHpFGkSpHuQTvCemloLErN
UVYhZ9CDAhNSDpAGhD20G6tB58GCaPoBU8HDlk81HiFiWsVZrXPPihREZQWSBvIX4VFdWzhY6U+S
ODs6zYVc9wYkOfQlHe+cQcTVdy0AHVlgE4BzgHocWjHXG6bakoKE0hSFTXEoSbebUlF73vVmLeNI
S/MnfC80f3KPG3DtNaXuKieUaBsQ6TkuZgx3l6cFnf325blGs1l6sdC8BOwWDCQh/FsvZpqVGoCO
TYQ2irey9x35GQUPYPZHrjq50qwemHTCsLNkT79qZBLq/hy3R61PA0M0QHOth8hnAd4ZbVtLazo/
qVdnDp01NgPubLKHc22xPJgHlAlaRy4OglUvG7i2gACWW3CyUCBGq6XD2YykzdD7SvoItZB+X9vv
fZIFWl8dRkk9jUX+aJYyMvmdy/JfAC3+VqmZYPJsY7HY9KVG4aBJ9QrZcADUWocoRwprjfmqdk7j
b2UsyjVd23kEiBgQh3uENx9VwPXZjhXwg4ceGdZGj3aOObqwjvHk7KbkJ9Veb2/pxoKgqCiELP0D
JkLGtSzbaButZnF6Bmbjr9z6WSpPpDSebwvZuHkwIHgq8UZilJMHOWy6oieNQeJzOjbUnwF2BswT
XdSnsrFtwPPFe4wqJlSDt/VqTpt5QnIa3XZ3QGW517r7TH9SCgbS1V+3F7R4D2s9RNSLCjco1RRM
PWqcd6EWwPpPIgmJOpv5RdIdkZyOtG4HhmAvr/80piC5f31KkIeh+uWUcMN4QhSawGWeEycFx+V0
0JP5bNRS6ABI4/ay+B1cstNIT2BqewHnwv+ulSHVx9lKCUWSMy1Y2HRSgxJSUe7kSoLvDNxQL8Nu
/OWVwugdEi+YMEDfD/7kKVuLLM51RKHZuStPkvJtKSn1/0Pad/bGjTTd/iICzOFrM0zQKA0ly/IX
wkokmzmHX39Pa/dZz/TwHWL3woAhQLCL1aG6uvrUOV/X/eLXH0ygF5aplzKGxouHxSaIjVxO4uQQ
GWjPKcbQD7VsrU37cvA0XDbANYSFLuMBk83hSdYUDyaF7GCbHAJA2ExgKwJDdqd+eC/AWEghkXrd
J35JMJ8AKAJ9GMBSBtzizEF1VNTA43YwGpRowSRP0dvyet0Gnz1924BooIWaElMP5NaD0Zkxra0x
OUA53J5KQHKK3/r4AC4DMnZPWU36+te/t4jOXpwlSDtxeeMqmXMmx1lpJilY9KX3uovnB0jnDvcm
ArtTNTXdRYE+bcZqaDZJ1awxcvHbmvmLUwWMTihfgDGE81ccQVJbizQ9qBb4K2hrbstO+9mag9MN
40aZ96tJz9IIAyOoszFGo6/BHWhj3aoxBFPSgzlDsAUdv4odDK2nipVBUiGhtpYqhZvVYgCFqb5Z
2e8XWQQcxj0c2GSEMdTyePSs0AmdOWppfpg7E8lqXNUbTUp7W4VcjGM0Q7kR27JyE7nstlIJmm8S
jtTa5ePYKSTX88mFGnV/LNogvYmzujimEFBbKSYtbF7050MUDSkuw4RxsbYPNQjfKFJ6gNJN4qaC
Wv9KNaFeqUtc8DZ9DwUTlASBCbCUfCcSaMRyU6pMqBY/F+UXvQfesdjoTyBiDG4T2S6hGfCpCNvr
y30hZjBYPUCPSGewxbhNbCmQzpslTH8pfdX9Z3QnC/vMp8/XrSws6zMrXFqqdkaR4b0nPST5TYjk
KIGiuvEEPqxKS4m4RvOjc2fjXwP5xyduC2tKa4QlVdJDm2mjPch1CO4aTXSDVJndsGlD57p3C4EQ
WBHQf2DrgvSFTy76MEkY/096mAqwNeK832fqyvG7NE1wC0xPjDcF/9t5rNXSpGuwg9JD0ZUQTxWp
dYtLUbTPpdR4KOR0JmW9lmkuTRpAKgiGSKsZ9/25TVSQ4jbJsB674GFyoShLpPk9qr7o5/XhW4hA
4NdH3Qc3FhX1K87OZEaVaNS4hje9gKZSKI4dIebX3JZBXrnTIGg7lFuju6kQ3oCaXXsaW7TOmGDZ
nRkMI9xiERJ0p4MWJztUY+JF6QA++urVqIDPrt1eqP25iX7lycqKWVqhSK5Rf7RQKkMLyPnQDupQ
Aceqo/IQJIS9fY7RY1D7pnt9ZJcWJk5ovMUgmQfNJvv9SUKQx1prDFCwO6TtvgEZjRLelmtP/ksr
E62T3w+56Djked4GReuGSWQ2YmJsAV6AZIFRk2FNnvK7VeU042W7GrLRgIKxewnQ0+fOQMxHHays
zA9T+RBDBDAPRRsU3LR5VEQi5uDbK7ysA6bgVx20RCjvC8sJBMut9ZAM0LOMAgUg69ZAY3R83ww/
pWgLjdd9Oa/djJdG/fRD2YidjHpX4vN72uQHBSS6eLCGNro3J9nK3F4uIVxmwPvE5C1R/+Ob8cWu
moYpAU5M7p+To4I79yylW1CTrx1Ll+6gOM9ILIFxBdsJHwbaqgOasRTzw5gVRAJnkyC9VR0l4lzY
jBNEG4AnaqNnKfFNUcA9PwE6dSZ9p3mR8HF9QS+kC9BNAcAVhyQqxBeXxXxAM9ikB8Dj1F6Xu8Fd
am3a+SPO9kgQvKgdttksgzMbEnPjR6nFj5VS25P+NcTe9S+5gDBg2559CRe1Zr0qBRniSQfdcNTJ
BeLpvnN7r/fSXfRg7vudcix6kvSkSb2yuJsTgv6L699w8cDGfwN3rJYK8CDgpkaJ2fk5uJGduKT7
2d6tbb1vkMz51jv3lYuRcd0KQtZaiJFu50pef2h3qis9WV6xx1m3Tx7j/XzT37Rbw30Ae6wnbMAa
vMHe2oT3X9vMrwnaorb9pnByF2zDnrESTi9PKnwf7jvYC+z+pnNxrhprWoEINT9USVJ7iTJj/5tG
bUtp121EjSpuE+mBm+ft2hQs7EJYZjUSGXcGg79yKXNKdZnS/JDMAmnLTdXZdUqadnd9ppfMgL0J
oHrW94WC53lIyQSkBeJY5QdRS1PcfKAaoRa3NUSz4rVyzNJY6rh9QBYLF1aICZ6bshDLTatE9Bpr
kPVpAIt2/UEJbsCkBjxO9aolawGGfTy/ulj2xLhy0avAd0PMZjoBQhXlhxT6bGLlCcOnAcforwBN
7IGEhvIULLHhQZO2w0rL90XPAttBJ7b5ig2aIYMWqNj8UM/vVrRpJBSww9e0aqEmRKrisRvfi94L
u5UbxapdLnoE0GlLaAG7lql7xmA5WfNQRDtpb2EdQSx77sD/OP0qoA1yfSUtRXMI4uBJkr3koUx8
Pr1ULua8n2psFaGmdpTkFA/xqBlJTbH2xra0kvA8y2hQkFpBzf3cVKROAxom1fwQa6D5taJI2HRg
ySFGMMxeYbXUpbrRgY4wr1a2y3fKyC+pE9MWV1McsmpOgWPPD6Gu2UqiPlv6r3bwJIt6vdrupBay
iqo7g2fTtyYH98th3Mfyy1int4Feb6b2AYX6rfygV7hlXp+Ai5ZctuROv42bekONFQO8I5h6ay8b
TiNtwwhtKozLywunB8sdcWfB8WWtnBbfj2aXg8I620BDAUEXzvCgt5VV5RiU7IhCyu4eHOjBD72w
P2si2aiskNZOXZmU5OUVaid24qDNxC7t2As99nPiIJ9yg5U0hi2Ci49C7QjVdAaK1rjI1tatbgnJ
gACab7q4sIvpfs68Is03EamoRep5jSbucgegU5BNApCqKPnxr+XQchnlDuxtB5rOGjHq8CawxJAI
UbW9PtOXQfvUEEr25+uf1kojq0kLWF9v3gSJ8RKCzqtWTbsWVwZRvRhEZonBlBnBLRrgzi1BomhA
FQVADauL3lBd6uw+zaKVQ3Zh4Z5b4dZP0+ld1Oo9kF2GhSSwteXy06oqGzc6eypmEmmQResgbiC4
kFVoSKmpK7W5xalD1Ztxu6Oz6/sLTzJrTR1mYWQjaljPKNTW0q0oP1+ftMugBSfRe4x4paCCwJ+0
cWU2eSAOxWF4NNp9ZZcamSM7+JlEK3Hg8t50bojN6Ykvplzl1AAe/9BaaIt3hHLT6572JNYr237R
zvd+ZxVueHRuZ0oUtaKdiDFrNeymF4n6VtPZcb03QYR7ffAWV/yJLTZ/Jz5FQVuZZQhbLdiBFHeS
Ijus3NViyGXMwNCdmGGfcWKGdrWgBuYIcJdhhzpB6zTwT6E7OGHrjrJ33ae18eNuc2Zo1lk2ScVB
j7/MiKIweUxR/xP0VaKbNbe4o3nqkiwvUxmwrq5AN1d+S42xJrI8Ehlo5z73gkm6n5RwpTNozUH2
WSej2QzQy0p1OFjP6m0aqFsIsTvasEWNghjKCvJ72UcEXcNgNXaevraRxhD4aQ3Gxq8g/tDklmgZ
wWKUstg2HkZpWFmSy979MchNXz4D9jFVGFRJe6MBaczKbnaBeq8fry+T5egIetX/ecbNnt4jtYpA
XHeg8aH7oQnm09S6A/011f1mHrYW8nYr6Xa4p6NFamWNfrehnJ+ibEf8Mc7NIfh5Uwl38PIA6HpO
4rJJiKAlqOTXgF2SUJ9+GtKExwpgMA2XJhbILJUqfgl0nTp6RvO92Qqg+BTA5L0yLOzoufgyHcyL
uCWhiqByezULrV4IBqDtsrv4prIFgwjPyUPnyxmZH/6LLdazzSSlAEjgQp2mZI0VTzgeInMTqz+V
gijBaOt+M9it+CqbyHHKzX+yaaGMh+oUa4883z1WilOk0RCLWm8SNTewfvaVL0MDWjkKw3M4f47V
ygnFvOBHFCxvAFejdIj2Me4YLiWpCfoMQXYu84fIsm5baXKve7W0S/H+BWwHqzlfcEcMYgoCw9zE
Wja2LcLAkN1E3WAP4kMWpCRqf1Xqv3uCZcQB0PbFzZYBrVHb43aP1VHTaFoD4qdhayvth9Q8B/PK
FmWnz8nAXdjgNknZReOQF8J4hFYcyAkSG7zZdh/8uD52XMD5ywooo4GKYTgNXqg2F8okDepoOgbt
LPoRKicOyst0W5VS5gp1LN/pwTSsJEZc1vK3UTz6gtwNHIIad/BWVtt1KJyOx6hWdcbLL2TQi42q
afLmWK3fQQGkvgC/W3pDJATN7rrLfB3q2zwAYLAM+irc+LhNXgnzLGQCRnag5Z05bwXloAH7XPS7
Hm2mg0yPnba1hn+X2fxtFUVQUGohseGL6LpW5zMd6HRUu6MqpG4XOUL3a9D3Q/R03UH2/fzKgQnI
sIEbBFpN3PDGCRBQkRWNR8NCycUMai8oEp3gUUu0lUBduyIuzSZu6GhWA4QclJvcmWVkyTTkwIkd
p1BpjlYzjDHRaK33nhVNc4o3bxP6gFM4gYkn0Itw/g8DiySb1bTQ/q9rXIRR0zmR8l6ej3NZA7YY
O2Zmbcc2+0yF8VVR+jV524stAx0YPMCA2gCUOKhyccOL+kOV9VXfHSPkOpMGmQw8ANf9mxC952vK
bxdTyWzhlRvXBw2FQr68JSlznTaC2R31ePDyUgbRI3CYfbiT5ZVRvNwVMMU4gRGi0VAO7Of50VAk
Q280St3jNatz9eEWy3WjBqPXBR+pUZKwK0kXxU+dLqzkPFz4NsG5LCOc4jhiQ4pn9XPDRgal5WQw
oZZehvYYv5nRPo4AC4J+9GsfaJtVXZWFQQWjAhCgOCrQK6Mr5wZTXNTnIo/FYw10JnSkgqh8lEeK
a3y/csYvW8KDFtBvwJ3wrplRXNdJQcWjHL+UMpB2GxqiZCGsAeAWhhCNONDxgIgIK11xQxhK8ThG
syUek9q4K+XWRZZ0QEtrZdSkpfRQjvStyFYeeZecOzUqnw+jFEZa3AGDcAyb2G6inRh+YP9Pytu/
jGaghAG8Cuct/AOQkDtrKRLFrprgW/QhQuJTpj90ubInZeVUuIhi362TjKqEkQ7gZDr3pmzDZpCS
RjqWUfQqTyqamZxMle7UqD8AztBFunvdL76oinWPGjnDLaKKzPIIzrGwl0JRGVX1iN3ozdB3Q2fg
xkwtO5dTQqHKMpqgH+9KvxITiGO9r5i/nD5UJIC7wqgyCJvM1tTJRaqvA6HQ9Nk8tk0HAZ+7vEg2
eY1388wtRN+Kv8rxlc6P+aZStjROXF3/JaDNYWUUWFQ5O6tQSUP54pv4htXxub1oTbmSB6keHFOh
jhhCRrgZkEtiLKQ13Nxl3AZ6Hrg/PC3jqEJTyLnDsTmlUqrLkZ+JKlEOlnBfNTiWSjtInlfGln01
5xWe5pFfAGiB9jgeIzDgapIZUxf7SpNq+zCsfg5DLN0lUy57Wi5kL1YqgztGhKhXk4rzrpL0+yYZ
mn2StzeKLsgrCdfFKGsYYLQHo0CE/iiU1M5d10olNkoJ39Ob903/NOSDmxiKt+L1xRaCFeitsHct
Bi3hvU7Q1yNF316HTvZl3PfO27ilX7E9vBZQyS1tk6Su4ViUjA+rxI2X59e3dYR14LPQusDD+0tZ
CqA538f+aCakm5+MzI+6x9aMgcb6KsralfEYPK1pBHHXG4auRpslUDRovcV7F79+RRkyuwDSxn5S
ha42gZlPy52VcWXR+2w1cTbYN5zsVHiFN5CIzd5PpFayTR3LjQvSf5WkfDZW6ivL43jiEbdWhDjN
5V5sY79zh8Glgq07nRPaUucY1FmDfKwNH7cnVU1AW3QHY8JISaB8xJG1kl3wHA9/zxAoFAE8wDP8
98v4yegpgZV14YB1gRLvLrkJHy233wMQ0LuiU98OW+EJnAFroIqLWMOmTEHShmcbCCJ/a76fGI2L
1tATGX5RnMQ2GKOcyEhxHrfmsYmTX5m8Vha7iOacQW7W0jRC/SrEGgnzkGRWuKfyW63/1Mt+ZX0s
hRLkaYx3CBsdLP7ni7GJ6zSRtTH2Y0nFY5wOpZEUGaM9mOIaRduaKW7dG1Eqg9gIpqbUnwQIYlgB
wW1jbYEsbi9cHdCSgQrfRf6pZ2EyznKA7SV+hoW00aP2scmU23jcp2m5U34PcrUTUuEuMdZYfHkQ
5V+L88Q2l0OlgVKj+8mKfdWw59SOTaf0wFJVB2+VcFvJxEh2YQ9xX4JrzfWosrBgwIoNQl/cRVnL
LDePYa3FutRjW4hGsUuq6Wipo0VStDMoXUtXxnhhJgHNY5S+uKgBk8oZS4sWj2YxZrKGcLeN2+JR
AIh205vKilcL+469ykNM1ACtH06j89WZD2aKD8FcSvda51eqGyso17rZv+RQYfPGqoNAxyNnQYMB
l7ulGjiec9Ai+sjIt4L1nKR31JRWqkwXWT0zgv56hBGICgAmf+4MXv3qqKtT6oOBe6aHuK0dQTpS
aQPVSzKWraMIK0kwX5n9y68Tk1wYSZRIxj0dJPzFFwD4UUF+5o75+il/SIatE9ki+rZZazPja9F/
G0XhAA0H6M/iG6KkfEaKGGXUnxU7+yrusl+qO2zmnW6XyS7rbXMFRrE8rn/scauxoVoF/DTs9d3e
einTx0gES5KtVgBnb9YwYGvGuEnM60loqVKCzTSyoGmK219o2sboGIKfWbthNHG1WJNNurxafK+c
Px5y09hrNe1SCg/DYAB04KkSyZg4pTLYqTK6SfAZDl6NWo02rJwOq3PJHeipniriOGHNSu9FR3e9
ZG6F5yqcfNoeeqir9ZDTNPvItuhd16wxDbCx5BIlbJg/brPocHLqqmgrFjPw/fuTKuRuWvYz8qQq
d69HzqUMCRc2BE+NadHjlfLcTJ2VU9HTnPr5ATGCyMYmLXaxTJrIrQUyzDdrr0KLa+jEIBfVMkAR
wI6P6dTteUsjAmFcgpaS6eXjumc8EOWvnXhiiDuOqgAajrIEQ/GP6av0jRvzM/sNaqjBTe+ljLyn
RNm/HuSCzKOdHyVber7+AcvL5+QD+K0pqiOdWiyfYiLhEZK7yu3gid7gVE/txtg5K+bYPrhYMCfm
+M0JfObcjzA3OlB8/iV/Pqj3patE9rg5WA8O/dRWLK7NJLcxy6jVMvAPU78ObnsV0Hh/QKlBYhia
6Fg8UboG/Fw65qFFyQhYobSBd63ztSpIfYEOEMzoUN6NgBTlX+mvuvCuj+PyMP4xwm36SgnpFBYN
9YNKhmj2rL9Fci3Z8TSuCWEtJUwMOmKwqiHA/nyVMk9o3kCmjfqtRtGUsZ+8YKccuuZZ0/chfa/q
7fQE/T2QzYv2dSf/j83xxzTnpdHIIHaAmKlvjvdB+tnoN0prNxBirkIyiTeN7NTVu/7U/aadrTY/
QjUiwXsK4vumetSsF9X0KIBM1z9qeXr/fBMX8bJsqMAfjOEIqRA4WpV0XgbRLQd8nb4wD+51a6tD
wKU9qBFncWEUOMyayKu/qQHSnqTWW6j1D22LN/Fxr6d2We7Hr4hKu8HcjpJHEwivAlUc2/KMg/ZR
UXZduob3Wd5Zf0aC/f4k9oOUEMwsbHbE7Ebe6/aY7XpiPYcP4hqrBAsKl0HjH0s835qGdz9NL9gg
aLVEpqmOnUbN15jq/49Q+McMF/QL1YrMcoBDlvUsG25y6GuSKCRzzBe6jz6vzyyvy/xX5AeHLavD
A2PAMwEJUSe0YdvjiMlc0boDW/Om6J+YhNUke5X1nO5o/Tw09k35YTY3U+elwg4v9NLr9e9YXmF/
voM/W3UrGTtRRSjJ9W0x2xpg8xt1vk31Cbv9PtPvAAFoy4bImjNCoWMsGvYcAoLfQ9I8CsG2E37r
GVGPK5+1UNpCs8g/w8PfK2g/l0oK0ITf99GrYHp5s50iqLDf47LWpMWj2lU21Dz2dblNrHeZvmY9
iaUjCv6TQt28U9HPsS0nL6+cVIt3qXwbZoUz18aNMpDUnCCkufasshwqT76ZO8wHdAknOd41fPW5
+JX6yWN1m21Gd3hSX6LHxBfW3gEXT4ETe9zZnTLFIEidU78KwtmbGsh1qhUk99DUsyqHurTbEf2h
6GPhHID2wfluTzPIbkgGNkeuAPJdgOwwC3dif1QspxS3bTSjcP6kzJ7e2rPZkyB7miAcMxE1sxsk
+0ZLsnBl6S6mhaffxMXiEn2pQtlWGG8I6zbzqyrgs2jsFMLsKe17kpqk7H/hDcO7vjgXJ/rUMBeV
B0We1arFnonCmyL3FfAyK/G9UUEJ4L6IPbxOBmjEdUrjAKHv67aX7tunprmoWw6VYtAZpktRgPgs
mqrDQ1ZKJPppymtdaEtx98TW9/ifRHi9rC3a4o9fFxJRxZiMa1tm6TQ9tcCFXFWlUoPHJupn8rRN
J3mXVc12LmRbNKIVZNniFQ1gc1Bcg6AAAnicrTDWp1IW4U2TuzgVXeG3YZeb0h5v+9tpJUtYXpon
xrhQMM9GW1f9AGMi5HPtoXN6o7wp3QCMrEm3Feafk76mi7xYSzj1kIsHgo7H60ZBzJT7jEylrbXb
WrbrJ+seQhVFGBNUMszORtuCIfwAWer1lbkUjU6t86n92KSG3CD6BZVZbELUhBxrVHFuDUjvr5ta
PKpPbbFvOVmZUZnXeQGuFT8sbvTZzsRbSazBJ3xrdkQYD/0Q22F9X3jmWiqyGAZP5pULg9JojHMy
wXBkbEflq0IJw7JHAsKXTWx8GE/X/Vw6BE/d5AJcIlhaXeLm68f5XS3mLgXICv2LQY9KUTgjG3au
21v2jrHE4aWePQKfD2sPkhohbCcE+Z3G9ILRDGGXwyZrHdNX6tVaLNtxfF4HMNA/5rj1GioJOOJM
uGehvbx0w1vpaNiQH0M+Ab1yVKHX7maLAQ0VRDwRgt8UtfRz/+o677I6MGEwEiyiDPFMZg1FhOuj
uPQAIjEGvP+Z4Y4HOc6BBoxxLtP0PlLQFe0Z1T2a2bFBicpUdz/BmgMUvJ6TYoqIItuGvlYWWoys
J9/AnRNjaaF7geIbBmiGb5QbSSLiZ5HbZfNSfygPpaMnd6n0ZJb7Rsjx9L5WY+Tbcb/z2z+DgF6x
87EOoz4W0k7C4SzikXUfPvc50cznLgFaaFNBkiTZtskxGQ7mY/GSlBtL2Mcp2gAnavcy3WQGGPHk
h7h6HcwjzabN/9ccQVj9/PNydP6h+ILPy8RNiq6f7i5qN137NideDpUF05uDRyE5tGK/EyFUQ+ee
mNUaA+ri/v5nki6oJudgVPtB1lE+21iRk0Gv5dFfE+dYPPcg0gLdcaxIprR+7mkqy10lhnLsWzcJ
xYuHPLlq/JEZh7z9ReuOdKXk1Kar9a8rQ8yiBb+9Tw1z22AeEpC+DlPsB8mPLvrKnu4Ait+LLQmn
D4GS7u3xusGlJQ96G3D04DmC0aidO1q2UwRF9QZxQ6No0boXs+cmRIcSXcu7l8LIqSHOsTidW1Ex
K7w1jgMp48HWzB/XXVlaGKcWuN0b9JVmtA1cSbTSlqHZPQ+HJL0f6FuVe1q/Jj28aA6oaBC2oWIF
rYHzkcukWBU0NlOtVNlVmTtBkpKsmUAQpFEbhKiSo9Dau+4j36v9HSFYHzwMg9UGr1XnVqkkGCU0
NGHVad8FH+yxWuA8ZDHpt5WTfCiuLff29t+iwHmzfDNUMpazOFcw26E2T+r78JdyFL35l/gi/Jf0
9sRDngFJirN80Ac8jtE0sPX+RjGcNnzUrZU0YTHbhGYhKsUMbIJL3/lIAvmi9pPCytVJJ+IGIoxO
LMfFM7q/D7Ke14/1lEwkqyrrAJqa9kFNNLq7PptsifCb/fQT2OY8ycisxlSErKPUNyRHrVsSdbs+
n0hu3gjqSnK9tP2AYPyGvaCjja9IdmILFqQK5aDQrMx9VtYaQelLcK47tFigMXBbwNJEtzN6o849
Mpq+wEGOu4kx+X24H6of2HfK/FV95oBsgratS0j8MWsefQtEZ7C2QemCB+rt+mcsOXv6FdwmKSap
E5oG970wFPWNXpRApYoQGbluZTGhBg4VUC1GG4gu+XNn507vg4YieU8jF2zcEH+RXXAICsUDGqlw
btuVeSse+vZjXK3ufe9zfumc2uaWTjuPg1FbSAP18R5KHPugFfZdke2y8VkW973IXiWpPTavcvke
96k9SV7SHyYB78y7vnmbNKenW03aNYWH9e+EwW+hpLtEols1ziC2IezomLhxv/lPY4bLANC7wHzz
Y6braIxqJ2TLQwb+oLdCvJ1nbSsQFRSX848o2cWoh9alZ6wcDmwuLscLTdoqWlQlIOvO56qdLUir
I0fym0gFxCa1QGahRNVmEiAVfd3HxdUH2sX/mWJH/Mmu1tNhTvthxnMNOgjcqC3nLfpLnq4bYUv4
mj/cNaA3A2A2WxHX1lLaJvuonmw9TEgUBn4Q/g4G0zXCNRjUYlYEWvF/PGOen3jWVwGASxkmz5TC
XQhVAC2ntqHgutrFTqgUTgR0pD4fxoaIdHKue7w0g6AyYjgl4KFBKnRuHN10eT+Ajc9XQVPmyoWW
e0ISCU5C9fw/xGVG9SoiIwIpJ89hLEDuC630FitVZaTF+3vcO+CqcsVed8N8JQNb9AsMkIxnA/Io
fMhEhbXSJxolvhJEUN+KALGNhyZ2unxeuzyumeLioppPALRkWeJXbapvElyH3SQJY0/MzLVizmKA
YvSjf7ulc1cZsUuEQKZ66otlnSpua9ZtSkKrMTqvjvu5ug1macimvaChlmWLgwL5uSEeArAIzZLm
JngqjN1Sl2Nlq9AgkXbZbITdTWvJo+zIMcXPoZIrld0NhpA9GmER11+SGFWoI+ryuJkCjRZEy2t9
ujEHGZTXoT421bYWS+jP9L3YtAQEGYVpYxuhaWvtcFiIAkyog0GXUBUAkfj5crWmLI0rWUmQMVXu
20wq57OxY/KObnVCwQNwfXMsHbzICnElA/gccG1e7KKaEzQlmm3q1+aHpNd7A2dSoAYREBWiLxSf
TQmyJgGl53Q+dFN+O8SumjzlQ+ANyuco+IH2AQWOj+tftZAiKyjFoK0OSFcwnnFBN7eGtB3LMPPV
qCayIJJczD09Be9Z6YFQgZTD63WDSxEKFr/7Jdi7Ky/QjMSxbCYhzvzWayWSQwjVJp/K7/m586Fd
/h+MgfeWKf+B2RKArvMppl1mFKBxAhXPrvezTVeR/ke6t7N7uq9WwEALOxcYjj+m2Go7ibxFBFty
z/xKcTxHpvEZldFvTcrWQt/iQjq1xL7kxJI2BAHEyGBp2g/JFk3TeIkIpmcIVYD4a1sIt7kLyXcV
XZloMf5hii/oakZvMy2fV0Z3afEgGlpg4mUsr/yJnZnQ0yuzKvPH+naU3WS0U3F0LZBOPcs/62NV
ufljmDON9kycSBofc5lE40Yrjtc/ZCFJZ/CZf76DO3dqo5ppJRSZn2UtAbGJVEE9k0FLwjVKqKWQ
cWqJW096mesDunozP/fix2LtEf67C4tLGc4c4daQEcbTlAcY0HiyjcKh9YYmTxTUUjf5Z/VWRKT/
nAFJsMWXaZs/m3cDJn4tZ156OWUdB+gsBH0eUzY8X15tqkZQr2mxvIKHeqebd2Vnj47YEKsj9Wvd
29Lw3v6AbGNek0aBYNlD1RNpY9S4bOarmPXFbQVAHyQjGaOOxc1tls99Klf4mm4/QmB9Dl574SYz
8RA1ldtWuAEmINJeVf1+7Fov6xuQt8Z7LfqXZE3sdq1ghYGwGyBKEBdycbKdk1GQlD7zf0jqbygi
EdOEmE7vphroYR253waSrwqvifp7UNYOqsUZgfo7sioIqrBmzPMZGaugqk1zxPo+ouXT3am7+a3a
xJtsZzz27jOo4GzxzXJEMKA1N91KXFta8n+MXxQ8xaiv81KdMx/swEAqNDeZuAqtZ5PIr3t2FwUb
LzDMEAU7d1BLpwb01yKW3LzXSztVvQaPHdA6tbUf9bMFUWnDrdcUrr4rItescuUhDU2KIB1mnjm9
M7i5E4NBz2vvVTuYyEg6J3kQ9or7umvvtcP4tMmP/d14F221r8LBC/Axfrsexr7rGdc+iLuaR2ju
b8wCH6QRed/8Lr23yG5s+nFboeOgdzpX860txNI+q+1jcWPhG+sb4fjeOIYbbqxn0wFWYNduw9uU
vCKf20j4dzMxNt0TJal9/WN5IsDvHXE6Z9yibIuqDeUeHwsCTPSZZY+xbqd+awuO/OJKR83ttsGd
+NLtWnt73fTlsQMkM5J/hszGoydf45abyqCqOtV+KkDgA0STVuThybhDeEKVLUDR97o95sn5tKDl
CasTiGIGFuOfV0olyfuqLlvffIaj/e4dEM36R+as1V8X6l2MTpTp2oDoFULuXJDRBtXM0CEHQ/Eu
AsCgO1ryYRhUYoylIyS7qkOb8Ao2nG0t3jkDxFysWgkqapE70RqrD6uiKFpfpdqNRNGxa0Ufda94
vVx+XR/Hy0gCPTcRAlQSrKGri1vewZipsQlolR824gG0ErhJrUlKXmYC5ya4RWnSIS/1qWp9Yxi9
tCnxxretKic2JWBkVs6EFXf4fqB8SvROi2FrbNVjmCaeEqyhoNdMcAtCLHVaSB1zZ4KYYKgRGr5c
n5PLvYTJx1UdbLn4+0KaJWqCouq1FHNSTlAwQXNWE5nOHBeOlhYurYYvS6xX+n3XbHJHOvA2qhgE
WetnAbUVvdpNZkjy7AHxhHQ9sDbq9rqTS8MIsgQQGTCBaxDwnB8vVKFGruYYRm2edHcyKBihdPHn
dSMLtUY2lH+scMfJENZqWklY3hVpnkEL5iSHl6Aj897WYmdcaQhfHsM/xtjvT+4AcZsXs2blrT/Z
00Ti39avdgJt3Y/rPl0mX+cucdsps2qw5wewMnrRU/Rj7QRe2q1/RgwcGudOSANmIWwRe7RGdYXZ
16weCZ6PTo1OXTmulsLcqSluJw1JCcDZzGJ4816ChAfstM/Cv6VFxZnIxssA7hFyKAhzXDCV1Cpq
4hhW5lFwsnITS4pXK/St7UxyfWaW/fljiS35k/m3rIiOhdy2fpFbOQlkyBZL+Q1wRz+EqljJABdX
AZrMkfwC+o3u33NbWtuOCdUmrLUqdPIIaDzpbUZSdt2j5f2DzBqc6P+PtCtbjhxHkj80NOMBXq88
8qTOlFRSvdBUVSrwvsD769ep3u3KhLgJ657p6ekeK7MMAggEgAgPdyCyv+gADMDQV8oMM1FzQxlA
2WrjS3axrywwbEe+atJbcFm7JdVeQbTsj3R8u/4Fq+NcrtdotgaFDa/IGNMcJB2F3J6y9K20Mcws
oJEIXiwywm1co4Oueh4pGKUtbaIhOmbScJ9LsSDGrjwlodWE+zR4CBZ2WYWLRiG1pc4kIRwk/wiR
WZItMIJmLhgf8wYCq2nuZPOHOoCrWYOs2Ognfe53JeoRZXKnp6Wr4glax0/VHO2uz/LKxfHyy7gZ
AFqljrvGxJGDR6QnNV742ADo/juc/fzW3A0KUMGe+Wze6v3G+GWdrJA5OjmJ3jVfgw8+AzV1vHFV
8ODzDQ1dSworHHs096W2G6n3o6ocs/ww5Y5uCItuy5F2ectaMtV4TQMUvRQ0uTFLkqRPjFTdgkae
Y2fK9036Xtq+/p3W73jjOkB6SvkH2IQEe/fr0QcYEjh1QPmCe5fNkwxb1QiSEBMtjJH5XTeOTfrj
+mqu3FlhYOEnICjnoU15GflZIGo6MpcZSfpTy4becOwqlZWbPkWlP8g7y463+Hf7hyJZneaR3Joh
RZ/W5k6VgNPyrn/L162FBnrU+pY3AbpD+Qq4nM40tcJoPCFJrcQeWDjkXTIZcuVBx0/EN/E1AMOY
Cr2S5VGwsM5cjruTcoWCy3I8SVm2J/nE3EpBzBiTEW/HQnR1Xh2aBjUgcJhoqGXyu3mcy85i1XgC
zEU+gAneuB1BeLtXTTkR3CxWTQG9ZiFqQOSIB/CHsSGnBekxsAnUVehNzXaqXmqgpEaz4fUFW53D
RfYFj53l8bF8yrnvWHFfR6E6npIyZg5Vd1EK3tFpGv1On2b/urEVGOnCK4UsJaAgSzcEN4eovA+4
TVfTSR4l+96mBuudUqdgtgKhkD271Jyq9B77OHNTSpuNmbdmc4hrM/tRdT3efGYZZiMEh5X+qR3y
LH+5/oFftyq+b2FgRRvwotbGXVGargNHNVoCTyHAw8fcJMXS2aUKpuHrnH9qPMlwXmuhw+EOc3Om
plRr0nSq0dB1RBf+dDAkKdq3JYufZDLUAsTeyqiwuuDEAQYHbdTcK+n6DH11zYU7889vcTOEBJEa
GpRMJ+NB+5HujW/Xf36lNHH5+1wsA6ULhbQcfl+FpsD39Bid9jZz0ARWPefZ8k+Bva9H0KU9bi30
PNE68NROwG1CquSYsa3yLTG+j812BFbUIo+j5CutI++rJHJRpHOG8aGJftVE1MO/gvy//BIums2V
odNq1NBdS32tOxrvRnWjIh1XvyebunDlQgftq93dvQtmYLnhX56Ll3a5CGCrRJpRu5lOnf1a1V6T
7ti8ycMNatXf6M9se93cmu+jc3HBrypLAoJ7zmg9ZGlyVsynOFVRfS/jCdjq8M6O69Dp1VJEQbzq
TxoOXdy+Fo5vnuIiZu1C8V/Op05TPSP+SMGt/xTu32Zl1/UWWMdja3N9hGu7zQCPDKjOAaHAI+Qy
ok62wmJtkGc8Cwy2SeSk2kxmK0pULb/Cr9q5FW4e68yOwnHo55PVlG6jhNuy2nY36Pl3wqNlJ4Kr
7NougYYPKDnxdMf5zu3KrM2KBBJo88m2aH4r453gZK1Z7xWJaVtGylOfJOX+X8zjmU1uZ/ZKMwwI
0rAp9wlAQtW4zevS2v0bKyjBIyEGJOuXHjXctVuzjVH9VUl7A53x1wFYJYGRNadfyAXtRbLQwIX3
0iXGFNLznYwSs9qO9IYq5kYNtcfMtApvinUimLi1EI0IDbwVXnA6+msvrSF9KZVhlcunGUecM1hd
+xPTXNzqRVcLTrKVqycIzZBJXOgMwaBocY5BezITFlrzCbBHbT+OBSRCUla60H+Y3CKV6Uvfou5o
DtChqRsINJuDbQhuS6uzi9q5htsL/sHflpbGFMUckLuYkTc9JClE7mOtm7wUmRM3mq1f/8JjLKBw
l1sCrHGLOadqPpohaNXMfmSbOVdkx2oqyf3nVtBHYAKlsPCa8iKrei6ptT5E8qk0h4ciTWuns7vH
/84GH0PsTjLjDL6f5pLixH1L3d4W1TJXSuXAsOGWoyMiIsPN8+uaqVlYWj7CCjL4B3TbsqNpTfY+
HKf2sZORmEstBq0sCmr/jDTAl9LJcJSQTn4NoLevx5K9GdgAqYh6mr1OMuInWpHMjbIpFnRyrW0d
cMCgpoF2ROgQc2chSul1YeeqDPxnGHopjqdT34LwqUuy9HR98tdNQfoQgCYQnfK8uVKiFpSltnxi
Uje5ahb1zyWziKNPQIJcN7V2IqFqCXLCRVQZ8huXAWHU9TjOmAZfkjt6OyfJ7BO1lf+NN51Z4UJB
2+QQF0HEBgV1RzZRV5V7I+uI4P6wOm2QhwbnL57UyBRdjsVSs7FPDaqcwGwBBs4e2MFqVpNbpKQM
wRZcabaB5/6xxRNsVwQgnESy5FOOjAIqQFZT9IECsYthR7VZ7oJ+ijUIjrO5bzzNrvNpp8W2zBzI
0zOU7DO9Q4osI4YjxzqjTtvoaH0uSYJGhesrvD4rJqhXZRNZO/5tCo2FTmqVUEaDXFodlNbUXyd5
YA9hV9qCkssywfzFA1qkAPLh/QKENLdFAIkzq9ZOFaAb1edx1n80tfoY6SeqoAEEt+cFW9IKrlRr
wwPZ1HLGQAYOQlSXi95EZK5HBptDU0Wgl4fUVSVF0QbgCSowtXbTARk49NWw9qCz1C5NTbgO9EpZ
KacoAZv9sTW8MfShPdsMgjvB2qY8N7T8+dnDOwzDVE2scnHk4j6PYjejuSDxtHIw4ngCcAP5LtDJ
8uTGA1me2otXUEYPRcu2Cdg9HH3IAWx5vu6Aa/dsVGgX6XbsBRPecTmcqW8ie+wxHBlc565Ke89o
I7KJx2a8tUgjuW1cDkHbEFT2devG6KzpWy5plWBWVzo/kC5BDQB3VfiKwieQqwy905DpVQCTMBxa
ZjcjQW+++tJYEEFQFbc+kBYEP1T1hgov/Mm4ZVnnd1l/l5flXiroKNiaK/vl4oOsy4mpmtKWBnXZ
L5FrkHijZuUxxCx00+CkkPysp4CIQMArvgWbIIQzEQ7wxuL2izVWEBaLGWzS3CPJvVyIesXXR/XH
ArdNRjy57LaBBdJE4SZDRc8eT90QPzd9g2RG/FCNYVDbg+AdspZAuhgZ52Yz0rpV1rTKaSp+Gek3
6RYiD045T0+JTLZlEjtl61VT7Npa7aOj9jYtndgWELCuVEkwudCtVoF5BkaLJ0kv5gJ3agkxAqgs
DTiVShrc1NTdYlAA1ixyJB/DQ2K0m1AZDadItEAbRULDi9twYfjiGzi3MhlOFHvCOdgMafcuSzJe
fkXfd9/GHjelGWTfwZD2qjfnhUg4ezWsnA2fO4KNwSqUeBm+iW4EyfqJ26tLzB9zJkomrweVP5b4
A7hu6oQCsowYecogIw+d91skr5OX+mm4Iz9EvCkrpwymFKxYKD9puCxxu6YJ4zjqk0Y5GW1AtJPE
NmQSZOJWTpcLE9y26Xs1y6ahRnQyfmJEYBlU83c6WDjO9tcD8voi/RkMt1HafNAHw8BGyWcXCKGd
buVOaZR32Si4kK3d7y/GxF0IcOecILyEUNAhP1un+ybfGIy4GvlQUaeUosFTFFdKtHsI0W5Ga1v1
WLzYa8i0mXrjG8m1Dz2Wf10f/mp8OlvLZXrOTlcFbzMl1zHRlvIWxZ4cVg6Bgn38nUl3hXKnRafr
9tYewqg7I8VqgJcZPYecwaJL4gQ5CtwbeqeBr2pgSXg3fuWqYwGpVD0yEQx2PQqdWVx87WyIeTnL
07jMO4tCv6qhmDTb2wqCqBPdEum9TIOhU7dVKZcO61/0VhCKV8+YM/NcAOryeoKwabdALm0IrlpK
4jBaJ75gXlc3JaQvkM0AfSYYJS9HaZYjCPMKmDEsV33eE+z+GRRdgeogWwNyDVf0jFndomcGOXeG
GFGMShk2DoF+yJQ1TmepvqS85VXktfPr9eGJRsd5De3aKp5trGFVVt9ZlxWulSiKk2dZ6l63tLoh
zobFectgTuYwjbA0662f6w+p5TfajhmBPblVNbtIRgksrkagM4ucg9j5kCeDCYtmX2ytcDf1ryxH
01y/uT4yfiMAMIfewjPJIG5o2lwTNclD6CB1r2jgdJUGkB9TqY4q0kGLTooaM4/YpVPEjxZ7jKaw
8a5/wjKUs8P4yxfwQ6V13KLPuQzw8IV0X5rqkZMaKFuY+RHa4d4sba8b5Pzmfw0CpIg0BWgreTQy
kVsgyUIMmWRIY4dulO9CS6Qiwi3gpxGwMQFvCc5rAK65w2qci8Ia+6QMRv2XNh7DkoIWy6G6YCz8
Kf+XnWUg6C5GFpZH7Mg9jUB8Au0sm2aepb7abqaUrqI7imurW/VHX57aKBZcy/mHwqdV2APaGahy
NE9wtxh5IlWDwkcZ0BdJOiQBqHCTJ9nY5MDPa9tJGZ36Vxhv6npbT+5IPCakelr8kvcaogOHiazM
khfj7hvyTKpQk0zoPR7uasd2lr+1je28ls5GBT7kUL3Hr/W3656z5qrEBIgIGG+8pPlzSutGbVBM
yLVluDC22V0MOrOsKt083qraTUVFHW5r9nALgXQ0WtzgTJwT5QPTe4lqVWCN7XPZPJMyvimy1wLv
eFOCtA9rH64PcG1r4FiCJh1Swcjqc7OqVHpV2mVUB2pj9beDOnX7bDAPWTMpu+uWPkUm+AVEMn+R
kEVGBPjNy7NJgTaT0ZhxHSzrRnftnu7ortkP0CmnzAm3wE3trQM9tvt0h2fvroluaBbIHnjbgkjU
us7fQD4d+vxruJlWmjktrCypA618K6XEDa3XJLxJQnPLDGlT1foB8itQAHy+PgurG+ncLndCM2LN
IWgx6mAcxw3JvT63XFDghOMz1lhJXauWPJu+0myjPPbovy3vGgitdaLttLKb0ACF8van/pnCy2L0
RhIW1YDPSO3BS8ybpBkdZewcTacuKQV54s/0O7f0Cqr3gIFAYVqDTsbl0tvUbIlkVHVwNJed+wJC
ZA+I1k250/H/v/9QnAV9Sv1o89dfqfsBXKWLvig/dKiru7KnuKM/QdxYdjRBQWTtRNSQIoUEHGA4
yxF8+XXp1AMMM2IuSDc7kFyFEEz8NuvjPTPnvZxIaEm4ARpoP6STP+nZrq1NwQStrIaG7NnCAI42
pi81mZRkRW4NOQu6ASI8EH90mmkfKXcJXsfX/W8lwGCfI76gGwEgEb7hOSaRPA9oOgoG67YFO4WW
3TC5dYv50IwgD/xnz6plk8EaSqE4p3Sk1LhNlpiDWkFYjgUsc9TtjOe1k4v0Jr7uZPgw+O4tCFea
cDGTuxXqrIxShvtmkNHvatZ76c5C/23WeZlqOnHt9VV1G4romrkLIqQSYBSYTwBMdeSRde48jKW0
sPV2iALUKVN/7tUikND465t9k94UuVq6DH26bqcxqNvMsSBV+cVfwMC/SJMrC0puSfJeemyUhcZc
jnMUTBnUrgZU+tyU5KFvQ/XqQAdI7aZTlwuubUtkutjEaLldFJeXqiyaqj57gc5eUAnSZFZWaFFQ
qrJbh8rbyMDL+g/dc7EBOP2CGoOT8udtSFg3qiZsRJFf6D46ZUx7E25I9p2Kcp8rc3hhavnzs+Fo
qWXNVmVEAVzlFGu1Y0z3ev8o1eReKR6vD0tki1uvUu3yTtNJFBS9Q6uT+kp/hT2kXAWzt7YVFvEV
ILGWVkjo5l2Oqe/kydILBX6RfGs6AxLIt2a9zY409bJj3s67sfq4PjIeh7NshAuT3HmGhipJy/XF
K6rxEYCqY4bjKh51z5ha16LQr45bCOmND/JIHTDgz+QjT9Pt9a9Ynd+zcXPnS8/axtQljLs0vZJt
0l1+Y0pohbtuZfmVLxtgyXSB6QPtR3zSvmfJXE0qPIZF6A1Gpig2H+Z0Fi2iKjDDDWZK26JAiRiO
ybaA+GzjuXRsTdoq8UPs3aDfpSgfm9kRtp5/ecAsK3k2PC6Olmo+SHYIu5H6EVmzP4/EHWKAr1tB
9Pp64H5aMiEHCmATSqzcCO0ZPRTFHMdBahHqxxUBvlgZkYaey5OSKLGbp8UbijE/yxaN6aDNqNwp
Kp40INEFZ//amAGDQOKf4HRCmfRyw6RNNBZTjTGnanXQY9+yenSDz44ksLMWO6GShWYLVHtw7eLm
trPr2GClFQV6WrFtV6rfzIHUggD95WzHtJ4b4SJakpdKok06BtOkH8bglj8rkrpUQfd1DJrBqkvc
6xtidfZA/LTUc6Fgyd/oO5Zq8ahiVLZ8n05vtlmBP9Ft1dN1M1+fvBiYquJ2BjIT3JJk7rC1dGpY
CZr0g7KHmNRWaQ03ScBHhOZCIGlA0+1K9yAyEGzEtelUgSi2ASzGs573UkriotCbEV4q76JxE5eu
+aMJXSQIh1JE7r/mH+e2OP8YuihM4xy2UEx1hxx/V4LgJbLAOQcNR3UaJ1gA1SK4ihsn6/5ZivPz
JACq3NQIcObov+ZwExYue2rG5jhAR6snStCvxd7zH1+C5tlpnfVTAhQMXECuG3c0vuug4yvYd4Gj
Ldudj/DnVrjz01L0qDD6ZQgoCn2L/X7309pkvuHsrhsSjWZZrLPRyGqjS7KExYjoM/jTt7VcO5Ym
KnqtL/mfBeHCbBbaWTGRKQ7mVHfi7iEn/+WKc14bEqO0khLThW4ut4gemJIJ9qBoCJzXak0LLOWE
IXTg9J4gn9jGAoDGWgxTcZXHEYAzHdfqy6WQFCUCtBZLUUPnqQYlZ5FYvs2+15V/fc1Xw8mSPZMX
silg1S4N9XrPoJ5cYItbZK8n8Yut3THtEWcTXvdLA8okcLLVY1Y9s7h80ZmXzSqp9YrCYnQvIatC
Mqc6ZcfJ001HcUF525eC82DVrc8McnM5yGhUNZCyChTzmaa5X0Nk0BAZ4bklPuMMcggAyaEhewGD
XQ4rbQrW1EyOA/XBAPLtKGcOeaa+se389Jh/1x/IJnOGp+TdPCTU2dfJxhD4DA91+usTVAIO/iWf
gW6ly09gtZSPKjPiIJs2w8P8M/eM+miHh7l60DMSTNoLQxbrTvpJo8ox/6HS2xfr3ASwKKPDBPRY
ILN3DajsuJVdub6xho98+jcHE9LmeGuiu9AGJPxypHZURnoRkmWLG7azqKB4YD4Rla7XtjluX8ix
ypDgBkrg0ooeLnRPUGoNAPnY2XZymNAifH37re1zYF7R+gUU1pKlvzQBPE8HGIyF0A7eRFJu6Ksx
vYyjIJ26eDh/gOigiFpE4XVQPXAHyGBpsdrSEFbQkl44uF5uWtK5LQDgIEWYp97VIhGvxeqr79wo
N7RUwzYnBozm03fUbYZQdpqt/s1QPgw6bYwu2of9y/XZXBsnZF9BUIs6I7Ly3HHcgjvNCBM7DnDr
kpDMpf4cWPd1vvlXgwMdJtLTuPgteerLdUv10CpLFiWBOY54Cm1R9DOn2DGQj5eih2jUnCSGSpco
P8rX6T83mYG7HzJln/InXLguGasNSJnGgYZTJyYMwro56MF10L9Rt6a30zdJuQPNzUENH6B9q/6A
6E69aT4S48nUdIHz8h2of33NZ/0KNKgGlOovZ0Gy7IyhBywOJn88kZfiwfoxb7pH+jA8GntU0XaY
GHTv9w8N+PZ/oEBxfbnVZT15vwZkHGWnv+xzR0lsoVouabCflU54o3v6z/Ee0GNneGiB+/uubOej
7Ut+Pjh9eEtdsD/ts53xfP0rVp3u7CO440Vl4GGWa/i5OjzXBhqNNMtpZrfJd6q5iVBDyEBWed3k
2qG9kBghNIFqDo+Ay3mvaJKCPh4y8tmsHQxooZvdTV94dWRv6H3+47qxZRG/TvIfY9x1yo4HO6Ip
jE2HeJecOhVbSxQGV99SBuDAwIUtU8lfQ2Kl66QSColBv4Abc/AVGe1vGkIfmmiHKq3vl2upZqc3
NHyLgcK9PsT1bYUCIvCiqELjfy4ntKxoEzKolAWTi/iYPpSJV5yS17l1hu1w39BNfCe79lt5kt6k
t8H2BOaXN8iXKQYXD0CeIKdCUvrSvKl2ykzRxRYYD+M+Tr3wJU2d+jW8D526eP0lsLa6a7B3l+IC
6H/4/siIVak0ghggaNpxJw8Pw431M+4ctbQcaXhuG1f3nkVN4qubBI4K2QjULUEMwI0QaeeqAIdv
0L2bu+45dQFiil00EQimcnVnnNnhXnvofCqqPhmSQNdf7BnVOssr7ICQd2nfN6Mg/qweccsb/P9G
tcz02VXWUOG0cQFrrfcbaamn0OuC+RYFS2EKdfGALx5iLhhUeMfiJZeW8rm1w1TC/JVQARijTY0e
A7eOdrHlG/v+ZdS2WeqUL8y8UVEmDUUJ8LVrCpDUf5vnAn0B5bqwSjHQzfhDA0saFcSYdff48/tc
IE9NO5z1GL+v3pDJsReBj+LGNJ/w4kFHpVMLzP0/C/fHHhezk9FCUztgEUHBtI8kMbdFle9b6z4s
DSCb0dVySzWQcYkeW4JV5Et6vTLKqpHDrLZJg4PhX9/Y68fhn1Xiaa/KIk5CVmMW+83kh+/thqDd
Zs9epFfbs7b0EGVOJjvTz/DN/E4UR76ZNqDdU+vt9e8QjZLbFWrfV3PP8BkUfZqy9L3v75palBNZ
bo9fNgSuzSg5Kche8lMpJRFC5rL1Zo8e3szd5OrH9lvshsfmIT7VfiIY1GpgObPHBRaZlLIFVskk
SMttTh7mhS2NPWrDjT7dleh0vz6F6+fhmTluDnWp6VFfgznA3p2kBysc2c6VVwdm6urVfSPEZC9P
gGvzufz5WSirOhvga4r5HNzcnx5wkTiw4Bea+Z3RZ/t/iDz/6+J4Nrxldc+slZrR44z4tFYFqksg
kdT/1t3f12dxNWqdWVkc9cyK1pl0spoxCfKddT955CiEb4osLH9+ZgFkKEURabDQvY9H3MVvxmPu
V34C8FG6gV6MB3LmRwgDXx/Xpy7EtcXiwjHg4HgWR/AOslV6dNgT0P8yD1A14BLSg+2zCv3Rkxd5
36StvNPeIrfeljv5iFTETvfQXexOm38IJf2ypFwIn4faKDILSxqSHHZ0E6DLvBMBBda2Pe4sQEV8
3pP4AjerIiCfIgna66CbiMIKGQbBRl+dXKCqbBUlhEUphhsIUjyoT8Q2nnabHuLRW3IYDvW2/5Vt
s2A80WMR2MjkMLfZsaDatr/LV7bNn0AT6Xf7zqtu6c9qK0ztLPudX/Hzj+IOLC1UY5qN+Cjprtmo
fuUxFw2yPniR3colm+v+tVo9PbPGE8BMalyxDC9pHCTEjUHlXTs/Cyd3C5AXoFVOcGfT1mLPuTku
ts4qypdGjsF14A4dduPrL2UTwaGju+Fdu5N9qC59a/z8oG+VXXhX4dhKbnDdUR208G3bZ8sZd9I2
B2zn+jR8Us9cmXS+kISu2k4LZXyXJ99Id9IeePi91rmgsGgguP0UQ4xgetF2xTsefQfjCHyM+RD5
UA38MCqH4Rn6RH9qrnwvB4kT3kYCR+XbaD533Pm0cSGbzbkulSlWSQNa6aVe/mu6b7OjuIcPIem6
wAF5mh6LVllNEhiTD7YTO9p28wrNRyfx30VvwbXrw/mwuKit6xQwjGX/ZeSjy+616ncuSlV+hbsh
cXdug4vbnSQnBBRHcHBEzehOcnoHnPGbaUO9EYT1yN5sX35f96bVN+a5TS5oQ7lX0m0Gm9SaNlVX
uXEBqFmYbVs67apwPkgd28VD+zCm3Z1lR7c9GOurDMxe87TVlNqnivU8d3eSqJohnA0u4o1Tl9hs
wpfZpxQAuMnXdh1E4TLI2ktu70ve9FocKsGuX72Dn88HF9K6YaijYcY6y9v4cd4BkvFAvHxTe63g
rrj2uDgzxFfTwfARGnKH4Q2+HsxH4tjbxB+c6OH6Aq/6LUiRUE9fKAv5cjBLmTxJOU2DNG68RoFC
Xekmokadz9PnS0z6Y+VzVs9uHAQyPHopRWmgNPs4+a2M0c60djZeTePU349x5USGDWGsyk2Kzu21
YRcpbh5ObguIWzbnT4NkOkXXbrWw3IDHEUU+sktryadJ47emdrfQlIZ1drJTcLkwEdfEsrG4zwfy
Dj3fyKej4sTnASplAKo3b6OAoF2hahuHQPxTpc/FIFiNNfeCXBlyOsgOAlvPlwjydoR4SmoCCtfW
u9LK7liziVPflrdq+gwONdZTNOyL8g8rToCrgwl5TPBPAXDPOTVDrwleeCwOKMBvTQ8+ZQO351Ik
UiYww+erJkpS1uUtEp/tAe1u3qREbitngi26ZgUQxoWWDqwggExe3m6xkNBnJEi8MfiP38kfwlLt
ijsAIfnHwvIFZ95cS3bZEoZCajYXx6HUD7k1bppmepk7eXN9ey5BjPM8C/sS4gYodQKduHzKmamw
met5UlEVVjM/7WPPmhTNz0ZwUST+aLBs20eWAFG0RPSvJnVNBQEIkIkml/SKhz7B4xXzN4w+dL+d
Jh0g0Wo4mV3sgHdwrw9wdbUgQfJ/1rhblGKy0VRKYBHI4LXGexr+CEU3ItGAuFcpsJwW6yQ1Dlpz
HrchyD48KQfXrJ6PH50eoauTEFGSf9UmOjmXXge0wOucEypRwyQpQ6lPATl/dLPpzG09Q7Zd8KZa
OSRQF/tjhvNEVpFKpSVqp3WjPhYDaAlo6EqttBtnxa8rKV6wPdIo0gte3QAECQxb/Wy85xYtU6E3
qzMdYIhk+Dnq89ZWI29Is9JN0cZy3UFWdwAy3EArIfpCgOFyB4CzRR3qFkOMlX3takDLai5o7etN
WG3/O0vcqCRiTBorUJdBC5VCnxvqqFqQ+FN7LASWVr3jbEycR6ItoS07BfXTpVmr8Fl8sAo3TJ+H
8N/EwjND3GUbxG0NsdLFUCJvk/IAIQs/rwVoqDVshAX1oL+XiHP2oe5tKZ2xRBHptpCv35TvUb81
rEDRvmf5tjBRTjMih7LJZY1gKpff/hKtDJBzgOH0k9yRcw+SSIZeowihzR8zfRhFPSai3+ecwtRC
1vZoJwxo/FuXvwvPkrXfB5cBqGhNCF+oxuIqZwG+t5hpT22O06oCFWykzYdRtUV9imv79dwId1Vu
9Twr9Sr53EPAe6XoAErIvdX9vr6B1mI5WgIXcCESEF/KYWRqh9hQ0jho7Js0/WhUkfLo2r5BAhHk
VKiXGzrhxjHpFoPEMSYLuSujmbYylRxEB0fJDxJ0cq6PZu2litvQH2vcrShKzS60UiBwkmgYUtBC
geBhiijaaLLWht692vu5nLZPZcIeZhPKONjXw23XFTrIZ3PmDcXwbKVzJgiIqx7z57N4ZgJrbkoz
GhbsU0wldyAy2aSNLNKxXV1LJKxA3QJAF5JKl37ZsHpqe6MGYFMbXYRC8WKunV1oz/vbArez+q4Y
27aDBWCWTyUEFKQxdGJ1cAyIrBLiVCo5tP9QIWLJPoArTkPVX/ukMOSMKm2kLKV5nFwGeGH69MhY
dd91squ0S69QRHfXnWhlGi/scZHetPKxrmvYgx850NJBO9LNVP+L8/jCChfmoyjDA0WBlcq+IeNN
1v3O4pvOELxIV8eCKIuWSlBMAi526RIgr9BSGeyjAZizdxm0dtFA9g8ZLP9aH/CS6aYKmjv0p17Y
uD73awlBG1Rdf/8YN/kdgG9GSnAusaRLNgWN90yK6D1rS39KYtDOpUW5Kc3yd9qnaZAYNXBnGv02
Ndq8Z2MnatX+BJZwZxW+x1x0NsyF6u1ycP8xqB6TPMNpTO3sWBj1QabvVRp+i+N0Y0eGY1RIwGto
3ZydBGpfyLg4VrYpU3VrpukxI8ObnBg/rk/SSkjFu3zRqQbeHVSU3KJq1G7zTMMcSZIXz75+rPsn
ZK4iUSpOZIcLpklYV2BjxOUqqsoDNL128tw7daTvlVI5Nkm5vT6slRPvfFj8i13OjFwfOiCOoPML
mF0femF4qJng8SKywi0oM6F/N0VY0NyRw/vX1HwJNUEAWTdBoJiIxrgF73qxIf6jJHobjg3mTQXD
0DAeBi/TXrX+4d9M1x8ry+qd3ULqyIzSPoOV2HRGqGAGduoLo9TKwYU1wZty4cfCW5Y3wghJuhno
s9qyOicZddOd0lEE71oc9ssmO7PCOTRwMlZBVGm5hBxMa3AJaGLD+Z7JiaNDELcV8TauO/afUXGO
rZksQT4gRlFeb4+JUT2n2fcqu5cNBhS3iFP46uDAgcedyrnSgPJ0gVAlmgqqP0h1Z5kjv3blXQrS
amE6ajXi62ifXxok0ZrJzSWSRSZSQxjbULk4J9nbkDxfdzyybJEvy4UeO9yAoc8DtMal5/XEGktw
LSGL29LYT3Kz9qgVle5Up5Iz9UXy1BWy7pAuzfw6qdMN5NFfR40Njg2ubkepGDToDSwuaevfYBmh
DkQ7NHeO+9zF3rFd6HC/6xnrnFYpXqJoSj0zT0LwgCqWwyKNUrR3gkjLnuPpxe6q0O0VGt3NA1W8
skTXaVVnllPUfeMjKQJ22dEYAyUCZQSRC9NX6CA5BWkMUDVo2ub65KxP/5+54aY/sup0rhKaBBWY
jKqo9yQqeLqtRhc0jgHchE68L9R5iDpWh7Qsstn6g0IDbdplcu/oolvXWloT58sfO8tIz+KL0WVm
UsqwYxxy2wf9lKS7IcFd+RD/lPZaKZi41UhzZo4LmuWcoBJhwqmie6cT8GiJpoxzWNBUt2qo4LdL
IEbJXXOY366vusgAt+pG3zZGOWGuaBKCKOe5GUyXQqAkefnv7HCBq8g0rWpr2AmzQ9tsLSCC2Y2s
Cja4YDQ2F7G6spOVXMN0hc/drXUfP42CvpnVkPhnrbkb439MCUIGNZCeKMMqscNk9Mnuoh9D69ui
CVuN9GeWuOsksAuaOuewpGQbtJF2oDGiDtotZVE39fq+/3u38DTPKtUmlM5hCLpH5hg7fXSDzeNc
X/7V0aCUoX+yW0Ed5nJLEjZ0WP1l+ZtHGwAryeiwKy3H/DBElBWr41me6/gP8hz8HYZJtCiLsQDw
Q97i+utoY+7UIhzZ6nhMMNAuOX/Imi8x4SzEZGAzkGK9TgJr8DQ0/hXMdHIzctD8VxuC69KqzyH5
iaw1uKXxwLi0ZdfQrytLJIVY7iexP/4PaVe2I7mtLL9IgPbllVpq7bWqu6fnRZilR7tEape+/oba
5x5XsYUi7AMPDBsDVIpkkkxmRkb0ARB4VYHGWp+KME6rZ9mFrWWDXYwL6fghlTrYguIskGmx4AYQ
/Tx3nKlzX4T6AAhz1yEr1GS65XVRKDgEVh3gYgzckQbFkaK2ZIyhHO9b48Oo9jSJBbH46vqDcAQa
KnieAl5+PU8RSgx4tSIxhIx7PKPlMFdIncekko9DLlj/1ftMheiRqQMYDA0gblEi2kndjLDlqKJY
4k/9fG8NTN5ETal40dQlLprT7nR70r2pGykZbYUKTu+1KV1KtmgYBtwH7LfXw4US70JaUGFK599p
dB7/RY8o9Kr+/n3udjDtmJZZDbg1i1qvzExilT+ZJvCLtd4vKIBgtTQk9tGXzC2axsDVEmuoCNLh
kMuMuchWH9v2cewgKasyqO0kIAwGggULmhVPaWcHg9GS0Xi0EpEey9qMIlJE69Wn/JzMzSjUz8xw
jPEtCqRzPOSEmFvl+UPfiJ7Cq4YWkhVA9kFYzPNSNZUTqjYI5I/9rH7MYen4WiJ1XoJ9598+45dF
4oNrEJVrKqhjoMjA13WTqh1janVoOKuyl552Rzo9lPIunlW3ab5VaGWcC8E2XDsaMYMg/oUOF05I
bhaNscvGuhnxksyioNjWkCeMU3eKVKgqRyQU0R+shReX5jg3jYu2UmtFQX4tsXaKU5xzWgBkoDBS
y8nuX8zm30PjERmQiAEjQI+h2dUr2vVJPNSkdGYyPmvqkxbPnizqP1gD1IJ8BI8jVL9ATcP7ZNmy
JJ0TtGeWY2Ao2aECW1L+bEOwz3Yg4Zd68cFMHlgyCIKDtVvBQrurAaZhY2EJuD5dSkU1e1NHYiNm
SfQH+XgIOw+V8i/OsEsrXAgip86M2w2jM/p0SzU8cdJgbmlwe9nWXOTSChe2FbkzyV0OK5Y6fVcb
giBuD1oyN9FFMJe1jY1uHBBfIf5Amo+7Sxs4R6zLeC6HSBdswTj5E43KspvE47+oAYDfCs829Hci
sOF1/UZmF324vBHM2Qan5pzFXt4wkdDPqhf8bYVHAqgTxMI0HQkbSfvQ8SYHLYzAz1ZTokCegLgE
eBcbHELXjtaWaH7UWlSmDOY7QPu3QfUiS/csItCcc9qPbtxNv9ENb0zf0qh089ktqp3aPN52kbXY
wUZPJHpN0TILlO71V2iz1LUWo2gCznbJEAVxtWPJfW9OgRaL2nPX3HERwoAwlAZ8Cr90klXXLa2B
6OjDYtM37nuRR24C7cTbQ1o7hy/M8GsXK3ZBLXnBVbx0GTEHYv+W38P0IRM1+azdMZeGuE089prB
+g63WfanfoepbCTPs+SboSdqL1jbXigz41QyZVQGPhtJLiJhG6zyCIVw1j/UJxDI/XPYi3P561wN
pQbGIA8N/HoBjMssH6FjkdWo1xjvdbi9vTZrAwF5n4G0O4JVNP1eu1shFWBZWzq0y7F+NpnxHFft
1pA+/oUVVBrQMmcYOvg2r61MMX61BQHQsWhTUKcSfThZUy9ws9UaC2q+QFuBJhlUptx93w2Z3Iw5
wDVj7TMULTTWeYZzzsCZXJRQ1Zm2TrEx4w1YTkip7SXZCm4Pc20/ObZp4o8GBALPOZHJdar2EybT
qtMOTeJOQIHN8rKirEkkRfE/Tv8g7Ypu9M8efnS1cbM6d1JYUAdPmXZkbt+C6JEN2yVxYlBBuPF1
YLCEiwtOaauQ0lq86MLd586xIlaj7QoPwAQMM6CZkZPah6oFUmeb25P41SOvbXEeOTdK19AUtopX
MyczllEVWFgfDcLrpf0cHKncQV/YEi0bA8+zbADaM1W0dFtWRUN6M3GIbWX2/2iP284ziNKNpu+A
C5HQ4eL80co/2GFCxpP1iUNyHGRUeA5anPu3NYuqXp/wOpfoD2BXH8smv5eiXMSftIKx+RTGxmcD
nok63XKFXXhDWNqFXUYYj5KXRI1i1ypkYuJtwqIUYXxLTCfd5g1aS5ofHd211PJvu8jaAqJr7b8f
wI1UKtTBnGc8CFPnRTHuMulO8wcRVG8l4MUw8SpC/Rc9xZBEuB6mXDa61OBRfcwTv60pQQk0HlIv
YgVOFrQA6bHbGyXRmW+IsLdrS3lhmo95oeIEqemll6xEL16+AXhDESVbVt67KGuriNoW0l7oo3C7
AIp5hUzHFpPYSb5Rb+13ij54VDpADOLF069x8pjRu+Dt1rCiXQayMch5FOrb7bVcQfVffwe3O8yc
Dqxu8B3Z60fjmvvaM44/w/c4oK/OngXS3nwsTtY58gR2l9Px+kF6bZd77zM2KZNRwokg/l36pe4u
OA+6SJyqe7n10XNWivKcK7ka2EQ+CKQXCymszNmUnaIaQogkHKOyRRe+7jbQaR4zf8HCmeG+6xnR
umM8Cx7CK/0J13YXf7vYsWbdQvxCwRxXRKrIQ29uYk9/ZC9AYyLaa5+ZTcyIxBkZ3qafgnle/OjL
PINKEvkwEwwtfN8LTTIwcUg4bXXJIHL9y+liP47HjeqMQRdXd2lbPuYQBFJ6DDz/bpSTKCxczqMv
XwBNSwT3C7aXpxqpaR+yNJaRP5qGe7lG+5fT/ESM9cYa6a7p9XfBiFc9C8lYwBAhEgrt0+vZ7uaC
zU42gx5Arjwg3feJNECsgdrPxouduo38Vo87A5yuJJMFs712MsK3zIUHAfcAz4ZTWwxF7U5FCfMB
vlw+aKWfC4ocq7N5YYLzJQtxTBhaCk7/2LOLjJQ1+KdMIiWdy0Rgwa+vPvjthS0uFijMWYsmS0dy
u7N/tY5OIErxfHu1lsX44hyQvNKAOMF68bn6qax7JLvgHJAJJVor+Sg+VT141ZSPRLqzpY5Uoptl
7XTXsEImJNxAjsRnbDVznuR4NhFNGdj+5ndwPClqJzjfVpfpwsjy9xdbPq0rCmZ9Cw/mwqn81DEj
v3dkMjeLiLTVxqRmRSywuep96BT55MVA0o27l+vUxv1RGOlxVF9LOSZ29mqN3yuAEG+v2drYQNCM
JxaEZhY2h+uxJSCOo2qNDTZiJB5wk/1xCo3e0+c+cdUh+w22B0Vgc/XsXgrT4EFbYo8vMXAY91Ph
4E4ezAN7G6dHE7o+dRK5Wum4Y7632VNhCfba2oTqwACCVB9uAu+8HmhWpn2v2djOMeiYJDdMkYKW
HiFoJ7ggVif0wg7nLHNmjkZuwk4/1j/l6tRk8cZ5A3llMEmhQ26vnr6y40CyC7Tlkg5GAHI9KDbT
KpPaJDtabwroFUS84YuT8Rv68uc559Coqo7lUGRHNn8fopBQMOBT6dRJe7WN3Wn8uD2atc18aY5b
IoroCeDXEu1kg0Gq4ckGVZuQ5HPtkLo0wq1P47Qxy+sFGNg74Kl6DIfcU8YnY/Qc288iQL6EQPol
rXprGrm9XErtONZQ3D1G1aast2n0ClJd0iPHLNVvEFFUjG/prD/dnsxVf79wDe7mpKC2HIs2z5D4
AB+X8oyOHKIoDzNyObcNrUZESNxYlg5pUzzVuaxy16hZ2M5Qh0rkTW2Cd6zNSTQ4EB/p4odJSjaJ
YfrjAFHxbNfLYaAUs1+dDFCFzXJ1kMNOsAPX3AiUkBB4WhqsUMu93hSjkreGZNTZcZLvLP0FT0Rh
+8Da5H6mFFFKg6InP2QIVOnJmBvZETkJovR/FqbrqDGJqohmd81dUUpDAgxqNnhbcDtcVktHYrOZ
HStQOMa7qFcObRkd8qXvu9xrc3buawEgeO1QQX0AuQkkcEF3zb0iekub5EbTs2OtjSTFm1QIQFvB
4C/0t0uoABAajmPuYKlrJxwShqKgHT2g295NpbulS3TwhuL7fFAouqs0lCbwIpX9Zgg68x+Xx2Ef
ccOnOsDS9HftIiyWRlosj8Kss8sgptJL6YT/PLF5bYTbgXoM3TTw4+FVGJaBVmektkZXzP+65u4X
Y/m8bC+ik6hhTmtreAjljbqLxifkJrdiP1y1ApDlQkiOjhY+tqPUGewF8XNMZzRqlAoAuKxUfkhO
J6J3Wrt0kEpCsyxIkpdGu+u1oU6HwqeNyIdKuTvkzgYysNDaA+0wwSm06ZpIhkBA/HD7FFvd0WBa
B40n3NGQOatRYqBEJS/hQb2bJOvA0PzRYbnYvxreIt4AOkoZjEHq9fA0LFddLsMD6H6batYWHFpG
isdNogVFNUGPQBRurS7dhUVuP8tom40rAzEyy6adxjbdBMkWQxBera6ahQcGms0husGzdBg108K2
h39k5jf0zjSBEe6U4ZVRXD61oK6zekAtlSUNGWobx+L1FLZxDmVw20FKxxrax6hQpYeqYJ1/2yNW
R2QDOo9nJ5yRTwlDVt4CSguxVYcs41L/gLzufdeAQ+e2ndXlubDDOYTcWFky2WiiV/13mQjuwlW3
RhPJQkOKa4qH0fVG1FUstpHXVtFlqc5uO0J2XHqsCkG4oa1dVOD6hVQ4hB8WRpzrRZGxa2fotONI
bwb7vZUyw5vC0XGBnYn34dKsms4R0gbRfExZqrog1oiJrnfmgfaSj9y76cl5oW/ZqLzEkgIRpFLN
A+qk+U6ZNPTKh3T2mjpt3pJ2NALwVMjETpAhreb8uS/qgVhZh1RMrNKHPsV3RGOnQLCEJtsxHxK3
MgG5kytz8oH+yTZ9VcSHCL9MtBTgKCgeicTelxODj/oW7Sg8u0GRh7joekJA8szsypiz4yhlp6nV
T0hlmE95puUeo1H8Hku1IVjt1XsVCGfANPC4gnQRd+XUkUnNRBsRl0ykhkoq0V3nTTlbb9mH/Kv4
rVheWrtA0N324PWR/tcqX5RMCiWTtRRWqVc5zX603qP6Q9Ki3WC83La0tvNB8u6gpRJFFBAqXM9p
ZqDfu6kwpzoD4LCWs3MdMtEkroXrKBt/UgGAGIKPH5HjqpVOmjI0RKnbsX3LnPpRBjzJGTfM2Rbl
QOSckS453x7bSs0N99qFXW7xEvyq1DuIu+JKomSQs5dZSdgDNUL5UIxR+RSVUYq2l2HyBtuQdqGq
fCsjRfPGqaA7QAZiwbquvtMvvojntbOBgmMS2sOgoUTo0foZKYH6q/8hk67y7EZgbe2oQv0Nupuo
AeONzg1fahql7WIYi1K07NW7vEDzbwEhdVF3/bohIH6QBEApgq9ZJbE+ZQ5O3SOkdmRUH5S2JdYP
kfbz6qYAZhF0H5C/ghzktas2UwP2zxrnkEV+glDO3ecbgb+sboYLC9zFMXV115cAZqG6p0GD5qnd
gsVkq/m/YzJ5kmeDP+h/tMid8blhZWk/9CBRtn7VPpJ8ud69S2W7VeItoNNIXU72ndFXRIM+gJWT
vhQp/6xdygsS9P9ndZmTi2A3jzpjGpdZBXmFBzrVXbZJzrHIQz7Tyl/O7gszy519YWaSWBGmDcyM
OEWJAeVFaF9tEhJ9R4qfBM0RDVuJ94Y8oI8ygMd20UPvv3zMvgjqtzZeJN1QkEZAg7YNbry91oOw
RA1xq7LZTcGaU4NNnLLXSfeLxsTLrBLswrVoBCEwkmRggserk4utkCZMdKVIc7QhQxHDkZPfaLC8
LzJRmmzVjoE4AdhutMfzt+NUA0YAgAnsNE8j3ev2DvSqt911xcRCK4xZM5d0AJ9ltJo5z1k1QB/T
N97yQyxi3F3Z4QoieAOKtmiKx2107SQoeXU0qcZ8yXvoQA1sWQ+NSFcN//mSXNnhlqTRe6s0nT4/
FvQPMNagQxCi0VeORMBJ0BOPgaATmBfMjZIssyVzyo80t6Chfre0rTbyhxBhvbokprOAm1HtNvkm
9zhyJDnvzPw4KBujuRtSH0Ccf7HqFya4czeyc3usU5gAcqUp9zABDvzbJtaq9gvGC7AYdaGP4pss
kONtpbwDBifcGIcwSANc16R1p+3vF1H+Zy0quLLFnfJIo/da3MBWmr5Yw14bwAoOkKijVUSOvdL0
QF1dV/6QP2v5L1EKQ1t1jIuRcid+EnWlxJaRSjFxftk5mQ7RfX+UX+YAKVo3P/xUtq03Hlo/CTqv
O6VuvmVe9dJtoHl8mAJ9W/soJCQLcesJTHPCk3olWLuaHu6ALM2aasUyPa+KJ/sjmXcqrFmuSWo3
9N6qRxk0L68Oif3bPrDqyRcTw21+iO7MKUV8dsyHcFMb/iCrG3sObhtZPWEujHA7f+ygX21SGDHo
GeF1IT3L45viTo7AoT/RVNx9dzWLy4dc3HdjYle6sYxG8TrC7ru9Etg709Xwfqjc2E13yja7p8Hs
WQfTY65y/73Z17sYjHwbzQN1uid7egAKN7c7QftLDfInBdq08XYiJmZeI5mXBGJOzGVt+a9eSo1L
6hn3I59FpE44MXUBskJHvN5Os3d79tdQK4Dy4dJFmtEABTC39eJQ7qxcgpgCRUO/RuYiCDN0Hrev
Te5HjNCcWGbxUFiCe2ttz12a5facakpNbiQYlpVaQTui2SUb1aNidj/MPhYplq4EGBgj1LSX7P1C
6H698ibcONIMjDFTzV3abJBlU8ooyLeOETSWIGRd82e8TZHUQ4QBsQjubNaTMDTo0pfa1LWbyuUB
uW2/qZ4SeQSP9T/PSC39Cv81xq1ekUO5IewB29bi6d6wmruoezet3ktqRmQlCwZdJCa2unAOdKvQ
dQuPtLkzwY6Q86Mlmq7SBtC+iTKQLpvoVyprXSEpekO2tx103R4SsgbEKgDo53atk4KKzOnRrhQp
u++7NEW8NlLRa3jxNn6TIYWBYgrqtEgkcWeQnIyR2iwdSVR5lSkNeqRt1OSksm+xvhu6XaTGJEfr
r5V9MH1b1G+3x7h2zl6a58Y4lck05yGFhkJoArZbIXsVzqeI1c+37Syvy6/DRAV8STsj28NtOgru
owjIWrR+ae+6bBy0tN3WxUm1fzDlMU8Lv29FNBPrQ/vbJLf1IqCFAQABagr9Eo0HirUPvQXGrzCZ
YGxr2w6liP+OjfPLSCukWSmwhFNab1rT8ejUP7U2jV3NZESCxsDtuVw7ly/tcS4zJ1KIprDFL8Fk
lOjPnf37tgHRzHFOIQ+do4SLAXo2util1Uk3BIewyB+Wc/PiRmQpWjR6Br8rO8iT5aCD7XDLyY8g
3tOyHLpKfzRgvG4Pa3WdFLSYYCvLUAvl1mlCdlNSNYCQ6eOIKCZys2GbaaSlP27bWZ0+JAiRDsbL
6AuLYcjkLJwXCFvaWD+nsM/cUAnvxlFE2bnqBxreEwuJ29KTfD2HBssNu2wXuNr4YnZbyTj9i3GA
XkLWbWguQHb7+veTuKuQEgPeaADVVGEAuQJcqdyLaAfWCtzojPrbzuIrF74QylMmmQNqG5ICU2FQ
ZGCaRPP+H6ThNoOlAjbDdDev7Xd0V7WkbB6NDKhudTwWWMwI3bG3x7127qs4jJFVVhfUNTduTRrZ
lA1LhQy5QmOHdP6cEVskBLRuBdEnBMxAw8frAEnQFJaMGaMGMrihP1s8CfXhUc8EseeqM4Ja7v/N
cIdFEZlDC1olFI7AmAiB42xEP1Auwi0uU3JxvOPx72AUONc/2+Lx39dLqNeqAmdslZNeFyQ+DelG
bnUS6aAJSZinFJ1gK3Oj4u3xmdNw1NOsNRrlNJq7xgKzcFiSWRb0toiMcOEUgB1JOCUYlDo4fqe7
GRAlofxy29n4x+6XoajXU6dK0HYYaliRn5of0PXaPIe/6+2v9J7h3BDcVJzPLbbQQ4fkEzC9kAfk
O/CLwdFAzicrp6qujaMThspzWBnyzxhPeg+YEkNQSVy3B1zF0l7uaHySVk81G3Ag2OutzWQcxkoh
kloCqWVtBbPIvVP/M7K/LXGzODhyVQ+4hk9R5Zv5jjkIC8u71NPZe5M/IHQbBlXgg9wV9pdJBG0L
WBj/wxfSdVTqxkqblBMt52En1xR1srosAwdgW7/t5PnZSOt8IoWuj9to1LWdYMyL/3GbDkUUFXoJ
6GVEJ9HivxfnJtoZ0nYpgZ+K1/Q3a8h4Nu6HbwUkCNr7chSMdmUzXBnjzhGpz1uzgrVTk9BDIdd+
3mbuNLW+YFAiO1zsUThWRbUKdobe9Iw4euiYDW6jec+gDdcqbtZBDQtiCMTMywc6ODs7y/ZynG2y
SPWUqd/c/p7VRb6YY+4uQJs9eI0GA8OO5nOk75Vqvksy5k6KdkhyoOJL2ZfSRjALq/vmwip3nELx
r4RWO6wOeRe0ZhSEYeJlpRq0/SQwJZhvHt4ySlXqWAOcqAUPzKDP36zmftYtUSKJz7P9tVv+HtJn
MuDCWXsItQGOgiHJxZ/C+tbX+b5TbDIrlZ9UKmG5tI1xZcjmHFSSTtCZ4JqZSJNLsJqfZ/HFRxhN
1VdRD+eSkOpPBmOPXOa9npoHo+09g3W7PAcxviaa47UzHptnoXEDkRoqCssiXNiNWKZLViLhqHgf
WxTESE9md99vyieKRgbSv992Wj6z8p/J/tset1lZCg5SZFaxqLG9pRCypYnmV0XvjhStTjqSRygn
FWCSG8EM3ThJILC/6lQgwrCWfj+AJLnT2HEyo2W9rZzKDriBKb0bphSQs/5+RlGld4aNMSGXNZmH
ZgbED+X7FMq0ydaUZtJpAuTR6ppffAv38qxHpR3BB6ictDwYZPQ0gP7MsyYfpd4ZedPs31x54H3D
7AI1jwTJ9VKDW5fl6JNXTtP4Ds7tYQ4UKDaJhO4/W56+nP0XZrhRoae3KQerUk9lDq0DYMbA1khr
YOV1OYWSUUfR+ummQ+OQpklDtzCA8WpaOviaXTleY8/ZXm3GcBN30uj36vSeWCM7WNAs2UPISfdn
FdAPK6tmD70//X1U0HR320m418unj4LSEDkxGfJLCl+PHiIH0bweqacsZA9tXZ2izhY1yq/5IerQ
IIheCi8QCr5ejMROux79H5glc5q2iRZZO7tR0JIfQv/y9nBWDzg8YxDlQPYSFVTupqiGSUeenKon
K9O+Z6kZmPlmUO9VDQyK0FpJVC+Xf8QscfOs8Y0ROdWycvzbH8G9cPFMA44G1Ch43uIPtt/1eK2R
zmFiNc0ZfbV4qeUuUoJeqP2hZuRF6vNtY19ifkgsoNMWERDe6gaABdfGpESadEXqm3Of0ZPE1Kdk
hKY1bTtC5XknzRR+Lw+y4ELmmwGXMeJQWZgAlpQqemKvzUZgi54LbWzOzTwFdttvaH6ssydsNKmZ
g3b6VqPMJp+j1u+VfjM0uxmyXkbr3R48r2P1+Rkof4JfBE8rBYjG68/IGtBbT7bTnOfkZX4oNRfw
p7zfWB0J0TTuT5tI8q0S4LZq6ac6JGZQKH73RKkfG/t2ghYrYcdY2SQaQR08rMDG7XXjQclJJz00
J1Hugy+5//W9qgY+QXShIGbkzqXYYlqTsbA50531s/hI/N5lUP+bt6HXHuTH2tdwHzXbOmiDYdsd
IcF1Gg6tNz/I99M2Ffip8uVQXuQ5Lr6GO76kSs8kO8HsqZvOR47a7fyISC7idVyMIfn1MXkp+RN5
gmfCyv5QwdcLBhAQUEHJdfn7i3u46GYWOaXcnpXEG83K7dS3RU5bqXBi4uy87SJfTwSITEDlGKkN
0NDCaTkXYc00hG0LT017urXK+lxm705NN1ncQgcqOlaZ4s0KxAzM4U8rfXT225CLwKlfQ4/lI/QF
PIaMOf7hdmkatmovUbM5Z9DuqMwaCNX0KXoyKi/VVXdqvUqKCHN6P2TD0uWnfBPMwsoxgVwYSEqA
FQD1qs3NeZiUiWyXSXvW07cQYrlD9ZFG6k4rStJZMrHoA83i3fja1LuB3tE82tZx6zaaZ0TfEgVM
oqouiAh4GN+yFzQFWW8deRF0tlnctSANqtGxQmvPWgO2M+1Y1a4UbUZEo2NKKsfwxu5PMm7M9JHJ
IwEliJ9pqiC5sMz71QWOb0C/FPL+IPjDv7hvMIeyLkPcT+eoYqheOEBK2oMqwlB8jQQXMwa6shZt
JM36IpRQxxOYhfvujBbwJnKLzM/s10S7t1iQD+ew8tD32XW/BWu+HCbXg1tEmBYsO+gLcThya947
AIjKaWyc7HmLst50P42uPoIi1Tg4E0FEgLrlOG5n4Wvm654D+AHkDzae48ipARd2vcMl8COrFlPt
kydtg93PxEfHMlFc1zwIjpKvFwBnidtYuWq0hlLD0rShx3pXeiP5KIntzSjq6i40D9xAgcxcu+1R
qO39ZGN7JgTnFD/x4n0RyIcomB9F7YafLcpXM8991RIRXZxwlaF1hoFz4NS5kzt66W97X+5KaDtC
7oFoB2WbB7lXuR+AWQG/4aEjBLVlM5A2amBtVDJB9DEL6CYXNIR8Oe+5z+IeJHOuyc3SZXcaXBAE
u5ZfEgpgl0iRi+/QhxzX9fJzjqeAJa6q0k871StU3DHo0jtH5Nfbj5qEpDmGRCYCb/9kRf8y58j0
I1kMvCMwPtdz7sjSUBilYZ/mYMCca1tjO28TV9mn95NXeCjFuovqoLfHvG5u77RlPJzpRZABMQgw
P2BW5EyXKmvVMemdU1ydbfWOQS8wrd8TepejQnrb1MoSIsWLBk8Vd+eS9roe5aD1ZlynaE9MJlIx
F4DzCA1ZFHEL8jGeLJIMXL6cG9mlOV5JY1biGa7MpJOFAihLfxbNP566pXoNHQ0Qj2l4qHFTZ7BR
U2rA/c5aS4lmNMSmAZgBXAQQrhKJmua+LtSCqgaN66LGhEw5twF0KWpSJEBgDTDiUANR17v6pjeH
SSSau2roUwgPuxyesfz9xQGQ61Nfla2WnFWbAVLhF2eK/BnbskRwi371B8wZUOIgppEdHLfcBdYh
92lYUpKerVNuAoai534VtoRJbl6RRFZ9MP3c9sCvj170PpgLsY8CELPxZcmQ6atomkXpuYXmeXf3
U99P7h+JpA+Fi5bITQb9ynfZazcU/8S+qGDDw7VxuMA8GBrRFwM6Xhw011Nr663cjlqens0X5s4e
BDu3TeB2b4JRfnm0cma4K2xQWFqncZGeC+BiDaBjJ5+R2P05E3VX+9FGJ/F959UAyOZAEL2/UDfy
RPeIuvjj9fa7Hiu3O3IELFaT4CPot2grEQgGuT3pcHTPEITVvdF/nKERDH51Qjc2weGKLqsHmZSC
JV/z5ssp564zMy2UyJQx5RaZlAfNcnVIt9JDVp9uT/qXIBVzvminIFtuIRrjD4NGn0yzzNr0bCAx
aJcxJJ91WSWW8jTsoD5829jn25Cf3Etr3KhY1yUgV2nSc/Mj83O3DxwCd3JtX3VV1woAhiBdQH2F
jN7s/XwG8HxjAuKebKojhCYBB2tJ826SbieTegONy03n/qlJupW81IVUvTd6rSftbMFa8GDFT/+3
Fp4/GR18uOu4z47TtK8zVU/PfaB5/WE3k2hrke5phki1CqD25Mr71qM7tkmD6Om5C4bAJNVODrQc
d++Pwiv340hOiSc9ivSRV9cPtxNOB0sH0JbbmuPQ4rZIlk/rHECBtm03ey1TtibijFQjhfx8ewnX
tgd6V0wZxLfoxdI5e6qdOYXUswydeOaunHO3CnemZB0lUaLvawAPz7y0xJ0GdcfwqBthSZ6IFkQs
YF0QWoecbXRPQm7hm1zt/rexcVs/rh2qSSXF2Doo6sSP3XjfJyNpBfgxvuwPd0IvynL5goYZVUle
QzcpslIBvUJ6Vi2v7g5Ffo4QjM479KgQDTD8Tkc8Oh96aTtsspMCLpCPRnSmf11HfAM0VRbGHcRR
PMRRnofYUKQkO5vTtrYewuQQsjtV+Xl7RleHChGaz0YVoDUcLnYa1REvbznLzmPgPGjvzC/+0MfU
U3eZb20AhPIhR1IRJkhFC8x+SUAMaGGLoImQndtjt9GfqqfG6wLHn/ddIAd0b3k4eR5UwWC/HtkI
ELELlzwd8rs81j3PoyHP1DE7x1IQ3un3TbadQqQYFAFKg1dHXvwHkQd2n2mCNPZLy7Sc4N1LIzk/
z8fm6ZtFGEGgDzGUANzC5HnzeDy+bT4ePz7Cb8ND9iBR0ou4r1eGitwyRACQvwZh02fP5kWsVUDG
HgRarDyH38tA+qH4UNT2BK7zNcxCfReNuID3aKAn4MPuiSos7OuxPE97/bX7Hj9E34Gv2Bhb6Xn6
3frDKXzDwXqXyaSiXirao8vpcn1TwfrCz4SGMRAa8wn0etDagsVaeabeeERV4BBtAJCGsgtu+vxO
BLj8zN3eMscdq8oEOaXMMGFuV2yLpxFq1q68c+7rg7mDGuZW89iLcd8EkKnYtJvkVL4459CXt92b
lRL7XnrPX4QLIJoC7gCWnSSVqLN8EwDwNDBdtokDANI91auC8F4kcrq63hczzp2+lPZJnVRWeZak
lsz2k5bfGdOD3rlO/aINLsirbzvY12jzeoW5S51KvTWCB7U8y+G92ueexg6J/g8pkZetig5vdP0b
KC4iG8qta2JGk2bVcnxuwNmjvFFRmmtlECBNQNgGSVM8gjVuEH3pgE5SVeKzYf0e20ep3CShCHK0
stkR9aOaCX4GxIk8ZetoFM6om1V6ftA83X9WSSN4UH1NS+JtcWmBuyWQliylkMKCEj2j74nY6aOS
38nTpjJ+22pQnfXooB+NHw5EmlDDve0HK6mTS+tfLgtUpApVnWBd/x4xd3jNPoxgPuQ/By+6I9p2
Sn19l9AdfdGIKZKzXrmGMasq6LjgJICQcZlyvSy1TqsZnjwFGfDY2dZPpgiitmycy7MFIQZy8TAC
ikwD4iPcPm7mIWnMKqrO0SSRzLi3kREVTCG/d3kT3N4tu9BqowImyuPwR/qF4byyV/VHsY9PCd5K
xj4Lyfwnvy8eh7MsyEd+SfT/ZRz9fphJjJHPMPT1UFf2lML4WTvQt9iNT+Yx96VHbIaYiG4Gfsfx
1pbdcnH1ZdXI6LhYAz2AN7bHPEZao3+9PaF8VL8YQeyrQAML+aYvEEkwSM2s0+UKR69tBuwlK9xx
RouUiMT6y8ueN7T458Vo2NAWBWVzddZIOLnRoXrJD8qe3ttb0RUnNMVNnDnL1FZBzHSWDuEd3eUP
0SY6xs8pEZEfrq3Q5eQtk3s5JifDsWvCkGXgxR7+Zug/yTa3F2jV6VDa0VEFRgAEUZdrI4opaVmo
KNV52OugyiT9T/rmvIBS98V6NFJSCIomX15DWCgkOyF4h0QkEnc6t1A1bhq6hCRn7UHNyfDcPNkP
iDQP2p/kQXQorXjflS1upVrQ20exlLNzdkj2LQm3LOjeRASLy49wp9KVEW6VYtMewfMPI/Euf9S2
8oN6/D/SvmtJchxZ9otoBmrylSpFZQmW7n6htaQEBUD99ddZu3s2E8mbtDlnemxsZ2qtglABRISH
+9aWWx0H0IGQwkQsiaLX5RqlAKAred00r/Ov4Yf6kPxUmaN8RD9ub4WvpkxhJLjiUdSFHh56gsWC
uKLnBWDqVfNafCbuePe8C4LxzsFL8SFyPtxwnznd/rbJlbmDRUsm8HZLPVe49cFwmHcx4c0rfY4b
R3lsd9h2G8TlK6doUcFAJIPNtvTBXU5eXEp5U0kSeyXyfVbYDgEwPY43Lo41IyjPAT0N9AaBPuSl
EVCWULmvE/6ayocM6DBQGloAEtyerev7D+HSkr1HMRARk4jm1wubNXVTAhti1ig4FtDyqLqi8P9v
VoShkE5Czzz4qFFvfJGUyqnGaWMcVwAQTBMGYsMHoPSBgEi4yPXKSjMewUQnH2ftB5HswFBcw0A6
6qmenClo3b5y7fgoqeDQOpTlxpZYnUgNKgTYewiLxJqLnBu5rsaUv449BM0hvUndjk3y1jDXzQBT
D2gxaqkizkVPumiaYsBrGDpvdVB6u9Xslr0LLRZAJJVPkn/v5+/omoHCpbzFdCM+yJY5Bspmcexo
wQaQ8HJHzhIFtC8CPqOe2F4nH5GR+ZPyDkXojWFeb/1LQ8KTSQaEDfB3k7+Cdc+l6OPra3R37G5v
yquqqDic5SvO7kJJlysjqQCC0B3QhQT8fvwZ/ylB4X0o90ApoSaYevVubw7OGDAvVJxj4nSO7i3Z
9xiJ9pcO/3r7m9aWF9pSoGJZqP2vCtXJXOmUgonvlZtp8izbxPbmOeEbLvKqZPI1ciD6cYmAbdAW
vbI5T3NiWVKLYoJ1lO/osxcQtwzkOxOZJ2BQi71xh5qv4rn2YeOy/gKAXd4IWNsz24Lv7JqeAA4L
2+Dw+LhHMdqtPXYwjv0jD5ARDqrDjyqg3jsBl0rhv/y+PcFfzQy3zCuXi170tSp3cdy9AoIZWLv6
UUeKiOzqQ1Q4yLEH+m7cm+4QoIjxrJzGh/K4VfW+wgiIsy8eo4GOA1ExA7HlVu1P82Pkx8j8bJPA
/Mg0V04Q5PEgbxwu70pp3tEWqmYeKX9PKqhZqxPIRA2zgiiY5FU8Aw+Ba0getfFf5+cu3lXjHx3a
JAPI8Ku9TYLbE7jyVEVqAJBtXEpgMEbd83IC9SEzkrQDdiSu3bQ+8dg3pDtpzz/Ke/u0dZmvnQfc
fKCDQrpr8T2XxupOJqyRSPdKuh+9ljvykHq3x7Pm0/AsQeECuBu05glvxzRLNXPM8u4VPaHFcWyr
8gCmQOaSzrYdQOCbDXsrj1VAv4C/AfoLvTayCLnjU4729oJ2CF905z570e/3L4C0/b09rK9ag7jP
z82Im8wszFLKYGbaob32qL/ov+S7ILiXPeOJ7aPTTv/u7BznuXeeD7af/fClQxgSJ/kedsB7vNTu
5PzdGLq6nK1b37Ss9pnDJYzPut3hm4zJya27zAS07JkkgY0qBqqJyCSG9A1Vrfp11oPuE/IFoDcC
Itv0mv0Eljnut29qdif/beUDV37anqI77BRNXrKV/7qqdC5n9Hz6hLuBUd6WLS+6VyW/4/29Wrug
VfgbB6Vre+7gDHf4N8hpOJmf+WznKs9eWMgbR+0LzXBrvoS9qYw9kZSo6l4HupvyHYDpFfkJvFbM
XHsv2SHXjzYN6fDY1LOjDndFfUjJz9oo3MJ0UC+h1FWlz9ly83uTebbhTfZzD7x77msImLXjoAR0
AOPr3/rABjAQOLK0Y/ljlfuj5UK1Xu4ekvphjJ4yDkpoDtVBEHwMTgGlmT853XUnq/ZnI1AP6a8s
Tu+sGJhmJx43qXiuMyiKCVph/I2i2lJkv9w33OY96OY7/vr5/fEnQDOS0x6gZ/kkOT+hUozS81J+
RnZfAhVJDIqq5U/l4n/jP0oAFT08HP0jcY4/iv2b6oMTEVf7C0QcALqakLL+159hX7o4A7eP4dpp
hzQJOn41PEvBSih4y44xSkdzwrPQPBSE/EqN7l77yH6Y0t6wg5K1r1b3nmVsa+tcnzSUBZSloxkc
GoiHLmdMrdIiQtaufR30fnb43HzXMvuTZPG9nc5k41yvXQkgIQWrPEpHSOeKJWA1Y2nZGQtuVy3u
6PTKde7VRPNMZKaNz0x9pL3Dm63c5NpL4sKscDwatSFMWeDC9iO4ZuonrXGKl/wYvxneANya6suu
4kgH4slIs0kHDk6aZp/802IIPAXKOUuCecHXXMmDDGZaaxK4L18Vckwd2wqULPbat+kFJHejCoCC
jwDxUas3Xq+LrxR8A6ppCsRvgB+C2KuwwnTKqMYI3jGSfl8pscOVLczQFWrya2RnJoT5lZIGOakx
al8beVdjKcFS0ivJro+DXDrWblXj+Tv87Hfx8H771KxkDTCnZ5aF5IRRZ4pNEwwOQUzADqCjxkn+
0zu/fgHfgOWUXYZLKvZs/NnCYVzVR8VhC28ORYvLuUsSgGPvtWOPPk74lPiYwKcAD698ojcLlJTB
tMXneQUYFO0KQfJgRiy2JEw39xmgGolruDIgg/lJBwpepQhIIqcKyjD3bABflI3C6VWdQTAvxgQ2
jeK+Ap0wUpD1SXowH+zn8cN8MO/HXffTfkrut9J2/59VRgoXcGs0iogoZBYrvRGPODnR6ND3/Ll+
SYJ5b7vVrwSDTxwKzYhv6usL90nsUC96sPzb+2wlUbnss/9+gbDURAWigGpY6lr1zcKNdhAco/sc
zJ+ZEylO9Eganwy/N6yuXWdoUkHtdOm2AyvbpXO2JBKVKsczSP41Hgz0s0L5/jvxNTVI4wPau8mT
PJ0sBJcvWvHacSBiFbfNN9Z78Q/X/uO/HyG8xQauFyQxMPlW0Q1+IsNXD6laub1Rf9we76qnWtSZ
EStY4KgWLNnxaCtVraO9Yv6jVPeEte5tA8sqXQ3lzIDgCm217kDaRNrX8SR96nsdgdDd/GZsTNjq
LfelMv3vcQjuUJ5ZaaqD3L7mf9Vf0mf+x36zTtpL81hWGwNa35dnIxL83zyV9ZyqMDV3jvIdEoL0
vkjcBnDhO3Ia723w3n27PYfy8ivFSQTTEMpgUA9HplbwPiYBWQ34N9vXGhS/34Bb+kaPug7GzfEd
gjv8znylH3EJlbyNjMfqLXNmWJSK0ziR8Kyw0QmCIJydjJ39ad9BUAghwV8apE9biuFrbmdJYeHS
xLsIm1JYx6xEF2qpIOJrm3sE1YnBdnr2xrQ31sz7dvQrVJYgo1EAtDo5I9lrmstK1YFmb1cdGY3c
Mi/3VRlUW9REa1Nx8WXCsncDU+VoQtChZXuludPRfdI/Jcq3Mocy0EMkBc239n4+FtnP24t/5ZBk
9M0BhLzQdOCtKjYiMysZ2g7PqRD9aDaA/oaLS/C5m56aiPnyEKGjfws3fp2vBaZyIRzGClhg7hK5
OtKYayic1zxMpMd4CiNb8kbtsWyB2GHH6SMBD55xqrpABfGz7WXTjnR/bo/6OguGTwAsAJ1vC3sY
wF6XfriqrSRJ7ZaHnYm2Y0cClyT5Xiitn1QkkHXJNUzEWg/pdCiag5l4DX1SpL/zNKF1q3m0oSrz
O5bAuut20saCXHm05cvQgbRQwOASEqvSs952DH2jPFR54vXaqZH+tvx1mD5bw96ruC5vz8TVXbCY
M0C6jRc8ngFfJ+YsLm8rKoEdZOChEeeQQrizwQhj8C3c2XKtXXgYwYoiTLdu0WIyRh4O9K/Z9k7b
ggG+bzxOkEEiz3keZMq+jKjbdPtyfoMKwIZbXV/ws3EuX3g2TtIluh6j/TnsGjdLyp0ptX7WlJCk
mg58rjw5dbW8dmaUKPNv38bmpOXf2/YNlDJ+lHhRddRM7tjZE3rP5Ljc/y8WAclYbEgC5lzx/VUp
JUmNbIYCBiAIXbwfI+4W/eGfG0GyC01fAMtD+FmIpDvLSllrRjzsLekn5ynb5+Zc7FBT36J2uM5y
YrkhKIJwfTlcgFBfTjZXuwTEanIb9qT9bqSRH4/3cwqUsrZTYu6CTWLpPFL3JfW4+tx3z+p41Lt9
+tTcZRG6p2h7mouXRAlAgZR8T93MH9APS6PHvjlU/a4ynQG8H43bNFuIjdV9sjzNFgAotBVECpVq
hOLybJttmEvyHTiffGnonSmZnlM0t2iV5lLrSeJ/FwHVhONpav5EHO7w9GlIgSyGSFBeBMpnh/ik
rb1CIx50jjf28vUTAdNrQ1vQRJMPKjFfCayzvaxNU9ZQfWjDZvAgXpLjRjqhizzye+Y0L+ZvQDgn
7/bmWbkmLkwK/rKVs1g3GExCN5bed8AbSeOzOoU9ApXyx7DZL7hsRtFhLGhg1KdRatXEWlcKB4mM
U9yF3d+2RXO84djPNHqenoaROXin7lN9oyFtxRGCPQFiKmgnWdowhXhgVIFSLfVhDJHNmT1aD+gX
iZUcipfmlnzt8soQBrd4d+TQ0XqMLgPhVUwqmyXyNI8hMFderUDQyo7dqtl38Qan3uqYzgwtPz/b
KHKvxKxuyRj27c4saqfNjt20xXp09cbHA+J8NMKbyuIcdyzHaIb8I85+1tH77a13nUcTDAh7b4pk
I81iGNBlRzb3fecmU4C2CJQ9wY07P/Tv/cZ7/3qBwGOweDCioDKOwV3Om6Z0RW5GyRhWVVrtEr3O
79qBTJ41TxWQ6coWz//1nY/yBhpokLBD7y/UdS/tzZGeAZLBxjBOzX37WGixE0Xcp1PnzTk2fJxt
dYFfLxoADMBmKDCL9J3Yg91roKlCMW4MC8tG2jRFy3demltWriMLMCF8BRaQXYfTEi+CqQBbpJXq
mMi+MQ+soFYAHIPiDqTOvY7Rej9KUr4vGGILPpV/e6ub/HQ0eyeGAIcPFqfYQYtJHwCiF/tWPhY7
NWZbSeZlei/PI74ScqPqksmz0Jx/Of1pr6d2A9La0K4Hx7ZTlwB1KA+WZw1BZm+xAKxN/bk1YbG5
bXNdmfDu7ZvKi7m+13i5ARxdG5CioPUUje2LqoCwf6EwqnWDlk+hCrBX9Jbq2Eb3hvpO5OfbZ1O5
ftjBO+OgaOjmx9tFVE3NiyjVNdpNYVJXQVJ8JyyAgruTte74yJ7MGO0N1kdiDR5UhnBsv6fZM413
mX0HpoMavcf9L/1bmZqOtXByjBtP6Wv3Bx6Or2q6jkw4ygiX6zpAJdyemmEKmzw+pTqgIHYzOU1S
brG2ry0p0PAWAkukZHGELw0ZVWcqg9RO4Wy1D7HG9gpN3m7P9KoJ9E9imlFPgKFLE6YEOlRtwFgS
OUHIUsrgHm7Iptj28hAXj8KChcWltDTCitCwqTLkhhn6FFYRpEQi+IVdbMqtx/SqdZPOmj70lPf7
UkqYS6eJ+xBfpceWMe7SNlO824NeW0DEZ9CwR8SOgymEDUUxVDXL5CnUufmoY+MUHX0EvdHutpkV
d78I8soG2LhQ2RYhXUVhYm8YZArTIXkuwYqRz6XP2I9pi21s7VwaUFPC5bIU0cV3/qxzQ2nUfA55
n/1hue2V+IeDOpGnzPZr0/Kt8sz1sw0x/ZlB4QS0rRKr1hDDYNfuBjlz5fqXVr4WBMBtR7F+qb1/
eypX3qawiOoTOFWAuofTv9ynMwgeKQVQKaTZUe5UT5GPkVGA0ax1YoTVsfZ76rRgmuNHk2QHXsYb
odTaOUEzIigVl8wR3smX9odMblRwWc4hMJSzy9S43oHid0uM4Dphj4vNBN4Mjs82EVEJx3FiiUSb
1ETywsz3cu31k8dSR2m9iBpO9qKaOzQtg4VrV0v2ru4aT52VOzD7cJRm0/z7YOwz2hxZq75szP/1
wxkfhr4cUHmCDx0n+XL8VOEtK3V82Cg9GoCxKKqbSL7SPMpvah2k+vdhK8e7dkgxEQAUAZqNzich
rlQ0lMpzTZ1xemJfitQAmIpDWWxFIGuHdOnIBYmmCv58seilQJd1LMg8h+PYF2guz8BeYTXMMRIQ
KA3J79vzuPIiw+MbXE7IUGEji+J6bVLn9tjGJJSrluyqNH+zCkl3Say2J1pmdEeZbPq9Nm41rqyc
WBgGgygkk5GNFd8igDtb2sQTGH5Rjux12CmDO5fH9q/cfbs9xJV1u7AkvEMooapcZxiiTctDo4Py
A9SSyWQ+3TazNiAUOxYitKWfUnQIGi1muy2rKbTuCxdnpHl/rnRXTdyKOLctra3ZuSXhtphKEN9E
FSyxPLCNP4ARuoyEOfq3ifXK++C2tbVxATWETQ/g+TWzWpzUZMhsNoUmKXwziQHEkj3V8iYLitbk
uaxRII1eb9tcGyGCkgWKCUqcq64pyMaDkpcqGCE6ErRwQks3mONKEFQGfbYB1tuyJSTMitiyosLG
3Utc8lABxw+aCuWu2rCy5kjRKgAstUJApQCOoEt/pbWVSa1Gm8LJBgCxqx6rofT0MQuizDjkxSmT
fAYEyvCkp8OunNt3CRmH6LdtPBAdVPcuCyfrdzf/uj3RK87m4quWn58FzqMkD5KU4hk0xuh4tvqD
koEYB/xgOYiDb5taneezCRCOYWThEELLcwpjRSscXqLqo8QQjkQkgp2bDVjiLUXclWcISq4Qr0d7
PJyM+N6ZyjjPijmFx25JGMW7OiK+nRz64id0w2+Pbs3JLESLELPAzYDe2MuJjOQ575lazSHAdd1+
iKwpkDSEgpk6N4fbplbKCoDPYkyL8uriPoUdW00G/OZcz2FevDDlneZ/CvNX+2hlXjo/tOy9kD7K
+q6lHjCVYLLLdrftrw0VDw8gFdEfC1yGcA8SS+JDUkyYVW3Md7Tkv6CWGvszh3rBbUtrrudLOwxX
hIX7UNidCqj77EnGjTuMLn1WX6rpUb2blRQEB0GcbG3Q1XEtSmX/tiZsUDbOdSxVxhzqDWqPPUDC
Vuo3XbwRs17D7pZsBC52tFQgokQHx+VWaSc80GNNmkOt96DuTpBur0Pb/lay2qEcQK/az/R9LzF3
yH4z7kXIjuRPkepk+bHhh0bJHHD/F7WrzA/6+JrWlpMP5r1RbgQlawcW2Vcg0tC6ig4QYZ2jsdFG
S4/mEIht4qhMfepAPe/2OZNdO0l7j4MM262s9n+RJUKPATI2yItCNUVM+zYTr7kJ7rzQ/ITagaZw
z4oBET/QZvTox+0ttrLoeGWh5I23JLDoYu9gjk6nCcEfCRMQCfpyQmWnbqvUZ11R72+b+spGCDEn
ylxQ50ZQhKSbsUz4mbPNMnsYDHOQQ8uMX42CUK+K8HIuRllx54lBTBBc497IJDTyzwYYKvVZDjpG
6D6GI3tm6VhCBDtlztwZ+Z2F129g9v0QqGkaO6ywu/tM0UrPKmQGAYfK8kvWQUpqNiL5U+3Hzke2
WfWBhaBPxUSS5zGJLSjO9pVXoN9rw0ut3CzgtlgCWqScUHgTdnndtU2WdKUaVt2JtuyeTk8WR8nA
sja26Zo7PLck+iOapFUz94UaUjMAfgEA0hkvIeYnZbWX0wezADMYlOLyxKm0OMi+T9FdV06OOUrf
bi+whvUT1ndhoUVMSKDsjXrQ5fp2qP0x28aHELn0uIYE+xYg7hq3hWNxbmLZzmdbqJXoPNplroa5
fmdUDyZDgwHeEkOn7MzxNPIHE0hAJFWL6dQak6uAnSjzVaB+suf/zVgRDuFGx6Un9lTJOc95azRq
qBPppEq9C63xrRBvCaGv5/O/NoQtlLGOyG1bq+HklqpXGDvqVoVr7tgxZ34TecXn/2lM4kZSerRX
FRRjSpF614HMAgT7toVrfA2wQWhJwZEAXQ9a0YQhqSOrZ6uUtJCPh9H4y7WP1tGmPx2kX341ii8F
t+1dezeYQ8sYyi+L1yHCBcpbZWYJCPpC7MwgLR9HuicF3zByve2h6EqgbmXARaLwKjx9IG/HjRws
nuGQoHV9KluwcqOqtHHMl5m53AygHoDzXGpJ+Ich5FskTs24kgw9bAOjAY38fJJcKQ2Z/vkmZ1v4
yJV5Q1slekDQgY1spyk8BYq8j3mexnpoNPTUADomeaXa/2NULdTqTCSPFiFs3HLifmOjSQbV5BhS
VLMAItUMuhktWGAhC3QqxyT1DW22giYf5P1Qm6B668zkwVTbatcocbUf9DzbWMtlYOIso+sOCSVc
+rgShSuKzRmYifpaD7lvmZ8ScRrt1wC4mbS7vTGXjXdpB/112BkGcmig0rtikWpnA5TkXA7nxNOJ
6lS/jDHQp60Wh+t11IAQR8y16A+gt0YYTrLQH03UkBFBNsUOdGqQkGSq7SOfxva3R7QS4C22lnOt
og4IqA2GfOaabVyhROe6HMrzR8rtD3XMfAWl9Zx4A/d7M3U7kztoWWytGbCrXWoo+1xzquqQSgBo
vTLNy4G/6X/f/q4rdgsUvtDGi428zDSe0YIPaAzQvqeoXYUDSLRaMIF2w1PdfPJm/tm3stsgZ1n0
IKuNiatmj1mVovD3yJqPigyvDZAiRqn8VmdrI/C8Ps7AQ2mYKHhDZPpFpyH3w8BAdKiEsnQ0aeUM
UwV5K9diSVDN76Pk1NOGd195JywmYW3ZdMs1erlA4xCXcoafhPR56inA+pGXVUXmxCR3pRbvBpJZ
Tv/Q2I6Rq4/J4BM9c6PePMSs2zhmX8mgy/0PWiPwAy9NX+AmFve/1VR5P0yJFg4ssn3FzGnQRPK4
76eGh5VWE6eupAhoMa13Iqsy9hIQ2+hDHfq/G9tj8c5XX4LjLi96bQCuCsFkzjg1YinVQlMeHT3x
Telbiw5sbmWODAbh4qF1yV0DIWLTv235egdgCs4MC68l0uamyjVMQW7X4JScKnS8UESyLrWPUv7E
k424ayVjD15mVD0UfZHsJmIqO7IkGSAoZoTJqUpeu2kAAfhOCjOkIKXBKdvS0QeH22pA6g3IxYpv
gGm4Owg+LB3NIho6V2kkxX1nhKqZOilVHVv7PkQAscA5kAQqxgVoJgNW+yp34l9wExXzayilRvV+
0u7T7BDHhW9b48Z3XXv75bPg7MGcAsE3EZ+hWGlbZtpghJKu7FV+qGNQYs+yV1Z6EP1zEKysqzLk
KNCKr2Griby2fSJrg6pPZtihBbY5MfCkLtnEbAqy7GUC/veRDfeVdkiy6c6Utx6T1zeOrgJmQ5A5
wfpfpWe7oUSJxO7NsFX9ATSXRvTSQ4Gueyn630XzbL6PoMsux2w3L31gH0BuTeNG+/xy2whH7eIT
hIcSQR82G9PBDI3alaVAyd+BPUXy9N5q7zJwhN8+X9d33+WAhYOtWvJcStJshgh/DXeoIdlk1hOw
JFa1FbBfg3qxtCgQ4R2IVyYSt8LjbCjbOWmpZoZjgqbK+j1B6c24k2dgubWqPSA7kQF4YXpFdJ93
T7fHubqwZ7aFWYW2TwZ2WtUMbXOX1k9V9BxDBX7DeXydUGHtgOxQcUxAmojO7mW2z253QBj0khdq
9qxJBDukKSIt9WIz6sGDUPKs8exMRiG5bVRgOtIWfL33DZfHj7SO68bJ0Akd7UfC0x8NBGs+JNuG
qgyKLOVDRkewOfTVBK0iG//n2CtJgb6MPk3KaN/mGbHcei5mC2IZwPJ6fTyYf9CanNYu2Hor6qaj
zN4sfaCfWjJJP6p5yQbgFMzmLlMpbnd9mE3jCMIQqQs0rUaaUE6BCXSlUlt+KQTn3SFvix/tzKFN
BMYPkJWqEWSSCgYgkpHk48dAumjwytTo0aapytQtMxXdOlXbmKWbG7T6zMyxQ0SmV9ITBZ0XOMJQ
INXdCTqC1tPI8Hb/A4pyFZtgGJHBAAJ8+snowEtnpJFePszwdR8d7wqQyKNt45TLRdG4NYuoB+ax
AfSCnVWMoMhqpdNM1BjiUciwcc/A3OTeoM/DT8NIOHU57VF86RSlsnfSrGvxD2rX8Dik06smSCsN
/JoTrXr1beJacZoiINQ2cv3CyQP6B9VBXOz/EZ4Uogdz1KYyqaBvqRYol6aSEXZp2TtWt3F3Czfo
v+ws3OcWhG8A8hfsgHMmmmeIxZ4qGtl32WRbrkpH3WtymoLhZGA7ZnPrUCmNJ8nsH7KK/ds6VA4Q
wywVUeHM5xPNo7gxs1N/sn+i2nv7VAu+8uu3QyICITJea0vC7PK8ZYmSRyqds1NRTD4z20Oqt+6A
4hatXxW+q4x/hiC8sid4S3uMrcaUYM/EHtWkHJ1/lbPZJiRcuFdWhDdPVXO5lGQZzerGiBWy72du
Pxpte+ztep/lG55x+W1nPutf1hCJaMieg7ZYLJEvnEgT5DWyE9Nm4lY0Hl11lGfv9kqJOY1/mQFb
CiJGwPoAK71cqrqqaIu23+zU6FWgkb0E6KDiMmvYzchJT0XhoQvd49lWckNw/Fd2l5+fueS6TlRJ
NbBkBn2w+11LeWDXT129NcDVaTwbn3DM9CKXlapZxIBHZ3oZNuLGNWeBxoP/mb3lIJyNQrJxefbL
7CkceUrpB4kJ8H9bnDqrVgCAXFSjIIdDhOM01HrWjLqEw2rXu0HhjkE1PHP+2XvyXytyZkU8RLae
oMcqRjen/G5EtdsqcNMF8avpD1ffbm+71aNkW6jXIHkCDOviHM/njXC4WTALn5CE1h1VB8GgmqfE
U1ic7aBJDvL4Ot9STlibRhBgLg4X1AmIXC+NxmUkY5ul+UnW/rTQB0fuHN0U4e2RrRoB9x/Sdmh7
vuoljDBcWltlfho1+aHXyUPc6g8jaA1um1mbQGj1QYYOwGkEosJi9ZT2k5I3+cmcgpz9MLVTGXsg
j/TyrZ6v9QH915Lg9YYeDSGSAklp7LsDqPIQTd4eyqoBQPkWXSG88MWrKB7UsatbGGgI9a1xRyZ0
3cQbm3vN3aAc9T9GhCNkFKBoIV2Vn2p0yuR+FR/NcjdvJQVXh4IrFdnHJVglwqqoACzPORmw+Mwn
DV6HpZvgNr89X2tDwSN9abxC9Ac06+U2zucqAsO0np9Y4mtotYxcG2G44t+2Ika9X+7g3IxwRAke
WNxU0+JEGBrMkWQaXDbL3+SpQs1zjowIYue08JChSvwx6tBj1ppoudekziEt1BirqXZVcyp3iFEl
v2UGiDfSMfZ6de5dfeyhNTep8+vtr15bgLOPFqNUJtc1kJqYm6E/yc1OnX3Z2LiX1942CyRdx15F
OHxVAO6zLO5ZiyKucdd1b42WPiq8dxCcQi7zz6CyjYVYHRJwijZCF+QoxY6PhsRV1clDdqJ2m3l9
q5M7lYF4xmaZvrs9e2t35SIz9x9TwpIzpmVjlnXZifumv8V/tz4OwOKAoLHA6CVc+HMxdDJb5q1A
rzzqAW5Sz649bLjf1cOBEs1/rAjXPVOneC40WOEKaql5fdSnwrW7HyBnebk9WavjwTZA5wUuFdxj
l8eQA6xfT6DVOLXpD90M5zgciv/NYADeWmozaFAQYSlG0TVT0eIJiO7fadAcc0Z7sx1uPp/XQpFF
VfA/dgS3pdk8l5QZbzHaqb5eo8dQQteaNLkcLDsQYnNtGdSYycYErj49gRIHptkETuSqwWhCiQZS
g3g8TXrtJsUjcso7UHaN/QD9i9RNol9KbLoWR+fr7aVb3eeIS4BfBGgACdzLpasrJRvVAQ+BIsvc
JvprV1vdE6ub48zC8vOz9w2yWBpLOIK7MXobxiOSw87Qvd8exaojWgq4aMbUDVXkk0xSwxiMDCGc
Ve5I6kZo9JV9mwcZBNS2UENrz42vYvG/bQkzxoc+B9ACtvIaeOEKfIPaIyBZpsYCRd8CDq0uz5LW
BB4TFQ8xH5UYc4rGEzyhrJgQMJeWT1VVbGTzRCXPr+sNv3rposNrDaWMyxUyx6VPkGX5CXVC2+IO
cnk8PQaj9UNS/LZ6115AdEeKD/SXZ5D+46oDhq1x9Oohd3KlDG6v5dr8LqyggJ4tzTBiwNxJ7TyN
Bc1PPSn9koYKYB0T+PIsCvSUvfGAWNucaKGHGtTS3Y5k0eXQqwgp3pTg7VgcKkKdxr6nUCm5PaA1
l7Ic7EVJG9y9YvQ6yXYdjdDwOHWtdMwyCnqYwq8ZcfJeZhgWCPtp61S6tNUpvrZ5AOIAigOQV3TV
CA+91shbuSFI35ChfCmxZsOYH26PbXWxzkwI7jLvNKOTwCx6QnLPMLUXWb/PVBaUTeeOprqxWFvG
hJNHl/ZaSdeXdFSQD1BsBNMOS4NYG0+9Zm0YW3Mp55MnuC2pG2WobsNYXk+PejF7Rqo5xUB9M3rg
RekXyuYzc3UzquiDwFNqYYkS3hx06TJVap6fKEeewymR3etcDh5XCL4nCrCQRslAMm7REnSnnYwu
8EzmUH+dKuWnRluzcdKkAQQVz9DuF2Umf6JTnma+PkxpsKReIXHEhj+xzQAJMXlEXpPRTCPH6PLo
qStkK8LhRtLxXsqLceOpuD42G1ENykagUxSePLI15nkH5Tfg/ZAfkp243YOdZeOkrRpBrxUQnfgL
XZKXpzmKUfudkM47SVHuKPMOPYwO0X7c3vKrpwoFoC+RcPhOcRdKRYmII0cQOEBrKAU9q1+NAOPf
trLMh5jygr/HbFnoi4Ha4OVQMmvumAVtpRMaJroBTSoA0R03YTyrYwGu2DQBviW4AC6tJCMvuWnC
/YGt0Ha719tjWF2OpdcGJRrwgoqwkMwCfz238Nt1+y3PHsyEOW3yftvG6gjObAgOnGjQoS5TRMwc
Ap6HqColp0kt7t22IvJt/euKRCy7gJ1Q5BdTg3MrRQAxLjHzHEyF82ndT04fA7i6R46+yJ/1PaGZ
S7qd/nbb8prPAywNZUYEPGCtE1ZonMBkYBQGLqiUTj6PO/BMmCW02fu5upMGclL0ckuCfm3dzm0u
Pz97sckdKTPeath75RBA7OAeVCA+Z+PGpK4PDUJvOtLiqDSILiHlnA2DmZ8STfWgo+w1meYppHyy
O+JQtlHLEJEKX0sIpJqO6xCb/QoKBR37XqvjHnsdkrL9QwIhoiMrwWZy7Ixd+7m3X2+v3NosIpOM
SvHSdQYh5ctZNMcSte4WSYOmeir+H2lX2hs3rmx/kQDty1dtvbjbSxwnsb8IWWyJ2vft179DDyZR
M7xNjB8uMDPABVxdVLFIVp06x1RREgU1RVoF163wFhEqocDGAVaO+xJjpSZaaRSjhG9lLD5mr5cO
3HPOzSgXp7oqP5Bf6cQYiISBPECz5NIldOTwlFw1aN2n4Pprdj3kxgfRAALXo40R5tYimWaEaouK
61I1e+kI4CcJV232osj2teHh+vJxP5IOeBgA2nRjMzFYLWU6NglicJRbt5oeaEtvFKETREaox5v9
lFZONskljGRo36VrtMP8OsBiRLCfRGaYV7ij5WhjSti2/eDOyS6TziIpT5EF5lAai3Xp4paWlAAo
qkcw2kPSl1gCOCFNaezRB4mmf78JW7haYmOOtQbLZRudN4JSr10/0COjFywUrdBFQPa5/CDGFBlV
ZNFNk5qu5fxI08wvQZz2gdgyoXBApxIp2+qlFaVsekeT4Ichv5XtOSYDaAo+tCU3RphPUpN8iOzc
zk6kAyuJAXQ6WMdF7RDeZQRjK/96ojPdgqwmU5PQTG0rx+Z7Ht0oeSCCXnBtWOA6okT6VEbqcrVS
wBDsrohw+U2+asNbqe2m5NTogi8vssJkMGWxSYLZUyRl5Vz6mFTHdfp+HAVZhW8Fs3GUeZ1O2l76
0o54wappmp86o9yryTHrHQio7pzq+/UIox/3r50Cie1/7TBxHNsE0hU1Zu6AcXBUx5PrDk+UxbUh
pUe0H/koe8ILl8g35o5dDeh091mBWvhL6jwNtxZ4SMB+ct0xFuL2flijoI9LAWBuFFh7uYKA4OC4
xFqcyvV+tdX9rIEcuDvkvaf1eK/Ibqe/1uvnZgX0TNOD69Z5aQ6Dyzi3gdCmlHeXxvW1xCvdmQFH
gDAy6GPbs0W+XDfBLfjRmWEVJReQfrBTlGYmK52ToutX61HiqXK+08lya43gkMk/acvdAJ7REphO
o/uP01B0aVW0llAPoP+BC+2ld5B20TAlg+S3Vs8S8KqNa+THXvbQ3n677iQnVCB5qaAuB1MYu2LC
cwXxxTLPDUZCgbxG6U8fmjDP9qWoIse3A09sSNHqFqsA26xSnTZKm59sXXqa9e77OFmHcomPFZ6j
gsjkxAZ8+mOL/pbNWR7LVQPR2z4/Wf3RIAG8SkZBjuJcgC5MMB9IbTJjqSy4MzY4AAsC9j1VS+/b
PHsAnc7egVjN9e/EOXABYAfduU77jsCqXPpUaFrTVTpiUU6+roDM2qK2JidPXRhgPMrtvNPmHvfG
VcKFMWjUZRcXB/s+rpLQbLvdf+Xb/ifGKdUD9G/QL2DJiuu2N5QcclanKTZfJdW4h2y44HrPDTqq
OoCBO9BpsbeU2VktaV7gUz945a+6v4mdfVwLrnTcLwOYHpifIMgF/NDll5k7OYKgBhJ8iYGX0TbC
ZP7vly0cUX8s0F+wiedVjp2oITn2TmK66N1gguMjO2Zjge6ojQXU5rViWWHBVB8awHfy9heaqR8w
gq4QCGd0tKAQxpdGjNRSqjjHeVFYN/WPwTlEgjOB9yW2BhgvzKle9KyEAa1yMcE6ZYI9yNsi6Gth
SgedJxk8hpcOyK086mgTwwF5rF3diDFI6exz1XIt0Lnq04OyyI+Gmuyvb31eFG/NMjtzXvp8Kusy
PyXRWe5eJR31b4xlxqI2E++8w7vxj3/MmTqjBJWaKvxLc5ucolKVvL6fch9MXve5cZcvyt1CnJdy
0k000yMRfTn988xN6cI8c02OlXHQ1Rrm2+huzT9jaAMyFAPoghaj8rpIUGvgryoaCqjYoG3zzsG1
CXkydklea7AGEZwEIFsVOu/5sTREtJ1cO6pGLbzrSzNRj5eykugOvh4wFutwNKpjmR8hBXI9Rmho
/7V2IOMChOe9UMN8OsnS0zZecYzDRDQ9wBNhq1pkgvk8eWJ1YB6DCV0fcP5k1lcgvO/sUjR2yl+w
366wJJWZ5WBC2sbRmpUU+gI9lbUJnQ8lIwz54caDdyzK0cxergEibNoxP/X2kx3bPtLRVDeChMFN
SLQiCNwsRrDf5Xs2MaYsUhtJPZZMk6TSLxo0Q6TU+I/8V+8HKU433IIt7FCU6i5dWfpSrZQaVjrF
9PHxQXffKODVHn1VEYQZzyEcRejhgFeXqrFfmgLYurSKXslPTl1B/8bKZQ/170WwbLxIo9QWsAMN
lL9gSdKqGiOg3MhDBChsLXqmLAy5I4u63rxIw+sF2xK9DgC4mZO7Hnu7MnINEQ28zy6bXFvziCV4
Z3KdQWn4vRtBr9mXS5YrVdvHqoqdiWvI+AVkZHYnSGW8yyi46/41wXInLFpuJr2Kr1JATLdN98t4
NuOdIluQHBLVMnkRoFHkBebpMF8is+5oJGtWYyxOXROHeHjRsvP1VMa1gDopvr0KXJjNPCtzVcKb
OcFdRJMyVwK9YPkBcB3mQf9YYJ7+RT3Ohvb+PO6+d1lxLIc3OX+KrVxwcHMP1K0h5nGVxBYBRwJc
Adgxio+YONUejCfUmZcx1MFtNn3ghrW1xwR0OmjO1NJrHF06iuNoQVMgePnwNg04KTFvAEo07FDm
89jZsAyZiceVGmk7qTXdrIPISP8SVSJCHa4l0HIA7Y/9iSHKy53TFFVrDQpStCZ/qZp7B1UFoqEH
VoiEYnhbVAe0Aq8rDVgyFrKWOH0E9pT5/b3YEe2AYMiExxovrLdGmI2DLJDVaY+kFpsGqgZHEBp8
4OuDY1mhfVW8eCzq5ua0SfUhGocRFqaiw2wQACLGq2wI3iLctdoYYc5NLVYkUy2wVjopfGd4oxsU
TCP+9RwgssJceSd9jLOOwEpdYkowH23Lm+0GemmgNREcNnTd2ZsTqOiQPR1MJaLocrlqzaKXYOBE
fh6/mW/5Y7lm7l6CPkf7VdRs4qVpUG+DogTwJ7xJme+Ty5BkKNe0ODktKJbXsp1+dTH4dJJElh6W
svw+moOIRpq7hxDT0OQBbh1DUJfeKfEE7fI8K3CURmh9zl6bda5Wjr45vV7/ZDxLholKvQKUKe5T
zCcjUiI1VZkXJ8U4dXXp18kDyIFdqRUMx/FCA9AuShsAaQ1ool96NE9tPTpxWZyGIGq8H62I4UX0
95kVq8tRstsCfsjWzVCdALuOx/vrS8ULua0LzB7CnNZc1pClpbWcebrJvlfTDTC63qC9ojWA6cnj
dXu81AOiAAAmoU4E/XjmvFPQEirB6lhgzy4g6NHd4QPYPtwGaakUyBjcRJhDQe3abo4hzHfKmghT
fk1Qmt/IcwvaYqvyikwkVMc9WAH8oRAcIP2R8S6DoFhx86yLCvai7r4rkocKLYJYxmRrakrunP+I
y7eJhEq0Cj4dL8q3hpmlbMdIVYoOhrukxcQfZLDJGEbFQy4CBvPCEHyEtLhNGV9Zep+eGEa5OAhz
adhZ1TEadh9peVLKw98mmEgv5HqdO8xTnd4Xi3jLcBzjt+uhJ3KDCXVw9qTxDOLvE6RXpjTIydma
d/8/E0ziMfMkclrQ49KVwpwEVkqvBBuI7wVFx6BSTjm1LsNNM1IQdrV9cVK1eA3xDINcnma9GYsS
B9ed4aUGvBNRLsBJgdYnc0tI47JWyhGW7LkHJ0SjjHjIGUAUO+0sQ1Yl7s9DZDb7temVl3VURY19
rqd/7LNwoDqHYooBqfWTKb/ge0XZ08e+lw0yQWxfJA127/axlNM+JraQXXt2BbXl1dNFowHcfbox
wuxTyZ5wBFt2cSLxtIvj2Z/GB2Kr9/X0gfsQsFm/vWGu+HnkyOZSGMhEIAzFBBoqL1YnuHLzLg7g
eQX+G3QiuAyzNjIQFTVGVJy0RAav9bmzW7eUJTcQ3Lp4BTicEbQdKuNZ/FdJrIRESydp775Iqgv1
z+TR/jwmZ+GJxPNoa4k5xI3e7Ep71HECQvUhKZ+i5k3Px7DvIrceRa8w+q3ZG55FpQENAM/B88rs
3gmIb6g0wVj2VoGgDqMWN5p/bw/eErn5iylU+eTtoa09xrmxICNRUoSEtg4nazRnCHBVnl2artkn
wYLxASCK593kvILXLEwm9dgPxjdHnb0mMwWZi7vQqHBQBkjI5bK6V3I0gq0NykynQT5OiRYOXeRZ
5U1vPEaTfrieuzi28DCg80qU4v4v0CUEKRYbk6vkJNWOedcssulqMTQfpAkDWVZXVNBcq3JBwmTF
MGj1S6OQeHoNAK0My+1jFFZPoF5BThhu8aIvIBMBV/jsuI16t9RN4GjkXknPuTSCfPBlnlBRVr4q
1RD0yZtWiqh2OGkHP4YWemULNOEs+MqcHGkwxpqcVKcPy9DoQP0B8qWmEjz1+HZoNQlHBI5w5v5T
GkYil+pAMK+RNiGmbjpX18kcYB5r2mPMrRFkBhqyzBaCaJpM/4cLPqaVLg9ACSSsVL4JizxgUn3N
otIfZuM/ChP88yk3VpikDWVRYmkprGiYfC7bMCFhaeaCKOXsTtT7UFkEeglTj2wTB9RmXaK3EzmB
0X1nqfdFLR0i8pHvszFCt8rmKV4XJZ739ogmCmZD08+R9go+SE1wLHCDgC4aXvsox7DV5Qz0jLVi
wZNR1Y6ZHLyuCyitMkFx8f118Ne335hh0idZjEVdo5mc4izxMuWYmXdEl3a1sXhTrz+C0M5V4wel
fFrkg9OZntPNftR0vq7e9nhMt4Ezn6z0OxhHLHvfanvs5ZOUdYdqArWscmccgJ4NhloKou5si25u
vJwEIClG+DQARWx2+nFUp6ZKFI2cQMbWSjfNIXseX+sPoMiw639bYUuWBeSix16HFVxBcbfzMlCt
Db0uqFRwfUGdAuhOjMLIbJl3LhR0mamVUvMiNHjW1Yvvox7sQZ//eyLHcQEUNWrEgF/QwNtErzJb
0tAPaAEagFPf53b8q+2J6q9RIe2MeEEFu8Yxct0mb1tubTI7Zk2kKe8GOIcjwzOL77NyJIPgrOBt
GEzTY4QKdUsDoz6Xfhn9DK6YnKQnNH9A/3XurB+VtYvD657ovGSJeSWcAKjDoVDKuKKkea3GBcw0
gb4bT9IeXAulHx1AF+SBbR0ccK7lKm7l5W4RJmEWPD99bT3t+DQGxj6+b71OdaeDtQPZjdt62SHz
v5Ru6aW7/DC+Cn4rPGb39vanMiXWcRmSiFhJeiIl7kLdj0TbXTfAA4lpWwvMg0aaxy5XIyyGZmY7
9ONCcwafpvw5V5tgBjeZnR5bg5JTWxY4+UQD7iyF7fuRsjH/PjW+CeVoyuJSH+CgCn5n0KENq9u9
AH4J5Ym78Xv0rf8+30JWPnlAye+65/woACExoGMcNkjoFY1ymlfgeGmg8pvnZe0nlmIItg1LuPiP
g0Dn2zjKMIjiMGemGZUNDuwW5GJSaKQv0UQCy0z39eBm4DYiLvRWXDQEy8Xv5/yTPu3RgzQh/YUJ
zxgET4uw6cHLUqgq/P5BzCZzCshsxjEmmi2o27eYe4BE1axanh6h9jQLDnO++5S6AjsNtLMmk6qM
JClkED8jvLrFq6PMX9XEzaJvCWjKh7N2Ln/MauVqY6iOaTiflU/yEsbKfYWKDdQWr39xrueb38Ls
+yaFmloF/qgTFMit9eckgfup2lemW2ei7jVv1gVTjwYgO6jq0mvgZSrLIf7gGBOm7CP5oQSTZJ/0
bqacpeYYLVYYxcSNet9yoD0dzJTWDyoT0yioxHKv3tsfwcZeTdANUDBSjhf8dDMia3lrd45dUrnx
5/7NmX3lJXUXDDx87j6LZv94B8bWOBNnCfAveqFh+H+JC382X9Cy8oQaVjQ7/ZUfUT2n1LlYZPay
6JB2aeYVHraHHBdfVT125XEqfsjaaRy/A9rxgRMKcyjAmoI/GewfNKls0pWx1qUDuUxsnv7YEHQm
gfokFeo+ImQCr4IKEUYNqkYo2uJZoF1aitM6kgDBS09lNnpl8qlRLI928yJQvTkjhjiQpfFI/HR9
i/AGfEBFD7IZytSOwiYTt4WWpVaRYNx1rp2wWXNvzcOo/TW1rnLKUufsrE9gtjumgqsyyxn4T5rE
TQbAZ9zT0A25dFeRk1rLJzU9OerPVJ3RSKwCwyDuVN2USey3iQ4s1+L2kKPN19U1SbfHG0tQieDd
PxBFv38Ek6zmqCRpZ4BAQLa+AnHnTaApwMjnIf2PbKfv3iKEAFMDUlTBN770VpsLw4aeZgZvfbsP
1+997sajR37a2IuC9wHvnENLAaMgwMU5Jtv3UWazkCAggKcOMV4hLDdBGSu1BKmV/mB2H1qYNceQ
HYoYmEO7dKjLprXAmYKwMQLIayZNoH2vktMASkFRM5iXxbemmLwCABz6tDVMTV71RTnljzVQo+4H
tsHWCLP79CpZs2yCEUv1X4YJEsfu6KWrq4IDGHC0h+vmuKsHjSsZ1Esq1KMZa1Za2akdw1pkyYdF
p+1nF6qoswKGDjD+doIw52VmywFIBE17bHX2NWSB2J5ihJA0J414ZROdnTx/i9pIdPjzPhW0TaBl
jK4q8jMTFVAyjp1MBt9Ir7V7Q4HASXGz9jtokSvJDUQJ4qZ0iXmrOl+gL9ROYS6b+270kvVzrIgw
S7xtYIOTFGBj/AtiNZcROleT3IL9CpxnWp0dbKtPAxJ3imCz8c4jbDIgaMHkjKkLJoOU1aot9ayn
p3WMdkkuBSUBXD/pfAjMu3157JrxIbVqwUHP+6AY9lHB+IB7Bf5x6RuocDD8gSbIKRltD2wPFmRm
hUctbwG3RpijT1EqXZmAoT+t7UO9ftGTVbDpVF64bC0wnyhaUbAxKixe4txV5uBHGNQ3iuoog1Si
tFa3iOmzuhikY1LcpdlZwo01M9y0yah2+oQRN93FKz+YcgIYp3WbTkGcr6Gu7TrFLZV236uhRUTz
8qJfzXzybGklDE/TT56dlgqa7zYEN15I7oHSWrBC/O8MgXbwiQLKrtLo29w+QBJhZJWDQxJMAMAr
EVdCSTFXwuvZiPuhAZZH1wS3AAw0XFqBRoQ6ZhGsJK0NoDnxwL993QLXj40F5kNLnbLOc48lqxQA
VSfTs0HCXYrgSXwrFjBwqMNSVchLP4ZYz4uhw66wZssf0fqhNax52V33hZe7IRDw2wrjS0GiJgH5
ALiO1rMaGb4zvaLpN7Y5LqMg743/m0b3+80BCvFQ+wIiBlV8JtqqaZn1wgFXCClvUc8r5uw8gGUT
SL34I8EGWBXK1yomCg3GMdJGWdlF8z9UlAtuDM70pCoiZlf6e9mLA4YNflth/IGrK6TwVgTbUAf5
AL1EiMdI8XHtRO99XmqmJUboS2BOGZjfy3CwzKztrQgfKjcJ0knlNYZn5N8wqlHrWaCMASqk10OD
mxk2FmnobLYrKa1YSgg2UleNfqSq4eI0sWuP8b7qk69tJGq1cEPRALKMimlg+on9YlVWNNkKD7Oy
dTC93Br72ewOZQndhiaPiT8hniAwlYoeK/QP//URN4aZj5iACXMmJc55k46YD2dVf8Wg1UfiERq3
OiB0lKdQZVYToLlojcCWGznaDojQDFWUzhTcxLifDMxh6OEi+5nsCEwcgTSa9MgZaIC6g5Ye5q/O
CCJvvdo52SC4NLMaFHQzQ4QD7RpKiEHnmy9d0sto7HoJedCuiZso6x58lQ5eWiM64hB7rbzkLB8L
NxjyfGeZgdV8uh6gnM1H1cuh44uGGPSmmcdeEmuSYuR5htoUyu9gxP/WJKDZribLi+JKcEnhGkOx
FRNYKFrLNnN4WUM755kEypdJXkromuWjV/WFBrV5kgW4kIqIm7j2bMCTKekHuuXsbshsYzKmHhQI
s4YB11E5FkvnydC4Vkny8/pCcjYAkNaQEYCGD85NtqJcNLZay9h8aJdjeiDOZ5SVMBzv63WUCoJG
ZIpJKt1SpYkE6pyTEqECQAZXmVO3hTjHdY94hVlEJnIJpdQF8yyzp6eY1AvaC5itNT9BpcKr/Oxz
dpDd6K461d4YGkfJqw7S4bpZzv67sMokaVwLUqmQ6U3KSzzLfbV2mX/dAt1TTK6CchSaJpTmDh1G
xoKUQ+1lsDCn2U4j6GdkKCol0/N1G5yjBkcapoN1B+8sh30NJ9CWsWoDk5N6k8yQ4bVu5DgL1gqC
HkpQkeKZqolJb9eN8gIDyBAdlA+YmEff+TKZLFOeVpVm4x6KuaysfclRx5dE34dzxKC5hQk0VGkw
MMGCcQuztdIeD6hTH3de5qihHH8yjonlydKTkP2WFwxA/CJZgPkIYhLM87FYBhPyCjBWlV8KxwjJ
i5ZG7pQWHgB9H1g8TAEBMU95WP9ieavrVga9CPxKK82NI0neAYRVeHW7iBS9uV5tTDGPNWmFLIJe
YwMTgALk/mWaPi32XYs6SVOLDmZesGPwBMkWVS00L5gEP4z1kBcT3HLiTyN0fItKF5zKvDolji7K
9mmj/IOB+MuwS7MpsSYNZwimiN3YaXDnXYCnWbwMKjakW3ek+GWg+O3IH5iJpVyLeMrrNoZ72YDX
JDOb4hTDwzUE5p/HxsOT/npU8I4QKNMgoSP4IPdBt9zmAofefZKiogZerCX/nA8z5LmqI0mdgIja
4LzNu7XEZNsxIcsANSowu/Ut5GCICQ3kaFY928hlQQIUmWISIMS70rmqwEPSJG918Ta2L7YuADXx
1w2JHFsXxXmT2bitWTh5ZcEbWU+9Sio8AGTLKg7JIDgu+L4ANEZfxJj4ZeO7qfO1reHLNAdjtaca
IYLCNN+VPxYYV2ytjjsdkXayF+8HMEPRzUemW4BI+mOCudhG6wBZYUqfFKnPSe224/dVdOiJ1onJ
OaBSKRNwGYI7oD7ooQHJu/31ncJLaiCooyTlEDL+q21g1kviLARsH1CVaIcaik7nLDpM9sOv63Z4
CW1rh/kcrZZBdbiEnRFCAuBXldJi998tgBQbBRYH1VGktcs9b0eGU1kzmLNaxQceZtG+XP/77yBN
9gKyNcBc4Jx6ktQoo7QK0D3XukANqspDgy7eW+vjRN7W8pCi/V6swTTWXv0VSmTmCmG+l6Vw3PSY
xofaB7+wJCIA4cUIiKcxNor7HsBkjOPLIvVtZ+N3WTYYaaXXOX4QgnF5nw/dLDTQQDKCs5ZJc1Oj
zdZoOTj7ILlbY+xANwT7lddwxs3rjwnGjShWC6eSIPrUF+k+Vs9LOnnm7AOpfxelQJ9rkewqAD3O
zee+td3mMat8yJDtKiXzteSTQW7aWoRr4d2aKKYFYQUUAB5blzG1aPWYjQN+U2xVZ9V8TJZfStrc
qKV222r6AYItIpg69fKvIAO8hb576KwZs9C5vKojCB3BF1HdK0oT1tavgVakixuzeLoe0Dz8GaTU
6BwgcHuIHuYGUEMcqqpVsGfZZ/NYnuS9fdb8PjRuxr3qGw+ZVwTmIzn3d+sP0BT6ugtRMF8CrKf3
dL8IrZ3siqWRuZH250ex/fdZKiCrnuFHRSo2kZ7uce32RkffE9neZUvn9yCh1IfzvOieTchD2c33
dm9/BdI3vL4+PCjAdn3YLgg6I33U6ThCpLtiL+2z2+IYhcrXaA/eyVO6Gw4iqWT6cdmPj6+OgUxM
tYMtmUmSepTV6kzPrAHTrMnkqvPXsQZtuKB6wIvqrRnm3CoQ6aqUYInn8VFtPFIFOISzPfJTL7DE
60rraG6AWhp1O9yTaO7aXsRafdRSCz3ModEfHaP95cT9jZ4bvbuSzzakUrOgBKwhai1faU3B2cZL
jHja4yGCF52CU+HSeDdIhdqA4/eUabtotbymT8K5EqHSeTsW0GxAGQCERImSWc1YWzSjSYHpQ6pw
zbSRgMaECqmDEYl61H8mnSRoVXENol8L4u53JVQmKaEy1feziTVNDvbBIGHhtQ+lqIzAXbuNEWbt
FHWKQdSsAzWIXs0IGsLGeVFtwQ7j7XWMGv72hImONRkBwDYNcgpdwad/p2Zgt9L2TzN5dKg7K6vp
n16C3C/c7EbbpTUQarrfn+TX7qG8X2+Ub1qYHnQPr8V7sCHslPmpJ0dbBD3R6Ae59luYk82RWzx2
HPwWJ/Hjm+RX4hnfjBCoKXTC8yA6aiclxMFWhtMp6W/mHTBF2b1+UzzPQXUX/Szu+tsszNz5yQHY
wL+e5Li3mu1C0WSx2aFjsspREiOakN4CsMIiHwQxWO2ChXgFit7H+tnpXRsB7S0Hcpil2+lXHxDI
ye4twaNAFNjMeWSpi0pWGtgFSlT5F+Knh0QwVMTLsH+8xTl76a0k130CFSqEtT+czbA9C5bzekSj
B3f594mRV7Ih4VPLQRB71z/V9eXBvMDl3y71aKoM+qVwq/xZ+asn+6J51uu7HordlyYcKYtwwcPP
N80buThO5l6x7697IVoh+v9v4k0y12HKKRxZGo/Yo26niFQjROv0V1aJEnRw6Drl7qiBFxTqCb8y
sPegvnHdF17jG4Tr/yYw5KpLZxQce/Fow5QfVbeq9wag7XPqZ7dq8Dm+mZ5I476Co1ENs3v1ZsFr
epd9G5/yvWhqV7SmTIJJ5UjXM0BCTqt9rmbc0hLR5ZzG7f9OYbg8XDq6KnLcNgOOAx14a83NfOVL
v0MH8w6Sy9Zdubu+rqIwZBLBBDU1rc1xcJencP46CPoZ3O7N5quxxQcNAqNtTJ3pfy23kjc/Zrsc
lajFVb36EY87sm/r26k6L6KrArc2v7XMpAc1aatFaeBY5da+g3+c0tGN9+pzd2gO0865xSjbBME4
QZzS9bry9d6h5Js9p48JRkMjhOkKbmTbrUjYGe7ol8ubZj8mgyBYRNaYJNJYsySB8JmcWh9Tm9/G
fXaIPcVLgv9XkLBohzmR9JmoNJFIfpPUYablQWMKzguuL1APwQwQGn0Yo7iM+9wanBqFN/iCozs5
Ak2mBcnsFV+XGxFtGj8sN7aY4GiTMjHjFOsmS0CizKrrrKo7z9ZudACXaReIpHxTKjfJiwcyWABC
5zvTNna2WYxun4kA4Nycsvk1zGljz2rSLzaOAouMqbfO1ie91oRoa/pX/orMjRUmVix9mSKZRmZ0
zv01tPZyqJ3sE64bJBxD0UA792TYWGPOHnvRZhPVYpz+xC0w83GwJr+2PnKp3Rhhjp9qyhRnluke
L5VgaZ6WQhJEvujTMKfOoBt9Uziw4JQvxXRTySLEBf/ZtvGBOVAwhZQY0wALkvYlHfQgSg9LOoRF
FgBLQqajkox+BckHGxXD67tatOGYg6bKzVTuaEAUb+RY7OpAuZGedFR+Dtft/I/d9o5xpPBaNie2
ZG5nJx6ARlUz8P+Wg2GqHhmygXj1XJSKb8vVYuBBly2TC/Hn6SFVbAgKN6u1Qmqm0ur9oCol2UVl
YWIatic4Dp1SE1GpUYf/3iF/fiezQ5IRXV5UKZCBolCfcR9vazeI1ft5EqwI92oMHhOqWIJxIbbl
ZCqramp0nqjNIg8TNhD3DqOp8UfpVbD03E2/scQkOnkkmh0vMdDaXe6lJsZmHAjLf54/9ZhkfNIh
UGEio0FsS1Mer5vm+giRbUPHUx1kqUxcG52TS6VWQLJRLVySaoo72k5gRtoR31l0X+d+uY0xJpS1
Va7GYcbUSkLWl2WKtYNVzrS9lsheM2JUaoG+WWgvraggzN1D0MuFti3a2JjAvzy0oH7aGkkBmHAf
/XBQHSXT3aKe4ils47sUaCKAUq4vK9fTjUH6gzb3i9xQpCgZYXDpph3YjoFXup3BhpMo6CIZhp+s
x+sGaQ79a1PYGLMA2AdzVux3XBsofwDag837lmrlcVG6L6aCeaDrVrjHBXRVNR0cx5SU79KtikBY
z5679BRa0NSbd9C8SnU3FvEYcjuxAGvQD4ZJe4h8X9qZgBdcrArelGA0WDG5qP6syG6Rcldp7zGY
6lYNoLQiTOo7yxu7iJCeQXxg8BUtOMY9MiTVCMEUOsE3n5a9eUx20zl+mT5Zkzs8FA/mAafwD1Vy
15t6Xz4sYYXy7/DYDG77hNL7TvSa4qbk7Q9i1qGfUjuL6Q9aPCt0giywvGrX3qRh9qSH2Z32nD6s
wqOO5s9rq8Acpkm+aFMUwagM/9P7H5HfBtJu9ZTTz+Je9LDhRdTWQyb/WGC6sVrpfcnL8BXDZW4Z
XI/Zd4HAa/4wm3/tdIOQCSbQbLp1oNJ863TeCZXWG/W+/dTsa2/YIwmFyjF6jg/tcTjIX6//BH48
bwKLTQcFlGPNAT8hPxi+vsuOvdu6EV69oicAL51vlpN9yEWtGhWZA0Og8Wn7h7o+ggcbgmFfrjvE
yzZbM8x5BWDhCrUzpDcUymVX80RwU00QFuxdZIzX1jZL+KHdNfshmNGEibz6WT+61m11qx/iYD3O
O+3R8KZw8ckuL109KH+k4Xq7+PNtcpq+4t9H1c1+JPvSMwQ3A96MF0CGvzMFO+aSrmmCGiZ+31J+
aQH8O+tenbgkh+SSR25LX7Z+RM6NiWfK9YXn3kO3hpkUNXexWYBHCynKmzzZTT3rRndtvziori3Y
OLwzbGuKST5rOTZFUdNYCoxDe4+yQEArngKHRKHEZJtY7zVoLcHKef51nx1mt3PHYERMvUJm4+Dc
FYJah8grJuGMSr80JIG93jcDJxx86pdIFUK0DZmUo8u1TZwRRlbFlW7XYwYb19ftHdB6JauxYCUD
vD9wA9PIGN9EVboGXbpXHdXA9I0v9Z18GEZvPJe385cK6Xv49R0SMNd/AddHDHXStixgSxoTHs5K
5NRacUY77QNmYp35pdOerEFQbuAmAtCnYLwQY7FgUrm8CSwYdIqjogfw3HCbcvAgz5Y6/hp7QkVp
/mGLAQGM0OPGAUjlpakKTJJloWFKQHu0wH5vhxMmX2zyZVaUcLRVDy1Yd8DshTXo4BnC8NzZKL4X
YCC5vq7cJisG9jC9iQE6SLXSx8Lm7pjKhTmnEVxWem+qf8Vm2NTBCFWJb0R+aUGlZK6z66RFUBin
VTuKcJE8GgUd1N5UogGzbqjyXNpHcs9tY6bo9Fr3huynvsyuDq7IctpPb0UaTpAinQ7KfJydXwLX
uV8b3GN0cBBYU5bxWbYTQ68ToMhVe3SRV+fqmYAyAbNIkr6vBjnsix2a0HS4H9dGr9cf5L5x16V2
qTqKSEuLnsp/bTEgDqALBoZoUGxcLkQJBTWjzuksWlbabt5Kj0PlPJIeenoORiqDNE8TdwL6GxRb
2bNgKegRes04c8Rmfd22Uo2JCwiR+UmrfNa15zE+YfrksKb6bTeAMa2Ig+ot+YCKgA6sLzq4wJsb
INm8dBtVjrjqB8zlQPqlt8/EPk313Sxia+QtLh1gsSkXLnYcE+VlRVqzNx2cLu14E5PyqNYDPGs+
N4mK11L/fW2VbyCI+3l9XXkRtjXLFA+ibsV80Qqz6q7HYEJcF4EUlW5kNed+GQRbmXe2AbSPSHZA
Vws0/eVKLqYm1f2KlczqN4gJVpi3FSpH8c4z8B6BapXuWZV92nZ6niQSCl6IjNirtGfc+vSq9LM0
WAawA1WKIO1zK/YgZEevHfVfTAowaVJWm+qf0ZzaQGe0+x43IP9vOrdsH5z9kEthnaDLhKlp2UEH
gewbFYXbfg3s2v5eJ7KgecZdYkzSgHgFqgdAilwu8SDJuS4l+J6a3rqS8pRpmMi1RPN33GsX2HwM
FIJAjIj39aWZaUlrNbMl7AnwumiHoc9cObMwFzn6YxqAdEWvPVJ66P1cD1eue+BboWy6wKm/96o3
Z0G0rkaR9ClU8Eab6i0Ys+lPkSBMud6BccKApBDiCIj7S+9UpVdzrR6ATiekurFLWfOy/yPtSnsb
x5XtLxKgfflKSvKeOLazdH8R0klH+77r17+j3PembdrXRL/BDGaA6YFLJKuKVcVTp5Q6cCxPjFbN
JDcu6p/KZizwn3Lzh9KX+qZFtZ1Ti7pF8gH0FZC2M3QPOHkmFmyqLrIEVBy33bj3Y7sKe4KpiUTR
lobh5JOjCcoOg6LKqbb9LPghq0tP3QkoQuTzLOvGX/795p9/DqPpmI2tVWi4AdTUiJYtSF+m4TkT
eLp1yxGCBxMt7GBrQM884+gxSjjr+xK3TFobjmH9HIdqkxtoDtZB4lj7D4ZckjLnsSgzigWUOYoc
cwsTLNkCRRXjB9HvXQdyGoUHydf3wOo4fvwuGAPnQp+t7+wSm6WgWoTfn+lXZ+bES8UCV2lpxb4V
HTCm/VXwmgd0SPFqUkwc+h8ZJnq/QNwPJgC2T91TpM5XByE6IImgXbBJ+7UJOpiqO93XhptywP1j
obaMsSTs+E5B8ZoMMMT40ESJPfiBa4Yb1StXRshBM93ctDNBjDUOg59JHkajH8Tml5c9T9Xz/YVw
fp+d3gkwpa5PYx4fLCP+ZYHb1dJ5D55sDPufQ/mzBpU5eBD25UBYpvEBSINdBR4E/CVtMN0NSetq
wGQxWqrIy+8vjC2zXEllYgqv1BJBEbAy/efgjr+9vboCcnDrvU4/7ku6YT3QgX90gSVp9nWh03Hz
xofBrF0xMdFWGbbuYIm8zj/GOfzvigCkm9l40RfA7COqo0BcdlV8iBKKFooI1EqkSom6zRb8wt/t
Vf0RxmxfF2gZChsQVpiP6Xv/IPikLjEMx84IZs3TYZehwmm3f+dlr5bIeCI/VEe5F8r40KrFdpxQ
jwNGEYxaPAoPJlD6liPpFoIxsGbMQOJLX+SVhR4UnmE+JZ68n5DHeYWGu1xfj81Tk/4Iuf3gt+xM
BoUF2igRK+FauxQYRiC6w2RN60npj5K5HjFZ874W3hQw5yeqBWKSK/ITWexqHWyQ1lNtbVXzcfJ5
Kf6tLUPwgTcFOFewDjCeqAWLYVIZnveUNzL1pMeZhD6sUxdgJWDv1FLkJPtsAPB9Rki9ZUBj/9O3
cLllUoFp4nIZCE8YjJ2ORE9Uuw1fqv6l6MZVCqhGabft0crxRvQihiRXU+JZrlYWNMo5XvLaGADr
x8MQmAlwh4Gd8vJT8ryL87IYhCf0cVOlGpwUc/esiMOBwBYSsWKMKEXrJl470KiNXOhSTCKURull
kX/Y/BoP0Zumr6eFBpTjKvxQPVoX3DeFa4+iY3IbFoSMFqtiK5fAF2RqoCXhQW9QAocvKadFtk++
glBy/cwNeaWwG04Z7NsIbWYENyZWsjGAIYjDgBw2POSKRusgXajWq/WhBbYm0VZK1pMR7CY02N23
jVtiQWoGyDjqGGghZdsGIkPJQbzShYca6aCtm3hFSq3OcDyl6g9RWmYrw+pRRyn6YBWHpfRsIcl3
73/EtQ4hJzNVdNsh/5uHR1wertClGD1WT+GhCEeTYvY3zKfJhVWheTzWZCavhR5h5MYcZsnA5FhX
TPdGN/adJEbZwTj6NXGHdXSot/dXc605lyKY1Sit5iVZN4uQiCk4TUsMFOUy82makk3iL9Gc7/y9
RLhOcE2i+DITcl3uX+eHqRmKSXaowC3mk8kimbL1LTtvaaeqROc9AN5a4bk8xt8pWiYpsQZ5Kirq
4kSCwpE1Z4rXM2AyOcmH+8tjK47fh3YmjyUt8JJiCuMQ8gSJms27XhGt3QRo62+KZZrTDqiDcNWU
OfyPSoOnBvhj3kA/to48fwMmksu4oxCgo+Nl1uGzDDOtE7GLDS876GVDtG01PnTCu+fvpPaU5pu2
+KiLX1ZKzK9Bempy08lyidZhQpQh3MR5ThI/XU+VyLGcGzfB/Fk4evhHNOOxbRItSDdC9LXhs1Jb
8Le6uU1/SO8KDQwi/vKPdUqqhbbrV7UrY4owx3nc0AMIR/8CWINQumGngUVNAkiiHuUHqbVQurBb
OP/FUCBkQKtpsjM4hnWdWWCtSF3m3BtYk+/0/OwIshaPg5UiZIdAzU7xQTYRBqXPfhEvOPp2w0nM
Xfwg+EHqh6XNAcWZoLqumjGSk/zQN++q2hPL2/Q27Cp1fnwBsPMVAnNmnmoNVY4ccJNNyclsvtkC
LvJBtFeDDRlzFnGqKDQwHzC2ihjqtageSqfY5g/JSn3Sn+R1tPLX5mp6sn4Gh/6kLYDrsStqrXgT
R9hCh4mb4EI+o+yaifHjKQqfhwycKF19DMsQZIU2qM3xrz0m6AHd9GiNaFPseAODv/PQe2ufteBs
86vCzwZ4cPUg02wFcCawXM0mWzZLtD1shmW48Fe6iz4/sJTLT8o+dnNXXsqLZMEbIn19Nc67gHok
eLfA7iayXVx9KYIC28cu6NJOLd5VeY2kiSjiShMWSn5oNLcHxRtH92Qsj10+WvfR5D5zWKFT5nL5
pV4UQxmW2kEj8hf4TTGjdOdvMRBo75H8kYe/uT5pBBqIIxHgIMpRMUPyUpw4mnrdyoJ+eEse/Z9q
RtuI6I/FDqnaFNkiJ4y7MixgxBAngrQVgJW56elSWoy34thPYusgW07brRKwv6t0JIKi8bbxpiTQ
E8wTS7E61oLqrqyrNk+sQ7fsNt1rdix38g8PfTLmMn6MFrUTbLPfas0Ry5PK2E08Jniu8iB1DL68
J6H/wgQu0iyMoOL5/fmXLtRk3smz9TFWkraVXw81drKo0EHw6gvgKS910h4qEShwao0vcvATr0RQ
12WLLqaMV9++ynmQamOwyPfTPlrX2IzbK/CqCVSsd2g1wN6VTUx9f/GgP983hxvLvJAyW8uZM5AS
r0j7qfcOKXFf/7oMwiyBSTzNNhdEETDiQ/sAvKbxeOr3XksKgjL84v4yrtOXWZQBV66BqQvXNbOO
MgHBrdAr3kF8ElF//7Dc7Oj9EFdQ/Cik3qu1501FY98fQMqKPALEvuBdAu8euFQut84bRV9tNck/
Ckt/E3b2sLFA/L1O3WO7FH9VO/Mhf9VszeasdDZhRjF16AMGZoGTRkR9+lKshhLtFKhBcExVF9lK
TTFSQgF/voKpE6XLG7N7QwtBOI26PxzmPGuXMbiyMq2yz8LgiGk6CyMlPboxHr2UiJzOhKvQAyeH
MAt5J0CDcFxMxKvncRZOYLJC0oB2us+8O6J3nowND7N7rSjgQTYhwphfMWYWq8vtq3JMEvPrIDni
0c1c6L8rkQSvwauA22AbusFv7XP4O6AHMMCXEpkDG2TPB8rZT47SR1aQ7hUTS2o8ppKO90Zz5RwZ
QYxCqv1Q+qKPpYU+GYh2MDDgXVneV78rf8HIYAMnuTMSCVfMsdtbDgLR+7/OPR1G3UBgaZaRgp8P
TvlDTSPbeIj1Zftmp7YmIBIkgCJwRM5ffGFPzIoYR9+BvcCvJ4jsnV/9cyJTAFeeHLNZe/TzCeN+
74u7iugZafMZnvlbS+wmo5oXWEL9EuLtgd1HtDftrL3Ka3e4JcuCpwAnl4zHFRa8KsmtVUq1jLPK
CcB3AkosH2NLzeXcGcbDKFxvI+AqEAKWCGB/LXYwTzAo8dT7cX80hSB6bKO+xmOswSPauVZxuAY8
reAZErIATLncvkBshLIPMvUYp3anORqSwk2T7yf16f4xXas55CDdw22CqO1q4KqqjUkSCa16BL+L
1OCpVaCh+eO+jOvQEFD3cyGMsqfppJZlP6jHt/gd6hAeAjd5zV70j+49fr0v6zrh+ZYFvmi0juCE
WD+eAeIDrr1JPTbuEP9Uf2YdQWJtKR+pt4/jlVYMJIk3PcbQoOYtPc3Up9VLXa0s9Fm0pN4mPGLN
mycJxt3/+yDG7HptkqIxkdRj+ZKOTo7xRJEK+hawnykrztpnpbi0cOwzEER4VZ5LjmxpUymmthYx
T/C46embhaa+n6ozYRRNYId0oD/q0/v710iOLeH1UF1dnvOmnwmeDfTM2P1Sz+ImUDAv6jnWAY6M
3v0Vj1+fRUnhejkXAq7nSyGimk2GMckQsiuOxeqXt4oXFsBY1gJs3O79rbwuFDHCmNsTLwAozyLq
PXbVUkRh6NE4KD5ZkGaNnl7i77sH3bMF3j7etpR/NvLK7JN8siYxwkbGL8pJpioa4aUnYyfsUFB1
7i/xKhBhVshcolZRJlIEr3C0y6dV9yJwSizXUSPz+8wFakhDGzce9F5+SksayXawH1O7BVcRMZwa
VpnaaHn5mEZH5aa+8+kwhoDLwAIFJdpPUMti9LFQhB5vuoF2rLagwth428bxHqEni3rDo3C+dWTn
sthni8jK01LXPPUoLoZtZJOPvUYrJ98O+/vnxZITzfp/IYhRyRotPKoQGnDVx+rkKg1pNuIPdZ9t
aru1TeB3q2egRQoi7Gv/78OVS9nMddSVg4KBLJZ6rALH33j7PZkWwk9tMX0p1A8IV+ANh3KxVkY5
wYrtx3GFTdXI5IpOt7QWFTq+OTt6fZVfropR0bTIx7QcBPXY02iV7cudXxL0XmBDFdo9B+v2teZE
lTcug4t1MTchoL1VBs5v7WgucrIdHI5NXy0IbA9ICTGWSkV1RGIRE2rcDIDTqiCJAquBVLyCNYqz
ZVdXzCzBkIBYmpGq+PvSCYdWks4ZonEs3sQvw40iGLNQk9FNEIo7sR3wIuUrTcBoeww7QV6GOgVm
b85/fna1VGGupaEi+SewIEkn9K5j7hSMG1NtjMg1KyAdNPCAHzor4DnjKwc5S0asB2QwCsUG23oV
KKHfTengn4x8ZSLTLRG69u0nZ0OvstxvKSgNg3YMaS4bTnqeH2AeCdanlYGrhE6FvuOmBvBgodbT
SjdiO1lIjb+4L/bWrqLVCy+SqCWAa5E5RgXAmgaT0P0TAEN00nd4NaMFhtflwUKKPpRkIvflXen9
zDePFi/UP+GOMZro8hQbRQkqZZSD07gWHX/trySn55S6r4usswxo/8wNBwpz9u0vFYbQCjs1OAUr
dT1sh42+qreqC1gmx4ivrzZGErN7nlKORqxqwalyBZBygYJ7Xe6qZUwLBy1GT+FKWmPwHQ8bcB0A
MWKZTYwxfbftJ4jt18E+XKo020tPP6KHcmW6XEz6Db282E3GN2ZBOwlCrgen+OHkY9rcEXO83WhX
LnPebs67dXFZM8tifGIpi74Xe1iWsDQXhguavU8kPGvJEZfBTuAEdjcV8UxJZqM/cyd9aipBkmFZ
4cOj9Jq95y5vPXNscb0ccCHCsoDDY4GrmWIlWiwqwUmkvaOv/eWwBPXXI+og903qOh7AvuGlDPCa
OfO90ncU/XM91qvwlDuTK9PJTmzQ5m10O15NVKEwZjt00Ua5fOEIvlaNefIPHtDQHIIHfzbdBiRf
NzwA5b/VHxTOeElJvoyFuuHRld8w6UtJzGmpg1T5SQdJjd2tJuK5hfOqOPUm59yb1+g59NOcL2lW
mzO1CPo89KZ5SQrSpoef3f7DNW1tN7rBwf+BhzHeNcrbQuZWK8ZoAlAd8kZ4KoEaTou+KFRUuRQD
NwWBYwoQah0dPSxYPUxStQSJf3RCWRPP67b0YD5KDloyj+rhvlqwdGcm4EoAhf4RxQTdeTgZCSA3
0al0qm3iljSxf3ZuStIlxhQu+4KMe/nRfCxX2jdv13gYPj7RQcKbNcv7Dn3ekrOzjFLc6mWD7+jX
yUqCZTRb8wnvXyIdncz1HX8Rrnq3fYtXyUv0YC0U2qAX1VhxlWrWzktPcLEhLJNxYJYmIkx8SGE3
dk2mmgqH5vXjByj3d9UidD3Hc6K/BnTNnWGYojajgGVMoWBMJk7lvNMwC+/UuUA3KNuATpvJo6Yt
Ppbb5n1No6diV75KPNKMa8d6KZexoDTJ5mIW5Prv6lrayBLek0WOil271ksZjNUMRRACZ/VtNegI
J7902zumLu+KmO8b9tjQhgMufA2gbESzl/ojyGEz1hgwdMq0bR3tR+3TG3nOm6W8+zaWcyHM9Vp4
UlG1I4SIC3XtLcR1//0mX7shABbtwlvUi2oprSfHWOhubuduv+SVi66TBcwZm+mWZ1pMTVYZTRmt
xldAI5+cdPDpDkpH4pjedwnzebA7eS6B0YmkjaIykqvk1KGRbyweUjOj3egIMWa2HpQm//sbEQOg
wVQ/az6o3dkXo0g2IsxsUuNTrTwNLW0EQO0cvz8ICjjDJEcDBMFLxVXeyosK5Idg28L4YDtHN2Wx
1QNQYeXu/Q24pUrIIDAkGN+FxzpGlSo5bWGKMrbYK1ob9dXJTjEyxYm76v2+pOsyBOx+JhRBYobh
sLCTS63tJ9PM9b5IT+1X/SBtUrr1V+WH9BztpD1H1C3FAfoVvRN4GgT5uHwpqoijpmjCMj1NyTTK
dMz94rfat6FAWzRG/TaaJjcwDrmZtuigqt9GeRh1mvhev9OlJkfbtGBFSHRqIfmoNb0tF5zvm5fK
qt359zFbEerR6Ptlk57ifDNk49YCc0YwoYVdDG05+cxxJ6hahtG1pa08BwOAGP3T/U+4uUM6SJsB
EQbxLDskURNDoU+nJD0Vpra2QHEr1CDU/GsZ4EueB/ZhohGSR+aaK9K09VEHTk+mWAC0Gsk+tfLO
4mjwrcgIfDzGDCGC09I0xkugLwMNLVOanSq7sydbQjhrrnRbBUTdWuPBe6lzkB3XT2NwvRh/iFFN
eHTGUA0mH8ikVBXAapSdQPg6E4GiB37vvBeLpbHnBZg3zgmiDPSZASCFC3P+87NQQTO6smi8HBgw
uufVV2/v3NmPM+uwvMHIxqrITl7d9o+WUMlv2hhVT0LRtjSYT5ZIYqeboFg2CuhkUUsY5AxgrEIH
HTWBRWOmUkLrIpmx4IFVB5yzvX4r0ZCSAyGs4N0MLopFIjaeMfqFaXQnsaAm8CUB+r9ALvVU+r8b
dB0DDmUd+m4VyeERHX+kbDFSvD75bUBHTJnybEVwLAU4h3Jb8WjSvtX30ojxbahi4bUcWES0410e
jTiJZaILVX8SymXpS27h/WpFuOjo4AdoBZ+WY1Y7sVaS1HBDIVx5HXBbmNSYlkTArJK3wXprhC1g
K3ni6poTpMsk+GoxE9h8NMEmhv+7rXag0gk7gMyngoBRTx8bkheOgIqWiEe94k1QQVK4K4vaFr2P
TMyd4CH8nXaLKv6lR29WT2rA4e9b9fWVqYEk+hsvjlGgMutb4USbqJO0/pQCjUAyvdMdsU1EV43C
r1otQZItm59dK/C4lr9ve2a/UQxV0HiAchDqesxdLYUgPGtEE2DA4dXThtUgurm/yrPDmB/EcK8Y
YMh+sYaXUEC8HJDCkpziUfmlr2RhnW7FY2TYkWnS6AH0UoVPNekxqIHkXKkb1XQ13ZZ2YwiC7eHJ
GJ3CCfey5WIaECkqMuxyfdGFtFSerd+yZd/f0Gu4LcIBYMJh42BMQPmJCRozre4NrxL6kxgHAPiC
OUh9BJV7rVNDXQTTri0LTIS2jSeN6hvNP+rGrqwGYkQL8yENSBDzsK7K7DLZrT7/Ika1h0od4jHw
+lMXZkRy+9KNy31s0dpvaGGli1HH2HMbryL5Vl/pwXv34gWkEvaaSNPmTehszB/0zCWUcTcGzmTY
crrLwEki2BKAy94yTkpoDh2bjW83Ae/2v3pbAbweM5oxrgOTtoHbYu6duI+LYZKH+KQR2xudcUDm
6hxHou15RMlX0RMjiXnwiGUjVIusj0+RJ2irATPHaTUNpt1L4PW6ryVXmcUsCrgqtJ+gcAMbuPQ2
pWd2STlNmFJGbGN0OwqYDNgueTny1X0zi9HgzxRcpzrI6C/F1GYbJUBgQ4wFRD0ipJbKZsO71b5r
xhcKBjFwHTimeSIV6N8uxUiWXKSGXOenuhqEZearOVhlxdCLF1Kp5xrNRwO9PEmjVospaduKJmoS
mrSPx7giXSkC+yRMoVnQDPOhRpp5I8bEeRjVBOxXEdbRImrbzn8IBSEIyICWHYkoiicfy0KxoJoY
O9TRVB/rhBQtpsdQMYh7eNnKs1CQCvT+PbGEyHPbKQsUOmVC9zPMQVpPxWo0eESV19cwNkMBKhV1
KuDX0NV9uRmiWmV9aknJaXCbVfmg2PUicEM80UUP7+oyGUjL0aXrAIaRyJyy3rXd1PmI+hu32O5C
ZZ32NFzBwU2YWiHY3oGLL76KeOerEt2+MxUd2DhYtEg7VnGhABCFPOOhcfvaBboYg9xat+6cJntR
N/VngFYGxMH3zea6QAfBaGVGN4OKawMEdZebKxWmN0phmp5qxyDqehdQfdU444njxOfLh1HoCzHM
jiZGMKYNppGdWpo+/zh+8QBl3HUwt19tgULBLyDAWxibhmwfFCci9O8hjcx2MXeRaHRTUdTzOpyS
RHAzJnkIAMignGO5pQ/nx8LcMFo4ebWV4lgAgnGxJNf1iboyiU+NdUT+liILQ9GhBch18PAH3AkG
w19qQVeJZhUqszi7d5qV/Lu2SfdSEf318/7CrqIjRhCjbsEwRWNfhOnpDRw0G59ETupyVO36lWWW
gaQNThqFdWj15WIQI+FxZ8whw33Etq228fb4xK3L3jyhMynypZTILEv0lEEKyg4ScaUl+jsBLXl+
LugXJxm9tWnADszU0aD5wZvEpahBMuNECv3sJATkLR/AAB/5ZLm8fzI3LlBU99DiIuLB1ELYfikk
ryylVJUWmRTxfiqP2aojYrOgNYd086ahnsuZ9/UsY2sR+gpCBjlvk0esHfFPTULWR5PXBn5r087l
MCqdJ8qgWCHkeE8yran+iAcVh6NqV3EgNO1cBqPNmO/ZtoXeZKeNpxH0dX0OPK7H66oQI4Lxa0Jt
oCTQ1tiuZCUvRCo4wk+FHnlPr/NusP75fCXzbp6dijg1ihZKWEm00tdutZ2bFFdGdVAzcgyeecXT
W7fBuTRGoSWpk6yxxqLQjfAeh4R+cQ5m3vg7y2HnPyUoFuqVjsy9Wal2tOb8+q344Pzc2W6gIsNI
SswGzE76GgPENUcnDxVdfo5UIeXrfbPkKQBbEjUq3e+qoMxOI0XASeapJqWdbiX0ynDrgnPkf2/b
GNsE43jX5V01nwsCAVeOSOyGrmBztI1jmmzRJur1QagmKFtjD0cMfF9UNLR5M2muAYCXlsPWRvJk
GPsxxsaVX5Grrn5bmxWaMjUnPo5LeSMjtXq5f1S8ZTExTh8Jml+MEGiHh9/pdr3kLYljNixhce4l
oqeIEPCmUmmpfiSU96LAk8C4gb4ohXYSYZjmbjO5A0GyzbN9zj3DXmaB6k9JrOHwe7BzlIvKWSNF
J5wb82YM8MfDoIPu0p+NINWSjbqbNXmk3RY02Z+9u16aVFh93j91jjO4Iuyp/ElNKwVGYwc0sp62
zrMokp6or3VAMsrrcuHcn9eZglL7kijMrs21NYzhoMV7aifrgvK28FaAc76FjDPwZV/y/OLbGcxz
PkxauZOtLasNuNUbShPK2cc5LPvvzgddPJdH5temmlfKbD4x+alsIlu3t8/xI8+I7t/ZaOu9FNN4
ZdQ3I/YPZUN1VWOm+ZKzkPteVGXn+WCS9CCHFXQPiWpzNPfBhjrU5DXecxVhtuWzKzsr6qYXQP9x
Er8Iqd2JUrA+Et5Vd98jGCrjEbpMkbJRRxjVUzxzmhQI4MeAhlQl3XuG/NT4arfCInN4Cd1tuTNW
EZUqNAEwzjT2q8FHdQLe26nsXU0wM53jrm87oj8SmP1LtbAXxTzJTtIxPwi0WSt4qOWx6POWwWyf
VGp9JYIDAlH1T5Ti3aWyv69tPAFMKCXqQ4iqCQSkE0lIRsyP6Pm+hP+iaP9sFAvHsFq0y4wjROx6
09bp9OAombOmIw+jPO/FtQP4I2d2EGcKDfJ/xFVZnKFGIL5Etvn4nDgc2+Scuc4kOfNUJRUDHGdt
toiADrfBWRc7jpD/ErL9WQjjOaOi08bKiOBiXHORAv8skHhR29FDsuSZ5/zB9/aMcZpJX6VK2iA1
jLYbcE67pkI6+mPaZXTJq4rddpx/VsU4Tqlsuj7SQrzqrd9Coh85S7lG/XzHa39+n7H4zKpDqWpx
NlK9Nogk25JGpAfhAW83JHUr4iRAPx0O8e+QGgOREV1xHMJtRVdQPJ45+IDkZTyCrHVaEbTzYyKG
eA0riRhLgI3AHkZ5d92sAVfHdiaJcQvo9myTQsObrPy79GmFkk5ALHsz7Aq65ATbt8qn83PsP6ti
PISRZkkadljViLYXkEBv36mTLNdfLwqiFJmj+zcTrz/CWMoC1MZ6lIMhLFgFR1q6913RTWd39uuM
hzBLK/fgILLTy88pIIf043j/92+6B5RCZ8qFufjOHEsJVDAYIBD+2oNtp8vxOUoJIqv7QuYfuTr7
MyHMeRRFWRXSgDjHXOAiXTyj5+PfSVCY4LcS0IIU+Aixg7eJYIAKetjFJSc8vHnQf1bBThkG9en/
Rr2HxRNHY2+e8tlPM05aHkPgOGtskPzSLzQMJFCXnHPmSVAub5qiKawYza1wZcDWNc7RO/zLJTBu
2QPKDRgZCEj2He1th5tC3/ZVZ5vEeGMwpPVjYEBVQbRz+JXTfW+L24py1sHRVfa5K7EqUE2pkDI+
vf2y3hFhfv4rY2BdbmAJjdTKEBCcpmW82OZutbgv4ea1dbZRjE2PY5PmGp6QTsnKfxYxEY5zb92+
7c8EMPZs5oVQJnOepC5eKlvZmMHsMzB3lmPVnIWwrtVQ+ymKS5hF+YDJuqeM8jLzG4cNuJGGEUUA
PYlAFF5aRVp6SCgaJUfYgswcc3pckvk8jbq1XRdS5mWeRXkFWsot/ANPm47i/pLICgMs8FQz8sL7
GzZ+IWf+8zM5Ul5mgzivBvn/at6wkae7Nw5EA7gJEHoQ5+gSi6KPVQWzFnUtRybuygngrEPJOfJb
NawLEcxmgaUfbCsCRHg/W6d/eSzc+rlwRFt6ofFnQDjWfuP6u5DGbJlV5NLUFHp+evN2rlhSFQwa
mClAq9/3TZInhzHJSjb7JqlnOcCYY2b2A/UeeIkXTwZjlbhDBE3vsHMj1RfeEyqNNrDzFSlP99dy
4x483zO20hw3Rm/EsxywJ5O84xYTblRFNAko3xkYCjgdOzPXanpJEibsVfjSOzUxMT2bKIgX+eZ/
q5B1IYrZMk/owd8mQ5SGLlgDSYsbYKo5NCBwRiK+8go+N0/oz8q+b7gzA60jpY2jeWUasVyBdhTz
yb8418ttb3MmhIkYZdUf2naAkJhEq83oTA+okzxzYiGuFCZiGbXGMgIRUkpHXeziTUn9Z+nreXzl
COJtGRO3DMUUAybxvWXtu7TUj0728+u+Pl+jrUACA+S1iEZNsJ1jYMGl38x7qa96Q51TZG8XPxSr
cZ0+eIuTZ4e7cAcoxPbH8DJucxs4COe+7O/fZkLjC9nMDeQDrixi5B+KGQFNPis7tGuMcbGrYJE6
vrpswfJeopO/6tedDSg45sh0ChWdkYIzZPiRpzNXSLhBm4b6la4Np1wrbpITsyLpztzJ6xhz936X
Makikv6qFExoIdFbv8182/eWrZ9SZZekGBy5FN89c4HJeeqrGdNgeAfqMKxOzbToMkwwWTU66XzO
u+iNyxesFhp6K9G2AMwPE7N3WQYC8EpC9ivZxWbSyHNocyIVngjGFjoDqa1i9XNNXKauvn0/8hov
bkWlF6tgDEERZH2UGzE75RV5Kx2ZKj7JNOzjE6+395a3uhDF2EKLyY2mXmE1tROtioS+gQ2xomVC
53cXY5Vy7sYbfv5CHGMWViCDMz+FuI34G1Ao6cd91b/lQi5+n1F91VSTZgJi9DQ94pXfAKIroBlZ
vuRL+XBf1I3A6EISE1OUQC4ovgRJ40Kmu3phfiz/nQAmjFBjrYoUfZofkUT6S99XnAXc8IIXC2DC
h0Gq8yyLYCooDa9Up0rI+/KLc9w8W5m/4exyKvtQ7tsYihyi584dW2dUlrx60/2DAGrwUgYm5FZ6
bkBG+7XLF6pdvHgcJP79nQI596WEWJka0xNxEt5zTrpTbxGa25Rzx/KWwdi8V+qYLlxiGZsOhfrn
/m85yWbWjH8c41UHTiLVg1KKeE3JyS4kkX3ATE9eJwZvCYxxg0U/84d6RN1HxKNkYmNeMaer70au
cLEKxrw9IdN7KZndR7gGTtiVebBzjgPR2VenIQ5r2fMgQdiI6938agIqrcF99m1e7+t929BFxr5F
1Oin2sCJlCUxCfWBRCiXXP8+az8TC1zsGGPlRW5oStzgTN6QW8m45Q1abo2XNSekuu/XdZZoBi1o
uZKpWMxp1RBeEsLZKTbEhVarVpTgx8XOdieS/g53TcktJnN26lszznxVnqZq3Qfwhz1V3J9zX6VO
wn3ES3c5zuT7yf1MjKcageblUDCNuK54pJ+5w3G6NyVg8BfoPlSMaLjKdXQT/AidAiMxgKbKJ6I9
kf6TEwXdwlajL+OPFMa115kyhb4lw1CWBrHrZFmi+uBiiK4NwuyceHjc7hYiQMU5Aov4QV8sG7Ti
t69fzrv4uObVUW+6nj9fw6oIYvFQEUSsOSb5z9L+AXw1Z1dvKuGZBOYSyOU890sPEpqGWFTYb3qY
6/0b/6Z3OxPBXAFohiwyOYOIFxybDim5R+5L4C2CifYiPA4JagMdTyrbDYm5DXRSUI5qcPTv+yXl
TMOTNijlvocQjQQdqZF5WI8u2mLy0/3F8OQwl4HamnVYNtiukf6sJtdCUwR1tOf7Qng7xoR51WCG
tY5TOW2qrQtsol29VJzyFE93mYsg7PohznuIMB7dbhMteZ6Np1bzEs/Oo9aN3CprnAcajTHOGOTC
x/t7xBPAuAIrm/CuDf9/mo5v2qF1ubjqm675j2F8J9tnK1CjIYjTmaIe3Psri7zFDwPBs2ay9t37
K+EcxXej4JmgdlDQ0CtAUPaRk0dYevjJsfHv6bhXF/LZWhgjr4W21VsJp106jS25ItXwroT5fXho
DtFT2lXUeHIqcvzkgeE5mswO9NPUoJ17IOdNlOw6Iq/rnmif9/ePY5IsRzhmKBVjUUJGtOod8+VD
WhiL6fe/8y/fL+BnhzSYrVVkBoT0VMtBu2VL9Ef18C+FMHaveOWYgHYFdl++wIE9pCs0XVEePOfW
q/L5Lcp2G+KCbcZuVjh7sBZoh+3oqjmVb7Gr/tqoS564a7aFOQs4Uz7GFUS11/VdDeV767aS7oTb
3QldiPt4QHfxsFZeKB0GG+uUYucL3aP/z8rG2QcwriJq/UQDEcCshDt/6a/Vo0mO/0PadS3HbiTZ
H1pEwJvXgulGe5JN+4IgL0l41/D4+j3g7AzBIqYr9ioUkkIhqRNVlZWZleYczdL/5sX2LYYu3cpt
32XB5Kyf+NV2+GpSwSRh/nZd25fzNDMxVEwwBlpWlB5Or4drQB/c+6tnZivGnVqqXswP7SsSm+k7
D2MxaAH2DL2knQ36Ig+EnEAyBSiPuI9IAevBwo5hrowKFEIv1DAchw206ozkEXlFHi101iA/+Ydb
KP90TkEXlYMcYgvxKk3vw9Xja2ZqJ1ZGjWH76JpcwnOelgrKV8tvT3y3tfnbf7gQymBgnLJPlR4i
9unacaL3rHLM5Om6kMVlYJBx6qwBKzQ9wgtm97K/5DoiBYA6P+cAj1PX4d8YvpkM6oYWcahyQgIZ
YD4CebwpbOSnYctKoi46im8pvzx6qSgoWKtT7BY9Szfow5+afTXGWpZf8zMx1AVVdaBPaIjfztZg
BieDgLibCJv6sL5+Ll8dLb+c+kwO5dTB3KD7dQ45cbECleqLRybUMWLawNB0N4fqvI1cztE3FdHw
IioA1IuJasYTfDmVO/sI6s7mwApVi3BarJhv/RsQCKl38CGPAeFWqcXyJcsmYiaOurlj4GHgdYCi
bPcipmUtoZ2aZMQVa1mLwd9MDhXmh2nepXmlTU87VCbIU2v5m/Hz8/oJMm4WTeV6Sdsk9HkIwRha
+bAVO4KXEYZRrkuZbMA1NaEj/d4IPIA3oyUHQEOkAxXNX8X6s82a1jnzFUOWBkPZToqoEtnCcPP7
P1sBZR1CscZ4U4ff7zELcsiYbQ3TRbmyQ7TjxhD4MMQKduirTOu8+Xbomq+RzUJDWJpsAMzDf0wp
3XgVdCKyYhwWMvU1iOZxJOj6Bd0bs/+foVm092571cs9HytKCYCfzYYENw8NhoS5Y3Aq3Au/alEV
xtiOdr5+UgwLS8++c3qXTWXo6RVu3HHH9gy8AEcNLIZKLy4PYGNTrx+azOl9xPzZBfbVgNFpHupt
7N7HFtOKL1qAmQzKug5dGHNdBxlbdZXt+I1g9WSQzNe/e2fqmN8FXiWgo2j0A8BmxaEPInKc1UNy
BuDyg09CYKbANV0/nMV35kwQZdPUNm2qko8mQRr4XDAdyGozXlbwmQgqHgGT8ygkYzy1IQmITge7
Mj96E77cCggry7yoazNZlF3r634Axxb2rY3NA1D98IIILYMVMyx7nJkYyrgZoz4WWgQxT6M17k7q
sdnd5Iw03/K+gbUTU/zQZtAV/LSgVTsOIILIplaH1slfu1fEpWZlDTmRHdFiqtwUgfwyeN/itEn3
Zwa7ikAXxvFFjsfs6AwPQCkkp9H0ngSb4eGWd28miYqFSiMz2kiBJB6M2MfAksHLlGJBLGVY1O2Z
HOq2gnK14SRQR54tUC9w8HMco8a/uBINHRogBJlG1Okif9PJbdylF6gb0CRVc4o7pnQzu5N9yV/P
BVFblnler6ZePV3T+BCCMau9WPXurSelJf6BRlS78lybf3NQc6nUBvJc7cnjgA2UyPiU4l1ZA2S+
RU6IJWj6IVr35oKogLEXWq4f0iY/a8gLJs+yWZHbjIz25VBsGCnCxWs1l0VFi0nE+1ld4sxqBxHc
YAvTrXIqq4C1YJFWLJmjuSzKuipDAyVUcWzthJa7xiRHbgGu37puwwWWdkz/fnZ1tUoyQOwNMQXq
nRPqMHBNj2CqgMq3Zm2DhcyHGWTCwrHEUsYWPbKCVhvVZKBG5+IC5NCSX2Ubvcu1nRz6F+FBZfPb
L13q+ZZSpjdO0L4cA88QN2HMSfMw2JqjOcZT9xqYPgplmm7yip2emKNGTMWh7HHYSr2uXLDcC3YZ
A2xmsQWEDLBjixUTjGJSwv9+IX4xq0hpooqJPCmOI07I6TtH2KlmqthkuGNpz1JQ872jAFv6qT14
ZkdcjTEZKGnyLto++dNZjettbxhaOv3OtTVR1qTriq5WE8gBCtFbagfOR21nBxEkEsyYmrUkyp4Y
Y1z4XQ5RoyOj/A+CIRS2M3Q9MoOb6ZeuLYqyJgoni3xQ4qA0PSJK1zqS9DHINwaKjxlvXRBXXyy1
XXf1ymhey6L9f8NWI48KwlT5C0cN4MaUUiZaGF6CapiaLjXUhCQ4U7vAiz8zr5/e8rX7j5wvTzgz
MYi4Fc5vvuRUL50j2NnqL/pHAZsJhCwAqOsYcKKWwukyVydaP+khZh+nM+P2yiubxXBJD8H5qqFW
z4sYC6MsiN8ZXOUD6xZoBbzpZNCOk7K6j5336zu2aC/mcqj1KEI1BK0GOcDR/wOqXRK6g2OsBBSf
fYvV6/91ALQizqTRB9SHspx6IqSBVJi89ds/48OGhZb0VTW5JoQyFaPXXcpgMksdKOpSIv3Bc85S
BwIsI+t4O1oOXq8n35Vlu/+M1hvDZbG1LJYp5sukjEgS8mLa8viCsd0o+fZ+e+MfGsKTQ+ci7NIZ
Wr/k4ebSKDvijU2scSOkKUAdQCKjeapfr2vJ0r2aS6DsRy8PPZQUTsV/RW9dG5iae13Ab85lWIi5
BCoG0cSBr5UKa7hY4gRqM1oZ+sA1orgpedr7N6GZkM45yb7V39vW6yYzP1lWculpPv8EKj5pOM0Y
fWUKuYA3ECORK5JPFrY7SwYVjGhhCi6XKdRqHtzCru1X32ItYzGvOV8HZTnKKqsHXflSBw3sp2d0
Edue1aLb5J7fGqfrB8daEGU+goQX8nQyH9LRmcT05oDCx3UZ029cuc908rv2c68aavhJJILEV5mk
oG4DtwIjwmDoOF3LFodRDPsQUjqoHcCdx8A8fP6zhVBmIZP7Suc4bJYVItglsTmaMTqmWH2Fi/YA
eJG6CuhCWaGf5EZUCHne8vn5RXJGNz7J6+vLEBa36lsA/QgvOJA5h+WIdWSB7agb1ewBAhERMScX
ePVDdjGZdGmTifmlBDOZlFGPpMSPtBJ+F4jwZk5UDGtP0a1qtSbvmOXxn66ROiuxzItLnGITEb/L
JgdSRPE+cWJTPbfma2BzLj8NuLYrhhYue0iA64si7rAk0credoUEsE0BaYdVa0XPlRnwJD9vop5Z
/1gKPwFt+x9J1I5yMozRIEGSIkLja0ch+z63xlUjMseJWKKozew0Ne+FQJw8lBNZ8X63AYQ+uwo7
/cxvHfleEeUIAecb6qmEM6viNdLF4H6WifxHsM1udFj6wZJFuUQEtFkRJVjS6LRAHI8CQMpJZnW8
CTGiwsoRLda052dFuceqU7IUSJoY9QECk2SnO+OCREC9ml4laBnc5muUy8xgdf2iLxremYZQHhGo
rH3Ot5Aq6auqeiiak16vlHs+uecbJ+XJdWmL1UekK8H3BcxlJMepLY0Ljef4WMIr5eg6aLfr9rse
3WN/U7Gdi6H2EhR4BaAN5eltbpBGJsK2eFHfWPd4uj2/dfF7MdTexTWg4wUfi0FPX0mCp2kYdOcR
7QHohtf3bfmUviVRMUUDyt+xMvDo4e3U/kjIbnpCsmJM5uFMgcDsaXUxisYvp8Oxkt0+s4CwD08v
2axrtey7vhdDxxOeJnNqADHZyXJ6q7Gr+9Ll7/rXjkTmxWoY6evpq6+cEl0/4xJQTuQebvHTmJHi
UKC7M2NiTH3Z7F9SZHCYA+10opmezONs7wQO4KNBCY2boPQE5ym0zIcmNOO1tA4c8YzOfLe9TWyP
pYSLmjGTS1l4tD/IapFA7gUVjZfy/lSebq7r3uL+zSRQhr1AF2OkVJCw9fYYPjRh1xknxFoDZdMH
kN6jXAYJYF1J1/6h9wAPd+yqtd/9zfQuUuTf50QZICW7+EPJQxYG+CzhlifZ6oY1bThZl5+6ABBv
GTPiAjivtF8Td7Ls10luyM3Zclludvq8az/987ivH+zvEO/nZ1IHq4zNEPij1ABRpXLSfeeYrIIr
ayOog+0AAd35Mjbi7fbE6ktl/TZ1kGpfp2qj4bdTk8kTtvC++rk1tP/wDa4BmHZzlqzbygJcj73z
4Xzv3u8erp/BwszAT0mUDylgCbl22qKYuEAt7sgWBuNOtYhj3t1mq+2LhftmWzZGD21GR+BXIfqa
MlFexcNEZXxpoQB756W7D+91OzU/AD69t9rjbWCB7t011+GdbTbW3fqQWp7pO4b7fn0HWOdIOR2w
xkZ8e8FHOLfIjTL85m9X83N3KVfTtPrADzp+vCcfrFu+kFab//ivKTu9UZTK95Xm/BDb3CFdFW8J
AYZ7dG9xLAa169eeHrf7JxsOvsufnkoUvPGiiNOGnxhHyfpK6rqXXOV5YQld/se/PEmeedd2bCTD
m0wVsKNZjZ3XFVClYRsHjk/DbsBXK4QQRlZ8IU/5U0eo653FaR0ak44A/f62Mmwxv79JbmsHKWVr
975rgBs6bHfSQ62Y2j54C3oS7SIWFL84Hel/v+i/5uo6wRs0fbpjILM2JRKDddHZTXntimTr0nm6
H8hqbX/+Q3WgbvagaVnL8djYnpiMn5ZYqkZd7L5A42es4rfxKItLEt/kq4193A3k1rRuGrJbv5rv
d83WXFkTtttGiqySFccyPoHKc1+/k7/plvQfevIVms8UPAwEjHOMWM/2pSGocEeWs/fcCxGJ/QEW
gOvSwLN3XSG+TNtMXCcao9YlUMuSuJZB3N7i3mLyHqNkWq054l4cjBWmJC+JLFvxYY8GGcXlbDdw
tu6A9LboE+ntqBye6sxsxO25B6g/2HJTe68Q3iel7Rf2elw3q6dqddR5W/qj3ghgd1vJoPBdGTsJ
fHok0EkI8sl+UwLZguh74RaoIMQP0JaauE1C6pP6KaCL0gX8Av6D0Qq3PZg6Qf21SnaPn1KEEr1+
uFjCXZVZ0an1QOFxm+2K2s4fNCc3a3wu90d/VaKvjogoI91KcsAtWpn5zkNyKV0J4PvYn/IJL+1j
z7u1syqcD4MomHB1UTEz+U1p7zsIDeN1b0UNatpIaShvvD1u+2NJ2rujbgcmEtlgIlPNwCqcSCdP
bklAMA1vlpv9ET28DlcT11FW0FQjNfEcNQEbLJHX3WoNLIhbbRXatmYjI703bvxtkaGMcaNvUhvQ
np1ToHSevClg0BvJYPWCaXxoW9GVa6KkqPgeToGV98RVw6lvSt0iQXdTg16z86x3BdMZOik7c/fK
v6WrzWO5PZSW8nAUW7sld6BPy6wUeE+Sy1k33qa4185KQYC4CkhjkAbZHELjFQCHBdQ11EPbWcOa
t91mc5+/pZWprALL1BvgxoSOdoDvs2tTK4Dkhbk2tGhAR0AmEI/I3nmuXazvOiIBEzf7fO8s8bh+
v+8eFYmQYGOpm8HVbzFwsUG37JpcPtSOrDYqlH/kSL03SYbIw5Rhuv6AoumsScS5gLoi+tBMw40O
aHU5EvvuQhK7tGILSF8tOI4fW7MFj9Mmtj4bATBQ6wtxN9LeHG8OocMT4fZyH8ACnhH44jzaw8HF
/+x0pOixachctfgWyzex+2v1/aCgM8jU8aPYCc58CqzsbVw5QGfP8I+CvU2JA66lRw7F/nfPzt86
QFwnaM6VSWeFhW0k9mH9aCYf8uqYbw+NiZUCUEJDSXgVgh/lXKyMkyBsE9JY8f0HvNwAzd95O4DH
Fvt3DIoSuSDv/Fok1XrUnM0q2eTk1nj3MxJ8htbw5Dn32gmU1cV9g5rrJsfIsYWLxpPeRr5+TaTV
xuUyy/OhlYHdmNkeBe+Vqby/xibQY6XbCfZn01hVZZJ1QrC1f5AJ5dxDUpPhWG0T+xITsnbtEiDx
hoWZad8WTxzinfhYkPVgetibT9gq4JGSenv//pQeH1Knvwn20auV9c645nEZmmS/UbH+6wZtyc0q
ADKSNVmSMeRLm081iDSOC70WPbiSg6vfk5fwMDVkJFadEv2oOhMMvOHiqDYh+r4Z7ogpn4qphLGS
LolstICPFFJT2IbnsxMCT79x0Dt0yt0CkbN0MmBGsz3jBfG1Nsq5/1g7FXWpaRDxmQ7Z5UBezgZQ
DELTI8hSrq9v8kJzDyYQZps8OcSZ0+B5X8M4ONeen6zQ3gP1RjqUT7gsCuh8NXaN63d27ac46g3m
63UyqhecaVGQx2fhISJbwcEFYC1rIf7DsiRQqkiipAKi7ueyxKINxNbzu7NBUO3PeAcWEqP0+Qm9
7hHwsMoTE0FuoQIwre1bJrWVcRk1qa9DJpDdswBuENwuofPZMdbGClF+Lu368bN+i/rkXsrFqC0Q
oVi3jK/8nf75GftQBx34lXABndsUgBsktpWDAuD+juQMMSJLDhWLA4Is56oEcp4cAKoRsj9y5sv+
7NtwdWQNsqWHrc2Tu4c1C19xQcNm+SD1q9Y2uzh+XJVCOr1eUMxivV5YkTA9AKXpfdFx0/PlYds6
TmCdI/SRZOTxjADEuSVr21VWm4eAmICKfx/MjW+x2mW+esApC/RjfVQw7sliUtY91vdkWfvb9+Nx
XZJnhJbONiepjSZKx4Ge5+a23XoWqKaA/+YTa0Rx1Pxc3fSmfWdv5O0dXAM5hdbtJ5y1u/lYfxx4
eKhHiez3AUKwtW5f1+ivSdIr303X4TijrQDYgChYcI6etXf3VodPfXGUdYVnA4bVUkciOzAY5kdW
BZ9xm77eAzOViEYBZNRT2ic1bZa6yb9LcT8u1NdzcPbjahdkfTk9JqyzT/butNMr0347oyUmIAjT
MquxrPcQb8EBOZ0pWlMsE6GVSvB0YuR2v2D8r23yTxv0P1KhJlws4mPAu2C5T7eP/o3sPq32llua
+qkm9nplkjv8HZMzaCtQbRsfaK7WdyDZBEzGmqWtjMtIV6C4QNPVdjp0ICqyXPG0FnqtBtL/EshS
MTLxy5UEg5/WKUhz8WC5CAiDuid9jTFRzqq2rFNesmZzWZQ9VgL0lQHSroXVDO12/ccjd9NZXr8i
S8EFqKq/V0TZ5sEL07hXFSA8mfv49i01k1dMMzAR4BcgAOANZ3Io22wkepUbCuRoePB19ov0dgEl
CNBuMwCXc2jJB8spse8/L871BbJ2kUqBNlWECm/ytYu87b9o8D13WkdYTXEsMfrPGCOIjGEMCyzP
SjwipcT7k0IpEtzA68tZzPRgUAccoqLxxfL3U5ASaHHu9TpitL2A4S34g8uaw4szQHPQBa+I1PKd
bq25yceEsFAyLvtSRWEunbrrQiEVQ1hO0pvb28rN7Pfry1tMuc4FUEo/JNVFqCQIEFInHaxcs0XP
fPZdvrKNh8GzcHQs4qL/IhP4kJqoCeA6p86OH72YGwxc6r0BeCJ1EyExXtujbWb3f7W6b0mUH+XA
1tpIEVZneQ/RaFUWHq+x1ax5HBjHyEwupoCmWb//Wxbt/AAhnl3aEMsqLIV04JwUiOfymFQChL8G
VCLCWNySU5rL+1m5+p9Y7kc/FbC45HlcK4eVKaIQG2z8u+tylp5isCTf66KfYl5QeXKI5xASKfla
tqTW4exii1YKcZuCoCvZe4gr8K7fRKihq4dSIyyjshTe//gG6h4EYH+pgukgBySMYrte6zvBvivf
/vGmUvfBizgO0+k4xAEcOpgfAZWOc68f/mKSfzLP35tKuYFIFEujHb4WNKHYpQBa6Bywa62YK5pu
028X+i2JcgShqstD0mNFE1+oAeisFuPpmJ47TNNzHmKlCHmKEAOVTMksBaVcQcZzF8MQpnvuALry
pFrcyodE4XRdQZddwfcCKXMSyUHGBT6efilmRuJVAszl15DZTSROKnZtHylb0ki6AcolnJh80yGj
Cs5fEwDCKDAWCGwN03NCQI2uWljPTbLnXP9YrVn9fIyjpBsvEq5KRU+Gbx3M6r5pgBmj+oWlBnbr
ff6/9xT4tqosigi8AHJLHV3aDcUl57DY1nmqABJ2weTBHcu3Luc/ZlKok1MbYxx9sIGfHwwSmHFP
eiC2+qSyRDTJJHbo+HfDG1PqwkH+WBt1kHKaSHIqQy1b5yumxFtVsJGLdDZM5o2FA5uJ+jXrU3li
6JfT3UsJj9lYxRatO1YLrsQSQvkBQVVL3wfII4YrjG32nCFPVq9lu7wxbsebRJ9GmNHvZhYIVPL1
5+VGXO9gvTOyuUeO1LIwgmoBvcbi1wazyX4pCv2xAbTvyNMhy6YTxl7zulmaBnp53rzd6aPYPhbo
ACTqeiCcO3iool1X4SWfoQhoBjVkDM+A/p2SnSm8H0cR7MJgYhbQ2+1eC2Z4+DXhTlmFH0Iox5R2
UYd+UAgp7fRgHORjc+9vVLdcKXZ4E2Omd/KJh8xeb3ukwj8bNGR9ZjccUuhkwKAFK3mx9Lz48T2U
/zJipS8rDd9zcfaizctk1dvtoUaDFmu8nLm/lAtLOa1o1AqiLG+qw8TAQL6/M55ZL6YF8/5jRZT/
4tFvmygBxOzf/M1Jh8p0RLWv68riFZqpCmXuxKbkS3mAjOLk7S627NzgDc8I5VnroIxdrAqRz9fI
vu6jU2j/4VYXPMH+xuf+2C3KuGGMR4wuPFZS2pWd242NJmy495RNqLwUxs9F0Q3tiS/0Chxvd8aM
MtG20tZHye2QO/V9sWetaynp8UMYZeSMEb3QMofdE47CEw9Dsnc1VD8Fy8Gw4Yu8Gfb+JrFU2BPr
uXHN7FVZ5yZn7mxJJjBtHjFLdxPsJdShUASzPeewWbfP17VoKf314yNpixO0YpFMO6L3GFZ4DCUU
vzDrrHVO3q4DddVIJJes8LICZnwkHMOBjIoZjOaFN5PU9iIUj9A4PxR2FFjRuLkUN1W54os7xmdO
n3HFZmmUzYqwk2pdo+zAm95GefS3/Vflc2XzWwAEryNiYoPe3ksAooTOA0P48lVTNQlDFjLYa6iD
7FV1UPIABzmY3esTapUdqVEwz6xw0+0THfW90SxGYodn+QjP1eDfxqTbGlZhMb5kkvRrG8ABqyLM
0cVfdJm8yEk+B2ZJBMZRi0S5gDI4qrcfpXvq1yFGmZ5Re7uLiLzFFJzFGmpattTfxR+estSZdPGM
oMWzSmrM+APEo6mLS3rHWOWi1ZlJoYy0HxeqkPnYbt68vHNm/IysPAsXd9kTzIRQJjoBJJSoRxCC
SOJBxZBOiNdgd+bJzfUjW8iGzOtlNJp1w5f8RS4gB5jDt+KdhBfg+rqEZaM2WwplpcdLqqf1pJ5w
au3x4zlZ5xYjtmZuF2WjJQWjvZcMMgYwZwjrYttuqnczWrF4EBav2vdavr5jlrX2gxY1sy8Ng3b3
LnerOi1yVNd3bNnoKZokq0iQycjR4prNpIQyH2ZNEXdImwJbxHswYlPaolcEYbXuJGvzeXqPiejO
kpElUB4uq3eGii8HmbMvoHRcDhK/HqWgOz/1GQGUoL9ptwY6F6axuojw22yvH4BDCeblbMV8TSwa
05lwSvcHQ5K5PobwvsGQtpsRb2eT1rYZRnuprRX9z5qqyCA+NQyZWmQYBY0UKJcOd0xGp0Ib4kwB
pmH2GbjY9uFa3pREGa36sYlIdQaL4LYoYbb4CGCR6mN8h7+uC1bX2KJ1mX0UtXiUerRRTVrETeBs
SmJTPt8D8L96vK5iyxdGFyQMuAiyJHxx0cxUDFwzWZiAQOQ8bEZUkp7Ne2ahYdq+X85AhxvgeRXT
BjTVuQdShD7w+mkl2ZP6spVvkqPq9rd9SjJw9b7csBppl/IJCkbiJRwn8kCyRh1ojvl1hfOS7hx+
xg8T7+yUWQ7NnfP454Aqjk+0vXAzou/mLlgVEWFs6eTj6fUCVBR1CF1UFUmiIt4h5/M+4tMOpnTA
fMXlHNvArNzxIG/tV3esSWVhMgLXxFFmNcyFItTjsgPcDLghyoPTA8LfQ/eVya0UFhzaV63vlzQR
vAqKpuG60Ng9fnbpykyHvlys3onOdWr6mqlCWrK2zd3z84hgMH/mMRH9ztjWJTUSZ5Kp6Kb2Ri8P
26r7Fyw+Oqp2U2YDFLjvoiOSEhk+hktcuoFzgVTI6Q+Sl3MNlhp4ZC/tEqIkhHdqlpFfsnJQVUPS
tElrVEpd2ngckwsAxNHNphMJdIBlZlbyTVqAw5h/7XVH5QwTo3amAayn/OAlzym3HrTXKBBJW2xy
Ae2NWdsSNV8LAYb5ecYHLsz6KWix/v5ASsEqMQ+lYrpNuEqaE2984u8/PEBmPPsmv05KNuznUjAy
l0h5cTXKWkn3sfMSkO/KTVLBKlfS1IXIeU+q6h7GvYGCUGC2iPGBR8FEtV2KX0XYRN5QVUNRNeoD
gpCTtCHCByjAq9zdGhgq6M0Dx8zjLluqb0H6lOedmV+9uwxjPenYA5DdMRT1FBPZNpzsTgB2+UaG
JliHV3FbmE1Goo1xqvesHNdSFQ7H+5+10q8GqRXbmC/xCdsJz7x1u49yXzxm23GVuq+YIgW9/dqO
7HW08g6sRNJSGCXKqorpSkETfwHijoknJkkx4EldTlkz9Pox+1kWhsOhvjMZ1FnKeoIevBwy9vUp
i80pl7JB4LK6R16SoIWGs1gpj+Ub8y2SLld5Qll0Qzd2KEQr2xSvsKlZ1j4BsD3Yc5bglm/Mwt+i
05mJpKyj58XF4EVwstZEa1bdgLEbmGMYNYbWsMFgFqUpEkhSFVU2ZJ3aU35MWrCUyHDprhPyZmYB
/kg9drv6JdoMjOTO4msOufJ/C6NdjtekwE+pIOxBQ64FtWEB9E0igIkSViS4mDWfi6J2UQ2TGFi1
Ynf2VvU7AKSCg6i5Ve7gj9IOUI7r75XViLRj1zAqLUslTrDnfq+S8jZGkwxql0J07WjkGIl2XRP0
SSQ3NXoy0BXOCpIWI7+5wOmMZ6Ynzco0Bl/JlGOKBKQYYeAAs0Y4tC7+jedW1InQT9I1UaVC2Rhv
siE1lCkABJQJ2qmmN0Rv/hGtdWCz+woWH5oIFGQRbzD8qVDaKcUqxwGBBlall9AIrDdcOxL+Eo9H
NQUHMmmb3KitItUAQtp6ZViSOrkIFxAh6o1qe41Yf0qcJvy5vg3SJPZX6ISRW31iSTbEr5a/2Ybz
Y8zlQhf35wRPNtkUmqdB3CQS6ZuOGEHu6MCUSV54ALAKmKzRb6PxTxOTUrpJUCJKnpRXI0FPu1K+
JcKNmBFxeETqzq4u+1z6TMXSTNCWKb7FBYl5NIaTODPVy2qoXEA1aCqjIr9ouAGQgygbmFAGvZZc
iXitk6L+DMrBSP1o77IcsKSv8Z10f33Xlg/zWxJdmCs1wb+IIiRFrgH4b0xi+G9Dv4nBhYXTewmD
VYSsVucyxC4UWBVU5/69wK9xxNlhTdGaD3CyHqOOAnrsUKeTzE3NzPQvRToTbTJaNQzws2pUbBX1
0shzqCGfQxCZjofqxMqFfb02aK2bS6Augy5xeYzxmf6s5ehX5TyiDvZgXzKMg4SbcdcbpHWzYyGb
ypMYuEmw8grMtYCcJSRNvwY8W2WKksVLoBbt9jzyaRG0dTSHwtX9FbcBCWSrHhLdaoq1wXxKLcXG
sIkSL8kCOqoU2ihKHR+nBRzpxUo/9y1nqm4BvhXbLD7aPTvsW9LquTjKJI6Z3F04uZts8PRy258z
QIJp9uNUF9HtzzskTZlJjiUNmMukcjyDp/QVOtU78KYjj3gEGlgOfhfVTQHesYut3ELst1ZYkDyL
gedcLPVEzoomDccRYnNgWQMP4ggIBZgiIneI7mVrioz4dYeGxnKbby9WtM9tVDkZ6aUlizglXdAD
pmqgD6d0M1caL9UrfmoveEsszR7N12TFmrdYzGHNpNC5uizCI84vpQ5XuSRvR46ghGKCqq8m9V28
i7ZayRqxWAwA5yKpOCKvxQQQUVjYYMsf49lyXqx2J1v+qV3J6/hPYDOs1VI8NpdH3ZOey3h0ckLe
vgC/UliYH+MhBtE3CjLT++ydlf5ceosrQHISBFxMHsTcP2OHmouLdGgRksmtl1iBhhdqH9aJyY2A
b7y+tmUd+RZFPY+7weNFodGR8l5JT5VCSs3SMKTFAcxXdEaZIW3R3SiAOJQ1gEfraKH5uTK/VkMv
kLEyC6FtdZtvPAvu5VbdRsz+wOVN/BZF2f6mHTihixAWDWDb7N2hJJ6F7gKU0DLbqu44F00DLEVZ
etjOl0fdOL4c+xANztPDljebg2//aawRrRMZs3wvTzpAO56ZKPoRdCm7SuIkiEpS6EVtCnJgJaop
oA9r3MSNVWSJnbz36T7PQ7NprNruxqdIH0kHDLJsI8l7o7M6DxnCTVi5iu9Dlc1L43iNabw0xjnJ
t55qt8mfOniqir0RvI8AMMnWQ+wEwBjz7Rwvr4un7Dr5yFeHqF97CYPOdPFtiU5LTdAMRZaAEvRT
W5A41vUEKMznp+0Lr5o5Ojpt88awPguMz1nMJqWvqIPe07k86vg8XsqrVvJ6YHMP6II0gD3ygNKe
5d66t5p5sh+ftYGYipmsN/UK+CSgTvaPmEV4v34nv4KuX9+B3g+02YmSosnUd+Qx6G4zvRvOT0/I
WYwAUAWu37hGq0KPsRGyI/ZrhG6CdnVXmMXqE8ziqEVub65/BeWtgfAuygAiBXgJr6qKqFFGD53Q
yRB3SrQrNMS/rYmTMMcHrZdImo6mOBrmdXmUQv+fPMCxCCBLkCD152EPVa/XPjgGdkZ8D2BZJ4o2
OnJQjc5YF2UX/iVHwu7qYH7VFZk2QWHl+fpgRDtO/gw4RFbocK1FjmEKFqUAft1QdRSWeEX+uRpf
jru6rbN4l1fJXmk+gGbn+OPH9S2jgpt/LWUmZPqIWRQ9lGlZNmMR72SM+w7lJ4+Rbfk0plbWXRiW
e/remUr+EkW5JI5Ly77qsR5AC4PCtOFzhgDKEf0SQB1LVsVhA8qHeKd20qMAFDxAutj9RXY1PLwC
XnZ1r7fDSLuQ63u4qHazPaRsjNfnRu9nWJhfee+1FhMl7N9HlduOvFQyVJxOgPxrkQqUjtc0PNVp
Hb8AIUjzwWy8a2tbDm743uTVU5Y6envM/FddQB5i3GtaQAp17/NPforhNK4z+4TFGbyonrMPoSIo
pTDETu7wIUUYmYJ4L6oxKcbV9a1d1BnUpDRVw5scVvynehpxkXd+C/UUfBC4gNIpSFSG1iye3kwE
dXrD2A4q10Jr/Co4XFTF0i6VE2jye1qpjMNb3LKZKMooe2Uud+20mrD65AtAhwUfhWZf37FlGYoM
vGk0lwr0a1wpZKHjuzreXfjM1LmPi47peVbdmyWEOvvEqNOiwX3b6eMN58WEb/ftoDF2a9E0oeT7
75VQ3qNLB/DWGRAipiDqLVYFdwZKqTm2uZn7z3+za6hE6qiBiqgp/dQz8X9Ju67luHVl+0WsAgjG
V4ZJoqItB72wbG+JGczx6++i9r3HMxDvoOxjP6pqmgAajQ6rV5NhjroGSrBmmermuTI1p8kkmra5
a5aqo7aJUBnjdi6FDEkxDnHVZ4HZhqPDwap+sKYy3HVVJqsZyEStfz8z62OZUxqW2LuQf+E9ZpPV
j5j6JLF7m5fTAuWPhdQhAP2CkLkB9iFkYxa0jfk8LtYrGHskOiDGaf+aO2SvCNGpSWxxyFJhxoZW
tHMWFGbUO1k83FGtuOFF7kVdv0uK7qHDNVWH9BatC249+AaPEr9NYi9jUTAaocSh3NzYs+8RzlCl
2RDGxrSueXbK8bHVX6vsy3Vl3LBIOkH7OLEAEQPrm2D0Gj5gnT30hPf9YSJWujfUCpnfHK7jSGSR
opjXXrf4QpxgACvVLodowjEW1bjjDczF+JMu5Nki41fegGw4P2boGEJ5jxWFzyug1ajkmDccRR3j
ZohFsGAgadiluioTgP18HuDqpI1D2sLRlR7AwMWPVYQaYH2Y/vxduRAoHGNmxGS2myULOpWBu7k2
kQYIuSWRsmHBLqQIF6TFuAuNY5ROMJdvVgo2F6rvRyNyqsy/rjFiUPzvGZ5toGC/4Gf0aVfiDOf+
KTYeqwSjLtgt/H39IcNd0TAuvrntMBOgHyRG4P8RzYDPYSAtsy3h7DSSWyRrGR4141OG1zmqdmbi
kGyf0cS39BkjhMNbCzw5hnoHD1AifuM+YotRAlYZY8BzCC4/B45j5pmaBctQeFmHsBXjkPKn69u7
4VjqhJk6qqCmAe0U3m2ryi1GrT4NkrcCQwsfQ+0GqGwnXwIV3l5hvF4XJzad/Xuav+W9d2SfWe+6
LaOGDEMaxMVu5Mc4yA7xY597/XiPIomTgxNnemnVzzPQObT0I+21af+h+n2Yu1z3opV1xqf3yh4U
MP/llwkPv2rrtMt07ISRO4vqsO/hHk9ZcogD+1P1OUJGem89UpBd2w5Z6x2OHvuEPPCwcA/Apn23
j9c/aOMJAsYPiq+BSgQhvvA9k5l29gAgQFBpb5PxUlqSo9i8wRr+YQYwMH4i8ExJeyhfTNIAk6pv
4vFLMjgqeHz0N8z6uL++lPfOTyE+WvGKlmngFml4US+NYKVGtFMTRMsUxT7l61h4VPuidqBpalqY
3s8YpublmhlYZQQuoh2f7mN9Vze9p8D9N4yXSVbw3LTKiG7RQaIZVNOFD0rwofFk44N6crKHvVGB
uwsc57tIfen5U57f1CZqE5bHq32iPate1b8s2iHOU9BS5ZJ7vnnQukUtnIRt2/p6UGdXwiRxtoDZ
NQ0mo3R1/budSB7dzTt+JkB4BZeGUW5P0KSw/dJb836spyOzTnr9q9Gs7xP7koNA+/qJb9quM5GC
WaEp9KAaIJLnz1pyigDETnLmXRciVpH/NSYoXqmmDY4Y9d3DOts52MySpoUFKVVa+nm3GH6G6Yw7
zPfBW2t33S5M+OJEZMq8BF0G+4Emg+Qh3NzctYbAkDIB5ly4poUx1mMcKzCg1Q/2FVrkI27lJANm
aHEt8/H6kjf1FvfIRsFuLaypl7oyEBZGRYgVz5p+D2vlTfPstONBH/gpe5hIJ23QwA9+uLlnAoWL
EpIybtiEfNDQ3UYLAggqU//NDUStk+kWMyzkMS+XlCUV1TMryQKmZE6a/yh6l7Yu/2lkfshBaaDL
fPttgQBWrck0gFyFdxU8BgiUGO6+qcew41qQTouvpbkfFYqb6p5G/FiL3OsHJwJJ/tVVhEfI1GKh
4L6+XGbdIV+bRnEWxN2Ye3VBE9ecKsPrUa3ZFz1KocA6L56Sm/tGt9ODas7N02xHiURft24mKidU
t0GOiudFcA8Zt7sk6/EdoMTDs+WqX68vVBxe877QcwHrB5xdyogpI51KnKexZ17xI/LHPf1WHMxd
/KsDTc3n0k0BYgnAifeku4yBAjG7S49ADrT3+R8Oe/zwLYLvaJK8zdMY3wKXxtjTkviUvQ36uCua
x6Z/oWEQ5xJju+k0nq9fOOhpGRQegqQyuJ1zp/p2uzTejKoKyNQQz8EsAEctK6huvSAUdXyE3sgl
ATlwueVjaHfaRHLkLDLTies31fh+/VBFnO//buRvCcIlLRuFGdm6kb0bA+OLgglmAgUsQU9qcrB9
dmhDJ5kTySsiEcuIcFW7mfSN1WZIxA1OqvEf6uijlbgfvvNyOE7dvZo70fQl4s9R3joLQS+uITG4
28epGjaS7jZMhtgNp9UtnhikMQKjq16zgVeOOdNdnqILrZvuczPfo1VbjxNXiQ5tpJ5Urh4km78+
IaINpvDTLMZwAqoI0p3TfKrQCIycPI2/8LRwjBS2cVHcwlAPKprMiDo54Gt3+1TZTdrf2Mtz8YJ2
5QPBBlh4AnQbWOCwcmu9BvCZxtqKgiGNx8xU8rJvGqmzFQvqRtNUr6dqfVT7HzxBzyYScRGRzc/d
egjATQ5yOdUyNSq6DwnvSjLTMA2iBRyqBIjF2G/Gbyx6IWVQ6PWOaY0kx7LpsjCCe4r85TrxWjC/
WYZO3rglsEhmCxfhWzfZXpZ+SwqUejlm9za34bg8FsMoeX+2TASDo68ZUCMMjBTkmmhhrMEzjFRw
ZjjWBK9WFq6utlTUUs0Ejz8BZQNqVMJdHUY6t5kCI1TZtwxAviL50k+oyUVv16/Daj+vyREdrljt
YiVCch4TpLy8CxOX5QyOs9rjWcELi3gik/VEb7ld52sT3K5uqRpiVcihLtnOqr9M/1jlS++pzejk
Q/sXJwX3gJloXrSQNhL2MWowtGdMG5ja8k0JwY+rv1zfwK3LhbgH/y0EHGC1uXwt7GlqFHNBGn35
lLa3yhR5SddKLPd7gf3DKdkoSlswmgQruRQCos0osnMkL7qkUw9JaM3enJSdhznSitsqjB7mMVL8
iScAtw15D0KijrqNXuuOajXVSz5kj5lteWUUhm5sjqu3NDf+VDaWG7ZK4dp5xCQ7v7UxcIrgE+Kr
AfkSNiZDI1aaEAWuUTe5WXu0LMcYDMnObAoB2hyFH9wR/R0wdOYeKajlD0lW58GSOFWBUPdF6x6u
H/DWXceDhTuoEvgEInww6UMUz+MkD3Jk/OnwxksZS9fWfUAUD0sC8AFUVPRx2rbSYoJFIFfkKog9
ijZyW+MW5rpXUSsbJWZzc9PO5AnapHHErxZSQkGkPjaFthvK0ZXmprcWBc8fvg7KMhqS/5cqG+uD
zlWzzYNURU9RBpNCF18nk2+TZteX6UFrZUybWyd1LlKwZfqgtGU6NHlQRT+Qp/aIVUp0etN/ORch
KLVNcr1rwjEP+now92i2U92ExGi8rutozxHZuU3ZLfuKmOVJSSokXxjUpYiB8607G22Gf66b55/D
Ljc5X3KlN3WsOEa0l1loAZchGLZedYzXpSur3/qwr7p0dsF0a9Rqs+zyoCsf8fyEHk1vjaAMFN0N
JXNBttQSLiGGyNvo1UEDxKWozrDCvBiqPNCHG1V9pH3sqMrz9Q3belZNwJxRO0BbPbWFhztDb2gT
0vX8StsdOCY/sWNP0TYvu2Ob+4ZHB3AWE8UK0fr1DSjpBq7lAa6Iu0zLXiMvqf4Sc/0UxqXXzKYf
Z7Lgf1M98UyQtU6zzvgTlgeQD4i5qJkHKkZMk1F/LPnoJjlaYdnncVh8Nn8tzMw1U9RJ49EL7VoW
PG35ExhDBbwLwicbPbiXh4hnaAjpEq7rjhdnLRc5xsJTt5us02xyXwFn/vUj3TA0BgbJ0RW8qBqq
JVizRRvLUp0KVGQVdCzmN2blDdr9vGCeYv6SyJ77jfUZWBiuBGZgGsZ7n/fZfQh5X8djjnON1UDN
vvLpV/OjKu8WWWlvS465AqLAMoFW3nemjzM5Gc9MlIGNPBj5jRYGmaHfz237rIOM31Dpj+tbuJVO
gWOhgT1UQ+kUHaGXp5bZiWUOq7TWLED8MdDKq1owbGRNaqO8DYSeXQynMTc7FwOmDJfE2rjP8kbZ
X/+QjesJ9LBmMDASrW6OcJZ1RRtC+6IIlKZ2h+rX0nsWvNFe1hW4cTvBrYFKAMOwbRSkBC3taJnx
aaqKoNGQ5Bw7p7WO9ZHZLl0cTXvlINm6vrDN4/wtUIx7x7LldUxXgbWXlD4q7MtX0p1o7l+Xs1Ub
MKA163Rvcy2RCm8g7no4NCF2sE0PHMMQ3sDVo3ld7FrADz9FSDV8XfbTG6Y26O4hB2ezxFvaPMEz
+cIDWaVJMSU65KcGYgfySakSj9qD06WLZEu37j1mLeLWa1gxymqXOssiOmLQi54HZegrJN1lKTpp
dCPejaV94GkNMjFblV2U9UEVHHEDj6CFXB/gdmCfvhSqrhx6VtgVgQm8793Uku80NACesMPYdsa8
rFyryopdmFv6XR8t1V61Jv48ZTz27HRcfExgRfB9/cw33k0DVSSwHRAADdn75T4zFdoYctUKsyLg
0VDsliLv3SSGQTIHVQbn2VJjOKnvxg9QDhFl1WRVk4JUNg/M5dVo5tNATqOHYG4/KDJgyhZ+DW+I
hqF56E/HfENBkyvKEjokvAho04x3Q2yGfkgIBfYwjnxwBiSHkpeWnwAR4M50BOYDr4Q/jX3l52PT
+nTkA6AQZLyZFsyBIG1dSjZ+czcMWGgbwx8Y6iaXytAxXpB5bgpUX8tyn5UV2+s8tndZaeT+omvJ
gxaG/Hj9tLcuGICeK57OhL0WUw9tl7ClAxozWEyAvk32MM/fGoOUDgll61uVWVR2vOVg02CaqqFk
e7k+midJNHIoe9WcdOMxL2VXeGMtJkGpYh1YiKKp2HvAGYYtLBGOuNKfhuQJHU0jxYwa2VDpjXMC
LzFcSoLMowktuFxHl0RIpNAZ5xTjPbXQ4rQ4+qQ4s9od6+nX9fPZ2DQTYDoCF1MDnpoIakt5YUdG
THEb+X3a3RZcNst2SwAovhFYw7rD0q6benbdp5ZnOU2xmrasLD9jFLNq2s7cX1/G1tGArAadKGvM
iyrLpZQMjfv6EELKC5B0NtrIUieXdWhsncu5DGElBq9W3sd1JUALIcWV+QW65IEDkIH7Nyzkyrzz
n8UIF3WGGs95D0E9SgZsWlw6PSOB+efm4EKK8CCRdpiLsIQUpd9P1amJHM06LqWblJJCjGzfBO8l
VI1aGTUIGuf9Qlz2Vr2Ms2fIbuemogHKoiOvYiAtsf79TNGGuWZM5xYGQmuo1DcIEn1U0VTJrm0p
mg4LwAxU6xnKApdS2mLqS5Try4C04Q87fAhjczdm1iHKK4lKb2gBYDnIpiJMYCZGXl9K6liTMIwn
wPlUtXnTaC34+GKtOCRaxPw/vj1AIEDEivpHXkqIy+vGmkC3axeBpaDRt36uijfWoomikSQftwI+
FHtXgnAbQ2QArLpck17wyswqtQjWvOOTon3pDTDYB2D1dEblxnIX5o7dg9J519e3lXhHuwiD8cY8
ZaxRsHLxFK7eBSsCUnaHOc58bXiy+XgzgsLEmKLbUm+QwboxDUUieUNdAIxFZKTD/KEvXL1ccNTb
IUpYUMo1wu005kTl9wnj2dTn6yvclANaHHSqItGvivFXpTTGVFOcYFSjZXRyyvbUN7dchsfb0kkV
W4j5P2h7+fA0RS2g2VWf8CBX3+rx1p5eaCyxFtsigHGwNXAYoRHgcsf6Bf4qMQseTMoLN19i4MLG
/PH6bm2YCku1EUCi22BFWQlqGBeTFadG+b4MHWXEtvib4zgTIFjwsiJTY6Q1Dxr7FgjvZUEDaHMr
rYZsnfpawcKdAggFY9Qv96qKaMVTVvGgprfA7DLTQ4QWygzRlhTkEDQUrYAbABjtUgon89CA55QH
dLjBQElHy34O0bek/Hb9UDbFIM2LHDyyysCKXYpRZpU0dd/zAOjhfeG3YDit1c61a4kFF1vn1nK2
pf8W9G4szh6K2cyyRikHaFhvO8zqfAjc5VnyCKexHW7WuCcZayfXP6c5uDKXyAis1j4tINQcXon9
+Y+XDTjPu3sMHBMcsctl6wut5i5G5YzzF234HhpPivGQ6H/+mFxIER77qOrHknIUsnN7PNm+noGl
tJI1zG6ZWRvhJjrmgVlFb67wjqCzTE1MDdUrIC7K2cQgSexlTcBImp900JckGFbIuIQQYsNgQKhl
rZYPqCiRECItKlqnYBIKErKPQY+XKg+0kzxcG7q50schS0F1zIUVp+GgXIsprf2MFi9t9oYRhKpl
ucvQcBWi1/m6PqxqLkQxF6KE22Y3gKfXFkTN5NZIh5sEkwUbckTOy1X4a9zyQ0T96yJXFbsmcl39
2YUIGSft1AH7b03PtcfLG9M0nBa8g3SWTWiWrU7Q9rhZwNBqQlSl++GXuS4fUuOG9y+N8VBn30O7
kuzmVqrQRoIZlU5oBpjxhAcYlyJsZgpA/NI+pkR1GiUGF2/tLxrz5jh2tMQZS1c1ETAUtfXnJYIL
4cJ9QIxaULXCWar8bVSpQ9mj0f9z/fC2fKoLIdrl6ZldrMeWta4Q+bPUM34o1DXBzEYcK3Zs4swK
yA73tW5K7Oj6u6LWnO+soKgIkqN55FgcHUpvqHovMmrJ/q1W6ZoIQTHnbgkjEgIv0cbuuAcA0QAr
WXuUFfhlKxGU0qQGcGIRzYLxtJsk7sz2b6/zEjE4ESlO4VVDB2VbhjZ2CTlaNZA9HltvGQ7/Pz8v
MlSVrTHQcK2058f5WdsXr8XJdvNPQLDcN/6pVNzZt48rUfx1pZOsyhYcj7To22rUkElUuqa9a6Ow
9UOqSAkm10zHx/P/vTrh8hZ2mzd5gdUBJw7K6HVWbOlqGGArm3a2ZZZW/K5OUYtCmkLQAJBYdDTK
dGRGb1HwUW5ikCq3Hsr/yL5Itk4mSniJUaZhvOkhasQIYmaPbhRbHm2Qdla/td0x65/4LMuMyWQK
SqiQuWnaGjJL1LKbcQdQm9Oku3buD9y+6cmrrRz/QkF+b6iYw4rUWIFR1rBKus+6PRp1r//+VroV
MGg4GghEVgJZYRvjqmxDHqI7x2SuHTxVN9lJ8c2f5b51fjHQaj2Rg4Zpttelbrka50KFfbT4qPSD
CaGNF/lPMj7OrWcYU3mRutSANkQf9KUhVxNEzopmA2yofqflLSHkYBTPCH7y9M+rHoivfksSNi80
Y0rjFFgXs/bKZHJ+1rCtWrG7vlubWncmRdgtBFgDnoZwfZgwLHqs3Em/WdqbKHtWOaZoNSvOQpbU
+miYkMtc/XvEd4hFdWFlXI0SC/TvqAwC8LCjdHwcGyJTgw2nYpWC3CxR33E2gvkz5hz8bnmeozw2
GU6u7NLBrZm+VwfqtNGvGbRqfEpuhi+hLrlXHx1RSEYa/T2ZCgi7sKfwr43e4sDeDBRj1lRUTFjq
xRLAjUSIyJ9itFUCfxrIBk29HfN8DV1b9hxqEjEbPbAXixGLf/mUkHxRAezJa3Ioo29pXyG4zPwM
sNKm+6rWzxRZE3sK5s9psR+4CfwDrQ6zUknavza1Bhk91OQJeq0+9MEpDTOaAgs2ijuG4qO+PF+/
ChIBYuMbK+ymqvMSOA5QPoX8JZX1fW6EXtjLlRxkhXiuZfFL45FZrC8aE3upxuB5avVd1T5wcjvw
h3TGNHh+yifiRLOMJ229T5cvNMSuuHOk3fFyimZ41u3VA5kgNvcRgjX/qMpDkRR+RyxPil3c3EUD
CQ9ARtbrJ1y7KaU8G6ZVWGw6pvKAYFri03408FjOWnxBoxpCynfusrNIKA11NV5iSMhiAx40JlWg
D7IsZSkImZh1oWdikEADzHMVUwBitRImtPx21vu/WsyKXLVAdIYU5KWUtEF/dB8uqCEV7drSjXZK
JZK4txtN1qDIg8rpa3YT0A8hxElzlD01kmEpd1rhoOnBbhE23qX9XlNf9Ja5Udi58ZyBnwSczbK0
56YJORcv7GQG4HESFrhYFqanmeZdYXxSk8S1yK2SY9Df4CkV6FL6FyvV/U6tDybIIgtwiDmGlNLj
4/ONnaDI2CODZawERZfbjcmsVlhouIHavm5+RUmDdvLXFJ3l8k3/6BdfihJeuSnKdSWtseq04fsQ
BOTR3Zxku3Kc3SLxSqtw6OjyX39uw87XJ1iYKjS6YZ6LfE3MmtpzOcje7vUHRFsCXAS6HOD94A0X
VlU3pCRkATqQEJyg6dfJUxQ9R9rB2E/PiiK5HVuWi6kq7D0YNcHDIiwnX0jFtRnSkmiId7QC+0Y4
KzMEt9nR6M0cZK1o0DfN3Lu+jxLBIrbGbBjXQTGOG7PWOw7R6OX016Tv9exTDBTodWGr/n/Y09+r
FE2m1ahVamQQNib/WMVtOEt+f8tVONtFEU6e5gCStsXqj5SWo2vPkR45GA7nUC5xJrcNjQqg3prq
MwCEurxeJthrTDINeTAjizh2b0XU3VXxbfurVE4q+6WwvcpCn4CBcGAnMNJf38fNQ2Ort4fUsYas
0aX0FbVX9D0sNkMva3REMoU+tV7n1uPrdUGbVuRMkLDMIVW0KtOB+Gym10FzjSDlfoshJGhB/+8E
rSs+e4PSYp76pcOK0u/xLp4xRyFBE4okTNt66ADGQNoUhUxQtq3qeSZErc20YhVWMxUvaGNP2lse
v11fx6YGomi5QurxAIk0DVYZT5VdqPD4MRWtcKkrc3E2T+RMgLCGAWCZbFIhoDpSUIBHbuISif/5
3h7z4ZqeyRCeaoWY+VQyyChPhvOsOdkJQO3Tg+1Xh9fGyd0QI7Nav3H/4YhuXddyv7Fd7b9pB0Xy
JZsHdvYhgp6TJc1TNuNDmH5Muzsy7kj96fqBiayoUAa8XmcyBBUH9VWTtiVkNIGK/uWb+ib7Ef9i
by1GhfognN4Nrt441ZPyyTrUXi+hIxCHO34QLyh+n1lxQReI731zB713F6c4gZSgqNzlRnMUx3TL
HRBzkZN+qfwGU3QTr/Ew2G1H9/zH8kX9WfykPj2q+Mv1ndk0MoDgrDQAgDCIXAB9kbG0VxiM9Q/m
6YA8BvRgHM3k8N+JETbASEmkgpUWTm5+KjA9b3xrQBXDD6z+B6jav7EAZ2sSntllaqwlXIHl+hQ5
XYgRR0jlMkl5ZlNrMQwUHPaaDj4lQWu10M4Vq4cQM35G255jKF/aZthd37aNRDv09kyKoLe0QNt2
qgKtbuJskt7rwwPTglH/PpgvKL3WneWCFi8DbDWWFYU2jZxNLDQsAmANqoFLO8rKkCdKiCNLaD/t
o4Vpzmw11KNFU3OntpgMALzRfIvFogSPaPj9vRWsnmZF3ZhwC7G5tng9xp4PGIQF7lSd3Y4VBp7W
pdvA2dcfswjFmwwoCk2iOZu34ewLBJtIQZIWKT2+gLij/rXJcB/5Pj8BvGGmMmdwe39/r1ZQINuI
R0QSIUzSAo6S+HXKPikhOEDSL9d1aMvFBdEHBkShmxcRk3gbTB3Yvi4tAv1bjGlFpteaX3kyP+jR
vdp1vloru+sCNxryMZMRryKg48D1oLPtUnMmVQdPUh4DgGI32qkdWeF0rEv9ZBhG0IllBfihjGWH
ED859nMZ+2jeUw521/b3Y1Yxl5aY9DN2ofK5tMMf3Cx6lMuRsdbrGTwN6Ct1OIgd/KHo0V/Ee+uU
xY0GjNJk31o0sW8AY42O19e0dVgrdTdKzOD//8AUmUel0gJCmgeK1e6QjXWqLnE7kvmN9edMJtg9
TUe+ATEJolz1cvcGDJLMDLC9BjoeJ7XxI147CpGc0WbuZkVGrl0+DIyQglasTYFhG8OwTL/6F/TW
l3sUKCd4mOCUbSWmcnPzfssSeaXKLtVAw4xbhcQ8r096edLpkeiy1N5WhAqILHwyxHNoWheWRLTF
MKMVV79Eaugu4xx5lTV81/iSuHY5/kizPt/RJnc1rQAh5TD713VkM0V79gEf1lkNHfpCgDKvPKRx
0P/yWXXtr8PPaHCU0Rv+JqMDaiMLQ0dRZ/4w9021aq2MCNZbYLZk6c473ZataHNLgaEGHwvaalH0
u9TFRDOqth4V2KjGA6PbctMVu1y7jdmj9TXDUIXv13dwy+1dIdv/J0547dIpT4DnhklEkf6fJn+m
4bCP1Mo3itTrOolTtqqD6P+iyw09PWBkMT6QHExdVzW2idNiirvwnfIrb6e71DrqVnoPlOrXqdQl
l25zeWiTRb0N2CZ4o5e7OYdmPbTxUARZ0XlRfWP0aC9DCwiqf3Emecm23BMNgCO0GoGeg7wnsc6i
oKbP1JlmwMCXdbOrlconpX0qMSjlL07sTIygIBjaqFlF2q9i0CFUxvsBPCdAFnlquJySxeok8jbv
2IpYWpsGwcQtTnAkcQiuTxNdQmr5ZeoOKQgsG94ctAh4dUyU4OUexau4/ta1mkT0lm9wLlnwDdQ8
RgnVKItgiLxWzzGHzdOjad+1yglq59rj4/Wt3TpBcJipqA7DIVLfkxNnJ0hzJVVrDa0TtH3kRuLy
5DYpZRTIWyp5LkRwuYyJYFZFCDXJzUNcUidNS28E5Xy27wsZpm9zQXg+NfTqodNA7FahRlNqfawD
8WsUmjvQmbuLAvpLUyeyZW2KMox3bgisQKR/M5eWmv0wQi3ZgGEGdJm9klhHFYB9yZ1eFVy0Imhj
WDsQEQmgUHt5p0s2G8tchUD5WpWj9JPXx18IKMiyyv9zdYDSYy3QBVgtdikI8wNAv8/QNDFnpxKE
uuSY/M1SziQIutD1vLNmBqB03N6WmT80bhEeuSx7v3WNztexHt2ZWqcZwTA1inUk+k5ZMm8cnojm
1M9WyH2rHz5f37XN4zlb0/r3M2kxGOF7cwW0IxSc/CVhaJTsTXeqzHinmQiorovbWBz0gKqIp9FG
AxD9pTgjHXWeanhT2nhy5uU0Gj9Bcql2J17fFZnEQGysDUl/4DeB3UPqWiRhssu+rMZ+NUj1YW4D
9IPHRugOsikaG3cJlRy8/sBXvlujyzVlaH+IOFBlAUE3tG65dX/SFdmF3bBDF0KEjUNxYdLZ2g2Q
cb9v3Hm4BdU2r0G5IrHiW4JQZ8MQxpW+D5wkl6ths77Mdob7isphHGm+Mr0YSu70xgvQxhJt2Dog
gGwB+EZxD4BpQdVVdS6UFLNbVr83zPy0PIHgcRkkfq9MirB1ZqVntF0gpaAnHWOriaPWj6nM2dwA
v6x1EjR1YkgYNk+slPRKDa6UJuNBoaKoyz5bFjJWvYZX3ywDu9UC1r4pAJwR1LIjzXrLiLbHeC2U
NGJ6w7isCLCVGQGXDPAWIBdaSRfUy4Ps+NxxDQ2MqEf58RQ7lgUYqdLc0jLC0LQHLXeZ7fXDt8jG
JO2cvl6/6O90MoLdh3jgcoEDRj+2LhhLTenmKWoB6OZZsq/C0zgea+WmiRWU/IZHvDq7qJ2Rn2nd
ZuqJq/PnkdSYHnA7GSBVuNGV19Dc9dl+7O84ML0jPQ3slSOpoag3ibovuqMl4/nZoMgBncMKNkBn
JAGmWNiypiBKHy8toPumlyeonRjRIceYOTT4xC7GJulOFc2+QhfXVAYHXzUQp0zusvGWTpiMtph7
hKv3YyuLeNe9+rCXmIALzgBNB1XUalXPjDSZjAExL0DailpG/gQneV9pdScpG2/cfIsgX49WdrY2
eqx/P5MSTVoT21UCQFp+IiA2Zj8QL9nmg6wEvtFfjoYCJM7WOGbl3xYE9TRsNb0B24L9KR5PQ/zL
5N85iHFKlro58ZpxuZna6N7+kTavXfEaJ8OnXm0cvH0myQ5oTZeEAhsGYi2EoCUZ4CG0dQnfM0IV
TEDJVz7+zO3y/q1f1P2Smk9jJTPjW6LA8Ih+WJTMMOFMsK5DmCxhvc4yKJLMs+KjilGeGA/u2lyG
mtiWhMAGDTs40g+kVdqSWFoF2P+3zt6P9V1lfJtlwKetqgEYO38LEZw7lHAVPvY1YP6q5eWh7Sr5
T8Xirh7pd+b0T7tPdWQT5mFnse5THLZeHB46Nuwi5INxnECCKUH350A6TFpfu1pR2lrbVoTjTBXL
aKoFgMCl+UbDXTKejOr7JGtf27iTF1KEO8lJpXfoEURLwL46SBRy/ULhvltoB4cPu86bBk3A5U3U
6dAuXQiIbdee0AhanHT7prFu3q6b6A2/BWYO3d8IEtGdK+avZ9ArobYPAjrUAa2lcoDlcsKnv5CB
59BGbckC0lpwyo0GSH/Mq0GOXP2sL0ERoQtY1k6wpelrd+n/yRBempnkRVg3kIHkLgCTmptmO9x1
sF/a3vXVbJ35OlkKZH14HDC+4/JcYCiGyogBBk3KOy0B/3gkY9/Z8I8xD/a3BEGrQhv4/aKAhHk5
kAmAKnsHFii0DaAxQtcly9ncOLRlg64FTa3oo7lcDpsabNwAmFDypCf+rCGZipnb17dsS5XBMoDf
X7PdIPi9lAFUT6POIWTQb6b1s34y++c6QsenxGvd3LczMUJq0+QIPc1+Rdq9KEB7OkYINnjymZhP
rcxL2EiLwUfA4KMVdwPMp6Bupcoja+HAbfO8vTe19pMdkbvcQP3FSo3PVCF79O6jgaWYJPd147gu
BAvesgJmkDypYHHUaPJaTUV+v3XAQetopJEYoK01rrNu1xkEgHKLmeJIW8xIGcBvusBnXOjRHv+p
7jFUgj4z0rq5oe6ua8mWS4CqwX8EilEHcil9lndwCcKypg+62UW7lPHsLpq6wi+aPt01udo5fUbR
PRFiBhQD6sS1p2Z2ExCBOeOQDLsZCfvPxZgnBhoUdV7uVJBE7jB0bJIU5LeSbBefK94ckK8yKwIB
q1WwILaf4zp5SEOw7oY3ie20qN2kReT10+xY+p8HtfZqeqDQAGV9GA+RoTMxU2PslI5IsKOzM9Cf
FkF51VAktltdjbPwDK3Tg+ASWWBjRffv5d0NOa/NSoWzwlpQDNe+lXbOpFseyFIPrL1hxU2EWXSo
Cbqtxfdp7FBzx+tfPDl0oe2Ram9jBuKE9DFIyufOSe3qG+tlN38rzjn7yg/snN3cRnlY9uhHKfyh
/Y6MmTPP9wPrdwpIcgEE/xpjkiRvju1wx/rs4brmbhgeYNoxeRDwI3B4i8AxdamUOs7gZuUrc9ij
EXJXqVw6zE4UYk6ySf9LeYLm5dWYKcuIM+mSAD1GDhu1Y2Qfqw4DUFH8U/5KHNB4YEhHDf896D2L
CRIltqbMxOaCotRRrGeFtY5hjo6CoR+K+rmPWsmb9I4v/6B0/0PamTVJbS1b+BcpQvPwKtXURTXQ
QGPDiwJsWvM869ffT9x7TNVGtxTuE3YED9iV2lPu3Jkr1/pJfLK053Ov3266EmeWGxPiMsZA1bdP
aEmMIzfU2nMtmaiEoqmJqGf+XMf1KR3kQ+Rbnl3Nz9nkP/jKh2y+lJoGKXL8ri0OhXMINPvz/SVf
88Po3C7XNEUKtLVuv9A2q8CqI9po1L4HnyHR2K9a7aFUp705a9NGu92aK2bql+kn1AaDcmstLK1O
LZBLuCRFsdfRh8/B4Zj0lGnB+woB3KZRf8y5ebo/xpXYcFlzAMokzpZawq3Vts1hYwIhDHHSJ8nK
3Xk8WfOf922sziNtu0t/F9h4MWFSyBX9+BXxpxV/a1tz6WhYqEqjLYWGNTs8BKCEW3AigAVvx+Jn
Qf2/JLJqfC6dyUW83Mu7gxlspbOWHxK37rUhwV9KaqPlgUkg2oTdIauCT6P9hIJJr7fHsfb3WhMc
78/gSnAFpxXgKXrVFwC+sDcAtxR9+xP96z+Pgf6Y649y75W2dc7ULbq7VVuwsFIRh2gJ8rLbWSzk
oQ9ahXYMO9LheB+6fQFdaem8bZPohHLXFl/x6h1LEuIfg8IWrP02nTITPHWU/T1LhzTUnxX5O4oN
u6LzxuBpjvWdzzGHjfgVs2pSglzoKBAxEd4seer0zdjRIqXnu9TVNW8Kd9nWU2INOuvw+iKZQ88d
fKXC2kHFbDSxDtSztpzg1EsLLL6p5p01dzrlJVs65qafvsmTKnhjmtW4j+3+KVQC52NUqcajAjfC
hutdO/No5y7pWCBVNI7crnBj9aFTpQNY+YYeC+fFrp/GYCuyXF1WynVLMos/aHi7tVK1ltl3mgKC
SB/eDggSFqO1M/rsrAQmf7ZHNXJ2jaSfje4paefD/bVdn3bYdJb+C7yp2FSaz1pujYPFQyFIUX7z
1X5XTVG6l8uQx+NQ9R6ur/X0JPd3cTfa9DyNudeaPFz7rpQu8oy08P1vWp13MGzkmExy4OKrUs7G
Io2MBUfWpW4SW+48fU26LZbrtfPLytoKhIOL2J9wfm0nb7piWEhHm2o3A/7Yy3HpuH7Uxceqy942
2dP9Ya0ZJMnFPlpoXLnJbxfaMSEr7nv68ZrYfMyGL4pM6/OjPtdnM0oe7ttaPl70vNe2hE01O6Y/
zkujVRMuwrCqL+2DSbc2LsXVvYsuJFhG3v+8mpeb5ioaKnQ7HQKHMxs7VXmAsCbeh6HtH+CEQ8l1
GsaTIXfTXhuVfG+ms6O4ee7Xl8nOzOP9Aa9dNUtLFPoBVJ1Yz9sv0Yp6Mnv6sC/6XMLD2wM4DCDG
PvRBMnqpFrZIGDifhqjtN5zE2mVKGAgBFr2wFq+QW8N5UIV67DPTvfZSk7B39Memi3f2KzDP5L8c
zJCbMH9TgijVpBl1nwECGSLIsfXkRJ2g2rVTsPWgXx0SmTYTqKEMS6Tg76eeS6ApudkMDXhv3T4m
GtK/yQvP/w3vs3bSSZYCRVrkqfD6t5Onl7o/NEvDQlZ/oEnfjVD5UrPpFf4E4SYN5l92BrnmWyu0
lEMU21NjLYjSH3kuPLdaaJ1mJ/Dd+7twbeaIEcllqz8hecIRV4vQCQybAmu8uPPKtYq3Y/qXEW48
t1en7cqMcLqnOe+j1IbikQquGr0Eg+E6W1X31aEsVQCKPwgNiJ1HAP2T9id+0amfQr/cQbtnoSsX
Zt/uT9nqWH7ZEd+LFOvy2s65/qKmXoSsQ8Q/ymTDO6y5Q57slHEXiKQhstThmMqEiwR3qGhQJWU7
n812fxzr8/XLxPL3V65wmKRcanNAmKV/zH17p6vvaSSUXwEi52Hwy4ywl23iv1qtGUkK0kJ57pyH
2v9xfyRbkyW40rGuuyKgo+yihLYrVZUXyNaG01xf9F+jEM69DzJF0quFGlux4HKsw51Nsxm88a9x
MA7BDVeuScujqPEB+twJLB9DnZ4cNPWbltAfY7/cn7C1pac8CL8ZjI6kPZYJvVr6wgzzIBmARHEc
HetrY0gu7T67MW43tvEyLeKtvrCO8fh1QEqL7jIyy8mfHQgCTSLD9Cnqv9FfX6A0Ekp/1GOwV8Z/
HbKAA4f1HuAc//6GR6gSUB7WwOFMRlo8pvez3bhyAJZfTR6G+su/nUYa1+i5+UlZSfJI2HfJWEE4
koMXaHKELl+m4lIOXwO4su6b+T1SgNKZVMXCL6ywWoLzlFJ1ntWaBJV6jPZs7n25V7x04wz9vlIY
IZynDQING11kFpELK3OcGsTIAL+HKe9sOTvUfckFN0F7ZHrcIKgsT6f7Q1uJxxa6apgcoWW1yB4L
58rQhmnIQlLxUNfG0dHQXrTBj13AbZ4EBU6iJ+4YFV4yTxfZ/9dnGtskHjnVTC1d27enIEplskAp
lRou14dSgyZ6GGkd3ToDvx+2WzOCn9WLqNXtcnmMVo0bZ4eWnL+pfDDtw/25XBzp7Vm7tSM4WtOo
lHymCftiD9k+qYDfDo+D1nrj9GmQt2RCf/eHi7FF7ZANQ+wgRFxKNcexNIREXPm7NH2nNC0sCBsM
dKtbEhgD4E3iOkfM0mU+3ApoTxEhF2/VeaEflr7F0r7IvOmTvlVsXx/QL2PCRpzkei5tJeA2jOUP
WuW4dls9qsNWcnRjTKIeTlbbha0XjMk3XIi0Z3jEBrA7HjxpdeENwYbr2BiVKYR3VS/5mSwzKpOH
ado8lsqTaf19f9+t7W/uK+SddLB6hN+3x6gzLXkI4Zu/yPFJ/tZ8dboAlsIf/50RYXnaZtD7VMNI
RqewOXxQMoQ99MTbLBCvLZBJIZW6DIUzhOxuR1MxnLJfKEUWdgczeRjBEPU/BsU4WxLsH5nqpVm2
4YjWZhCsNxkNFaQXr+1bm0ptWihc8nyxYtklTCrt4BD18Q7xp/uzuLYdrg0JLkIzB3VQs4YMYJN6
Ca/56G9KRxujWTUCHsGiVMyzwhauK8eY4cxYjKghUrDZj1Y9bsb6KzYUmS4KA7gT/MNiZqLRUFeX
G5l2Uj2mYHUG7+hmvDLvT9fKuijAUBYVEpkYRtTRqYcohYkFZC0EVU/mWOzsxgbK/WWTZkb/3XVj
aBGMBx4GS5Ww6fze7nLJAhraduMyHIp2G4HYyuWwoBrhsuFBDmOjcH4g/63joQSSDNI+gTOK4NVL
o8fKCQ7NljjO2uL8Y2uZutvtPE5m0scyi0Medj/E+1bXt5WV1o0sSutLGRcK3VsjQRoqvV8SWTam
1V7Q10oPUt3LZD774HB/G6ya4hYCQ0YOjL61W1NxTuue2qf5woTattmOJ0xUb73G1ozQLgNL2VKq
g4jn1kgE9ZbW5rABB9FTWyEx17Yu6KJ/nVig6oVCOxxliBbBaHRrRQ8yM+Riyy9kqk/fla0k3uog
4NdfSI3RgP8NG+cMdVcWEEDX4V4xHq38qG+x3m+ZEG601or1KVkooKHA1SkKp2e7e/n36w1lO8AQ
6mc01QteMoklWS41TETl7EmojmeL1tFWL9+aczGWLCTBE1B6sXYW5woBDlk/XpTmbog0ULFPCNVb
cfSaNSeNRIGC9x4ajLdrbqZ1aTWBkl+mYk+uj0Xp842UyJp3gXr+PyZEZjOrbyo9TdT84gQfYCtp
4GxbSIllWgRRItvfX561iVtmjXcl2wymwtvxpBZvZKt24JmO8odYjz3Oo1Lku3DeanxZc8vXlpa9
ePVM7hSpnIPOhKHb/TK84m65/u1llFe/HZnZrFMZzi/gtiQysOG+yR7HemOuVhZGXbqUqUuw9rQJ
3VqB2QvRypLmxjn9CjHJg5KfZjk6ZakB5dtGjm9lXW5sCcdGnkxbCiVsDWd9inat7DWIZW7t5jUr
3GNUI7iXEaMRRlSrjVQgjkmrRpsHbiVB4NJWf808LXeWnPkb87eCJ8dXXpkTBjVPcZhYS0ec/LUJ
ERduPjRZfdDJw7b1Ua8+GePfFPO1yc3igx3AUYXUQTNcHArUuBF6ZE/S1gwsu0545918khBvZ0ER
Z7HDDIT9G2jd5+FduIUdWNn4mEBOi3I7MYNY4ZvTWnNme+lAnDI3CT4o9fP9M7w+hl8GhHuoSNGL
DxcDlsWbWHvI6/eDc/jvbAh+ooIRamokmgs7+2MfPA+273LE7ttY4XNY9sevgSwDvTrGSqf3MbwR
zJRhdh5yVO1HSO0Xkr4x8EY6Rt9pZQCnuYkM9pwmBVqWsnKI9DZ5aEcndeNQNbwu75MP9z9sawWF
YxJkgW0lywTb9sd8+lvqv/93vy+ci0huJ91HVvlCkWzvGM2bLkw2nv+re8RekLRw9xL+COs3S01i
djIR0dge+4+Sct5IFa5OEVk7om7eKrJYB+tBRQVSsugvUDdWw/PYbJ3ULQvCIvRalFv+hKxHQb9X
FsnILR/vL8PqHBHNA/JenkFiFKxxPQWmNCNmE3+LxrOcf4XI/r6J5SN/czdXJoRBTNpo5lONia6E
y730OvUgf5xIq943szZX5FLh7yAX6PzGFarLTR9X3dIz2X2T26/NJvXK2lRdGRC5Qie/GxQ54jHn
6CXEyd1jZsqPcZC83B/HlhkhPm3MJIgHEzN6b7mt9ajAeb1VjNiYK129dTrToGvSOKsMJehcxf6k
2n/fH8TamqP6sDQxq4uyvXC6874z5H6Zq3xQT5D//zClt6VF/3k7b0H/V8cCjgOUMxwFvwlEK7lu
haHMWJry8wgzeGFsCSMu96G4gReWlv9YEFZEKg1nXBSeLv5cveSolLg0shVV88nS/xyTx9kKtyxu
jUlYnzrr585SlzGliUundNptXTvLN/8+Jm0hh4U1D/a+2x3QZbFSaYO1NOqn/a5Wwh+OWu/mpNFc
zfQSEJYQxcaz8WchTw+y/4pUM71sNIPQ6UD3gYgky6dynkZYEQgrS9KXYXiuev1s5Z/nQT/WMnCb
+/txfUJ/2VsO3dUti4Im7yeTW7Y3nuPyR99vXAWr+/1qPMJ0Nmo3F6bE7x/UF/3PLxu/vuoSFiFb
MjuIhoqAJaNDoIqMFepc0sFA6GeS36Sb6vHLkfxtRyzZCbiKF4F6Yc9pAQ+uwgroXZ3i71VKaplm
cLM5paq+28r4rmD9dfQagbDTCE5uXqzaKEkXDG1ERmRIexpg9SkAuhzMp9meek8xJN+T6an+aLf0
xoVaER/ipnoq4/hLb0utR2sX3AhBECAJGzunBJggLdcl/LJON2694VYn3yRCo1N9CeQFV5aZZd1V
LTU6lOjd5kcsd8zMw/3tuW4DdO8yK1yVQkQ+poVu1VlOJBH4aAcvaB7DHbdIrlY3KQmo/1gR3vFO
22mZqmOlDHbtcIz0t3P9bP/1+qEAkBLTULHiKFPKa/pitefWofPuYxtvmLg3jsWE4I9lGASSYJkt
uh8QSATxWkIuupWSuLcmixXxPJAHlYIQK1X3fSqf+/ptV78i+NL+b0EWE8IjxoglzRqGZSDqE7Uc
RznP8/4Vy4GqrwZiV6V9Q5grPS+K2A7r/OLb/lsa+yP4ueUQmrgt4PPqojg89ui+oIlWzODQ6VDN
Us5zctDrgzJGbh4qNKT4e7o/7g9p2aaio1qe7kBCFoiDGFvIcUtzXovvsFoaLYKDPexs/29p+muw
4xNgncnaqvOu3R7XFoXjmdrTMJcN0ne2LLmJ89nflADeGpNwNO2+HOpMwoIEgLDu31ewY7fmubJV
t6kvertP4i/3Z3HN3f/0NpCoAa0zBbeWBvDJJQ7ndJR5v7hT4aX2DqUz/9N9O2v7giQ7GXaThonf
NqA2FLNVVmzA2T6V8bv0TTcfkmTDyNoCLeV/Gsqpx/PP7fVOuyTKN7OOZ7N+aDE9+fErjhEJMJjn
ueRNRwTVNJ1ixlbJ5YgeZ/bFSqvaM60svMR9tyWXusI6B94dWLhFyQgsmNh4Z2mt30ozXsGYIb4q
nppcPgRxtJfVSykrT/OiO2b8yOytx+aaw2Nw4IbIvaNksfz9VYxUxYVVNiFkEVY17cs49JzoRzxv
EAysGIEhhcZJuK8J1sXytRXGw6iGtLJYRmp+rMtgPGijNp7Ltve3YtyVuJ0AF5zqkrfWKfHcDqiM
6m4IFsW2IvIPVRi900LQsWq7m6vjaJ39YiTUkAd4F59VGCcsp38Cl+7mjzbahm2iZK7qRJSi/S2q
25UzcfNhy3a+mmlz6GFFdIDKKIrzJUTVPgLyY0bxKbY2fOUK1p0tdDUHwqK2U26FRkfzVtJNBzSk
qxDGsefORmBRe6doJ7+8mGO6M6P9mMRcP1sNBetDBe2KbiQHSCSUKIxeTn0yJdzVjTsFL2oCXYbx
oKZ/3nczq/uKUup/7AgumnrhhOIFMKBsmPx37ZBlD0Y0fYJ8ZItdbdUSfHEQGHFC4VG8XTzbmCVj
KJF102geMoyvYQhrxWge7o9nhUqGhbsyI7i0vqLzo1Tp/zdnj8b9yCPb4M65f5iV/nvSQ25lVHvw
qo99oL+Vi+FgOe1RV8fSzeR5bwedJw9bul+rQ+fo4sbpijFFltTaNOfKGjhQUd+66oPvJ268QYO5
ci3h8mg2W1pbQbULZ3ZOpWKi0s2Zle3oBGvdDtajZ7OunjK5+zza45Y25qpBOusIjpZKnSOcxdEf
qpCXW3IJaBItjJ08u8WXLhl2yVbv9qo7urIkHEXNIDY2KyxN0ydV+STFiatIsWvaJPungzRs3Ilr
mWV6ayALBvFHdk8cWZw4cVgtYlJDLM+eXGXx3iiHcJdqcuBBMO+7Y5W0OyX0RxfWz/4h74PqpJdo
QM1h8t0v23EX1qXt3t/Zq5uI1uilnRQmGzEraw/q2Bsyn9XkZ+rM7iJxpXYf/zsj4lxPXRcqM5A5
tLn9HWTQinffwIpfo0WK42/R3gL5oFBth4C5L2OFxsV4qp2dPj11SyYtKJ9Capb7+7ZWopufcshU
U6gqA0299Ti5j/kRBiugctrXum5PYdds9Piu6BXy8AdWA10L4A7M3NqIi76XrZwJa+fqAbF21+95
dJuoxiReroL1qT4Xyec5K1wwzF/UIfaCcdxZFCAGpfDyibJVu/VNKzvl5puEFxgtbhTqbBuOoET7
c47mUwpoQs8iJL2Q0v6YqYabK/2ub9/WdcNmlr/FavFVx1cmerQRTKy4iZtvEfxS68fqJAfg4IAT
6g/03ViunEzl2epK301hFjuM2TwcX7HwKqS1aKHgnWxhUfIoLId2YFEqI268Mmx4fSjy/HDfyuo0
X1kRplkOxtLuAlCsVnh04ndm85D7n++bWItpIXj7NRJh+oaocVK7ZPqy4TkiplKJveT6xQ5efNn2
arrWQ0s7SdVWH+fqMYX6l+6zRRRObLVIOrXOO1BYF10+mtk57L+1z7BXbIxu9YBeWRHWqSzCap51
BJ2kyFCBYYztPk0jupXKVkGpuldmFOyd+o94iOuHshult2S3kr0kVYGnSH7s2XHTuUXs+xvh39aH
CUubQjabDwWdOc2+fy+93B/2+r75NbfCmppdM/k4QWCbco4qcbWbxh/Rv2/cxi9dTe0ywqtQedAT
raltNk4XBPsgsNxuemlCmn/Q0L0/nK2tsgz3ypKct06YSwBr5/EQqI/zqZ9Ptfbvnz83w1k+4spI
2yQD3cvsx7E7V7Agmf6DnW7RGq/6Kh5wGkithYVQCB2TriLXvWB229j3jO6Au4yb7056zotv9+ds
dX/9siTCtdSsnVl87nLFGs5z9yGOzNc4pysLwtEyA/L2k4pz2uXyW6V/X5jP94ewTIaQTSLj/c9k
iUiFIOvjuI2ZLIWWskQ5ZxVCZNb7WP60BCYLSRm0JfdNrq8Pbdbw6oAKFTPtZqH4cTiBb51h7znO
jR88NZl/DBzfzXBWRPFdvDHK1bNq8AqmBOIQsAjTWOAG2RC8Jir9SwL5vxnTi7GFQFwhi+GwXlkR
3M1s2tOYjSY3yRBe9NEr4t2Qp+6oy/TjjjBI6I0rzc3HjgB0sOvQHZLGTXLeLD15XCdr9tAHu4MR
eHo97jQgWa2xyzufXEv30VLyLd6YlYic713K97RKwqQjzEo/9gsaiO+NytA1oaIckLvRzqn8Z/to
WltP4dU1MIkVDVijKLYLrixqY4bSLfG4XT/KXEvHtlO9Sh+cDRzVlqHl76+cTG+NcpsVxE1ABzzD
erJaXhrBtLGLV8/+1XAEVxaqBGepyXAS+QSUvtuIfdYae3Saegh8UI1VMHQ7CqkBeRbXjKLKz0qV
e0r+kOSdBxkkZzOPzF3Q7j9a+dZ7cH1YC/UlOFrAzsvhvZq8Is3KhriTXin1SbeCR6t3Ni7l1V1H
ku0/FoQEQmpBPqDTzXrpnMIdNctVI/lrFLyRUCJFGv4y6luB9LKPf/NxVxaFC2HK/aicltaUNJRO
sNfBY9DvoUojsg/cJnRO5vAQK/JuDtM/mmorA3x/RmGHv53RWFdTObEYb23mD2qbnYpq41Zdvbr/
GZ8hFoQgHiH0WxgGq0Fzuzl4Dz/Ju1Y3XT3e6k3YGozg4rqwG51kmcqIes3j1rN169eFkKqTWnlG
fZeBnMfj6f6ts36gaKdAo4/iCTWS23XoI6kY5oRPL6rOq+P+2BfmLpzmB9jd/owKbfAopH6sne5j
WIeXsNtC9a8ODspvcqo0flliXtseJEtSlsaYZkobV6Vd5UNe1eP3+8NcA1ySvwYdAa3sQjIu+A0H
YjQtjWEnIPPpzVTLx0zZzQavxkD1CvTIC7dFblc/68OnqJ33SS8f6M49tYnmAug6TEr1UMcKZGfR
ZQjNb/c/b20Srr9O8Jplm2dxNPJ1MgrKQWPT+P35voW1gAbddXnpSLQJ9AQHpnUo75QVvUBZ+hDU
zT6OqkM/QHl0IjrgPd+fcj3e3be5FtFc2xRcWmLaeQFFFHMefItRRwySzsvKTz7TmTQv922t7mN4
F+h1oK65qMYJ+1hP69hCgBqF+c8ZAMKsch6KYPyS9AYaJeaj3u+VGork0PgaJcVW8LbCdwto/Mr8
ssJXF4RdxGFmB9NPxUnYKJMjpXva1apjX8mPbfshkMLdaALcrd9UVIjyIexd+C9lRA92YVcfAHEe
HGKv2Z89PZc2Lpe1u19ZGjNs6JlAbAu7XwnbIcwMJkeZDtBSZ5+SZiO6WH3LQ3MHLdMiqcsleTsB
SWJqdeHw2i2q1Ev90OubD4pReFkgf2hsxat9fw8vtw899sbKLysr3mPXlgUPpqQNXD2qjPMdZjeC
oSgc3ubtj7H8UY0/NG125RyEWfVGIqxUfH3fbDmX/2fsdPchrgJNuMhRKasBdFv0/F46ufSs6qmw
8wWQ6/XT7M0qmHUnOwftmzrqN7z36gkjA7QQmIFzE/PibWYMfR8MTLqvXjKDvhgknLuidi27OVbQ
Jd2f6tVtdGVO2OQAONI6WoSw0+ADff5HKXxyNvtKtsYk7NU5qk0FtRPSJhrskJXzWCvflOycORAW
oH92f0SrxujB+smTBixR8Bp2MVR0ybF31NrxomFfG7EXy19LEnlztHEHbdkSZg8qHjuvl3xQlO/j
hvdc832S3I7Xj6lX5capWAt+YLr+Z2DCLJbJyJ2yGAuz/iBZZ3SwDsB9vZSzcH8K1z3vlSnh8tKi
Xg5kSSWxgGRHXbxJ1De+Ac1SjLCW9Z3QtY/ByleXsuw3IrzV/QgREAkNY6ElEyzPEizSTo7TVezQ
axHGjCpvKDeMrN6cvM5UytI6NLuCETt1CqXtmElYQI52cG7ibJf0OHP/0PafSCW6rSJ79+d0dfWu
bC5b6eo2sUCXmcmATad+yNSvCHK6dCkfITz48ApDTB2YAov766dnuzJE05sNqVnFFZ2O07GY+p4w
qJwhcg0ct+2KjTfH6oLZJO7+t/wskn6HbVBX7cA9lMKaBsdNH8FYuZUc/BnL/XYhAF4lptWJaX/r
TJPjvmgXGePBSXet3XQPvkU51igVL+tsSHhTOEIhmp7/ipsUosLQ7ZUDxLmnGQbByd4qba0upsPV
qNL6zRwLi1m3ctp1Dru07t5WTTa7dtG5uj7vtZgg4P56rk0welfkc2Di4nksbNbAgO/WVxdpVRCn
mOr7537zxC+OSpzfayPCgCCRa5toNOj+D8tdnaNKq2wMY81VXlsQIkdliAe1DWGrGYrUU7u/lf5o
hprbUudVaf67P2dr6wNv8iJ4Td0RKO3tYZscXtoB4Rvgk8KrcqhAx+mhCaEE5jTcN7W6PPBIaVDe
g3BW1VtTJRASggAbGhkz9mp1lzegq7ZaALeMCHdaZkH8GZpMnuE8533jRtE+hbDqvxuJcJnpvjJY
kWbBa9GfbUnxzPxRqrdOzupGu5ouYWXyhGagsma65MFDXHqLuHTZRb/tY4DuixAkcZsoRDN3cWw4
M52FvVl9Ir3q1XPy3HX6eVTlY1OUfwWhszFtqxsbrPZPkkmUZYUR9WovJRpv0UsUVRfDBFqjPUQl
lUOQziQ576/R6vRBHwQRLJV1rhNht2m6XzUtdG+K3HIXy9ZwtGOt3LirVrcbSiILSSX9TuKe7jMt
D6Uxo28wcXJvEd7zdLNTuI+H/Hh/QKsnFV6YhalSgURDyFiNUuwYtUyLogObUKl/rsPgMHaJa8Ub
1MrrY/rHkFjHb0GsWn5Bm1vZOW7dj3tneE42iTc3hiOyTaBwxJtphi7LsHxUAezvtf0+TKt9Zgb7
+xO3thPQlAFiR34RCjvxcTYVaaPDVHoJ2hnElal3yV90JmxtuLXdrXO1/6SApDVGMJP2mt51JrfP
MPVvJokrtgzKH2GnfNDRLKeN9uP9Ya1NIB4bDjBa3UEZCxscQqIgqGS6aKu69nL7R6ySPZGaQz48
3Te0hpphUL8sCe4us2hDGOQGPkOIdjx1QsbBchrjqdFt5KpkO/HKqW4f9CDp6cNwfnSmH3idJktw
7ziXWKpMr4GX+xXn4fqrBG8iRXHUjyPnodQ+W/bfivyNcl6Yda844bZBMEGETWuGLgxeHfIMwe0W
P4I0o9mel9tkaLc4hda8MRQV4HTBeS0Y7ltvZaY2uugqDYFqgUyH3e2CrvhqtdW5UaV93JGTjpSN
Y7G2fzgTgOzh1mUXCZmD2gjanDoifJjdrLlh/17VbE/pUtkduy03uWVLuPoBlLW2sbSLgbb5M4/2
XRrvAhICvj/v7m/WtVNImo+ufAA7KhSptxNJ5FTI0oRYqKaOl9hQLj7sVjBpHdPUPJRpsoGBWXsf
gSVDswsQNIhuwSnrSq2XWQsIesqg0jI7820zoubgvAmNRbzuyP91dkZzw0OviDvQ9rSo2NH/BFW8
+HLXw9QcpZA2WyMkqxS2T37UvMtJEmS2dtQMMrZz7mVF/ChXwxtz9t1oaF7hfhwHRDYpNeSkRHen
TnE0qRZ9uM5UnYfK+iOLNa9M+pNVbVWHVncPmWtAyywtkK/bNWVPJoVi0N2Qw1g3OsNbC3BgPxmP
9mbsvWJq0erVYXKHdwsJoFtTOdydjjMBNLfzz3Y9ezXKrFVugRd4vr9PVw3xEgTyDcUXXWy3hlSl
NJARYQUr5RHZvfd59pJPZ8m0/v2j05DpNIBIBD58kv+3dozGTkiL0UWhS/JDAKwxk5vja1qmb6wI
p67Sx7CxezonStJWsfUUGYEbF68IWW+sCF5Em9uwDJcugL6X3vVgMk3poyq1S4Ewb6Odb7Ubvn/t
nGFxofVxft4BwiqV0zAYUbl08Fhm56Ym2jrJk2l8niBulMt9URduEfRuJf8RQDNHg87D/V2y3GFC
kG6wOUjpk7fmvAs7v3ByqR8KmXOuj26ZvfDQeA35z40N4bnZmFRG1A4bmY44lPWk2bpr/Ht+34UH
k3oIWQDuHBHfEaUptcgSMptYfbFyUhH1UwzL8/3ZWjtTKnJaC50nQxJBod1cyX1VpMVljvTi2E1m
6fqZ9qOUq3cwatUbN82qNUVG24b0GydLmLcOlQIDQQJ6Q4L5oUaFKaiqj50W7vJ8Sxpy5VIzIMTA
1YKOoUNU2PiyAWljpAfFoqlU++6cPcTmG2s4afHGDK7tN5V7jGwNKSSoKG+9RSWrZWn6Un4xq2Kf
++2Z/PBj0msf7i/UlhnBXYwxUpuqlhSXZualdLQy1xne3TexnEzx5FyPRJgy1W7G3NDi4jL0qav0
L121xSC7PgjYyxZScV6Ay/64yh52TQi/a8cgzOozBkznWe5f7g9iJbpYesH/MSEcf2ts7TmiE/ai
0ICMcF9fu047A0/YJ9H4xhr1nVSVb6TM/Hzf7lrET86XHiH06YCJinC5Mic4bC0Dko2i1o5OiaZ7
GWmdG/ltzg1i43oJtI7jqBqfB82iBbm0vCSPNcSwLP2B0mfsyeUEaeX9D1s7c7RiIwrBRy3tobdz
XtZDODhkbS9qNR2RAeMxMh8m7bGYt/Jia+hvyOjhwFvCOq7oZfmvlndEbJIHAUdBiY2Hya4Oc/Kg
VfbeGhzPbj2ZUuoQOSeYfrzgvdMaB98adlMRvR/s0VPrj6a+BZZa29IQE1h0gEAPQDb19ovqCfaI
ICqKS14ZlWvXeuCFuv/vZTd4J19ZEQ5OPQxq0WvsuXFsavxnbXgq2o6u7U/l4f5qrl6v3K80EWq6
TYudsL+1olAjZc4LkkEvVqV4AzCzMlqKlIMMg9GbUjmN6pspB+jtWA+ovbzChYPNQ/WDFmye0IIL
L4MsNrO8Lihdnif1nH1F78DdOMNrboJ3HeIQ8K8QUgqrNg15lbVdxao10i5Kj3Pt78Jx4xmyZURY
NGPMoI6wGEgBvI34y54qFzWc+8u1aoRkA1cRtJ0k82/3nyP7jZZaI0bCJ3ICXlU/5v3wiiUBDwMI
lGoT8yUE4M6QzQUhT0lDflO4VvpY9vEP1aAjMX1NuABCCn0LHtfoTyzO5uqENzE0dG1blSiBo8ib
S98n9S8li95weO9P3Mr1zQ2haxwrqmiWpd0ammI5gnepRe5cb33XKaWD1AZn2+JpEQ87I/vjvrmV
dboxt/iRq3FZrZ+RB2uKi91Nrl98UxLqTMWWZPOaFQO4CYUmm8BOhM/6Y1bJoS+zr8EE521zDE6R
kWzc4mu9mqZND+OyPjqdjMtXXI3Fl0N29FiWl0ayj4Ojvw+D57KLHk3aV+em3BXFN6C0Xh7XbuNn
R8AjHoKZGxt/xfEyyp8i41BRAPC4/QgaKfI06pryYhflQ1HX53xLZmNlh9DgB20D0M7FGwlHi6pF
l3ZxWl5qpOsq/22oHwMI9rUsdH3UMu/vj5XhkKwmrKBOplkIldwOx0LhzbbSqSQ1omjzjt1ffTXC
kCfbfTtrg6KqjsIx/VmAzgSnNOidP8+Tir9w2hThNzV/MIc8PvS5rrh+SZ+fPYf6xpNtZXDE4lSY
GB3E2bZwqDPqfkMPSdvFSMt9soiGNbH6itZ3pk5nqZb2SEh7bmewVWxDckanpAPDsY9tKSXnKHSk
s16MzcYJWJnEZZXQaOaNYRkiT25eyx1JXeolEf/BYTR67axXXeSas6kd8hxZVatotff3V25tEjFI
Fg0afwSAhEkcW6eTMj+vkBepv0nhAlF3/ON9Gyv+A9A9De9k6uh8FJsMIt+Q6zHUK4S3Hm2oN2qn
hLliiwlrzQo5MvsnwBJ8lrDXE8OP88KK64sGe641P1MSrqX9vx/JtQ3h8MbBiMJhnNSXtNC8Y0X/
n5JswDDWFgTkAK9aoiXHFDNgbT+pjT1ENbdifLLn+kcWv6aJG+opesKAybEm4iNTaxWj7rSyppPZ
PAaWtFOqYN91/0PaeS3HjSzr+okQAW9uAXQ3DUiKlESZG4QsvPd4+v1B58RebKBPI7hOzMRcjEKd
qKqsrDR//unfXN+tRXfOAzMWwWwk6oCEFhAan9+dvKgbhpcQy8564NXqd12q7Tpr7T7aI9zck7S+
pXGZ8rqHBa0XH434W+bTY6c/JcK36wvang0Lwg5wNARrm7NpYkNvJ6Xndf/J2OF2LyTf+/m1jwqv
U9DhEXlCwkBAw80T3f3/W8DK5WICTxSEHQsYDo3T3V7/8e0FJFSB7x73ikcHttzz4wawMLWlzufX
/smwcrttX81wx0ZelEGulqwB88o2WHexykkMBwYnUD+b0SvUxcxcur6MS6eADflfEau3TJPrJqhG
Ha01JzvvXyGguy5gq6yQHmFwl2vBg7m+FmouhlOqSoWXNIwUDnWx82qppCpflrEzCsO8807+cynO
7+G5wNXtKEcmsetQ0Xh175jTqSzd5nNfHergKNxF+YPU7yjC3gJXehzkuTqK1Cs9vfAVx1Qr/3bM
hG+5CDBVqbN6x2IuSrtdHiwQtF8xl1BeDvSN45j5Qph3yszyBGVwc6ZV2ip+gDTUB7n/XSmtO0qF
YPvTsGPftg/2sq/L5DfcKwbnLcr6RnDvz5Gh+ERJwHYypiHmgctMAEawO1HyfF1nLq1xqR8snOo0
UK3Zzmkdi7tcxsGyjNrLYL8zijuf2Q1mdpSZ91OYhq3vOXXbi0B3IZRCvBI82rqx2tciKRScHLHx
FOVPu1Bs70CpL2zf2e+vti+XY2NIFH5/GCMSD4++HQdPRWQn5s7mXdBHHjq2DQ8ErNiaCmKh6LSU
WW5w6n8P6SO6wJhQ5l3sedsXF7SIgVwbP2c9+yTLGs2YR7/xQl27KQ14UT51QuHMVX+Xajt1wWVz
VkrPE44gHAVipTXSoWDs0yyLUcvbGtkFtDZqSDTx7brWXRTCHJIl77lwvaxcqroQ5sBUERKwX0X8
2nfHtHm9LuOCZjPe7j8yVi6VIMEp1QVpC6GM6JhpfFcBbh0ZEzFF4iEs/ygDI6xaOdqJWC4qt2ng
8i5j3Ahdzu9u3au+Pk1ZC/vIS54/D8Nezvii0hHNKvw8Obb19KXULGimK5rWE6sP6eiToxldLNIo
y4frG3hhJdSHDcqyS6YQFuPVSvJKVBi82nkRFA4HhQG+t00bWXuPyPJ6rxQOXA0xK5VvEFDrV6sV
2tC3OrXzpnx2Uit9LULzoZek45C0TGMfXqYue1Hn/E6LTnpyJ5mvev/9+kq3qgLsCnjPwkZL3Lc2
9LyPVDZ1pYc7xc8PIciCYyzIZIXlwbdrOUkPYUBpntEmt9o4ZbfXpW8PFOkkDhl3L5FLWt/utsQt
bCuz92i4c3prtlPxxPNul/pOSLY1I+eCVnZX6s3cD3yj95L4Jk+PQ3kcaO0JHgR970yX+3t+plTa
ebioNsJVjJN+rjpN5Ndmo/eD1w5xlUDinVZ3opKbhxziXCeaYbC0rMx3QJ/XdjkG0lEQm+J0fV8X
IZuPoJuGgJdohLrh+UdEUqbHLRrsZbPvjgEMEvFoC7W6c+EvHB95WdA9XBSKhusE9Oj7+aQN0DGa
wyH+0ARLq6QXlvmOmK2OLrE7LKNMjSD40ZbPeOMTNNROUiOpYRXUKvG+VLr5IRTodVL69EdrwMqt
T2Jzo6bTR4Doyo5D8i8Td76X0LTSnQPFHKBwY73Icu5ncywMydMgLppUhmHNn8r0If09xG5yb80v
kxzbYu/43VFL7toXfug0+Z/6v7n6MfFvRT1y9jjYtvvOHPmFMYtBUOQQ11neTM41OopD2YvGpjxM
tVgbz1Ye95WjhVpBY15JRWfHJF5oVIJcDyKfpWGCo16Xh/tOTvs2nRlnZPS2QutZZnW0N5o2pKa2
WllukRqHaY4Ptf5+c0zRlpkhtB6SCKNL71wBAilOiyaVJE/JBKbgJbrmNVFbfbp+aS7sKmAgkFyE
D3CbrnNFVVr34N8DdjWPpFux12vBLmjHszuFQHuAimDHKG1vKW8Y/iAgsoV7dJ0Hq+J5NI1ykj26
K2Uo+3S4tH6mtVZnD/FYROaOJl+IWah+Wf/4wqjwb8p/RU1dIy4ayRN1N6sc1WCam10qLvT5DHiz
HjPacMZ3W/hzmStXRIx9rR7MQvpHhlEOHzq30CoHDvLrZ3fBRMASi1aCxYOlxJTPNSSpCCrI9Eme
kal97cxaK2VOWtQ5cUuaVIUDXpe5IWbZzm4QzrSgZQLUjdc/YvvI4HtL/3L6cEBseJ0ZXGYKo9Dz
EYIkn8gxme4I59lRimvjVpuj49Cp0c61vCRz8cEhZSN/QjXufOEQ5c8j9HqSN06mN+nhw0QF0C4U
q2bUh+gFVryzyEs7DVqDgp8BfA6Ku3OBqaA0aguXoZfnw68wpFkRtkk5A2IJ7eRNHieOUDR2ldQ7
2nvhsvAKcP15XYHBrPG6Uh3KdTRi80AJCgdzHNofhZxZThs3/bTziF+wBBB4LGPbmW0LZG7Z9DcP
jpVlOJpMM4DjKXhpe9rYk+rQ6XAR4Ztc15mtp8mrRv2UtAt9BBvS3GQQyrqHEI5JAGr4o9Lr/igL
tbizeZelkCgG1Mm9X+PyAi0qZgkL5IGrjuxsKrubpBz2kOKXjojonR9CLSgMLtv6ZtuGoS2G1IgV
z0yz2ROV7q8aBq1TgaTcsSqXJS2twkBvKY2sDqjkpiVxkiqen2o/x0H7OGnto9DvDfG+KIZXH+cD
Fx3OtPMFUY6mfJpmCkAbGQKfMbBOS7bkpqzEeScJtzxhKy+Dteg8r7jhPOxLqPBm7+ZQ1IQm0GU4
4dM7gFGOUn2patHJ+g+KIJz497reXVgaFTmshkTXkqGul1YZhhx2cB543fgtn1PborlN3qON2aod
VWg0DgQmuUvDXO2fqKaRBkG4Dokyk8OtcvoW62OyY5AuCgFxRaFlGWVgrgxSEdXo8xggRG060a2q
grLfYJZm9N8IghycS65RTVq3xFhdUha5VukLuWblyHmG3xPMefv7vSfD8VMvZdQJZp2+v3NNEOda
jRnyqTMQtcnEQ2MZfXXTT7hAdpdXUvzyfnHonUgtjsoIgfW5uK71azjdQsNLjbqze6P/qIbmjf5+
qg5wN//H+Vi6RZWVmLmrBkioI8MLhcpbpEDC9u70jQXWk8wa03qWQfIrbbPSTC9SITC8vo0+E7T4
VPmM31Vq7nXibZ+HRRCstf+SlBjt8y1TY8q/vpkYFBW/N4nwqWDEUcaIcmkvQXBJkEY9m5eBgeTm
ekJqPXSiX4ZQOOuF5QQDDL0Bbe0izM57x3Nd0mbU5wBEU+xEjgfarIPcflfM0h062DDNvbd167Dg
qPzvmhgAeb55YVtZBKRIUvwHqagf4WIqheZRCiqC1J1s6OVVYRQYtQdd9zoWHyqu8Vyxf3IchU4e
yOGxLqMPRVbk97nZ7FzcC4YIcNkyjBUULbnr1co6iNu7TBzwGkIq87YgBa8GSOdf1+/rRSlLpQw/
Ew9s3XUdJbLm53Ilw0wUl5WdK3J9knD+/lwXs30foIn/B9tm+/AtVzpelVIblBkE8a2Rpm5s0baT
CqLiVLo0Hq6LurgiWkCgXqEPBKz9uUYUkSzlQ9Pi2alR78AR3MP/YZg7FY3LUpbhz5gHDPjy528e
WGh3Z9MMe6gu4sx6gcwoPup5aLrX17LRbph7MdoMqzBEEohrhKUwQMQXQHrkdVlg1776wsA4t1F4
zg31o1I0O1u3ccYRByIKr4G/jzVaWVU1ZABkXdStl6ZHrbr5PiUn/wYaj0E9ROl7nWJkERwzRoBm
CDyiRWPebKBWzO04+W0HO5tgp9g6K7ecjLmTexZic1KA9RceZAvs6L8G3nNB/ghyNJbkjsnT/Sts
+xkJM2Fv6vA/23nmcC1SFn8Y1hkc8LWCd/JUFkHXzF69cAI7ujKlAQwXvfozhSa9dRmlkiuPo2D2
6X0cx92LpYSmdUp6PTUeCr9QNTCkijnb+FZh5zbqqP9W2lIrD75mRN9NuLk/Fb4oVTZQF1DHY9Op
j8owJJ1bCVL1ktV5wkyAsrBeizFU/hZTUf3SWnl+SmMz+ZQncv2ctpNwSAM/iwnWlfJjD9E1OTYG
SxduOXfDS0yC+GnI4rmlbcQSukNPrvqXnBfJz2zyo0+xH6a5reVl8ewns5o65azpDwqQ/vAAHDrk
PkPK8jVMZB4Vvx9ECizhMB3luemtE6DTVDtmfZFEn9QiDwtbSa3poVZrQT2GkSzQ7KwpP3U/Fls7
BEcjPkhVlD73GcMmHvNIIAafxQlWvbDyqXak2SB8CsQo+TobffF9MBrjNhar6Ss3KkltkXJc4Sh5
bf7I45Re1iYreskV/CKlC73vuo8BaRLxOJpKLLmZJlWx07Y5AU0atk1mV52sf25mZewOTR4Xvo2p
sX6EEePbbrpxii1SdLPw3Isx3eBdVLWFazWhxCSUKoYoc2b+57coD4r5tmPvdFvrB6W9ncYg26P6
/hdArpSPcj7JTJ0YeukrOlfxSI7DRh7GwWPkc87MiKknZlYLfQiP4mwNqevHhvjS1TBD2VlqRR/b
ojUiNkTJVbvvCo5Cqqy+cZRJyn74ZToCZEpiGWB3zKZrUl7H7AqpPFdmTll/SEVTo89UjzIDeI3R
PuC+iBmYeJqfHF/BxXRgmRUfSIVmB4ZhVb9An9WVa0lz+0dgTEni5r0JzbI5gOg6SIkc3g+l5X80
oiwTbugxy7qj0fT1eGqtuptchZaV3AaYZbyMzSCKLl2FQXrox3kqAltrmJ9md5ViRE5ek5facQU3
Dz+3euli4d0nZ4Bfe76/8dSXYa6T/x70cmmR0JXw2Fd/hHRvRtEWYQn+mRYnusMoSFGhXEWippD3
I+SjpMDjQHqBVWa0LcZGHKe4FA95BjdP1I2gWqrcZNamgKXofEM4FgYQY8Lb4DCoVbzHKHbBgppL
UYWHiMAL1MX58pl+kuitmo0egcrE0yPAqqXrf9/71NHNy/Yy141K4yYrP3ZdU3SROnuEz0e61+Db
bu+6Rs+gLvtjQeL1fnHkLAlQyEIvc3nO1zTPeq8WcyB6BYjXp24p1BslypsB7Mejmw1HiUZx533d
6hFP0NI3BBgSkqz1I5GajTE0ozBD5xpbB6aeZDe8t92d1qgFiUxtj7tkeUPP7cIijyPD4ydKWkOd
+2YsONRQ9MI4MpwgUMsHqxd6V5t6Yccf2iQcaO+hpMIUMtJCvOhrf2hQyBHKseiJmj/danr+Q27N
4TRGFo8NyNPHXJdaJ5WE6nj9IC9cmQXKTaKWF55mtnVPpSjkUVDIykyLROVYlXwQzf5m6KznbmF9
gklQHj/1beIs9BZFM9rRMrSo9OPn69/x7/BWmw30DEcGUljagdcaBZqosfo2lzwVl87pC9wr2xj0
3o7HvDqEFIYPXVnrDqZydKY5Kh0r7ptjFnUJf2UM7Gzo/1SRoTqd1Ob3WScKD6I4z59hKRqOEHXU
LmXslEHSo3WTV2H5MZ+q1p7yyT/C2Vg9mkHRfry+qO3NV2jdw5GmI52sor6c+hsnTSwjuWxoR/SU
cXos5epLWyp7Vb8LSkojP6hykbMDy7K6ieXEFCQ8mtGb6XJ6kOXRd9Hn6Kchd9ZO3nIrapkdqREB
SzoNIOvQIFP6qAiVUvaKpFJtS2unG0iQMkcd23HnPlwStaSQlpTighFd71yuF/GI9+BZ2kEfnMY/
DXsNuFtvnS3jvQf4w7PKUIzzwyELF7KtluLVYlTdy20zHcRe01/yTGnu8Qj0pQO+dbRRDxxrnvo9
PvptwxAPFdZRw3tnAsSGyLO2KC4pvqJ40kitEgZP34JPO/kpqKprTYfGLE/q3NilOBz7YJnBcXtd
Oy9/gEWSDgvActdNfyb99VZG6gvkauZ2Y3BIutFJxYqxLfOrJH6uYErNDQXSC/NJHBpQrXsR04Vj
Xgrz3A/K48vA0PMzqDrkT72E2SsywMwS/cCkc0zVCX0fKO319V448MU7IPGwXBfKUufCaO2DCF5t
RS8TIbjERZ8h8OpV9WgkzfA6CJF/aOQ+OeZGnDnKbBWH6/K3zxd5sGUIt0V+1NqMRjPDUfDRJtHr
G8m616aoP6DlDT6tnn7Pc6HYsT7Les4tKvK0haeMCWmE0Cu3y5cEca4odVBBjfUb6NXzu8A306MZ
yP2HNPGzR8Ef1CezMKodY76tTsvsL/tMAZd+w403Iqe+OZg9S03l0PEL63mKp9cCUtS4Gxwttp7D
IvzUxIA+1D1U0oVVI3oZgGAuD9r6JY0CNRxNgVVXYr44BY7ffytiT9UTuzRKJ2p2Uvf/j7X+R+Ci
42+MvBL5ZLs6BFrVYAvVt8RMjpAUPJmlAD91QzNFdJdXVW4PhrQj+8L1AQIBHIJ14jqsR5jO1FyY
bUX2Sc/MzJWTQHKSrKew2mvJjqjtU0bHEtMm0NsFA62srOUURWGnVLnsHWd7j1BlS+kMZcSbH1+/
YZAS6CMRv+yNBeTNpZ0zPcOE6Xf2099i1Dwy5c4Vkuq2rKKXYQ4P8s9h6L/EVnOArvLgM3IuZKzX
HP+VmWwYDHtwpQsXF/AOWSRAJ6QplJWVMkkbljEIPU9TIMPVCyeqvsc5dch6z0Qt8cnqyp5JWukS
1OZ0qgxIMsJDKbixYQvwSN1/frchOpOyrPeNxlJ01MVKIzWawH4p9g+t3h59DczB3hj6ixtHRRAL
v7CqrB0GyBisZvRrmXZR63Gov8dtyTRXzdak96aWUSAeUJjEaPFmxOXKtGvxOC6AFdlL49TN9R9F
qd8oynCgzWAn8Ll0DwgtieXoFBQVZWVULd8wek0NFE+L2/wmMLLP+BF7ZMAXXmbQA6zHYN9YzroM
JCWCDgd9AsSG4SGM0uiGWxA3wWyD5mGQUKTNB10fm5saxMot9ePuMOGGPgym1X6mgN7vbO920TTQ
L5Z8mem2EOyeK0wbCmof1onoNY0ME2UzNye56hP3ulpurRkDAcH8LK1u5IXX73MCeklROEiPkS23
s+5Dtt3dBvqOZ7l9H3BgMZUKnW5kJdbjvmFUFBIxnCVmMjcHxmgcq1JbkHL3kzj+8Cv5WRl3TOf2
FlBFpnK4dA7ieq/bPjPVGqyeNkmP0dzzs1Q2vZvkvn5n6uDzhEEf362iRFG4bgvYkEkAax5+gYSP
Wcw1bl0r5/dhoTfQIoZQSV8/rq1S0P8LopGkGAXyTcAGiqZQI3FUvSJTNbdVk+Y0FMH77xtwC9x0
bblzFnpxrnqpUCd92CAFwi2NmY1kdIouM3e2bKt6SLGQgY0is7Du7pyNLPfHVlE9c/QrGugF6Sd3
33qumkY5XN+2rYlHjZFGig9Wr00PUZNJcxSnseYJZRuftDLjxRJz8SZLZeU0xf30Ggrd3ut9aX0K
UT5mkiw7pL3nuzj6hp/lRat5Ua32GTT1cQwukQyzaqtNEeyxB25VA0Ai6ERsPkaS4OZcXJFPXTkP
lebNWaU5Zj93x65pheP1nby0KNKbC1sg+QJg6OdSLPi5GFcqa3DW5HYxP1lJcCPF8o5VunReRO/0
B3CVwNGv6ojwCLUaQ010LzIjUNG9mt7qqTLcmH4R3lgtxQAQ0+/G7nBr2Td8dypKEC6sllao+tgD
Rddgly171wzD8Z4IsbQnyWp39PGC/7rIAnnC6pb+1dVhKZOW1KpvaV5FI/WpyCbhPqUv74Zexs7r
jDq4zdOwu5kEXXHUQY7vs3GS9kiBLrx4VGsh7mWowdKLvIYMRmMfiL2fA+cQc6KC8a5Vg4Oaf4P8
VoccC+JuO9CpXNBG/tHYDRouqBLZGfLFpKkX6Mry5288orK2xMCfRQ3mUyNimFo4umo4hTa+d7mz
3xdFEWtTvwOcSIxyLioYmZLSdSaAEj00xXtNgR/kQzxFqWxbQj8qO/MitlfRxGEFzsasYZjB10im
LE3DCs403RMK3/9Up0bzpxx9ceeJ2y5qkYJ3AHiWaru48iibWRewrqIO+b5Z/5B7SzmmCuUuO0qa
budCXlwRfh5dTswxJat7voGFIWhpKqSGZ7XhUNvkDYfiOBTQb+w8ChcFUdWnmAs/jW6sLqFUmVre
9JwUj3X+mvpGdiMKYrnDx7BFtC/gmKUusFBDcAVX62liCj4FFBCeFljFV+iJwFTHjfBUD3V/1w2a
eB+Ms3SXj8J0iKFCOCaxmJ2aLOteKim9VeM4dcTETw9GXPknU+jV72KbtF/iciqfjHDQ3b5uk98G
pcUdD+DCqcOfBpsqR7HQPSym882tMYaa0D9qfGC+ge8UAelUPdM+aum0c+QXbBSXE+1a6Dk08gor
r7szRiqwmux7Lc+XZEtiGH7VeavTA3mT6FdVLLTPYVf1rqL3YX40k6F47RNN2lvylpEegh28Rt4C
WmQINVbWskjhVhXj0PR8M47dMhbHT7UQWq1rBskRcIt/0zPx000y3Lp6EOpDO/mPUWbVT7A9JQ9p
Yr6qNWxAKYb/vQD2ZY4aeUSSsws9/ZqSX5S63mq7wIQqRZ8+6QFlySILyueZZMvO1dg+ikRzoOIA
Dy1zetbt9W23ZLnyMnkYrMzRs18KHLI19M1FaUGG8W7jAuyXpAOc1Pjt/PdczSYlaDqtMLKHwnxc
2nSkmUkD39/rSywlB7KDZNGxU+tkMEuhupbIycOcU5nNRum3KvWzowe7QxQ30QDsfNQn4QPi3mx5
/RWotZUwKNIHn8f0KU2iJfUaGgza0eI7rk6/4yUtCnmWUliAKBqc+Owg3tK6xzUUjazoqK4/5Jmo
fpxIs7i92jEUJRz+zH6rgU4BhS+FivUii2O+I32xkWvpOO4kurEPVCdWD0NX+a1St33x0CeB+hDn
83xgUuR4asL2TyKE0VMRirUDJZf08fqBbjSUZcOUQWp5KdxRgjlXGqWDo3nOrOJhrJZONkUJSgjm
fD+Q7EmmXnTM5rb+E5fju9tIEIyBItNMrLfwWZ8LjgQQ8LkUlg/dzLgGmiHFA+oU2WY6tDsXY2sW
F1lA2wDAYoGBHZ3LirUcnmwlKx+0avDdvC4tWkZw06RCkj4AYg7/mn2s3vntGKe2EUTyB8ka85vr
O/0vLl+fMY87CRF4eGj2WN3PwQxCoAxl+TBLtf6RBkboRLVxQS8YChtAf1g8TPlRFIvuY6Z10F9F
aTI9T0Wb2rOV6HetoBnH1rd+ygB4j7M1HUe6fRw/acsf179182ItG7b0dlJ4IQW2tt5l1GtWGdXl
Q+LH6iGVzcccL/tU5qby87qkjfOApKWVnYdRWQbBrspylH0SCVr24mG2pMitGCgOm/iYOdelbI0J
vh0gW3g0NXkpA54rQGQ2fhXplUIF1G8Tt+pzmexvrWfPbSPGA7McWm2vh2i7h2ChFSC3OLBLWkM+
l0ksPqXcap1Rs3Mwf8yrZAxtyHuE6qkci3iv020rjq46YG64rqppWuvmX61ThhlCKdNLhg6glUHV
1nwQLVDhdiSGQfNutMYCP+NG8QsWr9g611WqdVMJk2l4gZwokc348rg/QqQcBjue+aWFUXhbmijJ
Km9QMajMXCd5ZHojED8HWnOY6IGKJR8HP2Sa4XVF2aojgNs3wpY/f+OqkcELtbzHN+jA99hEVIWt
j7H5bmtP6AaIj5QQ6Bt4Hc+lmEDX56wXgGJXvXxS5hoKfbSIZjo1jO1hMHAWtFYt7FrRkx2Q0dbg
44aS8aIQsyAp1njzxo+netBCC1KT0S17/z4aI9ABzae5l06V8Ond+8mAXx0AK1hw6HJWsUHQTsUQ
4yF6XZVOhj1pYio4rakn1nt9bEaZEeMwiAEQ5pIyOt9S1awkYpCyoEswuYkM3mu5k4SDJe/VzTbq
uBK0eqn1ylT8XIOQM9V7V87/FsOzUUY7b8VGDRFChEgf/0JCipqcr8b3pyaMFj6RQm9pbS+KT7nY
ZTsZ3otC/sGtSJwzLmWl63UopIJvwqDT9RFARi3ookcRypb8vXdqWQy0jpzNQme1sUxWSsrIMiEX
DSL/dsisyKGu3OxIWes1rzo6jRsDqEukkLsyt2GbmXVHaHSvT04pJU7XxbZPW68xncbg9rpWr3UA
WcD0aA76N1qV3r7z4xn0ydBKzdfuU/GD2Y5O5Rpt616XsXEX/gmhGR/EAQkQYCTnQiaaachUWPq9
GOsCGNYwfp1VI3/tCYnuqskKvrbEqnczGL1ToMyRY9Lj+EXs9OBZH+v01AnMZIQvtrnLy5S+ykz9
VRSWwiyUWA32xrmu/dflYzVQIDrd1pDErENc4js/Nhk6ek/3QHk4aifp0D/0365vyT/b9NaDQgpJ
btwSeBPZ/nUKoFTmqTaz1LzHkc2cPrOCY1pV0hFIdnGiIji6+VRXh3asTDc2o+RRb5rxJLR6HpAS
7Py7Qjarg28U4aPRNP6DIUTFp1Ys2heLGeg3SBZv5zn0YxfmJ9FtW9pzadPvtOagGuC77VAC0btj
uda+CYuiu3npAQbzSd50ZVAAV2fzOOvmPVQABIYnSW5uhe57Qn7j+vbtCVr5n6U4geugReG+n++B
NjjKoNhZ9JT0r/+FHJ7Rpdtj8QxWt2OW87aNmJl6b2gTY+71g5VH30u1Ooyzcbwu6sKlJzz8j6iV
1Z/0rhCz0DTvIS/84EOJbVTHdnpoNdGW5WHHXu4JWx2UYCRdJ9Naf5+wrMBl+tfLTav8F4dk8SDS
MUykQJrq/NbLaRcptM1Z92nPNI+BIQ63DS3wN+bUParGJO2c1XIWqxsFOcIyx5WjwrtaiRN7JfSl
AnFDbY12ouedW8vRHhXGvzaVMzHUHhbguARdAIq+xi8l5Lxiy6hCb5CjsnKYFOGXhz5s+y9N0BvM
0DIG+UdDOw22dErD0RmbqesccZTbyUkKq/vUmWIeujUTFwKbvLoCa8dUJKpiK8E0/+z1LH3Wc1FS
Dnmiyj7uU6BIv8SyVkDoT109mC5FH8LZSA6qvarYxvjRAm3wuC0maUGGri5WpqjjrMWacA+Ev/rc
Q8B1I0qOEJ/8Zkc7NpEsvgAerkyh9J/juOZhKhud/nyzCzyTIZzH6pFWqp9T7d5lT3skmhs6eEQx
fIDciwV6eSHBO9dEaeoi35DGwLNiMDm9+Qyi/0attZDpwgITQL/3FcMjmUagNtmXmf8Vc93Vrj9M
wh52c3Pzzj/FWAWJGekaqYiGwGuFu0yMce2qUyqfjMG0IWs/vdOm/BMGk5YGSNzaQLZpB5+0sJ0C
L0q/RIpw6Ke/ffiJee33/fj1uqiNH7GIWgpX9DJDO7+GLwiMWgeOPgfQzVeu7N+N9DlMe0SJi1la
3b0l68HzQvy7uJTn52hpRS8ztCDy6sx86PxXX0pOzMbmqHYiiw08CY1B0tKXzfuLH7AykL1l+X6Y
jYDIJOFeM4rhoBBntJVSfBwqZTolYzEeUolJRXogJR/G0GyOUwhVyRCa/Yl+HPlZHICtFxKudYXn
8sHHrX/qcuWl6C3jBYAyA1euH8G/53W1PfT44v/StLUcwUrNVZ/ekWiIYi+k9Ua9lQJv1G6p92Yf
rDspcbUfzW/fd4/+c/6Hb74ufPntrWwiaOwvh7POpuq5HzYShQn67si5ObB3z8+FZFvxaRzsagec
sikdsrylm/n/SoOS6FwRpggIe6UgrYp/h0HFFMbJlWf1RCvl0YAtq5ruIVF28y/Y0tSYd9Z6UTzF
YToBqAZSKV6Jr2j/qSdRi5lr0cO8Q1chk4nuWq23aVWiP3jkWdA+aNq3oP7SNaobxiD0ru/3BTtC
g/p/PmF1FQopSbRE09nv6UcQ0+fa2r7g9q3oKHtIqwtvAiHVApymzreE+eebHY6GWhJnx54/3QzV
39Gf7aD/ntHlKAeftWRvYN32ktPWzc4uFQA8hzX3x5ArUOXLXehJkdebulObkZuDCdeyn9e38MIL
hCR5YeKhtEM2ZrWHph8F0DUWzLg+arbsVA+pXTkhjDxus6OwW+tI1gzYArl4QCDUT863EI4R0SxU
JSSjJS8dF3YmfM72hGzohXiwqQLhpnJIJOnWJdlYamYqiEEEEe7o+Xe686Krh8AV3NqNd16WS4f0
VtSinm+SS3Gat12fIqoq/giCEzzn1n1b/9g5oGVbzo3KMgJHNTFq+FyM3D2XosdTExV5E3nyqXpR
vooHuvHs2jg+Vz9T6NQ+5J+vC7x0TG/lrY4pqSZNjjvkFVLjpKWbMnhamvbSm1tTeb6q1X1KtKmJ
hQYp0XyIDkcwTtKhfrb+qDvZxgtuD/h6wkwsMswmNKieb59gBIrh61pEL8oXQ8k+iEFxKozwxayT
YzlbTsRgklr9agXlaJtt/TRPwt+F3EDobq7v6wWDSQRFYEhoDSyB5Z9/SYUbXRpZFnvGk/Skv5q/
dfdX4Yo3tRPwz3Vhl1TzrazlkN+o5jxOpbXArSBUvCvlf2Ps66qzh3GP8uqStnCf8RAIOAh2F7v5
RlAaVSHcFkPs6ULs5ENkd9poB/EOL82m/LzcalolSPgzpHeJPM7FLHCAIG/m2KPg/Bx/0O/AhGYv
2Uv/SfIqx3eLJLenm27HYl3aRcCSdOsD6YcUYHVioVoI4ayqsReInS3gq9DubJOj6dUdV+ui1Vrw
fpBkARuDL+t8fQZxvISaRt5X7ahP9nw/fKBb8tDcEgDtWK2LevhW1sril3M8SqmArMGxbMv+3thf
8BJsAhBn2Hmglw1a2663ola2q6lFuSU7HHnNQTv8Vz8OcOofnwtFtdU6RKmXw8Cnx6GJ2w+FlA32
4iq5779IYHL/V8hqBUSHkj6PNe4kozX0sn0qlcJOrOegNnd04OJekcWH8EJE3DrNIqvVaFlJF3ux
kcV2LcRPojDsVXkuPveAr3Aq4E8kjb9S6bEqyrpOua+T3I+nOpR4Jq1Zc2sAwpQnzF+ToIjUTLX0
0OajdfAHa48Mf+u14bUC8YMqgqtMDHOu64TzI+zHInYw0kJXsMz7mjb0Qygqf6em1NxRJba4foqX
rJSF9aBDmFmrIGnORcJqVo9+slzk2DqRrJlvCH4TJ2b68I7GXzAZeDfAHMDz0Yu9LoPrpdhVQx4k
sIT+Ldg/XAIlqZ2lkfbdSzoTtDpIyP67Uo2F2NPk9ABG/c4fNA9CjMN1MRfe6SXWpP0FQrWlBfJ8
5wK69PssShIvGqzqUPp5MNjTbP3U46xxKEaGdmz6ks0U4iGgy3/YhUBdOLqzD1gd3SxEzEivisRr
JPGrLIinTtSe/oe0L9uRHNe1/SIDnodXyXbMOUaOL0ZmZaXnefbXn+Xc+3RFKHxDt/p0oxsFFBA0
JYqiyMXFZBTWnqj3ZDDVm0hXXkq/XI8tpi6jxAn8ZFQmNI3ADjokqUhAmKfY15dl6auQYwOnD8rc
6N1lvirLgcUDu0O8DyqNGEPkJNODUWicDOWSMaHchqozcspIEjFv2TJSghYYtln3+lCWH4FyK8nh
2kKi5u/V+RlRCK4dpIfYkZEh8lChaCVQR6kcSUV7sPFZl39d0tHRHodEDMzpRwrrsFvF6L06jfet
owMDEWRPUv07R4/103VtZptkbh1UqMB/BOogMPmw2vRKZ0V9NSV7QbYyWnVFjidp71wXsmQBp0IY
ZUatKTDMU0z2QUIVR87IvzjfGGGMsGeeKIHw5/zgpX6l1LVW4DqoX+XkOZLXVfR9XYUl85opNNE8
DWQfKlPnIqQy9UAoUUKEf5N6D0O8aT1b57FrL+0GQLC4bAAqAHkPs1BlC+7VQYNHVPKp+I3mtZpi
FpeecxzvRUM/QkQAY//IYW7qqi5yEB8F8b54TRANCpi6JWWgk/GICPrHqhRXXppsk6IkGECdGMFN
Jqmc87p0u559A7NpoAduC0PENyAJln2haqX/Nt+KXWXaQe4E99e3b+EeRfMy8u9AbgB7wIbeeBWG
tdZH8T4X9mOY3g5JQ/V63ccB2PV5rVkL5o4EKlIFM1Mw6qRMnN9WGFtpRFK8T4eJNPq3X2ckMTTO
oVqwSLTwAD2Lmv88eoOxyE4og96rRuyh+SkmDcoyLnhosIk8POuiOkgGozsMiDWdpSKNfLMt60HG
Nd1WRM59Ok3bMfvbViGY5FxEnbuf5j5KhVGnL7MQk4UMuFVThzX6VKyrf7Fi2HrUrIHdwYxrxuqT
HhMQm1qP92X1K5zuuy7E9VySuHq8bmxLO4PGPLRNw9QQuDFXkR55KnDBFlRBHKz0AXiCfKokK1B1
cQ7y0tbAUczYTTz4MAbu3Cuh0FMNgPMmey0F16T6YoGpx/hbTr55Z2b0Ef4/E52wGPe4Kzsv7WoI
wZAN33Qs/1YKDmXCQ5cshE8oJc1IrrmYBIQtowy6SoY6hZw69kgYxk5VhZtYL+0GzWm5vw1ac4tG
iNX1zVp64kEeOltgFrhrL7rH0rYap17C5bSX79Ex0BJxld2aYFex268uBiSPs2mX6dEZP/FHIGMe
hRihwSqeBR5lJ7GFp8nJHGVzXa0lITM6DWg4PJLQVni+mLE2iWnajcl+ku7igWBwcAG8n/ulFi/X
BS35ccxwQqZ3HiuLfC9zqqLIzAFdVBI0q5DUMbOH2AVZuPE8/fZjOvJqFktn61QaY/GZWJQC8qYw
xs4HqvwTs8JIJ9aUnxydf4mJjM70mu/qk2zNlPtSoAkqVrDdTUayHt5xNWa90+g0j2kX78LIxUDO
ttzy+HFnV3dN8nzqTyQXuqKkgyWjq+lQBPvBqb/qlpif1/eNJ4Q5bZ0/TaFvYNuGevUefcRvU069
h+syltzTPF0GRds5s8HCOzqxClprTNJ93URfOZpv6gndTHr99xE54uQ/YmZVT9ZLqMUhGIU03Re1
ts6yYDMl47uhRrywaUkdhIAznBYEU8hOnssB1M1TsilO9z26oEmL9ho37v250KDxsmkLgSDIq1Fr
ADYYXpcdFgnUCABQUpaCuTjSqeShUVfH1Pjr27NwlgC5x4sMOFIkhtgIYvAry+on+AjklmmggUig
lilKo8DEcSQtZZbRCQynh5GUgF6yPCOGWZpJaw7JPmq3GCRPQP4tJy9lvmoLIC9+id12DD9T/wOl
51LS6NjwwotFXWcSHyRzZh4dJrKOvCpXhh7mnotrA4+2Atz+Xkh9XrC0UFPFkxA1FYR/AK5dsO0H
Nbgd8V+6B/eiq9LJ/ky3A/lNFOStM0ejMcor17dxeXFPRMrndjnF/hirfZii6tG54rZ3RCckQUPu
pG25GVYZ1TgSFw4CdET3uIXHEDAfs/WeHDhJyjWrA1c4yNzTVQ4+MFSnhODuuloLDgr8LOpMHjfv
F8s81OoF+j4aL9nHCsYjTKspkWil3Dfes8CbObtwWSKsBXOHiv4T8DwxDrcpgc/RYpy2DOQ3pEv9
CJSAUbpKR3XYFC3ekyl6MA8hOjD/xUqiFwvMamiMxFOfcSlI1shyin/2hrrvut/tPur+HkCCdjPg
1VHjh12COO18s5TOy4vAD4J923wWgOGLGloh222K1lWLS2+7YBnIyAI4Avzb3F7GXM/gMKt1YRrD
/RQUNCu3tQ8K7JHzmFs4y4gOf5j3AXbFU/ZcI5B8pnKsqaiHqffp1Nqi9q1j0ua/QI/MfV5/5DBm
ERoBAkMV5TBDe9A9w26Fjyh/AKib4x0XLB0+HnW32TXCBpmAEMT1QwXa2hATQSLHxIPBDjUJpXkJ
wWcav09dITnXz9biCv4jEZjh8xVUa0kp0AoQguY/oSqe/3L0kIFjVRcTjm6LBnEiifG7QVJEmZR5
KCnWHqBUvQgF9Y+hNTjlJ54cxgdaLYaVYmXDfYrRMaMSYco8npE8YpDZspjIDIEM0jMq6ASQoGMs
D/1rXqyZGUAUlTasLCledwrG2V3fnGUhQCaiWQeoRHZz4r7WRDCFR3MVdtL9byMev65LWPB3UOOP
BGZTOt+P20SChFisnUT9AIMvrURjLUgH8BbYeNrR6wKXVMJLGFX5nyc+S5DQWhFagHUIRKn3NgMz
gjhWz9dFXBqAMt+2ADLNEA0s3rlJg/PHG6QUPlwoTJoHMWmaz4FXG7lcuFkIqOGQC4E5XQS0tYEJ
68iT7/PCcxNLu4mUp1BXd8Ew3AZpA7oWY31drcuTCmg/LgjUcuGM4FPP1ao8QbWA4U73aNImHS6i
4c43jx1vwDtPDHN81NZKGqHN0z06CMCvbLQ3U3Gj81ByPCnM7RAWXhNUWYF7VneSRAtJWCPDmJYJ
qazf19ft0qdi3ebCEqp3BsrEjEKyJSRmJPYpEEG3Xlg8N+C2KYYaagFDG/AmSi/ZBagGkEBHII0C
KGN8ntgKiAoRSQcRKvshkmPC8FyqmKRTNd/od+InZS7MfT69KJkhmp2bFNmJFhia0QziVLR7NYkq
uwZE0wZTV75W2oHHFbQgCrEDmBuAW0AAzz4TDGCr8jGQMIkx9NRDOiSvQ+TL7mRo7er6pl24CRRb
AYuYKT7mViY201h5uiyUZdftUVK1BaOwg4STFpmv0jMHfi6BxUakXqLXVQFdcFoF0rZi60Bi5U5Z
3KwB3ouoIFayq2q1ZQ/xID1dV/Ay2TTLxxWPuimArxfziQLMVcsQhHb77pcq36t0IxkE5CnAeII5
k1a05uh7YZg/8pAwwZsLxR22z8lMcz0uTeg71DT/HQANBR761p4EzjV/cdwYObMNnbwIutIL0PIp
Q87g+lpJDPno25VyI3OL8ovWaPzRiDlqSqtGsmdBI1h8+Qxi2U3423IaUjkhffoW7djl7BlPtfnv
T1Tz/TAoOwAo9ofp111gS9u/xh/Nawf2b2Q+UTXGFXYuABG7X2PwSbeffuUhnWgu2851s7vwu4wE
xhnmBTKO6WwFtb5LQGvq1RqoTcGQ/Ou6nMuXKCOIcfDo3m7lUsNs2iB8iGo7rO5UlTTrvdeRIiGY
DfEyKKtY++LRPHEFz57lZJMKrfSnxIdg7Va2CiLS3g1K+tK7irjWtm/VR0E4a7pohye7Nv/9icSp
KWMpkLBrjfgcKwfVf04UDu0LTwRj6rkXimMYqVhN5a4bPnvzkCvvnB2bI/0Lh3iiBmPdwC1OaTob
XxykNmi/rICqr0VNYhuNYdnKkzmOYsnFgxERDenzRCZ4+/NlA0t6pIB7tduL4UBED5exUnBELC3b
qQhGpTpAO3Xkh/1eHki/0XehfX3NeCrMPvdk5zGMIYMMqNBE73JzG3UP139/0ZhPFWDeg4EiCXWp
Bv3eQ/ah2KBxoAxulI/+2B3MG3H3FN5GNLm/LpSzaCzFe9L4gM4afr9PstLOpZLmwCdmOge3tSgF
fBsgOpyzLeb89ydLV4TgHkgybI03UJkACFBxHhpL9x1Ipv4RwJgXSHT6pG7ifp99AbtBI+1Yp6uu
c6pwpfJKEcv7hCgMtE8o9oEc5lybIEs8GUxC/X6U3sWZhtxFhooE5DuhJlXfsUkc7ZaiF7wJ/yNw
7pFmBHbx0FTGLJAWChUxpvizAUtLj9EyyJBxzHx5Kf8Iu7iW2rg3o7xHInP8tggZvj/+3hpAhIQ3
LvoxEB6zMbrZGj2a2WBzRXWfRccEo1Cj43WzXlDiTARzIeV5URgxyE73svSWJ184rmV+W6P//07K
Ocd24ZI9EzW7jRPbltsCXccY8bJPkxqJjg/FfBswQUTivUGX5aDYi1Lsz4yLczmzc+s7BWcIJmD1
Js1MJPIwGUa1eBawEPlAoz+SGEc3M2BIo4HD1OQRjTGvR80EJ1ao4GGAN2f1FpwqSKNNpFTQQI25
8vK5Vr44yqNZJD0w7i3J1In0yH5dt4XFhcPsnp9nNPgMGeejScrUYCAkRsyI27T0XVAmElVfq0O6
vi5oad2QsEZFGV0wqMszlmCWg9arSTug6b8l4bBJihcze5vza1L79/E90uMoz8/zI2YcyPmyJXnU
h6GCee7GbXesBZJJTlFS4E3iv4YmgUjvVBKjlBzlfi+q9bDHxAMwUSlRQNsq4z2kL6vJsxhADfAf
SnoIjM8VAt2Tb2hhN+wbhRZ70fHylSisB51Myarc5Lzu3CX/cCqOMbveTI1cGLBVgRLv9C9B9u1w
fJF9R5JWQBlzGiwWrr8z5ZjdGpGXtIYYymldZKe5SFLvvuNxH7LgLlAQALIMgAsA8nNjPdulpNWt
mVuR1x93Ii190t5gkhKRXZ8G6BoZVt/Xjf0n53kSQV6IY5awEScx00uI6+lMGEOQQiQp8okOOKae
xb0jv91UVLirCN0b1HkK3e+eoHBqbz3O7ciyRlx8CbO8eY5hr/0o9MeDadjv5u/43nIHjwBsusPT
sPkY9zQgPAoDrlTmYFhJC9RvAam2/+CmpF5rZKSygznb3TdR0LDbkWwVHAyOLf1ge66tO+POukQD
Ts/Euo9PSkAaYaNvhZDEJh065PFf8zvM6gnfmufmuxwBlUCyzbWOk/oS3egJBdQz+rxuCExwcrH6
s/s9uf8w9DSI6xrrkBIlIyvRNdcFLSgnz68yF8WFGDa6R0kSQ8sgBgzZE8024tZoiX/zHJGPziGP
LdFuMSbFf5DpsJmAezHew1V6kF9vRHf1Zn1UpFp5hNLuW3R7++ZNdBV6z6uPsl7svx8J/CbGcIKk
nZ1mhrJoHGeYMXaMSWcHNKC+09Fy41OD4/+5khjrC70+zYsRkibXHo6RnZD4rqGxy1l2tunmQiPG
2gx1MEMvCocjMIDv3abYqaQOyTa217xrmqsSY0jKWLeFlkAl/RDfAI1wmG6sFZ6koHXhRARs1/aF
VowxVbqeWhGG1B8LW9BAjiKSzu/ARzen5bLvxyHAFChSbNOUDhjja5JS30RI0219jDLL3evnhyV5
/e/HoBl7nhV7Cei0ML4LSUNYdrE/mBMVSP0AbtL4cGeAG8X9Ntd0QpNTtKsO/dq+Lvv/cWf8kc2E
evqEyeJqiYUYKttEeW5X3VUqste0cfRjfq+5TeCqcvevxIJNE9lQCbyaLOgTQ++Uro7N/hjH69q/
N5rH6Cv1lZWSOhk6oMW9FvxSUKHUik3PefAyN/9/VvtENKOxWWTgOR/na8u6EVpqRqDWsC1tNxa2
FHH0XJYFwCny2uj/Y5krNB/TX4YOO9u47XayAdYtN6n9dX0PeUKYyEm1QOE4VlBI3norcKiQN+k5
5SiyfDb1P5owl33c5rk+zd5X7o+424aYNrfquGrS7TjujfzJ5D2y58N+ccudCGTu9MnCyNO8hVZo
qPlSthL6B64vG1cl9fzeaiZLrpIGEjRilw81mX3o4AwrHqqP7cv8r8X9WTvGhXoFOKoSBYLMlSaT
0Bkz2mb0TSbbCDMmX9CS5/DYWdgUxX9loiMJ2GI8q1jK9BRwW8yRgMyeGi31vlFzC95i5y75yIpd
aifO4/XVZJ4+F/KY7RoDsEx3AeQ12pdu9E/FezbR7slqSo6gZY8FSsT/1YzZtgDTu+KsC4bj66eP
eQ/0TrXfknW/rtfD3wGRLnRi9g1YPHA5RxYCPO0lRPL8AWwVf9kMcSGDvfNENVebOWAQv+MnQLcy
ItrtDq34HCexfI+fLBtz46VRJTfTiGULv1/hZN1NifSOLZPdv/IUBgD9qGrA8Fj41ggqVy/z8vlq
jW/89a1BX9JjRNbX7W350jwRw+jTKb7aAIGMuATTnQOqJa5A8pV+fIm/Gid9xZNY3++RyuxWwvbb
CsAs4nGyWItx78kXMBdJN1Wyj4nUCL7w/KEDqV1pZZIPXtvZ8s6dyJm/4yS+jiK/aMyymBc0oJHr
3Zm2unlL7vu1xDF4jkbsdSWZcaR4NSTljn8T0AdvHW8qwnuu8aQw99WUJ5jRXUGK8hgcdRrZpS26
0/f3dQNZ9oB/lo31gCIY7Yophhjvt3KLJolVinKhaXuucJ84xWHL67RedkwnAhkXmKdF7espBHau
QW7zQ7P2V8r2ZiTWZidtrmvHW0PGCYqx2Est2BiO1jr+CGB8mrNXX3kNCzwpjAPUQjB/GfNRlg9C
iy54n4iPxsFEKfm6NvPvsHc9OD9RjZor1Rgkd27hvdTUijrGI2gJO8WJRa+yuzDMV13R8/gAF1/t
IIGdR6fMbCEs9VGmTV0igrDpiPr7rrsrbq3CjmyVGGBvxCByj+huQHamR4P3f/XAOZGtMGl8sF6o
qppAtpvcBrdecNc57Yto2SayXc71JV00/1NZzCnT9DGsMS8C/jHfqdN74pEktMd2kzgmJhCIdzp4
S+JNbcs4ferq/yiciRYbz8gSq07gSL69w87Wab9CfxKd46tmNTgWJ6T/KR5eGtA/m8qiT0cxSjo1
hbzKxqTS19ARqLjR7rNd4iEf9ebT7xwzKDhX0GJcBxg0EvIYc4CWG+Z4lKAFaqNkvoIeDm44EZU+
6CTsqGw/Pn5zwd6zcVzoeCKNiRRCJY2luoG0xMa84JjWKx8Jje008kKS2U9dE8TcrFXuR7GuZ8PR
Via7clCuI+v1t+foN7xnOIuK+Yl+TleQOfhzR5QU1tDpNdsbJL4BIjG1AcR2eAbC02n2dCd3aKyH
AbwMBO1cTGl8MXbhpnlf2x5Ffw29bvxLTvNEJ5byK/N9aSxGiPKf/ZLUe8G2uevGk8EcbhAlJ2HS
Q8ZzT1938c27YrsADz9pTloQ+ohk2PN1pX5yx1eMgi3TTL6pJ20Hd7K7rWnsfH6WZHNw35XAOao2
eN3bPRV3j769psOBrjOk1jZfEWdleQeOnfQCnr1YAXMnPuJQuDEIgTbDSOh67btf647H4LwYd51u
JHPHVmWlVO0ElUf6apDkVrd1ItGIGLbFuf9428k4Es1LGrEsISkmdnij2v7GJF88ktWffsaLLTTA
voheaEw4YNsszb5IkrKScK7Vj+Y2kZ32rfvUibzHA/RBIbqzth/r20fa75B8ckfSE6wrL524eNWf
fATjXJqhkkAshY94tg/VPriTXLf9KEm3eXhBss3nQTYWgzKUsv9RmvEwcd5VNVqy5+D5+RUEi7T8
dUPpPU+v+Wcu1nYm/kXXN4pX7Nqm41grRaphbRFYOP0mIJQ3L3XZ+k9kMEtXxFE45sksI/1IDadb
W45u76WnbUt2BxRqec/fxYz7D5vxf5Vi1s5qrGoQQwgU398NIm9j3/XJw8PDBPI7f5uubjfHwAbN
RrEtH7/X9/nn/Tpw6BN1hu/O8enTmj7ew/fxDHnW89paM74cU5JKPSlVXBr6atj97eDz/9xJf5b5
J210clUkQa4ZaYGflyvir9TH7XZ9f3//b078iRDGgaedIZWVCSF2WlLVrhJUJijn0pv9E7tO6PtB
Pxq6EtGKyayTWElKi6QdTD94UGLJLmKZ45DnkONCAlCtgHGg5KizVu/nMdh1hnQ8Zn3kFvP07rKn
vr7OKt6N9xMaX4jCODHUugHtRt8iPuVkVzq5bGsdRb7j4VPRVyExGpL+fkhp4FqOerdaUedRfPmu
3uNftFpFzne/68nUOV+cffuZV3PtO5iNa5ugwySxYTy+2oeclOQ23qLAphJ8iiBSsqIVeQzIiH+/
kwOodzpnx9nWhWAXfcAo/GsWVh6NonOsc7IUfaQHneo1/RHtO8le3gJ4AjIfUuzCfeNYCK+blbwe
/0Vccy52NrcTsZ5edVOvQaxGPGyAudmbJHF4VyHLmo3jBzE4GXDaSNJrbGOc1NeV4rVjf9RXIDT3
tn7mWCR7nGyUA8DE9hndlbGtAiKQWbbuk+bD/wWi+6oGu+qhe44GXjQ8P1XON/z8e5hTJDRTIyZg
gzvmsaV1dm6U1kZqtf67EAu1ILVkDBhZIpXl0Ro7oPR6xQiJ2LcyxsOouYHWJzXNeC7wB3p/+VUA
6aBghKEZLN9lagALDRw9cvEkJ4JF4m0lEqCub2v75jujT93hMTrkL9eDwMtLbl6KP0IZw8PQ2w7d
cBJqAKvyqXa920eEQuvrMi5DITQ/ASCKma0gFweLyrmVARzSC3ppzFY2OrET2NrKp0ihcM7xQnB3
Loc5x0naoAWlgJyWNm74PLnVi3STbor/H36/y5jnXBbzGpbi0YisHLL6bbY/gnT4FihLhJFBDPaH
V7iP7c4nGklouzNpY+tbObVHJ3/YrPzAjj4mR3Un6oR7y4k827gHCpBotmFHpDvY3BzF5a1x/rHM
JrdDjJEMsG9YVrIpncPRtA1H3uhkW6w8ytmGJYs63W3Gp1TipCVgAp13+xUn/PCRUa5CSwf4VAYT
XHtRO1mCitWf97l3apTkm7VBhYOwLejf5zbPV495pJfGCHKe/mf1cnLb7DwXtLo8+t7La/dcCBMI
eqWez9QwKI0dpBWQBTwUw/IZBIAIjT/zWGNmxRK/b3pMQp8BHbf+b+fju95xnpM8CcwytTXmlcYD
JID63cGkzLVJUtu3uW5yNlbWTarot/lfTZiVGoFYq4QZKqO5t68Jfc2Ja751z6nLDc5nf3FNEhMr
+xjLVQ3Jj0a34QogL5oRPIP7NfcRvHxA/+jEXEi1KEaKVUJS7URHdNGRsifqo04AuYlWvl3uuEMR
LjNPs739I5FNW45lWmiRhVV8ru9L+nuiN+mtb9Prjn8hF3QuhfHIUaDGnaWjEqaRyf0MbPHN20sU
sDHDjjkX2ULp91wW45FDPQtEb96tlLSOi4rs141gt+t/t3J4beOCnrvjWZSmLgp+rck/MJN3/x73
c0FMIiD9SniosIXXIVQ6EcW40j4bDDSm/IhCtsLNafDi2ZEr3Pgbmq3AQ1lyburlK/REIuMmat2X
/SJDRTHaDPZnfBi2E2B2vnvPC/4XvcWJIMZbGF6d1WqM7G7pvA4GQYsK2AQ3181v9gQX5/dEBusp
hK4KIyseUC9/TXCaki1nuXhKMA5Cy+XK8ApkVXfJZlp3JN6gMmQ617X4GWt/TQ3GOQDprLVCi6XK
Xit3pO/B4wFz6RElGDZQNVug0jdgsLVzUgAjJ3+pbwbVieqarvOmt/hDbY938WarbXoenmPW78qX
sc/qVtKDvCxhLQd1i7EAq9EOsY3X1f950l4TwvgQC5xoTapCyHOXkcO7RxPELODttQ/mnafaAxVJ
4NxsH4jlhCvxaGe/kxX30HN2+sfRnTyUKiP0ktj6cWQWEQ8H1M1iUqzf0s3NE803oas/8CLzBZEz
ZBqMg2gRwbxXxrisZKgj0W/74+vkIsHdrGs7f/z71B3qSQgsEBCgjQcUd9jhE72MwU/Ag4RrAHB2
F+kEt9vhLqDCKnHQ+uLRr+ubKS0qBUQ4yF0x5g79kefyyjhThTGDLe9qnaZ4ch7cHKhKBKQ++PvQ
cpPa2cp8SBsiPlwXrS7c5nOv/z+iGVUFOQu1TIUzLb87W0C6a9ibkT1/wWtwKOx3AGyJgDlE+ENg
G+g5lO/Ux4F+xI/DjbqjNN9vrc1seZjVtjLuONHTQg0TO3HyeUyMLmtdpaVzuQs4byrh6RDja8Ad
HpHWfTRvnBvvRtvwSs4LiItZqgbkDYIBjDNhbphMqytwNcKDKZDYOnO9xk1s3wEczKAooG4fe5Jt
BVsjBV5sPGuYf5052mfSmdtGS/HQrjzkyMWVvDrIjrRGFO8M24IY79kqf8l55j7vMSsQvUnzlBqg
9CyWIDf2iq71VKirkWoj2e0K7waibYXtfMfx3g3yfIddSMO8Q7BTYvgHND039gpdI11soLSBJ5ex
c13FlbcGiW6rXUijG2FVOM76HnBy4tC3kQRP3FB5Xr8rH8Cqi6AyD5q5ttLg7SkhckhXxS4+5D25
2QILq/QE9T+Ov16K+VTwV1kznz8GI7BNH5gAmAaFYiINKm9HR3FdJPZu7lDV9H9dP9ELxQ9wkJ1I
Yk50rRliFCoeSizrAViQBFfg5JYkpYpPwAZ2ROPM3UTvQscR0L8Hlm6fpCSia+Mo3XFr8wsB9dnH
MOdXG8UxU7tqPFreMGBSpRK/q3GpkqLsgl0VGSH1zBTNG2JardSiUNdeD8g7Z0V4H8EcZzR0hx3G
ws0wnMjaJBltQEWg0s5tNTvRXO/NGKlJ2oQWQJNagJe7mmmLcGrd5vqXLDr6071hjnYLTtikbQ1U
Tkpb2KsDzZWVka/VmOq2OGwP6DgaxxvD34TNLqHySqTjp6HYnK9YiADPNoWJMqtGjlvMcEKAAku0
dRtNBXvPxppQfYcI4p5XXlm63k61ZiLOLK3UyMygdWPniIhe3rrVSHhKLURdZ0oxgUGGfC1eBVBK
kUmigPi9wFQ7J9zUIAFAt04aE3XC3PeX1vrCJGs9fAiboyjaZXMPakPOfJKF3Pn5GWR8XDzPME6y
+bRPOTmkZGrpe3gTbQ7ZJtpUX75jOIVhhxtj1WLUxpu2Ah+CmVKbl99YQP/jQ8CyLs396CAOYpyB
4DWip4X+eHweXt/Nwztq59ZHsrqxCaLhOSIObS46bNG8TmQyZ77wIqMTI8gU78HBQKXHAwYLOkpK
QC3RrHtsD7qlPMpLFyyFxGe6Msdc6Mf/mrWhoXRdrwVrbTwa2XtjrdTBbisXyMkOIEk3jWmZ7MzM
VUxSyU+KtBUioqQvaCAKajBME3HaGUVNyubQxJsCA3ker5/AxRXCIGNMq1fRo82O061FHZWVMhyP
M32iQK3tDS9Lw5PAnIapqDth6IPxmK4j26LJDbW+ruuwdI2jOPWPDoyJS2I7WmI160CUTzqseGa0
6DT++f0LijCMC8wxHRQa2BMWqbhtyBv1Pq/rsAAdQ44fU0cw7AzVJTBrncciSYnaDB4C47HeyivV
0SDpId5b9DeI1Uh3zw09FrblTB7jeSe1wWQhAfKsxzkbj+x4DVSovvFXvWutDHSUiYBDHK9rueAZ
52mz6NPS0C15wYEaS8qoVSMKea18nwloMrJu1EoibbPOfOTXCw7fxsLGnYljTK+s/dxqIohTcAwF
00BL9X1rmjSScmKlL57V0iJ8vq7iUnh1JpSxRl8q9QCQjxHgh/y5XbWHFE/DX/Ue3GXAHF4XNvsR
Jn48lfXjc09eh6PQpJiNgQJt4FfHOMfY2jFY/99EMA9CtUWruJxARNqGNKs+Ix5J1KIOkjTPOYft
X5LvGnntt7NNmDECUSMn9d8jXdHsfiKBuQVMITTC0BvHow+wemD3nKO7EMSf/fys4MkmJIrZKgO4
OI+h/C7IsW3hog0N3oFdOq+nSjD+oRbawjfmfdCSyDbbjMge2oEyi1rJL41H0brQZny+ZIx3SKTE
CKdUGo+73eGn5I6c9zH5dcwp2ZBf+87Zx3vyhpZOsOxuH6tDRrPDF3LG5Lrx8ZZ2XpSTpfUEecij
EJ8hTh2plV99p5Gm5L0DeRbIuIk6wdCPMhHHI9DSqAj6vTvoMsdIFHnpqJ4YIeMWIitsxxxvEMDo
Dm7/EBK84ol1M5Do8eFBqfEe2mdkSx4xEju9ffw2H7531vFrx+OzWMrCn1jrxYwrA6OAuyGFtYr3
wd2wwaC6W2mdfvlIkvMYvBfXVZGAHsHbGnHfvCQnu6eGaSvKILU4elVGTOUraLmB1uKFciKCOdpa
ZIZ6OkIEQioU5Q+30+aYucdhh9zfauXsQdYCJG2DJ/yjtfn+4vj6RfM8kc6c/CDuSy0ysKdW9aqV
L1nmpPXq+glYVBCrhwQgED/g+T1fQ3DUakPYhdNRlsdfchTarTVQf6i/2lJsHCmOSO31I70udFEv
DbNBMEwdnOgGc+zUEkCvKYynY1UevPimau4kgUcRzpPBKNbmjRRiKs10jMzPvO2IJW8FMEH/3xRh
Dp1qJV4iWhFcV9VRRdnM3L4lwv/rUhZjN1BDYh61qBkmJk6eb9JkYPqiNOXTTxVtZ64EIhGBei5m
/axyeyS82sxS4grEhsgJgpYILyl9XtyTk4XExGiYQzEh4j10SONYpNtXR/n58za/d0lp742KvFUP
6V1Fxs1jRtf31zVeyuycfQBzP6ja0JRg3pmOu9chJD4iubvROXwWrpvSh5CWttPaRUmzD2cr2xUq
VOEtirK8nM5PUfwi/jlZB8ZQa3XydaUup+Pz86HYY17k55hTn6wEukJTn393I6MVLbYDwGojPAs4
x3/xbJ5IZ0zYnASQmYjVdOyKe9V/7LNyLxZPnlY4coeg1uPxSHO3nTHnQbS8UWyg7g7QjdF5v7Xc
z/owkM3vkK6cCDnoiuaPj/eCfc+7iZXF8/pHWYPBCGlt3KayNcvevZqYYfH1rj6BB2u1ISunc3r7
bfvxuO3X31uR0LfOcZ4iwiuGLN4nJsanGxZAEniwnlt9o/Z+kI4Z1lv+nQsPlXq8btW832dOFUjs
VKHocIyj9D02n3SBk91e+n3w94NyZ37ngbr2/PurSK6lodGno6Hnr0pQvVr5X7LHzkA+LI040/oA
zAfO7HMRfdxNUxmI09ErQ2KNm1Z7zkf7+jIt4eDOhMx6nnifSbXqKNImnDqMhKUgMccU8MfjSyrb
/l3j9C7QmC1IeI8csbMXZQ87BorN9EuYLoZxtOdiRSNK5bzFXd9HA0b69hbw39T3rSYnaq+WHriN
69CjqQJnvNNHyzqEkWQkpBmA3CRtWCRumeSTxPH+P4OsmO/CtA2wK2KkkYwWb+a7Qr0HM5M/SPD+
gkwDQLjc8pAe/oe079ptHGnaviIBzOG0GUSJCpbkIPuEmBnbFIMYxCTy6v+n9e6u6R6O+vt3d7DA
LBZQsbqrK9dTjwMqCbMnlFxjsjSXgEJZel7jPXv//8eCJmAsBMLeF/zFYJSCbERnrFAYxEf7uFas
aFnacMk/dxxdN9V4MCbD7gEujeRiqAO4LJ0zQU/P+e3ihK/8Thv6ub+d5hc77CMJ1PTUnzvQmXnw
59bbn1dAClnD3IFyI4edx7MhU8abrtcA4jIsqvnbXlRA4pV9W6riI9pGc3LaLuZQpivBdZYcr+p3
c6FDOjADib5wE/gbzLMxUk0qowYDl7Zbkf51ZQ08d2fCuf9OgtFggdFn1+6SwrlfDj5xVsvNoeeI
+4QgfKfBmP6wjIZZCZR8tPahF9takFVvO5yjmkiifCfCvCkpgntxqsGIPyPK6wYtBJaNFheeVeMe
GGPCZwKaFOGFIim9BhK/le15k/m8S2deZ9DXedFc6KVXu/540PYcZcz5/RuDI11sXjVo/By/XyGU
xKrPen7g6BdqMr4/yG9XcZOHEYVIbtER0IKCSugkPHYXeZ73zrsJHh+MCx0WAKZvVVxE8sP8AdQy
3uzHRKvWdzYomyM2TvHsXA/oCkb8rXr5HEe1hFT1ZMdD95lopv9OiXnnapwjH62A0rBdHxvreHw7
Wd42t35u126BYZ4rpi238NI4PjnvzbAZZKEIL5VKH794fHtoCVk5TkyeOC/zd/VMmcMUhIkULrQl
82CyWKsjbHfCSAiaMaCYEWCQ4fW+yE2ArX0nwjyawSylWSVmN035tN8CaOvq7ffhuqnt/WqXDDZA
p0O0riKry6HMYU9hvNxTS+fgJVDGAp89el5WVUlObjSvPQNHKu5X5MXJFxjPfUKfqf76GQ6YtTIs
mfseJspl387g1i0zktdiBhyni4CDfjaentewGO6CPOjW6uK8OBuLJ7R/UIT/3Cs7aloZlRmeMpAr
S1Q3UIrzd/a/UlVfJJgXeFU0TLbRxLiNLaC59QJYvJi3fmmirP392JjHZ9ZYxdLVuMC17bruh/Qw
f1g5dMwrtp7PHH+ee0eMub3qJ13vCxwacnqDu3VFXNL84mXeCjUbbGSa8zGGfg/DvvPHWN9WSC9d
gRrK4+A3rmU+3pf/P2jJrzti7K7aZnLWnytwdEw2a0wdP6I0S05esbG5fSj0U383LF+0GFWSoLcu
lnKcnr2+Ag0idjH0YBHnEKHDzLR5BmCiEP795BilksdKFQgKJMP3z8Re47oWi4fWmn/U3h7e5RID
xiYGPHiG7Q/+0j9sssM1vVBhFmkGNs+hpb4tIYoGGsUqjyOM0wb0iwwTXOYGAk+MaSMTmhNhoW1t
r+M1Nkj0N+7cmMoY6f7cRxfzROXdPrqVhW5W5Fo0mziOdSjmmNjkBR08phiVofanLunLsn/UnlRE
me7ibH0o9hxDcK8YeeUdIfeqGOUha2Kt5ypEJMsBTBauq+MS0/W7HeeqJloJv4miyugN8SQXYUjp
QAyhM1AHQGfs3LEcz1yYMCicY+TZU5VRGrFeDqaQFrAlZzTo3mzJ4wf5hfw4YirLC237naNHfu9z
+s4ho0fMk6JEWgiKCVnb3bpyYVO2NocIx1irjAKJA6RimwLScbTRw/ZIFsj5Y6QXs8O+4fDe8UTy
7TtLjP6okkrqRAMs+SD3Bnond08+AnfuZOgPxLv+3L2/Cxy4q0l1L0nYoo1ML9B6GInEEFUF/x6S
ojckPwJK9f4RTr/o0e8zklh0fRaoLV60TJ4xwfD2tl0goacQNAMZOErP44jiBDQATnFEkBHFK1AD
RCT+8cRQ/gJKGQ3sLddw2tf7nNGD+U1VjegwAphikabaNjg41VPs7uX+j09kwL5zwUheoV3O+iy9
HRsAPDEKvRKXsrX0zIeOcF3BSSU4YoURvEbHlsd2hoHvMEXaAEVCXmJiWh99UWDbCMImnOV6DHYK
5JC2UOsfVB0heQBIEZ7um9QMI1qMnWrlHk2QAS7GdONt4aHaeSK7d55zwXk37PL5Ov37+uVDNFfn
969/ovrx7fpv+nbkm4eV0DYpdZaf/f91tL4lnvtYzhdzJOJXg9XZzmZzts+uhyiPx9pEvvE7dUYn
6EZf15KJE/TRtDwsUhFT6BcMv7u1ZVU/AZfovXuHJ8HnjgTRN3PnTbEjiuf0UqcNDY7ixkqDV2yB
6ret5J5kjtLjCPxNE4+O18xmWRICZ/lR3xoLFVlTjgxO++0jGWSUw0UcZkmd0xO0UcuAl7tFbFWj
kNHZ1rL3eHULnrq4ydOIoUsLdGpAVNOUmY5xBvd/StbGfuKl/a+yACPeGG2hmpmiZwaFh8CUgG6J
81drudvVHPU6HS9+kWHHEy9Yc10k9AjpYiGIQgfEQszASzonIucZDBZfvzPLv4TOtwVH9YLltjw+
tW8YY+Ja+En3dsQT495eIzEXzyUVizN5Lkm9ctUVvAod6WAAPDnJcckNu+lP3nlSMuPg9oDCBXwo
bgtZKWJX5OpfDuZaQLMLbxRsOjIecceojaqUmrMa41Uh+qHBzwfQzOC8OJb36e94iALTSbARNcax
EIx4kNQAjNmoFazds4PWocW+suevS2fZk4OH8MR/5+hlelq/nyZqQ7KqYI0nWzuQ2qtWFyKiVxm4
idvi8LhAfCItiIPr8zAW/PnZ3TJ+HLLTxuaLLCM3BdZTFYZ0I3s8bjUrxxYCB069pW6oU299oo+3
QJ+54KEswysqTtQvqDn4os6IUIQm/lS61CiLWfUqfnxbL8jVAv3HzYaHzvUHd/GLFiNDsZzUoTqA
lv/s1zbtDIuIu5/XKDVAdzpwvO8f7R+E9osgI0ZlqJTChQbPNOKE2gQMq2bPkf/aaRsOrekoaXSQ
jGsqn80Kq2GpVRfmR8z0rakzHLgvc2fzw4E37Ngehzv6i/fklbFDrdHG8ZV637Dk5AyRQevG/Mdl
zkX5/4PP8HWOjMNanoWqKGZQbc/1L53IeB2LeeYN8PRfsCdksBQXsFEc9v5gZr+IMqZIP1V/JVMr
p7b9EzpUjBWZY9a1sax3dbEL7fdnXkcY5zmgzo4zH9nauj4prUl92YttHwVrrXtb9FFX9nXecPj7
g1n/mz+d3bMsnXTskqexzJu5DewFUZBzt24RNa/RTKZH9WdJ0QVGxdRRB6iDEw0+bdfeUhd9f567
kf+GJCcyMOBvtXI80bIOng2cNS+yd+kTL4U2nR3854Xo7GQ9VLp+xkY0+hVoYnyMCPIxZFgif8A9
22lb/HW2jKZpZ/pM1i9UYIFMgEHLzEOAbWw4FkPjkWH0iyGH2CjegYyREPOE6bNjb8m/zqS20wj/
RUdfMbBWkUVm4DMWv+bz1etyibjo4DhkcXID+9evFwywHNEPa+7ylfUeIGheLh2Ez03OC9enE1Sj
C2BU1EwLqjig2W0bsHrFAlPOM7gNPBdyOkT7OntGLUWYwrwGNOmQY+TWmr0JrrXzeKBeVOPck2hG
I+lilhshDaGHRWkHhGKd3teu0wmb0WEx6qcNpVqqrmAjIUge7o7oVaHYeXtMmZEaT3XjWNEDoCUP
O5+LUnvfE8E463ctFBdqYAo0QlyDamWZjvDLWoa89bwctY5t0d/JJEaVxFeakwKwI/Wx4K3OW7JC
QvZiHQAKwSvhcFS6fqtBjrRr3l8R+cZIuflvJR3FhoO1f9CA4CSRzyV2Kxzi+f1b5In8LT4YUWyK
K9qZbrVAbRl0RNxBD6gd4g37PxJiNE59Eoq+pmF1Pg9eYe6x3cA7cAXjvq+os0XaWLgmhnyFYDz7
BTBQzI3wGh1Sa3fzDe9zdIvH7zyxG6bd6Oha7FeL1BmVjuf1WoTJx2IdMk+szENt+GB58qvOExCO
nbqZzBHJRDU60cxwiP4JLb1WZYePO556uu81YcnLd6EPgWRfJ2ewtbYjD6mP7fn4Wb5guQZCCi78
7W0pzr1DZLTIqZa7TMwg8VfXfvMxN7nePi720frjMd3u0ZvUy+TjgxCrQos5kMTMlX9IDr3n8U6W
4wrrbJIurhCdZvTpXWz/+LZ1Hx+wswdG/7DTF6nFcYZ5z+4WCYwuspejIS0p2zPPLU4k8GTHoti0
nMvkWAE2T6dGcahidwWN2LTWVtZGgdWDtsB72zwyTIwUN8FfBRfXVT0U0k1rT6wfS9Tw8fZ4Lijn
DdxC49HRDeHfisRfo9IdPAAw7v7D5jmebCKurZHlqTS8sn5uI6G0XcRu7f+C1qeDDrxeb47GYrNx
17RQB+MKSYiWHxgVf+fwwrsaxtlQi7MclrSGbqN9m5oTtI/PHXozqLw9c4jRH7vzmNlE3OmadrCW
4AVIBG+PyJsGq9WtzOGff/LSSX/IXP3jRrFQsH1hRnJBZbs524KK9c5erHrpdZWaB7mErJfKPKv3
PQbeKus+n5wzZZNzWZuIQiuCTb/7lF4vm0/Oq52Ybx7nHH5betk0URpn1G0+/1ij+zyx5gt3rcxd
iOI+nKP8TDYOBpk68okGK470c4kzsVAxQ+/zpQJ3uXNEueLxzbV9ZS2WdmcNhRM0O2Nr9S/2zvs8
pOs4h9ry/6N2ZNN2dRNrg4FOCagtG6DM8JLR7pHiD4fXP6RZ/5Gh25zeSJdcMlm8Vgq9yegH2sh0
Szqia41DhScuTBCEqC7OrzSOLXOr8DSSP/a8nnGOTpSZwKU/6UYkJGhbQVQeLfW5x9NSvLifXW4n
ZmashhUoHNfnjWC9kQI5KQCCz2eL+4+LFwWzLXCNrNSNRoFEOgubL1YhSeb7+cPmskflnkOK+u93
9NUtLTC6/jDBVvAO5uTRtjss5UUPOfmBTOaJ42RzBEBhopV0VjZ1NIAjBJM5YG0RrCicmg4nuwYQ
5e9emzwTCiPtkSTtLADb2FtsbA3JB+JpginSTXxrQ6iwlo0HEj8dsmBFPVCUMERn3ARndIZSKAZ6
SNWw6T27ifOo2R9I1Dio2tNsCb+neNI9HdFjXlNwnZ2qOMOdqcS/euZT8vO+UEwHfSMCzFuqMRqR
YsIcko4pIPftJ4I+VB1TQl43qJXt/H8nhSOCjInOZD0xmoCeIFks5oGLrikSOP3+Pl+TfsaIChXS
0T0ZxTm75hF16wcbOHE8lT2Z1Bj9POvHh2l6Mkv6lLRdNE/JrSTAUaQ8WWN9dGyU+CtYOPpA6aLN
8R8Ix1fWxfIOyAzxeJrMMnzxxDrp3SAbp45mx0+rn7gaHXugfQ1YLqYtvla8StykCh8RY8yuKpiZ
JP2PmL1OXeGXZ/P4mVR3IxKMm55qiWlGtyynYon7F2T5EaDy3PNb2PubUh1RUb4LWpO21Rlb3Hvs
9HnDOp+PK+CvCOB50MITFs59oeYSY7RBGXbYQ26AmH08XlZn4neWgs5QV3kVjG258KrG5VCkn3+P
PVY9lJkEGD1QTICUn88JssMEBRNPXfCknXddjF7Avi+40rShF0V0DOqgJWquouS8QrEEYam56DD4
+nyfO54QMkpihuaRLK/pK1YuZJZg9oRbcuKdH6Mo5MgsWpMKYbaI1lfftK7oH/6kzl2MfzkiP52j
+RJG1lVvhqtWmiaoPa+R18cRAkPW3gMAC39QeaIIC1gr0BABJen7Rzldoh2RZixyIiWzuDchKBfA
lFKgUh150s4yD8U2JP3Dr85tl8NSXocJXGjPu099elphRJ1VJ0mZt2far+q/nT8qV4WE7gznmQeb
MZ3IGNFhdIoy9KGUDzhgmQSAtN+cOyzfWXqHiJeMnU7QjCgxeiWSarOLFSqba9oeCCT5BG9hibqa
x8N9me7YGtFi1Ipyls+qcIIPcLGPjYMyFwxzTbCKAmNyKAFx7orz6n7z3vMQC2Cp6rfR+vgzhOO2
2KMQgtYBbJzn6meOpWY9eVVTg1ndg1pjrUsSOuIcC244727aiR8dIKNIdDDUlDRz3izTFdYefMq+
eiYhFvZtsEPnk+tD8ZhitMq1CQQh0kHvNj2d2ubb7OH+LfH8QtaLHxKZMgUS7vbsIMnVkl9o8TXI
BqnenSc/3ifHkQnWn8cgcmbIAWVondriJiPanptB4biE7FBKE3W9VNNDQ5cd2X/QUQQH3crO7sIx
mjxCjJLINbPS9QKE1thgu4g4GHy8X2cUQxHLkmzQhLWvAc+0Wty/CJ4mVRhdkEpmkVUSfr6xuqV9
pQvPfw3LcmH5PBedPorfXQsNkZRi0gXXjM6OVHRIlTFiOOOjsa3cxi4H3sbFyQyd/EWCuYlgpkm5
kYGEK/rSQ0okrnrhMcHcRjVg3vccwGtBy/N63bzFtgzAhpeeZHNsYkM3FPJFnBuadpS+mGJuyDCS
7iL3ICm9pVgjvHpwXpcWx6BOxx4KlkIBzhbAueyciTgYJ7EtGur3nUlvreGPoV+mJph/whwgzBDH
f5hUACN6jPsgdvK5pqOOj8OvFIM78hJ6k3NuPBKMvMmXNipbs6VXBTwBtJFtMSuxQLYR+TYY1oRX
jZj2xrDfRzZlE2DLJkNQrXolHyg8aGOdSVSRwaNwItQrezvZRuQHv5YHzGhEbraWY3/Ha2CbFM0R
eUb4ey3I2uYE8ttwBxflM+QY8ukkzIgAI/uzk2a0YkCRSclptT5ZWze2m6cF2Qvv6AS8zg8Yvkqf
eCmY6SzmiCwj/zhsPewH7fp4tQdyform6LOtani1HP4m5WVER/se2WXmdSacDezOe37WcWuG3W/L
F45MThryEQ0m6KEthrVeghffDoBYhPYXlL3V13cOGXoTv6naERkqKqNsCPazXk4K3TtY7iMsa9nf
ehhRsjr0PIaoTN+jRA91RAnlqi7Vz2AoboFJVlcWcZOPcB6qC15odSsV/ZmUxPZmSapxKrUB4uej
KVT7SCTgXSvR/BIie56fCDa3UJTvkyts3u2dHmM221c5IjLt+P1zsBLbtJVFdVX1Ig7WttOCEDT4
ZSTbHw7cdTscqZfYnq0CWCyJGWDdoF+0PipnZ+gOT1/sOJIy6V2MGGKURhen3SwBKthjnLphFpKq
TUkMGN92oQhEFJeRLWt+UB+fZsNDLbudseB8wH1R/R3XQq5PQxbTW10LVvFaRZsU+CO9jhxh4OgF
L26drn6OGGa0yYCC4UU0ca5KtDCEjIiJ1cylX5fnRrYEhUQluc6X0vvVHxz1dNR4cd6khzIizygZ
s9MDrVMAqHz+jBISPSxDnimfjiRHJBgdE2IhtV7FkFHMFQPmKfFhygmW2OjLH7JzsLlDWTyWGGWT
qFko6Cm9Qbv7gR3DND3e2VfnQjyLo9gkHi1G3bQhluYYEWg923TPQ+5g94udb9ZvzWAZB5IvVqvC
aVxtq14AXpDYvMQDhz7bmRVdNIBsV5CezK5/bhyYofvPgccg25PVnMuiMxNqhI7HYLmIHOhvV1qg
cEdTHHbu+d5Scz3L5qY6qOTdUa9sc9YVYNdRTh+GvS7eF1fy2HyExC28QLEAre2pj/c5nQ48vsSU
bc0ykhgdRtcbvZx0zgl7MZKV5mZIk3Eo3TfsElvDKSIVe1upjqN+WW9hBe2q8H6lhHbcbn7kWIBt
c7zb6bzRiDlGy+S5lhdKhGeeO8/KZ70sUrLkznLdd/ikW/Z4ZHtTM6oaZYDDhwn42S/Fui7PLfZC
3z89joG46dMRkWtrDEVMX7e7/7z/y9MtDqNDYhRH0XRpWdB1Bhe70e0+spK9rswvgdOWpHg212iK
arych4PHFTxGhxjlLM/aGsd2OsHJI3OoK/R+IbHHG5rhvCi2ntPIl+s1ofeT/IgPww/v/vFxVBFb
vpEzLZKFHhezDuau7p45qpYjXGxvlaEnZaTQU0LfX4LC/itA2e4zwJEsdg5S7WdiWORgIFhg+qPi
bIHlRGMAQP3umYpt0/Z6R1/Hcd0taTd2vcoit0otAEqi1XR3sCzndbOfFypP4UxG7F+CzXZYYQ2R
ZKo1VTjLo7FDpFR09jtvFnY6ZB9RoeI3eplK0WL86wwGgbIsum8U4GAOUGWUT7DvxuJ2ENLzumMf
bpZrRA7QIVEXJfQ8U/tSE0siOEdki1GY5LrZvANkNIM4CzGHNYNmaC7keMzPh8KLn4fgcOLFfDxF
zbZZJTOtvjRUvV3cah0g2XGZ84Eo7kd92O79/aYkMQ9CmW5L6bFo6aVcly2xdnwynCfLDjtm10oy
GgmxWLdca5bxkFgt6neY5+ptnJwvP3D7W3nxEItdKySykJ4VkNQ9ZIwdgmkGzwrdd17bFs9WsD1T
pirEYkWfVKfaOdbobg7v6jsKarRO+B9jIrZtSu1kYShrSF+Cglb03GIrX2u3WCXWA+PtQox66Qju
fV1480HuvK4bgOrodSVRkodBCppyA/CQfUp+1YBqAvQQx2pwlC5bjMkbWVJmMZYqmTWJAlLxlPof
4it0kWBTi2Eq7JRPGbVtJplYmgK0EDtzZ/tk/Wph79vyELk2F39xumwBUM+/yTFavtFzo8GGd1pI
oBOFu8R/NBbKrwirCk3bW8bEO3g7jmn8w2V9EWW8u6YQRPNMl5IMW99duDNr2GOZ/SdXw9Pg+3eh
+KLDaPiqP7dyO6Nn6QOcc7sIbLSMU0SqC7a1AUePS3A6m/NFkPocIymsAWVZnAIQvKAdks6/YUCT
AmhSTxl2BWYF4/Q2R/SnHZkvooyyFzCT1MgGRPLZB0l33XXYtfkQHCRbAJy+tSt93ubQP2j9L5KM
C1gKZX3qBFwgAGYqYjysKNQdQL44nE2bzH/IsNHiCYh6w4UGHs/pat1bg4t8Ub7uI7pmmDsOyhGW
G8+juzOrmaxK8YwuB3Pdt+xR+ZEkJHB/5I3D4Yv36NhQMUyEOlPoiirMDYW+6roYPfcWZIleg8PT
plnI8Ax47T3TzvTXWVL2R+zNCjFQjBxSctbtAOunTxGHK57mYsNEPcDqab2lqgS7ViVyVOao7D53
xlxzkU63OVaGJxuMDsnNJOxQfIMi9jHqF73cF72brb+jOtjYsA3kMEvUm4qyj9ISW7SxZPQnhdy6
YuIksmqMl6/OC/T2pIDfstM55j7vfwL3PBllUtRKESVXcFiszpufmQ0dUq1WLyuYA4/XVjsZ4uu6
gS2XBhadss5+iTWrUlHE6A+tgF+GTQouIE2QAb7P0qSDNaLC3Fl67ZRzJwEjc1ZbqeqUuaNiCVi8
iAv/XHPEcbJRXdVknW47wpY1FqUfSATlSevptLwNHdX+zC3Al0H/m5sPzX5Ae3LoNn7oapv3EICn
hsO5vqn3NibP2J5MLQ3UuUAeO1RzdGadPu6f5WQ1aUyAEQ8xiHqAjaMC6K/dn+6Htqg92tCL0mYG
YXx/nrn3CU5m1McEGTsj6udM686oBwKnyFecwosePP/5PpEpCRnTYAzL9VorphCBxvHo2lfgU8Ul
J2qeTF+MSLBQ+kl96WKZXoy/Lg7xS/kL/RlhZb1zlyJP2eUxIRqkjTRu24itEVG4BowpBMvAfkCD
UEpW1Cf1NIdzcFScWH01JkY9kxEx49pc5egKYpWDcW2HZz0mAxVdVlUA/4uob7PZEjFsRMBOC7TN
QcdEtlgTA8BrF/CymxUEoxccfqYEYUyP4aeV0MbdRaAnRyR+SclplwEX9b6wTT6hMRHGJobipbu2
Eohc3KMPb61x3rLXyJFeK5NEi1pF0r8Db59eIFjxvOQCQ9ysCHtr4w+gRm50a11YR5o6G6AkEuRX
1j/LOUEYKM7J4HieyGlR4t4ho36rbqaisAF2QcxZ28B21x5p8q4HlxztN+ni64qE2rKo6bJkMCG7
LImzoezo/YGxo/iXEow3pH/h6Yxb+P/bKY5oMQ+tx4DBOahA69nXiftWPOhevL2iFmdfANdmHwIH
TYAHS3OBEwijxs0jTx/s6AMYYU0STNB1Ij7APr4FwEFEhOHBG9Z5Ps/UIx8fKiOvWnjO5XMBOj6w
X4qX8HD/PUy+uREbjDTmyewaXC/4+RRxkrBobMe7cDGep3I5Yx4YIWxOeQ4wDRFnhW6vtwWJ5q2l
2KuXDNO0VkPERcdxFCdTH2OK9FRHj2wI87wMclCk6Yij686cyiWHA3cGiscZY5CvkdJJ2BBDIZ4w
722CirVU9vevaNJ6jZlhjLCi91cxRd6aejUY2cRCeoVILxzFOOl6jqkwZrgrxCFEAwGoFOhOHiAO
Zyvz587T0gtdnqqgr+O35wsfDU1ThoExIYaYlmeYs1JlEKvpEg1HROHTg0LknBwVrDtk2CSiGZix
IogKyNB+puPV1jcKQXc5anP/6vi+OGITidU1VQNj0ClH7jqzUQu/WA8WOcGlfr/+H/ryp7XtiCCj
gMKTlEhqKNHxLoyQHX/KtmKn6Dz95LE22baujygxKuicCrGZJDhFPCVkG04PFVANBrSQ+A8CKtfQ
r9FB8EH3XXN4D5kjKGxeMTeKyghKDRD7dvAwzFeHpfepLgyLd33UXtyTFEZFAYHeTIYWdPxuaboY
CXgZdqK1U9GyeF8mpx2Q0WkyqimKpKQqTZzmc4I8PRrs3CvmGU1rPp9v8NY+d55h3SfJFRVGSxVa
nV/LBKJiX2z11th3dWVbWmTPkr3kneSkShzxx2gr+SSFxqnGQ7BbimMgb/LjTIWW5zZ48x43o0OU
QSuz2ICOF5B0aBezTepXvzafHXKXJXdLDu/aFMa5aWdiEZ+vOMPyTX7B3Jcik9ohT868gINfAwrD
M5T5Dol2qJqSmyGeNNNfh8r2fhfXWInEC6g/Vw5Wiocbd93M5TPBzqlh9yq87J55ncfTVmdEktEv
ASBBMwHrg2nrGJTm/hVa8xNrIJ65F8l54wqjX9IzZkXLSsXROhTetajJzFFevPf7r2AqNBtpMUX5
7hKgJXKWBx3eXSnPo3o+wzzlQngx6/V9MpP+Gvq1sXAMmxxVgXnecIwNY5AMdB7Ph43HHw2dPqyv
32feclILktZq+P3SsYEfTZdlNG5vYw71Ph/TDu6IEeYdRwChaAMThNDkbtnJPlyG60GwtIZc1jtU
/jfq45XTtv8HRfXFHPOk9faSxqIMmirAt4ngYJEzitC/DLI8leT9nYsqMCkTmgwxFkScm8EcpoJF
zm1AJe8Cz/Rntj0/qZirqJGKrZ8KKwSMNX/kkvLwm6XRTMNARz9ybzeAtJFrKmEsoTYD7BcFmALw
v2dE9U6iJS2uFyzI6UniervUkoR/ZQNGZJnnfLoMrRlJ8QBPFW9MjK2XJ8trfE/mKmaVvtd7HDLv
Wa6xi0eKQcrW3nIiu5mN5SPuHkMSLx8osD44L6+9K1oBeVoul+g4PdLQBi4Mql/v78ByszaviKV2
UDQc2zstX6NDYHRAiIR/YuT4srXsqdBoGyxQBFyGuOC8Hfo7906A8SYaATBrAr1jsLbO15JMwoVV
WJ/yQ+5rDofYpB0cMcVonE5ptVJKwRQ8zyO2HiGZsBFxgKnFS09PgiJiZds/ssu8l2A4tYbWU1JA
wTHmRxk7KcLECVYeRfbxPAvgtjXROgz6Y9Sf+oVYLIXxjsZHPM7NT02q2tHXsBpKP4VqKmBp7tF+
G3y5cU3rZv5PT0pIuBNLN1fz3qUyyqme6bUoySBHq7SDfXIX+8Vpa2QWsmJRbHtQioFlSF4BVAqI
8WFJN07tnnke8aQr8MU1m8sUOvkkJhFkC1fQOW8VNoQFK3mO6XrUN+ker/d/F0aNSFLneaSyhio2
+rQH50FC3HIpxGQGH2TuRNjW4amvDbebgHOzOqOswuCEcZsZCPrKHM6HeEbNZSn4ETZQAa/inZdN
mk4XjBhkNJYSY1Po0FJ6aJOPD/3W8wDmydE+HMWvM8onKaJrruogggLqGRCiKNNy888c1aszigep
eilu6pCuKfZd01UFy4EhA+4rDxODp0p1Rus0M9jOWQVunuGPYqfKlYTA4adD75xju6WZ77w7djf2
udNbdPcGtHOgs+KVjrkkaB1kbMWNAOjuavG5QyknsDSH65ly9LjOaBg1aCphdsFxJljWYUc7eU/n
LjF+YmUz8t/UuM6ol1jRQjxsSutC/ONayizhvUCJHStMiWr/u5jwS+TZZG2RZbWeJdRIv1Xz5Clc
A4DxAPimjsxWvGzPtJv1j9kwGP0RZadz0eVQWWvoLPdnhog384FxGh08/196yCPOGOWBmdw+mQFd
hzYxnrYDQmqcIG9wjCf/BqMyrldTMvKQqmE72V111EXQIGkjX8DbPsGlxOiNppMMqblA/jFidUsz
Av9ohWKBz9Xz9GTuvDSD0R56EiZyrJwGFJTQOwNoKgrCDb+F1zPD07cGozykrEhnsQxZ94/VuiWZ
VxDgEUnceebJrouRw8I6+IGSZ9m5xdn181NO4IxFzszRTStYZTUperu4EI1UK3hL7/4p2pitdf9V
35r57h0po0FmupkHcQ8xQbIHI6KaJfvYpJzakQMYtUVQWgHAjt0OjaFS5ISW4cGihvAlaLzDR0ri
yhKjZBpROidaiVffL123tMweq+KBrTxboEKCrYr3mZ9OKX+9RHaDcTKIQy4LkCckKNdYGLUAwvN6
/2IQ7C4zF+8calRo2KM2FKzB0GQDe7hvAe3ISykbSW0HPYU7KNv5Wsag4NyLtpn1Hq/fEeZwqE29
lTE1RoQHJPHy1gQ1TNWQzI6slx7eCTdCncpLjskwHveQ5i26Us43p2FGEuBBev1PXo1pUizGVBgp
zU5ZlHXqzf9Bg38EDDeA06OaxS2QTzZgjykxAtiXsZi0Afi5oDxYD1j5hrl2izY6In74RMxiYt0o
766mIqQR0dtHjSQjVbOgP6n0ro52K4C/1YniJCJAeucJIY8UY+pUY8gAsQJSNLl7tE2kLzpSHZUz
qD2/p8f/JoXsxIEuIntxoRcXzE8HeSDaGXVdWm2Iefgdk91R40NkDN4FKOihUYGzfl5ihMx3MVls
YPMFeh1Dopp2iS56S/ApeX2ho8U4uCV9ufgyk/7g+EMYe5icpPZU05dnr+26JqCONeX45xM5AyRg
3585DuhkE4yhGCaiO1VDNx3zOk7nmRrNigpONSaoIa1/Iy1x7pJ+9+/664sM8zRCs25mRptBf2G2
CwP3gMt7ouUcnjfGocO+BkUcxNqgTxBxSLgLsa4oAtghwcHdZ2jS+I7O7XaRo2enn9AQEMpgCHbX
pUhLV+8KHHhk86jNQVrA5+V4J+c4xySp1h6RLFTssTJSkERjM6Bs3taye16q62YhoBIXwa7a93mc
7IodE2Rehdy2M6PrKI/ptgSMsrfr5xwSvPui/3/EU9crQ9o0BXg6DqukJOYuhrdE+0btd94WIXHa
iP4jhOwYTqpoiSC0kPXnI1SWraEjAPBGHpAXOFxRab4j7bfJ9RFXqiGEmhSVNH60BWt7svKSXDzl
UV9+HvRXuhf2/7AZlscdY01nqqQBxwlEh+0z9jnQFHNsF36ySh6Bq8JrfZzEjBoLB6M4wjqPslSk
0nh020Mc2HDzsLILNeGX989PLnD/tEvydXeMAhGqEBVoBeQoHsnRhq/p6Vb3yFUgkz6JIUtARDfh
bwmMQPbV+apdFAOpZKCXdTvVUZdWLLnpnBt/T3I0osQEJI2UKKEBpnCA6kuMASoMT80WwCngqKqp
YpeKDlhRwaIX0cCqyu9vTDqdszqoFTxjZf5Y/DT33eulRNuQH/68L/dTdcRvlBgH4XrRZrPMUEHJ
P27dn4/1y950Pn4RRPoAsU+tjqhcz3jirWHmTRREw9RocYW5sEA45WUemsOjhlzN84zkVtlZBsB0
ndJ+OhTrYv7XLOc7T3lN+XuogQEcQNJlRUAj4feDjfr+LCZKLkAhu8Hyka63Jq+9vfmBLSBcbL/b
RBOjVL5RY9R/WGSXtL82wi1Fm2MlGV74D9OtyM+QxO4eODbpbefg64/LxnAx8ldYwF/xfIRa9695
KvTRJDAuAYVC1LWbGIzUW9SqRZN1JwHVM38tOaWCQji8agEUvU9zQRcxcShSZcLw/o0ic8m10EfX
K1Z3PKYPKAzrOvBWkQ5Gz1P/soNf/cxPtEz4ut8oMq+zb2dxOASxQEuRa9kOHinyGdIt3OXGU57E
N0pUr49OM0vPA0B+E0hRi/zsdhhs6f3FsxrPfHyHHZQowKCFblGelVImDIYmiZKJ6jAgniDC3wlf
cklGmJdCoFRydVsI8bACnI6DVfc6gYWMLVodRVYGkwLl3Hg10BXwM30x51Z8tTrfw7IbQGJbp+di
b523B7vlpQ2nWt6/fSFzCe3p3F2wEgtf2CxRmMCqijXkbbjMawdYgTgai1jG/2PtO3sj15Guf5EA
5fCVSh3ddnc7fhHG47Fyzvr175H32R2Z1jaBuy8GFzMXBlwqsnhYrHDqkMpEmWdt6u9gZOxYde9r
8PntI6j9KWM5TgMeywQ6a4WgeRc5CUcnEdPdmtf7h5Ev9oO6wKPIN/LKyKAtXt3dRXxNr/bjZ/nO
et6vZbq+aURd3f00wbULoFG7s6yN0YB4HNla7+G4V4hEAjQ2Fk58NNBVAI/WxQjnI+aUwCC4Jy3e
mMys8dqj59v3UHe7GOMmVrt5my3rXX6d3lULPCxgu2xIh5bHOWa09wxGAGftzbeUShe9cLUn1okw
S90fx7vwQSxBCxhY9/LW9Q8DwgSYzBXYI8HgCJTv1fsP3xr37TsL2laB5u+u09UvkeYHg6HjM0Yk
EREFcauN5wyYsmpg9BoDRmeH/YaF0Yx7vZ8nhpqUPO5nHHcvsrrzBoEJZqPbOqYtlKJeDmIbyBXX
fglyEBZPJCL4CIsPJod2DjR0mFDOz5izxr4W65aCFKTFIGPi866AgjkZ7XiXm9PGJ+8nJyiIgtKb
uyQhuQUntXAvu8E178DZZLYh6LBmhJ0f9UjZ62b8/E+SV9+sjYKyos4nI1Bx5oCnL8heoccLs/XY
9xYDRL5Af3GbaFHsg2UCK+89jEJBUs8nuveZWn7kBPmv3iP+ZHERwTgNYzfKbwwDW/Fpv2lJQVhe
GHLHe1h/BKN4kwsd+UMOUSU65Q7r3DBuL5kCMTQcJpmgzVttzYNDbR/d+of5OdduApcFmfN3/7Ar
SVJ5QxdERaMLn7iWa+tew6omo2OQpL9TvV/8XtPsf7J+CznU+mmD4GH1IOfJsbyIIErCo3Z4tkuG
oFUkWAiiVq+Xht4I6mpevfmCj3et8xrgNrgtZq26Fu7h33WjkB0Rw0bxPIhpzcZyxjtp74Hc8UB+
b3GzZGTTHL8iF8mRGSxZtcS/kulW20jW/a5rIXnAWLTnP57jf0RkGswEAMQcw7Z66BbCqIdAq4IL
QzBmuBPt2gxxb3mAGQxPujCz+Svv0+WKfnkri/OdFF2A8SrQSyLHvYBCdsV+rVxWAIO1ehR+K5qn
KHIBKdwJ3tUruqFR74LyC/O2fayFtL5pQ+O1UYEBdrZ3VTMt8Y9ngU9bLtCl3G45a/Mxl7qEp4cH
htTVK3exXRQW62JWJn04r2FnJif90DriS3NnFY+fnPURuMzx1WspiG9qUi5kqqdCVWgQCFICwaqP
bUsun+07sIo5dlxYxcWFchSE1HXG66kyy8JQqreSOFufJOB6uzDjg2sEjN/UokCEnyI0IaQQVViN
M085DUsTjcUGUc3Y5s5puJ/M6uFzetxcMvdTm0uHGLfALOEGLn/Z1+I0YMpQYBiz/czv0NxUfz+x
KtDWHvlLJb9+vhChg4UjLRuIaM2vCcB4bXMTWts/N+DPND9YVDfrrhPiTjpe1rwg6NSRSGOFq3v0
qlzVXVWQ/pj/iY/p4+9gs2ti69Ke8ObdzwlNxkqulcSq4kIudSgGrY2EooHc4LB/qa4ISEk7BDLM
C4oIGQdwJWTzTRR1HHh/qMKag6iYJFfhDun+ywfjiK8i8kIb6hTEnl8Vug4RhXU8dc+ajVa5yyZx
WfHC9SfqQhB1BvSST5RWHuEZVBsEJlMSfyIrhL69uYZQtCudCOfKbq34atsFetAd7qHHM588smqa
146CJKg8xqchgYTQDI7Kwk5DLeA9RZ3mYFQRm1JJLJYTtBr3kUQRrzEBf8k0lX4dx37NN/p82pyz
19keinor1/x86FGEghZgxh6uOV1LcdTSSkoejWMOcTGx3t4mcnLBPp2Qu8cNs2Jo9Qm6lEU5KtzI
4RKvZ9XwBj6+nK4O6K5dbyOD4QTBc6b/tbpbf5eSfnwmCPzqSvKvpVTNIYUzhJf21XcHGxSrHw8B
K5by9bajoXKhIf3OTCRvwttAw/kOifQeTztOsEPMat/p+53tor3vDzl45G5HZpYhVd09WAjlfahn
0KL98sFOYjF2dw0Elt8zuyALexX1iiuFecX51K7qveueA/D3/n41R5RCfpqN6PyjJl51KZNya7hR
ipSkxhrsX14CBInJ891O3Hh3DPeJpRoF4brEpVWZQAxOfytgtFU4PDTiL58z+co1tMPtlWTZLs3Y
r0mq76PCDif/6pN5EJptRObWdQlKwPHUy8zoDzC8ZPL0rHkakoiCFEGYg8EqtZodcpGYG+LhscKB
WZm8gHQO3Y75QIbSRGqGZTBrPulSHLWqaYfbqa4hDk5UdxgiM9qYDx7a2La313P9aP5Vi7oIPS3P
u3o2TO18QYEiOkZv//7Vm3apCHX9iV4SgnCLgyLWIJrBRXDVl538jrn3G//EbO5a9bGX4qir0G9E
NdJnqMFQ3MSyCnkzOr5pj85rud01bxtm+/ga0yKO2d8VpIA7jXodLRJQEInqzML4H8wgmikj3ft5
doA5Z8d7otstUW3W2q49j5aiKRwfxdgX9SQQrk+ji+sYwxvjnqgs02eYCF2mXuV6LeUFlrS59BbI
KVBgwICQ1ZfzQhFtVnQBj2XdF+OEMS9wYGaqShCcm3Mz5Vk/gDwCs/l+XTCq+YO5d2s5/+Xe0dXp
UheOQ677WECrtTnsHKJ2LsttX0sef5NCQUc2iUrVZbCQJ+stiQjmNPv3PHnkCWonfGuejsVyb+ff
+PP6+49N0mnCQR8KqTKwnm1FBOJtp3Su1UAGATnXT8bmraYMJMzNQF5FRmUNTdUTTZVaDkoqXNvR
tPhHYc5X3eX3pu6w6PvWqk3VpSgKTLqmETvVSIT5SrN4fxuiadJuT7tRsJmlZqsIvFCLQhJdTBrM
z8hgGy9WbFcbybTAW8Z4HKx6fQshFHio/dCLdQshll4S/re6uaTPDACeb4oftrAQQYFEJxdTElfY
nh62sPHta01KU99qb4K5a1Qm9cu6tf+VR8NFWfBi1evYI+TTpL2wKe6L1CzKwuYMK0j3w2R3Pakc
I7ZArC8W6NyUIjtv72+r/eWe31CbhpQsw8wMCUHT67620epedECVuWO69cmT56LHgWTv5zOSyVbk
KKCXUq/hC3rItju73Ko5abfw8pk1OauAvVgbyg1U06xolTESroVO4n4zTSZCTSP5VFPGtc46KRqF
OUap4Khw2IVMtAIDbaWb4GGze9yVBWFy780WdGupKV9FSVotDUcs9RwXOR63EcjOOuIeDq+7HZOl
ca2Gb4kBdGNMyE0pQrmQdhxCglmXkSm/eM8sCrnVyISkaBJiE+C2UOlx52rrN1Ib5Tg2pn8nWaXr
baVzthnO8jx0t8KjFvky5E+kj5ioj7eNd/0+XAinzmwYdaonZ6UALwb0xseTap7g7Z4bxLYqezDn
7PzGks//6Nr4K5Ym2SgSoWwwDUu4KsUm29yZg2/Ke5RVzMNF/lECeLHAXxnLxZ0/eEIjeQIWGIUs
x87JCcZvGZ2F+P+eSX62aqGqjCAT+PFQtEOtpyKBfMIbq/necERbNfHgPf8mGCe2u3yCKPX27q1f
iH+l0csYil7RpmMtILg0J+X83fA+t6jGhYU6Aoas1QtkIYvynIzUKCZFgmbHY+Rbam/LIopoS+ex
ebvEGAvjsm6s9bjIQiKFYVHlZcpUQTuJdE4mmocd6G3twRYNJG+sj+lyW0PG1kkUkEVV4eWT1AtX
p3ezjexceMZ0beZ2UfAVpvHEJT0kVJw13jfgl40xQWe7Z3UNrmPyYuWot1YWRLLUZlg5C2G60EaS
GG2QqJZnk6OvuuwLSZSf1NTgLlDqQUAw6cWaX6pXgVzLx9zc6gf3l2nGp80lsS/wPll1Nuu4uRBN
u02t0sdi30DJ/dvxzbmOJcEkRWImm4Dwc63+w4YFW6wzQDlRU5wWntxAW6yrIph8ScLHbD93/1/G
hlyiXfuev9+2ytXEA1gh/o0o9HT5QNACqTAgk3fxQkd5Wm+HR6MyOdesi11isoNoq/7oX4l0EK2V
+kwLFJjpE8h7AhP18pNbbut3nfWs/DpSP+7zhSQKU6Lq3+up5GClQIbDmdH5qXtFVdIxc4yzcv5z
vmKqZPs4bLgABUL5Vu2RvWK9b2czvfUhFNSIeSNXgzDbElgdqlPiZKD0e/na1JniFLUcjF1lnBua
v0TzqypPIpzQBpX7zluzNUiNsP2+h6fh7NR3ZOkYEldfaou1psAnqdrQkIZ2PqnCCQOux68SNPk6
VcxXtsRaTgp/xDoweH2CrNKunHkoxEt2GE0d3Mw5QROd4ILE7XWw7WdXBqUQemswEBepH8Oy9qyF
ZhkzBVCKKKtq4OP4ZIfZxt5rUz1VOLDMF+Os0y0TouBIQAl86hnQGUT2sgvaRLCuRc8F7sjMNv9X
e6WAqPEEIZM0CIsS87h33kvFLApXv7NQlRqZ4T9h2FYXICRTbk0+czeqPMx1D+8Q77qQGCZuyI2H
aNNtO/1yd2+sIz0hs6hHWcnD+UZ5svJdcKojdH1tt6fMKk1OIY1rwkncJ2ZwBONmcvxgVsV+Tdi4
9QUUKvmpF6lqO+Kado57TH05nmrzPSTxbjuTwtvJZlcQ0Xl9vDC7zhguiELBkJ8Oetb5gKGjhXrc
+pl1ga3RrCz38evnC1fY6wSMbhU67GPnHFGrJjmFkz/2hm3YqJzCq+3Sv2em2bk7lIC6vzvz/nyf
ui0qUh8DcPiAocOdXP5019mYeJ6Ym6ehdwfGg3o1sooxrOr8GkIhP10VFNaNxpUjPyMVt0EDc7Id
rDq2lNDhEtJvjaddhXHr+wdWfGk1J70UTB3hoQuMRvC/BPMPCslCgoaPlyM/gnxh177y5RGt9ayQ
5KpXuJRKneXSTwyhBNnQFZHBl9MxPce+KaSoppMZR2vVLVxKok5xGjYqmJJmSQbq3GUza8wOa7mT
bOGovd4+x6t1oAthdKUQeLVbOY8hbI8WJL904rfgpF7TwGq3Zq7hzintDUaCpdadfSeZu8ze4GCr
GmHde3OClj7Ny++gTjMf4OGdV7PSVWBx52QkZrGbWYxu67v6kl7Koc6u4GflkBoT9EUb2elUmmdM
vXI10yY73G1zf3ZkslLHa3ixlEk9Wdom74Jygm5Da747EZIBKNjeMTnSWSb6VYizgI1Sjv/PRPfN
RXJfQTn4oJusm3p2QG5tFOU0pNHkq9gsLKBxOh5j9GKjYjcw5rLWD3bOct6OW9IovyDq8lINPEjz
KoLu+t2uc38VuweG9a25ecsNohDFCLsma3xBuIrxljsjHz0FpsexOr7XGoTUpRgKQpTWELtMn23v
CaVJJ5Qmbc/k/tkGtRIYhfZsQmrWXlFIMg1CVEfJvFf7xrIUED88or76VDqBgvpbZlRlzXdd6EcX
YQx9kqADHOLAomQ42R4tEpg3g+KI22d4NYWoquh6UhVZFBTa9xAmJRAkMBhe82mjzWHcyJze+8B6
3CGFH8H3YEZw1jzlpUQKnRoh54JckOA17isUEXMoWMBjEpGwhweOkdBetcWFcjRAFcHUtv1sJFhF
OTMVLOLT7QVcxaOFCAqPKrXjMG1AFK5cS8qj8gzGndYMMfD2H91kC0GzfS4AKZv4JAo76NKbVnKf
m1VF5j7aPZOVbc2rX+4PBUqNH2idF2J/9p1H4GXv7jDdOT49XGb2IGYmaNXOF2pRoMRJXBMNnIy7
SvtdvAoYCJEKVsxbCJ4weRNZlkdBUxB0jax9mcPeeTtNpIQ5IIMMegPm64GlFgVPJZ8bIDjAIhYW
WIomK3e1R24HmGAlCOfT8gPUF+tHwRIPguhcb5Q5YnjsrsJ5J1qP881728pXI08Lo1CpmrC8CCs9
zCAGAWXZfTm+vZ22aMPAqNODjYzko7kP3NsiWchEM0B2MZd1fAzLAAPkscJTVrSDyonu9kVE8Bj6
HxdSpbCi16tWMniIe3rhiLxFdQEqNm6rxIAjuswl0MqhESKICCLS/+FRNWF2Issi1m9GZIy1uada
UwwKkfwRg2RiMP7iReW5uBu3zvbPfWi6uBhBvmRiICk7frbqcS5kUuCECY5yE/gqTjHav966w3jH
geKf5ft9OV0/jf2vahQ0Dc0gBmU9i0HrJmj9JlI4GK6NWJVnsoprZjC4JYsCprTqOz3F6+EKMn7h
7JEd89G3bg5/taHgKBQrRQhKbYY+vE1ejqV9HAKQ+kpH+SU9Fe7nhu3FrIP7X5kULmHGUQX+emiF
cONLJZImIJqd/PILckG8mnE3ruPtX2EUNk1iowZNAgVnYcdwe/s0rYaJ1f8YncpTmDS0fRTFEnTR
nHeUUp/P22wzR8NR95djvpvJELfqPi/EUX5Locu9NykQx8GbeOnt4pLsqydwuVgMQWuQriE5OpMj
yyjepOyC74MsGVGNgTZey3u9Ty0E9tG3yJCydkMtpVCWMKCLIE5bSEEqwUBQXya2ZGMeHkOb1ZrC
pRzKCKKk7KWxhJyvOTIgG7luUQ+Lft9fvzBInVUMulqcuhBHX1SxOIGGP4U4cO9Yjg9/4uqcNNKi
huU4PqBYQSOnuZWBnOvX8b5QyL09HioMTUVL8CY7PpTP4Du6vdSrQZblN1GWk2IkdBnU84YO1vGK
DnuCcbAoGgIig4z0wzgwzp28hl1LgdRdpgxaLCHHLsL7EN14JPIbvIP0ExmG3j6eSHg852biXLfn
M+j0BzN6QoxPMcHQnhooZLUF287InYncGYulbw0Rlh9G3U2FMnBilePDniqUgRhsvsE1fFsKoC6i
MWvzdijmpXaOtZnwRHL/xWwovLJuo9Xwx1IWdRt1xpDV/HxOUbSKxkFEQDJrewXhLf/6O3pWSb4t
0G7/VHqsEjTWKs4/XzwF5KYflG62cQkz5427xL5tr6vRyKViFACJaRLU49cu7V/eAgx/Pmv2AdYa
YdI8MyyxdgtqmmGIBqbRgT2AWkWtEfhxgMtyrdod+JxEp5k3TY8PusZwYlc9yqUoat06vm3GDC0x
1z04Bt/eMgusNrbhphY6lxnwytKKWkJQDweDkkEU7z4d3+Vr7DBwdbVUZ6kMhd+T0qDtPIGE4tLZ
6CyYCSUYdrB+RfzdGgq6jZmgX/MhwppxAwNbtyjQYdfArj4uFqrQVW3DVMhSZHSzPTvOeLwGpz/k
91zhhJ7Vz3GziVzW9vwXSP6PanQF2wQOoIGfWtxKL0cHnIvAQvceLvLcuMeKeKzmd5b6UXDsiXqn
DgL0AzHGNX/wib9LAhTXE+QCXYxbNC9FST5BfM7dz9XMHwxbXI1lLuVTqDt3+USTCPmji4oFgCKK
VfEKYN29sznQHvNSDIW9mtJo3tTAXND3UhP/2Mz5EoZN/hfQ/btxFFwkOtgmohK6IAyCqdkkbkEq
GZHUsQq3MXefaKN7+AwxHYBxFta8v6VyFHYU8NWrNodcmAswXn/tNvx7/c4Sw1pDCjfG4d/Qu7f0
hxeDHNtfzUZuUJUWYdfAPOzO1TMM3dZeb0vdKChJhSFIxBC6YejBEcP+chL8YinGWj8KS1TVi4ti
vixzktzLyIB8Na6xrGPd8fmPddB0zUpVxa0uwQRh54qzfY936BqYDnD3DBPHOzjf7cx2L+/FPXok
GKvI0JCmb1YzhQPiA1L2jrD3d4ZZOqGzB9UiQ8767f9XRwpNkCoWW2HCSu6RyRwa0nNzEYWFWBYo
NN/TBtlw9jzG1U6MhY3QRM6TMfC80UK7mTUNtUdfRIWYfYZ2jN/37uHVDuyvZoya+VBhHAm6jZUv
lBGp6Xldh8lytigtBOvGhbuf6/vBWM3MxrP2kUKYuJ9GLZewvijNwPxYaYM57LWJKv/XeVaD76Cy
CzOob28q6z6iqZ4TUSsQ3YCS6A0GDSTu2usfF5Q5Bxst+awlXZWmC7yuSLKAF60qUw6kEaWcF88q
HicHISJUG5DSelbcHTRE2S1haLe2pEt5P5a00eVkfgCBCW+H4GFNrigNt0aJKOYd7+xMNCoaKIRh
xXDWvDB0P2uiIs3OpSJ811NMiqAbMdMZRuu0bxoK1AvWsV+zzqUI6jQqURkKUi3AOi3r9N47FwY4
rzpHSwH05T0ZvqgkEICY1/zIQFkG3s/of7LRc4J5Rgx5awi6FEeZBpd3ZcOFWDK9Ip2PWvM/DAGr
Na5LCZQxtEowoP0DEpA1RubunaSzBwQSwdtGx5RD3digI+u8toMcvOxfwJwZmFdXe4DrA/4Chqj5
k2nPZ6kSdWsH4ZggzPWlkgVgTBzBBWsejhIrorb6NFtKoq7qtioDzJWdZnBCtaBQg6JdbmbkD8gO
zL4Wm+1+zTlYSqQubl3r8gpBFWxXSeQrHDr2jcY4pnTMJm+KIFZ6iGjnAj34jvDGEbF+Ro3Ew+fT
7b1i2DedVciKUoq0cMACjnYQOrrAHgi9jnb/QR06k5BzaZ2nHvZIaWy+eoojVxtIwJlVaJYC2CS1
xBKtYrjeVowBRHRyIa9GI+vnRQRbRwRaqt3GZE1zWI3lLWyBvjeSDN3IOFdzxOPlRTVl0FQCig52
eL3DVGamta+mMpbyKKiQ2zjWuxmMrBfhhf/MSbU9oVI1deXenNBetNnlAnksA/Jw+WAeNdY2Uvih
1JM89eMs3Ooxu2lmbGThxport9SPxo2hHBORh6WgdaI+1+Y8Vi29v9tglCyqnBmWzwJElcKObvRG
MQlmC3k5DqBmdK66dXbJ4D5+MNyZ1eDEUjEKNOoiw9RaCacM7O7Spv6tvH7ctvZVf3QhgY4ZTB1G
JmC2NJQ54t6VNiFBc/DlPHeeoGwBlXvupcew1T0rs8uAejpwkCnDNAkRFjF0H5jFkCx4p3tmBamL
S77Fb3+ylN/7YIt4NbKR3VVWzCQB3R3CPMys2n/xBv+DV3Q7W5B4usL5X3cK4mIYaQIi2HfffgVn
yy/brLesm5kBwXQDrQTq8UGLZo+mug/vLyw+aRZK0U1ssaBVCQp1ZjvP4V/EdrqpyZGEPpF8Infg
i29jOAGs08xcRwowijgeJFBCzCaJKdfTJrDmwd2/MGx484DKnf/xONMDn/huSNWpwAmAf3N0BOta
Yt6wgknhW0DVBwuqGHc0PePJU3qljMSv86Y4x7fgw3+I7+NrvgVW/X84CBSAFKrop+Uwi7PgJL4c
n3j3xXAiwfRz4p2REAsxdfI2pLAOHx080CpvAkXsFxoj8uKczq58de3d7qtBj8n0xrhe6HBBqYfS
mGnQsEdRzcvx6CHNnNsbI7IfWPMvGK6BTr1RyrRpJln62jvvPj8gPMDK66xm5hdwTIcHOj1HycH8
DAJbPB7LYFR/RW7rgnQB625ZjaYuRVEvlDgti1HOcMxQ0wViMrzNEb71MQT1Xj8QcnjFnBRM68Gs
nnkwEItKiAUu9PAnVBMHvihAURBCOIlVbVzXtFEhhRfMXFnBeMR8MSffeFnQcYFOiTolHiGuNRGo
RmgcE6IHghbLe5c8H7Jf8Lsu4/MleShmZn5mx9kqicNysSkPJUk1ddA0yI9Jhgoc2fJC8olHAENP
lsOgU74JWGdCjpNm7ERuPbUD1NqzwtNMG6UwZVQ5DVOWZhvFE2PaSO4jKkcs5iXOck3oeU4CQp2h
UEJO5bygeATvzmuCTLRnnbcNkS2C5Kppm5uYM1nBCJa5GFTAowPn6BRLEP0y1+E471sMQcOtMGzm
ybLu8OA5rkoGzEw5mHdofCD1njt8JD1hRXzo/UTZkYLAkqjgP12TQfH4PfIC4tjeGKVmOIjVnUBK
1cQ0se6OT49BTbjO5lj2Q/kUP+RRL4XeE9S+V9rhkNsdECE65Y/aXWl5IAcV7Pl1/JFawZHFOUAB
6/9JNWQcAEnhddpzqgSl8+umGg5juQ9RVY1OFqKX80wEyfvQE0duA3L7klrRU+PRY81jqgTGFPDU
eZzKKk7AmD8cGqs8FuQXuiFvC5g3ZgE4s0rfBFAHsZZQ0MqBIv/QS8dcgR/tbW4LWFmzbwKoUyjl
esLLLTRQ48Hu48hswdLp2zFmAiIKijRH4bPCgJTPTuv0ZayLfPnQl1PcchCJphPTUI5BZGapytgZ
utXkhxTq7I1+4hmF3A2HyhIcCUN/m/eDshtfGrDbeWb+fHsZaZT5P3FgawBLn6jpBrWODSruUrmH
xfdmcN+73VZxBAL+erd2FOQVQWO8r93Kzg934KotDtxe2aZW7jDeYWsHHdv5788w6CKsiJfQ/9/C
XuJo243oYJBUs6xqu2tVEkfgkWmJNpkSrzLcX8ofpdQ3eHq1E76K/Q7qJ9viivf5a3sozjzDVukr
44cUynMSBTmaUqMeDnp9SGpLaInYh1Ycd29l+yKFuc0PCsmNdzlWyNjpRBdJHxf27a1eN9+/S0xF
gD1V1UulharXe5OZ7WD9cgqovTyrRF3FL/dFmXC9fsRQcksNjg1UjTizBvHcpFleei4DWxquU+bU
BUG6OjFMPrHK1u1KJ++8rRwX5jS5+uQ0xl0tDIzTtY57BjJQgqKqski9rRRF6zAPHke45d16sHJ/
VxukyWxPYCw2SxAFsBUYzqqiH3GKHSTWtrsWo3pvb+d/Maq/ulAQyw1i18cBjkxjiRgBIRDB0Yhg
Bb+6hAQPloIEHkMiFcP9lxmDaVMA3SYvKwYlURf8VsYEkuEQChkZEnToNhVJuj9tqpiITXbeXdQ4
aJZmbNq8KT/ukoVYCqIm1R+VNMBaDphAjIdb8uzLHuF81ildteH/yPlRCBoYqs5XMuRIxi89cZN7
rnPHx7j+suDgtfPfaqvoJIKkKf4OzZ6h56zHDz1BpAsyGw1prq/AwOJ+EQvFjxIVy6uH/EEKObsv
PiVJcSauxrzSzuGGR85jWdF86m8JpQAwafsm6BMIzcT0QedyE3kVM8p3UkIUZe93mLH+JGvJlsd5
DTI7mHKGz0XHO/5lVYB3iTcw8gUEZfjChdrCpJe9OAmAfiXNXKm5tlJsN179JpSOzHd2q43bsi+J
L1lB3JhZhRFiwqVDJFwM8m3s76vpTTOObeLtUp9xPdAPlx8fN9vM4uP6KvI5NBkB11TFUbzUaox7
r3WlwfKqY48lOQvjtvA6hinMJ+nHrmiCKgKU4UjRYcksnSP//SzW8xGidhvJTFL/WHHGr2lQbF3n
WAwr8z7fkkjZgTQGYgXegeGgXLjN1bsXdsNOvC8tY8uibVoHroVy4vc1FdMwCcoBourUFpyrZ6mW
4t7ZKsgykruDx0DidddiIY6697IyzCJM6xoOnGCNkylMlnrgPrnUKjBhg9lusgpWC2mUNQe6EYdg
RB4OiF1vp6nd+KUpKSJRDmrkBsGxlgX86EniczMT4rlvrYq33YTrqJKs23i9imcaRnQhZW0o6Dn5
vs7qpHF54Yv4lNYVu6OCGj+JYTY/7VQFWZNmzDOAeQlPie8i8roYJD8XxsNL4oCVZ56FeluHn5gI
ASp+uyrgH9LXxOfF+ZvGWgrHAgI0P7tylVkPjp9OJJTtsgQjhvwqFt3HbZGrOmkKmM4F3lBAYP1d
J2/ku2bypfEgvfR480bmSLj79hSxetbotBSwBSotBFH7I/KNzI8jBOF0i2bz7g9E2oxPkiWQcKeB
rinc1s4fJPpUUmaYNWXc9+8X9Z/soKbjac1jeZWvor/FAhvo6ByUCgssqqZvViAT4yyP4Tj8PBNQ
VEdjqDrPxVNpyhbDK+tMTdTxkOqm17XgUbSFyKoH1oqu7txCDnX2YgmDpCpZGQ/RlVdJVrkcRnQ9
V/xDK+YMlegm/X9t3kIWdTFwQhKC/lcbD4MTo9iycRpLdmPUpejmeEcmUwExBP4gT5sRzYzdAvi2
ywhiihGBI8z0wH8e9u9rPO/BYh/L2MhjIdXxPXgqJZgIptZEY2m9LkTXMR4OLSXgw6CEDF0i+T2E
qLLTFKQcJ+xiw4CtFcCeVfkrhfKdjSkvC5WDFDl6zrQzOMVSR4YPlEhvPaiktdSUBoWxnz/9dYxN
VHENfEWZcA6+ayYH+tiJPmRqsRMZv3sk25u7wjCNlBXTWjFSRQCJj4T3kMgLNCHMKKSyVNTlcPBi
Ul0xUyfZe6dqZ9zfRrGVrVJVnLX5XIuaRmchGkEfjbiOp0MR8Viz9lQYhyks7dtSVvwjBK0UHTMX
VQVC6AugRS3m0E/RdNDyU36uDgW0SouN1JKQPw06aThMNMH/McT+3C6IBd+KASMUVJ1OWmlwGLU4
g3Y6IqOnbNs4vJ3bEx5BnP2ndaTAHA+CzQpq/dy671Lnny/OmJrmU19g/vehRiJVzPdZROTBVKSr
H0VmE24YSs6OyXeX7Ls46nKVQSskKg3ETbHjBUe5AodLde36nXeOMf5V42xZsjl53IzBgJjh+/8m
nrYgP1a5PmvS6dD81h97FY+CDac5Gwznc32nGUgIB3xibCxjX+lsVlNOQZGDF/aQhYUp8y+l+jy+
8IgF9f3nbfXWJSkzTSmvyBqdEZHrNsFtwcFM2kvEPfLeW1B9St4ftPzdFrQS0MM2onYQ1AgKjPUr
2L6wGt3o2rAYg+kQtZpVRqEdlyHBhcshkFh3TpmbhZdgVuVhFLiH4q1ragZ9gfDz/p2/QMFY2Lk1
BoWa3+12SiaxGJtkOgTb3G4CKw82xVxB5F2Cs7HzzEt7yR6CP/Hzbc1/+m6zWEOCd4FHLWonv4sV
U77hDR/2O6pEVUkrusLkyDJpmsQstZ14vi1u5d74Lm/e8sVCi2hDTCsdWDTyR2661L9yE/FT3lJD
nRTTFvESxqWxvrBYUENG/FTXaALaQpPSXCvy6dA5naPa4L+LzXD+s5UxcAt0ADyGNd7WchWDFiIp
UNBbaaj9vpgOvCnsZUvbKVu0MDNslq4Wha1gKf9KoelRK82Pu2CClNbOTqIJIsEA2djT+b0jr74l
mHinm4mbW6ElsdocV411IZq6ibWRT5qYBwQ0U2mGcknqqSKidArG7e2VpPu4figpUvZiqI2g5JAk
864sgpk1nSxlcjD4Nk9eMu9aBIpdda7I+6CIE7Z4KZhjvW3a99vfMXulP2B+ofB8DSzMtqozvR4M
GJHhvYbGezwwzsUq0i1+P+UV65MUNQHIjrCXaXHWvadEOomlFcust+9KJEdDYBBHAW4+mo5VakGz
SvHqpILVDBjQKz9Nm4EUm2aTWJpzyjC9STABBE62A39K/cyUvnZdLqVT69j7bY0ZyZCu7hQH2QMz
NQMnPFYbDWNl5mSlhHmalSUfoyO3Re8GTg0jlEWXfnxZ1Ey7Bj8Sj1bVoBAozUCW7NdY6sapbe40
OLrtO4pV28VWHBGbVXuz0QhCzmLi9MiEm8xgxxo8YFa8rIuChHwpTVOH9NdYd0E3HfKnBrPcztU1
uxd/aZ2V3fXP4r4xJbPDiyTb96eGgYZfpaG0IS9lU4amYXxQJvPtdCjtkoyu6Fbb6n7Yep/doX5A
2EW2CrRk+uav18J8UvAKak3Mk47sR/fu8VEnoWmY54Rgts+re63JNiT/j7Qv25EbB5b9IgGkdr5S
Ui1dVV29t90vgt1tk5JIUSu1fP2Nmvtw7LLhxsEBBjMDeKZIcUlmRmZEIseLKpDs21Ekc3a87W7d
TZAM28fn6RA+fOZT/s3u/Dr7i0P9yzUcVxW5RmPlNLCa4aCP6lMVucv5/2OBYuaBoxp6iP6v/Mem
ByFf9Stst1CnwEidDF4f79B4TGWNuzonPY099+reJiZsMhWZdq+7sUR6SHib/73VQZttRCAhykzg
wP/+uQOxdGkLdz0W7Xskz7X6xLr+aXXwkQycQHIRbiDXPociMc19GcTHwU/uquN4rG/U6d+fcF2J
iuvGwLqI8fjGLtCnawejcHtfRVOZH+Pn9oVkcmMSRInoVUw27n5JQ55JrrLPCrz+YuYwbBAwFwIX
ECe9ro4IJLF173b5cdPIbH3V0Eax4ObCpVJ9sm34svdfIWpM8nQtAR19Jvjxl8cZ44fwrHDBYWb8
q61ztPCmUQ/58cBUEt64L85t9VZ/zNzdszd2mlLz1N4N23LX74LEuyO39Sc3/U8jw2KPuaEfEz/C
sl+ZuVhemsK6YX4UukpjBzjAXeDcASADoDm5n4SY/8GUv9+a30e7ujV0aCgzaACKDLXhzrn45qA5
PDu72ykLNsVDD55EtQ3ReBSwIH96CFPB727Bm3+9pYm+m/ZzRlJ3Y7cERQFr5sLu/PsY/vl+Mzi3
wHBdhgaJ7BqrZ3KtIlOJ/ChrUBuG/bh88oD/xVH5fYQrl6ggjcqH2WFHf+tsgi/91jw3Wf9sX9lz
d2vQypLeyc+wtL94078PevWY51rnEJPFZ/UPw2Hd4qRnNUoM6/+tQs7lFgMOCSPqA0Ug/vWjGU+N
hHor4p/ZLfjY3urMq+59WsHS/3uj/nZxGWEeLk2EfXL/c+d/MfG5GaYhktQ56oXnJ3ln995BPZpT
Q6DURPb5Tt4ux+DZP4hzfusc20/cg2uTiIyiF7FLowrm+7i/V9tIdWjntvGcowOIThQfdWO5Mgvv
vD4x7Scf+7fB4AQApcO3Asq+GiwnixuatQR9ut/Xd3hddlqsPK7bVK43/17Xa3Nw+a5fh7o6KcPS
dW6jKnHy8nxfzPHIndbZtD2AOiE0L4ESEPFZiHIdXF4PeuXtzYtoulrj+7qncwyh41O4r2BtcUS/
//vr/nDq/v9I/sXcI0dJwytzCyjSqxvp4Dwobo9u0qBes0y7AyBdBacFhXBZx81Gn9ldv/tk7OuM
+/XYl13+5cSGUIItxxFjQ4Ccj+IpXLfTtBMQQZqbn2KlvCk+/j3kX9cV7jvzQ+RzwuDK2i7GzaPe
wbrSYesGaTsTTr6URvAof1j2UfHJnfj76sJoIuMNG4pn5fcvNNXkqhV9PE9roR7VbNLW1pz2ArDa
3nuW+tEtnkXO5/jQmnOp7lXUJL3d2lpyuXDb/HDXgv97Cf7wK/5b9f+Zk3+VAVIU7axDhjVgkgNg
POc346l6XtAJel8dzbG8VbfjvjkVhH9agPi3u8SIh3QdHKQLpvr7cshhqkdZNeIUcNqdyvfmNf/a
nEeo4YrjfLN6mx7SXkfvGW1b9+UnJuO6KBmvF0b+ZfCrvadTOy5xg8HbDLFiNh+Gs/4WJiapTsUx
kAmc8+VgM/J469xZh0/6k4W/3KRfX3qM76M5e0w8VH3CP75ywY0P8zhOvjiJeqvHcy/v5/zOpcv/
cZirC+3V00LbEcP0P+0N+o3++/RcuwP/fUToR27kgRYNvO/3HSQBLWo4SDC8sf2aF91ejNUngN5/
8Mv1QqEvjw/4G9g+tMl+H0NCghVxtpWnch9vm018s6b6pj8Fu5OThR/9yYA8esPS9dTclzw/50Bp
LiJwHZJU6sSQ0//3J//twvi/zsf9fT6qjtsxpCOy292Ljd+QB+RmTIflvfsat89Ln+LwdFPmdB/9
sRq5BVVcPwfAdv49j79cnt+mcbX0MSsip3CxLCrPOctXzrx730mr8cartmXwyWh/5G+x0wESLAyp
KgpeOLk6R52GEqMwc3GShoN9kdDXoebLAqVi5Kc5mP4DbzL/PGcAHH4uB5LKlptD3n/aQOGy3VfH
ARMBvOvDvfD8//yeX16JKVKLJ8MJzU3mRxfq697tJLoE9FQud9UZ4Ocp+CwEuG4hd7EVAVyoAAEY
QjxgPr9vOZ2ZF85sKU66P0abdjY82nTRTelvivu53nls47dpmD+p4kNsNJfxEfGQiT/Zgz/A9etp
XG7jL5/uKF1NIlyLkye+TeAxN6gXzfuzvss1sveHsXlym7Sps9Af0QPh9d/n7S9vZQhcHzXUoGog
x3ZlL+dOCpjqqDxV4WssI54HSUBzXr2ZqOQFzbO6WdJ/D/nfA/DbXqMuAaYligIXCG14HXvRwG2b
SrXz6ULj7wGPhEmPVpxuZu/CZEV/Uf72/e7rklY4kCt/7XiVSggjz1mDOoYV3soPJ7H8dUWjZRQU
g0/G0gmBEbpCwrmHnEkDoAyyouC8fDLx6zN6mTfQgNgDMBUG162614ZV44gS2JNtngpH8KZDpdnu
32P8YXovY8DDh/x07LpoI/b7YVBQ5hW5sfNpjNCovq9ROfwZSkSvlYMixPwXbI8wF53N8R1Xg4yD
Mykm5YKWLG+nA5qhJV+6dH0fM7ED6ukm32f+WvA39F3nX/yMnzd1ug33qOtFf7gz45TzPbQL3y2X
6atFqzhIFng8vTna5CuU9W6mjc9DfgdoCAEs+kRcimpu6Rb/2qU/bfLt50WCMIAs5ZT8DM8+2mlA
/YJ/2E2A/zfpNo8xiBnoXLhHX3KAbMEZEP326G1fp/RrzZ/Rrjz7jLX1xzW4WpErFy7uCCpRF4EV
2a79U+Ck5B2SdryHeGa0Z/UneIB3WeDrG/DLBlznJR1rptGPMNzh9AaZobTiL4bvTx9v++3DCV27
9l2Gv45g3H3bHn902y+fMYD8z2Zw9fzqYi71RDGD8G1Iu2OY7N/Omx+bzV2WZrD5/DFDa8WQQ51y
l90ek5cdZBr5Hb/h229oFP/Zkby4hP9aD/f3Ux8uvi+iFbOpeJt9iZL+E5Pzp4v++/7+QcqTYVGy
CQMM3R6SwwqP3M/xh/MejplBn3gc+v2a9Qf/rIp7p4GceP3FF5+Yjz9djKtJXBn6Po4LqltMwjR3
BMW5qHV2K14OHD56uDzJDyc/mACYsXMQqP1B6riqodPymXP32WJfuai1zXNR+5jG5qXGpT59ORtO
EshlQPx0gY4BLl+CM/Bls3kY8P4ft9ndzfb4CA2K5PB8jxv48dn2//kSU5ST+Jd0A4BlH+/C7/uf
W8uWprDqpF3Ux+z7/rk3aPnzVtSvFI8EugBpchToELmcpjwhPartez4ANutTVqpP9um6MdnFPKLB
MOr1CCoPIVZydTciJyqnwFnV6UI4T9NhLw516tyq85yiM1iwK/EytSnddrt4jwUatjEobTCWaYdU
abv5WZ6G5/qzsv+/rJGLqAJ+motqRXhIV2sEPAI9/WrZn4raoIjZtOKExwjtbZucbJmbD5kbiHZL
l3nIhm4d3v3aZfuaGbTrjpRK1VJLdDZzi6xmi95OvXFOJApFthbkM7bI5Qj9fp8xVx8NfC7wKtCq
q5M+u/4aGbfsT435Onp9avVjOffJv5/KP03YZRDsFIHfgh5UV+5bGzHZWoZBwgtq+8RWvpoEefLQ
fGI9LgpJf/kgpJPRfx2Fr5fz8fsBnY1rWq9z5id4NWjNA5HvYOVjXrj3/ijoN+Hb8n2VsyJJSHwL
BrMz/FiWOFRbUJNyyadF18duikmUFmiS/Nah6+rtsjjFT6OqMOCNmRhCY7Ro26gG7vjETH5eAfW9
dPXUgLo4BZXLbWdRRWk7x4qdh6TKdnJcMW/puNagw3plkJShnD3e5gqFNgGpxu2y4izxfDYO3avA
qtfWTnGdKq+DwHY5+cNHO5cxNGhb6e2b2vHGhA62KFM3UusLafu+r5Ko1WZpjkHTzy0aGheUlD+l
F+UCHL84Z5FFiWk/rRvjB7XZFyPTy6ao4smF/MQ4lt+X0QngzHleN6RlYFd4EsXiDEkohnXp+FJ5
BSSWmsrvOQ1l2KaqL8rg1jex0fueQUGD06ZoKp57aGKRhoFa82RZS1RfVrb3SGY9eDuJ11ax3rpr
OBY7TAXlN44ww8cgcHpQpewblSC7S1FmT1ASF0f4YW7LcHg1cT7jUgdDER78yVlPte6p3Etazw/t
pas1H03QHKUKB5taNDe6nzURr2uph++dr12SmKkLTm5ZsQFVTGv82EYua7clIQaSdAtkalO62CAN
TGWrRDR92W/nJkavp3Kcuh8zDRhNg8h0Ko1jgmYMylvKcrMUXpUj9iPBvhm0+6MNWO5sa792kH+u
nSorTDyvmzq6bPfsjVHAY6UHmfSjM4htxAL9lEcEfCS3CITLq5BIk46iDHwgttXkJwOric6g1EBO
qmewY1NXNee6luoxGJRRXPiFV2w02qOiEeSiunuTF7Q8rNLv8E2NHLbF1OQ0MQ5xl13UsuEwzWSh
yQyqzY8qNIWz90yugap2g9tvDJgnJV8MCT5K00WGD5NRLHMdT3m8m4l333lTXibSBvm8G7sxGnnX
9oSmzK/ku9Hx+M48C0JS6fRDy8dgBp3G1PHw4vTUlnwOV+yXEMNIEhG6XQHcbbU6gwDaiLJ53zIg
1X7VPVeVGxHeIvW3pNApKry0Y6GwfLJACN2Y0SVZFltARFAS+TMATVIkpFuCbVNKShPPiQyGJCiE
igvsxsZQMB7SsYhRKe+tdFxupqIbnVMEbmx86h3w1jJaFwYIRrD6boJMjP02Tx17mnMS3k9YxvuR
DGyratQyJ3Vp5w8rlh5qlwUg8oSSFbm4wgzey+oX5bN2JGDFAH2MuDszYFmjFfh+k+OI8Wgew1ei
pwg7SqP2B7gRNWKkzltvRFng6g94/SruDeASoXp/6FWy5sYMHPAVUzzqlQFnaJ6qFzpWA4jTi+i+
z/U876mjFyjM6EAe0CiUtVkTW8GSC1dtNxs29xyraCbMYEFirXWKnmNNVvd2Fi54SFFe5mu65lpm
pO0uj7sJnBN6lQN3qCBo8Nw0gR6PNnYVFqoqHFgz5uoPNUxtkYzjiDkWa6jiZAg0LRKnKVy0jzaE
LSjUjPMnFHW0yIXk4A3wcYSaC498HXwEXT71aT1Jhu8NQ406xLyjzxGYi0sK9CH83kUDXL61N9Wa
SFJUT3Wh52/N1FYSxNwyanZaXvZTsQLpyKhseq6nTnqX8wVbwNyhu3FyEFB4VYewVYOrgjpbo5V4
uxIUze9Q42YROF85CTKPtqI4ova1vyHVkiNtg1Bw4hPxKpr4/oI9sBObwozScglSVJFOCJH9dWgS
kmvvS0gH4yedBx1WzrqFsKzG+na8KPr4fixruJdlJcZ9HcryReo2crbRWOtXVntOt49Zb7Yrmcdm
q4MWwlHYE6faKKNZfJKSFeW9T2AwUqfX7siRg5kOM8zGBRoCi4t3KlSnfm1NuF1nZ3hkTeXcAg2u
1OPkOn15dMhoKIoEfW8L0pQAww4G/wty0dPCPSh2fu/HiA0Z0IHi24yK1MfFlL3HXRsH9+MYDW0S
11H3tA4KCRGvmYMgAaHYA3Up0sRuY/iLa6bYCDC5EPOo976f9wF2QjT11ilUaHkpWvPUVci572g4
OuG2D5b8PFM8MklYWXy04+vo+9zXbXVeg9YOiVagFzySoEOiwvfytjnNfROfmrApUYTfRkamnlFu
lUxxO4ypOwViOTjDJGUqCbUh7xevrrNaDAx5dAgAq4TifDZJiOIlLGNZqvxunPPoCU7GRLmCrVgP
WrYLxuv8eAHtexBNQl0AyIn0uv4raqCjB1NM8ivCtanE20y9ggesmLtjP+XtuKu0M99XqM8sN21B
4P6ogBkkdNbFyQgZh2rTXAZD/7vYxfWu4mDviqGZEs8tCXsBS2R1eCxcK9Kg7kbLY2dY30RAsAg5
FjrixJn8b55tHC+pQfw/SdtodyNrQLg8pySf90HbMZsgM1gUcM7HRTwCgWdVqsdeTomVaPAAe2BC
dSOWSkT3tkBvNN5oEqEHYUMsJJIvhdkpTHmA+iYSyRpEPRzuJGd98xKLkDRJ1c8OqqOVGMqtPzR+
nRHRiZ9zUM1NpssgOqOW6AKaeNFUpWpy1MD7cGpxQQsUiqU5cNAudSZoxireRA4ZEuFhlO0oWpQ6
uA68mbnr5HCDvSBnJyyX/NDTUctdMOJPt3PObLi11AxPURHXZWLzpiebNtRVexBF4RycXDQfdRmo
hyWwy5wOUqGiIBTNWGRMDFMMQNH4/Z6tvq+PxlkuwgiihiAEFACAehrPtXSDfrX2XvmDFY/Gq9ru
jK7yUkBCb3Cf9WBiNAtG2qw/hIO72JV3C408EOxaUrzUw0wA5Po5MkxwOmBuBgirTanvwEFNlmEd
UNMxNOOrmSj5uVrV1MkC0su0QwFsgRYRbsnoJh9aBTcP7ieKeLRn0d9dmtBuxooWN0NAapaZqI0b
sI6HKdgJ123Fw1ozV6Zx09YI06qRqsd8zqlIyZKXz2CZmCkVJFf+MbLRWqZrPzZiu8rOoPjTx0/u
Ecsg/qVzZetvjmCReMxxhzR3HFSEpdMYTwTOVQXXCY5CHE3Lo6mgQn1bY1YmtdHsvQ44HW9uHtJm
k6/42yQHoe9NgeiSM1TyfvGoM8vEA5fmoYfO13swkFhmNI/1vUbS8MbYGGGKLVT1KHIImu67UZMH
b46R/728t/AolRt/AEuQb8hxLcuDzqsYzdW1aOE5jF0gN0TWa5PIkcoiCRoj0JG3thDmM3AWTkyQ
+d1XNkaH6aJvWVoNRY46u7DDHnZ4xDyIGMMUoAZF6A+ZU3DKtRm7n1qZ/LmNLO2zFqZRJV4RxAP3
YlD1kGjqRJHlOvIkt6tGhneprd7AkBFIApWRuC1RaASfhbTuHd6QUPEqXuqvZoGHw3tmEU8sxYR7
NFfrunAtsMo8ngrJEHoou/ygQ1Te0ypfwfMb9DuDVcuztrcwjEWJjh4XL4O9unUQwuFwwnoEq8Bb
TqzoJcIW4q06c9GWftsMkt2Pc6Rfmpnm26p2kcxxWLCtVhK/CqfSR4tmV/ekI3meKD+nfubZjr4x
SQDayLEtsR3Q0E0JnNhqF3sywoaaMZTbSJB2yGQ7zvWNO5LGZkUw5YRf1O3h8Cyd76e9P3TTLZYI
rncRd0DUFescJJraxrkRAWLiLJir9iV3R+DfMoaHz1dFWcAdOYNKB+XeeM6GuWJRVnVGIrJrtQXz
Lcj9Ig1GQ0yKOGat4bWvyBEBSweBS0WykYlTRqz9sUwR1tzrhRyTrix0ubUl66Fd7eH5OSHyMt22
KwO9D0RXVDvPsb6buqRr+vsIZZkaFxNvltr6wrFlCqo3RF4i5amkJiO0XqwPFIWIi6fhegruGZm9
CNT2DjE0NzSeC463M/wy1nXw6g0lYo3Gn9yWO3HZojRmsNOtM3ZM8ymsqgDwP6rsUOpv5y5ZDPTq
uBHNmgWw1DRxO+TaeSiDGsj71PaCh643HkQAsrUONL6K+ZM5umOBbiprT+ObthhnFEmGqLHla+w0
K68Im5FnLKIvwi085APqBbJOzbxomgR+zc6zZ/yGqxb9QXkxBlXI/V5XVRKrwp3hE43Ley6iS38T
y1SZyiG0BkSPpr43VeV8kHiMAK8xq5fUDp2qkzGMa4ZDqVC8yopCPoI86N/3ahrizO+7qOetI2bB
O+1GJ0eyoEgWHzkSDr42UiPtUMATnVDB/rND1gYSEL71Dy3+bE2IDdQZ9DJE7Nqr9A/rTtUtraSo
s7jpcCXLsI6LRMFrEokqKi9KBVgPoE+UNeYU+Ha5I0SW3Ya4MDSwKG30hJMnH+0kY8B0RAonpUwZ
VAXWbneeZyO6TK0gI6ezwQLgN8x0p4VPyky0VYHoycbljbe6lUpI2NRTEk5jfTuGyCsIWgYTfhQO
LCLY2QZc2olIDg98eB08VT5EUM0GxFTAHSbo54uWhMgjulw2pF24i9tQ8NynWCztNtWPUneUbPxA
wAxKG7MlY+Eq35exXx+GYvKX1MuBbuB/KcsDVraDDiENza0OEK9i1SPnEbqc/jdqPEMgGFuGoFhS
NLZKXZQbCE6tWF9grWedVqKshl0eySVMYwR1X2OV+ySbylCfdbHOYcYcJb8uCFSBCI3BEPC2gTvE
lVTxGZzcGmIEaoHVdTunYA9TMHpm6xeVVClYMGTMpjEoMt+FCd5pJFFRVN8ZRbnrx+Ir9X1b3yCY
MBQu4QjIsogdRKqoqVxdhGCqNVm0UEEz4YXVrpnKJcqmScn3Vll9ZwBFy53bVl67a3XfNo8NEwqP
9Uh6k0y2Rv2IarUWT4bWHaR55Tr4KYTltN0PVHdf5srEeBn7gL0IrZs1uTyhEfdXgo6AM2kQsgjt
N3S3qrmttiYPBm9DJfzdGM3VVWKgF7Pi8fBokPQOpedQlLDcc036c+dSA+e6clzce403lufGceXR
dGj7cAi6EbEi2IFIjaA2lsHXB3a/A+NYrpBIoePFUrogyDbSr+HEDtpreIgjCJR9LnMsl+s3Nu3l
7MeQAUYckAIWfsHPzVvwbAA2SRGMr2tszJwMbWcQjDnIUp61Q3qALwOQKM5mEDtuvIDOBTyqoYtT
6rEIdC6cBDehnS8o7ytQEngUlb3hApFzCwvVu/UhLN2cpIZM6tZjmjUcwRGs3Upq30smT/ho1BwJ
lLpXvTBRlpu1gryKrluUZubLSGH6Ci+baFmtj/Vk4EvWFz4LX7zcaZNehUgfAFxHzj5GePKDrMb5
urbBQDchvOsBj2blezzHWQf3OxwHdm6kYDlw/io6N52YGBDCmdbwLit8hvEkxEhMJ9x4p7xAvzHa
ri+u4y4ge1hn/unqdUYs4420Sn1/jpM4X/IH1jo48eh+iPcv8gSe8RHFBK9OGVvEF0EF5IsBrWpx
k+tl08Qw0Yjbx4vVW0Gx3CCeblAXpvw+PI3Q9sq346IixR23gI0dK+xopkqnRHp+icY+mcqZxEmZ
Q/ojkXM4fPX6ejaZLEXnc4TXAHrkNK7f4mn0PurFC4Hc1IH7aNulhyZZD98oiWofl9lE0qCZU2gq
vKHM0++2Chl6g188fOCCnYYB74V3qcQwY50MAwURQDEot5GpQPCU68VxEHfZCOQetzLnfFriNYvJ
3IhUldrzznTO5yGpYA5+qKZihFufmJPpag+oYGH6V5cGytvWZB1OcdyaIl0MIBpeyJ7UJ1ZVodyF
ke3pxl0mz92UjkUqWFa6xiWjuWc3SPNMkCEJLrJvldsRkTqWeuXOwrbfsaBUTuoWIbAloEgRtLDX
wBTnYHHK4jB5ZS14TynEU7rJNEDtlrjwk6Udh3dPDrRJg4boOGMuakGThuoizmzru99jcFyxN2vV
2qSAt+Nmqyf6LrGdO73GNrK3ejEWr4DbmDFxRdu9OaPD4L32YzCmtlYBHABZKrxutAm/TMEFfZxR
BLk3zDHTvjFEtkmzUM9kTj0GOwY0Z0k1GAGU10LTXTQiAMkYU7rY1ovWMUfWh8GWCie+hZo+Q2dg
Ca/KcDvDNKTQU/RADV3wYDsL8JlRdOqh1ZUCWjyZMNqWg4cm4CUcq5ijf8HcAek3Hrg5YD0Z7pV+
nCdUCwJcWSOpumFtB1C4RVwmUyUYyGxt4FQp6jg14LxO+ofeb6NuJ8QltGirGVcsxxOBOndgmSiV
i3Q3JLSdozYda3d+K3HKTGLRghpObxMXwDyZbNLJuuWNM4baQZ2M4wGEwSJWN32FFxBult8cjK0A
5czASW994k9dwhC17brQc/u0MjOZAHtrcxzkSDCFYEQtAfQjoMyzmuI9ljFsoFjIC0CdakkvDXTh
MNXge8KVaU3JGZiWQ+Lm8NqAFA3xT1qwEM3Mje3J1kVHQ2iCL6jyT6HfQeodHBFtEooz+m6xXfAK
Fl9G22jxSvll9Lr8GzyyBZ0ByrmQmjdt4/Y7M9OiAKZLtHNT0rqdNqvFPziSSEi/xd7YuhD2ATZ1
kbqJAQst4xKlKOyPu01Q9+Fj1dLqZhIqBMO48dtAJSPosS/CzlVz7ygrKOHTSgqXxyWrUCFZoXa6
nedlQbZqzA/lClQlAb7iBZwoY9e0q/K5SSOgw18WSNfDpTXl9CBCnX8J5Bq8t3m51l+qGm7mXY8n
JHhy8Wgv+zWvqLzDLGeZrqQP8LRBos49kCB387fJdCs2rG6bI20mbZOaKWES3C8LXTMvaqtUQCTk
awfOFA6DX8dP7RSDKZATq+GckDmvH5emmmDWtO4Br7r9IuIpUYPR0E2I+3BQ+I9j35wnf+7NXriD
odC4MmFbP6rFodiLxobFuSrL0kkDuLnY6c4UD0qZAgVYiJbsh6rLIQY2jjwBwnzUd+jw2HkQ4ga3
eiV6k+fSYQnevQnCIqMNxHgzlE7kwmDX0kkdeKvTDZRB6DOA8eHURgjgthW8CJmJzpbBaVmn7rtQ
cbeAC177w62nCAQSPLlogNeIFhF6MxMjQY9f0ntdWdvuhnCeVTr20WxvLBJVMNMXaQl4bnQ86b5b
mpd+CVUB5MGEYO4CfAfps2/8nZpHoneDNShN5kE8D/kWNb0VzdoyjyHhB50EedNUK7ZrtA75Cl83
LHkZVwQiH7EOkAqi3nqZk4/tmhoCdRVtJkxv1GF0AGDX9xk808CmcT2GPfdph8IuxwXkkVSDDZuH
DjGSyooYdjT1RJW3m6CkIt+CGuI9+xG8FCxbXDhpMajlTULmEz7k2OS5zVaUjw1bOllV7gfW+/Vh
pvEYprKMyjINq0EXr9MKk7gvc7g3OTC+hUrK8UwMwQ+PhAQFdSsN94Pwh5Az48VfQfClX7TTN8tH
MYgofwdSN0f3eF49BCFLfSlK7DScJEnbm9U3JkLaqlDwYuv/R9F5LcmpA2H4iagih1uYtDl6194b
am0fEyVABEk8/fnm8oSyZwbR6v5Tg9TQ2tfOZQ7DAaBL1cO915ZAWxAC6BStARxTYbZfqFTKLfZM
Dvaf2oZd3DlRLfSpHhP5NDfehCLO2QO6NDXvhAnWyu+LZhrl/trRh3w4LQ1eYeO4f4c/h8UpOmew
zm3WZFv6OfY+IUjTTi+xk4nV39idx1OMqSvGQzW7Q3KOhR6ip0x7DTEiYzf/9pogRoxrdd/loxe6
8SVd++Up0XMb53ZevGPchvtD6TfSP44lLd8xGMR+ZwZXxXlVZigjQ6nav37ducnDNkyrCxYFEEaT
Gpu4oODM9W0QbEq9sjXKQHEMwsVb2XY0u1UnQiBpkwoQziWtGUV8DBWbFPuNP6Xte91wXo+9E6P8
XLd+eZ3Wwb5udNfNDWoG4AXJ3Rjn4zgwEdWl63/wY6bPTBjmoVt0/LVlPKx8COvtnDR7meZJLOZf
e5QtQS6inparnmJC2TOQNfT5Y7MAkGoVv3jgmAK8IE4wfExTanJAADvkno6d9w7I3ckRcJaUe1ly
F2hQf5Nno01IeXWbUPFpBowoCXc0b9Hk22NCtX7XdpTfCvjuud0W+jDHVUMR7nt007BJsTqOlkmv
8LqFz9SEvZoOItzcf1J4Acm94+T97Gtn+IbTcdZ8JID9NaTBCg8rQ7c5zr5SL5rgkTInRXX/XHtJ
qzamMjrutZ1MMVwbTPiLuPuo452hXMQ1VE/s1+VH188RIocrUL8weB8NeoeGXnZq9aE2W6MPW9fH
Ge9DqN4y6GcwqqWxiAgBUmQx12P209aIKm96mv/HHf/gW9Vs0HelNzkqL/Vmn3pHAUF7tt6+qzKh
3a+bHs2GB3J2O8u2i0/ak+1NOWsLmwYnRDwFUCbPkUGeM+qE2QUKKKKhaUX8bMEAPrgcgj9IfGCG
Uohw6LVyD9+dltudiWkdPwJ+yD53BXd67ijhWCD3xv+O1zl9nPtphMHwpqkrnHTZKGKBrz6WzC1f
vJDohXTZs3eblp0LtbNZMtIbBdDfrz2InWk89YKjLWqPVEe6ElFV0efq67o5T4mpz3UYuU2u4KHu
jZY7f39nm9vAZAvszBC2mypiOsAbk4ViIOcyW/5WCRxIDvgpfsSVJwHCAA1fSYGQ+ojqf86KbrAu
iXZePQdF1NNEM0NsJU+6tsFtQtpbm0+m2f7UrsRCyaUMUOtFetIXesgtBKSHxS4wygtIszE07Wmc
S/d5Kic3ybUB5yrSwfB819DVy1mNAxDF0mAHMtoX0Mhbb350W9n+02M2sQVNLgksUrvE79KRQ0A6
WzB8QPTvMs80M3Ah5z4dznxr/7Gqw2bPZ91k5zagY4CDKPE8i6Z5VdPuzzdTt3CowsYyAouJwDde
cjtcxqntoTZs2b3V07yLg1ez/vYYreRDFW5g0z97G+A5W0WpX9EGdM+Cj/m0VpHmRMxXVoOhePk5
OMtwDzBQ/bVbPTM60rV9L1OwP4jOB8JJbXwrvKttZVuy6C2o6wizhuzjf9Lsfnbc2jWWbyaAauMM
2vFmXThWyg39T2aLK2S+JcjLtkoOd9Na9wR9p/5MP+T6N3Vvy+Q4B5FFhBZ39XfWm+WlG8EV8oVp
2Z7AJ01ZGB2YbyeUUp7sqsafCCToetIqauIDbaUToQxY51vtW9I0ta62CRiymaabTlg9nlpa3rek
DvbpF2rT1cEnFg2zOAcO8tlCJM50ckylprt1ziCZY9YAcMrYablfYu3X4QW+wq9hyl0hbtZxs/Jk
YhME53pxdv/S9pn4bHnVQpBaFQW/wWIX7wd+2kD9oresEFZoAnygvoP65Dvt4BUUbu8XALyMz4uZ
G/fYD3rhB1Qmdhij+KsB8xN0ZSubBYmxJnQkenaRBNAONuU43UY7nezBhxH+FUtY8UNJjXKPsu9C
1BIw+6jImT6aC3NZqYvU6DI77ftCKFPYAU+ds9brJ6xldgKkSPTwX5pBQIG8tctHwlCWctpjfsgN
zWJX8EIsf/o0FQJd+I6TKVu1491O9PbqFIgVEDwX7SR/yAqS5k/Kf07uxsZ1mkKNQcbFiXhghY6o
RHDYVTM6TW6hPpKD2vkD76lpYXY3lnP7o1/Bz6knZfLMnsHw3zpZtzwuqTd6eWWb5CuVHr7/ga0s
sMEw8ac4ah19aWssIiihGUjRMbmkH9s53Doo02UAMkjrzpmPkTYUWeMAT55wJsfzkWMHKgBXHSKh
263ES785vKjSOuI5GLqmeZqjAWw0Bj1BBBEirLmlbw3JBmuGkqzWJkQ8VHLliqKPwkYWgfItneuU
Rm+ul+0bpLFllIzmqYO3F8mkGfayGigtcLv+hAIGg7xlHx8aDieRUHVr6v3ofO/Kc/TE69wYq8sk
H9ha61G3s2gp+jpj+Fnp6NPcSYBIdQbHWwDHp795j9lC2Y7rAiNplrk6EFCS2h9+p7jxU6EX54hq
amxvVeO2HMy9hhbbUFDExy1mai0oqMmKQaqywYHI9IYfyLZiOHTCD8xTpWcPhlfBz+1Hx5/b/biO
wtbPRlUxgUYzDNRzFKD5q6mnW7I+a9A0fZDRsNe3w7iJ7kmhAXLPW9j7+iZTGrhezK3rPKOmMvWl
ifssYdw08iGdh2qhCXeyrf0BgNdtDDqjGl4DZRvXwviEY/PulVGX3aRDAumy9k4U8QsDM39W9ehN
Z+kJMPpsd/V7wHgW57Wn7DV3t577g7GZtuesHBLwu9bBeD44o/mLTAw4zGU32XZC4dc4Z9DKYDh1
3Z7Op9JCtg6h1b+3wFnXk+eUcjjIIbWmcHZV1oUOB7R5ls8FwcJ09yzqba0uG9mt3E9Sl+YOzd0i
CuR54EV1tAFHuEBQIJdCy6xYgyROC/oPjQVJ+FjkxLKDyKaLGsfXStQg9Vy0ej96XYRlYmqyq6bI
1bE9d1O6/GLKqV4SU8GH+Ekz+8WMjmEC+SB567h0cntQ8Pz7SThTVZGfQGPxs92SBXNeM6bliYeM
Bk72sL+5wJ2xHEY9DhmqCn/PgD5kOd1nbd10eZgGuj02ZuAwiSUw6MnUNJifPSrFKU+UP28fO99y
eJlLRHnHNRJB/bqtsOc/q9TpQvRnJdndkTf09NymF9uTwjHwMDmiWT5ZobCNRC3FE2/bxuVblFND
bmzlzaTYjhWxpFle2rFt3oSAoSnKEGcBMDDkLqBWvZcPVg4hdFGSdHUOjxHLG2SSJryVMwrbI4B1
Y07jmmED3cbMeCc61DQ+AuJI3AU88vLGNpV6ciCxhovFydK+rRlg1oebjrV/y15xW/9dZZIud57F
sZy3iRuZi9VdfO8NyVKfq9KIvZC19QgojRGiPJSmx56NoJKYqnXfQedqJ92ZtyEVmh+OmwQzyxqS
IXtcMiddf4Vj0HK6wkr7tzt9DlmvZahUofiy4rAvuoWORDCyEgnVe9xaXZmk9wQrJdl5NfCLl75f
sg6sNKabK5aZ9+cMEzyveSD80DuRYNna4xREZcYpWxIEGdEc1rcy1ZxKjb7KnKfBjeV/3uTuDVKt
AI3bMmaZgBObB+P8SMNORMd2dcr2jErDdAcn2rzxiarcP4/sNb6yf8mon3u+XnaRyvTlh1wds726
RLvz0bmuyodOl7S3RmzVH8/Bkn3vdQmVOQajdu5gD9lQ0IP3ks8w1l77V5vYZ9/DPATqWJkhhD0F
hy9v2gZgAMXGbmCkKNymP+5G997JpTYv7w6UznKlbeD76DfTeb+C1GV9s1Z+9QckQksnR3QT2INU
tozzDQ6vv1lhAmCTM6H8kyMzR58iNyJ93fptWt3GzrD452j39vdEls1+cWzr1+dtg//OZxWWf7q4
Qp6zYjjvYUm4toccLAZgF8kLwwbz8YrDKnHG9QAzjhDf2ZaY6yPjskacpvyrlGROloszrI664zVH
yJDuIux+y555LLf+5EVHzf72+BBuawRM5PljTGKake1dPCTbXTa1jIB2cUhkWsI9NDebaT3AaxE6
zcmxHYKRIBrCsPDnCLEvtyTXqjtaxgJV0ktPHSzseUB2bHJB06Nyd0sX5yCkJO96Lf0aZhvQBxoD
gRbmmgzq89jKKW5/dcPifslw2iYwB3Y8HdBdZCpXOkl+wRCHyTlKB++N+Yh4Izu1IaWvnafmEdJE
6LORUD03rQyu7/LiGt79VpgY2io2XNMqjKdi6pSK7pzddRcGN8zft07l+ByCPQLc9qOu3fMxvM5X
avUDi25FeumNRPtvL84+tFCyoqIhc8IouHYQM7MozusoO8gS2QRjYJ+SRLTuVZg34zz/E4O//6vi
to2PAm7lZR9i0JpslS4O4DLZP6gcmIwm5tCXIIMMPU/lbH5op8bbnw1yfgXQH5+ydGpKRqDZvjVk
eehzM0m1n3qG+x014RT8JzlNUQ7MQ2fTeIENoUz3GHIx1h7qoixd/kXObMNLFa8eX564jw50yDZE
diSR8w2JsjSo7sb4dbYwbcWatUoUpVxQlKnK3R6Ix9gIXqFD8S6ezTJiChd7XexulvrTbTL/F9PZ
+LgJ5N35qjO3KzaExt5FQbv9dfywHdGMx0IVro266gDvOmMnTNrpgXzjCk9V3SLysRAHPxKEgMMl
sWiEfivg7hVpYMKxRToumltginAi9FJsbr6aIUVVVnHmj2jG9EIH6HPgOjW5oAtzbP5Ltn6fsMPN
o3Naqg1Vhalnbz+jJHPvN96e7iCzSNPC8ixgnqKA5lXNjX8m+zNDGiBT4R9lALZ2WFHrcs+EgW0u
pTuoAfihW+RZDg2xf7yumKqTeGmBdNLavdmD1OHeTIJ+I6khje5cN0OnqEZ2kHAXcGmhMDB1dYrX
NvWLzafp4AWb5Xhk8S5yRBND4DJiXfWDsb8aXGkDuiVYBe1ZlnaUHPBysww89Eauucyi3R5rROIS
KI4OghyslhAMBbSsj7TG7cXJMm98gELP3jP4//6YhKuDRH4WcVSsTr8HNy1yVHMLc8Db4Owoqo+i
0fQCOpgkOtYWWKiIm2oSNPGJ+ZHGzEcFKKdXnXXcw+F3c6aao4pF6BXuvrmwfGKdXlXr0mhESSp/
6TgakdTarYwv/prymZWZH4OlS/+LhtZ5Q5KTPG+lQmswzqj9bvkw4F+m9fu+GGO9ITSfUmKcGAPs
nyWZIvnTqNEd80Raf0ZL3lbRM2RFgKS8EY7woVmq0PNvejg6jh3ksocAH5nxUblztP+oU+DbHASq
IY16CQg47cJx7U9zvEePHk8nK4ZINdP9VUvzDSQu+kLsUzMXgRyq17JVdPSCk3ULUcLZDyJmypNs
5vmtZj8PC18sZOJ5WSoHtHN2y5/U+z090YLu5UGUI9CcmnnDi2SXnfsgk8Begn2u0NrahZ1ea7MA
L/PNO+dnkuyKybNr8MtsOgjLrwUm6HLdHxEh1OAI23Pkihl5v+rMm+OEiy22FMjjSy6BYl4ZJ7L3
iLB1PIL3qcRAGZ19EaWVaLxixeqJZMRScmJHlTK3ghL3Dg+T/lER6sabPp3XrwkNRX2YopC3y0df
rC+NSgTu6GS228vAhiK2StV2rj+TUNf6xG8rKYNL4Hxs85TEx7aiDhdTv0TmVg9VqRK0HWFwrzFy
bIixVIC7sYmSLAdF2LdT0pVZfNqabrjCMl32lYxe+luuvhlRAcvg3RFq/hlOjos7C2KqPcq4XG2x
Nnv6Mo9dy31LpVGnPm49B+96RbwUAo4RelamXVA+Ishs5sOypaSU0XZE0xtsSky83kAjWiQ6Jk3e
HUcQ7cUK92sNt/q5neuAzVmBBWrse8a1Rz/bR3UYq8aghtHORLC4XFL/cDV5TCAYRn34WvpTgT6k
fNfsxBoRwDZNxZVAITsyGYs7kSwpl1pYgULTV+G9AE7uP6U7Ln/pnzvzMHQKzCbR25oeHeUP9U3D
U/hviVhw+RW6OEHApKg8h23VoBWBUlyh2ejs5jBHVb0c43quum8eYI00mwl1PRjc7wTfchuLQxyE
3ffI9fjkatd8ocHtoiLdI/RLk7dFLA+c3fh7NcEUnRYqZ8NgGE/OD6+7GuSgnrml5VBm9neAfeGp
G9Ga/VaqNc7NjCraPaDXa6a7lkjB/W2voDKLJm5BFWB5wYOP+GdEfwOaXM5/aYNC97SksfFvO2Pk
+OR4SlHXzK6DfAs0/EikVOChdPDKLrhbbDSXBwSCa0w0zrKFr9FoQhI9WorAZedeYO9GpRu0eKO/
1We1z7o71eE89ZdorkRyu3FFOzdgxBCg3jDBw8deuHgHbsfaPVV+BD9eMYyBeaTV8trMGdO6G4XT
h67H2OZjnML4emim3uJsabwDl2FPXqqPox1pRQ0duoh0orjv8fg4WgcteQz3tJ2QYHt86tIii2cB
h0FgtwcUDcjwTZ4n5QzhPccxqY5mYY4vKg8gPJ8wWYRn6uDOcm6ss84lcz1UfAuqMH7eblyLytXO
F/kN01uvFrW+ZHMfhMdBu+XveEZx0vRRXx60LFkaasIyyKslaJoHk1gHQAY3Vn3vk4b8G2Qj+70N
CSNwZ9wofe2Z9l2kJijaunMHXYbEGKZwfSuxPiHFqMVM+xlFhndxT0r3NDeLrW90hPyXOuXW+uCq
YLKnXs9pee+6pc/NpVN/fGYzSt0cVjVf9XttnMzpV+gwK3BIe/uph6Xzzp6nELyn5Zh591u8w/4Y
udvgoQwRwJy8xN9pNDzP35LxKDFZTCsKnx6BGyiYNGN9jhobjQgaBm8EDwijhGDHdrf8TQ4iYymy
0HnwPGDZirfXi3AgQ0SP7wLKUZ4EgMBeTHPpUxsy0f1tOG/oKeFOE8Yfb1mPwpGdwz133b/Uuq0O
vpMumPEBZYHGuBaBrRBdMdc7+DO9mNab+j3Cg/2XsUAT/6BPpuGrY6ys6nx00h4YY7TqvWsXN6MJ
d3xnuFvcrqNE9dX4qfC7QR5t7vBrH832rly7Bq+ZqdgCNYyr/OkrsYbFJhbt5pGUXvyTpQIjytEG
NW/u10ZwAHc9ASW2NFN+oU1k01OQkoGBTSfZh5Oxs7nzQ8X4g0xtr580SJXHyNyA0KwEEA9/wnEH
OF7SYelZQwUBKI6zTvcPW2fps8CnpOiX/TZ5cIErxW0Zlkt1v/l1mx5RcTXdQ+gqWb2YQO6Bon3K
GoGSgfbKIqAcTPpikThvPyDGvV+zC0N0JL7D6Y/1gtaFMl0nXLTgCzqv5EpkiPSi+p2guW67bB4q
a2geY8RTUPpXvw12O80AyJqMY9k73BplX7d/INZd4D1EA2v2HCty4t76lKzIgpPI/YK8Ov21zK14
7xI4Hpw0QgDLMr96p7nLYk5TWS9+gRB2uYf6ZXqdh1A8on++uqrN7Ovc92z0SyXuLp7hP+meDBnL
1SHxZvEFbhVwi8FFov1ZowHnhAfwvsVt1ubR3sR4JuRV4Ow2nk7v0SNAtfVrMqOOYgjri6pruox7
eYT7LyP+6z/g36q6iUGRhlMTI1Wi60BoTxVbvOmA59MTD6XX196xoeNFBJP2G6LI3g2EfqroGJsb
nbT7enZdqb5a2GtSV/fAbsz93tbkSVtP/5nIxF+1O42UCem1Rbul3fNQ6vSnhxXkK3FahRCxwuh8
8JJ0jg5yHXCGKm/ovpReHe+uiTx8EkjZm+3oV9l80+klSvMSrVx0Hyy6WX+2KlrLnFc4YZ0HZKo6
JHGDwnkNHdS/YxYQxt/KPoALn0z6SVs9qDzGlEDAU1lhSUPxjx4yK63hCSVraa6eDVvn/PT0W1u3
RFOB83txadIjZQ/jLDz9a50D4MFeDKa6pOEYYhfNrqY7yCQa+sKBQqqxPlrhY41L1UuktuABtGJZ
wVj75Y80aYLfJgIJBW7CRrP/R79kPgxk23qqxpF29FQl6GfZMV/2+uDHdU/AG/Mdw3fYmbVIm5LN
E/M0SP9Q1gqbhQxr8TZkcT0iHRGxKpatnUjs9zZnQK9Ryhcsmxy2zN/cWxr1Mj24zlS/sdwgdO52
X3jq0Jq1tI9zXAt6XzVm4SED5K9owWJqFS8F4g6lvOWTLVpzXKwJjF9JSs0GQ5eaz7JZa/25mx0w
WvlxsyLtuh5TXXXhf8A1PIcW62V5cdd1ovfmteYpmT3wC8jDiCcZbiwUCVFmHZIpdIjZ0FeAo9yv
rdJUBZh05wxWE0F9497ZJsPV7osmfJ+qaWJ1Y+ojxImragZPqxxnZRfRur5D/Eo0OT0eBPD/piwP
ia/0HZthWmBRfsknpvPuKV5KLEUgUYMoomHV6zHdW3fL1/lqkI4cF0q3wemJNXWI/TuwkfVr67xN
52Zr7QPrd5eGC7AszVluV8kmLLT7Ylx+lMdtgbG4gVbbRvIBZ/kH8fzImB5F8pEfsDWgdGhboUGa
QJ28rBvgGbbQw2CErBGPxLCr59lZx/5Q9QMTv5PxIY5RqNLvIFixGwCFokIXob/SilfkzrK0c8fu
zesgJtQJV2mndgTjo5tKF+cuIsECWDP7jJMs/i3dduCfQbU/l9517xljm70YYJ0+qpKWuQj1PmAd
WMvuZcbE5uUpqkVQXsC5HDk5+AqXEprfEZj5D9V3qk4o6bEM8khMcDJNabw8CnrL+15lpIDTLa3J
Q7O7y3PVOPa59j3pHqCoxXSORWb+iQlHSt5GC/whi2vXH/AY4w8sSFxTadB30cWbUeHfKZjLP6Ir
cS2wUHeLjnVcd68kqm6M/FOwPkYjNP1VDsA1bOZJvIVG9f6RgDSUk9Vu2tuSFW048qRLpEs8RgnD
vxeUUlKCmzF7oAY7iL/KyE/REnhOM36F6JEIv8HlM7ffDYpIBIucCHHrhc6kDyqKMowjFasWXlyX
Ofw5nGSqbqld2z8CB8LpnkFrrc+TiOSnYQFahL6rHeb3dgwH59TIPn1swCe5WxuXB8sXQVS3uUAj
pAgESBHGNoTQY0xdwjsPT+SE3ak3oT4KCZL5sYuoetYGYu8eqNN97dy0V3dtFoNqL8EYNI86mSN1
V8rgKsxeM68+9obuHSNSt//BQQx/xJxDY8MYCPEMUVz9Smd6J/6PMvoXJOC6PN16YCMifw3U7oLo
8KJ2nWaF7P3yiXirZj1uJptftGO84CaCLfZ+lqoM3sOlnb/30NMTOqV1rPOwHxlZESxkS4KAQnRO
na9dxgrCJClje6Pc3t3vcMMM6QvWavsWyA5BhGknHPfXxmy5ncekNjzGHpsfbg/YNNO3qXNoRzUh
oGx0UB59V3BZIKQqL1AF24/Fl8En0EvLyqB1aclUn+M0Laq6Ul97mgaIvDfXujmmj+Zb7dnyK6OT
4wU0IXYUg/j0r0+HBI04g+MUyKPN9qmdboXKW6mKJ5ifILyfPcNcjKdoue8xv2KRyyrKEUN8d8js
YMK8SgWS6Q0gYuBO2KEI1yB0cU0QjBmfQpc+/yXTOsueE1xDqPwSXb06oIbbk4l1Ri5DwGgjQd0d
BLcYOksSqRyJqEZgUl0KdxpUcAmDGiVax0yRHCzEXlZMYTW/yy7a8M+t2IRgfpPyuIWBG95M8zBC
2dSJ+jUqZ57Pm+jxstbr2h881cQx1buUE+p8VgnSbrm/xm134aPlOAC4toG4eOC9VxubEkeQiWjm
/TG7KLbWZ45bQ7++6J5icYsVvkTf3nSO/km3I0hcguxqHjsENMt/jHGS/Iy+JBcoByPtE+712j6O
uAg+tL8gnpULvUQe+L6e3ixBbuj5djSlfNw06j/oSdfmhliv7W9XY1DKESxN1IcxCX5F0rGPnWs5
hEMzjN1pm9bxh2mNeEuafgeS0JP9Wrms/27IVOKrUWp9lnXjjAfiua2Put9F1ZukJnqLSouGMFJp
8NnX47UU2KQUBaY72fM8aPXQAaKtzJtpIURnCZGFHTI+Z5JbatFHRMwEiivVVB9LWXfNW4CeC/6f
utq/Tb6pf3QiNRat4rI+gw6rkaO4Y6ZZKzfdLhBCAPFRtYjo5HrYdfMRAPK/xNJnHuZgbx8XW+LQ
xXE2o3jBGvfeEz9XotH1SW1hy6jFZGOb/mvZxxTDpXaQq3I1fru83uqAiFR+JeDvBE/hRdwOmDmI
MJDaTQooav1JOJwN8SK27RNR/Rl791LXcc8LLeYD2oj6EzUSivpo3FuSVUnt+MTitakT6cTVdC5R
PVUIxedu+t65x+nB3C54Y85M60IEEm2/28zqBe2JaW7RLVX861gbeROTKzPc771YL9OuFKcESqnh
7IYxQmiIgU9C+3kEybxsj90+hF/KR3SaJ6w9Jj9XaaBuJ8PQg6AoRjUFNDy/hwzpf3B6iOUsSuX9
I7Jj8o+GtU8sBIKjZ2HmVl2fxuo3KOzJM9tXGD53jzCLjCME7zT6Q1Ak3WhJTucLOI+J2ocPADKo
n6rU8pOiKx8NPYFbgNOmdEtzs6o8CevmDxVg9XJMYSa7twRWQBj7bXYLXhxEF6SwonsNSQXY+JoD
aKBal5Q2Mev0QxKizqLkjQSINhMtVd50PQVn66M5/rERyVZ/Y1up6rOMt/Ye+VSQgS8SasShRZsx
AliaC+DKNF3meiVRIWoRURax37JOy4Zu4hf7mGi8AZHM/l4VVg8bLIJ73udURzTsk1V3Vyz5uyGr
okOikAQ/usjPwM6NrtOnwdPz9ApbhcdMpNdoA6fpPPXYB3Lpjmsio59LW1nyhunOnkqYJ3p5hE8/
R89iatl8uUOaO42VbDe2jMjZ1m0wAEPVS5Cjq3YDFJ6DwKswYXF0N0W/n0zWe5TzXj0R2tPer16M
DzunwKnuTWDbyx7jREuPLm1pcX4Xbug6nvtI/gpjxGlop6hMkfau0fx7F6ziUwfQW+SyuUjDRJsT
q143Z31Bju9N3nNqV/xVZ6/2G4GnBz+gqF4zS8LCdJcGKIOZFJm3guoY46iPEgwquMObGxb5pQ4r
myOvd+hTVT19x2O8u0yAqJ4OXbONGNNlnJSnpmRzjjwMyvdJJG1Tum/CnzZX/hvnakKZCWut9YMz
ZGH2hkZ9T4/+oDWdl9sQoxAMS1Lma+DZ/wJiW4bbvaThgGIIR/mum1KMtzWVMDqsLJ74yshtcp9n
+PyrW5sin/51NqGrZz+xGcxN6ncZ4ZSm6debzhHJfpaBZvXzNUoE4EVXovrebazEjR11HVwWMM/q
IdPkft4S+EfN9Oe9Fgfttol5W3in2UEskzjGm0Eiwse0+u1+N6ddVD7gMMJv5TOg4uKCE0UM4fH2
L36OIA9bVi55uyL6ViwkR5AP5bwCnmDdMR0E7q1DuqbJXeJfeHt2MgqIMOoR51RLZvljodK3nMlb
X4G+iVWYWkgkcZnnPZPf26GsX423YyXOoAnQXbQ/ok3F3z4mGu6LUWev3rhLdhn7QJ4WghGzUC9a
OhvuHckgnpVR3iWlfQ7L6H/SzqvHcWuJ1r+IAHN4FUmlbqWenuQXYnoCs5iD+Ovvxz4Xx2pKV7zH
hgF7gIFV3Kn2rqpVa6ntgQIVdxgnUv1cKSbqmz5nfN8KbQvhActtbQWttH72QeG/xUzA4AYAw0US
DWR23KbUq59p0PF87NSQRKiRUkXylI7fDL2ho3NOlYfv+eAL3lqOc6FcU8Trv7Rno1uedV2uVnXl
9e3+3JewrpigCj61Fok+wBN0Aq97L6frFOKfjr1ixBCftuzA/ZBxwz4FBgAgwJN4B7iCIs+l3F2u
h3SoCzeri+zlcnm/7xSp/1wolOKcUg6oZdJAc9btALuGHXSW1JMp12J6TYpG7ddeFgdfIR0JiRqa
1HqmnRXGk05NMjdRJc1YgLcAqxpqgNEXJHCbbI17z/FZagvxzxAEJ5JdUrkgbCddV4lEYGPiSlLc
ik7MTxTyKVArRSIcLkFA4rb0U1rXvdZq/nSdXhOecoByNwJVQahOvjgjSUhf2t6nRdSD+CGTmk1P
DuXJHGqg0z3y7GinQt8jPzVKbgK29isQFCIF2oIDlfaRGyh5xdB8rx6eZYNkKM3ppdfaXUVuGnYR
aSAgqWAePial0ocrszKDsU2rKMRnuaW7gAKCQN4uL/u2d8SUiMsm/hVBUFwiEFlGVtFQ4rcQLVCX
ixZ+JSuZI8d+9xsAPbGfB+wUfszAaNRVVhk+jSTc16sMVtHBhRhMewkKOBMcmDvak9iZFLobzyNw
AqXHPktAvX2uvUKlZGxVlWOoZJwB0InlCQKYkHwWjQvlswHH2JdL1vXePkNw9qspXkonluWm/X5R
KHyTTb9YEe9eqvacb6q1tMvCBQrKsWytBcUd8WzDEArBixSRinRBnoB0VaAYAHZBaCbRsVlqX/Mx
7HE8DYpgvljP042lDt7nUjToeqZ8q30ycvHi0FreHoq2TJYDcFcfNL1e/6KJHwQP/SFk4aHoI9gY
SP6KLlG8eIBuxhr7lamWLshAxnSs08ItuQJdTlB3gEYGSQhygubSfKDcLqdl8jVOu8R7MpNE6EF6
J6KTRjp0AZZk8mcr1yA467Ru2BUE7T8zmg1oVRe66CUYSk2mlY7mmAU45EahWgnCeBlJ1PnZZ1b1
lImSJyN6YpXnl1z1yaOcxXP15yy1+VtGapgvKM8mQToZg8tbq6Wl4ZpW0R9SUlvdIjx7ivVbFwUK
SQoV+pUvxRbKTRep/gSJhJ7TOW6mREV1fk7BCxTKtldLKinVWQv8TaZX5uBYFKJy12xkJHVMsPdP
0kg05F6yoD3gWNvYpdwEFk3CHQirUbRN2edpc+me6AegbaKDgUTaFCEdYhZBNWhAsaredMOw+mf6
Riz9SP7aUumOpbHD6C24pFoh4cjRaxgI0VpPG1rBQtUIftA3EIELrqyuPgR+r1c7pelHdForhTuV
HorgEDdpqu7E1uspm9DQEsZL0AwmG7eLaQyU6AH+GZID/mHReXEEPQTmmwdFa0ATZNHxyJ/lbGfQ
4CBsiFpame7gOkvcglpUBiMEjTQkJUKQaguPt5RgW8iLxcsyIXDiZIXUBu2wVATZ0RPP9LZ4OUg8
NUUYoUTw6sFG0w5dcwSWD4c5Gz83oTTxB3B/ta2FaqMc/IqaQbCgnzjsuNQCOjRKW8JZpy/kgAY6
NFEd05ZdbfnZ2tJi2hMpuTXKcoCWU326dJTexkywzObl+nUITYfADhOp/tU1hXJMVSitE9tqyPLs
LmgMQkV11kUPl+lf6uIJqE2qfpMglKAUrAlCdyJFFZRfwEwGNFQbYAlUJwL0AiZGpkhIbhBelfOX
0Gj1nwmOBgyIQo3CGFqVqk+nw/sIsM1InK4EjA4mnPLrMs3j2tsknd4aK7h6ympldTxYuBBBcli2
GJVxDuJZtyDT7Muo2WbnlJ7koC2VXd/7om+RpQ4k5W04q+WzfCa7/80A1iUdawCIol0Ol9p8ifK6
8J4tWiXJXuSCAEX6gJlVQdut8E1SqzaD+otf+5QY5PvXVlFS0qcHRgaER5N4rKaO7PnFqRbqs7xp
yC2YUDDJ8qdIDn1Y4EWZx3URd+B7hLEh8kwxQtzy5vWjTe9zYtcBq/JSlxJRplXWUA2khhn8RYDZ
VysYM5tjKxtF5Yad3rSAlWvB39BZ7It23mYXerpoRZCEJ5PkPaRdnhV4Jy/O5Z9RLvjFJjeL3ASf
bhGF0OCr/4VLqeEXqinZwebkm21MssFQTEpoFcCY4ls2cAHmdNGlQbwNgkis/zJF3tvkBuiDd7Pw
Uih7DWK6YJ1F4BEgRoM9aqGRyEMbOIn8+CtELZ0/InU18SUrqjw7IP+LukSpqFV1rKwC0NvAkokb
uoV83uyyoCnFq9rkOoXqpiLp0XaQvTlpFajpkbR5328VHfCP0Co6/QCGmnk0szWtykux17odfNPD
L9VstRBwbh29PebrlEbWzykrqCmCJdFEmetXnvCqxm0qmeCf6h3o4Sb8JCepm4LEwyAQJ3ExCP6r
PyTLJpM25rq2bVZqhnhZukdMasqAjER0QRAImXxCoZ+NvLf4BATtLjBd+y5EIg7okF26QavC9pez
wgL3qENRStZGNm+FlsUJF6rAsNrE8JtdlxQXty0RPykBYlEV7lAWpJsAaIWFV4v7olkKuvH9TOPa
RmwD+eDTqOAtHq/CjUCFJFtgSpG6N0TYU6ck5loDm06QZc2O8ofbXtZR+tvyv0HT9diMdMsyPNqB
553JhvvHnMz00EmNTIdSszNPff2a2Zd+Y+w0wa1tQ3oNz7vSUfxVCh2DnSHkeEjnRFnurPQH++Oy
XLHqkwAJZDgW6ED9QUSd14iZai5NfZdf2q5bAjBfUzkJpGVgzUzw/ZGTxLQQxpYZ+3TkRogKn1g3
SK/k9tDsB1gzCHZ8cQUDgcVFqeX0Ffwh7CTt7OYj8LjeXJQ/cics8yye2fK380ACThTH5R5Fpt9F
4K/moaxp82xhLttR3Tn4xZIS2i4qXh6v9l0jEroN7G9Dl6abihqt0ie0MewkNT2B6HtSmpdI/fQP
jBCqUgbgZSZPVcfjs6/Uuuq1O3hsv1i69Jve9ZMZKDP82NOxcCx4gtAUaFjkFTVzcl51wapEU8vh
Ugq/ltKLbHw2ixkT07OBCUkEYgKRsMabUZqI80h5ayEqLkcH0Kh57ZY0lerrMlmDsXg8ZdPDPjU0
2Yo8obXa5FV2iPJTHb/E3h/Zeiubw2Mrd2bsw3AmRy1ErmBISik6VOWbHP4yrcMwp881N2MTrmct
iBNqlcxYotpVc1C4vC4uMHC9nPEbc2OZrH4u9F7Qh0p0MMLPnrb31F9qtn48XXOLMn7C1YmEiq1X
rZbp6ryj5u9ZFDF6uVT/42mZLv1E2SVoFVqtRKzAJGgnEmQZ5jdVPz0eytxsjct2NZSQbgEVGGh0
UGhAiYXfkAjSfjmzvcYpv342/GckPCwVSZQ5OZORgA/IhVzUo8PIRbagcLYVa9pxH4/k7qKYFOM1
LkUdrNvHkRDIgWpGC+UQ5AcTRtkIylEp/FV2+Yyhm+thHI6s4WAUg0SKokxOi9GeJTG4xMkhrJ/J
boTVs9nA5AyKcMi/XzSydtS5YMlcDvLBM77FcHsrqWn3VGYCEJgWZGCPhz7lUZ9+0ORs9fWgXgSP
DwoG2U0gQQs1mVKv75RCTmMdOipfHxu8N9fXMzA5Y6hfeHpFUujQWiv5xxl+ydSkrjk701PluenA
JgdtMAqSpoWfHGJYTFOQy/TbgQ6C9M1aQapn0YAZ90uDDojH43vfkdMdayoGt54iAfae7tjGjCWR
7pDkYJ2FA+2T4OqOUOzRDwB9n/ApfjHeiBTb53SrP6eQNpEGn5MYuTfHpmqOQgY89lR9MseREmjN
BQTfIXeCxg0EZFTo79fOc0Mdb5CboWqSLtNnoCHqM5nji2R6QA/r5FDUL6R8F3CmJQRp0ndvYZzU
JbRaAPoSe2aCp3IthoxoE88ZXeSBpcv6xCXEQLxKEkyXowydh0gcW8ENgTZz1L7o3auUPZEYjEjY
NMbKlN/6IjmOawEA5gJJWL4m67HU2nTmq27uqMlHTZxhHYaXHuK3y7Gh/fLSv4bQIVgQjDVkL6Rs
+XgKbpziaIy3tQK9jiUjm/HRX+VwgGqpxwwY/guZn0VZ/v7fDej8/qgKBQ3TNFIiZQnESMsvx44q
nqJA1C18f2zh/ZnzYe8whmsTkzEIba+ZhOaXI++hhW4+B+ovxrxXY7eDvJuy+AYikLawZtbp/2GX
SMwwNB5g1uRskPOFAfHcXo7xed/m3yFFdISxec86CCZkSG99A+nknLDbzYFksEyjgTggGic8YT8u
WEVDS0FNfzgKUErXKQ0SnEmQKzs1mDmT9yyhii0RbaKOgWbIR0tm4Xll5xfiUfVlovvS9qIN7OEA
pWbEq+cMTefROvex6ifisYFjYA/br0C6Ev5cDm6yqS+W6TzeMHftGTL5+fdgxpzc0RekEYiIe/Eo
V/EiqT9ZvJ+gxy/SzWM7NxeirI85AlWWSY8asjxZKs0HmwTuRaQN3jjUWryqi1e/KCFWUinPyMc2
Ez89tijf+g5MGrxtyEoQdEwdWkqHe6V2F/FoZLCrJqrwVnm6+TkdKPWksH49aaqSbSvKdlu1GqRf
ZPuKtUoW1IExttqnESWtQaJLeOH5UfrU12Dd4XDTtvCJLJo6/6um74UGba1et9BTLGpKH7bQCfvU
1KINzJ7BdxrNg5mTdm8iFXphoMVix8vaZCcCpsloQ5HFo9R9On+PYvygPbROXe7zma1450wT28IU
SZ4FdyhNNVgpxwhZlVscL7jD41xa5rruhsNWMXs7h2Onp1OnG2B3Gi7u47W7XbrRjSBnbuIkDR52
H49bVsUyih39cDR0YQkHAhwgwrJNtwH4tUr567Gxdx3Ejz7zo7XJlNLsL3HztcOx/Akwvf4+/JI+
iVtrGS09R93Im9aHB3Fh/Uif/dfmNd+Wy8cfcKOkhSgoqTvCb+JWTdPfteWunvyqAIEPYNTh2G39
F8oJT+hECnvtRXeGVf5lHx5TZF2tTbWOdiCyZozfvDZG46pioret8S959BBXxmPIkUAIG8PRr6Bw
osPqKdC1tRql36SU2i9szzDE1W/IUKzoHHNqZfj2T77AItHKvpYVkgQfv6CXNdDwsI8cq0rgcJVf
yNtuvN7pIm1Du/pfNEuDxdfNeNHwrn1s/N5O48WD6rYmjdysE7/UhP4QVVT9j8q5ejW3lWFb5/On
dPhj5qt/Zel9F17Nc0DVnfYV/X1PZwuVznnq8dt0SDZCR5+Tef7y2N6tZx/TRsQEJDo1rsfJup4V
YE9W7ItHRrhtdG8JFTTMEPmL2c5YuusoSP/S9ctlzOU/MUXSORhUMcUnHQo9o/HjZ1S9IgkX0fIm
ePmiSES3yIw5/3R3hFdmJ/sGhkEljUvMCka1LNtVWJc0sOS7JPJePU8GU+4GfrXz8xKmaAeur0bo
tqEVuznZ+XJOeXx8lU+9CLcNGUpDg6JNn+ykXs7aDJZW8XjuknBltf0flIa6dR9DE/B4Ze/tWSIg
TbQkNIy06U5K5bMGmpVxq9Tf4gGa5jXAybz7rNHD/NjUeypzOqprW5Ns11D2eaEmsXjstIauL5Rl
bMrPa1U4fwZUse9kRbAjtX8eivJEUespHdRPaTI8R3Ba2fBMR26VAobWINlfGBacXWdJoaVLPPiQ
RQdDffJDCRZDoRycjAwiDBcUZjzpV2BqKxl4o13Inqu3HaBsuZpx/DfFk9HvconqpiXKZD+tyeCM
IgqBn5Y8SmQNXmOl3jdx81XUhshOk3Nug598gxB5kxXqX9QGd6EZbJMyk+kjVtbgsoeZu/02AOF7
FG4AkqXoB1uTxxhPTzLgXiMea94Si06TIxtsrTpj5c5xNXkgaKjfKIR75Co/+tu8sZDaigXpmC3g
dd12q6xzowN44KhYQn33eAfdHtKPxibBbEknv6Aovnw0S/oncvk5NfYD6mogt8X1Y1P3B4ZwgE5d
SBFla+IQFKgglZyGniN9IZ2+jBzjr2APHRcN85/7fzQwTbFkWeTxbImTgQGIHsKGjDQng3gUTsUA
/lSABrTiPB7WrWNhBnnC4sktKl7TFx/UQsmgXzA0NBWsLXIxrGqErVZ+pvgzr/S7pnSRTWhBm6LL
4+Pz6o4SpEuaNwRAx5L69x9axkLbD7vzTz3Ufz4e1K0PY1BjOADUT7ZEc7pU0FJrlo+lM4AMIBt2
0m6BU6QwaWXJTGlAGh9wH50Yxiy4mi3dlAhEJq45TtS4QrZEBjSRQwkM6s74jLjUWjVea+OvFBBB
GH6hCxLC1XVMn6cSzCiz3x5syuY6UQju2qREONkr54AOwqJDKMS8AGXniZNSbU/1f7BRiOIMlaeM
BHZzYgWKM4nSdCcfedSLIGNU8ITy2ZZfHi/dvRN9bWZy26slDfmoNsvHLMEJboXwBKsrWLDHVqTb
dylzNj5hGBH7flrjzashFzwo6Y6R8vsCNlKIX2sIVc/pOk5+A1haqCnC6mC8T48N3zsD13Yns3jJ
yb8rxkU++hRw1VR9Mrq1lNfLx1Yk+c6evDYzmUVFz5VuSCX5eM5gNjA9xcnQInOrkuz/iApF0aNu
N0RB5R4y73ALAWW6i404fL5AUTDzNaOxyQFBrd5SVe4eroWperhan2n773zjeAG5Q66ByBeWnYVf
GooLBXHjPh78eN4m5iyD2Nzi+mFlp+Y8yih6rEIC2EZ/KbCKkyuz/f4k5+zYms4ev3kKimrmDN4a
tUQa7jXV1EnvEWbwUVe+jVaalja22DiGhbQWzovhU6Icu4v0HEcvpr619Bl7d1YYxgrV4imoEMhy
r380qHhRD6ays46y1LgFDCBVeCriDUTuUNKVi6IFdtJ8VhXJNuj5xXnMzPKduBaQsklL5uj5eJeO
W/BqxBYtNGakXoJT2vzQrAMtqws1WklA4uLeboD39LAwMuWoHAjpCfzicNkZdE1BCFVAHtboKZqU
vyytmMk53ZsZwyQqsRQ0RIl5J3s/o3MaKI/kHWNaboBSiRXvxy3A9BZgfICoKokhmo2/6ctwTqn5
Bq0yXgSQgktjpM17aqrT3g5KDfLW909dI3/Jy00e23WzJMEIC/7OaHrXgqC1FCChsoZVlu608CgJ
az+sZo7cnUsJAAePeIIzniy8RD+uDt03NElJsX+iZ9JRtC/iQFal/JT9lMFu7ADwiplvw7XjdPl3
w5+5fm+zSB+NTy76/KzVLdwZ/ik+m8viAs05pAuW+hek73YO6k/y5gR/x93+8cwz2ZDtK9xPIozj
k9MQImZCO5nin6BwovEwBNUGnaS1hjRlrk5z56SPjwuOHchC1ZjWadDvGi7GxfBP+g5ySTXcnPu9
0VmLRI/drPgumDMHbc7eZGhqhJYKUm3+KW/GYhTsMufnBqE+uvkdqEQf+87btKYC8ASsEcka4m1e
uR/3DVg+WYcHJToNl72/TtTNxd+p0Z+WBYyj10alyg4vfr686P4+6Ugh21L/M3LgZhJsWVhZwlMF
KbIHj2qRC3bRregUDGA0T6JwLtC4WfOPn6pM4hkkFeHnj5volH0JvrPg5rH4XXzu3WaTbEGjffaA
qs9Mz81La2Jy4uU7dGNRL+yiU9V9V1Dzbn4/nv6bm3Ly+xOfCrmcUekev6+2kI6YhU2jcBH+aJvv
/7sdU9bJ8urcj8r0yWq2ZX2+DJfoVHdf1bLamzkuKdUvp9DvhJl1unmLMyZT5bzwcOReFifLdC60
rhZijzEZ6Xkl9lkCBWlBDDzk2bq6NO2Gvs+ZV9ZtrKYAB+K1gTvAG5Oi/7iNxQuBKQRyw66x0TJx
uxW7c0PvQzgLW7s5nlgiuaqMATUJmumzONVoVAxbX9yRsXb6jbAPbXMprsOZW+12Z3w0M7nULpYR
pJGA0HWz7Z14DXhVnotvbzf3aMKiqAGqYnw/fZwzKzRSUVBDcVdvyE47NC8tKuenf7S3UE49//pf
d+AHY9PKEPlKdPMGpi1eB45ly8/S5rGB22330cDkqCbj++givq9L5wa2+Qx8YGZN5FsP9NHG5LgW
ogVFUheIO+MTfSEpTS3037z0z0zfV+8Q2h4j65zwSNJ73/20Tt6i29CDsjSem5lDdnPjvu/C/66d
qXxcuxrp3yLtInFXuRZ1Bcu2tqFjzIz3NmiaWBl30NWTr6O7poJolB3idC6sdUvTUX8u5AW5rJnx
3D9Vf49nculBfJY2bcR46D97ihzBNk7yWnDmzNz1E1d73pwcKyiM6TY+s4KVC5rHISGInzj/aFdz
21GaW6GJR4IXAy7hFkveyVo37niI6S85xZ/zJ2svbxS7WMpf0f6yHGXm0po7CZPXmI+ORhjKWJbt
wM6fFNefn8e50U18x1C0cUE/l7gbltYy7dfKG89v+/ykLiQbulJb31tHCFutxvFnx3d/W5LR5EEG
mJVXy8dtWZwjNdSCZNyWjettE0feFA44kiXaTzNe5Ta4GI/Ala2JW5FlDyFCBBt24yJe3HhtrD3n
vA7Wips5ifvYh931L1fGJv7lrJnKMDZO7TYv67kbcvx/P7yYJwOZeIySpFWhAAXYtezE0E3Z953T
uzZxuRN+fTyO+8dM1w3QIyQBqIR9XCH4cFJBOBciGPJ4DWOLmz/Fx3zn2dGM35i1NHFRqgAjfaBg
aTxg1cJz4P/anreePXeqZi1NXJQE2bFYjGPq3HZTLUKX96CjPperbAbgetcXXk3exEflaNMk/iUf
fVTvqPZ4XRrb+t9P3dRDnZtLZmoMCHbETb+JnHoh/bEh9Hr5l7th4pDgA7GkSGFA5RIeh0W1sPax
LdmoS83shrmZm3ilBtH7sxczooZbMaFphDegXZ/EmQHddX5/L9C0sOLlQqPoFuPpnfHylTcU8e05
z3PHi4MK5MEu4eSoZU9WB6g+5VEanDES2BFGLs/pPzimH2xMFmaIVATIzPctDc+Qs6gXi2wjbOZu
3Tvz9cHMZFlyCwEsGk3GZUG51xa5/NCkmFn72/IbQLurCdMnt4IPB0I4hCh4Fwva9+36GZ1RJ8JX
h9CP00yS2OacSeXWp34wObkcEOlSoZtiYMpBP41+VbDPMMkvGkd0tn/m/MK9e49ysEV0Q84D1Nhk
HiW4AaOsNcZ7r9/k3/OnnlNk/AgdVPtmhnab7Rtn829bU7R1h/aokdfvttJ9C3PzS4c3qkhHoCX2
LH/yDpKd/ZIXyVZ88l5mne3otie31Qfzk5lFoq+kN/Ld/OjWEwf46PtpLpZoM9gBcd6Mkxp/8cYi
YEeQmswv0GD+/uqtK0u6lEDRx+SGC/rLn3JXXfQ2ku82HMczHv7uXiVaBRdKAlFTtclFX1ek3+sq
lnZpSpN1QFlfP2mEYN+G7qT52yo9ySCUlFckchcdLd+GoM+N906AOQbM//2EcW9fjVcKijCGa1bi
OpPtxLH25zcarLvv3pq6qm3uhWfPzt5EccbuewvhdJ6v7U4u7KHXBCgxsFu5wgFm8dIJHdMenrs9
9+qz/CW0Uyi0Ea9zvEP9A04qp5or4N25JiicWTpxL6XQm2wI3C/MPVhPYmsNbV8neA1fwpfRy6K4
tEyf0W5DeSx4Oe/LRezMOaq7R+vK/PT6EKqEhBvSo7vgWTvUzq58Vrf1c7heLqX9CnHeH6i6/RnY
eufVzB6/d6o0S1dp8aS5gf9O1lzrMlm8VKz5qXG1dbULuPO99ehG5IX8NB8nvOfkblb7yuLEZYl6
e/GVsJZ2cOuhU+x2tvGpW41PmvO6si8ugSUJG1irnvpNtxoDWW892BaE7j9RVkwWxXI+PpLvPIWB
uvx3GrTJTREJIc3FA9NgrbWDeaK6f2q2wxIVGB5byNSf36qfSNGvchtdCwL6gsBiZiXuvPQ/fMLE
v3VeGMGNxif0TuKgTeBkO+8obwY7Wp93CFPbwuvcg+JeKPPB5sTpEK5VuoA+NsuQ54t4rbwH2vTM
O8BVuk/WemaM4zQ+WPsp0sAoFa1TzFLa/aU8BbzLezZZblvOrKG59Zy4lBqt+DQRGZjCccr2lS3Y
cMLakKN0Dlram5lxzZwibRIIlJCxeMM4rs4d43qPR0a6bRleevTwF/4/CkI/rNwkIiDOMso0GleO
wzKGof1zZRsv5/XFAZs+94qe3SiTp+eoD6MKHpszeG6ddI+g0fvqdQ5cRNt87kKYm86JU+rrkTXe
wEU0XETthjY11Nic2oGrypU33trDCQgnjSd2bhtsHjTCyXXNrurdS+HKKUw8lelDY1DqrCqKvO95
IVim7PYwOivVgfraro6jH7AcYTaZp4x37YOTMn266igXov3E+ponb1vscYUuSpt7/2vtAJNm1g+k
+Q5A3tYWurKLdpt80UtnsNGqbxfGtnGSfbJHwPUf5gCv954+8VTIpJuW1rIZMvdL5VbkOI8r7SQu
5q7Fu69bUMOWpNPvwbN6ssnpso+jJu6knb4bfhrvHgO1YheNkPVsIvfeY+/a1mSHl0LT6RXsJ+9p
QOlTv+xW7QY1Xfz/ee0f64WxSvbjtRhxoKGMWTx2IeOWvl3vv4c62fJwhzcoHWC+2cKDaZM45tKL
5gCtc4Oc7OhIV7wQqnf8lM3L3T4fwtPoFpExOPyjSOhqQqdXKr5egm8eW1Tdyau2r57Tjrcnyycv
1H8W7AGzpGUBiCzgssmuTJSEBNNF+s9pjZ7NHbTx+AsWb9NyHsxl4D5esruvNp6MOnwMKpyW+mTN
0s7w0zPCjjvEE//0jvxFqTevhSOtimfh4kK3tM532TLYZQSawkqbe7PeW0y8E9QQhgwx33SCmws0
SCl6ajuLk2GyQ8G92nBlObzS56KTexf3ta3J5BaNKSY13FO7y4qIfWfZ/Uu9OG//P+Kg8ZxND8K1
pcmTBFLAvlIjRmUcIIv/0b4a64gL1Xyu/5Q/zvtiqVIE8OzLy+PFvIVtjE15V7M5CX7wM5DmtowQ
cdBTtm95k2pPnlP+Mba+rfwWFzVMIzM2764gOLoRFYWs59TJe54nxaXWyNxzwqI9ZFvfZRVX9EmL
T//EwVhXtiYrKEEhExZDzW5Zj8XQ8He1AdA+84i9d2NeG5ksXqtppRRDSPh+5kfXybN+pfHAezxx
c2Yma6WVVTcqwozzFpN7b7ewwS9Acc8c8Lv3z/VwxnfKVUBcXnKZgnUrU9htD9VJefLdjExVu1K/
hjP98nNDmrwga7mTjQER7/caMtLalYNeMrt9boVmxzS5U0PuOJNyvMydOr73fXd0y73tLaRd8fXx
Mt3Lj9Nj9ff+ntypMVqZmeQzqNKh2WYfugHlhWDN4+1fboiJJ87OA0xL4+aGrv95zEmNfp9BzbnB
cRVunNPVgCb3Z5ZJlT4qSnJLj3davFZ/XPZjkAqZogOzvjNkK+vXv5tFYxKbKq0n1VWA0bHkKpKY
Se1hC4Of7c34o/c2sMnwoGoRFVLVJrIAU8y0kcKAnKgXmTJht4/XgBmeFednDQqgc+gN//GZg+YW
nz75zuk0N7V3HkAfbE+WsIJYM6UxQt49fcuPshs/DQs4ue3WxrBmw17rpstkNTe3o6d4NOLJgtZG
oeRyz4iHZ8q+8OWSvEcG5zk99nudR6byOrOYd3Js18OcZnoqiO1kLWGYxmInOf5Tvjxsjm6+r46f
179m5vSOT/lga+LyowH8sxoxuMZFM5aALX6OFs1amzl8995BH+xMvL7V9yF8vIzpG+Th30VbABYw
bDa/Afouvn+Xl7BtIu7Hdp2Dqql3Vk96B/noBkj/KcyzCuNatvqCyVSbfVqUn+MkXs0s2J07WpZA
L6l0K9Dtpo7fcHUHhOB+JOVSjUf+P2WXeJc/1fuxSj8Lrrg/nr9tTS4BGL4VaJZHW/Z7CjZYQH09
vuzG1BM1WccSZoOsexsSrOoIlLbA+4mT8TXhpWwaqZR3kV7RAukK4ncj/aMbs6QT9wzJItBYUJPK
SKv2cSKbtIlTKVLlnbpqieSpYpJc27yAjnXlJblGR+QKn1m8e07l2uZkcFqsogCTYFM6eKf0pfly
3oiu4rwimGSX7vlLsk9f673iduvHhu8t5LXdyUISimQCSkPyDpZRBBuWlfb7sYF7z1X6gv6ezck1
jmKMb6gxFgS4GEc+ZMPx8ifRQ5olc8/tvmpXZf7WnIVNrn01C6dEAngOf37Pv1x/w+R6h0BTOtd0
GOxE29vGT2+x67vibryfIO/EjXYOZQxkN0GbzJ38e1iaD+OfXBet3CAq1yryDsFYN963G+VZoqW5
XbSLZAGH8MXRl4pb2ri715mpn9tUkztDlXKZJoLxpnrbvUFMu3h9Wa2OFAb61aduMVeFulcduR7p
u/e9ckBpxkZCW4bQy9ZXg/NWLA5/Jc4GThQuR52buRzj6adu8evfTvL7p12ZDmqYqaULk4yYE3Va
YTFsDq+r45gF+YF+Esnb01zaYGZPvSfqr0yqpWz0lE9Hd9thMlpCLEq2fS6CuCV0gocUto2RA4BW
I2XKdGiUQohOlDbuH5Qkoud2eVgewsXv36Vbukg1/fDtPzP7ZrwGp2+Na5OTa1Kp4UEPfWaTWi3w
imxbkOapt+WLvs7t2YrWXRd0NcCJu0UQrW6CggEGARnp5e7Vfz8a8jfxp7YVnNx5PLo5c+PfX62b
rApGmIaY0+JsMYh7NYtmLLzf5o/mb+JUrTZCdcL7v7tRtVU3dDOb9RpPQLIu7T/oEM3YvHvU6WK1
kFtTaS6YeDiBFAu8Abq8O3/z0SVsnfwrsNtCcZEQfjx/d/f9laWJP4ubrLOUAksK2jSDrWvkPELu
xJ/Nr3DuKr57E1/ZmjgwUS/LElJgbifY359fOuiaZ6LZmXmbhixV5Q8qLZ3yDnlNmn0u8QKWIGvh
w+k556RmJm5K3KmFfqIZgTHGs2G6qHYIQuSXheLblzW6lI8X6V5Ai9swdcuCmFO6aWxWEoiJMy1S
dmnkLdvgmY4iqz0vvSFDFO6XFe5NsXaUPF3O2L0XplzbnWx9verOVmpityqoi+uwd/t2QVf70uQf
UtYHNGZmtv69ko8MLlakvYwOOpj8Pp5oDW2dXIoDZddd3HTdcdOovJqqn+hbq1Af7KzvcybvLiXs
tu+NU7QsTfZlFRWl2kSxsoPA3kwWMGmftUX46/IaITw0t5T33vXwzoAVhRiFHOrEWBZWZtKcc2XX
/PFf0nW7FvbKvv8Sv8ZL1Zgxdndg/7VFM8THqUSKeNBQ0mQqNWj+F9Krjojsq/8rc8y3xztldEg3
PvLK0iTkE3wVHqcOS8h1ae2y+tn/yVEZlec25LjhHtmRP44oVktYwEc7iLvuwr8IUxAJQryvtePj
ZV1+rt4M9DAX+ufHw5ubyMmerErRMwclRVYntaPwjAbCb1TzanNTBM9C9FRkX/+dvcmtFsiqmHsJ
w0QiEw54MV8a4D+O0Uu5FY7/ztTkiIuhlRR9xH4cqQZjMsEeWvWvtE5l7r8zNN4OVze1J7Si5NfZ
+5jML9JXsERQ0Qknybel/z3pTGAOVhG+EvJK9CJ+tBV0Q5yMPBS7vjbtKEYfK8ldOT8kIbrNBZLA
xdzGvPWU5K5UMHa0qIOKe09/Xo0uLqLclOCq3GmIiQol5VDP3JwlY9FdGufMuTPOW7RuFkIUL6QS
EjQBcVc1nDnwt8fj41dMjgetVI2fDam3M+Tfl3iVnQ+FsXq8jHMmJkdBkA2UnS6Jt0MvbhklG6vb
dupc8HHXCHBTCFZFCCKmDGe0OV/gpmi9XeVXizY/1sVzY/3PWSpD4lKVtbF3WoIr9uMeUbWLICXD
EOzNeKt9kw654v4fzr5sJ3Kk6/aJLHmMsG/DUw5gEkgg4cYCivI8z376s8x31H+m00qrW6iqVN1S
bUfEjh17XIsP/1TaQ5wSVpUrQet0Yy8N16W0mYEcsnJEbVvwHU/yNL1JQNrJVeCQuH04C+HpNAOM
chJyqVjSPM3ndxjVymkAZrkx3SbZM/C2YpTlYjYUA6gXX5PSY2DkNMHfV47bTipAt5VPdGQPYNgy
Q4Iq6bAWWk0X+3Lpl980W3oh5lwddV7ohLK2K9JnqdO2XvzYpmvafz15jHn0CbaElylyPZjJuDzS
uMFwmdxFoaMGtVHQtzzNdB9OpodyEPoEfEcMWP+jKSsmdKG1TBXQqDmNZ2CeWlNmK5TQ61uDWDR2
0BBjD3piMnTEGKHl2Z4pGJxZGaqBJiBW2iCHMXwW2MSKjNp6Ef6ozm0NkBZ2++JbZiZg1MI6VNsW
bRgimGQOIxoI0bxGJIDKN/tW+BKiVE//SIodqmAJRLoGE7JcvAElu8id0HAafYCzSm32HGd2mLMK
32Kghvng/sH02EMJBvLiAayE8YdUAsJMV/k3DWzIt9dwfVcARTsBz0g84BsxK3p5jCFgIcSiJLFT
xNkfFWioMgjIbou4NjCXImYn5ueY5K5jilYVYM5mmDkgxlCuFcqv34RLIbOjkGnrgTkDQnhb+W7s
sWaghgQGrXQ/mqDeA4+ImJvDmtO3trSZgZbaQBnEAVIVzoj4fRWYorgSZi0U82BkJNT/EZ0iQp3b
Tr7zPMWtqszhysKqKGCJnmUMv4MxFBx6Rqxswe/Duiqy/TX4+GtH81Ly7ODcrm+kMaszYFE+f0gZ
ANDQ4wD17cQVJVyIuS4lzU6vAqBgmntN5oCElKJkoppFyAIAQ6p2fT+wzl9xIRZXhnZ6VMCAUgxT
cqn1uZQkoQbyMieR37m6ZC3loB/vBTjCAnHNQVqwEjJcpH+EzSwl38sJmOVzLA4EN6B0lJpPmtmg
G/n30Rx2EU0iAJZGSHcFvkxDEIBGDc7L7wrApm2Jv4PTTmtAW4f3gvvck0MZAascl3DFEi4fIHAw
0GCBfJSozlIb2pg2QoZKsOOO29LnjOQFDbVlBna9F8ofSveuD1cegoXsHuLViaoBuIQoZs7xAmkV
5Z3qk9wJPkcrPXxxeneQQdRjqrD74h5Z4fiFGmue9dKrfyF2Uq0z55OvAhWArDR3huZT/klaTFu6
MfwLs+LuxmxDOtP9FkNbVu+7hyHSXlogxPfvtDUJ8czbhnWhlnu5BbNdr3vAM+VEyh1uw+sSoEaj
F3Eb2P1eM6NYr0PkHkdU/X2zZOD/As8uQ2O/amZvcrV2g6+jtstPmYXa45B7A5/jNMLtaBUOoJaQ
40K3d6vzJ+2+uAs3fzepzh1Uc62F8zoPBckiAeinCN8SU+2XBxKK4LKiaZo7WQ4yGwXR6eDpgI8P
RSSHcuZJw8paFwUSpArRAQlwKWUmsBtqzwcyEOq5ygm0Ljrf3YeuZ4TEqbIOcPYr4hbMB9gPEOsA
XAHgqvMEfUFHDozpYu4AYhacFKnNAVsmQ2zc/Hv8bYD8AEYBgNgAWdauJiRGiU8wsBUUzsc0UhnZ
SM6wF+9BXGlRXPLhzuXMPWePgLhsDCGnteJjfRxRUxZY+MCZhdHu0XZrwpm79zF27lq9/jkw79k3
1U1ipXbz5T1r2zXs3AUnCN8DtDoZYyFgVZ3faZICZLRICgd8pnqWhXpXrQQLSxIQ+ACxBiYSeE7T
/z+zGmLegEtWSgunChJh34MBzQSX9tqz9ls5mbn/CsodEjDBgMCBCaNLMVqWt0JZ1IWTb4GCySQr
2vCmbCr7nt15OtkAMPEp1186jE2/xPpabm95kf8nffbQZRqX5anYQLpalWaS5sIBhKdrsM4LZVHA
UZ0tcnZastIlZVNikeIuPXKnAAP2HBqTDRuzpXeYBg9Z9r4Svy6uDPi+03XHtZBmxwdg5ySeZodA
oJ0bZbLXolWkujURs6NTPKVQa1CNOdpG3IXfA1gp3olRmtWdYLp78uUZydft52PxBQUW5D+rmp0X
RmHkIKuwKn+rfEsnbOhraJRf6T7Ygvda2wHSDA21mNw4rgiegoorNZWB24X8L7p4+dkJBl4YVL6G
+6+koL8B4v5D7Bp8bWt26t0LiBLUsFi5gEseCrC6Jvx4BW8EII0vr4aSVr4aIf3s1BiuFk3rEKOa
u2tWjPXynoKlBpdPwpAdP3sH475xOWnoCged/DaG4C3OhCfku3p1J6GtvNlLfzrms7/hGpLoUkCO
FtN/JP9uwJmJKZN0SIQRkpWH3ihRO1ae4r38MOqfmtHs6coZTtt1cYQyjyllYOzBXE5UDbMjVHLg
r1UpTCZo1jK9pH6zIcoQmyUiMeO2uohXsd1M1uzB9V1BC1MvKpykPybhn5/hw291TIrU+0EDfI38
UKFUkj+6qZHUTKkfwg/8OXyV/a598bbVYMWeuKZOa+ufnXNXNp5QqPgmIp16zP7QrS88c/57AapR
3mcROCxtsF57ic4N9oj5N8G6vSvXceHFriB5d6nQkib14LTAF9TdX4zLuH/BeZ0WD6PUGdVoKfQ1
G1+FQjNvi53O9eLcp6yLgpuEPJMID2h27hjnr4OWNI2jdomZY/xZ2Ik01eM+A53Mn9uyrvYYyIcU
zzJgxwGCiCL+5QoDKjVFQUjpFEl8yiPPSnMM6zXN620xk5mbLQnMd78I5yiDIYN9KSYFwSa69SCm
GtD7Kz0HSm53GUpi2YrSLK3nXNDM3kYVtjZpIAigzMcww7htot2PcraybQvrwfs4JcdA8Igc9Sxs
pzKg2ZIywHpyJ+/RX+a/0NzKwEpwe98WVAGKAD8DTi7Sx3MrLgRyFIIao3SGVzlGr1d5KGSz0azb
UhY27ULK7PLnpGvVTB5LhwJbsgoPgTkiZ3xbxvVdUqDT8H2RTsR0CaD8L1WgDuNcUgTwdQgYlbzP
2kICtKdQov93yI0sVIgeVW6k54C/0TXRKybWCvA+19FaFXhpTwFviHoJoJo1FKEvP4RPQEOagyzW
4SmanBTZ5oNvNLjpLg0MWVtL4l5bVqwbT4Y8UVCilDKPLcI07MRY9YAOm7+P3ndWAD3LNyQRhTbU
oKUu23D5Ic78lz63tI+u9uw6MQbB8fmNIrY6ahGENgycQHH7oPV0jZrnuuv09/uQnpzoVwC0OVPl
qIzalAdAntOU2qZOU518+1IM1qMPYRdWenTMKfOlDcfv4iiwVGmb9/eVD0wg1xzk+1Jjfvx6W1Xk
a2MB3lSkSmUgaQNYb6YpTQOm6l6l8HGH4g00ZjookleczQWNB5cOuEEJXAjgBMx0ANRlfp92Re3k
wmiIwa73CIvIipFYULSJqwvUKBIG4q8uL1iIaTFGVe1k0U4Y/xaaZoQhANp80HRLa9jZCxbpQtjs
DseZJ5CUlLWjlKouNqDy+27zn4B83D6b6Z+ZGXKcCZ4lCfx9Gl6oy8uDCksPCvSscUj9xUkRU0Eg
J3giQ8eSyL+AqtK8Le863EIwAFZCZPYkVCSgEJcCpc7LJZl0jeOrtlSHqD94iaFUp7oWmaQ51TYF
UBw1h+/syO+jbXbU2hct2kFTHbKv5M3tz7nWmwmQFo4n+F6B3K1MqnvmAMZJPHCxHKBLOj3U5EdN
7kKarVjKJRlIL6JZGkQdqOXN1N+Xs5hLpLRxyhDFDu8hzZBnaldS3te6iYE35DtwiCjTIXV6uZA8
5UkVNjkIei3g7cEUe+gDw0ThWrh8rS+XcqbFnm2YoApKJdeQA0I6yeJNNbTDxG5Hpq6Rl15bjUkS
7jTCVrSh/CrSmSRf6uQcxaLGAYKQr9dC/yCm2Zo1X1gOUtkgfAVMDIKqORFFVXjeCC7A1kkNaxqq
AIH3Spp30ufLCyZfSJidfkMKLfQVSECLi1XomR5sVetxLV/+SxY0F4NUsop3WANexdwABlTLykYK
WyeWk/vuSDp48ACrLAvdD14S/3Fs8hPfJ9uhAgrcaA7uvdvLFqZ2wLVhekc/NzspYPF9lupS8ZwF
2R0Be7mWMW4N42rhXEUKmGD4qKAhAKXbpQapGN5GcFK0jqtW3LaO28Bsq+Hn9r2+borEe3MuZfYK
5mXZl/lQtU4CXFBPT2U99vE+y5/+QU56XXnwurRgWnbo+fQ1/0t8KxxNT4xX7MvCYkEYhns/FbzB
JT37jDYjbg7w88EJRcK0tmFrDe+/7sbs4CEBNhUeJQ+ikpk9bYEQw+dJOyAhkcKCnqInYBG/9nf1
odITmxgx8w7BQcXIITDutyL7szYNuGDeFB5OMw/iD5Aozs0b50ddxFXi4FQpaveJr4OxMq5q4/aB
Xj+HMh53BDcYKMbT++uVnVkDEmdJNvbu4AhpvyEhahYd1dP0TVxLyF0XKyaQIaxlautAo998sKWr
U8LXVTk6gz4CPEra588TukIPdJPUHPYDCw7ogQ7t8fn2Cpf28VzuzLKiS7hJea4YnZNxWAmiFnz1
yzVNu3u2e7IYgm66xL+tMdn+avcAncbw2GNkrXWdLnjHl5Kmd+pM0lBSDnwHkDToX4kdAqxF3crb
dDPa1akyPqvNYHMWcZCVZp2OkWJzjZB64ULALQdXPaoNoM6Dgbn8glEdaVoAvcfphw44mzRgLvcW
8oCq+lF4M2l0FC916nYsfsrE17KystK3orR7CFzARiBJmZNx02Z34NYT1wikrp+baYhp4uuSQY8I
eqfLbyv9BM2/niA7IxePejYKsjGKxN/Efd6yUk6IxREe8OWhROzb2rUsGT4yRtswlz/PQVA1Q4YW
yUunRI9Jh96LVE0Y39veNqtOgSqsaNy13UODiwQcbfT6wPefWyWV8iE3hqHsBCWw4Lncqrm1yeAF
TxKQmUDxBzEwvARFmqmaMNAENUVNdmrfzA8hOHrr7agy1U5+ML90lzsixyKRdXcgfZFkCzhSDARF
E/Kp3q5mEq/t0+XHzLQudLU0iVxVdoZHvtALshdkHbNi4PEJ+m3VbFQrKY7jK4j+hnojWlqzvX2+
10nUCUAU7wA4rEAVDef6UrUytegG8B3ITiFzaPjUJeEx2Ls0fclDkZFmF/v3YrOL1J0iMDqquhpb
ofIVNk/d1+0vua5U/X4JHniRB7shbuLll3BKQQsyhopDv9UYXd9Mrp8i74HTg4MCkHHFbDg7Ke6L
vbjzd7ITPpKHchc/jT+gjROZ+CbQDVqvNDDzAcYmG1cekmt/DMh1oOCaAHEFCRMul18XlZWY5SG+
bqi/mxysk9pjIv39K7dGWXAIy99u78Y1ft1EC3wmb/Y+czKMEUkgr29tuuvuHG3nspdP5/nPysJ+
WZIvPQFImtgAVTyRKBPMjIsHalUxjSLFkR4Atg3OkfrQj5b3FJiRYhHMgtgdBpb7J/T3lRnz9sWr
Jljiffs+ftD2nrNG2RRra6SPCtmkHDgxvNHESLodyGvkdtdP3eWXznziOirrlpJEQZNMy0jRsXHc
KfJhZeen9V7tB2pPKGDATID25PKkRV/oPVp1iuMOelSOTJMRRTwFosJ6v2RAg5LlmmlRZK15RNcj
AtOZw/tUMc4po8I+k6wpVTYkXKs4QfGt7DmgIAtGWhltwqRhUwcPA5rCG/5pDFaWvLivZ3JnNkAZ
XKFRqlqB5Xstg2OKE8//09mpmBHD8ianc+a+l3XHDVE2Kk4T1M5Io02r1rak9CsJncl4Xx3emZiZ
MqNY6BMMUCuOEiu20sVEp0P+XSIpG2ttYgZxs4autfBCTg8VcuY4O1GWZmZLSAo3Ro+Q4sT5e1Tu
g9qqIuWpxLvScQEoezjztn4urRAgOeAUIMiHAGDyUj0zElFp9IjidH0K5qU3Rezs0H1Os4j15Rqd
+3Ty8+2cGm6RgoPzfE3JHJR9AKRDxcFMF2HcqFEzS0HventJC94fmlqRdEQoDQuLCOxyTX7DKU0K
ahiHxAE8jE5XoqckfpUVzOTIJoGigOaHZ73ZtWZKRxScotQqtG3d6GpgadJ7iGarmldYk5irCYVF
h+GXZQsB+TRNM9txpQnGRoyI7KRhvKsLlbnAFOVwvhjQ8InIqI/A0OV04M9k+vgZg4yrqexE0CXp
6GkbDAxrMnOftZC1zV0crKXGrov0MBsg36CoQlC84fNOhHIYawkQYrIjgKVKkXQRVJRlBSCXJmef
gNzxWKM8BYeOU42Bf6nWprgWFfJM/Gx7ehkJO6g7nNM+KVjtD50ZhEVhVB4GyLCb6I3QBmnlFiwp
JjrPKfBF0TyDvuhLjeEBnNvRAY+WK1aVjQRXaMiDFlu3FZNO3z7Xfwzx4x1GFIm2+pk5oTlIAqNO
gq94hIdvArD2SdPvnjxmfWjM+rYDhmHtLf5KHc7QTfNu92b+sM+7z5fnZq8P7I/Pdptn075732we
N5vT8e/j82vGjL3hOac9MNT3j2stU0vHcf7Js0cSBGZtXQ3Q1nqs9T58ocO+o8D0FR4EtGvc3p9F
L+Vc2OzFchNvrNRBlh0JLfZ5uUPDo0hf5NQSvjhAS8lm8iLt1Lsw37vqWv1/6dU6lz17tVDZkaow
xdlI8buM5GVXGs2a1/dLoHlLAWbW3XP5PK97Kjv7U8Z6C03wgL4G9S0T7XhLAbUOaBWzZyowmw8e
E+tddYfwmBrK6oj+kgOqUjDrTXi6PKh/LjU+khtJAq+v4njDR9Zv2umd9lg9PgTVnlesMk1WDnfp
iqEmgqE+WP+JuupSYFGrBVcGaLUrwKGhYITKX6kh/MYW881Fkha2S0CEgRjkUgI6ClK0ccXEsbZb
Tt8eR/ZDDJl9U5PqP67xcwj0wiDMDNHF8byh2/j0mjDMzj/9WRuEW7rn518ys2Hq0Mvi2E5rVfaD
40odIrAPNEKsPHS/h3RrxbOHrgIR2JBSrDhhwy5hp5PGvh6+ANfPyrvTl3XcqsZPonvoCNT0w3d3
SpnLcoYEM5BdrU+f1XpkPe4zs9m/gpp55euWLhTw90C4pAEF5oqAfCx8NQ3yhjitK7Fm2LXSJkva
Fa1a3OkzIbMd4JS61HyxIk4PW6Giw1JQWRMwmn3eNk2L2nsmZ/ZAVBTZ4rrGYhqvT/WGVhgUKaJh
JV+xvGV0GsxRpomB6SvO0lZ8qaba2PbEkRQRgcJdO2wEaS1JsORhAskSlQb4SASzeJdCuiRrPT9N
iTOoaJl8xUxC/kJBj8wjOZF93d62xeM5kzUz6CJ4yuUyTICMqu3Hbx40dKB2FKo1p3nJmIFI+Lfk
jNd7DvArtE1XEr8gTg5A9FDaVhUPHubC6PtHOFM9ioma9nR7ZQvvIs4J4S2ecVALz8FP1TwNvTyW
QJujDMNeBTq7WQeCPebkvkKWCETmwYrEBRUEkiTwLGUec1voJ748N20APZvHwahIpfAmhMjwtNXx
9qIWjutCxCxLQINMTHmQcjhCJDMJbb0y0iajlST/mg1SQekFtUgeC8KveVNtPAZeHQkQVBR/0BkC
aHs29CuzhAuX6ULG7DkYa556tISMOvrAWhq6EfqVdujF/UIyUwY6PA513n2skaGN6wHq3cckZe04
HAlBiC8DMZ5FGOO4fTpLKodhLzTuKYTyCB0uFUD00iSrxo44nJj5Zutn4Cwd1Yi5lY/RqSTw7Sbz
Vy7wL23E7IlBmphSEDBjVhLHdSm0ycEMKiQ8lmglDLBolL2G9isQ2M2JGQZoG/qDx36oaT8dDu8H
1Xhig5WyO+DTG3rHRLb524Fl/j9sxNk3zTYi4dBUCKwHaI9WH+ugV/VIbVLQbqZvsjawVsnXaCWX
dOl8F8TLXQhLsL5gGo44KgYzy6dQ3MbBSoV2UQTMCWgYcS9wxpciurRPCIeauiOPD533PGKMqlNX
7veSCUGD2T8yJn0+e180rwKwTi3DTo7ddy/U31xWmbfPhkxbcaUwZzJmL3It8WWDTD5GKnbDDgDU
iKn1GrqDaBo/EStPe1VvdieJlRac4ONPBkQ6KFYE1cLwQqY//WyfcH22BANBgS4DSInqrg8cZJmV
ZrQNXwl8mLdWryzGM8DlPf4X9SKAHUJSREEzyvxWt5U89ENGcdiKJ1uiFxPbS7JTPpCt2IjJA8HM
lLGyawubhpypOnVLoTwrzzYNfjrY52hMHYW+DPEWEVAWhrqYRf/ewcC4PxhF1Wmun84LIoAsH7pS
CCjcGIww8KkESrQW1feuUrv/cEn/TxSKpZe6FqdKWSgKB32uyudQbl/lXnyjgVAz4g2K7jd9a93e
xN+8zlz1UN4Wpg6v35znpUgvViEzSKhzmjCcSgRUr0jngGwHXKZs4taLAckOKF+rNlQQW5xEU2BI
SW9QDLj9JUt3Gc4VeLeR9b0ebEoVpehjuaSOxu048sjzPxp8n9syll4D4L6ggoBMO0Gz7eViORop
Q+tl1Cn8MdRRAztUGW6YoiCnLB3G0L4tbnFJIPBDzRvcVsi4XopDc8EoBm5NHTkJmYJ5tEz9rMeX
20LEpQcVVVPkyTEIgwbHmWWngy9zwdBQp3QH5nf7rsaA50YAfnd94GPWqpamYjiSPxQEGTrZLho9
dvfAl2VgjeKe+jZiqHOwnvPY4Hb3ng/wJFARNQd+rfX4eioBLgxadOHcimj4u+KT7/q6rMp6oI7r
J2gVlyy/3ncI9LytWBuKoBOMZ+iVqP2Hc6A4BHma9UK9cWbCSxB0ALVDoo7QtYhzaP0I3r7EdpFs
XOnl+q1MzK/TuaiZUSo7zAlwIUQ1emv1+FFQLB/0jCFdgREldJE9pdveSBBuAvUObkDPIt27a80R
s4sxO3j2j2eyuwC7wHzwIOweH0Ey/h+8PEB/AcMBswwAWp/09uxJQwI9VWIgiDjBSI5wgo6kpIXu
9iK/ct9+3aur7YCzT9CohcrWvNPYH+M8HhINNhovVbyNWAuuhwl47wFlrI1gTPh0LfuO2V22zQHK
O0HpdxgBgq1jWPjtm/IbX9z6mvl9LNLczz18TUwGJjeGdhqyPxxQ0WvbTfckcUK/0iWCnJ2G+Zwv
DnQYTcbKajtkptyBt2PsLYAsMaFAWza316Qt+paNnOyHaiOFezVEOA3wzzpiEmA//F3SB4DKfKga
q+L0vEP0qxOV8U5AUMFKKqMjLmC9tkoOHMR2bbE4w1trndyaszPmwr7ux57CKrQYNgyAK7TWKLBk
d1AqRr16iumQn72UUEVRjjvuqQ7tD/UIkrTgqEqpnjUrT9RSxgZDWxLKLbjDaMCY3SkULbzAT3Fs
Je5Nxk7AZDIofCPU5BheJcBiaJj9IzqU6cm988yfb5V9f8uMsAIXqzZ1/ntyfwammo+RgUwEA93V
WgFlIUNA0bWCpwvlQyLNmRPaQqyp5IeqI3mf/PCZ9hUQzT6L9FNTClNWE/O2Ll+DccCUnsubPWVh
0RdSnUMeVb94794FpXq8AaqaQ3282nnB+EJPOiaD9GwfhJ2u9Zabbn04hSBEr8UIODS9HgumNEhQ
wD1ic91F1jR5rgojFt4HQR9dT084lhdPcfuqts8RUKtHkHRza5MVi8/CtG/TEAd6QuatnH3TZV6h
JKoTb9X+3QWmno9i01betMDMlp1+pda6lDKn5/JmkYlPI6L5BeS1da2PWfKmaG98A+6uByXTPe0x
V2GpAY4wBiaJHgFf6CprQCS/rsb8fp5/w9wW+QAqmKYRnN594H3dTZ+piAa1kgEQQtNsTH+I8iM8
GF2i1pjofteblP/kg/Kp9De5D3D71andSWWuPmmaB0HhHVADv5WYM5NR8z5fBhFUqsP5O1KBDFD2
nYMfjOxibwNy+9sqvNDaNtXZUUKF9w6SeXGmwkWVp1zm5aqTKBiLNJWDgt4zx+vfC71OKjYC/yPb
3pa5VEg8lzmvgSPLnrvEy7Dt6IAGhI/l6/2GMwHeww4qe0thJyY6vIG5DgaxjVVOxOlYr/f4nzXP
8xEDKSq/muQrvVVXZN/mPTovWx1jbKSy/aHS6+pBAjI8WKZFo8rWBkMnW3lL/kz1m94LaxDkqUgD
5DuJO6mSTvktL2F+EpxLtzd7UZ/g+coAK1AxBD5T8VD2lUF1S1zrQWBAj9K1CsRzMQvpniMHUSr0
aK1YtGxKzmTOnr1YyqVSQuOuI0mmbHc00Sk2F4VgdD4wUr/lL4L79/Yyl7x81N4RHgJRCHMRs2Wq
SlhInNqpTqDwRp2eeHTjZNHxtpDFc0OuVoTvjFBUnK0LiOaCnJUqdcIw0QNx43axQV2zBv04562g
C/1GzldKAh1F+zMydIh6oURnhoBwLfrVKxgCTH8b4Tbc8jomEdnIPCajSuSxo4Z32AcKFKpwo8Gx
L1TBNuTukN39siq8fLos2d69AMA51lO4cgBHQRVFtF7+3N6VRQ1DLIfEAzbmKl72gWNbpR0MueKn
jupCg4doH4EZiQIFa+g/orJgXnq6LXTppVdxBGigmRqn5+4IL2QN6uEQqlYSSyN4I3eJ3WiAXsvg
kwgr4d2idp1Jm51FUZdg8VGg0AQmMRe/ZPHPgGjt9pIWY0j4Exhv1ND0hJGiyxMftCRKRc6H6ede
kwZUtOSrrbZNd/S8U1xv4po1aOzjA7xG92HqJMKmVyjAPwDMTr9C7X6YgAIawFANuVlK+Vvt1XYZ
2Llq52tA9As3AR4CUH8UeIMgL5jlSCJZGv1uwPZ71cBI/y67T5gcZFF3KMM1wKuFWQS046GdHM15
KC1p80gp0uiQafFkwuDowy8pNr5vj3QzlDILex89ymysIyNCkq5l/Yj/CKb58Kh0K9d/0a5NvYHA
LBOQZOMnNTm7kp4w1kXOtaojeKavmFlmA/u/1BUkFny0RgtP1drzvKTm5xJnQTNNZC8M/cmsBYjV
vZF799LIzNwaM17fZdSdOrgkt9VwTeTM0W/crAnjASKHKDJHGX59fezjhwxTyl7cmTK3Rji2JnB2
uRIsb6zafhK4c3dJFdxF7p/Ce6IBMdKg3dxe3pK1QsUN4RJ6ByZIz8szVBpRqkpkcJyEIPlR7gV1
03GMoIsRALrqqeH02/IWc3uYwJ5Q1KahvV8/+ExpurJL0T2BPrWJz0AF2QdF0J0fJAvIgexDNgtG
AEkP4ewYATypZcdKHylCXzONV452IVhUkaLSsGzMtwKw5XLtgtcOmiggPwxFNqn3JebVpqYqy7o1
bKYl+3AuaXamMZfHwNqApNj9qPmSTbGQoII9MkJ2jFs50sVlyQKm6YG7D9Dl2ZF6re8VYetTB8Un
eFChJYseq0imC/xabvi30Wn2KquTcUbabEIW1WYmIMrb0SuKgE7dJ0G4xSDASLck+wYRIfce9Wbk
50b00nCs/hqEu6AadOBAoB2m2Ur9cSC2GK1VJJesEj4JrW/IJcEoz3uzikgrUy5B8jjpEhQ9X0rh
SVZNn3zkXLKl2UHysldJerut1osHfCZ05sJGqC2QPoXQFjaX63/QuWjU2U+DORHUL1dexukArzYd
DyIKrnjxkTm+1Fuek0gaNBDGBwkYxGN0EHJxsYb5sahGZ1Jmt6MZg5hvxxwJOWE3JKjEoRrUYgq+
i1gwrDVMLMVdwIXBuwacLcBgztPSnQQwQDzdSIOdat74Gj0muQDdAcHkk/car3QYLS4NW4c7ggif
/ra+n9mgUSjCOA0rpPXDd7WGEZe/qupN5NaaWpYOisAjQ+PMNAt95SDTIJbaZKBOrx6D0VHrP/9e
66YO219/WJXnk/Albd0a0xHUARYzU4r3HiAQWvpayB7rlM/bsiYTNVc6zNlM24VRnKuR+ALM8WGI
MTdMhJqjWLJMfI5H1GAeK6Sv1yzzUnoNraP/SJtjoqIeEovon6ZOWqlbKbvnMyBLhe8ltxXSTx+g
Wq5eKrBsfrwPY9/ISwEYP+Ouj0tTE+H/RG991el8tVX9V9onzNUe3O7Rz8zW1Tmg3fdIcgf7qNgJ
/HYaAx6rHXAntsA6V1tc3CeMCAMdhKUcJkfSO4BYNwPjkifqBUwcjNs7u/AEX6x1lrME9LMbAPyC
OpXoP3W1rRJOR0s8Jqn2GPnptrWwVnJa0ksVN21CKEFrxbyk18F7lCJUTZ2EhnqY8vcql29vL2rp
ioG4AQNzuNVIpEyLPrtimts0IIlVqBNlsszaWNR0KgEIgE+QUco9j648etdMzqiiqBoKr2AaANDn
vBuK8n6UNLVLnfuTwgz0uqAV83XK8J8+7r9C4ytDcvaE3z2GkrQ+5fVl/Ngk1tuX20tfGPnEl2Bm
CsEYCs/A9b5cuw9YaqkT8Slyb0oNS6iRkH3kb0iz5cdt20d659QVkL53PJrdRrA3oU8TfToDq9fg
O2YnPQUl6GoBIinFp0zAaZefEmpcD0M39sc4Sv0jaizyVgVK74oGz2zDlZTZYaeRHwdSLPRH5RSC
z9nddwLjpadI/uS608rmTh7FmR2ay5qHWiQspYSrICvi7rjkXU1+RveDfIjpXQBi3rplfrQJnax/
xggx7NNaM+Qc4+t/8hHmYdhL1hD3zKJSP1ALaUyV/miUoOcYjaQ1GfrSlG0IlFxZtV5vr3eeHLyS
N53w2UVKCUZOccj9Ubbj+lmBY7UZBiu3/6Y2kK3tbjN84dcmsAb8zm1j21ibP5pPgl19wszJa6c+
pkoR+6PKv8fqQ80XyES3ZhZuqghtenuKylUnBA9NVBtl9k7qT9SmfCCy47LqagbV/8kKkySW3O/r
vGbZ+DSmdlRhfIRzN+hY0HPuUNXFtiYC0PVRm1yZ/pmPQvz/FQB0DrMkgEGZR6puTUjT+LQ/ioAG
0117+im3kjX9iWRrafWi7e9WbsXMJ/yfUCSu0RZHkSCbp1XzQVMiReT6Y4/eFNnIsyI0VW8AC0KX
1yBbpgOwBMahXBG7rDFncme+aF94NZEj0h8xmsjc1gjSzlJySZfdA431SI6sjnsTcttr7xtt23kJ
UFqAucxIpxg+OSVISnpKpwfuPZfuV93z6TW7ur+gkSSTtwz+iFmqBK0dlTy2OIpSBptJ8CfOMZNl
xEAMDrdiwSiiz3Lnxms55nmk8r/TgBeGITO0KaLp7PIexZzcKaGH01D81volYSTqnqA7AYAKhotu
M8/DdGlscu6+zBkv3Of5MawMAbRQIxqRk1HaU8CfkcOQ7f4fadfV3DiTJH8RIuDNKzydSEqgzLwg
pNEMPBre/fpLaOP2I5s4InbvYcwTC+2qq6uyMou+WAnp6fh3/ryZL4bTwDGOXnP6+urkPp+5HVqv
Gn4eLkX0jL06iFAT7cChMXrg0e3HvbRyTS/sUWBekcIFkAu3Ay1FmyplnoI3o/Mm9rXmiDPJDvL7
Np4yltCvPP3nW4Ba+RlfO6t/g1QJYu63KwAVdbUPRLXzxOFYoF+y618TNO/z+07d4QkjPj/2nPRD
8GdKAbBEJ5CGzj8kZG/tdSKTSxMndN4I2a+XYQh4q4BdGw9ng62Y2BIw/HOExXzhg17Zpjn0Ex5/
w8LFCIAWYHp4aSBJTmdXCjFN+SrSOu9ZRWa6bUWdJQ5hvtOpMtI1ZA/dN/EzYEDb0XMI8C/46qkJ
TietBYRE7r1EHvOnSZSY51RpGGQIk0A2eqEhW3BjQrWrqEYzaFB2zcf5j9Za0TiBcWxSyz+MLIzG
6LfZNilIYbdKDJRfU7Y7PP8uCR8KJmqCMlIyiex2Piq0wG7GJsrCjSVU6mcFULjDtCFnM30aWeLY
4OEIDnhbZEep1OtWgL+RhHJacfFLGxk+D5X4mUIYUN7bxR5CtkRfWdJ7XZqj97E5i8yX0p870P0K
a/Hd7EDpjQwILTjxoCc/Z/pvbaV4Mo5pSHpP9C1N3MTE32hg4MwBUir6v11KzDrL3kY8QDKQ2o9T
uuYsqOD6XwvNo7uUw4DBzzh/4FVMUHRtMClM2XulaPuD6rRlaPO4lQtiCv20g9RJHm0zBmV18Tfb
vpA2t9USaKrxHWD3lcL10hYHPSSe7MCKItynggMpn6ROlIreY/xfZft71I4JypUyOjeeyFpRfsmD
zKK2KN8BMAeemttxj4qU9WGOCgDfxF+TAnCpIiMGi47y744pjDQw2jXwFN18/a+5vrJJzXVQDXxB
+K73BJ/5LajoqXUIJBL6YEvS2mGm0RxbIHC4QfdzcMVBUuSxC1mKXWbsBjirREljAZG6HfRUoF0l
5Zrey8SdGG/Kdi+lh6Q9sgeusaLBAOe6XhW7WbFEnMz8MK2RQS2u8NUHUEerarNSHOfdJoSMJaWZ
PkjQ4juJpe+0UfKk5OJKjL8Q4t+MeP6gq+2NK1yOYxnLHIPncODqTZlpewk9OyszuxCK3Nihni1M
j1I/KMF6b2Rql0tKky0z0LVsImbQc0UwuBE8ZB2onFBCk5wV4/O+uXMi/8wqrTcLYJvSjyIG2aT2
QZaNwtJCQ323pstL7a6EhMsriJoRrnoedDbUHmZQ72a6GraU7KNk3SZ5QY2IGZ8F/3VV8XVxUtEV
Dm5pWMO783bxojAY+Iiteq/P//TRQQ4B+haMAsTAyT4FLNy3/5Lm738zmUCIoOmXRxrxLnoiTc42
HQ5pi7tL7S3BBm9nWqCx2mA09BG4atts2sYN/zw2zC9eO1eGqaugKDU1JVKPwzltuPA58ofLxALR
iv6lCn4wlAujITGKlK+ECXZpvun7Q9Gorobgroc6xBQVm1j0wvJUsi+83+p4iHDo2PcHveU7PRFd
tVt5US5eHlefTEUJddk3Q0swV3JnAts0tXrQuw2zRre/NDWgN0BVEFBLEO7TyJ1w6Ek7CfXgoRQr
gcQ8bw2hLvTs1ZccOdCRtUOfaiFn5/SrvmiVx+S5JUy+TjT/xDMHvOBl5P04YVs9yS2oR5xecAe8
7x+v4MLRmCW0UCph0QGGEsbtdgUJbMihhonZcDLkD/2zJGzKKDVH8VhKa63Jy8bQ0IrKBG5LWifD
j6YhYTIJ5zDX89wNhF7nWBTbfrNAxeXdWrV0YaUxtn/MUf5N5nIuI63YAxlR7X3HVtZ6ylfG8xOB
Xzlq6ClIxVSyvVektVGysjXmn8E2cKQp19N+rS1g3piUx7weDs12VTJFL9YjhrOTIID5eBvQfEfz
NX/z45SLFAuhSfIOP87HLz5bW7xSI98CqrEAou5iY9bNkWlmSigVJ8UfWE4vxUxXqmPlV1s+ag4J
1HdXvml2lfcDRgfE3CQI/SXKlUp5xwegMMDeZMlJU/ziKRzTHNnUhoeWWT8mHx0n/UFwr2yluK5y
HWwZ4Up4t+Dg8FbD8UBGExU1lTofnVi0WihgyxblOeSfWaP3gUkMAojTblaGO0/x3XCvTFFxBtCj
RKsEGaejVI5l7jbvZdeaY1TvWWYb/a4kMwbLJNrk1pp2FjcWXg4/2QGwaFMeUUh8v6o4BoZbouqM
NivwDnGztsUWwpr52ftvM1SkXA95EQN71nvs6KrRaHf1jhhDUentR9A6VXtsd+qkp4OeQkOzyj/X
2g5p0oJ/7fGrD6DWsim4uEqlEMngzWB3XotCnp5YrQN83+ko2YL9C9Lz5iFm9dF86lIXmHOnAVJK
Ju55Za0Xt5UoQk9nJjWCAMWt2w38MWtHsON5fPo0NEZaSzqLCktlptV7HDuI//RafC7fm7rRBQgo
gWqwfW6M1v94/CE/Jbi7TXf1IdSTokwIBEQjgrTQsQOMG/MP2EoGGMBh4pwMFaAUK/KMMkmHdyvf
76fkmavsZjJqQLqa0p7A6HAMIeqa55fHn7a4XeZeRSTwkWiW6e2CEFhTo2jwhI68R1r5PTa7MPt8
bGRxHWZFI1SSwR1BPy5UoRlBuo51yAcOdGV5ZKg+G5lylc+omr0WDyunYPGszR1yPFqdIENKnbV8
SLo+gxKPV/Z5vBXqKfkcwzhfQQsuzt2VFWruBk3wU4UrMXdJK+79Xgx2hRCGNpEa7eXxDNLdNf86
VSitINhBK69GEz2pLZtXEWRj5ngKHWn2uOUd3mEd/8LYoVO8Y7fYw29AFtltbY3jkTjB/i3ZjGBz
b+1gU1itzTm9nf8NPyUFzR0b/N1ZL5E9t7s9/talLCPKn/98K+UBBHFAP1IBDxDzoU5GfeCQFfAP
QXFOeF5XS9cPnpvDf5OJuzFLeXa/jIVIRn+vxxSHiP1F/JdO2Kj5UUInWHYqOHiZxwNdXP+rcc6B
y1VgQhIVkupqOnhKF41bMgyVRdqu2shqJK3d0otRFsjLQFYLzAkg6re2Kj5vsgCEWB6x+m1j805+
ApTpt/wyr27+F8zHEM2q3ccDXDy3V0apAXbMgLZFIYf/ZHqgJHwhMoqKiPuqDiUdDeWBniTdKvJw
8Ya+skoFlBlBNT4PMVS+J9bgSs0ErMuxcnsCnpmDlFq8j6yuxYAR+fFwl9fz33NMPyq5FpGmL8BL
s9CW4fFuQIFJZfoVZ/h/HI9/zNCXQcpIadsUKHRpSPOfEk01OnY7854r38FHl4dohHhh1mLPpdIE
0v5ocsDLFQSktIxi5vMJ1wYwG7FukKFQjpxpEzl8GZlwxhtpmIzGt1sWQQKoZ4DENkXuVOcfWv1Z
KhvmM2D+8sNOJIwhi2tPlqX0083HUdubq5guTwQcpcy3gtip23MTe6pojv0msxQ0hSc2MaVkF7eq
3kDgUPvPE7s39qmdzkRa3jcMlr7IAyOyMrJPFKspwLkLts3Hu2zxJMOfg6QZOSZkL25PMiPkXSdW
uDV88Z0fUa7/kJlUD53HVv6P5f7HDHUFotUjn1hxfhgztiiCBA6Nd+pLkx1rEAqXsSkh5OEBUVHN
FHtNwoZQAeghiD8yxWXJcWAg9hHtuKQz+Ij7f84BdXNGjFiqfNcMXocMhZgATezbEkPOLQLvx/Pw
E1vchV5X001dRoNPlI5jW9wKCbFjwFw1sIjEH4V20mI3D4rdxH4I03PGbuPGBZ7EjJl6y6j7Ultj
0llaeBHJKggrAcis0JzjkRo2g0RGuBelHD7FqJvtiIM5FDK377IMHLePxz5vWnro1wapnVY3mhiH
JUAEwVMtnwS20SEn3EZ2RLYZv1YuWLorUFpkQVSH/DwqMbfbWh0bgR+IjxP8GZCvOtywIG5tS8Xp
vx6PaskQauxI9qC5FhoI1IL6jNSrfNGP3gCavwmIwYZpL0XVuxOJjqq45q2XnsdgJ0UTO0o+QN1T
nmFM8D73O5RGJ6I4SXvph8zOps5Q262g7bSC2wrRXy1fI8ZYuouuzVLTGXCNkEihMnoRf1bqbVS+
g/P18UQubY8rE3SNfJJAW5Ez8uh19XvfHatqMLnQjlIRrbxelazdrkvrhqwp1E2xSVBXoc48E/lo
FiLM6DVoNS4TPPuUMw+O6b51Q1QKH4/t3thMPTBDIhEsA+fJ3+7GQK2GOAxZ4FkAWKnsjv8UfhGQ
ZSYr98b9mb61Qx8xNYnTKIAdRts2yq9JeZ+1aZ8fD+b+NXNrhHLlTZdK6RgDGQOkQ4nmSJ/dMmRk
V7bDwsMdZoDlnqs/yKbS6W0t4Ua2i4GYlgbOGNQvRD8DmMgHNHybAZgwpm5D3vnomxlfM2mnjN8j
MggFNKAloAZKMXbD5ncY/REBbRi3uVq4vLjhiRngpunb3ijXpuV+/95+LzX3pI8iSemBOsvIaZzO
jQuyYhmIUVMOVmo4a5aoBcgAVKn7EpYqqP+pmwR9zUnwBso0g41ZoDVWSAoWsDUYGS6IGamMHUwj
bjEoCFQMGkaWpAehC90avUXdy4BexbJvX3LWyVW7r1m9T8AQPeqxyBpBgESL7zTsBuLjgK/GM4IV
KsXShg9XqB7ufRMogIEGQ68BIIgAv98eLui0qfIA8QzUQcB+rlblqCcFhMS6JP7zeOfT3Vm4t2dv
gR5Z0EDOQEfKDQqEU2vAfHhPrHBFDwY32AGxlPFFk54n2SrKYwdGgYR5qQLJQJ+WRM4FgyZvYH7+
xtIuDuPfmfqt8Gcx/5Dbd1kwmDawSbOyQRbcwPVn0vIwAVfAhfki73ViwtucPFmNUkZbJFyTUzg2
0Yp3o2GomBbcfwC4gLAYJTDktm5XoMKtlCXgGfN2REc6DXwasvH19SUaX6f929vbx8fH09Pn9oIU
m/4XmhHG93+8LLCPPA6YNLBJQc18a78IZbnXuEnywv1M1SQ7YPuwId1yCJzIaXaC49vCc+ZMrrzh
LHKULdZRYj3dxpfWffwpC/gbkL+AAXEOB/CuoVHGkRaocqqlYPMAMEG3m9LyAyu3mI/aXYMoLtqS
cZ9AQI+fkc3zrXP14OfCWImqVpE9dht+aPbkNnrxlFuyWxkro5r39W3oNhdQob2D7gFIRdBpuZEV
YmFsNdkj+nE0ZtmR95k4TdRL87T/2IZ6r78+NvmDXbkzKWAC524WMLjNTvBqcEqr9EXBE9kzd4fq
5B3tX/YBZEhoRYv0L3sDiolI92wdbuW5Prmua7hby3L0GIM3z7uVe3XhQYgJuPoa6uCHE8rmLClk
T9Eji3RmfQGQL/Ji1zDK/bBNkU3arkGb1ozSLfLY0Rzo2zEFeHC+Gr/GrzK1hDdhPz1BJah7BbsJ
eQleVuZ9vqYezDsN4GQjCNtHYKP0TPNg/joc7eMRul7HEDxnv0r9a550OzNUQSeb6snEvL/EuvHJ
6+TonqVTq7srG4HWYvxxLsB1oeNyDnnRCH27Eao8BeXWUMuef2ifD3YF1nB7/wb5D8uZetPg/pyB
7/w7bpU1eOLipr8yTHmVsBmRHgY7qzdxJm+Qg/ZSdU6Z4P1vN8L742lfQNxgg6HTG5KzkGtn6WfE
oLUlidgGJyzTp32nXfpJ9+XTAEIR8I4Z8XO4S8aVqb2PSmcyADBZzuEvGnkp/6EMMdOjKUT1Cqyo
ZF0KZ01IaGkL35igTnEeaZCU9H3FYx1xC8CtFduRxRid/vaGaporuqtQjPto4HZQ1EkFEKEV0oBR
vMHszN4IXOap2iUX7pk3iY0N6uYHf8U9/rg/6sz8EO8AqoQkCiBLt1tU5soRRHs1RgkCnG4XGppV
Gl+QCzMZUEmh/G8T0Eo+l065LZ36ADSEPc9B5gQ6az+nZuTGJmgvJKfSYys+h3oMQsH561v8r3Ai
CJAxxhvgi0a/kzbpAZJvRmD7RrgprV5/YWx1ZUSLOwNMQv87IGrry1mVRYxSKZ5Z2MH5Qo7pioGf
AgE1ZTOVPPrz+flw/3QcXLt3lOmbrFMUb5ZFF3b+iXku7NjGjFmTm/wKzckNtrXDvdV2pas7Yoc7
MD47jZNgEf1nHvPAOq3rP/Xr9+qCC0StBq8XYCsBNPwpm199W6x2Ua6mkeoJ+mi11i9w8dnTnrf0
wEsjw397fPQXUmPARlyZo84IzGXplMeq11rdHtQjhq1YyAPpmvVJzMiOndBCTK2v8ST9tMTeLcGV
XeqkBGBeFSsBw5QdddtsyNPMvQIJLeut3HQOtAWtxwNd8Kc/aGsNpNo8EhhU+XOqIrWO00H1fGia
CW6zw8LarFu6/z8zVDAqqCWHrCnMIAx0h01w1pzYLQzl47GZBfCEejMc6tmRglRVKfte9d7zDRpw
7OQMROxzcJD3k9Oaua7gikRS84NbMzz/ML1u6EUEdaKsAeVNkzTJCOVJCkIXr9mXW/kTnEBmZYmm
4owvyW9pBQoxbz7amIgoDIXSmd1DoWaTjf0SXH2h5gmlFaF1rIIcKpg89Gmtq3opmkX2+R9L1HwG
jRCSKYg1TwtBbymFwLXuawGMDi+y1YORdyWkm13Y/cBkUB/Pgp/gurr12TVaV5opyzUPnY4v8gtv
Tv/VzP3bAF3tb8jIjf5sQD4wLpDhz8Getde0d5dnDQ8NgZvpYaDcfDsMgFI0pZNLzRMP7Ge55b+r
v/FzbvHP/MqbctESogQAhsBjAA44ylKb+WKrNL3mVeBOfo5/K42OLHmq96E+fSork7fonK6tUTmO
JpG7SPJbDem5GS6GJhlyDs7codqhAzwxKpBi63ymr73wFy6+ORT69yCpmzxuGdXnOZjVjs0xfhG/
ObSz6489x5IfvLZBXa4aKRQuSjoNAW3Y6f0nOsKO1V9iNyv83gu1BlBszr0/eI2i8YiGHXCRrwps
lvuemYBI5tRfNvxpNA3JqEHsuI2O6eXxwBYSRTAIUBkEu1j0v9KqdWidzxm1gUF2CzkQJ8STVNq1
uD9DVIVDKwTxENRzbcHIjoXR7vovxn78BTSZ2/xYuPkCam7zpgmGscAXVCBECs66YoW28FU78ubt
iTczU/tIL7FT/se+BDiIuXgGTAna3uj2zFGtMm5SJN9T2Mn2+U1ZcdvpL9P0K8Obv/7WZwGPJsxz
q/IKsCTU7qzAWVbPtKYeC84wxKG/ywk9xVmOdsyCH9Y4Q+dfu7EmIrmAHn4kuzhQOtHNYyO6pSO2
SHgvZeCEk77KTeJLlcULrbASDop3ZwJpeMjboxwFPtoZQXvrxvgQ8JhxEiSPmZ64csuCBzHeFJqu
oBMN0qO+/x1FrhYfWMBMQC8+nCS0NvMXRGnosHaGbzb4bF3FfylSY7pwqGDj3z/VJyGupr70lcGi
5ynYjTMNqG/7gdnWZoPmBWjIVbUFdH/7lqR601lyicA8Qw3sMiQ7YY3P6+4yxShn0Rro/GpzOwd1
54ht1WT5/KLMQ9W3ynrszFJBGjEuWsZKIRTlhnwRWGU7+is7Z8nyTOcscSB/gVAQdS5EaRCgylXJ
njwwnMMPoJAMBL7Y1AMmOZK0zFHqJD9L2rhW6F9a2rlDCYlZJI9nsdHbpe2ZqgxiZMUAvwFOgoMY
tq+zyVbKL+BzLA5ZaLdkGySGHB+mYBurx1xLjJI7sKAy4NyQMaZQl760cTdNdl3pgXziZobI4hcf
uIlqCWBiqG2GvKZ/o/KQNT56OJ02/QgyowNre2KoO/49hzTimVUnG6pPfm9X6l5Y1X+6j+N/djA3
Z8rnbiy6Q0oWIwkhBdJxYIw44f1UAXucCmZbFuD6qZvRrMAIYCaV0G1KqT43qcyayVi+BHLWmjzn
q4ak+Waf5X+zeYRiQIjRCBnEd3khE/QSjJ16lyvDZsVnziHc7TkH1m4m4UY8iyHQ8aQQ8r08BWp6
EWo13YAcKIP2obwJ0xQSCQCwd4NvEsEfbK3AWUMOvrDBdrXGFnQfX6CjeibawGNwziTTzq0jAMrH
1eR7RZwRveHIOcaRFasegqIo6GAlE7k5hcprtMafe598gWkwicz0TGCmZu/OpS8LJVuxwSUjjt8b
gttzdsc6fWNGlx4yVo0u+X/E1S6reedTE48ntoQXJiQTITo7H9qrd6acEIFNoPh9iVtNtVgG5aLe
Z31rJF3o1BGX6WVX1+4U+uKWD5nORl+J3sZgeFOFEF14fdm4K3vh7m0hKnj3QhgGRNEisunUYRW7
Jo/kuA4uVSIi0xbXhswmkoF2U7A1CGS0W0AKzQTCf44WsJMRx3VuN1Ecb9QRUsGPv+Y+SYCvgaQy
yurQE4LroO67AIrTRQv4z4V7UUMjSw7jX7bWk8lAQ2mMd5Zo9r2VR5bgHznRqgMb0BwiluDbOKbk
N7/n0f9duFlspeC6RHXse+wcKd4SyVK4nSSA3vVVuQQQGV5jo7oPX+cvF1EkQlcqGOfpHZVJEthc
sh476tWX9TDAe1fYZ2dww5eiptfNO+n/jLt4cjJ5jdD2J0NLbSuAZOW5QoW/77SDR9BwdMFUBBce
nMRQ7jaD5xEqzgkIuLatavCdm4inRrJZ3+TN6jM9s8/9q2iNgynFO85QLJHXhZPkZarZ+6C0sjTZ
WINl3wdq8wRdfSR9IbWlpIQlCS4D/MqRqZ1BsARlGxwk1A2bI2eJu+xtehcCVzkz8PoVFKdZaWW7
/xSGqKkCMwIO/wxinfEbtydQQGdo30pqcKl7MOqdx/I1L60hcKBdKft/GmbfFU7ZfuRTrAviPhx/
V6wpc44CXNAg6VzuIMfQWX28L/EcYQsr7UyRcaYRrQlPaWrF/gkiGGJlMYnbajqXWtJZ+EaFFAKY
z028qUAl0SC5y/wR5XMICoKWO7TbqflQNH0IjCDaRC/JCC3zfNtIaxhOeX5CPRo89bQXmawTs0gM
LhB9km00O+r18BwFB60zkm0Uv5UldAmy5A0tTbi09SL6yE8xcRPJnMJ90Niy9MYP5vgtB5uAeQaL
O1qtldFs4bG1+ij7qQ6xGXgbPR8uaEMH9WwpGlF/AiWoIOrKL1/cKN0lTTZlfgTKMIS7G/eyYovT
IS92KXClkd4xmwAS1igck9e8MgvFKodd5UTKuXhHk8pjf7Nwg6PQJAOgjxANuRWJSoiPSt0ELCMH
lwZUgKUBbHwZbGJd60yAtVKdjxy1McYDadCuZqH9rTZy9HNtZdWQx4NYr3zO0rV08znU/ZDmGgn6
2g8u4yEDr6YCMV2zRxE9ZHUSvjajAU1JkU1MlV+j07gPx28nggpU25QfpkxkggsoxrMsNdqqAGcw
qN5lu871WV4RHedrw13cj0iFIkIGVkGhEyZo7xbEqgrCS8M+Mbh54mk4hIGq1wXwFLk+CIWVgGkU
LeIgsBqMTsVxDMeNpgYr9879wxlRuvCv5qgfjQzqZGRxwZeQmAwvRJUgA4UqxpPU8oNTdgpn9GOd
72slVT3C9aegYZtdrgWDSbIRDNIhx78TudWMkU0Tky858l0w/hrUe/ELZwI0Fq9BqKrRkq/oR1Ki
rA6jS+sLLoQpTU2pDEDZa8UpajtsO6tmNnncmSF5jpnXtNprlZ0ogCt/PT4z9xUeFLtBjYawEAsH
Ol/KkcuFKIxyRpKL7CSANHFvij0e4KwS0eD9DS+5yBh+JEdQBa1lG+btT/kv8MDBOG5YQBglKlbp
gMXgay1ML3L5lGt2FYCTxyXJSfEvgvw7Vg7g6fXRbsE+NbJVq7WZ++x7wXsDGAPCnDMQzwBo+t6z
QFanvqEW0Ramcp1pDEH6DlVwxYQrLRp36aV5sq4+eT4CVxEfJ6Yig7grufByJlwGuCE77usaKJ6U
t7Iqzg1xIOFKgD+vAD1PYMwFZy5AAuD/pi45JgfGN2Kr9FIBErGv18htlpbh+uepwxLxfQWcOn6e
G5+U8bX/VoRt8dSpxlpi/6cmdDsQZCHQrwMwEnLfyDHdzp5SZT4RwiSFyNS0DeKDOG65Sjn47b68
lOD67slHMbqdgdjCZETfW9np889T5vE2QN+WDI1pDizjt+YznhFbH7oNINecabBiSMON6Pi0u/SQ
V7GeVQ671rtyv1/wXL8ySR2udARXFNdp4WUKCyPhWz0VODRgfUyT9IdBkunxCO8TPsDjg3tanMmC
oOFJHaghIwOq00p0EUKQmocthIlYwhpMr6wped0X9ZEqg2IJkH2aAK9BR/akrIOBU+L4QvLdKJ+D
bgLtD3rN+D/I6EifXWeluVXaHGTk9rJ61Bp7OoCfRwcjds7vQIT4eOQL4ShypBDhmd09BzEHam0V
CHjEPJPGl4Y59DO9BA/FjWfp7NvMpBf5JjuqKEmOen0SLpp8qgY3KJDmG3QlX/uUpTUXRKQPABfF
YtDP8YIdsoqAK+tSid9F4XXVuWZOQiZBE9QCE6Pso6k/vkiDCXGCWNz6GqKzxOVbXueJ9XhaFj8F
DgP4S9R+cNnc7viElEMP/lzApARoBHRamzuVEDfA5ZLJjZUyNREkrL1floyCnAmcPlgL3CyUUSmp
Qy4Lo+SShqrqil3Nbvr2g2u6HVBIE554sbZ2399nQH74E7DyELGbuSJuxzmWflT7I2Z1En+L42ZU
OH2CUgH6FfTsZUAwXkcW11rqGix46cBJ4O1BCz6UhpFrvbXLQ6MqxiM8vihyNx04MJwkGXpdmmpa
8V33oRUSxiCgmolfQeJHN9sIbc+OihomSHBAA0CI4LxWLpkl53xjYl7Wq6vNh29Gl3+cXMKaA80z
yEMnxO3fAqALr2z+MQqgY9frZB8P+rBSmlraMdejo+JkORA0hENlclELcG8q+cAYccoBklQoeO4q
RAXtVJY5//nZUPDCR++SDMQjHYFNYchNrFYnl2aM0TDr+UJphkJgxEOB85itbdH7WxYriBYdFH6B
E8JNTk0v6ZJwIhgj2lU5m/Qqrzf5UG4nbnpmoooBz5aSmAFiVZdrCyDDYrTqimEbmQ1TgQpBnXIr
Acbebmv5W4lHAdRWTLTLJn61pX3pNCFdA9w2j/YuMPjcfmoDYowimzgsR7ZrJaRd0aqnq8JTTdDV
vEVrKls7yRpfz+L+wxRBBwIspMh8UB6cJdIoiKOUXDToeQXQAdPKF2YystxDrluo7BYv9EHd1ayJ
nl82WIuC5qNKBwfooZtroxBzw71GDZr1+WLii/TCki46MERFC7Wapidor1wSP2KP+UQmR1L9zBiL
/uM/3ovIX6DuBoSmhACJGrskBEkxFE16ATURum13gmT20LrKQcmyQiJ93zqOLXhtinKVYFbV/ESo
0wt/QM/l5l1J7ca33tr3WexUs1IbTZjbIoHqaW5lR3AIj25wlFer0fcxLRC/0MlAYRMU/ihP3U53
52fClERpdkF6ujYJz4FxLNFT5T+/AG/MUA66VEmaxX2SXTKoVNbtFlxTIb8DewwUxx8v4cI76mZE
dHDLl0HItipMCS+8MxFdeVM/pEBXTUYxGgspsMgeIND4Mr08NnxftMWKQrMFsQ/oarCDqfg9FJi4
q6IiuwBuZiHh/jle6kNs/4khN2rHpgpwSW/WJ3kXIPexw/2xFnwtXE43H0AdHWmUI2AI8+xSsZD6
GmUttYJkzO3H41zIptyOk4orApEAuV+Q7FKYsn9qexPUcbylQmhKtRnerT2+2sq5u2J14W66GRzl
DGW1riRRw+CU43f1G5zcTpuY4vtgIBO8qQxha1jj1/mx0YW7AjZVFpgQHg++n+T01VXMBnwADoMm
uzAJXpSgRv3CpZE7fttBXKKLGKfteQgS52QNULqQep6f47OcOGQuQMlIHUtUcAIUitr0koKd7xg3
Q8HhKg7E1ggKhgMYSyon9WXOvb0GbDI2+pCSStoXhDTEiMYkew2DuPtOGK3uvvHeq0ekoruWASWH
plYh2kdKMMlWnFhUJhvLynQIpAk8IlFVFzKKEb32mxEQK9sDGLghjJRpksWlQ/glDFEQme0QV8mh
q9MB6oi5jBtBlJq8Nx9P/+JRnknAcEvjAkRR6dY58aSTpLIo0wsyCQ3TmWqtcwHoEfyzohn9XkLB
GqLfIJAPewP9vehsffwBP3pt1GUEjvN/PoA60qLI5nEK2pPLGLutxAJC2kayniXbGgoDgpGAcfY3
2CkHWwW8FKURO6x1ace0YFhu/lbMe/iKWU6b5ybAjIMMPnsp5QOqLf/FZwLqDHpUyEYjg0Ptlh6N
r2MRTynYw/5En6wb75kQitl8ZUet2fW2XEEzV8cjySiD1qikd8Z/gvYD6QytSo1Z1zHZ+L6FMmXC
G1UCkvFNFeHG10tFZ2Nv5WuXTrKI8jkwvkBr4mV2u6otEuTMNHDphYxuKe/aMtGT0EZ+UEAvcyz8
afvIamYB95jTu+R9zPXE30Y8ZGXR/oMCZrlRhVcNAqM9utnexvh5BLwhM6uS0fu1ovuSB8AbCg95
vOfnp9vttzJhFfVjrKUXVPUhl9TKhVlmo69rmHIL5VRZT9OMuFXFrLFjzbNAbz34HOBU5oYcaFjd
Wk4r4peJLGKWZDZw60GoATQYpycpK4uVy3kpBkDhEQKSiL7BWUaFxIVSBlI1RXDokIMBn3U7WrFG
XlHm2bJJuVYuWbw/ENTyQPQhBQRymtuRMYgvoxY8Lhc2Q5sTp9lxqzegxWo8ebRRD4jeIKI3hmvX
1kLWSbg2S92OvhpGfly22aWUdbk8KdKhZXeqjQPKJLticMbKWdno8y/SSwjyXmSWEcUDQEYt4SCV
NReGU3YZO+QggCzS/fp/ODvPHbe1ZVs/EQHm8JdU6iCpg9vt9h9iOTHnzKc/H73PPVti84rYG1jG
AmxAxZlqzqoaNcYPGbB6ZTfyO8UQ88nnNRRuhWHTVo6xE7lJAfVbcFmPf6Th3lVXPmnhcT0pCUJz
awCdoUJ9PfViIQlBIwi8jXyrvYeHFuhIrb3KQqUdFdHyH6Ss8BxRSAKnge55JbyUppX9NCGUxAm8
KI3DlXVtPjJcH07zKH0TKoSawm/GQHVPPQjGvaLs077ex95zaVbboF5z5NPAPlkm+6Iih4l/nD9z
VSkBRdRiudPsvniuxHRjjYAEwm3UJk4pZk6lv7f1I738tpfsNL3CNRIL5lva7EeJQp6/iy14xU59
8NWMN6LrwMJ3e78sHEOV7TJla4i+SDBcz44w1FooJVL6VrsxSuJ3XtXCiXG0whU7CzV1EExE3NaU
ntQBiVwbKopGN/NISd/ix/JVuEvsyplUu19epJefpS2vcTku5QSv7M12XTembV362Mvso79T/0xN
Gy+/x9NT9Kjb77mtOG9ova3f3gsn/sru7KJJU6kyx1BO39qfxAGR+pD6/6TGXkOaRTWDvVqayOAe
4egS+9dKeHD5nBxRrW1P61DzkOXbLF5Bki6cv6svmrbAxYNSGFXdJexM3yiST10C+aYVE3Z9b0v+
76pfJQtZtAdUTYSfkqbOObvQMMSBUeXYG3raJw8kW+27bO+/9qw5yHpHtJ38OHXJbNvCcQ6dvfmV
PLiV/fX2zv6LV50dv+lt8n/fMXugJC0tx77FDniAhgSheIWCsA2dK/vud/OxrzaPKZDW3L5/e+1+
PD+vpV8/txio7PgL+7NrvEpbpZCKad5t4KxwEJaPRC1ZuO/vM5fh+wSFwebZ+3F73AtQrCu7c+ah
YGhgmQgYd+MMCMjIKNJVTuwib7HfKHe3jU3u4cYczxsMUCgIYtNnjKbx0MICG9ZP7vC1936vAmOW
UkSX02nI19s4MSM1GxSGpZwT2mvIxNAZ3D5UHaGtXaqn8HsHRPHormW0lz3Xv9dxXljRPI9Hhc+J
HqRDVthN5ohH8SvSTdFvkDljtBGgXcm2xausr+RrFp3zheWZD2P7dF08Mrui8qxLQOnCXd878urj
eNFnTansSX6O8G/ms8pOF1TdA9OpCQ8T5lHbJRLNDjDg3wkZUtpTbSfalf/I76LWOKK5s8IT+cmE
IqFVrvABLN3XrPO/P2bmrtJGiv1eYp3D/Nj62564BnEpYUcbfAxu5yHZCGt5seVd/G+Ts0twCnoh
l2GeFe1RCnc1vKjqN3DF0iqVyDy6JPAgtL5QQp2NDnpExZPMwjwJxQF+uYOAygzKq8MLlMuBtadQ
k4Z/YJ8uwfz/JvIe1op383P06Qtmgy2kvo+VAS1WP/6egUqBvq+Fk0nQdgYktd3zqJ2a8XceR6B2
7vpg5Tk2J2GYzFsihZpJYUKnFWW218wmboWsrc2THJAdKOVdk4yvauazuq+hcpbdo+zB2vWzTv5o
yhcqHcPPkbcrgitV+CEGA/SjtkRcUsoa/BXE5vKv+mOq86zEJ3OQxr8+VJLAAhM0gtafue8GAE3r
FZV5cq1viPR6CWi6MtmYaXnUBnqo1ci2wocEttEnxUqd3D0M46asO/RXVuZs9o7815dMqp5g+WUJ
/vdrz9d6UoLkh4Sq8DhSsryPs/fbXnx+5v7XAr+MGAK92n8X7eKJ4HsK3fGVZp5qlBmMjXUQ6mdJ
OwLjiYrnXIcpoHoIypW+i2mlL+6OT0ZnG7FrgqpwU9U8WekXzfrR6a5dK7uVkU1z88kI/HIKsSa1
nrmcCbukzc1MQOZYDIuNnvAAVxO1IDuRvaVorzmt3+NVqXrYBi3VBzJ+5VGEGe5ZNwSUGnJrTdZn
GtanL2L/Q8YA4aE0p0ao5CJNpJrVpFgtFXt6Z7WH2EJc/eX20GdZhL/Ti07ehOqB1wMxtetdU9VF
qBYR0xuBpBERNZWjh6Y6kKT1kKr0uy+3zS2t5qW52WtrkLLBrUoFOe/gWMv/5MFRC9b419aGNDuS
lhDlqE8xpLBxamDmYNmlUqG9bGs8gpa6PaDZ5fuv+UMFh1AFhL05778y5TqGiTWzTkkL/lb6ojS6
nQvfGliTbhua5yY+WZq5RLXLtSxKUws1xfw91l6CIbbTUt1X7s7oYFwm01T8UzXo1FIOXIvLFocJ
jB13PBHBqLPEiARw32qCwjrJe3XcR9FTbLykLsT38jmSLDsv7rTmpbbuc+WL4G3AfChgkdeIV5Y+
YnJwE6cvAH5ltrDqoCpBpVXWqe0ip248Z9RS2yw9pzJXUDJLp0+fyLzQwQGFZM0spZkc1OEoWCdX
TuGaehwS8kDhnRQ8m93X2+u6dCL+bepTx3Qa1mFvtR5ZT2h03cBWgapX5tr6fT4T+DUZeBgkp2Sa
5tFW5gbhIIRsniB+BTmVxo7WfJMq1E6Do9fdoVImBXdd8t0g1HWLreXCS7gH11wLB2OFaurzKgKa
n9II/I+LZF65iDsjrludExPn4kcmFd+EUAHeYnS7WIFf6vbszsMcTg3NevAfQmxDnZrGnWv/Rlop
qNVOYiUlzallOy8nRXmNDIkZ5M4Q70RbXUtafl5SbILJB9xDChH202ubXUQBu69D91TXhQ2Iupk0
MdYewLPX+L8GdmFkdt1XtTyI8Du6pyr+E4Yv1i5N7QGZs7typD4ibtLxP1SU+GuR3kf6WMgZTt2J
18MCnTGIdNHwJFReQtn9yAL9VHrqvvV/xaBl1wTVl2ZxWjW4Y2kYhLr02lyr5j40RaF1EuP7ehjv
izuxCFceF4vb49LIzKlWijGaJfH/SdWaraQ8ZjHwWsuWa9iOw+feetfdX4OQr5z5hZcUPSPcF3S+
UI5F6+N6bCn3cRWNnIEuPWVyCMCr2ExNbuVd0yB6ZOw6v92XVLOgHlg5EIvTemF6Nq1WklFmAy5y
KulF6KO3Zwj3pEMPFBAg7T7dmL8sIiiz3RnZVtDWrM/SrP/aQ+AnQPKC7fzEKW2oAU97f5pvKW3s
tPsdNrvqqMiHFDGxdHQk0VE8WjVGdeX6/Eu/eP2gQoJ70iKcWp+4qWeHUtfyugxSLg86Dl6++I5E
iuen4egUvwWnt0e7PQhbz/4O87PTO4GzL182w4O1Qb/EGQ5OZO5uL8SCR776ntkWCItEab3pe/Q3
rVO33GayvqX0QKjyoa5x9MwBAH/nHc66iWZR5bUyj6e8oGoy3aw5TIgIgYTD3Wv7QvzWuYCqS/SZ
yp2r4qxoqy3JOvUwqCtHowdvkWiVMwQbsfkl0uwYI4zt/cyqvRE83Z6Pad99Wh+OIoEUNSViqesj
AXsMWn7+aJ1SXX/yBd+z6RN4uW3j87XOHoDhCx47WpHpBby2kUlxXXUDl4EVi3ZFUS7sX6qsteFC
CeSVDbcglowx9HQpJSpAleZJLxFtE9PzNA5aRTlWuiMi9LraNs3MruTUDhuyy8JZjPaTKpdAsd7U
EWAbn/0+AslukAf+4g1rpbuFyxf6WhQUDVqhANbMZlmNS181ApfrUKG358FFNVyS74JqrXlhzc7s
rmjkskI/hweU0KjHKkgPpMbuVUK3cCXqXTM0CyiC0kfmocQQaWTNsutk79NFuHJNLO7Ni1mbPQcD
KUtyq+Ku1dvoHyCWpMfr6u323ly8ii6WRpsu/IvoWiVkicackYyuQ4Oqpe499s3bTyOkuPs0GLvb
9v62eX46cCbynWxTnoRzEjjNCMVYGhL3FNnC60Rq5UOnJTuV/eWut2ub7q09JWT70bg/tafXX7et
L51EEv+cxqnaA4bwerCx2qteoWHc0BDq5O2HEq2SvouVbPvtSmVj6ca7tDXztHU1SEILRcap7vaG
+r1IngttxcSSM+e5B753cmAUrq6HA7I4dq2a4fj9qyFvLOABTf/gKneofNHtdnvupt02X7iJTApC
N5JkNH1cG9OLVPLzsXJPQyI+8jhxjNjYCL7wWw/SbWnSEtv9LLuViGjF6JxutA7qINeH3D01gB6k
As1366EUifwsEIgjWdAB3IsvQ3byXwwWgmAAj1Nhdg40dTkSWVSW7infqPd1zgG3x8FxpU11r63F
l4sb5cLW9O8XJ7BR0zwJRSbWS//kEVoAvwphxZMsnvKJ8Pj/jWfyZxc2ErfyBDVkPNRx7eRevoPW
SUHA9HsYHcNxm3n/Kabh79V/aXHmihWlNqxMxqLu9ucWEZQQ5Az9dEF/9LKXnJyy+BBBB993ya6U
/cPt9VtIJBN1UjiGDQxyRyTDrwecJXo+DgnmzRDtIwkpteRHLv2jwNmVv0rJwaoV0Op2HN1Hg7JJ
/4sb/8L63+W4mO5xDOOhy2so5ARaU8WMmrlxMLpNciROXrnxl24JFGj4TwG/TT3/eqRhqaaR5BH2
oQAYGpu1iuniCaRjApSAhcD4/H4YcARao+HGQLmByKirTQ8ZNUgpd08rTf8NdB312/3K8i3dr4TQ
Fsp+wP14NV0PquoQgswTid0T1E6W7MnyRsKhHzcxrOMqOlbmLvedwPsOMIJGt8wpivdGWiWnXZzb
i8+YbWJRzJBl7viMqIFyjRq4/jrmW2877LR9vykyxwWuAzlBwawIK3toybkbND2SrABGy0tuNgVm
4PVZgHMHaVdHH7QU20oFpq60K8nJtNU2gOk+mvt3wxSBWUxvYfpjru2FvpGGnchCQ/Hi9Hry1qp3
hYXKvQ6g8bGmmXzq7ijFaJtTixGR8mv+i+uMGJ8nospTnDzY9Rek+RCKwoizR4nKodRl5ftcf3CL
jSw/mvnKzbLkdS+Nze5ORDmaTpMmY+NbB/q5PNaev3KLLCRPgRBejEi+HpEZj4OXCLh2nhto4m0i
+XusNKdSeg9A60udd0j8XLSbbtyh6Jr28do5WlpUNg/zSQstFEgzN+g24On9xHBPQM2dWHVGOts1
wqusI+GWPNTtrol/mPmRPuSDHOwM4evtg7zkPS7sz+/vkDyEZMS6exLKbVwRbPbxS0ED8y7X2leR
4B8SptsW5xXxvxcPjCscnYnBkLDzes4HMQyFVrY4Nx0apNFJk3+O5XvpPohZvHfVDtdlbKLYkeof
sAdt6yg66tZq5nop48Abl6eDScc3gd/1V8j0bk/tdgJus99aw6vf3JnFaA9mS2oud7K+tY0qtiF3
OGWZ9LoyBwvTTk0A8hcEzRXknWd3gmx2RYVPF07hY/DPCBo3swXSLSxA4VinaG/eQZWbbGVk0iiT
r8UtS68NgC3AqSAr0oh7Z0vgN11VRrIqTNtep1fdD3aJ+tJuo7MF+ezWlVeC+P+PQZUbkDQLuhsz
X9m7RhJHsSycKkN06kLYSq3dDMeW4pLp7o38j2jBvbN6uhYWmXH+2+wsCgSapoIvZ5qz+LWXnuQm
ohHedOiokGJ9J/QO79ZqU/rB2h6fPOHMV5tI/qlQwUuT9O1sfSU/8JUxb7jz5YCcio3cbQIEwbQB
B9QPDcQYeuLc3lMLNzImJ97eCa3IFXG9oQOOWm+WmJzYPCzFCX1IODw4+FabyhcuvomQG0ymCCwS
oPu1pTprOj0UuHTbzEQetidl/pAk5sHUA0dS3g3Udm4PbQ7Hm1wGFqERk8Sp2X9e9czDvioGVcZN
C5RBKCwN3dZ37R7pcjNxRvdZBu84CPFWyjy7gQ7B6ABhkMHhVb0J4QDzXmXvTVl7ASxdH7RYoACE
C5kojefnyNMCGSIZAfFQ/4NdraX8eQwVHBcxn5Ta1dCAnd3LSbctQP/cnpbp0Mw32aX12Tpokuc1
VeMLJ8MdQcfBztFppwlu3sKQ1611uS2uOiLOUCPTBY8iwPWqB3Epd2aRY63fIWbBtk6aA7honhlR
Yse5b5OVXwuLFt53Js8rylO6MSXMZqFXWjcCzY2lAN5jgAtNhlx3agjP3HPq5nYGsY5Ja2Hlb9Iq
e5CLcwo+u1+5IhcHDqUSzyrggMa8bKNEXdwIQSqcesiSi3oHB+/GoGTMaS6VX/IqqHbh4UNzPA1L
iFlo9H3OngSVPgpxT8bnlEewxFk5BZxAkNJNa2Tqyg5a9Msg6HUFFlyDBMXsTVn3outFXoUtchUO
e/kgIFV01/oRWJU4O3qWQFMfiu/3XeYPji/paxfx4uxS6yB0oYBLgex6WwmDj/qvLwonl51rxWQN
fEpWD82kJVN/+PH77TOzOGKsgVmmPYIGgul7LiM/qxt6qHm5iYCNhtGm+qPqjlZr55TOGAioCL/F
tWrj0kG9tDlb0QgWl0aRsJmUtj7mIOablvanH2vddEtzKZvcAah0QGc3H1tXtm0taBas97r7kRbZ
Lo/VcFOi8fsdtLJaeysl2yV7E+yblBN1zU+kHFkkyU0SsXaN4YQIOApnWNsbGcbNL31yuL1wS57g
0tZsn0RBILrZtE+6frSDpiDZtHIYli7QSwszd1qktZHW+SCcvvq1vNWdKhC2Al2st8ex9PIDLMFt
QYKTTN3sxOmlXkuJxdNLp6+qNw8e4pvuXU5HkSQVXCBb//m2wcVhTSJaEvSMU83hesNrahZWE2jh
lI4WioIW0prtKVbEvbjWr7LkuCio031GmkMR55yGRSPlcgpVyinXvnb6Y2p8890/twezeONe2pgd
pSJmN5Ykbk9uvO/cbfV1NA9QlDCFsK5vAuW39dtcK8mtjGsOie7NOnbHFpuW/Cdu/pjWOW8/Vsa1
9GC8GNfcDeqKQCJFZ3sr+CAxfpCM0VZOonsgX1z+9t7Hck3odOlA0VuLdtBEfAFN6/W+sIquDhpT
9M5G3Ikb+HcHe0yh/FwZ2NLkkdRUoGbmMfwJHZwEruyVeQ44Z1PYvkOFEfEeRA62H2/Q2qABsGZx
ab9fGpz+/cLBF5WbuwCA0dZMrX0ibVvrR1tKTi1ZKwdrAY0LiyEzJ0IdglzEPAFk5n5tmoFOqdZq
NpEe7YIRGvbMOKUdLZT5fVQefaSZuGQGiQy8+6iHH8n4sjLBS5fL5VfMLjQt8y002gwgWMnvBsmY
+/pbab0RfjhhhqZDshV3gg7EnDYgx5Uf+RKhQdV9DfG6NO3QXoqTKrQMQHF2MGMR0QJai90TSm12
HgEDDY/FiCRKtNYZtZQ6JmXzf6bm7fK6N5pJbI5AXAZva9I1Ci7hPtXDQ1ho544mNVl+iVIRygfp
qKkvZbOCsVk6OfpUHWPtFwSwqzCvNDp1sC8eBwH2wn7FGywsKQdzQplNGDMu2Ost3OpGZkDa4Z0r
K0TyFqWYmDsPZZSCkK5afQQuLJ1FGDepVAK9gFv82lycS5WHcI5/Tv6o9+NGOMd35n2yjY79SwaH
6Kt3Z25oFpZ3t3futCOuwhe66ZjGiQBXhIJ4XgHwhjhUYNXzzzF1U2UzoQ4g3VEh3A0ec2NXdCuv
lRV7f1+Gl44BIsGuzrAnBemxtL77CM8Kw9mqvkLtvinT+zJcSXt8WkdGCB0JyhbkmYCrz45mI9Ve
1rmqd6btfFuk6qHs9nH0XFjqmytsbs/mp0WcbIEbAhU1cffOm29psf1fW6CwgMrsC5g7a0PYr2JG
1gxNDv9iGs0+abwwMr1z4z4VnUKDKIzNiWwX0Zf/YkSEW2zICYc8Z3UxyVCVRAzeuW+VTQjvl6k+
haN1l8k/bhv67FCmueMIQMZEPYN483pIcSh6ftr5/llPTmUXbqVw2JDkoEclu++V4CGOwbbRHqQL
DntEzL6vjnVpb15+wWxSEROUMxSn/TP4i96N7oT2vtKDO1NN0G+IoLRPNpL3+/awlxYSogg0C4A9
UVSYniQXC2koeRUrVuKfRYLLOv2mdgXMt3ertc1lO4akgSMHZTRH8LSVmzVan/tnNT6I3u+anF8W
ffGtlYtw6bARnv+fmZkXCwsoG/UaM603bPOgsbVIQ5W0cqpC3GLw9uR9jiPZMxNBHwlsCAEo613P
Xl7kWkIUhjnIWCV82EcYdPTpnTyz3Wpvg/AtCqXNitEpyJm7TFjDgT6Sf/uMIE2HoajjAU+dbdW9
cOiew0f/zq9Oyl5fK619iu2m8dGaBnZdhE7amI2vyOu296XOPwsqTSqPHgfh6AZvgrz31zbiX1q3
T8Oa9oZCTZhX8GzpPEEz26Fu/fPDt++GXW3PZ8k+W/av3e58h+KgjRCh/bJ9ufNsOn7Dze73F+Th
HZ6Tmy+/t09fvj+d3n/Xdms/ngb7/uR8nLZPo3Pyt7/+PH+17p4fBucAebp9/yg5H4fX518H4+7Z
eX12tvcrC7S4By8GMnP4cZYTHE0D8U7qE32FB9Ue1xIm08TfmqzJlVwc20gZA6XNemx4IW8fvYH8
JPPWHgVzlka2NOtP1wtgZYJHQrprMxVUCmXkNdyWWmjr2T8trAN+BPpu+CmI96MaOHLS79t8S16u
6A71WDpoNToiet36S9rkTidkNITRDyivsRR8CilmnzbbmrTAgLcSShzXvbRJ/1nJOS7OLzwPhMsq
nnGe7tOFHjUOafTPUfqgowzi5yuOaskAQuC0S04PPG7s65ltukhtu8ziZMUarr3AVflDuUZoveB1
adyZChD0UAOonXl3PYuAt8MgcU5eUBd0ZPu2K1raH1e/P8/HuAH5vHr6fSNEpiOxzVTaGvWZgoFt
HH7nxhdT2ujBVyGJTzWU6eomn7SZ70TpD+oSvBr+C6goFbPLIcvXE9vWjVaYAxPbtol6hhBQulPc
bqWrdsnxU4OgEsH4UFayZlb8Nm0Dilxc1RGiRkViKwcoMULlWYEUxibqGlZC6M8Q5WlcFxZnR7Ez
FCOWXCyOP4Ej21/MzZcf5yc0MZzK+SbYExECtAv3748f297Z/jKde/ufg9LvV1Z8cUddfMbs2HXm
WEe+4vpnJXoUTTqJacEcSWRO9aYi1sGGw8obbmKjsY3GfJAUf9/XIFwfBPMXkh6ONvzI5Q/f+9L1
NGru25BWYQiI/MDBS+CBVh7fCxfY1azNjlmYdF3r6QIbtHgwc3ETAiVsxJIc83sGbZBrrbXsLzj/
K4PT/F065sSrxERlfijxPfnIuVTig+WiapmtbMGFxyKG4E6i4mROvCTXhpSukgO/iYLzIH4ULZDM
dKNICAtUm0TRHUP70MZvt9f+c81+2oLsd2kKeWl9mnkTVS/TsMzi4KyU3yQTzy7VLRVGFJmEzBFc
604AP24J/Z0evKmC4DT10ygDDOq6w+0vWXCetHlJNHpNRSGAR9djr4JSrDKPsfeG5G8Aqrq2luRr
gjSLS3lhZbZ36lQc0rrygnMbflf3obZv4NxPt1X5ens0SyupUv6n04O75hNnWgCriVo3Q3iuR7q8
Tpl377ZpZFftjzTxYSmwRmeV73jpXFzanO0eV3cDIRGwafF+pOl1q2695pj5mhPrKyDsJVMgbOnN
k6Af/yQyrBdDQISYhWepdtphF9dbkJqF+uTWR2E1LbToJpFeok448UKBqLneGm3bSpbb1FhLxK0A
MVcbTrXB7ouQ711POgYQhhRonOrPgr8rwFiUdEZZwZc+ZMq77lS0vztB+Zn8UB+ryin7f2TTLoL3
hkJjz+MnhKpdPxjSY1DfhfL3UF1TwVzadIAEmS9e3YQOM/8R6GMzCmERnoMRWiFkNvOtnjwmUuHU
a7TwS6dIJ3XFlqOPHuTR9VS5dRDFghWHZzn4RYI5XEvTL+1rnZLtxGI9pclmv18VwaBZEUth8TAV
2vEuHI9F/Fj4pg0msasRVqjLlRfJwquQBhGDZvuJoEufoxJCo2rcbGzDc6rTMqS0dhjekxhduYwX
Z+7CyuwuVomIqAl1zJwOF3VSm7/I1Efb/9wtXA5l5uSYtBRxnyY8i9mfPjlq1kZKv4rmwdcj28w+
wrXu66Wb3QBYOME5JvWN2aCkThl4zjF1krfxo8dYRHFYbW0hXWNDWdril4ZmA6t7rUL/D0Oy8Spq
1VYyuP/PEP7s0jWGwUVTlKF4sEwp1DlWkS7hPhDGitNUlxu5fbEaCr0QlZVfkdy5vVyf2/bIuFFY
Y+JgTiODOvnBi5tfjCwj0yNiJdnTnpIhPZilaJNEenajYRu540bRbG10TOEtCNZw3Atrh23IJi3e
BDi+2VWFqkQXCzK2W+Ulzw+pZqu4dH1/e4gLs3llZeabdK8XLDL5/rkxpczOQZ7q4aPSQ6ky6i+R
enfb2ufKykRWwXBQIqBMD675ekIHOVBjMuvBuQllEZaruNiIsTHAzZ/CUysir6R13bjvpSK3y9xw
H4wqCI++brg7WqtSypxZ9nXoiDxrAxrs21+34NxQxcSr4aOn+GoWAFS6J7k8hXl+Wd6+guiCtPqv
GpabPqEVXHE3UlV/Vyvpn9tmF/ybTIJkmhTOKViN6znRhdDIUQgJz12ff4Es/jU1RBg9116xS/EN
Cr/q1LMCJARqzms7mlx5dWhE8VnUtWE/JBakRWNY2pqHMo+jyjWspaCq04QEM50RworvWximok4l
JDAp7ID5LdgqCB4WSRufUUSxo97RP8YuXrkqPleRoRK8NDJt94sDG42GIdRWE5+7AeEp+L1UwU5P
SWGHyK5X7/LOXxnVwvnBIM299FpCwTrPpoRiGrgu/TDnsjSjLZtFPFamZAGZS/1vhlQVT56aGCvD
nBslPQn6kI5a6Bx5Ys7r8b4uukkA7cUZUThwvHvDO2mA0Ard2IfKStbkUw59Mkb7CpRlNNNP0NLr
KVUEXx9rBWOe+JE3/Q5wqw0nOi+s1EHEw9i00kdTInEp2i5KSpG+UpSb75vJvjbJyk3cp+gczHxw
r7tWn5ZufFYQHyOb3QMTibT/xsjEvsIyopEyB28kFD+sCMT4udQqW9fe+7K2hWCN7XBxKBdWZrek
NyY8QKIgOQ/UbzrmL5u4O4ZVksPpdy4zidOU8Qfo+RR8sHzXS9arXRV2tRSfo0jaVSa85n76RoOT
6h6ke0Pai1p6JyXwjQq17VvVySTUXNXbmscIfz9iYq8HPmTCID3LI0lSKbSNyZSCYDQ3tbvpt4pT
O6DfbeH+9devP8m5A9lx25cunQwEaeHSgqDF4Hhcj5yyqpeYMZslq/2XiYvNg3RYcneo9GXiGuJn
8WhY0wMBMP0k+Tk7GkYk+6JSTkMcz1UDgSLPK5J+U5E8JilRRf1dYPWwBEf7sYgPuf8nGdeK5osj
RjiaEwpLN/mp6xFrceoWpesnZ5E7xDE7rlWP59F2MDq03PPKteOsDw63p/kTCxaLi/wvgR9ZfTqL
50USmCBGtzOxqsHGIrjfkY6R++wjlh2rg9tDv4+7TSm9KNYPUUs29lCHNC1yqWkrGZNPo5/K6ICf
qHPxpKDKcD16scnc2Aer+mwqgrgVXdHRG693xmH0SFBpLW1CSbW/PfhPpwubE2/r9KomVTOXUxU0
X+gjxQqes3rwN5UvS+Dq5XHlYvm8uSYzMPhzXyrQfsxhPGo5EXKpmIG4pe5+13nhKIO0S+tgp+fQ
FHTvRf3gB+0J1r2gONVxveITP2WCUb24+oK55wXRpnW1GTzrMUw18UYYHtroUVPzD6phTYsiDEqJ
feJU8s+epgb6eu+bHLIz3a7lo+AeaK9R1r5piliuXNvftAM3Le8zA3T2bLvno9AaScOCd4mU3QVZ
2O2jWJLuFZcG7cIrFXsMKwlQq1TbUafpxyjP6k1dBfJOLMPkSfXNqVe3rjskOSUII6OJ4DavqP5y
eW/ypP7qa+oPoclRrrSCcOv7JMNub6D5y34iqOH7qS/iNDR5vrJ+mhbxoMf1sZHcZpsi1bRpuYH2
YR96iC/pq6/uRYMAwnDDk1jcnApDQ9dGEOqiRnnxhCbDi1m/yLyO2vKlndSu2u9lJ90Jabd336u7
zkfg5Qfua/SNlRj7L2PM5epNI4cHBDIOiaIgvuP6uHpWm5pdVtVH1NTvPOm+7t6V1Ck3CAs4nhds
1QJKP/fBag27gGd/bJ88f+s+xc0PT2t3uXdMVdQAyw96D33+wqOPp63Ow1cd/fNuWLlLPjXM//1a
6Kn5GCIVuISuv7YPyNnVcV8fSenc95ltNepdLBsICzaOWX/xosaRqt86TSekh++VdNxWtbZR5U2i
33X5fVKWSBGe/Epz0vFEe8erhphk0K+Bdf9GvPNZpVfhL0CLh/1cXEwsyxrK+Lg5xkaSj3bZafkz
fMOV6Mij34Ch8sRA3cSlHlt24xn+gwwXr2sXvYkKbUCl26RlFtpCtZSDL0UOjNrWG9W8Dwu3T7dN
UkonhIfo8SzccNJ0Fczk5xh6wNdzrwl/FoXWeahDlfmxJ6D47kelSPJWLsN+o6Y1Au2pEikgBMZk
jYxt/saYVkgl38VtT08OPZTXK6SqwcReTdaxUlU7d4ON1v5Jpe+1P0Am8miudUrMb5u/5uBSUenR
pC/3r8u+iC6kcWh0z8AccC23YKdudjZrfds7fBoTkmxchLTngerFUUzXz4URXerHWvQz4egF7jGJ
XXZfeW9o40MkHNWonhQIpPfbJj/5B0xSUZR4fUILQTB6bdIfPaWkoisc9fCeWu9dVx97QsRAfbtt
Z35zclcrLMg0MgQJafC/tiM1XttG7JxT5Njmim/5PAbyQfSE8R7DqRLBX/9201uFoQ9EQsJYotJU
HsriXkvMbYt65O1RzF/x06V4aWn2sE3yLi2rWPdOozk6sjCKttDVv4TafLpt59Num9mZuZ+4KlqP
ShF21OaRh+YmT70HzUtoBQ5/xuVaj8F0c155ERwcj8iJ7I/XHWxV1xM45GpkeDkTmD/ymDn27gZu
Fe2N2KCVdrdH9nmLX5ua/v1ii7dKpjR+gyk/du+7F6XYus0xSr7zwuP1sLK514zNXgyChEQQZUum
MQ3uzZFXOjyXOdKLzGjWVKMNient4S0s3OVMzjOUuteMkLFhUU1eg4gKieluRugPaL71vT+3bS1s
+ytbs83Y6o2gRrnlnUSAGUHnqO1jSqQx6CuX4cKmv7Iz24x9UBmtGmNnzJBtROkmk3dSvrIvPqVv
OFpXVmaOiLd0D6cCVjrhPdDNdyTBvqau/CB/iZ8LdSN4wYuc0gOnjc2m01f60j97p2vjM8c7Zrml
lJLLrjTerO73kPyHscrfwU3A30lfUOXGut71eua6XTIK3im2oG7oJS14bXS5czypzHdtkWenokGA
/vb+WFo3SAVANQC3lD4l/dpEGIcuqP1TF4udHYJsv08MdLhS7s0VU0sOhPTJ9Lgjg0K1azY+vURK
Rar8U60WobCFm4LXbFYl4H4Jpp7iKvFK+CWLDM3tsWi2rui1axyCC8dhipYMYE3kPmi9v/6GJMa1
eEMQnbyuC74pgQVev3G7rdTXAhp9ZbVSCP2UVGVRFaClAJcmEQtMXxvMjNgae6uOTn2bOrLswv1I
arPsHa/s0GaM9qHrOo0enGRI124v7bJtQHWTvCm4wbm+bVENqjZqUnSC3zj+ikyOuB+UIn3gOyOn
B/0NV4QkbAtL+FZDGb8pisw73P6GBefKM55s5FQLBNo+G35t5Cjs9kp0yqy2SHY9GsavVVuCA4Ib
P/sf0r5ryXFc2faLGEFvXkEnr5KqWO6FUZbee379XayJe0aCeMTY+0xPRz90RyUBJDITadYqLB9M
WrEupEUaGG4Q+UsTPHPy4SZldoJgwWQldd614qaMnI7hgQVRpN2FRWxLTdU6LO9hCAXv8y3rM7Wt
yAm/NGYzo2oYfkFNd4q4AahFBRzFyA5c1DTJoa4475gBwc3W6tI10ky12rJYosuZE4dXLy4XsA1A
Rknt9BA2fKWUIH3xxhRoZHjOZkmjFzDFmC/iFlSL2lb0vk5cEf8i309/f+Ggkc0oQy3lU8dKjcgB
RqN7xDD26r7u0PmFf6QAZYWb+KKRJ5yWfCGlY6GiUS6mzjNQEsIjcin7AEhkCdE3Ew3GsBpW3epR
75BnWFjfHw7CRbBzI5rSG41RPC9WwCawNazmByzQJDBTa0Sr0zoFNKWu/8b77LMD4oyFRuMFX/qX
F7wnndpeuem6KK2x8PKrQkcz3rIAuHnShWfW2GiNWVqnjpxA/GqsliRTPu6fdQNrH88LsAmi2nS9
5QGy+UnQgV4rFr5ALdALmSEXIF0ZAxKcVfW58m1QjuqSvwZrRgnEG9SqF059TrcUPHFE9A8ADI7u
OFLEuBtStkwcAHGEql0NINzaeyYPnCjC68NPElloNgNM4iiuNTval8cS7Ae2aMnqOt1xPyPQM1ZV
vQ0D1EQXQm7qkv1tz5ScwagtEKxgz663pwu9lu8iNnE0rp76u8CnVwwpRIe5jiopt/DUo5zzP+IQ
8AA6SsNolUxdgAGch4WsSWAi7YfVmKA1RCzLk6ougTr9ZZRohQMaCq40ZAHbiRIkDGBObOU6dWSA
x322GLBnHhKPaKDDfube8JRlf6q816uO5JhuW5e+xZTWGOj1V9/bbG4AkhBMMWNixOLGAxkxv4le
+J14LvgHTAe7aBn89RITnCd+d7qvLnQa9G+PLj+dOhK3E6Iaj4XUUWWjQ7Kx6HQ5I3G3Z0u92TLh
GuPd2ao7ZgtBPM1I8Y/gSRmQsQJdEZ3iDqJBcT0FNhAwTMpO4wg4h42gNR4Ag6VLJBtsJKEqUnwH
duW4IRlak0eoo3/FFal2gbhuJPv+XvzVbW6O8eKTJn26MJjIg/h+2+OTassY0N41/Fhr+cFO0SX6
lf+Kq1WuJ8C39u1G58/3ZQtzlkO9kE2pkM/Vil9wI/hX1vIp+ngVf4/BWdnK62QX6OXWC+3a/NUr
Q9/g0WNJ6wOne0cdaCV2bfFGsGBF6M6Mv9OB/frL/v9xcVxvBctkQz0USeaI/hAV61BpmBYD0ELy
im4x9rkOqqE1hGAoSsxGBuljMybs81CryWsmaLG34E/m7AYIMhAJ4VuQiaPM6gBSewn8XpnT1P5o
oZEx1SMx+apqVnpsS7Yn9w9j0nlKDwADMFWc8Y5AgY960mq9EjZSpWQOGojFtRpw4KtiC85QGE3S
hUIFakcZLwUgNL7ttOUSpkDRdw4wXaARUE9NHuEOlzd15vCxIUtIQpi4kmW2Es4olro2N5xFo9iX
8lbgVkpOohJcQUtZnjn2LDRnYEiUx2QX4j3qI4TBH3gpbzKHWcncni9JBxaSXRFZmHLGrjcGu65E
M1VNvrEmQIYvZcFmz2kejOhU9cIwMpqqqLMWfY9XfKnInM/PyCz05D17qvXCCj7vnzFdYvvbbh5j
CgjeMXl/4xzylBdG4HRljlvGBAutxqfCL0gNbSpAjSoWSD2SGiD3kQdyQJThxtGUniMNQaEULOg3
3bfzz8dIeD6ygDID7Cm9aFlpwfib4uxLq842zuaRMTbizicIUr6fF0zvnM1HaRHBLsbjkH6ngRXL
1keWXBoyUKQhMEEIsC0TIqe6dChcgib0FNxPZCk0muJ1+lJNNPPoMUSfKVAXry0KGBkZrgHuoNOx
eWcwxaAQvuHEVS65A2GydEChRPDM2FefOs1z7bFlw4Vtpusj0zZPHY6o3E/JbETF19/QckXo4ubj
G1yXfQG9MfOd9mj1NFLeBbExV2ImnCCA6p40vG8Bq5KplXJwI0nz7cJto8iI/BE46xh18Ua9GJom
3Gng0IgMdoj4lzQXxBelT9F9w/pVh5lcJeDgM5SM23lIEGhE4zv/2c156blMq7ayEoURHaFNc9W8
r95zvmzqswBVMB6PiAapGDiOe7F0tTx3Ml8PZZPLsb2jkaHFPk91pvjk3/A5zIYH+uNDV2Sk4XT5
s3sFRQ/mRTm9CyUis0vFdG7Gy2FqGd8zpRBQWKYsK9+PSdn4nOdoYm4rJgeeX4s7oK+m9/V64607
o1NQUe/NUVjIJPzNwl3rH9IVqCQhOJ9g6/4s34VzLxpPVKM+DRzj9X0w0/V+NOo1Q94z8o6NIMcK
CHKFnum+oa7h7wnRH43f00nfuKQzdjuYQaPVY/IG7sQT/lsN5PEx1R9zHXVZPdc3m43+uPSeuPV7
uDACHqQgB8a3036vqfOkEDTXfeKKtxRFoKpeR/6DvzShcuvvrsUI19fCdzNJBVWz+9SwkunFh6pE
o4Ug6cm4FYC8s6CZt1H5tbRJRy4OwssKOJ4I0rzOGPR8rZAWYEL5br/fW0+Zvv75Aslzv+l1sht/
owdpIQ05czOu5VOGiANBacdO8g3ZBnfB3vqcOFHBlik+PLwAvxGwq7zB41AbsgSxsbR0KshT+UhV
okk0+i3F/JeLjpH0H6LmwsZdL4+ycZ6XewnMivvkx07RFCSoF27SjOeEBDRMYCRzoq+lp76Zrne7
UciYp2TlPvyAV7PdHDqife8FspWMJYT92/fsJA2RMcRhlkah9owtZK8VyoZ5QpsMEjPrQsRbAGBq
xWctv3T/YaPaP7sH2zS5KZB60PlGly/FkRlaSEOjWlzZifIsDNnCFZiJcYAzjncp0qiIsG96rIex
4xU1ZZinzIzMxFZ3Ktn8egbS/guS5gzI1D4kod6E0FKkwjm56FSl6l3mqQfTcZ9vwkoA3t2+qP/z
kBkruhBEBTAA18ikIIcgLQVh5iCQVkSTba+QgP2KAcJx34bMhKnX4iiLVVWNWLmlxjxtJRKdO5M/
TeN8eF9/cbqZmvpG3i48lG891yQRAPFoAkMzAB0Yl0IhxKOIBcZaa2I6jkh4t99f1Yx1QACI2UiU
3FF2pzv68riqGz5IPCeWAesalLuCETHiGiTmfTkzNwpwkOhTxnLw5KBTnaoSdmE7Vp4D7L8N73FH
V4petTT4FNC0ghZiC3WchffkXyc/5X2vZFIH1ou97wtq5jl76+gRMDAQ/NGTn581sdcEzlbfrAD6
iTft40K0K94Gnmgnu1gu5W+4EsjwdQfRr6+s/iybz50+2NlKIoZlrTUTn/CJsXiPIN9QegTpfUMm
jaHXNrKE1WqbG8bv6v4BzPjbqy+iPJDCCFoo1YWHqQZthU4/s5XYXdFzRlLWelXxC5s/K26qIuBV
hdIYTaYQcrnq8glYgCKQyvJm0Ei6rK6iepsD+Pv+yuacK4phmI8CQBvSn3/s0BfOnW+jqu5F1XOa
TaHqlYcNFUiqkn6NWb0HcL+5Olom6xgO1gMxtEtE9ykj4kdXgDrtDXTU97/nT5dpvbv8Hsp71OXI
FQUDDFOjMbnXfSjqoSXs+9+wIh5AbO9Lm6LXe8Io19t7pRS1lTbRLdnFud2x3PZDQiJJ2g9LIN8z
L0bUZdDsjy4PgEEj63gdRTF9zSZFFPsTzfZ+JBxnDt/f2+cYuanvbiUsgSfM0Hpfy6PeE6GLhjA2
gLwuXLc1YNacaOuD1ArzfSwJ3BXyA8FImiY2Yl8wBHHbBkeOfU20NV9vOxPQkDmzUVJTkRijT3cR
OEDvb/7fA/Jm9y92hHpbAA9zdNk29B1D1AHka6HogUo2QXj57W30A/fOh0ZNavPn6Xi0zjvGjg/A
sjBe99vVo/gZHAMj1Veu+a0YHenIqni5/33zV+Pf76M7aFJByUfRj3yHl7YhT+qXKjS0CkAUeqhs
QmmdbQY/RCZizRvxaZD3xVPFkf6jPjMgzFJOub+QjJ9JOF0dqUQFB8iNBEEHFHVHUve1+8YxHBh/
VoKbG12tOVJmZRXpBOSe2NIoo02VG4KhaD+luldbj8TuYkv7jI8F7ScS9tMUIvikqCCCHeS+SNnE
d1hd3YhmZY8v/APQ+V/BL2Ggzhvr7MKNnXOFlxIptzSkvJbUfuY7SrmSAd9eWbGRDu9IzftLOcz5
7UYhQgBO0lTGp24QQK2UVgIGjVOIlpAABcQQH8sDpvgTzewOGL00ALFVsSgG2OAtqUk86trTfR2c
N4doQkKDhIrYncYibga5TLSswZHXoDYsTYYVNqH30QE+nUd+Nw3XIHy3eVchMVvp0lJJci7wRcv1
ROmB+AauiLJaUiu3aZxC/mCDR/o3I3JIMgzF60A0XPD7sxYSm41cz9RDgBHDawvZjr4HdRp8J2ES
tLI+R6OZAFWgZU98sA1lEd5eDwQ0Ur5hGA5w16yiS8rzwobPxXSXH0Gp9JhrrN8no+80ymOj6pq6
4sKdCuTvzBhOkX8ahsrgssAQUZVb83jiy+Ui4si0UNow8uDZAILIRP9IFyWjfOTiscY3oBRqJbGB
1u03QU8P6cFxnMSKjMzyyS9M3kLIPH8CUyYZdJMgWPqLzC6CgR7U1rXHyrB4emIqVghiQHdlt6b5
Ienf2ae0kDqe9VEIcv5HHnXi6KESi16CvGZj9LvyKX3AyNhOWWV72fA/ypVwGDeMfQDed67HG5+g
7dmI9aUjn46U3m4wMgJjAe9VoD5Q97z0yoZP4gqQT+1jzBrBSSkBr054bwOsySTaed/MRsgXAp3Z
KPdSKuX9Al8K+7KFVF/Qrdf3vf/V2IDwItbkB1/xMk/Xg47ealMOzAeZyATwQ5J+cA7qqiQlcR6H
l+1SC8ecdVVBMiWhFR9vBnp2RsujWgNFh+8Eue3XT2WzTfk3Rdj6aPZe2vXJUtO7PhkV5PbQ+gUT
c33bo9TLR4DzIr3XmQHxNsM+IGqt6wcwjEs699/4ThgWsCiKACMGHuO1OK1MilKImMDJGs+UxC8P
HDa8mfcV0TSrkYF1pweVyWS/dfFT7JLQwPS7Lot6UtoxRpbuW5lJGLV27C5mZYBFPnWWUmePMlhR
BB4fOlpty/GKY0+dC/CNhQBrss03UkDojjFFQP2xNFt0L4SCEA9C6LT1hsGomWBE5uA/qOP3/dVM
X0vJQbsKpj2BloKhSLqYzouNqtYSEzsRRr76HgzOIRGbdbAvhVXAe0QANPd9iTP7J6CoKIJVRMUc
JkvbDa6V/ajXYtipY70ZrOF8/+fPFFyQwb0QMJmMC0NYVuHgpg0EZIdxmxr8T75F7wfiPaIZ2lP3
yVj3Bc4vCJluRFJoBaEvXpEiBKhFyBMxhVK9SEDWHTdh+nFfykw5BcuSMWaDfAjUj+aS45Kk5Ksi
TJznysxKUhtAJXiqd+0OIOM7vKlHcm6B2f6Qkmydpmb9zCFN/ri6/xUzQePVR1AX30eDk9c2+Aix
EUxx7Enmfd6XMLObqBFiHoFFbAq0Aipo6fhG4bqqQKNWD8c9rgPg5nbFyVvQwpmFwGkAbRyCoIu0
SSlTN86HDAsp2+RZYUEExpXlEpX2XAR2JYVaTIteO1+spw4lDXBfG2HnBrEeJq8xtx+yV2G0q94n
Sx3bdCvllFa9kkr5xKYUS3/M/QSRfaQ8SuNvNZ7C4pB6T1yF99A67BZigRkjggj3n/Hcaeh/Sgpd
3rgswCwUhv2dTsI0WkTC6Dz0b2Vt9TwGSP3T0nv8RkdgENFupQGuBxg0mBW6ltcqfFxkcpY6wRDq
HJpDUTa2MSsW6HHELyjKjSGmZFFHKKpl0nNhlDpcpRhhC6JR1kqq1g7c3mjYr/vKf6OVEDZB3SAt
qSkTqvL1wrJUGSoM3aZOC2PltZ9tWX3fl3BbFJxETI0PPCb3ESZSypFzcdhyXIs+RTRW+KgJta+v
nKuHkuU98NvtImXkTUyODgdcL7RYqBMrHH3RhLwIAeMj5ih/w2CtW4MhyAaRHxkMraPeGQiG76/w
9ulPSaRObMKl6CNGyJ1t3m8/QRVpt2DE/gmtFuSbpn5qyDcYsb+MRUyKmdObkn5waiACQl8H5Xiy
AE3BoRcUDl43xru2dRniWsTjjY/a1kLje6necHPtsFA0UwB9BI4UzbuUPC8AKbbbd4Uj2pjn403f
knwdrGz5T7+Q1LyJLSlJ1Ms9TDSkGRVIaoLvWDYeG5Y8DksjikvLmbb3wopIIcOn7SQEQBeDDhxq
WSMOpk0WHkpLYmgXJjNAbHa5wilMLyFeiES0ZgIkkXuTnoLAuq+Mt8HItHMqmrrR2Q6D9efVLxaF
OFGKcD0KqL/8rr5byTsgCpr1R2s/diRuzf9CHIA00HSBRz8wNajFybVf1Tn6Lh30vSpkG3yAXqUS
jRc5JY+eISdkqcvjNtGCBUIS7AlmfwHLTqkG64p5FXhd6aC6NnEzgFrSYmXiHxVkrUhoiU+YGM0M
xQU89GPNnOOfcSmivE20UN9AaU4bJCOegHXp7OF/vH3TYPQZDD26nqNRoJeM+5s8Z9EuV0ztca4o
rVtofemUlreKt/HSGc6ZkcufT3k3tvJVIZOr0imCNe41MfaWWhC2eusjYyU8KE/lkpJOIffVI4Da
P8piSlUU8ZnXlE6q7SXZbl8ZHtoTgmra3WgV2mbJUipwUW0oNwSUICmqBaiNkO05xgAzmF+9iGae
WOFXzhOxPWIigCQ8uqXRGEg4JtKFN7TKSItX5qZihcWjmRjY90jaILKmfG7dRehAZJLK4bxz0hux
CooWbgMa87pbhd1pNJdq7Lcd8/CC4J0BGBboboBXSSkQYvihCSK3cvryFdC9vBO/SEhJJlObengA
MO0+3YJLdNyoloBE0X3tnYlnZEBTyljxxHAoU3eFZVshjDWtcvLmNWz01pDbxyQnqrggZ8ZlYJBl
aiXAFC7K+9QBo9kvAQhXUjtheB6FleKAGhWK1IGHYqHHRJguBKW+AJqbuJ0mqk6QnVw7DuREioZB
7txhzQY5mE/0GSmWtwmcpz0QoVTyseGRfdFDwpLU9o6prpvnx/Jn+1oQA5iKCwufiz/wOchFgScM
Iy50D8VYDJrkdnLtYLLeTyzGSgoz3QVbpf/Fya5i0tijto3qtQScER+YjkbCGOJB/Y1fyyWMvtvZ
EOja5cdQV9sbg7DtSrWGU22/o+1nZ7ZocyWjpSEMQ8WDgBB5w/umQrqtZ2yXUjcztgwkj9ABBJqY
YmOpo+GqXG6ZfGicEojVQLMF30uC2dwFk0mDG6ggqppwIvEqnjoNEeBda0DZJYLbMJMYzEtzK4Z/
jst1YGugVkzMkNOVFajdFYV4oyl2doFmakAzYGSk/VC7F1/dhuK2afTMf7t/1/6y3teaidl6eH20
MWCkTaULtHjMh42S8L1TckQ+u4w52G1pCl+Roaxihoye7YtkwLBrsRt5o8tMTjjGIUnYlZIaXbRF
M3hjD5yRV98AbMMYokbCzHTH74gfFxJOM3t4/a3UHoL5FExpHts7FdlDK5FgeEfVYOocGAFjH5hP
6TY/SPpjrCOS+L6/UX85knsbRakpsoyBmhVjjyfre6zvBxM5S8BxG59T8vRpr5H3l4C8fUg2pzv6
4eVjQf5tiwvwDwCDg6zeBBsMBOFrBWI0sU/VQuoRpgHHLTLHVYL2w6g0UuJZngGKBt3FrwWxt4br
Wip1OxJBq1XgsfVO3R8GCfFZXBmZtkq4pZeCcHsPryVRURovjYCXqLA+KyHW0Xgf9N5qzBGjYjXa
L0x9hyz1J48MdmJrekl4oyQ6u9VhrclSnvp2FoXa6+lbL0JiLU16ueDc3sE49E54EQkGyldnQNjj
F9rB9RoK531rITFOKBsYZrFgoG/zI9QHUP53BDMtzzX4AK/45uotUEBqcRc1IuHTtyjMp8bP2Fvy
+rP3C3yOMITAP5qQc6+XzQRexgNuDssm3JflPz68r5kvgPRaMsk/PgQF3bDu0T0IJLZZjzDoT1u4
Y7ceGToAAE6kI+H2YZGuP0DyAo0fVW9wIH6Iyf4YYApo45Hzj/htn9fxo41ZQWDwf4qH79WvDoSU
l/tfcDu5NW08+oMAnIHZErReXX8Bw8Sh6CbJ4DxvX4/7YPspWMXhiFJVQM751rbtg/kIbozNR7U+
OJvY9Amafk+r5/ufMR0vbWsuv4I6fi6u+czlY+wDr7fli1KBxxwIQfeFzF04HKcwQXCiAixSVxut
B7lSVvngBKPpVooZc9qC05s7zksJ1JUuQVgj+2UxOFXS6T0w6gUBFzeyPU4xpAjPzWEJ+lm6jR2n
8v2/i6LOjxvCHuPq2eDkxvN+j2JBRrbD6fV1/+7rx6di/wQXb6Scfu7JeiRrF1QoT8J2neg2Iabp
ZBxx/A28HdEeVo8h2ZjpAcOxzm+qfxv3t3/OsgJ3RphmmTEeSmcIRWYq0Ca4bB14fDrpFI7vuWgG
ibpwzLNy0AOMtwPaZcGxd63RoTuOYTLdqRy58Cn1qSK4YmU0UNS/91c0p7VTYR0jNGj0UlXqmZK7
Qt4OgHV08I86IkkYGATeAmmRAf0/CdIoO1V12Lt4uqRa8ga0ipp1BO71vojZXft3LTTGE3I8Vd6I
4eAoUUt8b5fgYcBFL16+VKtb2DS6wbhtJE+DNx2cRgQKcJLiHqYZQFKi/xCqHAEoB3X7n9Ohsaml
OhuYQYEgt8ObSkOdP6v/i3PBRA1CXJjOaaLoWtUaYEZlbFwOThs1BhejeRRAqUtU1jT81t9CLqVQ
TqJT+g7MNZCCVNEumR4nr/sjax6th3zVknO/PZ9b/a013z5EnnywxMB8xn3lmI0FLz+BMp3onWhd
sYQC5sbrNiOKBjOzB8nSGa7KHg8Pwikluw8zMx5X6KOI9QXTMWe5kX7XMMYDJAqAB13v88BjcvBP
/5seTeJZStRoATtlTisvJUyW/SIAqvJQ9sIeC6wi9Cz4huw959xSh97/cpL/roM2GFLCK1UMKUG4
SsjzPpu6E47rs4SMuHPuHr5E0iH2ANC9cUC0N+0lZjAW7OPCUv9CsYulKl2ogcAJH1FP9lH7kZzY
s+7ry5wIFPHw9sMAJdArqHvBtX0B9KUB9wLT21UqWW6hrgttqV985iWNYiF6eoBgiLQGBoWuTy2O
QlFo+HZEv0ttTN2O/RrD58Y62hNzxxueDmCzj1xfLQ2XzWQ3rwTT1TVfE1JZqiFYIKVvyx9BtK3e
2QeQRLgYlBNX2kP2eX9L50ILBInsNK05kfpRCspyZVgLWTU6CZqYhtQU0RQQNme8k9+jcCF7M20b
HY1BDmb5MYLK4pF8va3pUKRF1fGjow4paeLHhsuNXCDsKxOeNAHAg8XSzM7sY+9SJHWSYZ1mAFIV
Rjz2QLrW4K3J697qXTCeLM8hACJJ0few1DM0++pA1g14vixYYW9yAR2fRqHaqqMzRpYWW0UP6tco
AxnOS8CQjt01jYlp1fX9k5ypP3AIGf6VOrniiwvoNcCb1gp3dNpGH2SStiaaiBVRb5tfTteSh+AB
nEdi8uryq/uSZ8/1QjBlRsu4LVg+h2Beewg2HE/i6I3N3nzBLjdJumBm5gLTy1VSSpQpLgB90kmY
d+oYj0g/eWbH/Wmpt+QPPPBGW9HZx8IKgMWArnZEGKz1EkEanf2+0rcWskir9qlwGNPGFKMeWKzh
cPrXYJkfpwQmolnl9m9oNtvTgpOaXTBwkkGLLeKi0rO1XOEKQadpI5gOdUG16pXg66m+WFmZPcQL
MfS+VlkjagPEpPm+PQ4F6WAIUqLpqvZc80tXZPaJDFoUkJuipgmK2Mk1Xyhr1YDz1st91uHIes2Y
Z898On6+AyLt/fi5Xp/XAFexPGaxL/nW4wPtCRl5ZIAQx6F98lps0TRp09QMgJZG3mGkXJeEJSv3
R5d3rTiTDIyVAlUBgSJLychKzy/KJuwcRDTwxLKufXJbeGKSHtc/6errBUw66J/bVDV5XDku8Vcf
mxWAcxTDe7l/MWfyL9efQu0yOgxyJfaiznkWiHAE+AfhLDzg0EKU2OiUXrNr++UNM3KH6vh4Kpb6
VG/7mCZsrYudmPz5xSGrjJKkQwTxqvM6/GL2XwePpjUJR3wn775exKNM3g6HWh+I//6Lav399c+f
9r8nQVnEMRIrGaQ/nZMPL0l9LJSFWvmMFl8vkLJ8ddfFiidigblRGq31aon6OE1f1R55MFOUeXYb
fbX6Vk1tweTOGPtrydR1VRu2U8B/1iGwrAA9Bcjq2tCAW6dFegwgF6VaabHtc+AFeIjTbZIvThtP
WnxPyynPOtYqO3YR9lYgr9HhHcUYkJ8Kq/WaiIYNivdNvnmERVyKMmdis6uF0zGg4o99xE1yty1C
M+B8xdbTzzl8MV2y0X1zxTysMCx7X49mkvvXQqmnUsIoYcIDs9vpdKkhRm+87z/bx6fo9JRt1mtb
Ml9iJK9TwlpvCA5Jw00l+I4YS5HpjFO6/hDqwTRIXZoFf7alMKfr3Jnv7/UTSO2nBM1e1p9C42yn
W5Lsdm+ZZB5gwwm6D/B2sr8XVHDpdv+p6MXt5rWmyLIUys+snl+Bd1EgtpJ1aw0A1q1vnH8Uc2cq
mPLnCedsTppxWrjdix8wXf+LD2j6dkgSH6fC72sDSGSI7uA/sAkBWffEzlcPjKK/mOYGOxDvT769
MAlx65mvD4Myb8OgSknLQL6P8UK3A6mjwwHaxE31sFh4R95izl2b0r/Z8Yu1hqoGpODJlBZmgpLe
XjSPa5NfP5gc+IV5OBJjSekXt5cybkKV502TQyS6EiSLM9b+o0faKS7Au/KMdqfdLjFguDeY6H/5
Pgnf8nlprn8mjXy9xZSZUyKXCQJ+uu0ANdhOjQroVmA35Q4HHW1ha7eRrugPLy+NoQJCwhQGYgLE
MSXuMSdoUcfRr1YLx/6HoHXH9P0V/S/OIkoTAPa300ftO/OIXCN8O9KfZ/uLwPAFD7D5HrRdWAjw
/0qId+T+6ciF3FHzmSSa5EZE3CfEqHd7S8GsrWucz/15R5gTVAFddniXLly1BU3/M8oXkl0g67gR
C8lCUayRr7KGPNsGIF4Ko9HKWt68b29n2iaujp1udyvLKvOTHPJK47X42As7xIPE7iyU6B6wxEfP
MhYOdebNdi2Sjto0n2eiGCJzw927tmQFG3clHt3tEgz34jFSZitO/r8Hm2a19vt2N2bkeEyNRPeI
u7MfkHJLZXIQzEeo0Vb4j99P1+ukjFat9VWmTTdKTuy6sl1M3CelHo9rJlryVrfD6ddGi07NR6qb
56UGWYNthAF5hYsqiIXyExa6Pj8o+pf6+JbBjhnO7wnwBtsFtf3jWLq5MQoAiYA8KkuAHLv2EOoQ
V2GYIkoS99vXBqnNQrfO0f6sPgFy2vaR0TmtfaveCmdULTJcncDS09PkrFbqOPXsLTZyzrSMYP8v
Pok6/cIL1LIO8UnDSYwAhLKHKSdrZUT/qGt9kQNSdI863gILWzF7gy/EUseO0UCQmAk4CsBTGbKe
q29JkOtuYSdLGKx/XVT3Np2KujOQcMatBr8hkeHUfk2PYxbBP69/ppgCxdHjN7d9KqEFa9zqw4E3
UPzNUAHElK5VPu9eBLTxsgALaslPWZMzv35prLfwIG1MgAQZJ4wJgKdlJw9LmzTt/b0vpzweH084
3mLSOY3LH5qIdRhOWKrPz7/JoIpTQzs71UivdbJw0yLQ1ClsQkZKmSIWZKNc3H7FBNtGSjDVYWKG
ZZWieLb1PlfF4vjYrS4AeRnYzwogpzFnRdeXxoKvWqVGwbJhYyOs63XjMqUObrYDyGxJyiqxsWDP
pzVdb+yVRLrQVKQt14V+OjgGw5PoJwQ9uSluT4wBZVwQNSnyPVHU9g7AqYpGH4vrdNaWjtutqm/3
wMJCzOIbxcKtmlT5RhiKpLAwU/6L7rDj2qwu2x7rcn09AJFdTgx9YT1ThHMrAoRNaLzVAGNI5byD
CtN+w4hCLOA1pqH793dvBViCkbwMR/CgHPTTmFr3Zc7YKHTOA0SMBbYrB6BuSqaGml0f1t6IPWzM
Dg1jn8fzuJKNykKfb7YmuhOaHfkN9aV4b8YLo5texGAEYIIwtkDPMbsRXhRMIw1O2GyGzswVGdBE
h6pGSxdwX5X6C4ANJM2Xkopzm3wplgozW573+aCAWGROTfx0BkHmLgRD2EIId4ulIF2vj3o1h0Wp
tD6m1Z1nJNlS44h8SLR9Ak4eZv60baV/VvYxMCudQ7YxBq70cb0z+e0mMBzADdtOZsmr1t5sWvtQ
WI+1jv83mfXIEpYMmL1damSZU29AHCFdNk0ZA3wEunkR9sl1OMa55I8ONzym26JwtMCKuiU8+JmH
BjblQsxkli/EcGJVaGUHdeM3DegSMMXxFRPbNA9Toer3MTb1VW2tHlcfkRHb91V9zhQiHwhTLIKh
G/p+LZov8iRPwIDkeK6n19rRFdCPFm4ZIcE4pLogbObhAKIXXuOB0YwCMii0rqVpbogqZIa6QLpj
tjlA8qACDB4PZ0X/RI3uRcUpgmVwj+xJaS/1Qk2qRRuSS+HUYfJuVZYNUP8dL17Jz7mMYEdBlpf/
rWC2ygIBSL0IPDFn9y9lUifbar7WgtgQCrTrMcKbrxRFDxjgH5cCAQed/FIop/sHOmdBMIAk8+AE
wrifwlKBDtelcSvEXOsoLzD5gDTOLDBwiNq+ddxkDZ9+X97Mrl6Jo4KdpkyYwuvZ1hE3oYGZOGBu
conOVCAAs916AVVjRluvhE1/f3FRxHiU6rjC2kRdYawhNYrytTjW3kKdbnYPERlMnbwo2WIw+VqO
1tZyqGZ15/RgNn6QpWgP9rOC+O4gmU1RMusuTDhw7QLKtfE1WxIHZsmNT5pBaSsuCggSga82ddRS
bhwdqrKIwmzrBL3BhraUT0iWzCZ54c/ZZ/EpdCT5vH+S8kzkcCWSWnUSyFzeuhApsnZevjWfDPcp
BnoebNmUcIURRCTg1n7/xuKYe0PK90V6yoFjm9q9to/d52Q41minlIB5+xNp9f/j7Dp7I1W27S9C
KjJ8JXVwN45tz8wXNMmkKgqKzK9/C5+ne90YNTpXRxqNxjreVN5h7bXA93q0BncYzzx60vB/29Q3
4JVg8fTH8QeoC4whSCZojbh15abWjha7tnT65+mooirZ/MnAmnssCMQS3hL629B/F/2T0bpqf9Dr
2mXRySj9wTykxyrrwHHSuCB2NcbT7Wn5ykoIxWusgo7X2EZvn764N7qhRY0EmqgXrbybnmvZlYJW
u4eOOFqqeHJsBxA5+6oFbvaHAi3Yb8MWFm3lcb76gMUlgsTDSNUiRdqj9zRoI7+PyTtK1KzbtVtS
Oiv9BRishk58NIcgYvzYI59OmErKRmnwGF2UKtCd8tR55Un1guy+C0RQ7OjhzkrcJJju2CUKJoq0
oupGAUMI+2z+GFxBHfBgSBvvxkoHzfVXLS4ZWg5SJ4/4KtBbftMj5wzY7AyflfxvEoj66vSuTXZu
edm4S1euG3DqEMsAXTkEsJd5LmaUBuiE6XApJgNblLjQOi8LpJQrtO1l327vs5UDr8omumFRlJvJ
AhYuGAqwFuV9NVzMRkpfO0Sn0I0foo3dvFI+sFTZAkcfCC/BIrLsVdFtniiRBZi+SbkDHYOARp49
JB6omsrOEeZlQnkVVfoIHi7zUhWgiN6lvelq47MhjnUN7johQRLXl9UNt3vtpKGvzgYYCWcNHS6L
CyizYnmEEvhwydAFNQSCnTS9dB6r5K8CLgwUK8EojFi69iLJrapdTJzbS7ASmkJo89MHLI86y9KZ
q3GGa4PhK/jR+9+8+FfuPL7vUVnZg9e1il3le0ccNt7hX7ZycCsnHSwAM2AaWCwwOS3eN6XqoKMt
EE4JYNeRLYp675zvg/vJIffGfX9KH+pDdtxvjHrlCb+yuth5TT+Bz0kBcOmuCSgQE04eVo4a3Acv
T2z3t3FOfXD6bbqAtfaH43C+uBsfIK94SVcfsAgKMBdwT7U5OsY7IAeg9Om84acSA6L1vPGurs0w
Ct8aSAPQTg9SzOuXfeREglAigQeK/jMdhYrhtZheJrYf7YNpbR22lRdVRa8dgMRQwsCeXtzcBlyF
oh7k6ZIwV/3W/swBo0Dy7cExvN9vb2Hnoz0W1Il/n0WOkW5N65b1+eef7nIzkSqrN2G9qc7g4MS9
qaLxx7GjyRlVt4IrA2KXfG8mrvKSVGHi395XKyVaMDMBQw3JGhMUsUuIA81zIy+bEdAqM6jOiQw9
03cAAe4SRLI0OsX6/dTt48YZyYbllUW+MrwcuOhN8DUNiKeyvSIfY8NRrJOpdQ5X3IS7t4e5EiOi
kwZaIwCl6jri9utZtquylSyBsKJRT90vzX4Xw4ttboxoBY6OyGhOC8wCnNB6XMRpFSJEubHxOqjO
6+j2vv4t+2O8Dyc5ANu9qweV82MKOo+408na9T/l4PyyA7RhcsufeKWrU+efvqPN4ejvTif/53iQ
fQ2yTYe3yT19Px7fHzdusrUV0CDuCqdp1iY1FxepWXSkz7gyXmj5CLpKu/LsHJ02DQRn4DTfXoCV
eoKlfTa2OGUCTa3ETGHs7nxv/KQe6NYvjvnU7H/vdj66okEgKYFzXXnrNy/slavzyvRip3W22gKC
KY8XZVfBLUqdX8Hdn9dzjS4y+mrvjj+lg75xg63dllc2Fxuur8sianTYhND1q+l8yw5nOSxfs43r
Yy1Y14DANg1QjyBFsNzYVGtqaeowrRwJsMLjroGYA5TS5IAAtob/FQWNb31jXnUvHcyHP/oLaC9e
tuR8VkphWN1Pn7F4E7soi8akx2eAMF4Gj2/YYHKV4/TN1+6lS/cLvZYQX4TQQHV4ltFPqG9sr3n3
LAIxQNDxn4EWC9ANLJZYi2qOWcDJG/nfOgtr6+n29v0A0341gOBCQXf2VwTqlE0opg71cAGc40d3
UL3ppL1aR2D3DcAJqIdywU74+aESnrm7PKM0Ynvvs0gAyNWkhw4NjA3Ug0akTrZO8frQ//tli3cZ
IXBF2NAMl9Qk9V0e61aoW/T59vjn+bsx/A9s96dXquntRpVLASOR8l1R4va1KuBdomupON+2tDoc
tLsB6g4a9i+51XhE40JbYaKTLHmuLPTaq1sP/paJ+V78NBhVr/Uui9rh8tqOLoMABJb0vgw+MEEn
dkD7oaG634/PqFHfHtvqaYUu+38Gt1wrZZAmqNLD8jfleA5U9Jnx3VO6g+PuVZ7/XcH+2L/bB4qq
ylZmbXUJ/2t7mS43CtXqqrYbLp2h73vySuxfxJj82yNce2c/DdBceG6kkQbwE2EzxvxvE3nm8Can
QZYw738wg5YTZMMxmV+U5IYaBD6dOgyXsowhFv8rVoOufK4Ret+2sxbswF/4r6HFVmFTDh4VZRwu
llz7DBr0mh4JBzuIOwUatxMAh/MUybRMeVcz0y3BvNd1KE9FuhZU5nCIFe3VHtjGDp6tfjmNn75q
sY1UHWB4m2ApJxQxX5TayoOECgAlG+BPkqTKH8dO+yUkS92AEq7E2pgOVD3QQ4i+TX0+WZ9ODoM0
SKRL6Iquy+axV1K/qh7H6VUvlDtib2XcV2DxqO6g1UBBBIz20GUieigkRP0V8rJRDbBM6hnCKWwg
xp0aInrTH61Ba9+RvjVgcgFdx/BuMHdSwXy4kc9cfctnYoy5foY3dnlydL2zIVwDFHD1zuJvkax5
VPV5d87Un6YWZANEdKCqM9nfNjbf7C4ul3kmMZuLapaG+t31bCeJ0pGoiwnAHsTlSBOfpbB02EP0
lmzkUNZyqaCxRN7MgMQBMAgLd6UYhy4uFDZdPPlNBqnJr12LYnfh1G/txh244ozhBYUQD4qEOvzk
hSU1NyYRFahlZIemdQevBgJuGB36tBXZKGTlMgJ6Gh2vOlgYNCTar+evzWutyUs4/TYUS872MEWG
XzdIBgegN5Yth1aNkrjVFGlDQBVT+lUNWvRt5EMn7YhVDIYTz4Ghkyc4Ei5XEx00sp0h8b+DmjT5
S1tA2BA9EpYWOyQG+N3lmpIXT6YR1wAdiQp5iJTykp6sxkwN3yg1m/ucIXv7J6d5RAKoyUkWEqwW
T11L08noCa0jxf2QMH2WHEPHsj+3lEJRugWS1VHUBqQLNkQhwFzcofLl5UVP1EOuGRL1JEamb0pX
5saJm3ygd9rIlfgsklRInpFIkeowWSnJbuKoptyBXkHJ7lnR6OKbyc2OP3RZKuzD0AAzuRM1VUs8
8EYKpOjUUy2wB6rKd7wcR3FUmBHNlQQlMs6KTCq0qPSRKgcFreMX3ITJ8MzGlNbnRNcT0xWgIoem
nV6BdpaLNEOsZ2ugPrcNLW0ectaXWTABN9buGLct4WlTOaJBY2TQwEsjKQcfj0JJ6+uRoiZ7WVhD
CnKniuQXrtGu+K3rDHh2J5mQK/vFlFKBolkecSkJUSXQykeD9ba2NwfQ8z+aVZugs2wUquQojVJx
n9YmHbEAYkgn1+oZZz8K8FYZfoq0Qf27sZRY/NbqlsXgsJpqqdi3XLP7YyxJevYKXpsk8xP0wtIX
nmdKXjmiRj8ddA1YZoRdZ+rpBSIMMZrZUAlCK72dDyWqPqKzkZqP49ZM3a42Cvkp5n07eRR/rxqn
0lv8WdpFccltKPn6fRl38V0tkB55p7Gc0v5Yd1RPQqltDf07fk0JkAQz++5HozZNAxG7wn6hEx1H
Z4CkoeJXLaPciyrQMvsKZhpfZGfmEDZCShK/HTPF2MWcptmpVSAwjWBQi3L9hDSNlN5FIiLFWaJI
i+1wjVj4pegzv1MnrZUc1nV88MeUF7FPeFRXzK0F13PXqtAVDBKsuhjFSwyNQzWDfordF89lWZrT
qTAryI5QZaCSq0loktqrRa6ovmFikmSnRMqi9/AtTXxooLJagLO7KGS/lYTK7ipOCkxe0jc6NFPh
28i/urLJrcFBy6QtOV3ds+rAWC9XD+AhoCZAvmM1jvsolWryrFvQ1nYm2xDWj7g3zezXxEWp7+JR
MmqUP4y087uI2iOkx9MuCWQjzlUslTpo4WSAKwlno62OcjIaoK4olZbsaC1oAd6WSrZ/SwWDLAKJ
21j3Jqi+/bWR6EkCaFnGyX0iykQKZVHIuU9ZXDW+ZKUDD+RUIaVwOiLRyYvRkmK990Uh+SBtmd4G
EPzE0D7qh78bT83Kww7SZNR9wZiGjpAlA5Q2dTneYj5d0iZFadm+67ILIQczvaBS6dj6eSh+dNZL
lf8CKsepkvR9GErPjv6mDGyv9vvG56y8fP/wX6ngcUPZe/FICDYVUEWfC95xIDUOpOvkHZLKliPr
nlXtbltbeSZQW0cKEJUjjH7ZKl3YciSBfZVcCsNigSpZr7qVBgVpMy8jIwtuW1sJPvDwQcwKvgt4
PZayC6qY3fAOrYxjplde0aSxD/TM99tG5FUr6AmFlAJAC+DpvX761Ka1MpKgiZFKaDNHUN6Wodxi
+hqk6PUXfUI7RuMg/Gp8GoNYwxYetyzP2OxSXX4JksIoYyCzCNgRCt1Il19/CXJMluiTiYdKY3km
LsGeGocoTfe5cmaQUeyaMxr80YxguEyW7rV2uKuZetea5cbEz4Y+eVPzh6AUi9HBnwSxzhLdlddJ
k2hGVYYVWK5K07GihO/s3DoirG3dDLU6RUo3wqGl6/hhFMkZ4DZmrU2o116PPpsaeaqVtgoFt/Zd
/FOqHiv2Zkb3EIeuNXCwZ80+HZ9jJd9IeC6ivX8Mz7zMUOEB5deyY9YaeQrPqKhCWSveGzP2M70X
0FugG7O6ZgeYFERiBHgR4GOuB9jnUd5Fll2GeW6Dq5tCNdV4jahubNhZXFAf40HRDaRdYImDS7fY
Rhkl2VCpvArHOvXhjIOJOXb1Pg00+qJuCZUvTs8/xqCeicdlvhWW3nCcAmqYSnIVNjHjj7JUgKXN
amzv9iFdGxK6w1HoQNEBOBvjeup4w+rItFMRlqqLIGhvjfKuyuJzV196Mm7sh5VziB2IIs2s+KUo
YIG5tobTgVfXzorQtg5IDEq2Yx3HFuFrc6/vGHzTHxFeYzh7zPyRoT/r344VTD8Qs0SdYT4Ky8CR
kJ6PhpqVIbpwHTP+QdTYVZHgNhTPTrfA41+X79rYvGc/RaltzqUxL/MyhGvrpAJcWVt8zx/v4fVl
gjS/CQUTC1wuWMGFCUmkDTM7Kw9H1w74Ub7TDtVffV+DMykHQJ53jpwcK3Mjyzmv0VerJgS2UPS3
5KVCTm4ZvSoUWJUJ9QeAHHJo62V1dGJmuRERfj3X8wD/a0pdzKE0l35NPQ9Lr85SzzKfcroFmdiy
Ma/jp3WSRCYJaOTSsOgLo3a6MqVnHZQ4nsGb5vVfb8Cr8SwWjFm0ZyWx8xC+ljPxQwWVctW6Iyp3
J2sjhfn1YF/P3eKoCcjuFamJZSKP3Aj04RUJKm65lG0VnJZMDLiori0tbl99mIwSdD95aGR7PrlD
Al+NQl5jVJPnJBFeKT2z7NTT+z6OgNmRreB/mFW8qgBfwM0AQcn1CtpN1CZw37Ah+wIkBeItq/uA
jIlDY/TX8ctta4vUwcdoVbxmsxiuDh6IxRvQmCO8bpLTkFbnrDi35U7LvUbfS/k5qh818ue2udXZ
/WxvkWYzqcJHpsNeDoVg4gMI+/S7dKAjFBQb1+OKnzB7uv8Z2pJSQ5lqaoucUrw4iJ/uWPI+NLsW
kUfWBrEoHRVt2LYknHLoNkyvbVYwBc1CSVhA5QML/OkQ5mK01EllNBSDhHR0DN5PhHai+J0nG5tl
9dL8bGpxLpK8MjXBYWqY3qbMRSbcUZQuiNCkhe2bjzsVzeVT70ho5Nc4wGZRYNSDUxO6cY8u8TX/
7KRPg16cmyTSplY3OG6eQxXODKSSDHrJ3m+fivvkXvken/uHxkdNlkAgvXTcYnCBJrq9vVZ386dv
WOxmS8urWLUwG1r8De/H9M2MQmlw2xf2mxQbWMktW4udHKHKb/dWSUMz3hVJ6SSjo0lBBWTkH8MM
IO23MbZl3vyfCdYhCQuQGtgrl6148N+USDZbGk5SMAU1xD6lX0ifO2zay9OT1P5Rj910To1X1jJv
Ev7Yzsrjtyd4mdT8+AgNfUxoE9A1fMOiGFETATkGAzPMKldRd8Md+8YUh0VO9QfkP/FmU8ciav3H
Hs4wFNdxlHGarm9DIUk5MxvKQloKFdh4Yg8QwMzktHHjrJNbrzdMpHTMruXvLENuETJrhBYO4PbV
6+2xr51qUFbBbUStEjSqi6NWZwMUIitscF2rA8L2Cs70SO8Yvx/ov+Q0+/9h/9fW4jBVBOxRJvyY
UC8f4xoR54Nk/7uCxz8mQIIJea+5yryUmslVA02+KPqEaNjy0F1b8dhLLADRa08M3y2o1d+evq+x
Iu4p3IngV5pR98vOTqMh2lR0FQ2j6RybIUn/GsYh7u5G40e/SZKgYFssvTpkOyAGDWJ+NL8tYsQ0
AdPsiHxPGNWvI2rjIEaWQavbDY5ayA6RnCI2XAlIIGX6PW5hSddGCuAk9IkMzPIX3CwHkC1NupyF
Eklc9KmfpThgYMrv29yVLH/cUqBZszcHi7Pox2xucSZFrKrpIA8sFCk56tKdLKAKFz3FmmcWttu0
kCy/vZRrV5+JNh2cg5mIeQmlRHoY2WmmMTziJeQGm+jx75jg769x/RKrzYa1teFZEH1TsHcQPy7R
VIPZThZKAQz3XuTEuYOUoUNRHNKRWe6KZ55ED7eHt2y5n4+GBq4/qG7gqgPf42L3gDhFlgVy0uE0
pY9GhDeMq+FYXdT2rlFfOrt/pFZ07lWn1FWfjIWrnOLuIWbkXE4d8LLITaa/pfTYvt3+sCUk5J8P
g5onThCKhcDMXt+GNhTZojiiHN2C2SHt9DvRABFvl3/0Ym/pIHTGhtMjNdBqsoNGrysQiCZOPKvD
yRoPImG4REwPUrZrttBgy8rix7cBOID8NL7OwkG//jbVEL1qDBIPTePvEI33k5I5FvLFHDlX6anI
ck88GlPutZC9GdBgbbWuxBpH6g5TNDgT2YqEZnuLKwCU/8iTITJGwlNZfE/GBLTF+5iFkRW5utaW
rmYW57TPFK+Mn28vzMrTcGVrcV2LriBGNGmzL+BJ7Q45YaAMIfpEPWZuMZttjWs+Lp+cSxan1Kot
E0+DmvgoJ43Ks0SaoOg3otW1px7bH+2H0J1Gu6ixcHAy5IwsbuMaE72yK3KtdAjjTmrn3pgTF02y
XkLVYIIAqMnyl9sTuhLGwjagqsAFmUjsLiZUNUFDyyD5EUKwwuWpechHcbGzrZbcJVLzY9OCqg1a
fxBqgK7Jwr2Q804y66hmoZpmZ1EPPkn7Uxs/t+YvGtteYziToXl9lO7juv+padD4qjZcqvnMLvep
BTkoUwNj89wbdr2eVSvUaYoKXG+GRl0F0COkjI2/t+dzLe4CThMVQFzbqLcv0xwNHVBxFRhoWrxb
ND6whPn6YPwZi+Go24VrptBqjYuT3utni3h1O3i3v2Bt2+JBxKMI+j/A6hYrqpSdrlW0YiGPYa3R
DhTMNbFBnToeN+7vtc2DPQv9POgzwVFb3JJKoWKx+oaFSU2AvW1tCeVISCfJ0bjZ8r62eB+vBEBy
SB8tnt4a2nZGChUMmCr8IQYJyVjXpxRJg41dsjoma15BY+7I+UBBfTr1iGSrJjV7rJ+qOXFzSXvT
a/INVMaaEdAco/cKStUALy/ePVXSElQw4UhISm/5nan86QUnjtGg4f72bljb9Pbc5wtAOlQplxWb
iPGSlBE8CCH1SBY98nTYmLAVHwVVUwWqDDha6HWfPcRPE6YDMmQPFS9CMXU8OgLN18huhMb8XSmN
TXRIJBWxshSNEO2SAJjf4aEizL89zJUJRSZaBiQDWXagXRYfUanZKJKmK0KI5aEbP+CtY0/J/raR
Na8A8GtgsQHbArxvSVrKOE2A6al4mDLvzfbBnYCmafchvLxB1iZ3XltQQRkbTtla7vuz0WV2xS4t
pmUMRvNaeJXtVgkgJ9j+vPYFYCi2O3SenfmRti/zV5EeJcBVb497xS+c4amIQkEjOEsUX69wx6mO
5yMvwlwQIzDTJPJFqQ0O6w0fCfMyEIYwg0kttxLva6+GDlVJJAqRsZ0xY9eWGYrKSoI/Qrxc5c+K
NP3B4IPmEsL7Q9pY846Ss105poOjz9ymva30bipDbKkwZMlFU1sd/PvJAFQZuBhwVAMvv/B2BilT
aWnaPKyk3LoT3Jb9Gn7RUSkrcowrO/ZFX46eriXk6bbltT0+K4/bCLcAO/gAqX86aCQZO8asogwl
fQqistsXmQsYye62lfl5WLySqBoB0oKUGiSVlkU/IOGmoZk4D9sIALmfSrd/6/X3zXTomhlTRtwI
I7NEyGJlCWcgySEC01jmWEWawXUcyKGf1HveTbqHJES9sY1XLirUkODlzOENroqFmzUxqJkXOS/D
plePcnEvw8lqqHnmquzpFE3/xN4iPVg7vJ9tLpsqilJtyqZD3bbpn634nBIAEZ5aSg4MWTmq3msZ
hK6VhynVPFa8iJjvyq08+8oLMJfODBBlWihiLfstZ4CAAL68RFw1udLwo+Zb/ut8/hdbBq2LMnqo
AKpEoXjxNhNK+ryoehSnc0jE+8T2erB+pn7Xvfb0VR5bJ6YvNPf7DUDniqcDpUb4AshazQ3/i6PY
jWhejFREjy1VAHDVmp9q3qpQaU3RPVdaW1xLa/vHBA4AAlDINMPrub6MiJTzlo0jh2PVTpVjpKR0
4ognj3KH+k9nH6rcUA5gLaucXJbIhq+1cgnDaYVfB/ghIIjaYvcC4DCaWSqhCGmDJ7dO3Pyc5TSA
sHQvgQazNzYmd2XbzDAP8EjjQbWAH70erRqNeaeWAnXI9k1uGyfrN9K6KwNCdhWMLlCaQt/aEm2d
UYOB/xvHMVM1sY/HEphNfRgfapXmoQ3sH4S8lHhnVbG5UeJauUjnTBVgXjNkFL7e9dB6dehrS0xl
CJQw8lV2c+racZ9N/0Mpd5aGU0DMA7F1pDmu7RDZbuV+zFH2nwY3iYHIVP3bl/VatAGYBDRoUFKa
q9PLI1DkjM8skWFcSEcLl0w3NW5lehaA3nHHn5JZjyVHs2NfWWCfoEHDxEYj1tpGUZDHkech4ole
fMJoaLHdpgBrRHmKMtpL3f69PcgtA4tp7GprMnWdVmFd3A3kbeDRxsOwVsAygUQFxAfz+LX/Xi+l
RGURFqqgQdHtxMGOPM3j9V4JdObJlWNt1U9Wnj+gwhEBKEiAKXBwrrdGkVRoBB7jKmRRF9KEnE12
F2k+Vz3A6P799OnoHpz5jfCyL9k62FQSqwRmNuSmkH3w0BM3punGYV4bD3wTsKODc0sB0Px6PAaB
5GVdalWolZBSgfoaAeTbqDNHjfpHRMQbMcf86xYvDkJ4tCpCIRi9r0v1J9FngzV2XIQ1RfErHo5m
q+1U3NCgyrw9e2t3BeYOgdOcZv5ShkFSmSCqyUUIuvkKinHVfZ+3fF+kG5t8bQLxfoIHSMNZQork
egKBc22HutUEnDsa9MD+yuVuNHuU+csnslXMXDlRc3++hX4w0HRDVPLamFGKJM8gjxYaEX+d7MEt
smqj6LFmAl4WIDugekCufPFcARU99qgRAjsGmK9TmGj271q6VepY2QcW3BqMAokleB6LbWdHuP+o
DGCVIqy7zswctHccIFXkdenu9j5YsQRnFWgZxcRZQrhzPWUS6q2AlPMmZEACaumfhr+STHOqLYXv
r/M2Y/3ndl+44Ej9z6/mJydfkVhZaF3JQ2Mi1v2gW/2PuEJ68/ZovroysILy5iwliRzEsm5OZr5X
Gd1qYZF0Jw0YXU/pItlT48Y+RKAlc4cBbCPZUEu+1YxbWltf5xJXLXzSD4kRQ17mcgbRlBwvJg/r
HkRgNc30Ry0CI17EB+TIBjPZGO3K/T7f7UivAumBjObSURyURrYTrSxDtY+By56kRj7VJEMThSyZ
p6EusvuphiuA7q8oco06Mr4ZXSl3TtHrW0jOrwcdi4sbH1+EjYRluF7gFGj+xIgQxaXy+ApZrZNK
vlMjaMFLYJpb1/JKAA1rs8IC2hEx8A//4dN2auo86YUC13zWJGZeXZfVd9wweg9NYKo8DhyNIb5U
VLrtFVKqfZsbdZVTb/XoLelzwZ1O7aTK5cNkbukTrO0CJMBmWCuucKSfryeitjtmphUpQyN3xvix
yR5F6op+w9dbm24NQGK0aEA7FFQB11YyEetZxyL4enVt7MeYg3c2SmUfAjS6J0Xps5RVyobN1ZEh
H4ojDA4Uaxn0dSMpMi2DO9GIJCCSxFyus6NZZaVbGfXP20f5qxs9J19RsYf/BUddXTwcMmt0XqBv
I6z56Mz1EDsb3Wl0xwjUp7ntI+O98fiuXR5w19G0jcgLF+9i4TjcZ/gAuHQhuKSQH6XsJ+ZMp9Qc
a+1PZmzd8V9fYAzwk7nFCvZtbZM2grk+ax5MEMMMxnegirYkBtc2CjDtIEYEAQK0deeL+dNJ0bK4
rMwC8Q5+vOuhq1SDVWroEB8oNCQobd9etlVzeO8RXuGe/5JTawcpbcsRu9/K5V2aAEs+2e3fSbV+
kfF3Um6BhlavQIRbuAVmYTVA2q+HJ0OWRGiaXIbilOfvrQcWWMvLf9etAxlw+XK5Pbq1NUNRdy6z
oKj7hZcjz1up7moNsH0yQCgB6Hh0mdmjtjGJawfNREgODggC/pbl3k9iKMeb7YjQg2puUZPSg+7r
92HSniXNeL09pBVUEMgLTTxccwoJV/fiZZZrM0qkXIEx5GEVs9gnPQ8GxZ2Ik6rupCPEKwNlfDXt
Z5JDDUyH89bfE/M8psHtT1nbO7hVoK8+K3R/SXYXzcBVWllVWI2+YoTgpqrFixnvdbJhaPX5+Gxp
sWtynUY8SswKmV/HMD/EnehvHTIriXPgvRO1Tlp707SxrCsFUUw1mh6R60RcRpYAoLSZ8hLuQxVO
xHBlJH1TiR2o6A8k0h1qy6iFgsGppJep3MpKrOD8UD5AhzAC2RlrvkxmCaYVBs2mKuwA8ENwgdZd
UZ0b8Z2ZmsOzM5WfdOUnKaH1G6ELMfNaJj2M7VbcsbLGcIyw02bOFzgLi1tPSWmFGhFmno2GB8Ii
V+lxUlVvwzVaOai4xIEkQFe0OWMwrq8FdE5ONImkKkR3X9gAMJgqdzRhL7c37Mo5vbKyuFtHaFEr
KYtFmFF6NAwXnLgOci9+s0WruzocpCEwYShpw+G5Hk4f81TX00qEVtf6xKLHtlQOjTr8uT2eVTMg
N4OqG9oHAWe/NiO1cTVE4NQIqaTankBy1M0r2uwS5BY2zsLKYzvHAf8xNe+TT8+SREq9i3P0WSQd
NkB+1kGZm2TSc9pI4COBrHNeoWUv2irqrY8Q1UkT3JDIkS0mMu3MSKh6JkIbTirdp7+jrRh0dU8A
b4gKCtjIAHy4HpgecbjdVTIHvJmDDgufw/vVMtvP+UYIv2YJdVxwDSKCx6U5j/XTFIKPox7HTIgw
BrIipYan5sepSIOq+Xt7W6zdW+BynomVEVThjV14RnYtK9IQ9yKUudw+5nwUgVyO069CV5qdKHnm
lLJ216XmFExEOTYplzfO89q1McM3PwAOgActdmZmTK2Qe3yBmVPPYNBiHl5iKUglMDq0we3hru2R
z7YWW9OQWNSypsNh23XGX+ve7H7dNrC2cKh3yYgTUbmAq3m9cBIvzSjKJxEWORh1dxr/AWxmJF9u
W5kvn+tcEip58yMz86cBT7UYRkz1sq9VWYRTs+PlTlW/3/79Kw46aCA0JA9UCxHo8iY37FoyGvR7
h6qUsPsE4/zOJH4kIBa5r6zU8mlDCdiFKmNjL6ytD5IjMzka+ugwtuvpi7taGowejWAUnJL2dz15
tOqH22Nbu50+m5g/4dPREh1ti0Qn8A8oqh6FCcw5qrHF+KTZjU/IA0Wr9lbH69oWn1NxiOVAMYkr
+NpmWyPjjp9VIU5Qp3dep/2obGeCIqMm4o3c9uqJBoMlnFiEO4CDLM4T6eJU7ixDhKJUfkopkYPO
tKA/paH9FR1NcgD1gsblLC68OgbgraW9vRHgrY0XTKkAcCBORuF58Qk26+Ihi5EZbOpjmdonBDDP
cZru5Fi+b4yNtN3anjHht4MfcjZpLI5chmKJ6NK0CROZ+nhtGLphInnjTVs715+NLK7+uC4AnFWS
JmzSAlpHu8l+kHqnnP6He9+aKU/QvQu//UNZ7tPmlNDZmURtCYfdHgiIHpjLRvNYZ7bmJVzNNk7b
2qBAOw40D1AwkJ5YbMuoKdD1MSDNjm0AEoWsa5xGFr1H9WofGU2zYW5loVD1nOtyH3iXZVafZND9
y2lUh6JpsPcMq3JRCsqBoEs2iaLn9VjckCjSg84CJDJ4RZftuLIa5XYi2iY0k7JE48V7kQHYncaa
6o3DZIcNOpsCa5K0PW2JGtQKK+77xCyChCUWcLBlt7GyK4NHoQGN6DNVIVDRi2unSi3ILg5ZjVdu
pny0HLVrPUPd3b7c1g4/CjTo/p4zK4hEls+5Ai3kRCRtaOzs6hhZflrdNWaNwtqBcx4oYG/g7HDb
6Mo2gk0baFrcq3O9/vp2q0HkgEZh2oapM4FcJQ0p//nvtw7yigRh7ExigxNybaKI2EzFUHcfLmWr
P5WyCj1i4v77gXy2sjgPNY0rVUyiC/vJKcdXaCdy+aFHpfy2mZWtAP4aIBvgJCCdai/MKEMW0QbM
1aHB//TJMZFdtfl928TKkiBtjDLdvNsQKS3uRCFHnKC20IdsOmfppQSsOsoV3wZV821DSzEnhPMI
OoH/xT0CNxLh/fXK1CMZ+kSq+7DNAL8fk/IkqjckxsHjr/YM3ZFoukGaWrX3nMlPwrzT7O9d7LbK
U9H+6o0fk3HPQR5dYUGFhjwFdCnvje7yf6Rd127kSLL9IgL05jXpyojyJan1QqgdvU3a/Pp7qMXd
rcriLWL2Tg+6Bxi0gukiI0+cOKFDrCYZwRLrsp2eNk+3v3ptekD7QxoJEtaKzpPikgIdqlgojfdG
kjql5TSo1qHaKdGTjX27bgibFvLFC5LLPYnnOa9z3ejHe1oXfigfh0Z5jpLqcY7ybMPUsms4jwda
AvBbzQSCi3bolwsxMXGaskwZ72c/SvejrvlLx0GoU7ab9d7X4aGmiTiHGuRhkNDkw5lkyKdJTKFB
oA/gyeC+6I6pk8S/GulvLfy9vVTq1bAgIAFV4mWpkHnmQ11lMEC9TGS8wzVIWsKHT1viA9fHEQpr
4Feh+wbAMoQilxPXsgbyUcWCRkPSzQGIRkYVvaQkddwIVK4jTxiSIZuONk+gV/DXbUqZjuAvBT6S
6x0RYwr6semLiY5aTCip5eL9+DBk+UY8uDKBQIW0JWmB2kDEhZfDCycjp2zGo1VSmyBv9U/JKjec
wApSCzrH0r8Mumk4UN+tXM7Clkmkpp4lCDn7iUFPiUmGXRnFg97FuWM1XWoPatI6WYtMlRyb1JlY
YYeQzNg4AmtD/SbUQvcDV6DFrWRf57VZiYBSqkxyMwFt68Oft3fjyhIi2w14C5gq9Ff5tktInIRD
TAFxQUyJFAn6wfTZAKCrDYNalTonMtW/kPCyR3GrEuD6eCOUR2JsGRjADV40Wxg0DTif0d4naNSi
AVjR4yBayGtZdKeoL7eHee22wL2DZgu6kYEeDUDlcs/IKhjRKJUd7meQG/e1UqqObMapE3fdvDeU
StxYuJXBYTpBcQTHEaGLxuHUch9XUjFUsFd1O3DG3utQ7olAoY6hzsNBzVTv9gCvPRgGeGaQ2ylt
NhdRLTfDfWkZOxk1W3HjGGBXMezQLJR9VJP5ty1yU4rLHhw4PGjxoIaExdUrRVIjZZxMWgVNKhkE
NMByr425aatSyo55p20lrDmv9m0PSDDqYyRc/6jruFzCWBpNLRSrOjBQ4acieZoA4G+Mz9uj4slc
32agiYXazQXyBdfv0oyhUjNH4hBmUtSmGDg5B+it5qRL69pmxqj86uY8ex7GCOIj82wcoeY4OXI5
joc5Cbd0Orl9tHwNyEJgVRp4ZUChl4tErRr5ykSWoduoztSTWHIqjfRV1yC+YkWFuhfCdtzwfSvz
jOsWLCxkxDDPPGJRFjRiiaLQQMEORvGxEB+6MR4R5rB4YwvxXP7v4eEGBEqsodYRr5vLyVarQulr
JneBEEuZ4c2aFYJ726OA1cogsEaiRIcYnkbb9h1icoPpClJd9qRShOhXqGXaR08H4SmDFJ+JFj2Q
hSS6yUqFQBKkat22zVGqHJWlGBNUGNcbuAufjPr+en2R1YQcJe7bq5h0xL1hNCYNWimvR5JFabOL
DFY4VWV0GaHDKCA/EZUe7fXKz4RJ/ALlsZNJ3DeCJzQpRBlFoT+kiUXf1LBmzlCH7cZy8g+o769c
8ihgqyOPcYVAZegSOMelQQMDuh4QvkjbJypEIIdNObMjM288gfa5remxhTSPLpDILKWNhf4+NWex
HD5ieSQDz/iuosXT6nKhqzmsjQhgWMDCzJScQg61yJEnthQIh8aEd1aV0Dec77D3YpANe68FN7Qj
kBWNfo4DhCERlnUNIjNpaB7MYtbsVtPSA0RZygj5EnOu8QadypKYcayXPxPIkXZ2mZch3glDpLxq
6AIICQ4lZMzNpz6k0AubxNfbzuP66KCBE6QCICyiLYxQ7rS2CZv1bJy7oJKlyi1bCkFGFU+HQbM2
Ye4l0OZnFPcK4mN4YGQ/uBntm+WRKoqwJQyGE0a5rNgdTWMUY4SmU0VheJqMChRKIZ53rdLjIMjs
R66gSuX2oBdD/IfAW0DARVuwOZ5gG0GNsxY07K/KmCwXglqvoZ5nu3JMAPWkJNFT+s8u1+/NBEAa
ta4QhMJdznkNg6pam6msC3RWo8+FgbCrY2pqG70eudhnow8qXLe/PUwuUPqXUfAc8TjQoQTB4xDJ
EJkonpK6oByS9glpwwSyRmXlQAx0dhENUr+XYtWP5zm2Q6aX/415UPtxjpf6VJ4ZIUJCqeh7LDea
FbW2qhXjjzJsJBJb6u+soMVeVwVqZ0Mr28Bmt9gmfEJ2Gf3S/BP4PCQUFrrE5fnVRKS7zVAYAl2k
yUuuU7TSUyEn25iT7idNic5YUzK7U1/1doTo3aNdAznOTH1WQPyxu0ZunKoco3dj6Layc1zo8/1t
eKmDhQrKngx89vLbxH5CaZY01kEUAXkwO1RxDKph43UikQbA3ZOJRNpjnVuKfXtLrBx35B6XtxxE
WBAIcEcQuaR6QGqwDYa0zCbSQrO3tC1Bh4pnqOLgb2yB64AL9UAKFBkRcSG5xQfMzIDqbIo6kgCq
u81TrqLmS9XpbJtajeqOrNaS99vjWyIq7mSjzAKeEWW6qBDi35FJlMYpS6w2EOSUecKy8YB9b2XL
Voe1gEfAWoDb8sXPSNqMoKFFNOinEPrbnTQobWYDtqqFxyREK0DI+YTKyDZekStmkXKH9voiPAU1
GS6c1BMGDuAyOBkt6jTQ0ED+LgTo+ETdxhNrZX8ijELfT0C38gKZXu5Po5asFq9JGjRd63S5ZhvQ
zNRnkBbA16qNyqfllhrAShSLoAQIA5IwKFIDeHJpsx7bMhv6fgjgmaz3SMvfJz2v3DovNCfW0NTO
mpTcHhC2kiwVKht4GBKjydKHaxrCLenFlY2kgdEFv4U/Fq7Q5ddMaVWHtGRDgHJe9TmeIublA91C
41c8NKBBaHOiuRoYknxFSY0EQ5Mk8hBkavHQW6GXGaIzC1AnYvuqhaSYobyOaryBgazsI6BGqFQG
wxOzzTtmdH0qS2Nsh6CN+oHEIORIXfEp0njXqLvb53ElXEZpxKJbZkD+FfVP3J4tKrzCaagNgSh1
yYsSCr2+K4R0sOy0C9MHPe3L5yw0a4vECvy0I9YUvNGubYrfSqRm3ihW6PqFa+whqpPpEeD3jyaj
0g4xLt23mSA9DpAo3/CSaxOEVuiAVI1Fc4BPvUbgh/VTHY1Bh6qYUbMGsE6GL2Vqartut/rcrpw1
IJ2oSliarCxw3uVOqyFvWLTlck9N7WDPLTNInue/u0j+jIfOoTVImWq3FfetWYVEFMpRAVCjpR93
A6W93ht9nYxBq2svtLhjza8h97MQcQjUcsV4oypsZaPDZy2Q23fFH/8oNMe0FqauGgM66LspMiAt
+lZCl7VGb2Wl9Mvf4bjVIZknoS2XLBIVeBOqqNbCdbB80xkgZs6o+MnEfAwMZkL7ppjN/ZDrgxfh
5vA7VRx8iNFWuyiZM6fQzA/EmZ0rAeskhRX72mxu1YGvbKvlEoSbW/69Ys9LkRFGaUHHYASOc4Q+
aufPQKZ9GY5hD+nrrQqeNXsQdAWpA+cPd+KyB84mgPWTJPS45gNJZU4FljzByfuKlOoDsWj3z88M
2I2IZgDJLcQzbkMVndXpLG2noI/SHw0gHIv9rdFNO9KbDZr0VQ90LCywN3BSkYTCi58XYExxCaWi
lfTBrMvzK/Q0Tz1Nf4jNgJYRKWPHSM4tJ24V4xV1Kmh3NdL2IRJY5hpiksTESrS0IHNd/tF7fW5Q
s2DVLxQD80IguCROQzTgq7LJh3qK7I1AHfzbTpHP12Bn4o5Dkm6pLMBQ+PiBVoJhtmjcEqSqkUJx
QOjzPZ4O5kuEni7ZMKS7qOjapzwxo11sQKBZksE6H/USL90ELevqWJkgd6krToesid82qeX1ltbt
qqFEs/FM6jzIyodEzM3nuEgFJ7Z6vHNQyWYX8EJOVueHZBjAPh26LR2MldWRETYsVUIoT4MKM+fP
JtRzWeiGMwZN1tcOiEXJSzqgQUKCnJs7jkNbkJgqJ5QWz3bHlNErjXly5blNnaEfmdvPoIdOdOgO
kNAODyYclN0iweVbWqT75YxmgaWY5Kh5a0Q3RVOCjY18ffPj+xfh7kVkAz5rCaHPTk0rylkfatoY
hKwOUb4q1FBpMrbEAq/PJqwggMSlD7eIhi+XVkzUlItZCV+gdgJaumQSu4vkavRyQ0TD4KmXN0Z1
7e8Bx4PgsmCECGf4+iBJpwplLJ4CvRhkOzON8Q4CVoyosTK4RlbFTteZ1f2Ya1syjGuWoTYFFAU0
cvDLuEgqG6CRHNbwQnSqQz+Ro1PKINk6DhoUoEV5vus6xa/ptIVnX185SLigdw16ZFvoEsrXKulF
rwvm2LJg6HxEYA4UgqYnTacHSfDn2qZbKmjXoMJiD/ok30AkurxcrqiBpNJcpgkLxnr05SQhipQT
JXpqJNVm5Za8x+rokAGRUGCIwV0lNftlwrWeBVB36J3WasDjsAQFJ12ziDQb9wIIlA76PuDw6Drb
2E0ruxdAOgqRltc1YERurBOwGZARMbej7M3TPo2Dof00/ysjeGWh1BsCUzyNr6uVvCpnKGa2UvdJ
JbT8zT9H/U88GBtcgJWVw2jQ0hwLCEU5XkcLhWuGNIqUBSj3idsHMb3X+pOYzTYUwm57/pVHzsLz
xGAw+ws/V77cJPEUCrqI5hpB1OLtooBv7Caxk2Y2BQih2t171+WklUGM3GzOuJyzy6cxYi+EAYD7
8IpEkdGl6TCshk6OGAuQaR1swHTdaOMOMj3sFu2IRssNEbQE4JyGzmWzAYGkuBmSjacHn6Vcrj7o
IwEK0zEHiK05v5erfTtRA19Ryo7yHr4C+XDQGMcxiQ2G8u3ZXlvXc1vcTRTRPjYbFbb6hDlqThhQ
Hemg5bGNO2ZjZVe8HJ7JgImAbeI88BKPTJrkaapUMQDucocEALqe+LKGPxWI/nUfct1uRNTXSA5w
Ffi2heKNKeXJVcDepyprZilItHwv4NXwWlR9QupS2CJrXk8jLJl4xiEXuVBeuY2j13FN6RhKAYWU
rfxkNr8H/SB2yGbN0cYsrg0KzhqYIaI6pHK4iFVuldaw8kQOSnPsjmVrxkQzBcXr6074cXtzXF/z
CsqYv69CpBkkXheja6TWiLRZCdKhrF1ke9CXi5lbA7p2lOCZAVtHwLccer4qZDLKshBHUQ76QX2R
0XtDbC2SaAzt6FX/9oCubwSYgktBnRZeWaADX55vvCx0fU4MOYCK2qMiOpJ41zDRQ0tpH0ILfgvU
BtXuG5DUN4Z87lVQhIlGAAj3QajAO4Wvb86bpKimLmQntEzuSRi65oFVJH/J74Yd+xAan76Ze1Si
HAvT1gOKiNefJsfQSAiJDnpAzsms3bfYQ3PU9Gmr7Rp/KL8/TgffAqEwspF8SjuqJtHIk0E8hQ2A
wHHA+72SMp3UaENE5Anq8BnrUYY1CY17ezG+4yl+XlCcCtgD2xg3C+foLdagSRluFXT0JPITM58n
KpOv+adxaDMflUiJak9/Jx+CN2hq390nr3Hyz7TiwAExAaMt5DYglDhPy9Y8i2NVuWmzLDHEU67l
o8OGYiZyA1JIDfbEfmO0/GFabClI9i50pEV9mfO0ogbC46LL9N0oFg2fP3r3k37U5FBvbPKrpxNv
iYvOaW8CcBYL8YQCS0eDeBpe6/iv3p2caAe+JYHIl40e8Y6XDORQkkfNh1fsX2fn78aY1zbX+Zi5
+U1yo9Q7DV/yUX1/RCCRvf9ImE2du0Nql/bGUbuC0vihL376bEHrLmq6UvmXwc4xiDMMBB2ll/EN
bmTb9uhsgrK8Q+Ztcg45pZGsRD0W9hh4P39a9/4hcmyRvGy2q168E39ezmeTu2Sgltj3UAOEocFz
2BF5gr0NOYbA2WAd8spa38cCYi1wyPgNtZCcm8TTvzaRaxFPFd7S9meMnPs7e84qgveyPSPP7fxO
/9zeKms7BdEeEIQl9kES8HLhoFFWyZAuFU+eJtjSs8Dsw5O8Vfy4ZYRbKV0ecApzGAGUQKY7C6fC
FktiObfH8s0r5BfqfDDcQuWGQCdZgk9tVK96z3+oe/MttZ7ihwbMFjc/VhWoDHaeup2J+m6ydeFc
oXrLjgQsC/oe5DRAFuQcwFhZaII3j9LJKcBUIAuhRoXKu2d+3J/sTNnwbGuODVQhFLMBBRaBa10u
nd40pjmG6nwSKmlf0aNUbNXKfst/8RN6boIbUGPohcYEZT6xF5Tev2Vfn55EvH17HAh77giamwRq
T0py7+52T2JEft9e0Cu8ZpnQc/ucH6sywTSNFEM0T1rrFsT5fEU3PN90Ej8bDzosw7nsBPiW0NV+
9xsR39YEc2dDlKaxyE3ghHU+3Zt6tUMF+FYR+zKCWzPMHQ1a41iOrTGf5MiL6VJgtDfrxqNh83p7
LlcNofAWD1bAdWCVX+4WrY01lSkpO0nxKVWI1f2tmKeqG3vy++HLjwctcpFVRagM6SRuxZI8mQqk
tufTm0JwD0gfs/3RfjgfDxJ5BcZrSxF5Hn8ktuuii0dM5uPLiT7aWy577Wo4/wpu5ZrMKFI0M5pP
aMMUa4GgH8d04wG3Np/nJriFyxOpaArAgydVrKBGNqMwHl1a+jsG4sjtlbt6ly6nAFLayE5AhApl
DtzSdYkiV1OZLB16tY9iJ0G4naQ/i31Rk1wlyc/b5lbD5jNzfIJVa5ACyDJMHsjbvX0MptiZHK90
9pWNvuh37ui4px/hw/svBGyu+/XyBJR4Y7Nesay4IfNCemORgI7HYnaS56AxkAisn0TTiSqGPgho
5EG/kt4VoM12e+hXFDSYhQ4qrl+4U1Qs8PRdCO5EWSahwXVxr79FjS15/cFoj5WXsn1I4nuIMY22
dQflgM3n5Tfhkjs5YF0sineLAivSUZcH1EBiDYUMvXhCV8JJfqny96RTcU6Jyr6KpPPZ+BjT7BBn
6kuXDPsUDNTGLInx0WuEFp1tJrsmdIruq4krR4v+atAwEDfonGsOGWEC6hUWsVENHJbLj2RMz+VM
ndhJDYIPqSKfR9wL068J2q0kR6xStU55H9kysV8i5+ltY3l4mGhZnjPrfBp+jqAXg7617DTRQ/88
GmiN9y4K3qQ8QbIBp0/YuACuILHFIC5XALTfug08NaqszGEYJB0Nz5HTMFJ7iiw3TEJ3RisxgQxq
HIDHdRBfC9mVwfXeGO6KF4OUGeAoRIRIkfHc2VQXkz7uBHbqD9T9mDynmv1ccO0Us+uA4V25tw2u
ru65Qc5tsrlkk6lF4mlqNFIv8jejXQ1o85o5088+Y8TM7RbFOPXwK4p8aE8J0gNwXR3vG90fVb9N
XLQwVifLjrbU8RbT/OkA4QGcR8jmoNEfF4noVSl06PiAT5PIp5kT/YtmG/jfqglUWy1rjlwAD8q3
yPlb7YADWCzNGNnOOk1v+WljildC4UUO799GuPsxy+O+02UYQfdtR0Z3wuRQ+HCsuu2gL1N9B9b3
nTfqNhil2FAdcsGkeYkP4hHdJ7wtDGJ9f4MTjT4sAMxBbLk8zopUDzJaBYmnyFB/pX3iyiAujJkr
5H/V8FUfvVT40yceIGhSboK+y2uGX1L4OyjpgewlQ8vs0rhRlVOqsEY8jROqdvqPhIio2IOMRgaN
i4kRQAMkLiWvihkR6rc8fby9FmvPBaRqkYgHCxASCnwVQ58zSE/HWIswfen1jxptyf3+DaXQceyp
r+qLMqErFxXtmfo0Jqx0uv4BVOmNY764TH4awK5AdS3qekF2lS+nAS6o1qHgIJ5knSjiY/PWWk6y
p7Gjtk47/7Mq0+WFiTJo4E2KijIV9G+9NGaYlKkQgpJOEmgHCc4RGgL0dAMNWAmNLoxwl8TcNEin
DjBiUX/S39KWINtUDB8by7d2G5yNhb8ws6GhsioI2D+zYRvWj254K9JjDEkALcgnd0B/aml/2+ay
Ja/Waul/rUDDAdxNbmTVZEjgQsTSSUGt5P0Qbfz47/ztjZ/PD6nLmmHqxUo+KVGko+RQVJMngLe1
7EWijsZkScSQRC/Tkn1JY1u8CCB0oKPDEJWNk+KpiD7rFjqVExXF9JY3znWONsPhhIymhfe3W0I8
7W5SKoobLJXoAPXcHi8alGPJGhHNBlT/OuxY7BajkP2eirz/jCEMMpIJRXAaWjloLCLmVJhf3TyD
C1RGc4ZUER2l0pe0YezsGo+MCmKEeAjbZV1oD+KA2MQtlFx9q6TSVJ0Z+R9KCmRzoAs+s9iDvoeW
k1BrhI92bKfJu71ka6EkcL9/rxmf/aBDVVhFjzVzOgr4wdgVfgFUitmgsJX+bWNrD+YLY9xhFkdl
boQhlU7tneR41B6cfM+8ZGf+8WS7e2DPMunu5zvTQ/+bY/+aknyLgLJ6Ks6Gu3jdMySuF9VZ15pl
i4qPpuAKIhnog6bcNblbs8dIdKd6Z5amk7ee2Hwg4egMeumo4dMce1k3uKX5aOVbrXLWbr3zNVhe
2mcfFVea3FQ6PEJOXTgekdl5+C6TZnd7+tdu8HMz3I0y047Vcw0z0UxS5c6I3cGChC6kxOnGSV2N
1lE9vajaQk7oqke9hVLNMpew0BrRBjsBqntM3oZ97xdwqChXvhPv1F1M5F1+SJ/Gn7WdNwvivAmC
8nUL3w797Du4mc3quKzEsJBOxeB0j13tTEfzDn0dXdts32/P7hVr/dsWAn/scIT+Kg84iTEqPeaq
lE7i7Oo+ygylATkLx3qKPg7hL/pQM7t42VjS1RAFXen+bZRb05A10KfXK+kU7xGVUVLqyxS3EaGO
+TCc2tqDCv/tga7eX+j8t8iqQhCSL6OSozjUzK6WgHrJh6p0eurKW9n21RNxZmPZymcnIopqWtQS
bAiKLT7ppSuWp8qp0EFx3ghrV+8sA0JR0NYAO43XlcaalRqFjOLJzP0w/6npR3FLjWq59q6uLbD5
Fo7o8oDmgtquYtCfx3PxVFVuk4OlRtLortaJ+KhN+0TbOHtb1ripm+Ooz5UK1trQnwwiP4QLDALJ
mpd6Aw9Y9Sdn41oW8WyRRNZlkTzAkpk7yCmX8WMDyefhJ3SBbu+4td2gI/5GOAzWq8hzVuR2juIO
YdMp+ZtFxNO7hEjpjwpCk9IWeXz1Pjy3xQ2qAjI2ln0rn9iDiGDCSogg/VJGw7Yqu3poocezMYtr
G/Dc4LKeZ7Oo94lmzBYMZupA0nKnaB/5n9vzt7YlzkzwkJXJpKFSQpiAYFLhsrvP4Vi+oTAu3sA/
Vr3RuSHuwVSP0wA5ThjSGrYXItOO2VsIGcP2i2HNmuh+Ul/6lyYGSzDRN/b91soZXHBhTlU0gHYk
n2LrwEIHi0dLbBBSPpV2Um+8FDaHygUSEBiidJAxVNp6OfSg8j1KPgXoNd0l1TPEJOy885J+R7ca
kq5eM8iigDqyMEhAfLrcLypVm0LOqXwqYhvdiicFze6dSN219cP0mntauZ/QlButUHKkADw2Orf3
0loWDiQZNLhACQIK03hqsgwKbIgzCiCuA7vypazt2ZlszVWqA/oyifodVfeT6liPVrLxcFpDzy9M
c0dFANMUncZgWvvlZTvNY3scz/ZOIBBN8Dw0Zi1tcOlqO9wbT+qugpDVQT7KIpHxS/AFX71jdh8D
Nrg9JWsX4n9mBKWnlyuSarQYAU6LJ+QNCODXJ2NjztfOL6qVoBABTutCC7g0EAlNPYVjK51GIKt+
HTsjCmdiO3oF6LoRIK8l6ZbudCj0BAoD9RvO/82V1uWROiEWdaSfoXPf2QdkkJ5Ce6vd9dqgcHkg
O4eO11Dr5g7QNLd5Fo2SdALzZMyGXWhVzoSmPuOAbqZtQ5LuMa+3ykNWd+9SOIGqtkUbmQcN6xAk
3bk28fjeFYTFELt06aP2FpLi0c1ejtVxK7ZfS09AjR1aOYiYQGrlUz6DogxszizplJFjexeMfm6Q
xrMjR32+vQ1XPQPSgSAR4S0rQvflcps0U5vFcQO1xGT+HIU/grEfo9863Zdu7bcppEMcUUSZup38
SMdjsyXxtrqeZ9a5KEdQ6WxBOhjW9WNf+epXE71n5r6NHiDOEG6RsNdeGGjdAlgIDFqgv1dVXgnF
/5oT+TT7GbNl0IIt0rAPpUQryp5Q9MWz3DYos13xizbuiwrWOQCzqt5pe0lwpuhvGYHowX7cXoPl
JHKhHig7KNKEfwSTkK9cRRGoIlWmNJ8svOJZk3hWvpV2XTuhFza4e66fi0GXS9gQqIq+IQUKBtQ7
nZ7Gfje1QRoFE6oGWtOuwUmvmgep/X9/AXd0y3aWe5Yh713NbkLRPYfhpU5Vd0J0JglHqBAsSk2k
CjtCx8lTrWLf0A2O1OpMQ5EHMjUGlDb53AO0E+nUT+J8mpXhcwoNW0jTjcX85t1dreaZDS6UNg3I
kTYMMz37s5/exft4T93Ph4jgl9+R6Rng0l590MmPw0tPthDgtXzDUqeKnkGLh8S5vjzPaa9JUz4h
wf4RfP6MSGULduF3u8z2kdg/4d4lI6G72H/6p/RtvGTPDfN5vrkDT0O3wCvomU/1e6P/GsuPfEt4
cuXavLDCBYtmxSqUlGAXdUVS2FbTP9LC3LEUkJvYC97tg/l/TCYUDZcyVThi7tTU8f9OZm93ThA8
QCfDT1xGnglm84dJ+n3jvTz93uogt7ZN8fADKwn6WwY0Vbg1nERtHjTk5CT9kEXPsr7Vb/Db0fGb
9MwCH9xLypS2QLWQlCUjyrMD3R+cijy8YnPmJH2zAiuY7I78KmyIMhAIuTuyO+1j+xVplT/vRDig
xsKWbKDrtqCQcQu//wZ9b30ft8wCxHmiMsH3gWwHfBGoX+6lXuVXQfgY7gvbd+9PqZt5rV94OZqq
ljZKsL3SRtBxewus3cR4Pf57LfgHQmGOFmgPjJ3AN1RtJSGfpVMF7H5O/5vNdm6Jc5C60Uq0sZAH
hrQMQBlMOoZs7mNnICDl/IiQo3xBlDgeS3+riOs7GLw131ywmMGbFJb+bfvzlcF2A5plvC8Iwg6C
RZ/I46/eq92BdLs/d++QViAvgHrtPIgcetxkCa1eV0jgoE4aiftrLQlVpYoSxmzGXLSvVbarnkwH
atWq8lJIKO3xyt5ElbC9pV+w9hw0z+1y0VCpa73Z5bAr+wWINvRPaBG78HbOxq5aQZQv7HBxz5CM
aDGUwU5GOk88OBoj9mkkvzfMrHnLpTkUOhSgbBEFQpeOBKI0idzoowgz2q+Hh9fG30eQXnbYWwVF
XbIL7zdeW6vH5dwiNzAWIc8DYXHQBevHUutA1rPHHHDiXnOGuziwtPtwizW0umiI6Jay2UUfjkd6
BJT3NSrUEU8BtBEU+zPJ/Ghv6ZCJs013Y0bXFu7cFvfSSYALm3I249nWk+BjhIyNbbDAcbVhw9J3
DoU/kktXB3S4QkiIaOVy7cx4Dq1mlMCxFk279xvjzsIplA7F3ifPEWHEo579twxQw5D7T0fl9U29
f7PQjRCucGtV1y4kCI6hChdqjRbgyMtvgU4JKyUVow7Sj+jJsKWDjS4G2EF/cfg3Nu23Gs/1wP9j
jPP9o5GHY9Quy3lk3s9P77P3IZdz8LB1n58teyD58fH1j/vufjX2e+tPp9ze5a7lRC/b7801Eja6
fyLkgC4EFNd4jgTk47LcEpAL6Aa1PM5Zgdo7KMihokl3KZj1Bw1Ceo7FpupBFCJcViH01rJSr94S
vRT3GlJzfioy436okhx/DbWCClONB4p/SNJH1v72Bl0NWaC+DUqHAl0UfPblUgksiWso6S24ghP6
qGNVRzsUnXTn4G609k/Vz7+Csztqe3T0sbfYLivgLnpAgPaADA7YHjzZuilrE91ugMBT5jLppyK9
zoIXk1qb7dvD3DK0bNgz/NNMCyUOAfafBuP0qfa1nQxPNSa0ljYMrYbz50Pi5jPVlQpDAoxilMT5
OCIegdLe6LY/YpNoLjAVDVUJj+axtgWB/N693R7nGvQAaVnU9yx5k+vlLNrBivIC5us2stGEWlP+
oGUY6ZPEVoW/kNqxRYgYDQ0yjoTWBylyITv1evsjVvfUIqEvK8hagzzLOfWurMPczDrpVEZ+dmTE
+nqnnt9F5NF33ejH/eHwZPyA15G2er9JKxeYtZw9JLDRqQV7ilvnQlBQdwryYH/ISADYZXTZjPlu
ATA9KY892Qj31pYbagMQDF+kK6A3wC33lJm5mizzfVTQZ3gi7+3fEjUeNbknSIVAO8lpjqWt7N92
u9uTvIyE83rQ8l4eGqC3oX0k5+6bCf5HaWXxVI6eVX420a9uvEPDhx78eojQD/JWfmQZyS2D3BHS
5FIzJwBtp/SXVAWG1Dq6uUX2WzmmeGgvQlB4WutwSJfLV8giGmI2sFEMwTy4zEZhZtltVEaucY4u
rHDbU9UhQRAnsMKoHR0ekqdsJ7oKkX7JVkRUB1K/1N4V45tYuxvbZe14LkgCIDrU9kLigburEj2G
eNEAb2uWCVQJXyzprircInNBLGkmFGoLDZn+GDqZBTunp+rn7U2zMnQ4BwlMLxBsES3zcjsJBHCL
gXUyuKPyk/FroWJkri8Z9+JHmJAdWAjUDV32eNusfB0FXZrl1pWpsVCaFcyW7ZM+QyaxBKkusDxz
3LUDMaHkXBue5eATivhLexaBc2iOeje8WZnTtBvRybWPwMeg5S6UviFsAxz6cpMN0UgzvGVlhH/7
hMTHraTN8vcvD8rlz+cOCiB0ZczRq/gEuiTRjb2axDagRVtjqFh9UXXBFmlgpU4z7ysWdMPWHrs+
qJf2uckGCIH2gsv45JlU79Mj1V7DzAkL6Ch9sa9Mf0D7X+N3RWYC/urthV4JrS9tc0erNuZBaTSM
Pc9t5KwGWhOhepzeG7prwZN2VbqVSlgC6KvZhqQM4ohF85kvnurlbs60Blg7GqbkYGuKaP9JjD5H
AaUx6uoLlILFl54mg9MMjGn2iMYyCsnbTNeJ2oigFg6FpszehJ45R1ZkdQ2B/HH6mbFx/qrEgv2u
jKgp3NsTde3oME9nX809C9ic5GiNAYZQq8ZERAdRBbztLD5qE7VTM9+wtrIjULSw8HYXrieaEl3u
eEnqoLmNYqlTor2rzd5MX4utpk3X1xF6DJjomgEuJwSFeF5Kn5ujAjGGhQMDvW2a23ND90KcOUb9
puTOmKNZabUFgSwniVv7b/kOSP1AF0vns4QGVGv6HvL3J5a16f+Q9l07jiPBsl9EgN68Fo0oS3Wr
1e6FaEvvPb/+BPvinJVKhIjdi32YxQygZLmsrMzIiJWfxB996zMLEd1MTIGkGijhJwV3buLEup69
tBMTzw18/ixXgPfHm6oEq9y+8XmAZF2rbYuQVOVogOA1SF5B/9UkD0kKit/wawlbNVN8waegTVzA
FQLFHrrV3quiRgaXOX8GlflToReGZK6DTb6tDFMlo5mKRFiI5WZK0DA5Ib4nMmN0qVPehPHVoWEl
lOqGh4xUyA0numhwh14/RIb0H+I3ZKHRkI0KJLhvEFldzzUeTRAr7mKACGLcRIAx5t/sB68neqCr
HAHzbfMq4y8fu5dwdf9EzrzcUI3EzAJxBI4jtAlfmw4GmXEZBB9nPyOoYw0ksN11vYV8IZK329rc
/BRrwO7PeDqu75uecWGXlv9uz4vHCdoyk9jjc+HMtZHO5Cu2I0kH6KY5QrvaX/AFS+PkqRCE4ccu
YxiMk/3NDaiHGWtvk+joBnWd0hTRHuYigVivIp8US/W02aN0Mcd/D4eLkdbqKCZuBNv5sa9Js0oN
byug505nfVOHVlOzxfzqyct/SPlcLS4dLdeI4JtIgWElN6IPUY8dqd9JOvuEACMOFwKMuVsQeSWw
nSE1OPEYU1spBV8MXFYPhEq/7Vu91ci3J1m5ZgAb3fkfY7UEiZlz8BcGaf0IfuTAZN62uHYB4B9I
DywC4tgdWtylTbf7cF82Md4gS6/3JavUTkKiu6+LHlb7ZMemetWsGvk/jQy0EfIkvAkeRMohMB3f
1FEoAG/DP9eMuBa40ai5kEj8uRCIyqwTVn3n0t/KtWLe4kObce2uWrgCZi43EPJNUFPcohzk4a5d
Q+xHWc4GqXDu9H4dfzZrz8J8LsVOU3GIus0urdCLmGd9jP5DWBH3CRHfe6NZce/Fa7ZGGX8pgT/z
bsV9j4fr1OYOtl/6iT7UuGZi+W9IRmKLNUJyvX9Un766L/XrzIPQkshbfj86aPj1LSEn4iPY5f61
37v6Bupi7atRijIJ3xCh/UbTg+AobNyMdJ9+trCAM++u6+FS2yiIIWzWTMN1RiJ/r7wVeSHC5jcz
NbtaKkbNHAt0kAA0NU3tlI693i1MObhhP9naS+b34i6Z/3W84UDaCKDiH2ThwoU2vOxlmpAJ59JK
n3jdSuzHYFUZrGVmb9gmxv0l4mYeMxjMP+amz7kwV0aKCiDutEaktKrfbgVgNa5D1ml2p8Zul+TL
58INOM0Jzw38DAvA7LU9yE4WeZQ2wtlNQtJtWsHk1X34GTyAwoWIx7Z8ZMddBZLyhXHO3MGg8ke2
Go4G0AqR2otNiGRaF3X82XjloeJK0Gh48El/7k5IHD0s4XVmQGZTjgq3AGgEwXsnTpHtxbTWKgQe
/DoHsCQxcxAuarrbBEbMxuhhjEwvVo3UjTEHuxyC9B0o4X3hgQPzaOV3ZjucuXjrj5s4AzN6ZtcA
geS7CLJI/qnjoFapy++Cj+elwbbfMeooS4y0M+Q1+HpUGbSpzI0sNzVZUOvj8k5q+POzMfKktdeR
3tosnCNeeAW6Tx/5rVEpyBeDUOf+Os3wu1ybpg5y2BVSlHi4c4YH/gHFPqM23AdIkBGohwsvbGma
b8i96WJA3t5Wh3Zvp4uN7bN7FA8BsDKDAZrH0+B68XoPTV0aj+sd+nbI4mQ6lCxrHf2gD91/eMtP
b47/M0XNtOwGwAmPMPVsGK/ipvBIxBBuzyJAs21xAe3yJzVP30BgJphEqKDaDQ2s64Eh+6Z4ZYSr
VXqtPthnZdsb7ZNwiMwnRV/tOFDI+MR/KM+nk3A+l4SYL6m9I8jnnh48a+FEzmRpQF34z7dQC630
g5AKjAo4NhpNQclkSSKWW1zKWMydexBZorMf2DnoNlFP41YqlGhQR+FcS4+hRpJ05Zk9QsPUDKLz
/b07F3lDTeIfW9TFMDA97w4ZC9dtoDlGO4H38TM4M+Zg7dIPlWw2dq7/6gtW53JvV1Ypj9qi2lGF
HS+cpxLAQLidu5E37RORjaO525WEtz7GUfdtSa++7w947qoCnw2yAlDvQzqamtsA2qVjE8l4aah6
23qkO4Xd230Tc7tE+Gtd5QF9kf4ezBd+tBwDLuArDC4GUW+klURodmGy8Rci+pmesunZAjIN5KWn
LBO1G/naU5WEwVA6tJMNz94LWoePFQgZWpuQZPeFDYon8VdLfhjzU6iIP6y4hdmU56bz8huoKLSS
RN/jAhXUuFLGoK0pqmJplQqj9qIVfnGuoQv+5HGS8iO7mtwYWQONawKtFGUPdnr0AmpFWydm3Q0p
hw6RYhCIFCHEIHIesZ98IgKYk7UoKpGiYCpJFzzGx3EP3RR9t1wYI0/lSelXLItJbMluopgl03yO
aDk5DH6TtwRcqs0b8PjNGmyHTWEkGiOdFb6Sn7I8jY98VrZIWdR8XujQwCkyXUhlwTMrIJo8/L8/
vIWZUiJXyuW5zYgQbSK1ogFw7ofqPpKE2M5jZbT9XPa+eQk1X70RJdA3p3XKkTEBIbCa8sw6zlMl
IDGXK62e8xCSRrt8zHbQrkEbJgGVAKDTqV9+gPm7ZIncdY2ro1E3+kwwVRVBXoJtFwLd2Rvjn6WD
Ruq1Y+2CFo2doOY7h0+FCpCzdNIG0K1lhFn7W9fUPMvzrfsnYzbkvbRJextVroYUJdezv5N1/+SE
hvfArTjwQsRmvJIWDuJMzQ8nBBVkNFDjtN90DKhdnGph6mJ3mv7OaK39PrILAJMy8io5YED7yHJd
LAw51nUmWxkLt8X8aMFfCieODCRaAq9nWBIDd5D7RDyLUO5mHsbsIXoW0ShUEnaNPaUIICya9DgO
wxI2bvpl+tKEEPr/WqZvEC/jk3yUAvGsgcVTj4hQrvhsl4E9vj0uhAOzHgCxBRQc4VMlGuKBntCk
hCKUiAf3KzhimxaggYXqxbynu7AhXk9kkg98ILGwUVr7LchFwBnkG48/ruXtWp2YG/v0ayvrZ3Xx
/Ts7OEAmQdmO2hj75/4uXDkjjMzAeaN43gYwc/8wTIHLzRpd/DYVsTVIHSvC9NvD2dycfQAA7//+
/AG/MEBFTorUh7KWw4Aa2u7KB7DwFVzrQDOhnKfkZBQeskYmWrbr6oWg7S/avDc26moqlAQbsIDp
zNzv3x0LaC3SFcD7gG1wtyvWh8OGJ8ZJCYlnLF2Lc9HTBHP93zWjTl3vhXno+aw4tR3sh993vEeI
aKJBaP0Yb1f578tb8nTYnIEgebCRQ/hPh/4f8zQqFcp5rNCFGHr7yu2c6QHgGo+KPjinGujHVbiw
i2adDB5siPvxPAXInprqfswqiGTBpUZAO+4HHcoztTk8bcCz8+0u8TnOze2lMWputb4LvXGQkEYQ
zWij6PGjzb0tbNvpDqD3DtYOHgXU5MjtU+cibSOvhhKkiFSFlW9ZS7cfvu1m6c02l0PAkx75iold
HtIG1y6lxbmAlhA8ZFDq7q/1WZDUxb3wqW2d9Vtr+o9qaRx0ISLn9hwZp/tjnIsQAfRDRxMLanN8
wbXxWGkSoWh58RzKn8XwMWRPCfMx8OZ9KzOAWMT1F2aoMYJNPYWEmADv9Tp5TV9vj1BuUAvy+eQR
H+dBJGTHPEC3eKfXuhyBvDKwBsIYmgHurgYVh/sfNLt7gA0BahQCJyB4uR527vMFuPMV8cy+M07c
reRmnfEGOijk438xJAvov8ezEct7bUjhC07LVF8614YqW8In69pparaRnWu/9y39cX/f7FbUvSSo
aiJZQ6MKGc9j8iSBqcysTIUwp9EaBT1ev+8tEFuf0LT7403JKehCP8S/ZkqiJ1BpJkd0JQcGqP3O
979nrpqBejN4kMA9P2Gtpn1/cWO5CaNxno+tZew7fV/uMoKyvl6+xNtkJ218WW/0pRPLz91klzap
6xl6sT5Tx7CJQAPZD9BvkXfcMScL24ysvsjOrAvdtCcK1gfjeWHAcwcZTUeArwDtBPgs5S6qWpyY
DuBvmRO05ywhflX9RwE0QX1qgvcs7HNdLVYIvxjs7qUk/Owde2mdumPFoB0zUR2moe+N8qi9KCxa
f4ka6r9gv7MXxjqF5PRmQ1QACciJyAPZyOvFHVUX6jiBLJ4TtMPU62LllXrqK0YUtugLV40+NGr/
677R2bv80ugUI13sqCYY0ipHeIuY/fnV3QPKRfZORdY/3fF4fMl2O0E/6LatPy+5i5ltBc4A4AMQ
v4NnjdYdiIrQDeUqkc78L0hKOqR5DXDV9Mzq/gBnYrwrM9SJyUQvjuo+h7OQxnw1hirmlAlCfXBR
gbhvai7bAmg3IlnQCE5Kj9Rl7cmQDxzbQjojF0kmxtTH1XGll8QnJ+BZF47GtBuudgsuN1jDuYAg
Hi4Z6paJRraANIrXnVM19gy/wcCazm8WbpnbxOtkBloXMvzOlP6nDmCHTLxUemp77p3owBmCneyR
Fv8BXdcq0KX9S22KRmVo7cPC8P5EWG7Gd2GYOnsSJJFSMNp0kGs6uOWWOdVrIVkHvgVUa1t/KPx3
Mui+Lu/QdJNZkW99ah+xaCZ4nmtvfFWR2kgeCyPYF+ehWUfBC/gpYl6Pd/4KCsdVi+6MyqgQNpve
U+Zk0PHbaWcufFET3TcSj5Sx0+crqdCrAHRgdn6SiyNkP0iJBjWGhHb6UYADpdIsj8c7V7RztPlu
AoBAw13CGR1vJHqEGiVJgfCTVLMTAEfhaxId+ql7f19ICUFjEIrtNfMCNhPkBUTT34ufYbXY2j5d
iPemktqXmhugGK0q7VlCQ/9zVehCDTrkHQcyP3yM8iAxZuWb6uP943ATD/ztHNSkOBTCobtEuTM1
gg6MMi0gZ/mOglyV65ElKrslG5T3ajMU98scNrbiCt1v+ZZfOtM3TpkaBbX/+z4f1MLDMQNZvZE6
NaAKzxG2CCm27sf9CbvF2lC2qC3fDUUqtdxki6BZUMpsITalh4NLcsLphdVtOf2kLYmjz04hIDB4
AyN4A2f+9QWQDHJR1WwEo3XVWI0bx2Tgot7MunWZAHHU1/1z6rNLjFW3uNBpsChmoNcZbgxYKspu
FiZK2mLpwvCdHdGvxqMb5pAG3IQnrlgigHGyX8nfAb/Lf1inVA3IChCxWQgmp6j05mxcfAY158BN
Dimbht1U7U8tBmXwEkN2zQD1nMJJFMG6v8h/1dJ7BqnDGErZKPY15lssrBpiIhoUA4JwXYpG/ZVJ
RBkhIJCB8k2Xj2pgJutIsbMv7qftDMjhjCb7zQFFmL3c/6rF1aCC98oPmgx679PWy2I7ah4lTvc/
vfxJ05OMiOvmtQt2EaYkJZVsRMw2GBbcxW2dDRtCATsDQj0Id6C4er0hUj6pmiSXunMlbwMZOeJj
eoTacJ3B5b5Jbkp6W0pJvC4kaCugZSQk2iMXvPSCNajw7GaP5hcJudyOCOFK6PayuJYWcTZzrnS6
BycCSwThdPZ/QHVM5FMZH1kSeRP2WED5IRXXcr3y+lUcbCLpvdKOknBaWKC56x6t0hNTBuRb8PK5
nh0Br8qKkese6h07Lnisxl4fe9BPF8ExFN57mQWlz6bkLc4NTSbAx2nvZbOAfKWfAtCegz6Bil49
Do8vPG+pvRsxrlJJDZqsXsXVK3aIGhL1DQ/LVbZKVkGjA6k22JGFNpC9+whklSHvU0BJpL//7k/I
5B4ujtHNp1DzwQBSBjT/yJ5ZwNqFCAq87AFgbjdZGDP9BqANcZR/FEDB0EYMDJVgOAy47949qkVO
wG1nSqVk1YmebIWmBlnO+9CkC96C8k43xqkgzwvGVswqlj3X2VP24SankYVMoh1wBgQVZWYhuUZd
BTfWps1/8RbgWEatmQHLG6GYIz8FXQfZnMZISieBftT99VucV+q4u7HG9pmENsx0zZpeZRWsnULw
CIQ7oV7D+9uS2S/Sa/ytFr1tgLcAsQIk4FWIKVNDDMpBGXmsJsqhrbqCPIsVgk4bahFAX3KfSww3
s6OcKI3gKiC8A5jntb0mZEGKCij+ORRNKdYhiBmuNcEuhiOCSD/+rbRViRuXc78WpnduLXG9QvpP
BBsN8LvXhseoUEJ3QPuZ0Pjus9wM3arnUVHLUo8nQuIP70PQJs+MKoRrjlUGSCAPaMOLs7dkLH8j
LulWlSJmDzGwcM6Y8cAtsdJHPoSZff9L5w4yCuHoZIL42qSSfv2hEJ30s9jFhwaV1eA29LlVZghq
qt83Q6fL/jb3FGkAQQJpPbTLX9tpW7fqUM4AIWhpoE6kh0ewdB6TB9kMv7tVDZp7xpTMnWIFa2nV
GcmatQqUykBu+hAZ2hqiBYjXA4tZCjCnI0zvyMvvondIxvGuIOC7FP5HTmK7teoqMHukdTzvXenw
jBFSXVqyOs3qhVU07CLkg9zYH94BnDqUJxdB681lgSwfmIg3i3TUhRgdMhILzwagyWelgPpECVR0
k7TxOnE9GWKc0UrKf3o3WAtADutxGZcbkWuHzVBKn/cX6ybPNX0eMsRI4SIzgNiU8ntqw3la4vrK
wVO5bcfIO9B0nyK5IJn2zAdwTupoyFVju1VsZQ1JxJ0kbCpOhViys0jaeINI+39fo4KFHgcKB5na
Oh3Td5rrRsqBf+5ZoqgBkd80ffR1lFOl5jP44iAPcFSWHjc3a8RP3ALSX+MUAOp0QhW4e74qw0g7
jG1qDv5rloDKIjsq41O/iIKnnzlwUZe26FdAMXZuAO4b7SAURvPs/pZOn+Fd7/OrQiVLFFmUb5ri
B0AawD4OAhiEUHTHci+kYpKGNYwJaFHOTjWYwJkUTeIjoE2vS/xRlIO5sTb9+8WtJnCtl4t8ox1S
+bceKgIybiKrb6O0BOyZTurVmcKwoPaObBoHMgrs22tDXCkPTKz57iEGiXOReYT337VGWbg454Yj
TLJm8LeTsB41HLnzQvAXBO5B4QHiMypPT/wtaPEWTuDchoBQHPJL2PPI6VODKTG8LlZgZkTQ/zDa
dUm8RA/tiLSx7p3uW5ubuUk2BtOGJyhSTdczx4aNCDX20AXzQql7ocGln0Ky4FOmD6ZW5y91Dg44
8MCJNLEWP6Krlc095iDJSWV0ALQQoeOT9f2R3BTssLeB1UHWAzxZuHxpjbs6jMWo8WPm4J7LI/ck
cpYq6c0PGLSHwdrIj2BhAJ0gusIW7M6s11+eE1BxXHDIqF5PoaxIJZMKLHNgy10IJvsBTd9V9C4n
elunRHQNPjfEZIkc7dZFoQijwlGjVQfXN81rAZFfJpAgGeGgggJy7W+trkjbfCrcK5i+Fzb+rdcA
JhEtrHAYmFzslesRFmEbRkw6+k6X/vQB96Q2ezZqjLSqCYIgoxMXApMbfAkoSdCuikcpGC6gWHgj
FFD6aLKCgqkjwj8l1UejR6wDAVqCdqHDOO5q6avLYtI0j5UikQRQsICpt03Nr9AFkeSvrbBXcmT5
NByYsiWauFCHn5l8YKtAmQm+yknbifIE4zACdhV0gaO6uyj3LKAoLKb6yd1XqLcv+IO/Hp3r4zNp
NWBfTYEzekyoG7mVqq5zcyFw0vYUpm9udx6H3SCBTF4GtyGHHf1dMCQYyRjrWfqVlg7awUXxpc0F
gtQ78jkcWiUjAWyp0sLGuD3ZaC7Gvv9LHUBDh9oYbF2Fw5AIocMFIL+o0igmce9qCyfsJnGD7YAt
jtMNXmro6spUyDQO7ujGYhE5Eo/DXNfATkfrOAn0nINvZI51VqwbIKuVF7eHdl9o8H5EwM2AZDJI
iuIXNkl0RjYQlIOG36pL9HPEPWgSJCNB0uu+O6DejbjzeCRcJVxEoOaCyAe1WoAMuIo/sJHT+HqV
nsSstArESZ382fCd7SYaWZKlm9mME681KCDQJYAzQ/kfP+W5eFTUyCm1jV8+cc0x8DZ1teuLRYEc
/saTT62RMhYaKrZAglC3he9Bgqtg3dTxs9aCzAkJokmDy9c7Hvo1Xum4EVoTY9eIhmfOTfdoGFrw
8reDxdzyPESBUe6Gk6AG2wSRknduIR0YBk0kw2CGYP8aQBLIxyv1X59ytCSgDRQNmGCYQPh57fYg
CBGVvBrg3gJZEfo9gcMceonfuRkXGj5ocx2xEZYqn7cDnIwCIoEIAO3qdCVrjP0xCdSIOYCuRNAH
0e9UHYUMDv2B7WCxQ1XpNQAQz/d37a2Hl/66MNF3heN8c8K4TG65nO+ZA/g0yhHtiIEk63g7qSU8
POQrSAXCIY7kAXqoTZZhE37hjNPPdZwbaD6hvUCdKhaoNlNRD1T0EjRljPgC10NTZh/zjclyrb9D
dhI43Ck73cZJajCuqpE0iZ6TRC5thLL8SkLH88Ipvg2LgMOfirPg3kVynn6kdX6QporKxo7P9pyZ
Mnyvw2ZCwrxZih9mTEENdEpRoBlWRN/b9S5LOzXoS1+LnKoXBCNSC0bvS74BQwRUVu6v8g08fNL+
QRYRRFgTTARGr21lSDQIQRMmDqh4SB2D6Lmo0Ghb6u1WRqwCv8H3Z5zjHZxIOxhpqdjos1/llaVI
SAaXvTUkxWeVFjq/cNZuX3rAdKPGCQeGdgThZsY5oY19v04Sh3U11KRx1XOrdkgMN3/go3dQjuqK
ZAlo6IJEk7KNk6X+tNtlQOEfNREU3OFbJBo6NBHs1HymJI7LbsRUxJmLjURZ3V+Am8MNbTMFLXhY
BvCBqHRG0xMbnAGFSRHXiBtf5PWmetD6UG8kJ+1b674xOuM2cWlfWaP8lyQyTeMNXuaMartWi46w
7jrvjXO4D2KgkaQDLyxFirdB+GQTYfj0QMIiKpRNhGNVq/Vl5lQdnpU+aOLNkE8fmjb/KMUBIHqe
C7ZhGzRW0SSDIQxVuIFudQ0+X7A1527IfPgp4y4c57l5R5ILyXvoPqGVibq3vFYY6qEdMgfpdeyi
QPHXY90qpIvCd7+LC3MUh3hBBuLWo2Eq8BwRUGtDjQ046evDVqoAWXSVnDlpp9S6VIn82hOBDy26
xLOqsvJs1fNwezEMY8hR4m7llHnLOKVYd0Wt/i5shikkvYoip69BGgWXy1Q/oB+vrNp1CsRPM0c6
KbawDXOklUhL+l9B71EGW2c1yAa5pdzfX7ro1qwMZndoYEnIxl5PQs72kaAUYuYAT2kXKKB5D+WQ
G1Vboes0IJG8aTQrRgObtFA9mF3y6X0EIRNWAf/GtWEtGEAiN3q5wzb1uWqG0HQL5Ld5aRRXYcqi
E6Ib08/7k3zjQzDHGi6MKWjQJma4a5sSg7oVM46ZE5SBaDFCyOh+3jB6KSqhed/UTeQ9mdIQYUoT
HRUeIdem5HGoEGtxuaO472iYlrXz/d+/CQio36fOMcf4kpyGYu7wiuE+h7XOKaREL0e8wka5b2o6
B9QWQUmLhz49XplAg1MrFY8ge3ZjJXei33ydH6OIqEbR6M2TL/5/WprW7yIf1XGl5MeakIM/3FHU
dQYFn0jvq8fhxEhTWef+uGZ24NW4phN5YS3gR7mLp3GJ8UkKTLSi+B9e8rSYgJhZqokHFRESbvTp
z2s7RTiGkaQOWCrZGEDI0v0WiJhY78THaFHoC+P+sGZ23pU56kSrGjMgCIS5Uf0QwqeGO97//bnt
AGUbScBbD4ERDbTUoECdBgUWKeZLwlRP8rCJ3F+3WHOFLkuj3nrBwra4jT2Q1sBzHi9MpPfQCylc
z2AEmY/ai7DZqwHdtfug0NGI2++QbP52n6D6kanrUAYf+YLduZlEjzOLFwZa5kDpcG2WR9KSBed8
7qjp1mc8UxSWcHFLFqZ/v9iClc+iv1qFhbYeGTCPgYMyGpDEv79icxsQVz2oHXlwDKC38toKoiU2
RtkPx8ozuacYvA0ViSM7HFbNEvPQzC0G5j0WlEOg3cR1xl+bksN40KIAHPSeDDTanosf+ATwBGXh
7p6bt0sz1Mq0Ll9mVTWZwUao043P2/enbM4AeEHAvouuLQHB4PU4+lpGgTARC0dVK51L9ulyrD9N
BeVWJ0ZGdqq1gjKQdgtxCuZE5KlKR4GkMtjIRSKvOyNCiC8oFhscOd5uBx24T1urzoEvmjwBd2Sn
l40hcRbKKskSy//M4l19Ee050rBIql5BgYOpbTZip70Ijafflv3X9QDkyaQJ1AJCSpwsumzkMRkC
PU6pnB415nPc7fJy4Sk149yvLFBXSZg0dRfmsAAVcp1tf2V1GyCe5UKPpEuN4dNvUSs5cZ1pqKAC
K6b+dXJfnOIeSpRFnuS10wg1oyPX6OPdEMZ2HIrewrDmTGFTSjAyJV7p9Eont4gc/QrCiRO5AL+H
4B44NVf3N//MPgB92BSJoziOQ0xtfthFE7ZS107iYkMmIAuOog8lGzZFly9EgXNBOHrb0fYyIbsn
ouvrgxZ2FVwsaGUcv/a3XLUaFGx+8SQoJyWS9UQMrYiTdZcRbWB8Vj44vv7tWMHBhuw8lNomx0U3
g4qJFKUA01YOPkRX3Z+Yf3IhFiJUC3N6u3B4N0NCHc2YE3cOnUVoGj8IY0muHOil6mGKHsySXzHZ
Ugbw1tVzeCQjmseZmnpsKMdYlx6oQcEp6aQiGDu4pyxcyxD2FND6OUAqSVzfn70Zc8iAqSIyFngE
onXpevX6WhDqLhJqBNTyM9NYHpo8wR/VPJU6dIyXSrG3Z3riePg/azeV2N7tRz/kaqf49R4q8aD4
1rkFROT+mGae5ddmqC3J1UNWetxQO3L6NYToMFe2ZfHGKfvWNYIAoYYrkjr8vm/19szBKBJauKSR
X2NpypMuq3owVYu1I64EQ3lE4/z5voHbsO3aAHWowRuiNVEIA/xq0GUdjEKGADhJsHCeZvb51Tio
HeFGcYm2WJgJQMUhttspF+XmC4dpZiOIYPidKFtBl6TQ7zguTvJ8gNaME+drPqg2dYcEKGCQXfHg
KvnD/YmbWRkRL3Jw0CkwhYLv9R6vW+R51aBrnCFMv8cm0EOvIuXIGVK39CaeCXQ5kLQj16qAMXrK
TlC2BlbuRI9vHH/tHfJ1+8VuyicIz2yiXf3rvrYL8zi31a/sTat5cXOxicv0Ics1Tm3VYJ7jn8R1
bgqmtK7//Y1/PbJpli8scR0b5rXAwhJ6s73ic9Si995bEhGdnUBuApVN/e/ws5SZRpKhBxgWjdOF
ezeEzK93KiWTYTZy+St3ea57KDlqnB2O0J8RssfUs+/vlhukOuIWpG6RXAO0DH/SeZyRdQMmb7LG
0SAmDpKgjhWI7235zHKl4zgaYwwOBAW0poYUH2vk4HJtt0QoNuOWr75hOj8Xk83zmTuMfdvgFkCq
tt41QrxT68quyoKwyvg2skvJtJljjx7cqfEeqBxcBJTPzBq+6uQUh4QfbH/4SXPwxmcLrmV2t14a
oR4XbapIvhr1DVoot60S6yUHUCR6zli0va1ib13KL8Hp/nLOHX68OsEzh4o3iNmo/ZTxYSInINDA
tg2AKHbE1OrTF1daKq/M2gH4Tv3LRqKn+XrFRlkDYaosNE4Qah/dAClfn/lMwpdBXOQsm37qOlrF
Br0wRfmYZlTizq/ExskthAW1UaskL6dGoaYD7NIAQLqsjf6tWjoYt++dyS7QpRqwQEADUVtkhAj4
yOYYohZmuyDa1w36FDNwPgcpGGkVsxtRDsc3cK1r5V0P9HK1wDV++6i7/gJq/zBVX8qBjy+I2/IY
8vVZ8pfWcfYcXAySWkcwl2ldCkiV4wEWWnE+0dqdKC+M46Yf4M/HXFihljBpiiGIGFgR7OC9KsDL
+ulzJDB5GaweJAEQadvaMdLHyKK+oiSPHq2f7DPtdbkmYHKrUAPu9fBnEYeyNMHUdQLRnyDzGmyt
gQcZD2cq3dL8zjt4SB3+STeD9YwywY2jpmQCTIQ8ESNQmvS+Ua6/+N5qoKX7Ea35x//gAS4MUh4g
EBouRecpxrSJ173F6p2g37dwW/WbrowLE5S7brqA7UOEZ7gyxKe42AfoBlN1EJXn9QZ1i7UUy5t0
4osq1imQYJEq7TwZrXN9tWZz1PXFFsxCA5EEuI1uIdMyEzZefRsV/cQF4rlOxfALM68LpCce5Acu
OleBQnr5OJT8+v5kzDwIQcCHhzRSVQCsQFX92hP6YFWuBMZrnaZ+ZAcAY7Rg7wYTQgsEmP1jisT9
iBxgwlarUmLt3s8F4/4nzPlixA/oyxN44M9ppiw5ztlB5sfOYTpQWHmrikffTPklRgvrPucrAM1B
S4/ACqhoUiNNwbXEQyW0Q5SCNAtS659jscSFMhcJAMoPbQooDMjwG9ezKUQRlkgJe6cYCzNkdwqa
gepj37tG3ptL0Om5vQI4pCBOjzSU1Cj/mmgN4/Jy0jtM1OqdH64kH5DZjhR1um1DiJFF0YodFlZr
7i1waZTyuCWDMnycRD1eaz9+ZCkKMFWgpV7j4XZ/W/zVOaiLE0ElP3F9AjqD/Mj1XHZtoWWZDEtK
5uklWupTtbQbtn7KefAeRp9i+pZCMyuonKDKrFBEDwX3lgcfGdO+y4G6GtHXIJep2XOxnguuVXTf
WnOqC3TDsslSZD+ziYERRzIASBw8JuiXBCf54MlVsBYJazeZIb+if8DrTW0Ao3P8WZvJV6BZ/k+q
opXkC+1z7UJiZ5oMerIu7VN+WvXUvgLoDHsh5NeFwpwg1r0UUUyb98YGqB5A2Yk+jJvgTCkDLpaK
ondGXAKu27yrwkGW6n2SOf6okkoA3q75BVzeVEZpaYJnwhm8mYEyFqFwN2XjrndD3EiNKLjd4MSN
1um8OthsD7CGxAjuExO0n6wwHDqvZlZBwRemz6K1olFCox+5bmEeZs44mMMmuDiy7sjzUzdUy+DV
UychvkRk34rsh9WaoyJBXIHRtead1RZaoeZeOEA7okqP2gjSPvTruwIHrdjV7YDSY65zXm+LkBaE
jEXvx9BXNhOgVADtG/KPRHwpC80pPxrP3cRhsURHPbfHAfeGfMtUlbxhPlXTCv391Tg4deqE/WGE
0DcvbJV2pSrmUFutoq3ybtjKGrfu0DvKBhYrH2ruJ5W8hd0+d2tJSLoBbDnROwKbdL0bWjCTeg07
DE6VbSFoFf7kaPwnI4CXB741lf2ovireEgPS3BZE3QbVA8TzgAxQZ8xlxqGL6mR0ciU3e7EnfmMX
BWEhd/I/pH1pj6W4su0vssSM+Qp7zmmTlVVdVV9QDV1MBmwDZvj1b5HSuydhczeqc9Wtc6ROaQee
wuGIFWv5GcCVFAlG6CLEo89N7RiBvs+/7xJvm1GA2UClByAKuBoUShaHwEmrXrq2Ob6I7J+q7R7r
H5iiB5F54BYE7VUSQVhLC/jgo11GklPcgvwh/q3K8neS/7z/LbcOx9Dw9ET7xLQOUC2arwA1h3Zs
DW18aXvAaR0BpXgr3aoI3u64uZFFpKbnpZ249ji+sOZS8WPBUeHad9Hu/lDWrACrDukDB8VOFB/n
Q0lUZ5uykdqLncVB5YIjsPD/MPV238rahE2ERIBwA+6EhP/cCs06t7OJ0F6cYXjoDNA0mgUN79tY
ebIbAA2aqPWg0OVAZmVuhEhAKIum0V6S9hL1J0e/pOSpyZ5ZNPEkmzvTi4PEkhvHcW1oUEBBhRpA
uikfPrdq8MxI3QhWY0dCMhli7Hso7m2h9daWCQ1zGjY4MgMI1uZWkty1GTyT9lLh92UeHQHf+wSm
pB/Qs9rfn8fVAX0wtRjQ6IE0s2G29qJbIyinn/JKBP83C9MXfEgZ0SiJTSEsWNAGQAsFxBBNthHb
3wa8yKG8A+VRucKeW2Bikiw1XGkX2oSJyaPkoImnSh83BrKCaJqsoNACpfiJO3nhCNJKFS13cXpK
5aPnHW+iFuzyxq68NE/l9y0O7NuVQd4L3NsQtkE/hLfE+bhJrXQMyniJrWHXyCNTdHd/ZW5nDT+N
OAMZTaAtAEOdr4xXE1JDIdt8ARXEPmNy36HDrwA+676Z292MSAoPrqngjRtsWYDoJVK0VTNaLwPP
0TF+btDdNNqXNN/C064Ygi8AbZaFRDeeJQsf6pLCUF2uWy9lIw6Zk155RP+YNXpJmuKf+2NaWRw8
4iaJHhBk4X5abDi838piLHP3BTeln2jfORzpfQsruw0ANmCiUT5E7ReiS/PVaQbLLsemoi8ucHrF
YyOGsI50eO0OMtBZW6IJhPyw0w6Ii/7JK1CouP8Bt7MJdAo8ENpdJl+0rMClaIPsR8jYvSQgVG21
QMgnRyKFl27gfzfsLGtv/aDiOlGJ90KSLIjSzFfA+hreWbGf9wd0G81OA6LY5xCuAiRxcS31g2bI
QeXeC/eeBuOCRIEf6fZrW/7QY/2cKvP1vr13hOP8FYHtMT3A0aThguplsYKVY5e5JBZ5sZPG8nPj
VOsXrequkkK/sVBBlWiB9HZW9OSNIeD/fk1+8w4KhSgDaYDQpn8f1s0/aFqKD67Yo43hMo2SFyMU
zCdfIcR8jpogfisv6kk+kcP9CViZcKC5QJiHKjxkEJYTbsaRMxXHk6tbkd1IfuSteYLy4R4cvmjn
AgRvE8p9s5dgCB2NCAkQOlKUqecDpHYXR0YsHHSKgXq5aHYkRspZueRPtylGv25r8ml4GmFDGXNb
jWxB1UM757ml9nBJ6/ozraEBK4V0DxlorDcmc3Jes82EoQHSijo/fDZ6NRabSXITNVxpQ8JR7XhL
n7lzVFJBZxBEAyrfsnaTcJl6hXXgCVCanMglF6405txqal3R59b96rj/KBE/2NJvXHB6ZkhdWTSw
2njD4dyOEDYRW+GEor6GdZxPKJNRhXRMTp+lGp1dJZorYsujVBESz2ywA9tDk9n9HXp7RKdx4lBM
DWaoLS39eJeXOm/zhj4LWZYBbJ4q16mPVazpJ2A7QDISZY9JTiCUVZXfKqQcgtSDHpqdjM6nyhPf
Ba2vQCNFL5EDGS+hsnp//xOndZ2vO0p9uMumdbfwGl14LbcjXgoVKvqcQWYyLsCEGbfFPyDI/HTf
zm3+G2TeAEMiJABYAFnKxZVWEF2Bty/2np0njPfL2Byhj6L4zm4+oyXGTz+Zf4YzcopWs5XxuLlM
YdlEKyUeuGDWgw7dfOFr6VmJarn3TDLWHXSJxkV0/dGNGPG2QQFm8JRGeIh3w0QWODdjezGPJLO8
Z1eTzvchbnHX6InlfXWNsf4pmgJOeuhi7+sIQSXht1Gaxz6Br+GHfujABdmmictOyQjS70LSTtuI
L9emwYZENwgYJh6GZd6HxrVWtOAEeJZjPD7GLiCbiQEKkY11XjHj4AZEXwJAw5B3WUyDU4GHojYi
NJm7DX8YEfx7vi5z4GraiPvO6FTH3B3o3so7+1k3AZUuHR4HTVe0e0Izd89bA+J4Rd5tjP/G5wDY
CUZwbcoumgAzLTxcLXooFGR58VIYBgshp6of44g1YRTrdZCk6HVEZ1DkCyoG9GWBGeP+xNwctHfz
ED90kM4G/Hiatw+XI03aVGt5gjYkt/B2pdLSfT5GKZKa4q/hkA68DUXkCHIa/K+7MDWIlGVAWiVX
b6y73wwqrjuV6vI01ExD+0zS/rg/tNvHMgxOkzu1DUzP1oUTyZ3ShlRqnF6d+pfVv3U62/Vo7Uo/
c2MEYEAcIhIQK9vdN3tzQ0JGDS4LmwzdGPCwi50WJ0qmIqfptTQteTKEER/k2IDm2qm5Dw7ULVH2
m3hjYW9xI3cVNiqe7Ril+yC6V0FeczSB2MjRBgVYIO8P7kZaDQKoWD/0aiJAxltgeUXWTZOwGpno
axeYB3Xy9myndiDr3NEd2+k+2UPkMTh0KIp+M34V11YP7DLotmDRN5cmoo8p3kE4i65cuuRlJnpW
Ny0apK+FjaRcmZdBpkCTYtk/RcR+5klMN+KQlUWdBHvQcQzswrR758fEaC2LiJaxq5k+6mPka+P1
81D3G7O7tmNnZhbOQBe1pVJSsGuSxEd0hbll/KDH6bHK91UcgW5UAXtCT1ynf+uFMKEfx7eIQizT
YL2bk/yqlVA+7R8y9iL6Z02/ogbll+zZyfj+/k5aW8KPFqe/f3A8HckbC4eTXeXwTDxIXZ2QRSb8
IEGPdd/Sytohow0Oa6T0XTxeF5PqEp4pIzWKqyWRUFfpsUi/mEX3PBr1xtFfWT9cMuDIfZd4NyC7
NB8UlZnXjEZeXYfKDYrGDjCPaR94ySErspOuByW6iewMTXH3h3ibL0c3zEQ/g5oFmt3gfuaGO1ml
RueOoOypm++iD4bRr5G29w4GWF+Ls86EL7WjnrKTQ6yNUd/O79z2YtAea/p+1HTY7j8lbuKz8lS0
cTD8szHGKRSbxYTvY7SnjTqp2S0pAcusamiWi+pKdMh+m0FVx8c+esy8B2SMkRMFU8LVJr/uW31/
iN+zunhcDUPau2VVVROH1y7/LD/ZP/Mwe1EP1o76aVAdgap+rA7aA1p3X4ZH/pxBgGa8aq/G63Bs
DvZ566je+vtpuv9nGt734IeDU0ypg6atq6vekB0BL4/dW0EhQa1W+s0IEYKu/XZ/Dm5ClPnEL2Mn
mfRZrI2YeFWHsQY3Pz6VYNFLd2n3HAMm2lrH+wZvghJEacCigI1rStiDBmS+m5uClwoRS3UFN1Cg
dLKLqXEqyo1615oVXB74B3caMoHm3IpXC+qJauRXM/IRZZHvm/id22zWFG5iv76rZQIYv7g2IujZ
4LmeiCuJwJ6EIoTadZ42+qZZm/tG4L/Vfa7tII4KLmmzhzYwG4qgjl1+vj+jK2cUFU2QWKDX+/1R
NR9rCTZRRC02v6ZWh/dafCjFBb0kvsy2CCtWZnUSZkIWH0EH3tKLtYOWrDkgLcevVTv4pdZfJXBo
GRpH7g9omrnFscTbCUhh3MdIeSx7RDyryEGAXogrLZk6iETTArsdxeG+lZWdj4ZTFGXBW4ec4NJK
nYwil+kgrihbH6DKdQFVRZg9kHT4phP6Y2DjUcQbp23Nl8+MTh/14YAnXTy0Fa0FeBurc559ERJZ
MXkpiPJLCRVKuwUQ/Aw5gpKQz7FMr/fHvLaAaLKdRIpQfoUAzty8Mtw+KZQurlFjH9q+gbpdC+bw
auPWWDUz5ViQGkfRanljRSNyWh63xDUhKOgK4OxIQw8Dd37fH86KuwRy+T92FrcTTVK7A95BXG33
bAiJZvg3vZR++1ixF/Tlb8C7pl9bbks6Uc1Nzanod1usXdy2RZ7YUl77umxCq8qcL20FAVRUDetH
VRl8n+nZFsndmpsBaAIPjqlT8JY+ymVItQqrkFc7S05ag8MtfFv/hdxqbr6CnQvvq3Ysj4SlG2Hj
yuRaeGBBiQBar0BnLyZXB0SBcrAiXUe7MvYlfVOCgpy+zEMbDa0plMkDj6ASen9Jb8/+VBwwYBTv
EORQpq314YDkACEUjNT1dXBBka/rLPlSO04W3reyEswha4J3MVqpAPYCJmBuphSFRtLCwuCKIT/V
yeBcbOGlO5PYMah4tPq1El3/JSMt+redlhwg4+eeNj5iei3ONxQ+AvkhCw+uqZa02FBOTpuc6V59
NaUAm6rrIecmvR96b8XncQCy0VUTf0hkg/OftdWexdJDNjb76wbOKYWE7CRe06jNALI1n4yqbrQp
aVJfW2Qi9gCPNKcxK8TGxb+2sh+tLN7OikoUrVIkF6nndnu8WUC6NtTN/v6k3h7SaSy4eCkyiCBq
WFiJ0M1dpwXmVG/Fg9lEGaicnF+ZkRzjOLaDxGk3ID63vg4GQYgBk0Bs47zMJ88QaWESDwZtbfCO
eqL/MvSoQsu63GIBnn5psV3AHIY3gAHg0oRGmFtChtNFC6NsrrX8rfovZvtDFJ9ltOFTVyZwZsWY
WymR+e1NUTVXpO6yXQqGQj8RbgSWw8LwSytHW0jpbhHWLPcGwhEUhVFawn1sg5xqMbRBouPPa215
BW6mCzgXEgnyxNrwaDe+dGlmMTaj4eXYCwpAO4VepgEypGLHun8jBS6NOnSTf4ehPqPTpfrLPbK0
u7h2x473DKliSP84X7rs2Ayf++zL/X0/+YqPm+PdxDSHiERRalg6tNhCZZjVcX118+9GDcFhwElV
ae7RzuKPoBd0LdsfAWa/b/VGq2YyC88BsMrEcYCU93y3iLGQnEcD3LV1yF7Sz8Y3EH4/qUv0WP5x
g/gCOuTA8t2gPrMYPPcbLmW5V6HhPXFEoEKOZNFU1plbH0qnjaIIZRVILdu/yi45Z9TZCd3egSJ6
I3S6QZ4vjS28NWeJkRSx3lw9hiTSAUqTmvDrckDbmbLQQDCSfLj0PbzTySp719kTo6yToGklOEJt
147SY6R7EIxpLai7niJRuzRgeYruOCdlabbjqtbGk+Ew4HxM7tQsEKMa/9xfsaUTwSgAAMVKAdWI
qsiSNQvvythp2Kiu5qCyI0H555gPyQOakKD/OMhy645bWaLpYOOqRTIPCIbFkUt5BckaxrorOgON
p7RoyOd6KNyzk3bJPiKqhnvhIxKLWq2gpMfJjnMTPL5OpgI874ygGo1TBt32wCbEOGcwhtCr2Oy4
WSYgMC8TIaODLntEWXDl860Uk8HqQV3cQfwu8nzHqB5sT9bf2KjLR2Zmpt8jTbgXTpWe0bSjXyTN
xw0k1u0RntBfU3kd8C/csgsnWHalyavK6K4Qh+guSPs8E1ApfLUkb/Yp6auXNo0+u7H5rHO1JfT7
Xoqc+4+phATPj2w6XrVL8DszBoY6utlfs9gQL5JF/cE2zAHlo2QMEKNoh9xES2CrEwgcjUX17BQq
OQHmzfdFzLsfGcvK57wxjSDroMcsmN0hgaGVO7OvXT/vymLPEgE/y6V7MXB0wNqk8mfQH3ZB41mR
jwcRSGaryA4cbXh10tE7KE3FJ6KcT7ISKmgGbU8QH/pd0UABuiyrjWfnyvWAaizoe0HdPMX4SwBe
GeeSJVraXxPvZwvRwXggZZB8oVV+orlxhY7Ai2scEAh+whfeP5Yrx2RmenFDoEicWMC8d9fSsJ/t
PPokHf1r7+XPtbrkBCn3++Zu4t9pu6P0PvW9oyIO6eP5dq85uO96jfVXPcsCWlm7DKS+QMgGzICY
NmkCs6nOhAO2EluHDdu3l/3c9mKfW6VqXemW/VW5g+7XAo05o7FT7NiSH0XkBoYX7YYS/B1WnR+7
9AABkQCQaZNtQR/XJv39dQM2WnSWLEM3L9Mgs9ZLrDcUL9GFqiEOUOjpG+o/QFxsBB9ro8YVhY+F
oAiK0osZdwevNms14oBlBLXHyNZPtvTk3+8j0DxOORoT7yf0yszXlZpJ4dGM9lensEOVHJzRQoPg
b8sD9cvnjXVcmT4U4aD0ihQNSmJLYuPKjRsUkZzhmjbilCYQlqdfxHC20JgzdMTXvfFi195L6aLW
ibozxjp4UI5wT7X7qwTwu5TseP+TlrE4fDceqkg6oIiFxNxyjodeRjYX6XiNIwuv07avwZoL+HE6
4CK+b+p2OSe8JPopMHhc3svXsSez2CzHYrzmkd35EJ4e9lFllrv7VlaCDlxFcEfgvgFQHkmA+XpW
yi5JnEr9mseq2TOWNmeuWZXPqdUdu4EY4YDCPUihYyixC9PdoSfe3YFdl+5sNaqjziL3MfeqEjrt
hXhqKqYfXa1zg0S20LJN9NYMPRD5bgS8K3EhEiVwLRAUBGoJ22T+3YqzgSqamdchLnbIWECUbtd6
f6wWgkwHG/RrA4SXmsIHDUa6A8Fi+XWczp30+VYyccXVzT9lWskPGQXUxV1iF/gU5+IE5SHZXeWP
zE8PYivUmUKZ+RXqoThsId+M8imq/osTbnpd3ulmaV5x/fnFXlz0XXb4ZV6ihzLIP93fGCs7Hbbw
4oMrdaEjNf39w6DGttJiR4etBvF9yb/o7l56W/Cl21gRAwLuFPAsbD+Ag+ZGQJGqkjorzKvMP4O/
75AN9Z51zE+SrambtsPN1CGcsyENNRUFFpZS0xS0cSrzyr455OTuxXHIjqU8IKdGLmMVdCdb94st
sumVM4w8KCiuUSAAemZJapl1KTZpOtpXaTuXQQxWYNu5t//rlYIfBl0PblpwES0Zz02jS60+l/Ta
6Aqyt3kDYTwpH8cmzTbykyt7AvsOyQiAhUFFtMTYW4ZiRh8b9JrZJN1Bt7rZWa1V7LwKtDb3B7Uy
c+g4hZwnmovxf+9u68P208y6KZLMpVciLAdSJgY9oLkp+3t3PiksaUAKI1GHrPV8/7mkNhveE3ot
alOeFaLQFLdIm/3TQNIkvD+im8lD3At2MZjCZphaIZa2Ys54yrxrbWhVmEdxZR6IQXu4KjTnbVKJ
3poDWAY1XRP0xdOmWMRAKdrfKHddglif+R7kcrzou2t2fgTRoLaAEtl4HcTBQp+2I4Ufy+iI/7RX
BGXJeAOtfLOW2P84d7gv0REEFPFilvXOs9NasTgcKtBejDVkm8Z4S2RgxQhYx0FKjBcg+g2WaTkq
MgLYH03Cl/2G79j65ckrf9yKkLLGtY9fRsSxpWT//uqb+aUJBvPhsxfXmNu0VYG+xiQc0n/gSc62
9UK+5uDPrsEpx8aDCXHA/I0nz2U8BIZ8ig3toXcCSb2NoPnGFeND0GqA7YKXCdDHi+2p6UVdZ3DG
YWNlpyRlaKKRDUdrrAux8HSry37FGvJw+BcPQZTjl01VJNIJAzNDFgo1+jiYABWqnZaAtn3DOa4a
glQLonBcIMCozRcPPpfnrYyykFLyMI7dySvGnxnNAzfeZEOYpmixlugMmSBxJlAUeOnObdkFsyia
bLMwzZJrzyFQdtTUp5YdVf/TRqCoOX6mQ/YJrRwjcmZAi6JE4MvqVGb/OoRd7/ubG3AqvA0SMFhL
3OK4ZN+Fiz/s27Jo9aHWVB4OCP6OaZ2Vpu95Hfd5l1y8zCtf+95FR6SHrHWmV+g9tvPk3Cm7e8BU
JkFs15uN0DfXMK4NHXjlqT1x4v6dvNaHb0LTYzKg+pCHUcfeKhDL5rTdD5ryjbdKmoFZHUuUlRE9
Kqol4Foffbb1TLoN1yYWPSSoNNScUPp9V5L+8A0QJWBJA1WwsHIe8IR9zvJQ5MfEOlfuuTawDQlw
Llq+8SBe8cd4AyJDhf5k5DLf67YfrIKJK6bIquQh4mc/nZQC+J822cJFrfgq3NAIN1AHQTCwHJtK
Yk3agEqGqU77QJQanp2KbmrBrex0d6IsB7WtBlzA8mHGM9eKbNqxMDKKwEgO0kb6PmnOpX00SQmy
oSFgCowZVe/rTbqT9EGx30Bb7iQAYRZ5KqJ845zf1L2x23GVIzaZrhgwLCzeMU5icztqAIJlCfvk
RfSsKvnL7g526f0SXEFHPfLJcBrMf2UJIuPhcP+0rU08wtiJyHoqSS87zwjpSkdVSRGWPXDAeg8R
JTsGB+99KyveDPwUU8TsooAJGNP8+GSZVXZ60RRhAXErSKqeh/FtLLJPpPivxgPsCZrYAYBF5m5u
SaF2qRLLwXSW1aEm5ybud/fHsnYgkIME3QaKaRjL4lpN9bEzjTQtQonOgaDunF9R34J3nJRbPXtr
Jx7gS/S4YfJwEyzj1pwBftQKXobDUQORS+cc8uHUO2GUvrbGlQxvQvv70w46PIBYMDygkZZkxQC/
jkUBeHyYK8P201YR3yPmWTM+35/Em4wuTrk2CVRPWlq6sdwQ3KviobKyMrTMN+jOg+0RCUXvcwPG
QvkqjS0x1JVzPzO3CCojmbkjdKjLULMrsHsMptq1vPk3HUCKz5QnLyaNyd/vedhEEgQ1GDSRWgub
jqr1SB9hM9P/HVt2sC0e2GOY/jUUeorOoYyHc4VgARJSiwiIR1FBLFaXYZwGTeYd9GEPFWMtKJFF
0PAIvr9y79xIi2gB5vAvlGvwnqeLak9U0gxyNUUVZmyMH03oeO+jJldXoy77nTbS+tjFWr9rYlQR
JTesg5CGEbjEgdJInPcHC8nroLIhlyaJWR8gXWWi0d7ygj7jzln0vTapRCQ7o3NsP0uy6kErav3k
RR0o72LofZVO0x4k/NUh9fphz/mQn2XGs8dapLav0D3wmemjG0SYFOA/OzjxOClfc6Gzoyz62Fct
io1ENLuYGMkFqW1+gXIr0PijhCCL27bH+1M2ufDljJkoukP4RUO6wJt88IcrVBq4bfDHKhysojia
kQ4ddGheBraLFHNfMP2gpCs/e6zd2ve3iXvsDUtDSQsBMuKpZXScjJ5ZFxbebS1oGyw9ULpxpOO5
S8PePuYy2wltuu74Ae3O5/ujXvH5uFHQ3ALaSzzlbu5aQkcqmqwKO0rRPvVFpTx0J5+8cc7WXMlH
O4sL1LBbo7KjpAojcTDzz+WLZhHfjb7SiTJc/Wy2WMPXfMlHe4v936C/PQb4pgpl+p2q1w5E9d4l
Z8g8Yvfcn8KVqwapH4ApJ9GECbI53ziVm8dAE3llKIzUOiuaovJC6fPQsebf+5ZWJxGMscgxgUr7
Rn0uUkXFygKDstRj1dsBRaHcyRLQ6/1CmvsfoMbqrUzouzTz8lggHY8OKMR8oElfLBzxFAJPReAg
k53Oz3Ga+FT+SK23zmh9m2X7uDhROz/QKqiiZNch4M58+4RXqZ+TS9wGiLKNdNd4j4PGLo6C1psN
eAl9uz81N0w1k39FmgXhP9YClcCFI28S6iWZB4fHd1OzbgAAaSUDBNrxXjvXX9HfAuW3RPpo9P10
3/Taqny0vAg13HakaWTnVVg2NOCjc6h5vhtR+yG0O/BI7DWRfEEb3MaJWtvhaEmbmGNRxEC/63zb
UVHoiZnxKqRoi6hVESTln9T75bC3zHu9P8I11/jB1DL8bHlVSmlgbm1pSlwN4KfTWfdEHQA9zdGQ
e7BjqIvHii0m2Y0xLtMuPWpOJakr+OS+/DQ6rT/oj1zwXZ9+Zfnv+4NcXUYTjn96tU3iX/P5zM2y
HR0lqzCJUp+Llwod4PmLRrO94aXPHXvS5F9XGbBnHawdEHwAOEO7cm4SLy2DO23Ow1F3a1CniVNp
F4Wvm8IKWNIPD56yYx+VenJM+rE/NUlSHYQHFYzOHMFO6qS/x85rd7WwmhPVFTuVEVcnA1d8pCfF
7v4ErV0VoGBCGQcghUmofP61ytMiJBRxS0W9p9CEVxRnytAXHFckBjWj3AI4r/nV6bkFjh80YKIN
dmGPjpyNpOBhfzj3wd923k/+4uOvL07tyFhvphF+3aT1Qe8+5cU3Zp+jCEQ84Js8ttUPReMdp+hU
Ce/P43tD1tKlQuAEcnZoHoaU9uKd1fLSG3CIeNiMfB/lD8hbfGpML7BSuhdG+6nNf4Mux+kvvXwV
rPW968geBpsFeCoj2u8eEu1IcqjBdRdQooNy+xJnfkG2OG9uTj0qyoBjTUl/IEJuehC0MXOqJCM8
dNwBdP0i6KMnqh5rTTuJKntDcr3cuEnXntkYA9LtqKOgmLLkJ0isvvY8rcfMqFgdE9nj0c/QmgTZ
sjHIpMEuCe49vzd6cWpse3g2sqE4pmbr7VAONLb2yLTDbhYKzgA9U1N2fQmqsVqhtznhPLR4vBf6
qRZ+FJ9L91KSYHw13QEKiM/5r43tMS3/jVW0ZRioQILQxFzsTGTIhmakJQ+1VD8AWF+BpCL+zRLu
09j+V/K+CERPv+flIS97n9D4qeu6oOMjbn/yNQYtmyXiEyd/ahPyTZvkMWt+Es3owFzgtaujZ2N+
LDmUtRytb3nY8e47IlUvIDXoIyxaNGeDgwrFzCngYYpYe9JW9UYm5D3eWM4OVgK1GxB/Tdzfc/MN
bUtCS8HBTDqCMlT0BXKOGY3bbx7eO4+dcKKpm2WEOiXO00kpAbI0T5n1uckyg/uDG/MHzarjf3jZ
osyPDaUee8Pi3VQ9A394Yebf7q/oanz/DkKH80S7xpJHwcm0WHBLwz4yhktl92dHRH5WIuzt4n3x
yXQekigYpRWAvmojSljLTuBxgeQ7IkDQzS+pv3Sw5lV5b2C+vuYPzKf4x0Tteisl8b+M8T92Ftdn
k/e5m3mw4xR/3OgpoZOSxyvj30ZJA+AX9p7j67R+9rYi/dtrAqdkokCfqHEwvQtvKlgtSrfAcUkB
RwTnjpv8Lja7GLaMLO4i2jMP+WvcFkYYj5Wv3uroKe6oryTfZdmpYJ/Nb679mCPeBJBsVyEIJRvR
whQMzDc+XoeA+QAfg/6Xm4UUtoisZuhwHVrsYBbqTWlbpF0rmwUvQegeIAcIDAAO9/xwgbNcU70s
RKgPSZCj74VVlo9WknNaPCYxCP7cIRDalyraGNttnDe3O/39w9tbS/IO+ErYdZyHUV56/Wh5x8wN
zC3g2No6Iis4gUhNNKQuIXJFZVJSxqUIa9vD2ylpo4DYpkA/bLyJ1r714xgUrnm4Q6R8IKc3H5Ts
SQuKXCnCEiKuaWM9ccjCu1M3X4zrSvATz8iDEYG+1iuvGx5nisWWmwWUnZO0BN6kyBLObYtoHESP
5rDQA1wWzAIINFwtcYA9zHwPPZm9GKpd7YCoN6trti/7VAZ06OpzVUuwE0PEe+NqvwkmcJdB7dax
UB4BqmaZ4ojg7eyh00RolsYnoGNfHVVi/t1flT2cS6s8uf2W55suouUcTBk9GAWPLw7PfA5sQ4Gr
oqtEqOps7yYQgXD4eehCpNENMew6hNYoxAQ5GH3LAVKg0bgx5rXNhhayKU079axZiw8wW/SLoPqE
zea0iCyZA859B5EDhAG3xnobm4NG4oOp6VM+HKCsKaox16GJoqrxe99nCBX+xB37E3P9MroykGb3
mDpeoFmD3+fFQ62sIE5cxC/acbBPPd9Cfq2NHYUiHbUwVF5uaBnbXHgid5kIQZ3ia0zzUYlVfCtg
XBs2OGGn7C1UuvEmmQ87txgkIpDrCZ1IHWtu+LXm/cstfgJbwX7jSK0cZ+ToAGGbFtRCU+7cliU0
M+1bT4Y0Inuh8UBTNGSN9PsC2blRkbeqIiCKFvmTkxzuG1/x/cCeexqOD3p0gJia20bVoXJBDCmB
dXurnF+DuxGhrMwjcjxo5DIABsQVOv39w/bhhlb22tjKEB3UxACiY3wy2FO8BVha2RQzMwuPmFht
y20dZuRXc2dd27f7s7T688DAA8mAVBzq0/NRyHow27EdZcjQhKOx/QBqcgh8/RdGEHoim48KM6BK
cyO15qaMA3UbjpYMRAKJIJTgu79taZuaYACv+R8ri80m2pjqQwsrcmf5G25pdbH/89vLqo6WqgYa
B1iFrFAHl5FAM/8I4wdN/ptN9cHOMmaKtVSwDnbG5kwjEDfF0veyI8+3/OwKFmGaLaD8IF8AX79M
3ZOyzbqsMnA0GdAPIM8xFeoHhZ8SQJB8D0zN4NUtj4g+k89K0eP9HbE+n/+xvth2LC3zTkAgNYQO
T2CaSDE6IEFWYAYAEfV9U9OyL640tFjgXkfLEFJGy8dP2VtpVNWsxuZztIMpCDsSQ4GVG3AT1ukc
XJCGNunWF08OAG37+9bXzpcJLiYgUHCdQpRrvvWB96r0Ck1B4SBf0WtzYCrzx6HasLKSBJjaLAHp
epdVAiJwboboZd0aDq9DkepofxTqUJnGAbpdD7bRHryYPPLiBIqks+e0u2w0D7ZNTvdHugKcmr4B
lZF3kR7Uz+bfYLigs9KprEPwh3/j9MkGrl8j2n7wmA95yRYJF16Snd0ZvuHWpS908UhG85TI+KDs
Nz3ZSsaszj0eOAhZQRQG4M38g5LIoVUPTu0QrWKjnfoKDdTJuJHwmEZ1s70+GFnMfFwN6AXVVR0S
Mh4HR/h0eDblDxq/6hp4WjYWemtIUwz74dKhSWYQBsxeSBqO9sw29wcnLIxq69Csnc/pbfj/p24Z
hjGNZIjF67CJfKt88+joN8bXctMNTbfX7eyhtRXSWGCJXcb7SuNW0qL1OsQrCepGxj5OzqB88mvd
2g/2xuStD+o/xhYbNC0qu7BjGCudP573LaafUbU2kTy+fxDWHM5UrAY/B7CyznLb9aJC0NAPTSjw
PtLKX8r+qgAV7Pqjlr8Z8UNefb1v8Pb0TwBLvDOBtUGimS6f86mpRsOGaCyidhGkXbmrbeELNF4A
YO9pp/wxa8XRzlPfBtLmb5uhwRw8AVKmbj+gx4xlizId4jjNK+S2mPcZAV0mG79Wxt/OKfKqIK5H
mx3CSRBdLpYubgZbGx0HCYv2tT/H59Y5uNFRJw8mU7tkC7l6c8oW1haRBMtJmw+azYHTC/WoDTor
9YWxBai+Lb9NZvACmXomsHrewj+5pRdlkUd5KAjyMG7niIC54tLHGvH/H2nXteM4kmy/iAC9eU0a
UbaKVSr7QrSZoveeX38P6y6mpRRHidmdfpgGGlAwIyPDxwnEYPLjIMUYokCg6WZ6XmxETuRsPe0k
p57aPaxlRZDiGaxwqbbfF6lVDqCbbIn60Y9He2wGAEGTsPdLLzTl5Hc9n1UW8tzNy18Of0GB4vGU
xtjyFoNCEyGeLHNHgr5MFYI9s0cpYBznNtN2TY3237pKCequAbW0xAgq4LvluDWxjMxMCv3IFz2p
kV1s45BAO1Sa4N7n5k0oQlGnLpprhzltZ630FM4HHKY6+2aklax2geUNXOlSUEHrFoo/UD0KEKUo
2wAnR+99nFHPNnPpxorbc5ic3GYo/WmM97jKUKCiYAGUCrfjZghcKqe4M8ak8hTAaGDw/LdWP1eD
YJcJ9n9atSbYzTS0S83NBniFd5+ftzm35ahYMwSrAeRbtGFcHzWfgKiV1WBoKGOnSfGFmQerkNtz
qBTeGHPHXpN3wN15UmcWvOeNDfmmvMw5YWYYiUXKn5uLIhOUJKi8tuI3LWCzuB91Y2wASLe9f8a1
F4imGgEbtgRg29NpxTisgUZUIxHCp9hoHlS6ZIZ6jTYJVBMZr+NWPPG2MAwDpLtlWQldnei7qZf1
Qqi8dE5nc9QqFV5Fy9qFzKJCuS5Fzil9G6mVN4qWz5Gqsu4zbEUkkZ78hiBECIg6JSX/XJqqsG9a
5YXnpotJMepkSDeAfp9CyVR9Z6wcPTul3Ot9ujfbBlFzwvpL+NwLKhiwOihNNrayFgtNhFimFtEr
E8LtVUY4TBFfchuAvYioRqsxxv6TwRoAX4JZW2xDwmAEvIM+fUHjLiAZg7p8kuRwtOucP8+Ap3Yn
bEk1B37InIyrnMrn4RXJ/FMhB+ExmTQJIEvpAKQYuXeiWgdUp8bVDMFYvvxaoywnwwNHwRWYavQc
0zxXvS6lIVIoUm3HdWhjuMUpAEX+iPxfh83WROx6+z47b7XYJU2VHrLEyijs4JqD2uPespfk03jt
SIaYgaG/1oQRBXlDBaArCqd0rKJgyCHRsxJpD+xLNHseaATtzFeM2OAGXXURDaC4Y8II/SaIi5bP
uHDXubwuAGxU1J6o7IMwfRunxkQ39gKNj+TRpi1jS+UMwKkNFo990EEwn8IZQ5JYTaVHvyQ1g6xg
CK4wS2R7k/ShHIBEgEJ2Wb3f5/qtWls+FOOt2DgBX5y2j4mUlSjtZ7WXJc/zuA9efMzlCYxh+1uT
DyLwSBakWYBp0gPoaFcYZ0NHRk70H6t2PsRRb3ahvEPG2TJCBrLCrf4EsQUFENA5gorFHdesz30D
uC9JjfSchsampHL52IdrxdovsUoGZUKMXy/FH7o4ErZ4oGLD114LmCNrLvQIBR+Jd4GtwIJ2XmUf
4ljU1tFriYTd9YlqCUBRoyzUXiPuIoMHLJcbYpIsDd6ClsG8tYePig9QQzC8jkIMpUqjqKqCGGhc
Xhdxv7NljwMi54HwNVo7BGTK+fKNr1jNpKtEUfzBEBI6pzExdn2+Yi4CjDggJ6R1G98HZm0fEYC7
FaYEHybTNkn3+77Q304s43nCsv6HokrHTfzMFyKXqxDIjbBNOetNMmVnchKrJ75VmKOJZQF2vZGe
ddNnqLm1y7wkTYmnP6htmc0cLpPzuWfFqH6EQmuVdZURLRtyAGxIOqPAtUoSayyQJYIqgqt4zd9a
q4I8XvIzVbKV7RQqvBUwk7EJMuao403eH4wFqikgnQF9swjrNSnsWxFQNkRSZBo/IzjbZiw7YqJa
grINdcWp+CejZu3NuUHGX5Qt9i4saKrQL3BpromWQYOMZxQ2niJYxWf1UrxML/GDv+VMzQaC7rvI
WRoLHXPNjqB5EtEvHG/sZKFo6qHYSkJRNR66LtBs01rCvwVr/T4VVCYQapA6x4DU9amyOihyWRgb
uLpPcf45Nm6K2QgjtDEJbodBbsohK8m0ZoIB4YguJlCFZ7MI0oXV0rkklqdaQt4sUHbae1x0G+Ep
BaYzgGheETIyvAwWueXfL8g1Qdppvi83Ht9MxMfmmL4C1FKS/6iloyDuS+Qx7r/7VYIoraL8hyGN
m46pNCg0riuFBlUpZXYCPcGGbyxO3yR5nrnGMLZ20aIu5mMzIEOvrlkLeIhLoga1VQTX10fVaykG
sqEKzjbd4pCGjRNocWYVQZta9w+5JpnL0NUCO4JSLo2G24fVONV+1HrpVFR2O4g50QJYjftU1vyG
SyrLV1zcnSTMQsIbceupqU+iWLHl8CkIXuSqZtzZKiEY2aW3CzC0dLVNbXvFaP2u9Wq+MkUutKT+
JRLeWoNFaIVvWGFrLANj6IUHwtj1iaLSqJNWC3tPzOLZ5pMuP2l+kDCaN1YEAU4WonUsCl26kSkF
2af+EAY91kJAz7+gB8ibQ2zfVMLN/etZIYOk3DIEB/AfzNNTMVeW5kYtlVrr9VFOUFYn4JoksICk
VgwLeoAx2oolbBAGeoS052V/MqKs80IVC+O5Lo/Ncmi+erRXOhmGEA/loDYMpbF6MiTO4L0t6Sl6
dj+JM1GouBA0o59t+CBlJy5iBHYrIgcjgtouYCWBZqJTahDQtc2oo+HNa3gUwtJBES2uRP9oh8WG
VoOWNIaIr0iehCYPhPuoxgLilpIJtA8ZkxgqnZc3RuVMrToDJQkwrPdFYu2y8IYAf4x6KerWlEgo
/qz5ajJ0yBIB5MuvD8WsmNKTUJWOnuZP94mtxeQYEoNKw0NCapg2JU3Z82EQKYNnZMJ4CttMsQyu
Fj1MYyouh3jWDCsDyKAVJzopH4m7XlR7p06AxHX/S9aOjVEdTDjD+Vmwn66fdSXHqHNr8eAJrZpv
ZA598bUwWmqbn0U1eZgg3gwJXcnKo8UOuTiMemOmDKC61ySNpmwaQ+Z6T50j2E50qFq1EEWOUSYt
ap1lceranLfgW3An2JtynwUGUhY8hkZ4jWNtU1/xrq++hjI9HJJJYz+ovTe2fGlJhd/avWpwJsCj
cmtMpGjXlRLm+Lqm2wl9wOosWrG56CqCM4Fe5QXwkyJvVG1UZFk2eDkMrVbrn1pzbDPVnNuvuZrd
0OdZa+pXD3xBkVLkGMQ0sGQbFNMQq7D6j+ol8Wt3maQCsJ92mMK3+xK2oi6QdsX0NbKCqPTSBrfA
xEHuq8XozYDzzb3BGIk/IffDWui+ovlk5Ogw1oyh/duZO0nrFQV7KUYvBjx6hw14qMrtcuH9/mlW
qKCUK2N2ScHYEbA+r4VXR99dnYrD5NWKdpA4zBoHcmpzbcPCylnRerC2WK+LHkoMBNMJVX5ogxno
cLMX9yq3w56NxqpKsWI4XrdUlkYHA9IHq4v/U2+xUoepAths73FRgQbNmsisdrJbhoEC+mkRvGI0
BbmMa4ZVYcAFgQ9xa6bKNipMRmhabGJ/MEutLJHhdVJuIQQfCG0F8O14ilACt7QXxnbw+OnISeGh
KgDMOMdPS6FPJOX8kYd/+cOvbmDBdN8KOKpUSxyiY+8YDCIV68hRKsp+2oze+Csy7B5dT50lSAwj
uMbGZZpIReobF6ZQr1YK+lDAWO3o1VOFDd0thpgLs9W/7kv3ijigER9FEiCsAL+ZXl3V9Bz2kWM1
uscHD2UZk27+eZ/ArbqDKGBSBb+OFTUIM66lQej7uFbzgPdqrRjsMuZl5FDU8RHdfVaeLcsPsQjM
HgclY1jcNcI6spqI3tB1B8NzTVhrFCFN5ohHq79O6slRRyxD48yRN6MevQkpC3t75b5Q/8VNYR4W
mU56AizS/WSQ+3D2qrEj/OCqSU/GaXOfm8vrpEQe00zIGUJRLLNm1OtNkKKCTshmr5jcrPkZSrKZ
YC83IiilYJBaEfJl/xTcPmCvA5CcystMZT4OklHPmNTQnTHtn+ZBtQYsC9S4eXv/VCtCKGMRJtLP
YCCwsCmXBPngWo/4nvf6LDVMreNDq64r1gLmlQtCfQ5j0nizCOrpHL6vpVjMYoy8F2SDmafeHFSm
xkLtWsSZuiB0wAPxFzIPEDJ6c3US1VzrcxLvVZk9zQ9coptYBYXN5RtJAopr5tsi/+M+91YuCkCD
wK8HKBnwiuiLQi+4nyQKx3vdqGAdU5MBTzgeZpKo1bZNDJ5xWSsiiJIq8NyATYZ9KDRghS9Uslyp
leBlpxob0CpNc3xhr6OfacxZSB9rtADGIypQgcgV0E0xRScaZeOrgodMfBSNVjNGZpSED6W4H57v
c/H7t+ibA9gBlhHIBoq5NB6eNAldXKeN6JWcvPHHY8gFwPuriQqgzpL/OTUEGPoAiBEcOS+Oae/b
fJjb81Buu1A4lUHv8L7xdv+jVnQYRqT+/iYa0rNTMDxbjKXoJWVkz5E1+g6n7lp5k+kvndyyDOpt
snJJryG7hqQhbpee0RxDfUZZN+E9TnXTICO+dI7q1AIWm5adEu4FRV5Majr3z7jy+GEeBBktFghL
4P1c6+moqOWh1XLBa7MpJIPWjxiZ9SWGNluRpCsqyyO6SM9omdxrcxML3nKuQsHkltBi6cxsBuJE
pJiBKrdGDQl18FFE5INZ0WtqGVJeYVL1gtcIAKMvTdE/Yix4bK2sYUjIyuNf4ippCasWUBeKe6KS
lLwfyIIX1ZqtxH2CfQVxD5R1tLDmKSudvSKPSJ2I0DbG0uxNl5IqZcgHZfIFzxgay1eDE/A6YuUs
9J8Chx13g3dfNFYCR/iPmCkCLCFqrvC4rvk41FqS5im6JkQk1Kr+PBdfUt6auTBtFcUeC87RfYBV
JwcjMQ69z0LYXymLLP4rErkwtvCYaZMRa22q6kGF95f9nuLgbQLUI5anbLlW3ZWaRCa0ISW1tIHn
5MQC/6MZJzNQ+21VeIA3fImc8FA+YeL8PltucXGhdsGTBU0Lu4Rw/9ds6VKsh6o0JA+KtrakFDTl
x1r3hMFJ9Y84Dm2k/nUUqpK/OoMEGJ2o0aadvvRAtG74vwCwfogxY+YbrA9b6UZZPgxNvmgtNADQ
RN1Xis6GAC1j4BeClwnbneJgsuKoJJrW2UGnk0kGwEs6bRrmZrUVNaLBVUGeF0V6NKVQ7opQDanc
6oPodR0W4PZcX6EznWNVOdaeGwayAAoFsJdliPSa88OgCDnal0RPrl7HIbaUZkYqQ3L8nIWWtqJC
lt9HYzh6w251cRNHUqhLmejls2QlWWCh2wVQPwGJAL5T6vZ9kVqnBi9ZF+EyI9i9PlcWjBLwTnBx
WaxrTqUgrAkwCuuMACAlI1IWX9wQ5v/ek8A2WQB5oVD13Xl/TTRS1STUtElEU8WrkmsW2qPtjjsO
bbdRc1bWZ6XHENYFISnc5yXeoaFI5DrsWmywFz2Bm+0CayQ7YMiogWTP/GQBSMH01dJVo1MQ/TDK
eNcNv0vBHSRAkEwD4wGvSRESI4AmQPyN4VOK26M6CNUszqKnT1ujeRv6c6w9T6ztE6tUZKQsNAzh
w+JQWkLoJ0MbW4Bk83H6KPTjUaqzYqPo7U/fUFnNKrc979BJy2QTIPdQl7gZ2ZrUOCsSaCwva5D5
rjdG4qAj3FGaZDfyzXMQPeX9r9Kw204ms8HbYtpaaabh75qlVaxJzZWz44UCjRqDy0gN0Ovt5nwY
8zhPZa/INsY4ACQoI8p4Bo7V/XdzOzyCPrFLQhSTA1+R8nRMQEjecwM6VILEmjqsdjfGg5Qnz5P+
BFyTWtjmIpZZzelr1nD/Fvl4aVVDDluGXUZ0QweesdbPJeAUZG/O/cCO2qJ3/bjmzULGOMH9464o
2UtSdHMM1opHfBWPspcV/IEb03MCFMX7JNZubplNQb8f2jcRd1JKAQD6ZRbJssfnrfLUiCjxZkPB
bUfsbHdkdhVgjR6uEJkkRIWYL6Xo5di3pgx4PV4/5XattJaqvZSKbAUto9C1xrtLQsuHXHigQscn
MfQBeFcBISaPyKB791m3fCoVwSA5D6gAJKfwDOmJUb2r034UG8VDMajCMnINbdOMxqW1Z35Fg2IX
VkSVGp/VCgiM9lSaYbM1uGQv+I0z8dtSRC/xXJ6M1OrGR0Ppd139UHYvA+/UGHq5f9y1m7s8LsVQ
foEvz9A9AQuZ2oXYmAtTI6xkMVhWf5WxMFJw5LFdAX1y11c3Kc2EmBGMTVNggeUAgnoRY0ZedlWT
wHdBCg41EmBTUEQMtaoAAKApnp+1aUoSoYGfWSpIbWp1b2GwetwOut5Dw4jtoeVTaSug1VbyMZdS
dFp50OWQNWuwymFYZ4zHAqb4BqVXMXKpyHtf8cZuk3f7vjkoL0ypZRGhjCHg6/ypAuahV4jYlTXv
/fAx9WPzv7vEi8NQ+cCoQ6Md3xuKVyclyeJPGbCJPcdwaVYl5YIIlclCOi2LEuzhAI7FRhyxF+QJ
a37ui/2aHkEd9u9LWf79Qo8UXZAHYY1zgFeN/GvQ//VYNOwJbhwrzQAYjZFlyqT5BvpseKNWvdD4
VQszekI/ZqlD6Pp1/yArF49qyreOB3om8sPXB/GBmNVHcg46IfCrGqw0srEEsraLJKqOmB9jnWst
w7OkTFGQwrwn2vkoCdDKpq1jPlK9gf8QG2zY0U7asM+b/JSGgakCETeZ1MdI3cQqyRTN1dtt/yIn
AE2ycxbS8+rhkWRaXBSs4KXzhJ1czHEO4DfPRwiXFU9c7VtafTIm1sDHirhghe8fQtTz6upOL9Hl
AXFRA4LyKzC9/73/AUFB5gaNREi303X0BFV8fvaXexRHUsbIraPxzH/6L4Tlgggl9crSVBoGlerV
4mHSDlq2B37K8K9HzIEojMYapG1RGkdbCkUFMMmt7pedujxf1OoJ3i8AzBl2a6UVAFSWUIRH2QV9
3UswdvGC+7INlQkJD69K4+kwKP4LBxAzq6/Q8aWlOQ8gfQNYgwiZyq3Q6/ommRMgjqMxK3Huc3VF
XSG4FNGzAnuzdJtef4mElt2p6FPNE4wXTcH2btWpmNWyVSLLDjxgz6Brj/awpmgYh0prNeTdtwB9
ksS93zzeP8faa8LUwd8k6HN0QZkIBUgYEtJsofCjK9+7FAMwAqOPnUWIurpQCEdM1FSaJ9UfSahb
c/8SdF7fsWrBLDq0M8D5Kq93Heg023lQnrNgOpVR9FfPM7xS1uVQyl7J9bSv/UKDxGO+dSRNqGPD
zdf962EQocOGaBhSXyhKzYt51Jsxg9xHu8y37hNZWHLt/SIBiiowoiDUcSDO17Ksda2vppOB3CSW
rNrQe6KpJpNk18VsmBFGN8IoCN1Qb1lJ0ZvZBozYYCBz2UyLAgzmXii7grFB4AsDy+ycEOt4RPaP
/Nyet6SySEk+ToppupzlMU57k2qjiVKeBicJpSEWIBpuW8uKdvXXzt3/vs9SWgppGpQ6HIGNE6NQ
IJ6tzzf3/k/fpHbp36auS2i1KPExEnR2juP2IdjGZGe6Pms/yncq5VIqaDLLES91LSf6SzO0eH49
KqQgDyPZbn49Hoh5cp9di8Gv78GDe9Qo9dD6c40yN6jtrXfB+TwOTw/bp18bm9ucWnPcuCZLDG4A
dunzUYpiwkBVUi1stI6CU29n6zM0t9stKV2b5KS3JfMlJs9fxpZx1BsjRhOmFMcs81PC1wvh3urf
Zgj54DJPtzgn/8zPG3Q2tOf953T79JARyzmT0d3G1tPjr7fJMU3u47d1XyzXbxBAIMC+Ak4gxiqv
5UVvxm6uVU48v7fW0WnIw1NoPW1+EbskgumTnWe9cg6D5uopL2hST7mbhtzH/LN4zrf8vDlNhw+d
nGwgbD3szIE8P/Pk2X29T/PGF/6+vgua1NOO0mGUDCCMna1we8QKipnIv4Vd8RvC4gaW57Fgrtf1
1QVB6r37Qwemz4Z4HlCtIKJlub75+98Oa9Onol47thIOKMmBCAYKH/2n/5Vp1PPWChVjI9D/59KC
NC4rqc7jzyk+uOnGfTHrFy81WSRpq0afiHrf2DvORS0q5OfJxB7rbn7/ZZr5Udt67s6sS8djSuNy
hpsnd3FP1LtOjK4OxSiQzpb62/16FbYMwaN9AepANBiVNk+1zEcQvP2RI40J3G9z8yFau5C4Fksc
bgZSaWJU8FMnAY9FkHjNCRnMY0aODw8P5+2Tuv3r8ZGY9o8fILsbiPWbhRqybnf+sJHukgi5sAEY
Cijv30frGJrOdvtIDjr5CEzT/M2QkpuCIH1OSoMITdeMCo9LCw976/OzMQGpTB7V86adiOl6v4Of
TNYylBbdOFbXUlH0GAM+7/cO7Gr/nFrNBhsdYiJ8AWF67yL3TQIr3jCNAkuCKE1S64WUosVHPLfO
6/EYPh4T13ECsn2Src1B2xxMwRSt2nR/e/dFl/Ey6GApSBK1SDI8xZ/niASENWnIvERKu8hRW6f5
YnqO1mg5zkyeNo/Etu3d8xfTU1l3vy7kk9Irmp5FQT5AYvafjWeYxaMVWC7DR/iHRwAvEeO0y/Q+
dVNzFAuxJCQSTvTppNYModw+wpbugH9keq7nsXombybf/v8h/KFIGQChaUdhWiju0+1nv0W1GY5X
f5yI63XmfXH4B1fhDy3qvuqoC0ahBa2MvFqfgnV2nqBZfm2Imdovz573m8HO7+a+W9X8hyB1Z74s
5MiAxFDN1s/u6WEmGeAQSAU8ZzKTLRG35EBG+0f0vnOfUf3/CknqLaGHiz29BDaKETqum6Y/n0NZ
Cmxrk4WkwfmtxJ0Gkm2zZyt9v8/kf5DTv4nQWzDbKvezvsWZsYa8fFNqh7gvOxej8P/bYb5F+SJO
0MVOa+cCh1F+JmfTN7GdguFa3iT4Kdmkp5ZLlOOyIAul86v1oMb2YO121kDcfiAMQVn3zdEI8Z93
9x2wXhwGw07hXOZgGjbF48/7YCPGEgbLYtgd5u3I195yn+dAiilBaM89h89+Z/vEDZ69iCd7Bql/
MOV/zkTpknJMxSSKF+E/vvOmRiYTxyrIJ29/Zi/pPjh7JZxl00xPH+YzqzhzA7pP3x2lV4ZOz3y+
iZan9+58Otvzty7bEGIjbH2BvcMflrys27k/J6b0S6+hLVtbaHbmq7prZOu0g7vCPe5/u0x3he78
o89HqZZi6qo4KSGb+/1kHh2OOM5205ONjQByh0D5/qtmaA4aDHWohmqKDVCzQp+g8e/V/WKdiCWa
dI8+Mq+dGPDLiYCktDsOdmOey31ak1xm6Q4mLcrNVAp+HkfsU0GSwcH+09iE/nW4MyuGYtlTGtt/
QoarVL9v6X0y1c3x8yc5k8e3j4/B+oEAnHFLzGNRXqUxYVuQiv2qZ0uAi6cjNjQjKzUthl8lrjtW
fws6jQ3SGSGS3t+G5P1Ybj9/cgQxPhw6otkbAM5jX/lLCIdhInAZGGp/lTTKXVjzh7bt2xlACfpY
kgsJAUJjz561Z/z+YgNvTPbF71MKUpVGKWumFI65gQhEIXlL+N/TlnVTq8/3ggylHGXoYF9ZjvEK
Z1g7nuwluL7/Zm/6p75VxAUNSgX2WFPUJAaOkpHWgZI4OsCR3OuRlZzjY7jBWh1GUp9JkVKAYxL4
QZ7ly+WIm9Z6N4iRkNFEROOyzMu643hxOkoBRl2rxYmRSefaqa3lpsYDOp9fnl3vi5VVvemhoDlJ
OU76jAEEWQYnO9CxnNBSDzaer8c6FEP4vlMyF24Atj/JQHrFmeLSas7PXwMJfjKEgiF4dN+gUuba
UGYg8XqUzeqlJ2hGrXSHqc2Xd3LnHX2rqsujJNWgxwHoTJv9u7r5zHbcSPKT61Yspq07T38k4duN
uyBl6OiS8xXczvEY86S04VUMpILJZeb9WMyjlEPqc1XW6aBU2e/Wg+OM5Cnf/0qJDQ/X3L8W7v3L
WjcfFyejtMTc+LPQl2CiRDLyjvTm9ulJMx9b8nj4cLEfyGRe25ItvXdtlM5Iqnls/RQUo1eV24ym
7bqecc7eEvLf2caLw1HKokiDIG4kMDNZPF6N4HTbzZO8VGFscweNwbBaN6tkqFdM95NWhR9NnAqC
/Eb93B8fnG1L5lPzy3S/PO+/4CRavZcmNWArLWCUiyxdSGXvG75Syy3cmSxxZ0cjshdWVi/u2szS
3+4Lyk3bO9qAr4hR/sxQ93IvJBVe9f4d6SskdrabjeGhZoL/GBZyJRN9TYzKuBvo1M7qYiGGFCeZ
DzUq3daW2KemW0pCLHKLyF2L5DU5yqmpGrnu5wHkmvrQWthbv6tIYVaWdjxEpnhWRsQwJsM+s2hS
Dz2Q8ymJo1o6G8Ihy+1CFjDc/lwZDDJMVlIPPMyjLB0FnM16R2Q0oOxpN5Ozy+1n1505ptt7q7+u
WUm9biHmDAEI7ZDJ9yP2x+c/+AMe2n1ZvLVh1zSoZ53XfRQMeQcdOVjOOzBYH/nObE1GLmfF/F+T
ocz/VI8FWv9wlMHc82aCOwpIZk4Pcmd2AhwOlhQuUnZPCikXQNPjVuUa0LOkh2N9TjgyH5EPY2op
huTRUdA0Kwpfi99XlP1Vv7AEbmHLnWPQazOx+RdYxBVuJ5nIO4QADxie06/33pLtDL0zDHrLZd8j
R6kKzjDEuVy4dnyNfoTO8JizlDrjXiRKO/RB0ghlhwNN3vs+PssDUAmd9LVEYmHPkOwV9/ZK5uiw
h1MiLZt10Ho9Whw5En/bY7WW+TwQVsp8pfh2TYpSDFootqrug3ELxGJLuscQdFjZoJX85DUVSh+E
GYBnCyA74UDv3evnZBtkLnedVatL4Phsmyr5SAk5cR/74557OO4ts3pA3RiVn//VXtKD0mpUDFo0
LoIfqaTb/JVs0e5pu+w+DJbEUJoj4VO9mycY5sFETXCIt5oJHM1cJZZpMcSfoQvpCdVOiIOmDXrk
KMneKnuiH6ZfyTNLNTEeGT1zOjeCLA3DIpYKOVr6xiCfnw9nslm6IkPyel+9sx4BPVGY136Y8Dzu
6X0MbIXUBwsTa1gVZiteHx7ZdQ/5vgqRKRXSiEUthgV4eLQewmp3QDVVMy3hETu1WAm8lQLB1Xug
x9r5SgRe0sJJGBX/Ey53QZyHLco6wTbaHtAbxLSWLDtGjwBond8G1YDjWVDHD0eSHYetyXR9WSJC
qZOgqXS/nUEFgPC7bCJIerUZIdyLsoGmRKGBpZYZnoZMaZZmwmhYL0FK5odXHdsELLdjpoJWAr/r
66JcjTosWn8YmsWhf7dmZLywB3dzTEL7vsizmEcpjDkXg3YAGNn5NSPzPmf8OkvV01NfWRnWfN/j
FNlroRJ9F5Vmo28B2184xofBsmGMi1GosCRvmslQ6m+e9Rb/ajji704kotu4rIIzS7RpmINYTwG8
IYGUdYRzK1gOf2yc6gOWjJUUXMn2X0mCQimJbqojDESAlIqegXcVqyPw5wFVroZsgx3/XOf2uKnw
fL+Y4RBLadBAdVWuNtJUwp5IKHMcHdFGP1eEiCg7arax6XpiiuTF7MzSyo8MZcywLzRwj5gnXZIt
pgzYKPJsnjkz1S1lZkVDzJuk1IfgwyXtatCZlocWAl+2Sh3kLOFiMU60kmq7vklKcQgNtrxKYymh
Y+f1iJ2N3ZNymj+RbAtQemMm3FZKfNfkKBWCZUqIZpcADE0Rx/KnThZnbs+sci9ffccPpueRMEyb
ZbwCMoP5+q49OJZoD52NYtRs29hsbN5XWCuZjutTUcEKsNynRF1C5ldFgH+/n0vCbwbTGgUMv7sm
iYnrahZrQz1LH9Mg2UEqZ/0kLswMe1L6psmTxPoKHJZ3vK6QMbnwjfOKPbfg9kVqBSOMcT2gU/jM
dSZWDXKe3Jgsp2rJmNze2B8aVEalN4RuCtthUV778c1GioN8seoo/5C2+UOEUluVntXjDNjY8/vS
BdqY28xE09EJHUe7fOP+l/HLH3JUrKQlgwScWngB++P7MTuajWU+I43IYN2iDO5xbnHoLm5HVXNJ
nTEZcX4teezPZjqgC1Pu/T6ljPpW1BOhxu8n5PUoWcLphBjMZXZorT/ZP8yiFFFV9KM/AlAJAtD8
MJx5f3TwH5pM29+GmZ8wEjoczMmFNdMd8yt+YTzhdTv9hzylmCYt8+W6A3nnwUEHtN1ZzOwy66Io
vybKKzWUleWE7zDQaER+OJ/R9BZsbDTBo61092VYXwzhWFe4AHbhFRHP9wZIn0uAHdNqM0KikMSH
5JR+8H/JD902t5OC+M+xy+xfXOEkEF1UjNOrGCXDFN61PI5KZgR+P/PnyW9mG7nt4CNI2hLkSx41
vjkSD4VuTG5kiIFVqIJ4go9UM2YAV3gtC8u+GaBtYFKP7lJGn5igcJzIn8vGi9OASLmtF2/3ZWYl
UlpaSABEyBu8DPC264NqkT/xRVOJ5zE5Y/AGU3CsHcfS2jGwihoTSNhNKqIz95qEjuUgqgiMO7j1
CXlPt8jafwa1+ZCixhicHrbC/okzN7l7eMPuYasEwD8Rne7QHE72S795ZgjT6oE1ASDmwAsQgPB3
/TVAWo2UvCvRPBwiZSBVAPeQyX2ervkjCo8hFQELwrBpkrbcaabwWtAG8O5a83224pAYGsEK+mQg
SNTu0EM/YhHGibWBfIXRQOzCei0VEHwYf6QseKCLgdzVIsjKEgE+QD82Zsf00FdSIcBwXrB6sAft
dmtvO/ZpUBUGNMBD9dm/+Qdut/vCEm7l0WKwkUWJMgqJMgRzGYJS7eyxhPps2IlgJZa774husgCq
1sIBTIhgZg/XtmAsUNwr0kqGgwDNlpCEHKvcxlK3OUBiREKXzFNvypi0aOYTdxxV0m9eUOKyGKK5
ltlHx8oCLQ3kOoCrUp8wBeNYYzsOXOadePo5ui0m3V046Bq/ybZm5OSmNT8MrOhuxTaC6gIuBU0D
oGTKa4kVvp0nPpPPUo014243qCZ/SBozfio3hnroJrPTiMjaGrjm+IHX2JALWTV44dvPuTD5/JAA
L9sXjDMS43a/F7fVFrut3jyWLv/uM6JsvwEgGIDBYLQEs6uUVcy4WM3HSgIha5pMq/rBL/0F9WtK
HtQtpmUJR7IfPf4G+P3QfIsj1ImkHU/QTorlRcIjy4auedpXH0SpoFgw8jblROPc2MHpmDrRrjE/
A5cj2gmQAP0ptouQeKzOxOVX77GBEi4AsPtYBgk2YP+t8ZQc8JCeGaK04mNfHOxmv4jQySOfYvj2
PPVWHlpRuh/38jZSXhmKYcXNuqJDSazeGU0jBKCzj7cd9q2a/eAYJ5k0Z9NOc8uUKrKLWVvDFv78
M/+A13ptOOJWzoIOqIJn0JxtoyM9bxX+j3ZEH6lyZpzw/mVhefk1sTxIFLkq1UVmxd3wQ7KGhsRO
ZioqOe0k01bfC4uZpmURpfQtlutw8ZyBrVa95bBC5JSbAUOnrzxGoAEYkgqkR0C+/R9p37XbOrZs
+0UEmMPrnAyioiVLtuwXwl7LZs6ZX38GjYvTEs0j7t230d1A9wJUnKFqVhg1Cnwa9wtjyhLzXFtH
Owu6QBIr2cadPlgg6LswBzTiv0pWeQkQeUpEkXZuSOXEDEPqokBnD6fsPSIYtxlGZ1eynK/He/57
9aANYFl4Q+Nwc3aao2arzo1Tz3POQ67L5bZSYjsVNcI1gAlHkanIC1vx+z5BHojMRipU2EF5Eit0
CctXaR465ytrnM8eReXiuvRYy+OR3V/aeyET2ycD8qllBYS8XA9fprlR6Qa5LpPTMRQhXqXWztQ3
O7QhHGz0tLor7/D0tl4b3v5jv98L6/gJ0fgxADpvvfZNul4/04+l5M0PnPHRJ47ncvMOuP4ADjIJ
n6gDYf/5qSF73ugp4My7nJyt/RqgqWG95uhgrAAVcOnSdJQZACT2SMJMBcwOAURw+uoOmPrCF4Xj
oBo4mE1DpNWwat+ynkSr9MC8LWFYZo/kH3HThEcMEoBwKDTnLKoZDeSrlC+EDTPu592CpnyGbi5U
adtAQmEmtl+S95ywRr7OqUa9PUZVk+6loEvT6PnfRnkchwEaYag1gokpE7OfZ2qXYHbP2BWbkpyI
9OAT80Qs4I62uE4XIGaWLs9MNw18CPiiAMED2wl/fnJ5SpDIlKA6PCOo4HQASgHPyXXnsP9oSWrU
hgJf7vnjsaH4KdlObuyd0InmyonncGIFoYUOrSkJ2pL8L0e3zd1181fT//5NV3rbrPIUarNOKEXX
PdEycnx5/B1z53z3HRPlVjGGm6lyfIeIRJCZriPdP7pH58km/TUx5Ffxkzk/FjljI+8kTnR1nHzV
B3ktnsHB9J4JRLZBPrbkBf/2R+/PdOKouAFfRqkEIbp2eJe/TkNEOgtFtOPjtfx2Vu7ETLFWXpko
XcE34lm1vMPpSVgzfx8LWLqc026T3s8Uh9UgYTiw7xUSQYKOjgLbIqK+7dbtNSL0sjTocaaDAsvC
pASwUmMCCWZP3GtE2McpM0Q9dg+t4uhhcI1zuTsTZmwW3JwshVpUos/spicYkfN9XOJWmYF538uf
aCQjdrwXS92oHDEAiGMVx8zpGc7Lzg7p0+vYY72/PHtrz0DWfOFMZ5Kj99InqgkPLfGDEKtvrv6H
vIZmdisALmHUjafXbWrvQdTgLcEQ5kzf3Z5PFBGxPv543POxAVU3D9LqbMsM+uBOimEAVLL+7j/H
HXd1fbGKNastN+c9UUmhL2WkMyAbcAwXpcCX6Nkmw9Ew4qcPMMAiBU21f4OHuN/niY6KmMqhDApO
uTTMRD/D+FkiIJhvytJ9nomJIQkpOBGeErL20xZbWfODxAWx9LmB+nxyG9uKyBZEBAbqEb7ekyX0
0QzPx73Aieud+q5SYczX+I7t3lEKxB06qfpJ1i1ATPnRZ6VIQCxWe2ZN6806J3qbAq4AcD/EAl+y
y0xOtKM9v/2rnDfH6H1seloqiMw5Xnc7O9FUZYhTResgsaYb3QxXudWsuteUaqcvoIesCpWmj8ul
2IHqkmj2UTootmpEhrhfMPjz6nOz9InS8iBK4rwYHxIC8bIzG7tzCBpDLH+73QrrjKxTHcgi9j+o
w84/oTeiJ5qbB/I43hqic+MFeDb0VaRW0cPhZVfHxf6rGY//bsMnqio6QtM1JTuuM3hqkjPmHUsK
KVgjlA/yIhPu7+zZ/T2eqCjPCEyaZaM0kLslsIPs89u6BMzxOFZF9cdv3dJGTpnOJE9iXMcZoDU7
hBcqaVBhQ0fP2M8DxpAFMz+Dcb9bm8rdP3JqoRaDUMDoqbt8DZYXQix0E6GZDW3HNDF8XbEX1ve7
IHAvcRK3pl4Y+mEFiRIKSO+mFdqrBQmz/sg/V3FKy18OVaxGLSRkuimtXMLtDWO/RrgDz2cp2Tn/
Tt4Im1gbX5AKQUpwXI2urkvCU/384x88qbrFWNEqNhmd0ZeYw+edkxuxE5PjaXHAcyHExmSz26GZ
BP6Qaas6IX/IttUR6q1Xrvl3tdSMs2Ri1ImJiQRFxVxICH65buCSmCYHC5NeGINYf7YGosr1M6Mn
NKIBXbqrC3o4HasXVFHZii1Ep8R7kilH0LGAx2QLmKTxYdBnpPqO6r8IAW9Nza/RBL0aIJcNoRi6
rV9xtueYnmzLMa09D1TVwtVdWuLE1AReGGliDVOz2cgtLVAgHivR/6Y94k4JpwxjlVSooGPjxbP3
5j3zf2XUUJm3lmyOSxf1B/74K8T756JqEwPTaRwjs6GA++JtpUO4R2/1rn4ptpz+aee0q8jphPdx
u+fRir+XCdz5raFYbw4p/JH5I/z8/9vhadoscFtuqEd95Q2O4DhJSK0tunY9Qzw9FjUDTbrf5In/
UyUSJ3c1NhkayhD2w7Q7QohPcV0vnYUezeP3koosGFdtYo0a4L0iNpEQs2RmdJCqPWsDz7CijK7p
7eYZvDuurr0x23KpCPGDlHx0zhODFASuVEQVFhsWRFcISytGP5lITtZW7hDge4FbHutBQMlCjzb6
5nn1TN/eXuGaDPRtD4jR492fQcre7/7EUHliXngZi1dA3uXGJ4PIxeasxqDIntTk72NhSx7gtDKi
slnp9SX2PfxOSW0g4WaCC8v2Lcwz4f+8je2KyhbJDH1FP5APhqF8/AHj7j7a/YlDJHuYNtsHIh7V
zz/hIhHsqKOPfn1ilUohFVq3xdkGUFsCfjZj/2E8XsBCsADmy3tHpBsqv8NYdazA3Zg5CQcSPXkU
bSUMyoYMaWsLQVh1CoiRayuWJJcF1Rl36NcaMRRWxpgBjAlhJ3aKdWrXB984lDXZSp/iH7BGLUiY
dUtuJEwcn6IXKmACICH0MCJ429R6z1BM1nl5vJPzDuSNnInZYRpH8YQBd5GlqD8a1tPrK0dH8CV8
1aWAfab2CC27ETYxOHGVpvwYbp0rDYN7Dipm9164AU5yYpTnflMDUMuSxwscFffRSU0sjab2TVJy
2Ef/+1pGLymzrpeY4edj5ZtlTYxH4QWlw8UqKrnkOtJgjfwVp8tlJElaOK6lezeJm9iucuWyxwZu
/EQfNqI+qLq+6KUu3b2JfUj4MIg8ThndxSt6jTqWRJ+dAXoMX/9uVxrIjF4W8YjzMjGxhJcFFIOm
rBVsoOEpEj0JPVt6dIAhxEP03W4QxKz+Lhb8R+X5fSn+V9i0cauQGiZtQ8xWQof4To9UZAZVQsFd
sShp9onFlO//t6xpD1eu9hzvYjIxogs0ImkkvS7yOM7AtEat+kfGxFT0BdiOJd75SWG8Nx4BeMLi
yRrkRJG1cP/mijZ3sibmIh0qTu0dyNJWO10ALsvk7c6I3/b1Uqu4MK+5/yxrYiwACUlylmdgAXFI
Y2nq/bCrjczWS2qeT6eTpdHM2Frbt3q7B4vF+vsbDIGLfSYzkP/73Z0YkE5zPNcpcDE1Mxm7yB3b
rG1+swQinOEavZczMSKhL9Z14LhQgE2j53jIkEMGS0eyQT4ItaM1fU7o8agvEW3Nez43t2diUrgW
Q+KFHut7ue6uilnvhuP+Ml4fuhgdzVmvEeYjY+wqJtJNe/KauskFp42kc7lGOTQlco/0CPPi2+IV
jhaczb8b/bH1H+/IVNF5BW3dGo/cKIYB4c9vi5xsnhVFLEhnUU4JL4G+egnGM3ozUwmYVgWUIOpv
AgZE3kuQEhf8zuy4JpJxpCD0g/taesNm3Z1bIZO70dRexKhNKqE/nejv5Ue4Z+l1E3/vrj5wUkj1
6P32P6C/nTOTt2InV0MUU9nJhlHsrtI9f2z8L9H17JwrUuoWyKCMiq5xKf8+PrTZLMmt3Mn7I6b1
wLR9PBpNBev9IUsCp+TWuIDXbskpmbuUt8Im7iqbqlVVxJl0Hmqq5vvYWQ8fXmRp+hIjxaym/SPp
l9NalVLj8Py4nVdgoYXXcLtuLmAfXFrRbJruVtDEO23iUMK0MQgKUQkCg7CJfDrYfa0ndDHwprTM
ZTT+4P+tBMDx3StBIKqVWI8HFhIwEQLlTb//LrNQLG7g5PEptKyJSgSsEFPoV9VSUO5WAOPKNt4J
A3B0fWknf5o+Hy1s8gYNgVtjYiMkIld/3UlIVV+ZFZtjrpYu/6H66mXkqu3X+Mc6otP2clkbA31N
IoCyKehtlr5n9qm/PdmJtRGEvGt6Ad+DqpMZG6nVnRpjJbSLYcHciWIwI3ibUAECwGByopjJHtYY
ag9BTEJ22pUHnazpoj7wvKTsc47fraTJoYoNxjMENSQNz3CfmYgqRDMbWBrAQGFOx0Q2wWVaMDFz
Wn8rdXKwGt/HSpd30jnQSB/qscVWSJ0NT6j3jGxYPLK/f5fqLeNvTi8TBm2qACZjrjrmxN9rSVOj
f7ToJel8vXKgW0oBeCQc8UxJ07NVXugOMSRkYo+0XoG/f/V3abw1t/QBk0NtRAduIoa+n4HHdD7i
zOTPzYr1qBt/iCwFvjZFJ0GfW4JvPd7u2QfsdumTQw6KjsFAMyw9KfX8BRVa9k2j222N1DNcDaJY
r5QFLtI7DktzrGYD3FvRk5NGQtaVIw+isz+80RVnkbdlQN1rBzi4Vuff1DdNo6yzCYEWj9bp87+q
pCojqhiHzincFOrPagkWPngKEtEg9TrsXtKTe/Qicrm0rx7qmn8X9npOoW7lTRYcx+jnqBXI2wQZ
/HOPo7LeEAeNgNkr4MzIf/fmFrzM2lYCc2lqeFaP1q+V8C862zDqWeBFcZx6OXph9/fdbdlwJO9T
zhH6ljCZ3lOOrSmtq7G20q/az+NRHAiAO0t6NqPbd3In7kNcKJ6D7jYF4Th4qUGacc3R0nr+HKBr
J9EWz38SMP+uh/d1tVsx9rey2Cu29AUTnyKveND78fgCdyW9og35Ez2tx5eruL5uyvVf1+xXC4c+
d8vHzgAM38C0I4w2nay5z8CrEQMmdm7DJ//M6yjo9JvYHNM4x3LjWdLb41v2w9UxMWZ3AidL7KME
k9cbBrcM2G4uph49dLq/YhuDucT2x/rZ2T+vDeK9/NSXABoAZKACYXWIHoKFTxkfvcmnYDojBvVi
MC6aI6bMDWWqqB1GJjNn1TXDLsbkqbP6WTBW4T9J6FPisnUrvKWDQqT2O07NsD4Gre5rHfHZjGT8
R57tpKAgAUxgBCbQVRhsMaYnTg6NSpvOZqKa8uq5YPbeYOSg/f2Kl/Cic2H17RJ+6iI3cUqfpX2V
yQVz5p7Lb6GyMaIIlL+1tnM4Izsydu7Qpj4/3rc5N/FO6OQ96geZa9U4Z84MqxfwnczgL8MZ0maA
O2NSoh4ot2PPFxZYluMSGnMurL4TPnmLIi9WvEjDipMaYOPnMGJ190kWTn2mp3lBMubEJwtp75kG
AKjIPxdlShmRC2oudmrGnCWe5qXpqJTjiVZ/NZtPUAYLX3lh138c8keRyCDCJuYBt+R3LNxVcWKc
h4hB5xuPPRd4GvD063QYS5OZ0TEG2kgxj2K1cMjjPt4pB7QCfUkqh6Gx6L6awu3UWmUZtuics6tS
c5fus2fRCExFIRHqhXuDNgYQPTQ+LCjlz419JHdyuYpMDSSMLHPOJWdXr8XGHaElp5IKKyRS9POO
RUEtMolVmtY50U3LtQK4z4FnP0eGJgO8mVgRFZ4e78bvBPTPbqDbBhsBcqapmZTYtJNlh3fO+Yvm
Y5RaSJpPFJ8+81gvtGeGrYmcLfg+v2/6RObEUqpN5SSeKABorfwRNtpRouvLEuXV75LSvZBfGc0U
3KHovHPOSJLFKzx6CrluMr3xDPkptNBsoz4pjiH1hAUtkIkXGEW+b9BI8MN/fcPHLwG0HvPCMN8Q
/3H/6mt530R8ImO5goOC/+HzMBJKB6WeOOiwWXvdwk37nX2fCJzsL5tLhRc3knPuilVVAWzd/K13
ym4wiv0+PsNkmz6yg/xqQe5vxOW93OmsjaTJEgc77pw34ffmGu5TEhteQsJ3x3wN/REsB5TBGL1o
T8fn6Ph8XLjLs5r9z0YrEw1TozTihFJ1zqlE2JJULKkM5hg/wauBwX4s7Hf/yLhY9KuKmDsvY5zd
JANVu7VWsaLHnDei5RyDp2TrGD0JDGCaqLgGTThwphiK4VoD+oHe4masz6OX6/n78Xf89nMm3zHx
KTl01KUpxzigE7DCnKSKwW9pqPu6b34HRpWT741sPJb5u5F2InNyo1WP4TB4z2XOepSCUbbbmtGf
s+mH5GzvSItRp+RDNlf8Zt2/HleryFA+Pnr94wIvd8mzHa/y1KgqmLgNuD83xhOT10Nzc7d0eng6
6B15cZEEHM7NwbvGe5GGa9Vqd5iRvY6MEqGkuNLW1XuwLug654i+1NU2a9VuP2WSieiFrmCcGp9S
Riupeu1YKgmb9tnlSNCh235p9Ovv2FXD6B8e3cPSuHY0OtyblUxtK4wfgpbDT6n3sKNGh0EXqEl5
KBAteNO/IqhRFl5LBSPtIXTqUMasEqeajEsmVbQHP12yYVT0Qu21BQ/sd6LzRxA6JDHaTsCpThZV
+UFd5EoAh4To8al+b0KkV+WD9P3B65HRXFZI+SuLZAK/s0j3YqegwSZUUqQ8Qwb5VT3EXooB2eam
bMJpXxqxNGc4NF7CWCgMAccMySklWNi1WhqkkNWM2I5jszKFVXsJ38+jvSAA82D0l/EsvqYH1KsA
q/mE2rSbmi7hi+ee/rsPEe4vUKrmSp0m+JBcJuI+0NayY/C0U4+18qeicU2ydmHo9O/s4bjPN2uf
qGuY9Ww3hBD5stl1evbXNN/fd5vNZpWBza48JNBimR76r3OZk/pixGduzArkb3iek+Uk7ShtYjwQ
hYNbYZw9zKH16n4DOC4NUYCRmHPkGnUG/qoN6x6yiniaWWuWGlG52/tvWkfbxio187ER/e17j3uB
JwTpUoAm0H88kZ5polfXLYyoQpxdgh4ln7qB3po8OH3/puNMkCWK89kFQ6yMLmSeE35Myk1QlQRM
GGJ4N3NOuUODrWXTxeGUv8q7+HkJc+V5hJ6YfClP9zRz3K6va+/Cq3uADGgc2EJ4zJirLIL8NjEZ
Ghsy6AAc9yUR3tSNMFBscJ+tJX4jBQamcy94m7P6Nk69xYR6sGioPybnZtG8xhWpD0zHZWCOXmV3
+VFsL133WiK7l1E1pXz+wvcVEcprw+vBoBjNQIaXoP1QFNqgR1lxU10YSBZ9MS31NZ8OqdnKO0XQ
G2AM/WrJXxw9h+m1xCZKAkD2Cg/yhvuL4SqZI0Z+414EU3EwCyG6igocxiohQ03ElKqCkRRW7tIe
IVr8FLkLLsWPQzr9ABAqSLIo8SCImGIOlaqNyyiXvEucoIb3pIKBX4cfl9jtRyXq7ccA5mm9fBmy
HZe/VRmIMmQwyyufaUoBXQnyQJfMGCwFplrRWhhzm6KRMh/DKb/EGuVcwsonUSO+0fQGKxmxYrIC
5Sxnq6lUM7vQll+zgQ57364xbN4jnKana082HXSo/3WQiDhXO4di5FAQE4Ehta97Hy1mfzl/H6vo
rLnSMMtaBaRpvNUT38ora0diHdm7MAH1DjkJrjxV1x6NdBOM8BQKpBvAIybk6SDq0SrUjey0Ds0P
5WOl2JJemdqqdRfTOzOPpPIz2hglY7Qcosfq/oLEvCcqbi9Cx4YdlxF/oNlTrbBEKtxVnu+anR9T
JiLps5rqCbOSnOeiI82pkmktLmnXb5OCb4EZ0+AGI4s/dYN7VLmSoQ/8S4XO5MzuOT36wAnnX1Jg
9iEGdIfnwqU8pzPSevSDWlIGDelRUnB9g49MxtYkmoQG17y2zJJ3+NsYIcGMv6BL8FtQjZ5sFKaD
h2kb+xfPZq6emTpPZbBiv0uE3nsnJxmaqlMSMn+Grzh8D9idFqBZgF3x/zUIWsN3iLhCaK/GWDJh
4i+nXScXVVv4l6h/0p6hPtI2vqDMUPdHpvbB4mMWXzIy8IPOqlb+rDQL7+5MZAaiGVRYuPGZw2S0
yUb4TDwUnMcElxwAg4aWA00Vmn6VzmtqMP2mzcEosm1IUe/hrjLFqUvN3DUw8jz9dA+htHMYuH1m
GRyCU1VQaSEJ8duJv/+68Y7dWOii88pBGL+uQruuRwMfDxNM8LDT0pPDkqbSH+v1TICs4EVABULA
JOWRQ+ZeYF4MdV8NXnwJ+G2GeRgfrGPUgZ6zm3TnOCZMjH9mixUnEO+SBnTIibuEYPid4NRANiIA
Gy+xqIBxUzfQSYqAbYQwudRWgmk3T84bIF6wrnr7WtvRhXUXnpUZRb2TN7kCsZxVnRNAXsJ+a3ju
gJx8vKvjJb5/NcYFifDd4UnJ0rRtpIsTTnG1JLmAvdLFQODv9vM/6E4bvaJHUiZ3hXPQVSm7RXJp
VLs+dhvBrDbaGslqt1ilurhh6gXdGe/CVKCgqQqGIADRwk+TCsB7VIwgeOnFKb4rz+yqlybdPt65
mdARXKI3MsZF3yhA6o+zcXPIyOxrxRM22MhnxmI3RY+q1GNZc6ckIriCuVZESZki3B0tdvmqqdIL
fIm6N5DtSsA7XhrcC7PYSTh3VreyJmqWNXkQSUOZXpQ/bQG7Q9iN523D4IWpDvK1rGnZmFFqPF7g
TJ4Vjif8Wxmd/3iVfpgobjYzqHMh0Xwlu3gNbQY4EMo1TOyGMTF22BO2TanHocE+Cd95NBDks6vw
7NYr5uhqW0Z697mA8BzJ3ZUKOFZLpEDnYxolK0W5VsxLXdpDaail3fjItqx7eCZo0evhJwY0rZ+d
pVzp79uHHCUer1Gt4E5P4+EsERoP8+zzi+frkvSeJjuxXghEfltfiEAOARkEmUfEPbqjN/sVJaXD
ONqQX8D2TbruuQDMwD+xrbTq7eQonx4fz0zYowLwLMhgl4LfgMzFvTig4YSeZcv8gmRoUxOFo43t
FZZX72W71IsTd5LQmK2FIfzNv3JuMUvKNhq6e4XGB0CbNWTv4K9MaS+CIG5jzu+w3g5gO1CiuUj/
AznckmbnlFR7qleZuPDi/Ob00u6FTnx6pWtZoDchdNed+cun+Rk8R4MebTgwzqwrNHaYBlUskJw8
SzYNmtXjTZ87Ym2MJqD3mDs2VfqsbByBa6v8Ig165pC2U62wA6pY0/Tkw6+oVLL0scQfJuZfuyzz
2GkwmnDgDbw/5kgTKieve8xo0oXOTFFXTBKOcLyhfucvNaiKcqIZCUMdVo8Sg/PNOiWtSIcTcDbE
3/QyTVB5+8gD5HD5XodnFqHVqMDQII8WER1cWj51X0lGO0BGajsD+61P62HXeasiXsmffEkbZpVn
RobYZJE56/fsAQSSI+kcFqaApG16ibiO99WhkYqLJxC2imhUvAYxdXOzCHsqtO9+arHOi+aZ4Vsv
nTpRF9tn4QtFJkkCaT9NNDC4mYJqaPEqQHmnBOC6sBvAqHidRSiKUpiy0jrdUzY1p6eaif8pIZ/9
+JB+mu8mh3S3ismt5PIok1lJLi5oafc1XQHgSNkJYOUatuX38Am0BEpAjpV8YRa4+zaodhCYnGI5
PVXUVRnQcFjzrNXrvawH1apNLG14itityBhpZhYO9U6ScEiflHf/JGSGL7y6LSZKorDcG+5B/FM5
hpJuMSPRee2YTWEJ8lrWjgqCuq88sIpYZ/yXULPK8BBy5sCsnNDkJVrsU8Tc2b4PMiNscip6ZLDQ
KOHhV7w1I5FApgLEb8vcYAuTa2jfPnmftafnGo9UDv5+aoF99aSF7fzd2zm5FON7eGNJ/aoU5EIV
iwu/Duwdcz3UVpyTCLk0i9VB3ukRGa4tGb4yjOxF9GokVmH55lL5XxqPbXqsMpoG4F2CCIX7iQZu
viNvGA/EZGpxEQ7tt/In3ef7yvZMDiQQ7jnemglmzRx6Opjh3iXKTrKCPSaoIj1/icgrBdslRhKx
mEGGXkOWvmCW72UlWbzpH4KF6HEmBalyt186CYz6IhXCklGKC6uUNCm/x3Zt+Tk5SRZONTS9JXm/
vZ97eZP0cp51glC42BnuUJgl6jXjxNoBtCCq7pmO7ZjcXjxEmF1cL1jgmTLNneRpOVJIWDmGzcDd
OIYv7qaRTsObuGtVWpZErt+G3obfkepBuE4lXA3++bGq8zOv3u1OCxNVb0PZwfXHTmsrnvou7ZB0
Bhro6kITiG+iJqcLdrpJqPTm0HKdGulGsEdwyuPv+D/upgwyWTSDgZhvcgISKqFtHI/fsck/5GNJ
u02iF4PJy4g+N1AXdpz3GNlZQupv9jV76nI9R6JlX/1lA6r9UVZxHBNpnVtpYwQhcQhTEi2nDJiN
anO8NeGhPTOc1Q5bh1Z6rDd7lyf1Z3BsYETWoe4oC2uacd9xtooATAHQFLzyU4q+0Teu7SMtVvzy
0re618F5/JZTjapJtKr5LcvmNMiZfaH811EzpMKHQk5B1ZB8mZyoyjax5EsO7rJoOBGpX7rOI8q7
t3GbZ3mJ0XWm2jRKU5CmVhE0Kz+272aNucgDksME5cVDdqf88irelKtdkb4CGCRmqyH4IzU+qQTL
x8SCmiYRv+BRzKruzQdMcnGBV3stm4blRQztCCBRuN12FdpquekWrMRM2u9+rROrJA9J4Qkq1squ
d8whOA8m+3EAdZBM41U1trIh41eNbfv0tQaVT2wjViMRTWhlfGQkN78je4XJCXiqqGsuRVUzEcHd
QUwUCB2DQh+L48eFNpet4kAkcnd6rKU/GJjpC6IgvYiAAL0pv7RUTmSkPSv350YH5VsunSNpJR3i
EPyrykXuN3ltMZmpgEmIAWJil1fI0xpV99aBF7G3WP/w+INmMjZwIgHjA6WwioTnT9B3e/1UN+ob
Gaev4AmvvX1ntvD74DVVmAHKbAeM8JFYqmoA8RDGeYqo9DdaJ0sAzrk7iNASrIxg3YQnPUk+AK0s
Z7lU4Q6Cs7/OTcd7GdI/TgmAgdMtxClzstBHqyjKOC5YnOYu8ywM21b2qgvw2NUfODIMMtxIFqL+
gMz3wvbyMx6DOiJTAVJR4NROYkBPKZsuHfLqIrQblbuq3ww4hxUF5D8kdC1BKqnqGnkZrvlwIb0y
Fw9yt6Ines3JWZz5SVZdij/cZygIVOh1UaJppYI8yqclqUU9fZYlq9uXok8ToAzSYqMuBdozJWAg
wm62YKL0adKmGGpcVhdMFrbPwbMEM/emWM8qksUHRecXVGzWoN7Km+hxI2ZuxnKQ57BrDBsM+V2O
GbNZgIrLsWpttaZcSFiOKs1KOWvNgjWd9bw0Thhx9z8PyOTENWFwUqaqq0sdo6CSbTLREHPqdLus
koxCC2jJoQ0gJ458Xrhr4y9Pbcut5MmB90ktcyVajC5B2ZI6gVOsxDQeDJdFJfArLPWh+kjyP3H/
XNYbXrPd/jWuaPf2+DN+M8CMpUB4yAJsCssKPw7TjUUJOa+TIgUb0MMJfgILuqjzCc13fUC0S/b+
re6PEmo4vsnRi2THG9UIjJqUK8nml1RgXPGvHUGZTUQmeGStHLXz5lO80K+FPIVJb8L3ftfkBtKM
6pgZ6VsM0xw+mHQTirbiUf/KHdRWT7PV48348f5+fQFYR5EgUPG6K5Mz4cex63wZlxfumhrSU4uE
YMVHRGQN1t8gTgHEqbSAFy47s9+AW8RyIpTkg68K0da6KFAH868YuLvzXCp1VPEtwAeb9vj4K+cs
InJ6//uREw3NnJzXAgnbVKSkz6mP1zXe5BnKtC6F1/hY2O/WqvF+oECP5hQW13Wa95W4GPNNywJP
IAVBlkzsAf0CCDT1/hqee9szkPpbqFfNasaNyMk9qJUkBHtVWV6qENlEBK6es08CPVAWgoGZAuL9
2sZg4ebCFXWQYvb4z9o0UI1k2xptcYKOrL2BvggbzKVbAURnkZGAUvrxvs4e4ojo/WlpBzHkvego
iRolq5vyoq65Q+tGtBggJagPkbLwgI6P8a87fSNp4h9zQ5tpkQdJVQIi+TZhJNMt89fHy5kp44xb
+c96JmfmCgHXiCBTuyCldmE+5e8gXyXAcAhbOSFsanu70llIJs54gOCqFzlO5jSJx1yO+y2sW98V
lUYCPXXlGQFsY5i9ScLCHfkJSCfbdydlYhJqp1N9kGSVl3bdU9Gov/KRCzvT61VuVHr05G6Ezw5J
OY6yZkN9/Fugrd0YrN2hD7bbh89LCPmZq4NbA0LfsVqmogfvft1aISFzGzDlJWpffQWjtptjg7ZU
3xQQQ7dN92+2+Ubc5P60vhflA+OUlzz5qlMMV1E/s9BfUIfZsxTREDQep4xB2PdrggceDBVG815q
jYbOdyygmyJcAgTPCeEwP1xA7yIS/NLkKDOuq5k+COqL6xiuiIm5FcjOl9rKZi8MYD9o50L5hVen
bwhTyCIDT7G+FHpkdzqni18eOEgHtKUWaJM0VNunsa0eQhsho3cCyzjoDalwALTCEFe8XpDvx7o5
g/wBxB95fhapBlR5p3kwrXVULU/T+sIlJLfyC/fJ1rpraLQ0K+S4FIqkNBqORRY0Hrq03aDxSjFF
umnQGNaRfBMtPfRzN/j2gyanrYSDVidiUl8U7uTLNI02TLv2Q19XA+KKLgEcDekMM1YJL7Tr4cpb
MoZtvMj9gmmcewAwwEjTRtwyEGjTQKbjukJtmqK+bGIU2sEdZjeHYaWc+kOPbmgk1yMjJs32f5j7
suVIkW3LXymrd6oZnKntnmN2gZgVGkNKZb5gSg3MOOAO7vD1vVDWPRVBhImu6pe2GtOUGTt83sNa
awfVVts3M8/4hXv5xPa4W48en9ConS5TsSoSRfVB23NJZ97ucT9Pry60TBqBbuheYtuTO7kfCKuK
oW0fjQJAM7nn1S5s1zm7JeFyZouNl8CxKRfwLBBoNNQ4gOLD/5wOJuk0x25JJB4jEfBnwJkAyVoB
WFFC/HEPImd/FUGNxvFFsEZh8WvjZ3kn1B8IeBtAJo3tjOwpanWQlAxVXncHmm6eBxwx/jO8gdi3
uKIzr8F0435aslAlRFMW5ICmXT67vA1pnurtoc09XRTbSqj7OEUnsZjfpf0GyNmZiZ1ukl8GoXs3
wmZA3ptcWVai6ilvnPag6MgHgzfYETZzv180MeLGUXoHJmcKykEr8bzM3KQ75AUqvXoM8svfvNw/
BwHyIeBHpotC+CTEs9xYKYuk6Q7aYC0V97Y2Mi+K6plxnJUdRjOAkGBpRp6j6hqne7C1Wq0bRjNN
YK2aK2flbJ2teHK20VoLykBZ2IsEPW3qjea7K7qprttNvNY9gftuZkNOH5rxmwAtR1SCshhUvycD
1gaHDXCWugMKLckaEZUDOQKvUNAuaRera/VKp5v2J90xVD/+vmnHRV4GTSyQmMH3mEyCmqdO42by
YKGSkCz6PUV3+PS6vc/Ig8kOpN10+t7Sb81ykV5DaW/G/vTKwcgdYKuQHjXwiKN30cS8W8V1Smt5
SJLYrxXgHp1HVKMY2TB7JnI1xvU8vXNGWwaIHcBxAB86WW9HEEVEUQtbturhaXXTO9LtCYp1CjjN
uM9R/bK7IkgRwVn2qiCx3/G3kC0so/H65lvMtln1JNguB9fd2GXaipaLMPUq7lvaFjDcB41vLbrQ
MqAdazL39pxfmadff7JSZhMKpbExVdze6ODAah4qftF95n7kmecaXu76+Y9/sjs0gGoJwBTYoJON
mcQkzOK4k4fMCThbs4XR7qpdt9XJovpGtYceOknupsuuze8t0IH/xDq6zCC4hifiTh1XcP25rQ5c
HtrmnsjWb8A/7kMPx9kLAXs0NE+v1qXTIA+zUdKFRn0qnjRHznyPcWJP940LLjSeRNwS8DbJZI9a
QMwgsJTqQa0yxa90UsDX7MuZS2CMPk6sAMEBoDUU/1XwRFCFPD0JNdWVXoKSfcidzDPyfd8vhXqr
pYuvJ/WMq4vTBjuowX/awS1+agfbKMwS/Pggb9wH2nhsKzfMRzn4EF45itdEXrctrq6+i02/i7eJ
NnO3n72In+ZtPLwAUo0p01Pznd2hsx6FefMqkvtELKrke6ehnKiNgNxhZrRn5cPP0RJ4sbhfTQIE
56m5vrUkohGY06pDra3tes3KRWGgD1PqJcz2+VCtYzRRZkW1T9v2JanZC/pf+Wm/queu+YsrDNyk
ZWEjIZCfzLwxZCXVxu8iG4gXy3w1pPtGuc2M2VGPkzjdS4BHGpYOnh2u98kkD2ZNUDhNtIPJFqS/
Kw+k9B3lvrjXx/p+jBim6YOovZGK5gHEFGRZMeOyX1pmEJGAndGRq4CcwOm8W05Y2aLKtUMuPgZ3
xfM7vYVJFerz+cGs1Rm35ywrOa4z5tUBKQR9BqyzZ4z2ZSZDW4XQIPRQvKcdOtj8uLnZHDYdpKmv
vrUBwN7eQwwS5fru6esjdWldj21PZrswmO5G8Xhy5XXLnppdDdA/H1ZfWznD530O0TEBa4NzN9aY
Tqe0TYtEcLvUDnuMDeqQZIU4B+3tvCX1VxD7X60yKERvDpqXLQYPanaPxgJ/v4ys+977mJUQOgtc
f30h+FBQ9cFST9FRnR2meW2F6iHoIKlM/cOP/Y/n533mD367FKs6yK+b1W798HB9fQe1rW9fz8dZ
4WE0jzsMXUldB60Pz1izAmBkmTHtYLMFeywg15BbjW8g/56WNdodGp4OD/KuG74Xdrl1Z6rIZ3nO
X+Y/PTeItZ1pcBV9F8G1bLSDgZRmDnh3s27iHHilO7f7IUUBovKj1M0FN9GsMAsMcaiLsRPa17Mw
3hnTkz5qx+q43QwCYMDpprBBS8piIrWDbi1pvqgFqtov1ZOeLTvxmMCZ+drcZ0l+ag9QfFxioFCi
mje5w5rWdFiVadrBoteZhi6oq0G6eI2v0R+eCzAABnNt5IEMl24YsOoxfSLoeGdlK2kdjMKzoivL
9CWaD6XDQu189Icrmp/AduUbKvcDK72+WFRzjf/OakbjWsG5xGLhRkL8rp/OUi85lD0aHB34CvHz
sEtQFCNrDQpbDx9QQvx6ji5cvjYqgcAlIweunQmoAPeW5Qp60h6MZyDToUH9/vXnX1jyk8+fLMFg
RXVpJBwa6m9If5jg6m66nWOu1l+bOfPMxxrqX8OY+iMuSitp12MYPxCDBH3QzpzfmWmaAmsKu4/q
WsHna0EYuHvt+9df/6xQhzU/+f6TNedm36lWh88f9SFt/COuybbbeHHi0xlbFx6AE1OTwMI1RGVX
LkyF+5/Jwtynd1+PZW6qRgf1KPNTJaFp9OPn6x/xErX6WZ7NnIHx50cGkj5rW3PcUpkHPpo3XDmg
GwXtFXj3H6PuwLwq3Mwm/pRsPbI4hHEpgF0jaD/E0OXN9W40DxEYwCGvwNIt+qW8Xn/MgaguOCUn
6zRu+SOjoCgaTVFgmGheYfnKy9q5f/t6pS49SrhjkF5CehAR0zTGzBSLZXJsnrVX9+WD5tNt57W3
KZrI7cRM1evCAT0xNdkVaZJIm5Q9Wrl9z3b2giSevpsTWp2zMdkYbodsRWzAhlr7zPfi63ZuwsYH
avKgOIiuEBCA+YKYfHJ24txWuZJr49YDos4HaGAFidrem7NzFj2PFLIjO5PZQicInSh4Rg8Rytbk
ZRNtjFV2Cwjt9ZzKw/hJX41oMmdKVoVNmWBEUOMPZ0LRi+txNIqJD4gAyaRZis8umAdsrLiazQfN
zdPkjBBqNhUb+ykd0Nf1HtBxsjTAKyjv5w7jhRvgZEHGw3p0GC3A2pshhqFddL/8mfnGQgQzztGF
835iYvwKRyYiE2yFVIG2v7XdR7sw6BZio848kxfu/mMbU4BVCnVUK4UU4iG5b1f5kxvMteW8aAAu
NqSG4GPbUzfXTiM9BLAK7oSnBRGAz1/fWHMfPwmQ0bOooqTAx7OP9Jauhh6t0b+2cMn7AvbsrxFM
XmIn1HQe4gIYCfvUw666l9771l09rPOZBZ8bzOQysXtadhKZzkNgInvS+vQwM5SLpwMNZlF5BB/k
LEmTZ0XctRr07KHhSr3Ee2eBPtvX7cJrPCa//2NksiS87OsuFzASB9XC/dtpxPEiPPr0yWqodm3W
fYtPp4iUdX8JuR0TTarmvOCzAj/8rxM7k7WI0qTLWAl99wBdge+eyo251NaamBVDvniPHI1ncrGL
wRC4tDCe0Xcp0BH+UK2CmWW/eO0e2Zhc6VgPlSYpxvL0hLQ8kB/wV9DLm0eefnV3dzcHVT3D9k3n
btznRxeXayU8lHjdD8l6s7fv/ccH9EjaPV8HV48fXw/t4hV5NLLJdU+HqhFJ5sK1vMuXZHM1QMNt
bjhzsze56Umc0dThGE26YV5ytf24+3oMl1z9k602ued70JLRRhfLs99F1+XmcLjn0HvwZsxc3mgu
xM8gDakDh3+6KEPmlA03zbEzaQl25DuIMY90TmXvkhHNRFkNjzxU5aboug4qI6lDYwjr+s6qX2iI
jKAC4DUzfsSli/LYzPTQVGCY9S06IjirZI1YfRXNAI8v7atjA5MTE7LIVvgAA0DBfNSP+vNruu3n
juWl2/jYyOSYhFTwXqowoubox8g8445urBttGwVsTf/BO39sa3JQ0hpaR5aELX2lXYVruplz5y8v
CWqANmphQF5Mbn3oHkHVWaK/x+CCR+qRTTrAJ5o5KZe2F4QvTGQQkcFxP+l5RxcLt7o0a0LDQAT0
bATNt3KHbIxf+ciJ4hbboS3q0z+xiJyLA+w50u/TfP+gRj2naKtwSDy696ItlSu57a79NZCHd2bw
pixbX97MrdZZD4zxBoVSz3/MTrZGT8M0VFLHQC+KwFS99KEE9Q3qdsHHHfTdPj7APMRfbO0Am2pC
02zOu/3Mxk6jgOMvMNkvKnqidjbFF8BMD0s8gU9PPMj29sK7vb2/164fPuJFvPhYv3093/r4fJ/Z
HSEqoOqOrJPJyS67UBRqlY7PISyDW1k8WtDMrSDNvL32FxqWOzykqNcBQ+zNjvpSNPcJUvnT+uTY
m52epFyH9acnWN8ttcwPN9YmWn3fgib3AM3bJChXcwC3i77GsdnJaqOrhcYtBrMhZMGct3KLhqVj
B5ev5/bi4Tma2smSyqQiatTAimoFN6MKqfQQRmrxjBN7MYdwPJrJe2kz3ip5BztsC01E6u3Ffbs3
8wDYqru3mTuUXHqcj41NXrWMZ1wxcxgj+zFRJnLPWIe37v1PKIz9EIv0WxjAXR8Z3xIj7naFdUu1
UYO58pMKTZy4p9yW75AAjYKHj+3jyyNKDTMPrzm6imd7GvVXlIFR4DGtydXIQ2GZmSN+uXjPz/nG
RpLK9pzVqAcq1+NSHDYbcttrgKCrflYsvNfXDGLlaAPcrKsFB9ySBenCwfbfrt8+xoRWtCz9j2r1
8fE2e+ddvnyQ/AekwQSiYwrCMfQop32BJBBb6HfVlUQznANdxcv4W7NZshXzok34Wq4Mf5vcQF8x
oAEo25uvN+ul+gQ4Z399ickuSmVBsyHHlzBu8isDZNb8odhnj+6+hrVoGe/q2zlpxfFuOVsngBRQ
cwTbDSHSqYdUC7sxqnpASrfqKn8UhvLhSFUzx/Ciu2dohgofDO2oIAd4aqYSDgWJr0bnqGeQXzfD
RhDAMwKAqxYzO++iI35sanKx6EIxrMKm5ACI2rAxv5Wb2Nfqlfvjw04BwtQ9yOx8OMsosGakjy75
T8eGJ3dN50CQ1RgqcmiukgVOn2+BMDB3oZ0D4dCBC4+UDnCaqwILNYnRGpYmwB7Zw6FitWf231L+
0KermpirbzIHNFlrPFLOlawuDA10IdS/AcDDf6fQ3VKSPu14px52rrlgq/AVskH0Zk6h+8JLdGJl
cq/lhFedjrjtkJof0YvS+h26vAzLXL71bxxyFXY8W2U6f3px2kcuClSLTVO3JycuK7rcNhCOHiq0
GwlzY+kOTyxGrR10u6j0q655ANiaET80H2N9OXPezwd8an0y4IrXraw7TRzULhjAfqi5sQxp4lVk
U3HiW/a6yfQdJJlm7J4/ILDrmJAyM6DGqJKJwyHyvnV6hwKW1C/zbqvYzBvoANRmtSDZddx/NO4y
jSAfJnemiZ4drn0PKO+KUz/s3ng7855dcAXwdSACODKKgWP9fEuOPFwSRbqduY082K+M3A3NXT2s
qfKj+7A6yC484A1t13PykBeuiVOjkzlICPxejQCapah84Whs0bReJ69qG80p03XfPyscMkEbh4qf
NOjTG6FBllBJvKF86cmel48zazI+iKcX8en3mdyQat2JBLtfHoY66MudneFhpAurBNnzLtJue09P
aTCLk/r0Lc/NQqQG8glIMU2pl0MuaK11Qh7UrR75Nrm3mVxFurli1Y/U+W7Yy9oqrtMcmvwPLviI
ku4rtsmGjdHtjdwv6lupCY/HB6NfWeTGSeoZ12oc91dfcLJOXQxKG1OBAEyF8Vy5SrxK2ninlPow
cxrPiMBAxmIb/jUVkxWwsz5WIOcpD1HzlIUPNvSekQUFDz+rlop1sEEe7AMDsCdMQbFtal8P9wq7
T7W7Jn/Q9KUafZ/ZE5duJxswPhAmUAwHYe301TSToXKMSJMHN08cuSiLKvMjkpEXt3eGZWnW7xzY
8JvGrMOFqsmdkgIliTL2i8id4lcS8n+9yv8dvdPbX1PO/v1f+PUrrfomiWI++eW//7tlvHnJk5fy
N69t3l/a3+jHbw/8hSeMJ6/sv8YP+88f/vfpL/FZf9oKXvjLyS8WJU94f9e+N/39O2tz/vkt8K3G
3/l/+8Pf3j8/5dBX7//6/ZW2JR8/LUpo+fufP9q8/et3cCCP1mD8/D9/eP1S4M+toQCUnP3+9xfG
//W7Ymt/AEGBKAnZJMgDYDHE+68fkD8gN2Qb0OKyVBtNJnCPl7Th8b9+19U/RrQsAaAKgqyAz+PY
M9qOP9KcP4AaRB4PiAMXdFy4Xv8z7pPV+Gt1fivb4pYmJWf/+n18Kv46JiYuT2h3gjUOmAf6KwKk
f7pVBqcxFOHE9qLsOghPJhSqPEnmuBvaJwSUFN2le7vrlHfJMiiSyQbyu0cz9ec3Ov4Go4XzbwBE
Mh7SkUw4cX/0UX+yqRvorpQ0WzY16M0khrCRnoUziarxyE8tWQRZPchzw9aUC2DWEB8vVGEtCk2r
A7UaTEi25nO4mfMZHf1UOG1jao/YZ0xVJ1ep3hKyUEDhuGlorwJySWnE0CuGq2SpFzmHBGmpXKNz
u/kNpHI9mbmSTt/pcVFNOOZg9Yz9MtFwZ3L3uXYJffAUwN2+qRnUnZi1z/vQDWTOCqBzzNI31FBZ
f72OSCmdzS+cAmC0bHDysZ5TKVhXL8I6VxtzoZZVCumHOInVjUJyg/tDrFfuwpVaE214o4nBj926
BLZXNXvw9auM3kRcIY/VoAqUpbLcvCorK0cWp7PqlyzhkEvMKXriemnjGrtaGxq4O+mQQatzKHUT
oOhBQhQrDgfL7/syAmcTh4qvGidGEO/QQq4SU+q219hpQt7SmClQtKkU8BBDTYTQqErSZyxWem/n
BvnpZHXWLXtVcznkIzQCnevate6j3k1+DLY0rTtuxnkBoQ2ZG55r9nW6dlrF+h6ZfUiujdyN28eM
9PmK0HTolk6ZabqvWYPBoIVVdN9sESfQ9JLEra7DNtcfIssumd8ndvo4WEOrrVySE+hWiNiFTG1D
LHBA9bB9sdBf5tWITDWAWo4wdrRLJPrLSlAK/IGo3PJrtdMqn2idvXfagfUL8NsbiBilaHDltSkH
az918hxy4tgUxhKK1xUNKuCd66Djsi0CnXO98goqagC9aBVtymZw6oVVFEbqg/9SLBPHbkBea/tB
eHnYmtdOnOD9qyIBudhiQFpT5oNzZUNXtvEbLXFei1yaKDA7ZlP4OirmweBqKUQwshAcemvoEfXg
oLQrkVfviulqD0OmQ+S0k6lwfdCui4/aTSBdE/VSogdLmXW3ZdP9pGnSQz4qpaSF723GqPc7sn4N
eVj4g8K0daOIzl6EhCd3ObfjK5dZ7nMTdfE7tGZRWTcU1eWe7QzGc2509apiOV/ZRHF2Rdbb3S5V
XPK9rpT8Vq8NCtwy08m2bF178Gxp6HspXSeEDqvm3nUAjoJekkh0jdVkpC+jjCZFQHWAFkPe1yPB
VgX+uHOIuJZa3AKIXcgSeX/aJoln6kr8VGVdfFflQJUtElK57ToKHSvxcwb5dSd1ZPpUdJi00osS
O7O2EBFvoNE71KTcSpKGwxXoHWkRVHrh3ie2W7d+rLjoPEVZNqwYui90vt47Zh20YQnsHoopA2Sq
Y2rRNRF59JN0vQVVajeHrpkeVo7lQwgTNFLI8b9WNs0K3+CDCtyeCX1MXy8sBeREQ/DQh2ZByReZ
ZPQ6JSWXflKEw33f9vS7wwf9NeI0Aa2yVsK7HjWimzhLbcvTzCp6rFsbezwVGntHGrW8dROkl/0o
Z+ldn2gc2oOhmjeBDq4tWzqmYj4RRS1+NLosP9ySKw7EjfLuBxuc8KcWqbLG5aLFGjp3lVbtMZIV
KuQKLTO86fKmVz3dVRPDBza9bf00p1Ajwl2eO76qSkhRNzTDOdHs1L21OjPmgd6V2rewCI3M18oW
wiJRYdLCZ0mpX6s8BWHJcrjWBhkEc/H/taJClE5HjwYPyo7w7xKVQixRF7pN/C5xh++1Yimx1+W8
fDEjKkvorHGaLsuiRTdF11B0Y0k7XalwWJ1GDxLHiOMgbBvkvIaSuQDuK0Me3RgVS9EaCbGoE1hO
JYpV2xkVxOOEWta+reMhWg2VbHKP4+wMXq/VMXSgNPQV8lo10XG5dI58kW2j2EFG7QpKBrLCyLht
KIMHvyGCoEnaGCKQnVDjLQmTzPQrkRplIFAie3EiUtwO2L2xB2lW3fCMhg43Vq+Ump87XfjqtkhP
L3Hc2u95pKiHGvlH8G/gBKieNG2GgFnVofXH0kqLAp2oEC/Uy96wA7dpMjcQDF1LC5pye11SI22C
0kJH461oOXamzBrrsQX/G7QctXQKPwQgS5t51casz7HPAMIiQMeQFQUZBGhzMgn0HYobqEUvxoVS
t+Zdzu6oFkKle8ire2Jjrr5+Qy9ZGzXp4LPDIYNXiG9zFNEOVAwUyW1zkeRUuRV6MQRCKM6yM3IC
MiF//9rcJHQx0REF/iPyrPD2xyju8+dH9pqmHBpcIQRy/lF7FzsJpEZi9IGUvtq4UL8109JofBGn
KdLDSq+Wjzp3QCJASoejcY5bszyoiVX1Aa8Z2attyUyPRkYU+kpX9mJvuBG1IE6mMBDk+yjh7yVe
vr+pLjaOY5QbGik76GAAGvckawwxqDbhSuQs8lYokU8YlER+Eggb4CEaMteCRool9U2dFioLpKYy
kLwGHWoHNW7rP/MSfyvi2SevDWX0g58GM6dh0r9vuveGIyD6bf9Ssd+WbfmGkIiW0z9zEh79/xEP
QRv2aKudxUOPJVby7bddUkZvtDgOjD7/4K/ASPtj1KqCzz8K9eOQjbHHn5GR8wf8dLBmEBhBnRiN
BbCgf0ZGlvqHY40+5tiQxEANHs7vn5ERcfEj45N7C7Q6QqS/ExhN1ABNhGqoqoG1BBd67DyiTs9i
EVICeYfCX6bIplce6pi7u13w4QbrOcFp/ZObdHTNwNgvUibaUWIqMLjJwc94PGgt6kvQH+xROrNo
YztLiOaxzisrxVVWfZa7u0aJGA2yJtaetKKGLKaClF+uhnZyPYjI+Qgzqn1IVtKtkljRps97eykh
u4cmlwLtAhnNm4dhGOQKEUJ1qyqOtbN6nTyXom5W1K0IgDW8CkOfmr36I5E8+WFpqZ34olKsbwbP
yzBwSKnjDZXIQOJgZ03v1YnTGStLKORBZGnr3mRuSdOAD+nYj8OWMgwio6u6jRsVlrYsstR51ltH
KQPK9a5ZtHk/tEsrLNz3ioaWWPMI7+IiDBViLFw44XLVZGpq+z1zdB3+JBMl4tW6qpdRXUhzo9ik
c+7R/pIlXphoUm5IWKAzSdKxItuqtpJj+lqwikVhyFVZCMd9DImZsMDKoWLNXauHCVcW32M65Dei
Rq3H64WjdKAc5swfdKcPg8pR9FEHqu/2hemEqS+GKM/8HK4tGKQGCReh3sSxX4rIvgLR1aZw+DU7
92XYWeigDnp25rs5QVJ6UM3Qg7Bsb66qjtrNbSxCjW96RIgiIKXtNl6i9PkDFa51o+uVRGEA0fFe
75VQeog8pLbUa1eBEmhCyu+dYSbVFp3Ohen38EWXjPXGT40XlnOXu6JvljxO8YVNxviCDMCiLNNc
FWAuZXF1Yw+QWzgMVNLWL9yqrBeuXbhswyuu/lS1Flp1gHDDQe3TyPChyW+LXZM2zveYRHbmp2Ek
VirijGht4G17HLQGyby0oPyuE5XRBC21koPLETF4tq6Ur6IyxVsXW/Uz7cGRJ3aerGszgoyvkhVo
VRJ1th0It0NPlVi1ho2bV8ohc1lx78qubgOBICkwirjekTZCnJnktv5Q5UWzhPpRPyx4T+ESMBFl
T1Rr6lsIqOaWF6LZ69pJO0f1WJSK1CuHLnwxi0S+UnAT0FUFxOxVS6kaeobdFF2QIqaq0fPARr+F
utBC0Or68qUY0mxtpYrxVGutCzaLE9L3BqpoxK/g0XZeTItB9Rthv0SxqQPYoYX0LmnMCrGoqdcL
Lbbtm9otwetVMxWtq+ETosVGq0Z2hFRdLiK/NcL0xVE0vV3FqVIuGyHFfuyceJtZLSJWYX7y+rSk
3DvMdBGD9axFwxk1qsyNRc18r8isV5clju1Pq9cyyGYUY1B4dKdfyNyc5lOgtwe9bqQXcEGjHIAs
45gPOPIeCi1DPoNbaMnZBFRV1xZ6q/wDC9BBB2IbjE54nKcWGMvqps1goW68ZrDXKooL/28WJhev
W7XCKCpYKKCWhTHYoD7/AwsEyio4Vo4OffrTMWhDxLBdTM1r7UAxyRoe9YyFiRsH8AtKUcgWmmC7
oxh15sZBJC+ujTTEPuCUQGGsrdSHgRXON6ggKdpObeoK4vw84r4Ot31fkgRdzCo732tmhFjQMVhq
LWuE/t9kDYV0n0VqPzw3WqcW61qWDfoOmYkqr9AUFsGllmfVnHLpqeOLEWD3QLwfWU10ukdVeeLA
1TSTtVWD5+4O2pXK3xw32xKqLij0zr9ejnFB/3ppf1lCgDcSVm2Q3Kd8WYVoLFZzkGEh1noInSbd
dfZwV8Zwtf+JIdC7USFEFu4MDZWXVgF/WvdIawVjHsQQ9ClxxfPXZs5nDmhxlMDQIx5rf3YIpZVT
p9d6dMSw8sAAeBWNGJzvsrTWishmbJ3mFce5Q4cwsC/Hf6GgOyVwIOXAiZqUhtc6clOmS8g5eBJt
qHSQ9e3l1+Oalv5HYxiUCuERw8Z/P+neR7dLZpUMuRzEqrIw/Nx6UiG+Zu9cBf1vnBe7u2+iLYoV
BniEM4Z/5UdP9wj8PmhAIX8KLDvSY6dHVpCqiaqyMbxaN9uDrXWpBdSBm6MfkNNGN6VwpeHTPrff
9FzJtxEvh3tDdHTBmayhY9/ECV3joYcaOCWW7mdWVcZ+TMMYnp3ZKs8I1vNVZ1YqkmF4Enep1laP
vatjt5jI0B1C5D2+hwNzfyD9gzQYQ8dtJGRQr0kCzcrb2lOKNiohF28JSIFGVaP4KSpUV2k18A1y
KPjdtSW6n3mFHMjSjnTxaFWOtP2m1qxFbjLn3mwLwe4jgHVLiPKTQW4LFa1pdxGEa36iY1lym2ch
GzzFQJMCX1jKsFUr0Lg8yOBDq76N3vE+RMi/qkiHgePuVg6yc7waAgeB2oNgVqLvWqfSra0ro/qh
HkRDN7Iym2VfKewt6SMOqZEY4sB6XK4LOwJhnBda7cVpH1MwSju9WXWtZewNIliHN9itVD+2Hap6
yAIoJOCQaVSXkmrVzzRR0IZuaIcKjmefFfIGWTGGTg56XeyLpu9eQqeluzqqjSCua/XORRfcW62B
nji1iXXlgKaGmBXuFBQT2zQNIBRGb1D96Ipl13G1fQCL30b6ua6ZDpIrA4eVKSwSu8hiHWJOLWTS
8lPGs3bF9LgFQD2zbRT+UioeqtKOYmSMnOy7O6AVD+67tUnBnI1Rf7mDY+g+iBJ3+EqLwmVexLav
toqHbWfYT4qlhVdK49bQyA/b6KpC+k9ssZj6ktW2DKQTdluIr/UAqzeRRAa0SsuDwKlBziKz5BLp
cZdctW7WgXWlx7Z5xSMBRQLHUp4qfeggitK2bNFZaUuwq60mvoXzYPs1S2tnaaVWhQYTCW32Le+G
BVMUSIpzo0k2ehXG9L7lvVotZdi70CbHVN64sVNvROji8SiRA+gPGfaOsRL4ODTwirUig6+C3nmO
e+AkyRetHg27hpdWIFkl+rXJKPayl+gUaJueouU2PESxZFy1c8jAdnG6MutO5LpHEyBPbkQWsfS1
g4qptghlyJV1b7q5eEDbhvSFUcWFTDv0AjZ5OZRZIF2KVnx94ZoHKyub5IobJQM/IukLM6itJv1R
DzytOLLbDLzmDq/6iiAmkz5PeQ5es9bYCjLiKvIGaCoMXC0gCGSZ6Eygd7XBlyXp3YeYFNnS7EkH
5XrgQ1/0nMRLorRirfSiuZXoMwP3mVQfuibIOlULpAlTxVmnTdO+OLUqFmaUMBwuiTxagPqD2wRJ
Ureo0LVht2a9ozyyMNV1D1LxKjplR238RlvXuQ/DLlF8RZTDt8YwgPGzq3x4ceNUp74ZquXSFp25
ZXo1ANSIW3fZsZA/W0bsvPR9DRU4W7bGSrE4v+1apH2QbkXuUG/qYptYjaa82Cw2tFXJEmXRRoqb
BSUJJRCLuoyUBWiSsfBjXHLdCpA0dkWG/hstq/ilaIrySivT4TVNrBBth4sCOAWEwv+Hsi9brhSH
lv2hS4SY4RXYk709l+2qeiFck5CEhJAQIL7+5O7zcLtcHeU4Tx3d0WE2g6S1MnNljkCGZEeWwxpE
HMElumXPnhkaV9IG5pDKNjANwSbOdqQnEjLEsWiEjpfycQZmkB1Iqfv0GtjTGt11sJgPd2GsmW9E
aqbtnCbwyarGgHpSy3Qtx2PAzEaqrFXrAzrMZbwxIe/di3Tp0qpmJH0ysmaCArQhipmuctii9y3v
CDDtNVo/4XerBmZjyxvh66y/TOiWaicTbB0KdE22n2bug+uY5yo5dgGKscpIPh/UGC6HqF0gKstz
PvzIhqSHtw+PzJUENbnUzgfbLu/Bc1QzscFjh0hhuielYs9bK9Nn5dZ057nSV6UOO7gtOkqbsZj8
S6HjbDuHlpGbwG+r+zQaAmcixpS6nwLeHVwc598WFxascvBhgjG92HS8I0NXxM99McE0eqX6ujfU
5MdhSorwNIIXMzsx+K3MYNfi9fKE3o9vVz1hbNjnAPWT+3xKrPyMGJtl3CcscuwBMJ3cEenIFVws
hvBrD8GuagoGn5L7BfXjeQz7+QEd2Iap/HGJ2mO00K6hc0Rvw0Rlj0q7CCE3ABVhrRS2M1yXLtie
2o1+zehbZvBeb3NwT0g/6P1a7LnbQnpcl9FHL5MYNBqtbFmvczPT42B1SW88XGcQ59DO5uSjYHiS
ei4x57hMrL+mqUvnpiBDiZTQJUJCdOSlvvKr7AEk5iW8jkFBOFm71tjRwkOl5LAX91m/5xZsJ9Z3
sYnrIN1gzcSBXzzOJVbLcRYwEzribDDHFMCLvDXlYA+M0PQV8WIdPCMAOlzIx3k6bksoX2mwbJ83
bAD5niZM7W1QeN5gt4XjRp+FWCVZapHdEHXhgRLj7qeNzflZasQp1OBtaLgXYHjGavBl/JhMm8KT
XRcwWlh9dGKGVK1v2RPSRAhagjbeZTxqd5srpAc3kPWHXHKQsSFfUY5UJkUQS9ql2MHyLYSkddsY
vEwxV30yIBjDM2DVZbJIh2zVYzIkOZJm3EyeZJcGClHAeO+VBYqc32KgnT4GaFLUftFb8rx13SO2
6ZA3HZndeBzb1fHPQtByuZUBQsJyq8ZbcG5JcWbUEsBEpkfwBVyTUsAeGQdIMKkYv3ojSH/jI6b3
AMtwBCV5joEDeDLUA0gqEARTL78Ga99j3c0QFVfeLgKOvTHTMGUVa7KLR7BW34JgDHdy2SD2prEm
xyTtnTjLduHpEexLIJrQ8BCBOCMtQcsE5egB2YSpXaq2fUMnDwoyTBb+skwhwzFm+rK4zcKNy2uz
FiUMeeCHpqu1VfQELgt/wsxb+hn+QMAhCjBjhxnWnAJ7rQGBQa1i6YluTqgrKwSHQ9wCF1sYNQr6
GLabmxsgfAL09SZNIwNF92WabaigtP9UWGXnJ5KmdcgYvyroCNIE2Eyz0Pg4krS7hQWSOLQLcpfo
1MPOPMzonmL1y2p0JMEbXqH/JkDeepC1MHSmWXEWYU/srzGYkW0wW+BoI4PSqw8ChbNWcBCorZXz
wyyXUezaORLl0aX5dNuVinyR46oFNhKnd8E2+2tp9ZpUxQSCuwaau2J8M7NJ/3kBftJV4yAjW9nB
h+dosgZVL0vmM8FkSXRTiiRaqtWV/TeOwxWFQVCCnRaZ4NUgluwaPFV2DxpU3q8eVOLbImZKX0ro
EZoItnscR1qWf2lpa/ZdrBE3NCwLiomAfAlWJNzWQKLtA2hdhYkKaUEbyLAA6FDwYVeWiwzqkXdF
tC/aIK47323rSc8oF/fDoFd1lcAK95uMBIpBGangC9oot9UJ0z54ylVX5MCcGIwU8ez928Rb4X9E
uWrHb0hfvqR75TJwDemZkU+p6LCFTCP8UZwpO9RagHGbQRShbID1lbsoHjys1ue1q9fIxp+cl+gT
pCb+ygMkPAUhG2RVJG1QnHFizHXflZRXeTKOv1QiUEED2axWLk5eiGvnZKW8ipOdKrPONn4zwUn4
UezzoaNHXvL2bmWkh3h4P6GUt0CGKlbOWABkjSd5t6UTkOpQlH6rUEeCVI432qLdEFv+sER8RI7O
ZovbYuTw0UPW3q0jHj1UIt2vnqX9M5YcRLtaFNe21NE+KGzwK6RYWTW2Zn9aSNkuV2nbIX90W3WM
qhEij+9ZopEPv206eHaxiNeKD0UbwdQwRJAaalSyDzfm18aHPJ1fkCYeogsreVGJdep3BkbivEKb
ZRozCXG2PaKiduAEQF9OMGk7tGZttxMm8T099UGHaIXQSnKQixoRkdXPCz8F2ZJHJ8NHqs5Fnw2Q
+eGj/cxMrjCV0q8Qqk8bIuTPwm3L9QCS1J+wLXYnNFUwiO9tTNgu5Iv/jtOAK+hWJcLF1o5EV/BM
Qd/FrMRVFWI1M9iCHzmdMCdCdGaP0Nh0y2OxJjnAsSzi9x4eTd9G5FTcxGAYDi3EsU07lG6tolG0
w9kFbPlMoMc2Va7WxUUNcgYmbJt0WvPdsvV8PA9A0fOrqdUcCdKqADw54X3muzHW4nOMphiWT62c
H9e5jx+CtbVfCxuSddet2XZNOzIhtqlP3lYZUXjPJ5Kom21ZiMAynkz3CAsppBhxnbChiuG4fB3M
1C+7MSFww84ndbTJbJZLb4JcZDpmacWgpf6uFXN3QWCUPQF1FN8SmiBOZQYRmapS7zcftuImHbvt
C8bhDJIoJhNjuJVddLfecojdw2iuYxy7fT0Do++rcd46tDE4f6aqhalXE2QG4o0hG3EE2FyfY74s
2YmXqOMnm6JmKF3f+F7gX8ty3jMxT3u/8v5RQ+uxI2TMdw4jaqqCyKM4lHNHv3Kga5+01zMWV1us
9Tj17GEwlryYEC2r2oi4S4FF7fo1s7DuYkP7JTI6B0AXjtdFxMxtB3YdFkuaIqUv6Zb5tcw0+9UP
/YKafC1XqIQ6f5tdzHvwosx6SEKciaDJ2XTnhyQ6iBRJEs9DkvqrziIgc4N5EqTxLE1hYAyTqVou
2ffMRsENcuIcryQl6gEl6fDFzWGCGV7cfCU3iwIoiVvqsE1QDYXWlKLTBCkUnWII+w7ZvNqzYKI/
44sOm2VIkBc5uPEhjobw05L0T61CmZAC3ah4zEiJb6MPwcWScfuFjSa84uVSJnsEicOMEPW7qsSm
1Ks1TncH/LXkVnSx0I00EJ2jk42/Y0xY7BYzYjxzy8OlVtou8AMz6EXaPCm/FKMMjsOqgVEFq3Ud
7MICHBl93G7rLk86rVHYDReVOi9egkCU+wid5Oesm5LhFEEeBtB8zNQVi3TRlH1rymqmmXgIIKn9
EhgqH7MxRJZDQNfrHmTNeTHtgI8OBsi3Q5HJ4+xj8WjaKd8REEq1gjD4brKsPGaiRA5Ugea9suj3
ZJNN2fIVtjyymfLIZke+4n01+AhSt+86IvKdJkF5wAhkGFTLih9Qs1G1z2O2FoctjIImM20I9s+j
/h4jft0xux0pSIKTWRGbWw1lPDVqme2V9AlkwaByHrowBMOypGub7RiTGtaaabA1M3D4J9cv2WGb
7arqNZslMj/gG3QcIgQ/dwMyUMbW2awaXLjswyXAwQM7Box24D/PopFd7+rEEJ/Xiy852nTEmbNK
9eH6EERFhzZ5NOfEIbO60KAP286zQ7pgX0tDryEiQYRFVNlSypfe80gcBPYPD6lQj6QojTjZBQ+i
qGG8OJ9VWBqkWE4m/UmtGC7KQ/XVIYtnYgV/bG0IubneXNpciufnwov8SbpBOpStuRPft6LUr94E
ybwPtoL093gcWD6rnj3c9tZB15MroJSbNhncwaE4A+l3wQZRB6wFOSTRkPsjxiCJPysapm8DxgOw
GQMXbUyMxmLPWGAWyPf6aEe8IGVThpBm1p1BTuPYzTiOpnH+PrcZfJGS7D4JOYX7jkYnVYVQrp3d
jKWTBySqZ6ype8hhip8Qyg13XkZLXE9Rt30u4bzwubV+eQQIhl4SASDqusDqgiVRYV1RqVGghe5c
BDJuA2GzW9jGnpBny/cmZvkOkqCW7TV4aQ7dHj6CnQGfFFdF3o1pHbAwP6czSNS6QDDgQ2Z8n1SQ
hsWofvHlVWjE1vmpxSCMfgnOIPI4shxDTU52AMkPHzw0avZMes0Q5Rn8mLxrN3iPevKzdVkQ7iDK
DZFkunR7JLVt14vJBzCTiJjqEJdp7FueyORAMJnVjG5g/uinEJdebOyxsslsHiCVCu9WSLuaUhC3
E6VcGgIHRdRD4dTeJgMrx2oc4cdaE2W39EYz+2nQ7g1GcfPNVkT+MZlLdt58smGXhQm5uUoP3YPA
53f07YR0SpOgHj/kJnWfN6by/AoizhW77TAON8DkPcrDAU3TGtHudEkyV+ifxuwFveFytRRqgZp5
WecjhYj9h0ZRiajSskD+i8anUYULPPcLoFPN1obJBPhEzC8T6uBv/ZDhPZgMreNOTDE8B7tiuOgV
CXqyG1UMqjwaw5mrOr26uULZOd50S4HdFyVbEtd88+q5lFDDNQw0yd3azeVQGRdj4xiTaYAUtBzn
/DaO+2FfzBOMoSFrQaaRAkn7LUKOBjv0NnenqOtteWhR678Jx7NDp2fxFsRJoZt8icKrdoNr7h7N
g18ObCzvsCwfRAfkoIO+vYI7T9qeSuOSdF9a1qtKoU4u9znqoRstpghzna0uG66p+azZnMD/14IE
R2Zg+2rQ8kAD6oplRVB1YV4ygLA5mCJu48d4AFnczjw5ZRK/f0+WQLaN4QXKpniOrG+gCV5sNWFK
LDjGS2ZuWuqLHwA0fw6RfGiRLJRWdi2iO5+yAfGHoOL7Hc3b/imeEndgJmK/YpgAa9QJLQrPIpBQ
SOYDGOfK+1KePRc8xVLo6FaNNlXgKbLBv1FdSAyoDm59SVroLaq2EPw6jNUMSMn1YXyKNk3cwW2B
m+tisUbu4M7jROUSN4ldT6Xhex50XuxMKMFPTiSY208QcZupyRmFrBgEc+uhHCXtTUHLXFSWaWEP
QvXxOWBTBGmypL48dhL4/m0H92ek0ZkUecC28Ox7CHAco1KBZGdoNse0aRPq82PsPQ8O0Klkb5A4
YExHo3LKmpL27qAHtQkMFo3FJ51J2Do6fNlnlzv8jlxTBO6ViwiC2qQAWWglO53x+6jMITEEZu8A
/eORVWhSx+VNdnaJ6jEex7cZMN32Y0Kj1d/PqHtPCnvgelQQDEyV1VH0EEJIhmBKAWdHxGhE/EiT
OLTHcogRYTkptUuCQN4ZaACfXChS4OYjCX9uLEZQlArXACJtJYHBr7F2Nck6fu7x3PdrbDIg0CHZ
ozZhN8k8tduhD6h5sDRyxwVSArRREMPdTS1h9yjrllsV27mr83DVABRIjv8rW9sfyjti6oCnIkbI
XkptZRRP1wMZ5JJcx6kKmi6z7YuC60gjW2WKM2QzAwI+JqDwjzCXKieIZov5RW4KJSPdugClQUjl
i3Fe+J0YXd/ttjlAQLCjwE8rF1D+wgzgAOzNWaCqHurKLUvsmU4tNuZcIOlA9QUYoGF9w8UE5n2C
YnwKtsA891KnYNZwYv1MJOf3veRFo7BXTIcZMSy7PsugZ5WF7eQ15ov104TUiKXuBxFHZ5Y6mJFP
6Fwr0rpwa7rW2uUQk82zfZnThFcdppDmik5lf1yVgPZlWPPupKRIoGBV83AQVIxfZOrTm9YF+gQh
9vJEYkSYjryf+6r9WWodPMjAmj0vf7C88iVMWKF774EcwHkPyUiZIkMAOiYkP224lGMNuWbRIUe7
5XBt72T3yttOmx1zPVozYvA9g1NGeFlJ7+au/9SGqRiaOOuQtb1Qq/EWByhIIINHo6H5tez8dLRD
lkOmYr279gpAyJm0SUn3SelHc6WnZdInx5UCZYBXfZtMo5p3ys18q8pWICTQRFtArzEBBIZQqm06
J20LgA9vnAE/Q0vR30G/SiqtQAw10LR0LX5kRwHQe7BWUJQYfSTgDB/Hy6FLpwJfXoahCVMXWN1f
QfSF0NCqCDMR+FKTHTPhPyL5LfpkJVd3c65QCQrgjnhU6N72K7BRceB5j3NBjQXas4UZz69CDA18
hqc9Q+iKtB7TK5ODjnqNxwg5FnBbKfnCGonZv6gS4CO+iXBUbG8M5gFftQZnAak4JhsORsc4bA3L
h90ctAuoOqA2D3qZt+uu5Kt4UKDncGfFRPv7cEqLB8aiSV313A9BI1UePG9WkztCKcZYiQRslIpR
kp0iG0FTF2URCh2IOm+k3vLXmFygcBpMWbSLVZ+d8S21e9RRZF/6yUEcP4XJN1SceELIiNDmCK7r
ebBuA5+D+RSktkmbb4dIFsXUcEp59GlEKRbWERyaMb4KgRqu54K1BnFEoWhFJKiH7jvAdt1nc/Ay
tOt45DmO1Eqy3n/DiwtvGBTO4qvAbcOjmEXBE0jRHuTKLLoNwF0ePy2Q015Ax9Y2IrQABFJuFn7h
nubTJEsqjhvV2hyoTTeMN7O5b/plXZ8nH7NGexqfPeDqB7Do/KuaRnOEvFSaUy4nLY6dUVCBrWm0
g3YQGKVsfW5gym1hkRL6sagWzN1sDYCJ8kkSlAM3/RQs8DceWsTFyaLf0BtjPN3vIWHQ/b43tgSQ
qGhPUI3k2a8Aopf+NC16AlkjsT/WcdnbU+dQQ3zTIHH8c5CpsHu0rRQLPlmK0U/vE0D6aWGW53mG
0XUDJxz1bJe1RI1si0vAwRoHQaUYYPP9NmN082FqJw3qiwn7JaZUnjTZumPSDfFQJbzfXpiNE+ge
V/HUpRq4UtIuLUJX48wBbXMRGSsOpa+pAcdocp4WGrJbkQYdeew6jy+c49vKr1Mc2ScpfciuOFhm
9KQdnn7li8i9QcE53YZiGSHosmX2wCLsw/UyTvK+oLl9ii+zHVUWzJpdXSJQHyjmL915iSK178VA
v2QohCzmWVpgjRzzB2hwrH8bRaHz2lHLYJBscLjUEc5tTGRulCHdMqGrbYbVsfuY9vF26tN2HF7H
jS+3PcsIunEq+ldFoECoSGinTxOS6j/5LI9BA2cYvY0FG66KbTQdBm6CCI7psRMpxM/oITCEKyKA
SdrJMwC9/gG/PcBUTxJOyXfhnbmeVWruwwyFSZSM24sefXczYDy8iUG5N+GGGfAMsAnB6wRzkFWp
CTw9+CwdYe4c97Bhrsae5+sj5zCMDnJiogeuXPQjIbrsmo7F8170EHV+YagBgX166CIqUI/50WK9
nEzK3RmcW/411K64hvY7BaxuyNiUamzFYTGESTSCLN5HCScP8xDNh4hlCMOWzCfPre2xw8Iyhh3y
aXTdEdMbK1hLicEgjOihyWKqnMYdtLPlLgU58QtHVgjhqjZF06a8f7POmBtIC7v7YRVQFeKzUkjC
Af43NApjs0ulIJh1j2M0RveWObZncl5vSUmiz6GZwnO2hulu1PhTI9j7FtmsNpU7NoJC7KNF770d
PL6SRCFLaiHZvItneBldgfpZX4EUqT0qZ7JV0uvp2sQdvclTnb8Ql3HQDJG71Ysrj4wK8J09OGj0
KyEFgA9iTKEmBfH/A2up3c3alvfcOCBVfYsfRLN4T2VI7mLmIKHU/VQ0EtvJqyMo7gk+zR00jRgb
n9oukr9aitrvzBZoHa9oEVmMo/TYj48o0qGA7RZOTv3Syice2uVrrBhVFYBRpIRQWpr4vmOttkfo
+NQVn5LsuJaoc6u0Xwd80SSQjx76BtCZfOQ/SdRuXyKbghkhYNrMEXClfx43zE7edGAA8SwSqdvT
EjsobpeSxT9jLMNDS5LWNPHEzVSpQPSPlBaXtG2tw8cFGCYqKaBulRUY59l3AWjPUk5I4KYsLp4l
kl7TXTa7fNzBKAMit1lK10geb+rUljToGulyHexRUWhT9+AIj6qnW//Js22t5kAu5wh1XYk8WOxy
+wFH2jV0fxjj6zep7tMCRY5vMb0A5DW0FO0NBjAh3sWL27cWRfUdcM6Cfp23McJCMemF3AKL0FA5
0xvHLMTSsVfT/JINKLNK6i2G/jBOs55ctCVAnQsAaVjiI5rIYAubHNtkUFubRVUHSnfrp3mXeX3A
fiHu2zUX7ErQSTx2ToGWx6uAY0O+PYNtp/aWkbDlwA9jegT/ST/pgGFdLY7f0jADSA2hHoWiBHU6
3+cquEwYeYd1seGBuTpA9dysWzCulV87893MYpF1Nkzz15Sn2LQwKyTv7TCVK9IoBO9rAN/DrgAr
oR4xLwby0it53WIbu0ULk925aTUPIfOMVxFRYCxmaeE5H6BfKSaBsUeHSTnU9H2y54NN8l0XpfLo
CuzDNSaNyCOIMwC/I/7WUNE0aU8eh818NWWZu1vGGfrGfjQx3Zu0kLAqALIgK9ZmIoLywg33MU8w
6KeCLr6Gtm5YT3HGAHEVhgz3waQEyB0MUlVg+hl6jdHcUZOkWBuLOnDUN9dh221vrRHLk5kgpKzc
li5nU2I2c6clbeGck6PA2mt42hdVqPv5BOQ6eslQeb9Ccu6B0KcxaIdkDN/c0G5wOAIeOdyvehW7
JBVzgRLNJ1eLYKZ87Vdiziq9jMN2eC3x3iRylLWZAj1WuYMZf096ccdnPKA9yoSwALakLKL2gLqr
B7AQnX+CkqA3n1H2GAup2dgdU9OJXxbhTsFBlvHc3aOVL+aDQz3TxLbPZE1mWNpWJhkKubvQuGk1
ZsUKlB4ynEdsAwLKJTLg/PBaHsw2RUj4cyvYwmXY4YmTL5D2aeyCMCdfowadDAp+nNwLmtgtBRwB
zrTHtixnWPDuAwtOtxxA18TrFGDmdUIBIAD0nTkG286YFhh5LSGMe441TV6SmGDELY9gox/hpxxN
smrMfrqh4OgWQyBT+MVrd+0Lu76Wm2DZnpWZITvsuJi3m3EY0teyMMUPirkhcUIQNmAkqBMNZngR
RinqVA/hjS8NSpuwWPznSSX8G1tV/IYoPxtADKaKrx2UTVMdj1oasPm0+NGBviixxYN/AYS65GMd
QFONrSswoIk6Lu/45DEKgfldwIhl7vV2xPRE+QAIEzKQiBbsaZaG6FvREozvT56nKFiSRc93yLTa
rrpwXr8TnKs/42HsfD2LCPvOgFFtfOeYJ/0c6TB58mMQ9mDZGWvhYAK0AmwhoCV4ykCkUC2RCvkZ
WjQFDyRZhAgyjsoJw9KiveZrJ8xpsHObNw4bta/4DDIZgxbRZaemM9ADOdGSNDoZkQARJXGKyJKt
BfYtaGBfYrcm3zqFAr+O+67FYYKjdbpi7TRkJ3Dn68MkAjcc/t+EOW+HkV9s4UzEQxPMyfyrcDae
qg4I9KNwqjiEmeNnv9LlDdF4IzBYQr78XR36p3w4R0oodB+XCBpoiN9JQ4clnG3nPAJH7KNn0Y3E
wsUw8OnvV/kPoS24SJjqwkggLZLk3ewRTP3awE8cbHzU1SR4ZGUHV5dbcLk6uf/7pX4X8f+j6S2R
2YNcFbAvJHo/Ogd9loYrABDdrUPHRtpPYmgf/n6J/3hmZY7pPFg/4n7I++GmNNbB6gQuEesHnX9S
2w4g/t8v8acKGuYasJSHvgxmzck/w1z/Fgt3A7Qw3ZiAlF6aMYgrJg4EMtmt+8jhtvhDP16QNAlx
mpfwOYDHw+/aYDgrxGXLBmhJdPtP+szCCFqEY7Z+l8UVKz+UI1/e9e9iZDyyCME3RQEVefbeLHTQ
mzDQ2SaV7TE7DvCQhFfKHFh5w9kNJnRn0L3ZB+LrP9/YRfYMDVsEIwvYgry7yYiC1CyhjauG+TEa
3HFW0z52u7+/s3/k4r/fGdIIIc7B60I+NDi53x/lmgcDhCSooTW8DxG9d5ibtQmqoAorthtqFJlN
CWe/soYxQT3tViSEhjUeegWopA4a0A+7HH6e7oMJgT9XBH5WCBgA6u8cSXjvbl4XvWMmw88Ky7vV
vUzFB7bc74N1oGzHBfBkowj2LfDJeLeHBD0FSl1gbGfcXe57buYmqqMaWBBSMf7/fWN+rQZDWkMf
0/zvXUNrWdOmrYGl1vqDFfQ+7zYCLwmvmQSjxyQu/neu8t/TPOGi+7aQ4VoV/sRASiCUtUSwUZ09
2X142x4DeZ1VDm/g4u7546OH/t5E9Y/LX9bdv1bwTPgMI1dcHqPxmHGLHoochn9f74Z6qjB2VqiK
ndq9Pn6HlKVSFeYx4T65VLzmH7z+956c+CUwb8EgTRxCwJ5hp//9l1jA7vlqsqxKrKvHkNTz8MrT
rDa+Q+4GkiIDHVTx/BbZFws8BZD0ifH8/xaqdvkRmHnCB4i46CKM3oeqhYPENEC5AfOM07uhQ6Y4
mR49z2y9BOF9NPIGDNQHRoT/jFT8tiAvF0XkUxaSFEPU722vs76EZLcLwa3w8taMr3pBEWkRc2WD
4exVtHNLdgseF9B2aiCPTab7tYhrG4uzgveapfRG0/Xx79vEf70P/CrEGGLw5DLg8m7MzFgPshPT
X1U7fYOTwjVB6Z7yZKzm4abIXE3XogoQGF1G/V2QXqil+FuUhB/Mvvyx71+ezcU5Ecak+B3FuzGu
PALJS1dIrUcJpW4aNCU8K5aRNgDIjgLIHURj3/9+539UAe8u+W5JRMZD96FwSYMPPwVQRpBpB47W
meU4dB9s+X/seu8u9n4zTimE8QsuNkNUhToP/HeOLvTvd/THuYKLYGXlKcywYpj2vdtaoaP1cFOI
84r4dAeu6aAFtNloIf5+mT+qgRzT3/DVSrF/l8hGfreCKfzIp2CKYV+VFvdekV9IagSkJu3ztuXD
y98v9seDuzgOxHBcuqRoI4ARg/H/3rii1Mw25aKs1PAlTq559sHN/NffR+WEzx+PDTvCu89fl5CW
UjimALQbvk2ANLYl/+AW/nheuIV/X+LyE/619wY8mKFnwSUIJFVoReHFkte5ayYIJf7+sP78AEo4
g5MC1VOWZCg5f7+SljGCf9O8rQJGDiEaEhrPL1jyHxS1fy5WXKbEuDHsjjNMxl1u+F83NEw0mqet
RH59+DLxvYQeRUGFgwkA9znX6Qcnxp/rFMV6iEG1y1gcJuTe3dQSzB2sMCgga1y1ShhylNsZVjjy
QZTbblbbB9f743XluB6MFCLs0/jn+62IsQJwehjBTnj4Nmfhbb9Oj8r38G+lH+RO/XEl9AdYQLip
Eg8RUfG/P8fgwgQrnuVVZ/MH/J/Dkc4GLDePi6abyAdf+mWL+e34QUUUxfk/WVqY9S3ebUHErMZB
7Yr9ztU2eQrTXwtmrRQBw57vJKIY5mX3f/wcL1dM4MEHlxjI1N7vR26UUlCCKw48qVMGK4L0Z+s/
skr/46OHkwT6Enzv2PcwD/ruvgDl+qhUGYQc6+2qv6TmksL6Qb3wH28K1yj+CU8u0Au92yVAFusC
4/hofIJzAaAsMVd5/+rdy98f2HvPVVSsmMRGhQi2El59WfquM52n2BdhD+8gqOnCM+b9p+Z/SDuz
5riRZEv/lbF5hxn2ZczmBciVi7iKpPQCk0gJ+77j198PrHtbmcichKlGrVJJXdXtiAgPjwh3P+cU
CFXv414Jr4dG++3CBkWfPPncvE13cGNS/6RCupZDt1/wzpN9Z/Jc1alHTFGXy/osbHVVEVs9lIZ2
KKsdzTn0tJiJqjwrahvvx1om2ac26cLtnf116qYgGCcoN93p+Olsqgu6IVulABK6Wq2uV6vb1fUt
v9tMPzcbe7Pf2zZ/u91sNvzO3tvb2t5vt/bjll/+54cO/OSn/Whv+cd7/v7Iv8e/u57+Ob8400+H
H6vpF8exV87Dw2rHz+sdtlbTL/zl8HP6V6Z/dfrD6uP65eHl+uM6X+X86fqanx/X0/+E77xe2K2n
HofMA2QrmgEnCezns2lQG1LHlFXp8KktOyrfZXHcuNGNqz9fdrnTVVZUBYU9DUAwbctzwLY3aMVY
1nQNZ3hdm7dgEbXrhOauPHBy6/dlY+cGxSZVEdkyVOzOBpUosOlKFpnHKM7vAYrvwVfTZNzdwMe1
u2zq1I0U5HR1WWRgsD0p07gPzqjIU0JYl+BATOJolbkvVVGsSBA6wB/Waf1OB8Jle6dRCDp9VktH
6JPWzjme2pciJVdCuJfGVi2vRTeJV7QoZFe9kLQLYfU0kGPKsjTR4r6icWs+HlpQ6Z6qVRGwxNaM
9hLFBjtoh2TVD3rmQ4MZ6FeeMbTXtOG8GHThLFwyPqfu+CChl2+6ZhDUkQu2ZscWrG2p2McJaXFk
Dr7/86pW7miasoc1n7JtN+BQV4nzq9uAL1DW7hOotm13PelkvOQreN4/TMfbGKvhSljYNVNMmn+a
wkOblMe0Zz71BA5WfaRDMzSqzLQbpaJOASuAsnTHOjWhaGyU6TQwZPVkw/TtENEQ1hi8US0q0sCC
i79kXOcUODYxbaODUeSS2cAp2eK7gZTuslYYVtqQNfuSBlunGOhzUaT0IxLawunS+E5pxCV65zMb
dQo8vFahZuJ9PPuCJHZdX235AomSnAO5yQ0chtzyhrfYKBbW7JwtOraggSIfy1N89pwAkTFQNuFp
FNf+ShKuROs2QZM7rf4/7cxeEpAzgglH6pazlSZn6dalgyiAmaaIFy4L5zwEUmEN6RiR41Oc7Y/C
jSOvkeh6KTLpoci999BY8vMz0QZgM9cdiRTK5OrHHtL5ET3FMamEksZfu1JaR5P7CnK5RVL6afaP
dxQLc2Bp5gk9FAKmnzFrjQrCMbgfcTz/F2SydIwnjlCSE25+VPT568JCnJlzwU/bANMa5x+FAH4z
G2TYwHdACyNhRXoOvDtaLVRxV1T3nbwVaWRQg5usvRL7bQ4muHz0yxsaqxprg0r4mP24HN0/886n
0/DnW2bToIZ1APUV08C3DNnWq79k4ncXThhFuwHwrWvboH+K3Ws3bGlIWevRZhgWrkZn3IqboS7T
0Ut6U5nfCKRWVzK9ZDryUoRTs8k5r+lXuzzQM5tRl1QOTEjgSNHNE2MNDflwT1AvA2v4W860DViJ
X4CU14W+JJB6xhQMMah780jg7TNR3h1GucLrCjWPFN2mIP/aBsNDXmnX9Na+u1G+FLRP9wsvBCjn
KPZwKhjzupLQyUUBhxJerAjbojDflUiG1cH69rezhxkexDLCdoYkfV7vDwL30NKUOWiYMer2xu8T
un1Af2TDmtzDQjbx3Ck8vfR16iWky/5hWTmwZalCVeStT3KOdIL5AIduv/dkRehe4zovwo0SUq9e
U4k0X1Wl7kOaK0ZOKyGIusGh4hHsAcXrLzEkGMatW+bdL5jurPEGmBfYI4NGCMh1E43HTo34jb+h
cyH+PbjASFf6GGgvMqD0e7GMrStcpq95j3Ttc+6XQAZ7RU/J7+Yp/MwK8jmcIkH51dBH77kK6vAb
heN6H6Z988s1wnoPPqxfoj0/da6p7PHnIjDbr/XYdh1AQhP8rxCvkqj3nDATu90IfcS6ysT++fLK
nwkQVLlliYsZeSqDKtmxN2cpjduNmVo2bZO2ruRXeYQOc9zBekJHEzRR9FU9Q7LxqIa9Y/pgk7L0
OgOab4B6keTw4fL3nF7rdQqOEAkYALUmftXjz7HKMYwDQ3BtKVUfVdUDpVzCR1DtwtF/M0dp4fZ7
GpsYNyAfilq823DJY3NelOuC3IgCTQmBexNWxu9urMcFlz/ZxNR1poeKCce8wc13Nqair9MmVODE
40m0kpqrEdVQwxxWl2fuxHNmVmZhaYAia2xDrLQDWCPqEQ3cJANVM0h1L1s6Nx5SCiqlMI0nw/wQ
b2XuCE1e02wdVL8Sk7bIhp6u2PQW7iPnRnRoZ7YXFKBwTWNVsSPIYAdH2RFq+o3H7+A3ncsjOnED
5m7KZ0HRzwJZ1ux95xWFrIKUoV1eGCxbyQAGQeexYOTctFmw+HJlxONOz0FF7BNoUMD/AjswvfwG
0uMbKItfLo/l3KzRhmBxPpECMec1byNvBV9q2tiJQj191sUh3pcgNG982VJetCR6vWxOmrz36IbB
3FnUvTk2uA3DOXa8hfx2AgkGA6BlCBHaei9DK95+02O6o68aAUitcRt3q8rdXLZ78piczEIwaCoQ
gXEQz97JGQRWbeOJsYM33ICVULdRNYi2mGnVvVlf+fFL32QgmhdvVCcRikIP3SxoUvBoJlLPDBfW
ONSBApGTByQduFFt3Ah+/yZUCg3VPvRDSWO+Qs8xvtIBDQNyOKhOFQWPnqJ87yTvRTHL6IugD+M2
orpJK6QhLCTATr2Z72NmCOyw5onzu1AswBIz1azsQnmu89cufbs89dORcLzix///syMjTSp4jHxJ
tTNpGwkvhgz46CFOtpq5yr2lCvDprjk2NnMvNUxV8FAMxo1XIizrMQ15Km3+l4d0msC0cGCiGY8f
uIdVfbaqclW34iTWYpMFslXjRYu+K8pXIe3tQruJ5K9Fd121GwBVcpQuxAXpzHrhxKwTzyJsy7Mh
pkabxYVSa7YsfZOiVexOOHSwyL8NzfGbdVkBgdW6tdV9daNq41q3prIkgXK6m6Z9pFDrJ+AiPzsb
vgDC3exbnJpesjVN3BHAlyK4qlWSEeTThLsGWHwbso0hWAf/kGabXoYkBuqOVafey7lT+bvCehwH
FyqaDlKsbUtLT//U0XwrTs1KkVNo/qYzVWdwQR6HT2q5G6CP7c3STqsfFClWkXBb598T9VdVPlnm
nWptw0HceuhIdQb0Z0+NcZWmytPCyp800tDjdDj0mTcHgeGOaczQaUQDigX7Bcg/COx8lTaPFc8V
5LoeNXq0L9s9s4mOzM4WPex7QYg7zLbDpumcvmQen8is42zejVsHC2f2wgIrs9wbZAuRWXmYy8Dl
1jTkifFV1NPIjfKDBP3g8CGC2bw8xDNb93CIyuzeE+R1C/qs1WhD1R0vh5qAe3wAwdhlM/J0s5nF
I+wYPP9AF0850+MTyB0GmnIb7Axj74ANpTD+lMa/LO1Kah4MQ7AhvBgjcDGvXRnR8L2RlQ9JBuei
6QBwOlsAiport12/rYA8CUK+XvjA6QMufeAUAA6ePG5C3hMcMBNBB3xtohOAz6sJ5tjzdGE3v2JE
HCY0uOHdj8H3LOc9mdg1HEdpbzlDAIzDeiA1SM7uzgQ/WRpf5Er/cfkzT58C007gIchzUzG4hc+C
QGu04jBUzKM3yivBcKzoa+DvoTmWW/ppwPioxqNZrn3fQ1njtUGIov+gr3dhts56zcFXzPajDO+T
Ebl8hUgmSnU/ikqyUbJa2H6nTS3TYGFVt0xeomT154MVrTEHAKpBOfgAzZ5f7hU1hmwjsQ1r1Vhv
RvZNZMItGoKt/IfWQyJgfevKmyh+vjztn7H1xDsOvmQ2YBKUiqJUfEnVjgCSdk0FkDiamD6uLFhr
wOhL4KME+U6sHkVx441f+uGritwCrMdNAdN2iJpfc1VCIFCZ60SrnRAcUa/WlBDeQMHYQ5ZvL3/z
mUvfNHtTqV4nl36SMABI0RkwiGtUgN9cGeK6b4Li22WlbvsUdct2dOp2VZK2kOqF3X7WPViyqXOU
Rsv5SQV6Q0fbaNRgeYN5q6khvk+E9gMYd7zgIqcX6WmMfyzN1sUzXaDyJZYAGPEwIGnob+A32euN
vjCmJUuzs0BOWDQ3wpKniCuXo3JMYRuP79Vm4dIsnz11/oxpfgyA5jaNwSfsBMVE2Q9ikt/GV3kD
8DB4aIRwLRObPAmVpC+SuJWVKy+4Vi2uIS+x9abkL0gi8Yfv3XALLIOK/F1qJU5YrDNI9uDMsB4W
HO3schvEIyoX1Mjn5SldiV3DmOKkLrhfemR3jNIAZw59ft0rm0hWN704wrtnrMB9fo/c9xIxBAey
yO1otQgJLNWwznv+wQfN4sboI/JJ+UGzU33cZEPuSCKt5tZN5csOLHDOGFxX4j3QItsI/v48pRd7
SgQyH/RlztwkkROhCxA2sKF9WluhcOu28bqO84V87bkhYscgt8mdGA2O2XkqVBEJE4MI3GtC6AjQ
SdlQ70KyMwkZgUkVNvxv3a1LrRB0IkcamljoUbRm/G8GTLslBWVkCCkuzc7NgopHGhJlSL7tY6Pb
BGO6zuolab5zF/Cpr/c/dmYDhvtnCP0EOyG8Ir2nrDJLelFqfSX3mWNl2hNaBnvg0DcWzAYAKB70
TroLVHWjtdFCruj85B98y+yu0EQW2DeNRW6mZIe2hZxS1G8z+hzBpiudU4rJFVy9TbKw06b/39kp
pNFIhmXCg0Qe5Hiu48jXJaTwNDsKr2AXcKz6+8JWnq57lyzM4qnUwnwtpsxyYn3xjNde2VfJLupe
lf4hya705FaVb7pswYWkM9f7o3HNNo0bKZ4PYTh3L+OrNL66gruNxSshvS8hzKq3QrARIXC7PNQz
QYs+YUiGOaMMkwzj8VxqNa9WfWCkKsIP0PDsEugqstRaeLSeCeZHZmYTWsIXNxiTGVganbzb+pAs
piCfHjOKE7ASXB7UacMtL+PDUc1mklu2DFiMUyrK7qVkI4S3JThU7xcUgmQaoDDgZHSy9ENSkU3o
Fm4cl6cUdN7xlMZhEkt1TNhVKh94p3gHbcVtG5sLu2DJzOTDBzd1yFrJccWMMdceq/ou1N9G9/Hy
PJ7daP9xDuQfjk1kgeiLTc+qRaNgix3cFMKChaVBzMJZlNUizWRYaHx/q/Q8LnvvauIKujyQyYvn
+xkQCAU3Kjmkz2de7hW0iJgiS1KVCtBlKBPNW6moqdRcC7q4sKXO3ZK5A1AXmJIkCu1mx9PmQSmk
VSErAylcO/zWfHmXIpiaoRAZQipi3Ykjbfmo5pVGTGVuKxrV1uyf0EpstA9L/SIqH5nxIShQNN9b
dbqqsmyldteC8cPUSwec+cKd7lwgP/rg6dJ34EoT2WQMxzaHSiRXd3I4kAHJ6nfFokjIP4igjU2C
Fzgl0mt/GAO4ucU702/ipe+YVnu2TMQg7g3T61g8edUZDdJ0sFdpdt3nydo3rWIF45d4g/4MaoP0
d9tx2nWOaoVPSJeCyO1G34H9SOaoh/9TMpY2wLmQTGeYJfL0MpD5+py5g5kRWLTSqBXNHuNvVozE
dPoG/tg2iq+6uS/6yjGMJ0EV/t5dj9Zj5q6k2Hjfgs+0/YIUiKzXIo+tpt1HADvoJm1zGFTCpd6N
KSaeTP6B185CtJfIJizVGE3QaSWF1qWDXaLwqkWR0wDkE5WvprGIDTtz0rLkE16DaQYzMovUatYr
qd6zM7WutKurEBHLVnCgVjC/xMZdOpS/VT15LHVhfzkinMuiHhqeSyl7CBLGzPL0qH5uum+S/PsT
42k+Z+W+DiNHGEH6XRdQjzbawmF4Jugduflspn25qUhgYlqnvSNpv3UjlbB0IbLK52f2z2aaz6yu
F607YCXkiG3h1AqGF7oMOG1XivmjBKftpzY5UiODbkB0xgiCjRQW4uEpD+sVqP6sfpMtMqUx4rBv
C7N//uNI+fM+oJw1z7dVaZon+cBOz5qv/XAdK3sl3rSw+/WwPg4flXudqA6wpMtmz6XfmPk/ZuXj
QBeNoyKgW6XZiHOhJASls8+bMljXsLWU1coESZ65P9qQxv6SyjLVIMOBkMCGEyQWHiEzkA0HoExI
GrI2r6ul75sW/mQLmprOVQxYIU3dx5+XUXktfIFZ0dVuNTGZR3WLtMU90g9V9G0YF1zktPvHMqe+
1//YmzmikHkxBE5MRxj0O3I4UtDZvrTJc7iCr4L8a2s+adotxCd+35B6vIWOC52GX2G/CqQHPV9s
hJqm/9L4Zy6rj3qCUs20PNpb2oz7Mh438JbbTfBVFpyoeRlUmWTKczHwRQsx9/8R6v8zGcbs2gZY
Qesl2h3JqtbcqW5iN0fR79al8JXwfMo/LJ8us4Usx8mKg1uhIIkEGUV3Oh1nJ6+Wx4NSBBAZJcXP
wCJ1aX4UAXJ9xZcw3BvyQpX65Bo0WePVJNI+QT/Q5xQcnGb4ggLHT00/izkidec+wDVhU4C9VekG
VMalusH08UfLiTkujQBRTQm8hzl7H4o68hVSZZlk3iSb6pCmdBtjRGdmqSx1ElDNCflJZzWogQn8
N9s3YHvdzINmyVbbH0EmQttobAQle74cPU5nDys6rJZALjA4zzVEOaz7feCTsqmk9zpPty5s9b1g
wKpbdikU1+b2ssFzw5qyJ5T76QXmlDwOB2OTDq2A9B0h+jnN4aIPDEfSlybvMy91vExAY9QJfzBl
l5U5hCSW+zLJhNh3rt8SO7I9m6b+91dn7TwsPctO3hMc8bpB0DfI1yjYOh6QTzecC18EWfptuQJe
sN3eVKvYpvP/8sR9zsxsSEeGZp7XKTLqgQF6SLD/fWKzKVkBs9XXCn9SGOT0V8J/rt/eVrfW+vZu
Y+/7aeDb+3fVvqEevdLW+Vpbv9v38FLb8BjYr9v1k7N7+Pi4XoLXnG6U43mZHOFgX8IoHJGcYl4E
g/JF0KTBNpVytGW86NHQOmkha3bqyJM5EyAekZ8a1Czs96SqpQ5KFyds+isorjZiYVyZyMj0fb2h
pWth2U/dGGghTeyU+DlryAgejw4xlBTycz8gDdpcVQW52GjornNZuL+86tPpcLrof4Y1iwKxKxi1
WTAsHz17xX2DGm8dVfSjNf1OAd2oa7Fk6762umz2ZHgQDUxYQPKQhPKTLP/oqZVi9hQ3vGx0dKAA
WqTbi2Xvc1bo42DBYLogpzs7GmXXtwAhQdPSVTfapCnBnfFf9RZJKhhQcqnwmMxx40VU5KKSdhHI
yWancSciFO7+erYYAq+7KVpPz7xjZ2hQ6VbiknGMbvsCM/imAv4nxsbf+9zU8GLJaOBRMJvfL1XU
TAtp6iwLTQSBuVc2IuWwt8tjmRx35nBHRma3SXqJhiGmaZfmMuZM8iDRpANM7Ti/aYGN3d9+Xz5d
Nnn6VAe8/dkBSBhVpZPOrDbIO4jt+oBm9ODB7+SNSi2tL8V3SfIe+qiFeVJ8hfCRFoFiFajRQmQ9
CR0WTk53CV6iUXeeuyE9bnHcTjISndgWdt0Z71ZqaD8KpZEcCej6Ki7S4evlMZ9xfTYW5Cjg9gD5
zmvmfQeZcKhngVOGiM/qGspzdFkGa69jU182JZ+mYMXpGoY1HvygdqdvOYjEfmhq0ONIgTN4GzSZ
bGA463R8cWMUy6KXJu6h1rxpaYPy42mqnQT+tH6rJ+Emj8S90Hwp3V+Gsde6pZfLydHJxLPiSHEi
+sbvZ/tmLIcuKlQ9oN4GwBHcU8gtykor+CNhNEtuoyELdAcuQyhVA0Fv6l2Wydo9TV7CWgzKxt0l
gen5VyUnw2Bz91NW0N/JDx1ce5Q/2yFHaUTohWsTeUzVkSKINB20ZehTLpJCeWuMAFY4OAvC/xab
f+//j/cru/9nv/wvqt73WZDW1f/936cuTQCdUBY0gtG4y649nvMSTbdoSMkyICsbIr2Ahvio78XU
aceNIaNnRvneopaf/ovArdLUzYwa0IacgGIKP3UFslsOfO+OEmmrrBIQ6JTWCz51+tYllcWKwfcu
U37+7GU48Cm96i0tKVPe+DGLlftkHR8s86uKNBk89UAp6mBduFeKt22zF0rDvflUohLZ/sjza3Vi
lVv3zR2N7pc/64xDcS+HL2XaVEDMZ7MOQXuhBdCnwu+9hQwYCvdqIVaceVEx8AMT0yccDLzpCyA8
FSbyd8DJiHQimdJeDW/dz/7bEiDoTGDSQDfhPxDnIp4wi8XWWPRFnGHLJBE4QFta3dUybX/VqloC
Kp+JRxz4CpWn6c1BG9zxsDxD1z34+DnCvHwH2fbKi7Q9kp4L03dyKZwacAlE1uSenMkn1xm57QWx
DJ0c+NYNgIpxlXdu7ohjK+6kwNMXTuaz9oDccWoCejw5/KNybKVKh3TO8uMruf7mBTKqWpScFh6h
Z6aP1h2SG5/9gyfwlyCGUBplSMY1FF84sd7R3tt6gvl82b/PDWcCV/N64uUO3dnxKhEHR5+rc+jE
4XdJ+2jbja585P7CFeC8FZoxwfrrE3vrsZUAnkm/Cegj9sR9PX6MOJ/X3wftx+XBnJszQpUBIwRv
XC41x2bCuOZy61qBE3KTphCoJQguqkGA6GeYLZR1zyQOAQkCseC2ztP95AykiF1kRhCFjux34guq
XRaVQT+UHvpBhCJzICGGVrMgiz+rlG7HFIrGrzFk/jcJLKrGPfI1eULs5qW8hflBhLJRrFxSemX/
PPpe/E6ThLZDogoS0aE1jW9qmEk//n6+QD1R1QRaSe/zLJdTNJxTnegGTqMOK5cmMNXKdpZrrS6b
Obf6h2ZmD/RUpmQLFUgwkQ0ipbTzatEhXY4Ixsu/MKQChdWhrIGpYxYLLLVA7VTlvt8kBhQ6aa+q
r5IZFY8kbZT3Ufe5GFy2eMbjoHkgl0L8oSQzv+ih6ywNZh7EjqFHewGeUxWtFXo9t5fNnFyhaY2n
N36K3AyPiHfs2Eopu2pd+3TgqyWE0qhkUL+7Giz0mDUQKHlRr5rm97+xCfEBTHQ8R+fnfu1ScPQM
bKKYuw5a3HafSw9lxqMxuUdX7rK1MwfT1PhPVKUcO6EKj0cIVFqjaw5BR8XUr0UuiUlrrPTmd1BD
/2S0m8vWzi0bmRVu51Mtn4rVsbXCNeGt1KZml9G8EjWwSaa2lquFEHHG70miS2RwpiInzD7HVhoN
gQxLQLJBzPTtlEQIk9zuEMNAkXThtDgzffg7z16whcTYuYNUVqgQUPoQME2EJoHYCrcEkZ99WtVU
K8V03YFxXMiPnBneP0xIQM1Amn1eWA/uLYJrCoBsTOhXO/TIi85JRAGCxGTndslCzmLJ1OzaYo5g
94qIxG+UveTIPsC4C8/wm68uRKozfnE0pNk+C0Sx1pQUO5DXrryqWht1sGtG9e+jBo+Uqb5CroL3
4SxOiYFYqiXMy8ycuWqk8ouLABUSxAteruJfRw9vECEWbwUdZlEChzEzo7RlFgLkQo8jfO30kgf+
019vo4n6wSRxAP6TWuyxg+duTo9R1kQOYm7s1GSTIcYHa+/fO/dERQOBJKcsXWyz3SpqlekLuke+
Jc5uAHyClUd0OP2AeQKpgOHvF+do106+eODWgQprv6Wza5XSeo5LJCgpc4zDqtSHcqGB6swCYYrw
oDAo5nA2f0GbBcQPTKFMujcH4w5BvIW4umRiNppB81svdzFR5j1gDo8yUTR43uNlRzizP48GMvM0
f4DacLSwYnaCPRJ7VCoYj4qw9FY6E+awM3FVwW4COmB2W+1KQxxTeGxRxVOfJlKI1nJ3o+wjGR3d
KoK5lMc5d+4e2JsXuwYTJS7PzTgDc2jYq9LPQMJ5hu3JxTfXRbU+8LZ+Fi3s27NWdYmbsq6zg+dv
zi72tMoLitgZs/iKulAe/5Lhy4QROFEkpzEXzJ17gHJ5+WNv8qEDj5e71EAFEXtoczsDQn0CUpDA
CmjCfeq0u4Q8sYbwWbi+7DRnegum1OYfuzP3VyVkpEQfu2gdb5FvUouHQXnu1G3NaKE2yKqB5lv0
c6q9vpRuOOtJB7Zn+0J3hQR5CGxTVcJzdMAJvXA/xN6tpHXwkCcLeKxpLLNYfDTW2Q5Re1SF/Wwa
q3zjSUgwV+i8In1weUrP7sODUU2edbCSI0qxTTl5zmChb67V37uqgdrXC+FQGleXbZ0WxLiUmjSJ
0cpL/oKO3mNjcR17baWSyq01hK79BlnAwnhPp1xf4D6Hu6yxVeQSUeJRxL2Izl74w9V1p/Xe2mwh
/pxxJS6PBxCTWWAQTTQlYrejJF5aymM6SuJUPdGue20sIY9CSa/JRgC0rswpgjzYumncxg6bsIOS
PjAXFnu+gSniwIbEO4R8ncyVbHaNaMWOMpFgEifEPYIpTseaazeK9FK2j1m20CZz0utMNIQEaTro
yf1SMZxvI15D7ShkvvO2+bnZ/7p/X3958hbJkk+6ICYzJtuVCzNH1QmO3xNypfHHJHBeNJuipG3f
UAa0nfVuoSZhzZ14MsRxSEc6BTbICOfhyJXjDGLqwIFx7XbzdvvPjw1Ea7fwrU0//+FOm/jTJhK1
7USptue/n/76/LFe2+vUvrlxYFJ72P1+2K2uH+BL+3jZLWyBya0OdzWfSoKLrOD0k0f6zO2SokZk
ImvI8zuVAw9c8Eni5uyWCEpOEu6fhhSyTZwIZLbnDNpilyVRMjD5E8Eb9HMMem0vXHzOrTDwa7YR
NS3qz/Mm51KxEB8MioBy8PX1y/Xq9vtm+0qd93W9sMQnuezP4RxYmsUpEQ1V1/KxdH17y7JRRP8X
C0NWcGoaIWkNGdpxbAoyKwsrxE8xsFq93W5+2VvcwdktxMDPxNXcAQ7tzAYitUnmI60VOLffv/98
fn72IPZ+pkI+0XuP/J4/YXp9s3Z2T79z5+n3E4Km/Of3YINHnf72cHnkn9Di0y9SQO2bPDnJ6R2P
vISsIKWRBE+Ztsv+DpZCaAPhDtzt4A5cMDY/1aZ1/KTQ/m9js1O0M6Bf04rJGIyIcCE+QnzIUHcT
Z+FlUye9Cp+m6FvhqfnZFTF/BPQVHExIimLq9pOAcT9t+2n/T6yInwyJSzbPz+WBTfl4Lj0r6puq
qLFJ34/NLxF9EYn9wmgjONt/bV+39zf3NzfrhUU8wW3OBzs7QJqilVGDxjARMLM3m+ftN+fLUlA5
u9+lg+HNAq3hSTI8D9PwVreAUYie91s89euSm5yczvPhzHwSEZ1SEj8Nva02+639ZcnCicLApwUY
QmmThLSCPPbxSilhhhQULA7TSl0b9lu7adarDV0q+fr9M1Q6u2kPLBy957f/gdnZ9o8UN0lGCbOT
f0T2W+O8vVRw/XfO4NSrifEfKsLNo81JObXH1LTH2NtXAOmfKgcooEFwn7I7VwsH0yfx4kkUOPiw
2cFkpj7sKuo/Szsdo6vbz1/YONPmmU5Ujspps06/8Cs/bvj752b65CNlttjGC3t42i8XvmrOKSsU
btHQWPfPHv7ng6ZfN6t/Tu/pK6ZvmXhR158n6dIXKJNLz79AFsEbUFCRuMfM5iXLwGKpJQQI05R8
UrdO7K0TMesro//iXE1hcvWwWbrUnNxpSLFPlG0kS7irnRQLlLLyldbEbtvA5dPo4HutxrYiba3E
S4/xz8zs0SBnxmZRuQ4RrPNNhcMvs++QZrNpn3Za+xe/G+2eX73p5rZmvDbD3t7cO4/7x+1+vWb4
v38/fHC722+mjfTycA0V7cPLy/XDrrF/Iwlpfyw1dU07c/axvB5YE5AMNNbNc2EakmEpyEgUg1LR
LZ1siDJ0+lBPrsB+QG65HY0x2HtlGi8E2TNLotMZAhEb9ShI5GdByXSFYpK5jZyelkybhtdmxRvh
DZXa8CpKS+kvn2a8A6a7M3uStxKKI7Pzq2wyo2zR6qJv/7taUN221jK85dIS2P7kWfZpCMUiEKsQ
ZwKoPg6FHjI1ijsZkkpe8Tq6zb0TpL49QkKhIIj35rlfqxT9slfZ2ELjMMhPsbA29e3lzX76LJkG
fPAdcy+MektsXL5DD13blN1NjAx4ck/Ltprf0srrpjcGgVNao6Jrm8GNJSyk36fgO/Osow+YnQnV
SNfCQIejo0p0o3amZ9N+gIwj5fVUjNYIsq1LWVtfHvYZdz4yOjsRXESntRA1Dbr4/HWYX5VwzsX+
Rmh3Qv/tX5iiTR/+GsqPJ6SUlWs1Mq0DESDlDEzvNpfXcRms5HblugsH3eQzJ1NJnZB0FHFTnzuv
GWWG6pW8nXvrbqypzbyOS2DS8yYoNvGKpcVFnO2PUFTbtJja9fyhcIZ+NUi/Y+/t8oydXkQmn6SO
9j9GZhc6v/TdkTxu5IgV1Va4KMRqLShe85a0VrzWzVDdedEoPqV9HG7iPO9uanIaLZ0lQrCPYvio
Fz7o5DyafdDsolf4SMMHqsio5ZUhOqUPK5K50txro31y/Qcr2BfIxjXWCmHqQHNKaekDJgOnK2vQ
sQ9BCI1qs2mX60gdjYQPMFAAqiUnEdaKutfFW62iCBLYiDRbJXQ9cAS9q9p+YfjzPrLPWGX9sT5b
D2FQB20ocOFM3Pr1lxG9CDn4CZFe172K5iYuN1W5MOLzfvbH5GzGEa0v2rRkwIr7PY4eh/w2UX9f
HtbZGHAwqtm9OivEEeVpTED8Ipbv0Okl5l07wp+0VDVdGsz0zw/yfWqCMGKcMX9KOHzJmu+CJW7k
xQ6ws4H0YDyzSG5FihKV7WSlpusld2p125mOASoLVSTDWgjb0xXskkfOwnZmpZGmTbPXj/ddR0vC
F12/6dNtAIdVfQWRxeXF+mwKuGRvFrELcr9hI2APxszxzf2NXORu/Bn/9PbZPnzM7XIbPeOQP/+2
IXryfdpUqJvSJjWpmByvna4UcelmFm1f+UPQ/fBCMuxLkNVz/nFgY45kaeRISroWG0Xkwr4TwSqz
62BcuDyF525Sh1ZOYojWd3qBlSRWnuVOWTf1Smy7yJaUhc17zhMBWoOMgO6dLoHZ5oXsSS0tHzoV
+JS8cpPA2TC8NUED+PC6c7eXh3V28g6MzbaxFGt630oY69xurXsPIU0yZfvzspGzc3dgZLaDXSIg
t0KMGBx7cnub6JsYvjrRXQq1Z0cDrw+90NrUxTlzN7NOvXGoOMJzOLKy977t7EFLVpq0Lgt5bfpP
MUw1UsYTIXWacjUod37/o1zSJjg73D9f8ZnnPAhYEMa1gZDzFWlIQ8mPXrtS4id3iZP8nBUSsrwn
aNMlGT9zE8viDNcjynYQv6rRyjK/CP3KXOo8PDejXK8nBCKUSZo1m1EdyuOqS6h/VB7K0Na3CmrM
LlwoJXzm6+bhCSQVnXm8VqZc23GYGOjNE63JiiRC3dLExSSvGWfmLoL2OLOJ/xFMFGNcrr3IbG5N
c8zXYtgN2W2vGxWyA2ZsFr86gVwpdH+ZZ8nOGPrNyvRi+ZdYxWidQyYK9V+mpWKxQYMty9eqmdT1
TdsqvbiNE63nZlKqubpSldRbEgM6t1gIJKi8ikntARA5HmCcypLQBHDPFpK8St11IsF0hWzC35KW
T/EWYA13HDCE3PRn50qeS0hSGUxkUXrNJg+N33GuqQuvvHP3OVR5UHuUJnabOe2s26i+AMSPR09W
XQeQW3qpvxADz84XjKUTlo8utzlmQ2/9phhHWs6CWo5Wff+9lEpb72lY6YthdTk6nRsOYtS0dtCU
RR1rNmdIDWfFMBCdIoSyzeyhjRcae84aIGMnqUCf6FuaHR2m1WpCHDMYbSLLbPZh/f4vRgBSiz4V
kVgw72KzvLD3LJUuNsTUPqAmQMzbXxK7Oy1n4FqIglHgZe0Rl5rFm6yUk6IM0TfvK3crBWtL5kWb
rAR9pWgvXjgJ1d6kpmgDvfw3o/tjeJreg3Da5h7U0DFdc0aR/qAfwlE9+S+7vKZtczi22faUqtiE
45ixefI3+qFXSr8WTG0zaAun7RQt53EOllYa5ZCR4KE58wQILQwzHGnJKw3JRRz6vS95tHevZRve
W72n0xgf34jADy7P4LndZNG8CWQVQIs1Z/JOKD/WbovZoQWhJBXKKgqNn3GmvKTCx2VT592Ec4IE
tU4db16UQoknSfWpB6DNFUd3b4zsbtCBq+5l5VdW7DTtQZCfjXZ32ey0R08mduqcohyNCMgnDcuB
j6iQ/nMpYIR66d/LsF+lHwW8mGa0VbvNZVNnT0R0IcD3TTzF8xBb+KqcDRWhXCisL10gOxKdgbUX
rS+bObdmJPr/Y2Z2Y48rtclqnUg+uEprK13vJEZmA7z5L9Kua0luXMl+ESPozStd2W61dy8MtQw9
CRoAJL9+D3t3R1Uo3mJo7uOMFMoCmEgkMk+e8y2jxcrurdkSLnk9x1S6xGCLVe92cajym4Lc0jX+
5QsIztflhK4rwP7g977g94jLdOw03MYeHiO/KFD/jUxdq0hQKtbdMmnvoEbh1xh+b9fmmhcjMCTO
Ed5RlcRY+HkIqXWWWI0K92h6PO86pd1GcbZGWbNmRHjnA+9ewTNgBBOALzySnyyoplx3ikU3x10F
sYU5vxTlzaXRcoZJwk0ySvRXE6c7AnEJ8MBubf7RtGsA4qWHCMbN/7EmLEiT8cjnNaIiVSYk0jIN
UHJ1IUcPpOJrxJxbxXi9vr7FeioI7UGKCwYyMGjPG3Byjg1Lk8pUgkmIBN/zqfQUkj5bdv1SyaPL
waVtVIrfVwSartqb5oy+SnWf2iSw2vpf7fWfnyIcwIhlY1E0uHYcg3uNhKN32zeQVOyDYlgxtbDR
FggLUTTHzYCXsuCeXatOTflFSziAi7zbZJafGFvTKv3Y/pC4d32T16wJnzWlds+mEjhGE+9lc3pu
4rchVtGnwZPJ2ZvV9rq5heAC9BSgFoCQWEgchODSkdaYVA6RAqCsNqj7Uemn0T/Y05qu1cLdCv0+
tEYRNAEKENHh+tBKaVvOAgIgDGmfTI6p5X2lb5UCAs8qXs9kpV68tI8KasXqzLsOCRJhYXZJQcYb
4aYrpruh8ZJqOKjBjmYB67u/BAcjclqzf0BOdKZNECc+ZclsY3mWruiofRiQV7gDBeu3UcZulFt3
pv63Ix//a3DWf9VQv8G4wvk5nOJ6iHIJoTqD+hOVbLdHS4PjnP29b2CC5f/NiNJ6bacSo5/NRHgW
Zd0N6byIqOGgrtzZS1kJpDMBIQMHEgaWv/78JK40jkF7MkHEYiItCE8hUoNRy0ptDmOh30tDl97b
6aj9iBqzD8cKYNckM2ni6olZrWm9LV2DaMs6aAfOLFcX05ZSYqtlD9lRPFGPxO7AdtVjAn7O3TGL
G0oyAhr6KU7z/fpeL7rridn5+jrZAlC0lQNLVOTvg3Tf1DiIiflSJ/ZGcqa7BkLcvFplsZzfBEJa
drZUIa82oiHSukorPKL+GkgwsI2q72LnaDk7S//m9M+0DBujcI1sx6OVJ+RSPDjdZiGoylKpWCPH
etPhI5U/MB5fTDP1794A5tfp3HStyLq2wUJcnbqoSWsTBmvI19DitZmeyyh21TrzePmhJCtxdSEX
sPAcg4gJXvszg8r596S8n+q4hhv1cgww87a3tJDZngyedb425PMVYC4+JGoKEBIFGhZCIufG8niI
mJRibZpJZNTGUwBA+AiyrFIvwZYd/dDjjEBHhKt7TOE9SpGi+dzqTQ8FYAeXeFLurnvz0uoBMoCW
KpraeFoLAcrh0NwyKh2eFdmQ+8J0dLbJutCW8g0kbTfXjanzpxOXf2JNrOiBjCvuSWqgPlV9o0rl
Sk3bgOn2HsHLS2rd52XmV6160yQhUXzVs3Zm+kSyI4K0VD5AoCy7G3zJV7KVH7aQckL8bO4/z2Jr
GNA8/ywSZItRUsMuDOiL5g35hqthZaOXru+ZZwRAXxVDMCIjkJNHSSv1c7TKUyv3R5aDDm20+E5t
pyYN08HpH6/v9pJFgG8BaoSmB0oygq+xBh0zuwK12pS22Tcad6iTyVN+0zAl9aO471ayr4UHHUAy
FqArwEiAGl7YRDw+DAlIZjzKMfMf0d0Ej01+XV/T4gV0akSIvvowdTJPYIRJjuMOBEQdsRQUhgal
HQ70+rCZUEmpMud+sJzUndKfKz9goQsJvaE/33He9ZPwD96MXEU+j2R+nvxqvjP6bE4BVwCWeB3U
mxLq9dL7dZuL3onABA/EIdXFSWVMysV51sJ1Cu64UdkdebRGn7jkKxi/w6Mf0GSMXQtBUImUfAKw
ppipcOTiYA0Pkrpx+P31hSwGGxSIDIACFBBkCdeYXWttY9ZzsImru1yT9k3SPI42aEcovU3i1r9u
bnHfIDFoYqxSw3NVMCf3Me9L8Pl6Gm26Q2fWztGc1vS2lrwe7vCPEcEfSIYnesJgxDAG38kb6Brm
fqN+v76UxWQH6uIzaRmY5uAI525XIJmtshyyWkwv71uuQJCD7FKebCXQF0y5vqXEOXDjl+X8qzwL
5VZMbc5Yck3kijEBEXai1MHDg+KUpe+KBHXvVg1ZEnkDLTel8cHrYQOU9kpUvsScQmDuyybqySj0
iRBAZaCz5PA0px7Otq4KF8Lufpy+aKO6lSRz35GnNk4OaK34jh55EaahvRH0exkSlN561rNkq1Ow
ZCg/rn+NLzavs3vs64eh1A2FNSCnRNhUG2esBpwZA0G11PkSjfN9YtSyCvmZNHtRI3l6t53C2aUa
5Vu0AnO/pT360wQQCi/up8htwA36WrVEvqsiNYt8mfdGsY26nIJggw/9vhq0AYiK0dR8S03IT5qx
mPuQ0Bl+FlWm/0qiNg07fRgHl6em+mmx1thVfMwPY2xD+y+K2+mBOq3yRHo5f4+6ZgbGJV0I2uGu
PEoVdaDhwOqVGv1F8oadUVA9xIwiAtYloAyQTVZ28FNrlNKNZE5qgG7vjpAWCitaXfqjjQmxEZWk
lVfkxWEHWRho61G3BK8Hmipz3D6Jy4OdWNk0gQm9J09RhTKDtgY+vDjpggXhPuWWqY9ZmUAIpCHI
eo8m3Udr9I4XEXK2oaNfjSIbZrPFIc9yBJ7d4RlWoRzlwafsnVmhlu9G/nLdhb9cVHBhWEITDYqU
0BsVy69Uy6wYUly4x7zhB2RQAeG0QoQvV31Md5NH7gevW3lJXFalvlb3x+bsPCffyK5USELhzegN
of47P/DA9qdNfSxum10PZXVjt/bJ5uz12iKF7LYw+ta0GAxCR+yhfE6P+W4IQPfycH0zF5z+dC/F
tNYgaWLydk5KQiukmduFBpbDVtKANSuC/2VVgtr8nF8NP8CPcx8d1dqVfG13fS0rW/aVwp9+o1iN
+oLDSnaMNrWXvHY+C9LQWukUXV5o574gojOoovdot8GOfq+EbNsf2gBx4a3YrCUdi8f2j6Orc+A4
WdCkWiXyAxgy5e0E1aR2F6nP1/fsMitFwouu4czehqiHI3xuAx0GJvdTijJr8U6kPWKvX7NgNB8i
K7SdTa7+tuSwtlaqWRdJ25fV+TE5n18IUp5bNRIaQSCnKL1oZl5OezeNtg0ugXrt3M6eJRwjLA+q
C2CpQ2Yvlv2VghYdFJlLrzNpUGsNYIevtfyGW9+1IiWwWQSWBYlugHDw4yn/XNndhS+IpGcm6bPQ
LAJG43ydRI8yR6+RYmXU4wEJq2191MB1dIi2c711YxC32iiP8et1uwvbe2Z2fsyeOE6R9YqekPmx
2u0n5knaT+AkwGC88my6xJTNVybYqTHGiMWBBffcDoq+rEc3DAVy1oI0PEkSdoP0ACQJFOUIWacA
I5s5GT7tSqe31cCJ5sosR5lgyLs9t4b2AXICXeyCab58bkFQeNcUEv0kjjSt3O6X9Qv8VtQxMVLv
gE77onECrVdjRp8UnnpPXxy3DDTVTXx5N+3rsGau/NRtr3+EhWv9zKDwEYzamMvGMOh09xpEJiwz
uG5g6Sufrkh4tfZ63NsSkjVP0YJMBoQVLZFU9rK/ZQvBux+vEBOoEkhmoOskhAipYQ1NFeQntonu
B81vKw21dNauQIAW9gvPY6TpGIYFNlocy6xKBpYmjEl41OZ+CknedvCub9hSioLJ3plfY579FB9x
HMqvnLVYiDoCYhyoVcCo6nbA5beKtmJr4eOgVjKjphR0s1C3Pz8aTNZJwSLE7gQsd9VHO3zr6yDL
17x6cUknZoQrAprrzZCNyIXGjfMYF67q1Q/WofgW3YFg93cVu3nqqmGG27ZZCa2XFTFcgzb6qYDm
4G0PdrDzFepaDum3HCtUHo1Hfa8HUpB96vefxi3qj8zLd3bl0i0ANV6607xxm234moDmgsuc/QTh
iOWGk6r2OG9y9W7aN9m0FuAWro8zA8JXzOSUGakDA8YPLXX7yE1d5up+CsYzzNZ/miuY4KVn45k9
4XMmaZGwLIGHJjt6U2Nszo+O00an7rSvXOVe2oyvGOf3XrSn/v362VjMcE8/p3AlQ9NVK3QVS23f
sl21S22fvYL4unaV2ZG8/iEP/z5Ani12PkInt1QCRCgDUxziCsRvZCmIh79u+gsuOp+eEwuZnJl9
Oa+pUvOdycDVQFbWsHzM/xyCOfM9sdCQpGimEWtoqjh0NKgJD68mJiCV8PrnWbQDfed5ok9BFVZw
RIOhgM5K2CmV+8lAC97+3mu3TpashK2FhMUAtcI/dgQHNB1okTsKXooxWELYTcdfJbrmaYuH6sSG
4Gm5Gakd+lAlGDMfsghduDKo0HyK+bafbtT2Pq12svN9/BfX5dnSBHdD+dyRUnsOFrpHMfZBG9kj
9UFb+1RrWyg6XVJjgJtieRH0Msi3FqhZLfevu8OaDcHtxnqKSrWHjTZ+mOxtzUFtuDo3vRhdMcwJ
wgc83S+KkBRznGAzx4Y1Towd8510G0EEqKg8S36GELOevrTFYxdBNwYM0xDikNYyj8WnFqYGgBcC
/YQpi0+tumvKjtVwe9qEmnXPyrBS4hCt9qh0oCzMwWZzLOqVs7ZcYMBwKSaFvjj6hC/YG4nZjnPZ
EAI0frQjnxNG4hvX8Qo3/mZ45EZ+GCSMyF//pksZ6tyf/ses8FEzScuwCzaeexsL78ohjF23PQwe
fWsem8PaM3YpopxaE7I6EDlOYzvLkabllug3mEm1O+D+g+uLmn+z8P46XZNIvdk6pZ30sxWjfasI
aCNvbOhV5R3iZBiVb9eNLaYkJ2sSJTIUqRmmRoW1zo03gw+1Zy/7Zt0iBYJqCwQ6XPUtRr0oeXjU
9i2oYH3eemyNnGjxEj/9FUJWUg+U9CDoR/fq2wdEe26mbeclj07wS911YYRBG4LO4eGwNie5FBNw
WkEXBtC0iqL3+VU0ESWvbRmpYNH6bduijOxZawJ9/8FH/xgRfJRPAH23I9bWh8w3tvQWNcXv5ZH7
kcs2fEvXMryl+gQc6I9BwU1pCxadToFBdaMUYbQZnuL7+m2Abozpyu5aEXNxD4HRV5C6gxhGLBdg
nEB3mjnfSyskz8c+2/K1Z86yiX+qvSITcc3bjKez7qVeQv0PJbE8dju2co0vhO6zsofggizPZclO
Ufao08Gt7FtlLftfiB4ov87NdxXQYdDenTsbtNK6ntso4HQIwrn0e0DbLbn5a6JKPD3PzAjr6BOt
T1sHZrT4GGdHlmyNaCXaL27VyUqEzGpSJbuJc8gHDurk8052Sfx0PSwtfPGzRcy/4CRHlNq4RT0C
i0DfBfi63wnrXYN8XDeydDIhFIYXOt7ooOj9utROrExAOmPiCFayWAcNGmoBSeFWmltVtyjNwN5g
+FMXkPp5oM/R2oTmfAyFOH9mffaXE+u5pLEMw4WzgF226RzrEYIQhxECgbFmBm1X+BkATZXdba6v
eo5p18wKMS8tshivbyx60h666FgYN4PyrrUf2rRyoC6/IQoHX7JIOtB3F4yMZccbs5OhDABBqcTN
aXNbmpJbyMlKYfRyH4HjACZM1yC5ArVQwRuNnjZ9NZqYMawwt01vyPDIGzCraTu5x2DtXcVXmk9L
C8PE+zwUAO5RcOqefzgoa5oYALdyrwCcXXnOkwepe7/+kVZMiBA/g5qVE9UwQQy6afU3jZp+tzbC
s/B+Bccx6DWgxoVm2gUhVKQ4PZ5IGEmaIOL72yZe+dtxyaHT3L51rQ/pxnzM/Xp7fWmXwePcqOD2
o0QszgcYbSzMTkKEk69F8oWcBibsGbIIyQjMrwuRtun7OIHmPUwE1RMLC68Ms021c47FrgNc16u2
WvVibYh3z13nmG2c49r4+mWsP/8FQhAudcms5BS/wGIukXaGGjCN4c56ub6XC2YAwpkLjDaaiAhl
556I4wV2AppigfTZcA7aEFryE4Rkrlv5qlaehwxQpcFDoGoAfTPMZJ2bkTvVacqiREbqlg/5i8Lc
OMgUD2UdN92nmwgKZFrsZTcsiMPy0VnNDhdOw5l94cA1xaR2DnofHt1DztAvQv1duR1D1S2e7Zuf
1ub7z5UFzyHjyoLFFh+AU22Z2TAYfRiKy2Uvf2EHxXUC44YOofIbsE93xeRlWEbDA5zPSKQQNMHa
cb7HmTxKrQH4MB5Q0mN219yyRwDazaNJUD6bNs6H4gFpEnmasdrQXPIiSCKBJhPM+Kj0ztt/chEZ
0mgqeRTDi4oIUqVN9FDI9JZPUrdT5EhaOf9LCz21Nv+aE2u5ZWSTpGFwsEqb3NXJ96EqntT43Z7U
7dj/vr6tC54DSmDMYuCCMDARKe5qRpII9LVoKNSxN8jfh5G6Jnm8bmQhotnzEVRAwAhxGrFGPihD
X1sORV46o6FcNAete6SA9opXLpkxNWQrYCQCvvziM6V2mVkSxxMbhf4UCYv996m8jcIFYEcgR8So
oogSSJ1UKtUcQJep6nzVesFwsfvXam8AnuGlAB6XWboC/yEEZ90qoMBlo9Em2fesCwvqA853/YMs
ZAQQegLBIzgrFxq0Y+KUSsN6wFKiMJ/ekpZDn3VH0KZVQsyOoblQrh3fr0EJIWTgxkGXBMO9WJXY
10smqXSSGPMhGtDpkyvr0eiVkRzdDZoFP7cSVNKwmUT3LJtR3+EJh7q5DewKSl8SgGQounaQPpNQ
8U+nju84l/SXMurwGkkhWL3NiJZPPtOQUMml2ScbygtoPTEkV8eu5fSIdmN72yhjTA/ESvU7iMHi
5pnGKVT7MTmYail/qGONUYjU7nYUBzH1FAUTnK4+6UqDwZZcaqF65pi/S7kewkm3x89UGg2InEbl
YyJ1+SvBIPlBB/kh5Fyt9J7YsXkgVaUmfjk4bK8XpvnGgPPbqPmYzPMWvB99JZaqW/CZM3+Si1mz
pJUhzaQWQB6rsVLvqAl/c1sOCihetf10ADaNR3eOJGvfssGxmccdDTy9Q5XUO8tIxhdC2yS0UubE
bq30GILgublJUm1K0ayuCQj66QiAKOi/pW8F2MPe8maCVmvfpcCNWUYDmiIp8y0y8nbPdPCJoRyd
VIeK5PUen1GLA83Jx19qo9alO/G8fEqpSlA+gyRfWHVd+rvrm0INJautUASyLBDd0wZkQarO+/d6
ihnU1hM7+1TiVgswVK4PLhBt2lFPOlTVe3BMrzjgfAWL7gfjkDq1Zv1WEUqUIldNoLWON385efqA
so3Ub6ZM3qQ98TDF+iuT1uoMX1iKC5vICiwdCT4ChnBvsLJpkrhH3JMeUaCqjm+1Z01ueaOD7PSW
HVLPfDRu86Dx6V35mQQ20jA1dv+Wxn6OJ6BJwYjiTHSMAdrz+8SIYkuvShx2LQ/NWHPpsJp/LFyQ
ZyaEK0vj0VDbPUw4UWhQV70ZvU/UkS1XvXMqX7tvdumxdZ3dGtJoKeKfLk1I70hVQFqcw24MkTqp
wCzfml72mgUhs+tHBfo+X5ES56tLbwf1/nooXnhjgxlaQ14BAPAXMP388/R4f9QQOELuWKvSh8Us
671KYhQRG7tC18eZuiIsIwd8CHppssntkyhVfcCuy59trGXw37Q7kJSztcm3paWfXqdCagDy/oHH
Oq5TTp8lpLRmstKcX/KaUwPzDzhJdOy2z2u1GdAL4OpLrlabxuk8YyT7Sv0Xlk6vVOG14ZQVIkoG
GGY3fOSG6WeU+G3FAWJZoypcyqdOLQmbJte0JlzC5d2NW6Xdd3hqq951j1nIDzEwoSMfxdiEcTF2
n7JRZYhmyEbzKiyNOiw35iPYxQM9Ujb/nSlh34ZaLvNRQu07IumWx7uqACyx93v5JvnruaM56zlZ
lbBxg2LFLI/QqMCIoN+bqT/qflG/6HLjV5K5soVLlwEkV7RZ6hI1GBFI0cQ1o52DLeTES7vUJYmn
6Vun1Vxj2PFszSmWHP3UnODonZLrYyXB3Fii28/8Uf4dMZcVL9e/1kKTwIYsIRpb5owCgrLQ+YFi
jtEmnDA8AwMaWFvn8Rd6yD9w5bToNUFKYCNv+cHZkjfu+GvY0iXHR5KPsi1Uvi8BPSYdqFEYsJ1A
2x7Ybhs4EWWqg+tLXLEivjtHUOiY6YgbNUsq104wovpg0vC6jaWvdbISsThSTphAykesxCCGueHg
b0ODULkBr6qCtnKUPf535oQzlo56U3QFzGnajwIaEMiQSTS4SfZ63c5XsVbMRk7XJZywrCltRZpf
Yel350lGrdGdjiia4fI8WgEaWuBdubXD9HPF7Iw0vzCLtANpENBR4FU9d8oWIaSNKGZpGG7Q0sDc
+wNVH5URZdzUh6hdP64jG5bO9wyQNOZKASaphaU6iZLweJ6s0eqKQN1SO9SUPlJOygCKUQxNZslZ
QU3NyxCXCe0FaE4i9kIOUFgmMmGuWfNcqMR1CmLMOyOn4G5NK3lH7OYNCghrvfRFizO2H6103UEO
cb6xEODVuybHVVOPhQU8gJJO25ynyoeaR1LiNXoTFZsSIykrXYGFvADzJ5iQBE0JnhUiuhefuMpN
kCZ4VWLsanpjQVzzus8snHKI9QI8DJkD9OnE0TkJgGtbp8APy3leBsYkJ77ZQkQoSq1f1y1dggHm
KVdovs2YU7TJRXGIVE6A1K1J6yUT+BfSok9cPkpHO01/5UlxM1oJ8TGFVAVyxWMfFdn29/VfcLFW
/AD8AzMaQQe/nFi0qMdBJUWPH4AHeeziL9dBNPLPSOr+um3+ZQmS03gGAPAjFi/0oamzXm9aD8NB
r1XBmOc0mK7tNd0dIBGsyxg+bQ1rrYh+4aaCWSGDzmpSR5oCsw3eAzrA85av5wVkryM3XqMWuXBN
wZZQB63atjMyCZuZdpZbVPiga9is5c/1zyaKFxBpidRlsOOl9q2ZzDfdoc1XQubFBXS+CvECsulM
ANFjx+Lqd9pididR3VqOv/UNW8EGXtSBZkt4EoP+AZDri/5GrY55QXWsJgdazqJDwKwWEJiXSRu9
Ls3vypa4Y9estIfWrM7rP8n7cYMnRqSDX6/J9ryQfWIemyx3R8UbNIgBkDCBHN71U7bohCcLnf/8
1GTCLblgMKkz1Se1goEl+phXjS8bktfXxUoAW/yCJ+YEn09pyzBWCnOFASX0CDDB+6YbPa16uL6s
RTvA7uEtgPbshXQDoAWVMo609UynPiSR5RmsDCSSu+v8Eos7eGJKWFJp5uCbYz3iVOdV9ndz2Kb5
gEJK5bVm8m++FoDzuANMqJp+aYucfC2q2ripKxwAQ6M2puO+Q0p136hzEQ0HutWH7fVtvASEzOfg
j0FtzmFODBqWRCsmI26oCuS2iL438abuoEBV0bc+ab4h13aVBG5ayjgmxe66+cWYAtov5EhgHLhg
V8QLuI6KBl+xkIifNZobTZ+REfnXrSz6yokV4QPWpVrTPoMVOUkxo8l2YKYLaV67hbEqq3WR8837
OWtVQyXWmLmHzvfT7ggHJB62pD5QWeHnaupmha8CKNXqrh37A+pQEJ6/vsLFfTTmWXtQ9eBzCtFf
pSaacHyunIxROJicgEQ3802pXxnWWoxff+yIc7hjIvGolBgEF3LA97SPDhKxFXWZvckiBlDaD0zH
rSxt/jhn2eW8oScmhZ7AYKuVATgEXAQfzEl83NcMOJnmIwNthGyuBOg1a8KTZLIJAFI2NlLnrho9
xtKD6QCH85hUQbym1b62mUIWy83K1CsZtkwG7QrJH6uwn5CMvFQMIhaKn68K/a1ZFF7jOZHmWhws
KmMW9gbzMycOAEJDTbzYRUMJpfHhm0nJz+veuZibnHxC4UwolZIyG0gtL25RumkKP9EN97qJywLA
7CYzER7k6DEGJ3bz1AroMysdkZ1Ix4S9tM1b3x202FfUbVa7bbUt9XCaCjfK7m20NUzZG4yDRXfA
mLfxX5M9CT9G2Oc2Bcx2LLBgZj6UdAxIfpAty7u+5MVdPVmxsKuFxjMDYBZkMPleaweImfb+dQuL
cRODaAqK+DqoLgULFj5VAWYzxDJsocJ+djrowFF8aMyVrzf/Qxdn/MTQ/ENOLqFc1yKSNTDECViJ
WYai9otirsSuSyM65hZlIIFm8RYwqJ8baQtFLSxM1nmFjvInSzc11cPaWUNEXH6WczNCBJGsNNZy
Dd8e9MzQ1AaENBjBU/zXn+bcihA7JDT0etZjMWiN+2UG5HjqNtEnN1ZevJcuMNsB5RQqW8gSxPeo
PRAjK0zkPnpvbtBM37aORVyN9xtuqmvgnMvwBGMq3oJwNgWeLXwh1c4nMoB2zgPi103GR4x22iDu
k6CzkwV4e+DUrjje4sc6sSh8rDLRzDwuZNxn5nQL3mu3d+KVLsei24FIBd15eZ50FnybWQMkfEYs
StKKz6ri+muuW9EmmnXJrx/XyzwVABEdlQPgDb6m0M8dvCDSNCij3noZWpVqsmUYadE71W3e0Vq7
bupSLgjKrRieAaJ/nmVUxcNEu1rN7dJE2jh6ylsoPw6uel9jEtcE9Ynb+PwNMw6fytqIrLbkIqd2
hQ+m4Glmj6YBbRH3yd4Xx+muC6ZvLLxXPLT0XYr5X4r/bQGr7j4ZweCx124DnSLfCNqg32Yvigeg
s+949bH2+4C/aj+v78wlwEzYGeFk2nXdUqLNv/BbskmeyKsVJJ7tAx8UtAcScL/H9Jntqg+Vu082
msuMFTe4TGHOP83s8yfBdJKbjtIBPyBV9m37qphPSrbTy7tRw02x4twLRaRzY8IVkcpqXEsTjKmF
r+g3mhHEwDJAhIW1YUQe2yiY1qC5i25+4nrCgRo5y6o0hesZBWh8KaidrAC0/S6LttbaDbi0lyDA
hHo8mCLB1y9EpFi2I1ajk+/hAhwkzR2gvTWyBqNWzKftoXy97jwLr7GZd+mPPcG9q9TSQTEPe1X+
3OsAxN6W5AOvP2CUbqTRHYbQpsCIr1wmS4cKtUAUjfFyADhx3vETjxnIICV5gZEVZH9RtpNSxy3i
QEkcNydbVX629d31dS7FRKgOA54INmaABucfdGLQSbspHxsY7POQtx9W/TJEK+fwsrmMc3hiQyxX
NYYKjp1Wws3Vto9TNfmUfmd5+qGD4rMdlTuF6AfM9PuyzTeNGQf59GrJa2PLl9JRwq8QHCgr0gQ/
Ayvl6LcR47OJqvtyqEMlqrxUfZl4jKfMUQJDTsswljoUK+3fpcNyuguCQ+W1YpROhV0wmRM0YPmd
9NdJORrZnTWstAGWvOjUlBD46oqRxuqwVBnVzpa0bmz5Gv2pdSGS7bzbWuzfBJ9Ti0Kkqw1Q13QT
LObjU9ZsBoxZApMjWcTv2XNnxUECBQr57yut544lhLyhRUIyzVYH6xnzLa6+lnOtbaQQ4OxSMbqO
wEBXTZCC0DtX4gAIV+mRaXWgaRFI5isIrhgP10/lUrA73U4hDEhdRAh6WQgDGkM3+FHPe9fC2BNJ
fmXZLv37qsy8j6iRYKQf40Fiajn1TdYVMlwzLn/znqEY41aOXyrP11e1HGv+mBGcRG0ipljzCein
DLRa443e64GsNiuvi6VE+XQ1glcYaR/LnQYzcvdQ8flS0kI04KzM3F5fz38IKX8WJLiH1kRjFkuw
1EJUayj6wEhfzQmYzI3GvckAgSSKdt6UQEXCcVdsz+Hq/KE2fzO0NAEAxVyMONBlD51ST3rcebww
+K8y14cNBh8x4E4sGyQWZcQeJKJ3rxPTG59BvXKvG4QHbVZK4fWfshjYoPgA9sC5zynPznxyhWiF
SVMLLGaYkNH9JHsi+eThlaDrgZWutAouxXTmIH5iS7iuosFgad5h1VZL/ZRPsAljU/bc5KbXOu+l
NvpY5qE3wJWqmu8WSVxZ7jw28KPMfkt2GcL9d4X8A7PgHhhBNtogbbI0eoD+x6HvarDFqbv/bn+E
aCwlJM/tHL9Zkn8N1Y63IZEONYq44Lb97ywJBwwiZVqWlLBkY665toKKPIESKG6SoCb5Sm67GBpP
voRwymIUsHRK8NWrIuzbR4mi1zt6lUnQXk89ib4q6cv11S1muKcfXzhuyF4kC2hZpJvWJjN2Eg1k
HdSOphe1PqP3Dpg4arqypcvJy8k6hVDsNFFKewt7qpF7C7TZsnEoutdiUoIOA9sAwrp0Lhnej7bb
Ovt8XDlcl4CJL48HVBTNYUg8iMDJRhsjqwO6zjOUIy48j5sU1N3bKbvFMSfthx13LhselMEz+RMH
x738atE1vQB1+Yz/+RXC1uv5SAlX8Susb9/M99FLNq2f7QAHll3d65G9uRyMQ7X3g7iJ+xvtQjkE
PXBYBI4/vV93g8W7ccbO/t+GCB9EaSbWIuJ03iCZ0MPjHyhiAFZUjT6Vm52hdz5AQNaKGyy+JcHy
/49VIcgVcewknQKrLQTBqzBJ3F8fDuavo58JnpEVVj0/J00XmjczaZ60Bbj3+roXb8+TXyCEvhRk
X3WR4Bfkras1cITEr8maWoOmLl0rf6yII201CuBZYcCKvOnKgG7VTeqau8/WLz8NF2xbXhyQV+Ci
bT/dVXsWAO/t8Xft4YfipWG9A5jNz/31Q7jif2I9ina9ZoOwpvPiQcHkUktMI4zyRPHquB2eJWYr
D0DbAExp8aTfdzRNOjcrU/pLVzJdd/NodD7Bnp8dGEaub+S+tHsoezn6eD8NEbDgLG+OCgPLucss
o3sAnzINxyTrklDluePXDl62fTpI1O0JgfB3kjRRHJR20ezjzOi3pcUA77EaVGUbSbkfZGo+ovoA
pWLMiejbKCH2K0Yto33exiPg8DyiPo4UKt4an24rsHdtMmlwNl3V1UEjSarLbVody6yzfBSXIedX
tv1zUY98H5lOgpFeoMjdyLGrmwIDD99qvbW+Oyi33pR0ItTtLFvNfLlmlhlGhl7ttWTIQyOyZL8C
V5g7pJKOEm+nvad9Tu9quHbpQ6UJ2qD1VPlTXyZPUsZMSB+X9l1fsBEE/npLO4hqTMq2J7ZReRhY
MH/I2MBD0sRVjwohlSH55BBZcxsnGbZA7kQ76INZHGG66ffUcdoXe2LjE/hMmjt7+B/Srmw3bl3Z
fpEAzaJeNfbo9uzYL4LjxJpnavz6u2Tgnt3NFprY5ySIH/LgUpHFYrGGtcbo1IoAaiV9Km1rJD/d
bOjF77iW+wdkb8T3nsrmti8i/MaANLlXTQaGRudJotsGxahdmKrigxgMoeKgOkVeerGnx6ie9Mqp
a7H4E8yG4AWR3gV2iH6KjUTyKsfFmzXqrksmSbfkiJqFh1QWsIiaINByFJvSDrPl4iBPFklk6XEa
2/BBDeQIyckqC+5atD7e46EeKZZek/zDaMKgtcokrGIsfANGibQ2TKDEFeq9GIDzNMoV4WjqNKN2
JZLEbfRg+tZbXbXLOSmof9tR/GT8rkLDszO8nPGzgEydkSlMRRwW+Rg/Ihb8SJz7dBc4X4UV+/Kp
3MbO27A3tpMHFnOem/p5zd+SzoQ7edSWJtDMEYT4vzsk1TbR01DY80Nhye+zS9zkoQfOysE4BXeY
osbIMcdPrgYmpoSuWkySqZjAutR+ynCs1RBAHDItVYtO9VFXZ+IG3fCJacGvtOkORoFN08ppe3vh
V3NGSNsAsx9TrQjKmZgorhUjr8a8tTMJeBhKC5pTYn6mUa16jdLjZtDREqcISMuKWR1bgoREUlkW
nETDchdfbcDZVzB3tUEboGWg7mWjJnUXCKOvCts594FB59zWd9UpnwlibuIecLkCimsL4FCHdG+X
Yoo2CQ6aKLx3MbH6mWdbqxGgBhrDpU1toVBicjhgNjG1UV2IrgfAG9nxRJzGeJLgm2mIp43Tj8fE
cP+9lmCFQEvzEnviiXxpTyqd5C6bIFNsfhfonxy0N73RLNK9abxOmnX9kIlbpuIANcw+xMPIEGnb
YEV18TkcbWXca9kRt45D0KxmqF5cO7EkcRRcCyw0PN7ADoAJEI0dT+7NOKx6ivEqeH5L65J9RGO3
wvP89jquisFEJOivwBSKItblOmLWK6/7AIF0OW+a1LR04SjzBkmXBw5r+mio/48M5gGEty8GpGXI
CI2q9qSG9ts6DQPOgq0dsHMpi6Zn/jWYJqWrJUjph8aqgJ809OAYlgHrGHIeWesGsQA6omS+sM0w
omK9qBJBgChtaNx5QJiNO4TUs1235VarKYD0kGeLGuKolcI7bms7hjljEwmOpZb18zQ50xOv4xCE
i7S1TTRCxI0bizomyHn0hmv+Gif6Pyoy7mqWTIBODHhIpsIBh81RpvQX0LFfEiH7AAeCHYMvt6K8
Ct36yqr6UjDDbBrs/3IT0Rgt1hWADewKhHmKlUp+b3oquHVlWwcTXC1ZRs6bP11bUDRfmODaxsUE
JIBLmWo3CYWMd4RtKo8a7CWfLJ2HFb0qAw1rC6gY/rJUYWNez2ZZQa9MD/e17MsYSq2qv7fP8upN
BwjQ/0hhDlpCSZPRAVJiDDNKU4RrLH2sg/HUqsSWgqa386Zx1B7EWo32bDYFjyF67e45/4BlGc5s
M6iAFlMCNR91i+mXPiL9NsdfglJtxA4NxJT3AF498mf6Mkaq5VI/9AH0LSKf9q/x+Ebj177jJRTX
3rZoHUM2byGUx9AmoxWQ7KWyQ+wyd+mfWSR/cnlyNSO1lDY89OpXXzdW3KEZqVPinSqD0jfHSE1R
t0DI0KPEqsY/FZGOcRxbKuXFFZyPY9H8C0OncRhgyYfZquP9TPwOZKTAGwQaJQbZOK5v3Y4BLg2K
FYzLsoMFsknbIFyWoiCTVYEZsRHKrVoUnGTxqvcBr/D/i2EMeVSlQSMqxCT9G61O3Zxg5ssD5bY9
lZtkRta4dW+fHZ5ijOVOVArqqIdEETPAFCzeFkHTcUnHmhMI8wQxNhtGeqVK7bKCxkuq3Y0huC4S
3lzv6vqhuXJp50fvL8uAqBppFUstgs0AbS8YPR+Su3BKnDb4nGMfF5TV4il2ewFXzyIBcd+CgoF8
MxOQZVXXAWizhO/RPFITf2h91TxO3b+Gu0TmDTCumNBDpAmuFWajUgR+cwkQb1tD1/SsbiPk/DqB
x4W76sjOpDC7lBO83EGb3Nq1Vh2Kdsq8kArvBiWzJcvdQxkmPLjQa0AhKHZ+rzMiR2qmg172eKEJ
X7SzauMQoXhGgho4SSg3KRZiar1xxMSVo4+wHi2tNDjNnWt7eP4JzE04KlGWJRE+wahzR4w0L1Uf
J3W8b7qH28ayUjFA8I4RHlgncFCvsD4nzUCWYgQNIXTyS1f6Ek5AZlXtELzN1jQ4AKpxYl/cIps6
A/nzV+ijJ+RL/IpeMYbGsdyVLOLyMaAzW2Y3QCTNxMA0NkJ9jkqK7JrmlX7gb3NbR6ThSXe13QIp
1lWd9qD8lbZwC4Wf+PoLD4n52itcfgLr8OZgamIN2Zou2ZmyK+tb0vi31/x6cyEC0erCIo1qCjsB
mrfAqRDLRUtQ5DTfptoDK+NJ779vi7k+OZdimJRsOgKjWKwhJjOB2fRbHLZBeSzlEWy+lONKr/kA
yCIL2HOgZyEyUMEvL+Z0Tsc5CiArHBM/6/7Mqr6n8icNNaTd0eKtD4jpwGEtpX+XsWEDCMO4GZ25
UY9CQjwhux/D9Pm2/ish7OVHMedYbfMg6MUaDwLFcHFVukJum9N2ih1F/zXXGyLeKR1H6GIely8s
yAS95/LEwmKwKQ6xMadSkVtq50R8SHP9KUt4ufbrOONSBKOWEqXCONUNteUCqBwgmJR8EcWEKtxO
wi5Cj/vtZVw9EGcaMa6o7UwqRC3EKbGIl1xlRyDVnVXebbxqrWdiGGsd9ArUWQEWTk+lTdh6ZSI6
YFmwhdGp+u1/oRKebfAyeN0A7ubSWsOhjxK0gFCMydSWVusIBt2RlxdZNT/MYGJEEsPWBNHqpRS9
wBMAyS4KxoHvSMEML/DFkKIIbEHrrTyxIyRX5c1tzdbMD0wXOIJIry1AWJcyjXlExlXDZlU5UtWN
cofWbk6Nec17nYuQL0UItWyQOoZaQpzYQnTKEqsI8fCtXm6rsmYQ53KYTQKsFla1gpwC8T1pTwXa
JzEAF5UuFTj2wBO1rOrZYwn4OFLaqhAFfAsnIigbyoBBtxt6yOKv21pdw83AU56rxXjKBmO5Uy5S
LN+mw1C1bJEj3aquacunCpDPOVDoUltyZ39HTtHjS2K/hI7m3P6INQ9y/g2MB8mbbuiQSINldoWb
YzBmLr2hMy1N2guhIwh/botb8yDn4piDUPdjDMAmiAN68bMgzzZJQFpdVwPPVa2aJrq/keBCMRhd
gpf7KA31rAhdR2219mblAHBrEn7OPGtZXb0zKYynMs04y+Wup8DP9gfSg9VPA4vRfkQ9sCL3IQ/p
4Bq3cLGYM3nLE+PMOou6roygh1Yl6i3f6BfOfymO+KC8oRYTIqUc2sLr5Igb+a72qBccw6f/Yvsw
84xJP+Qlkc++lN8rmjCCsgEWm/RWigmUWLV1Hs/aquM6E8KYZDjpkfCzqEEZO6L8FiNNcVuNlW4k
rCPg7QxktUDIxL6Y5zRrUIvDOhbCqS7vi/C9CX1j/IrVP01/0pOdXh1DwU/F59uCV83/TO6i+tn+
BbIE3sTlxLczhnzayNIwlyDlj7elXD80L7VjdkloerT6BJBSF3dq+VedDnKXW7pqhVUB2PXMLfV/
PXBxKZHZsrGsarNAZtwW2p2ZvMf9MWzfNd5dvXKmgbIHeAgRaHuImJlrAAOf4kxlSKkCwU7QqpYN
pZWSE0ponFtgpZVkAfT7RxSzUWGayYNR4Ck0AiTzCU+9eRMfZ184qvdNY+VbYL7tzXeJ04y64k7A
cPDDFYSGZvGnwebMPCpAGyjhkFCbVkcCTBG8LOeFfl4q7SF00Zd2205WrPFCHKMkVQaUm1OIq+RD
LjxKyUbiYsXzVGJscdSrgdQiZDTa44C+LnRH9Mcuc/qisIPYlfpvioof2Yvkoen3WnHfxqc2dDo4
toizumtPSuiLyWs0d4Hik4V3k1oMjwP7Dvo64Z1y6rCz5adqP6JF9UA30WPn5YIVbNJDcadjzOGl
5WXSV4KLiw9gjkkRCFWmpfiAMfCC0asiJzLfe/OuinhjdlxdmfuvqcU4izWIwjRhnWxEzQot9U/k
/U0PX4mXvJUSulLC+wEod50FknL/c+A4WZ6yzN1ISDkatYmd73JnUB30XwLWyI3DDyV5vW3HPEnM
rQhMuYkWOnRFV10f7OtsN2WP7fQUxLyLYzkRzJPufANZJgtMSilq0kBSIx8a9YOmnIB6pViwQOCg
hCQu+HzIwlxeEK1ayYGqonA1jSctOJmtNWZerXhzsZ9GB8opYYQEm8bZK3XlmMqSiUOByibaIdjH
QhSidzsbVWqbVEGxZRuOoy0mfkJNtI25GThvEzD/mvomr/ZhfxSiPXJdk7bXlbtB+6UP4OsBwcaE
lpbQTwMnAX3k3AJneJ/O3lA6xoyXj2JN6jYhwb4Dg0xMAF7RajYtBIC8vfYRgE3op9z5Wa7bBqo9
mD6dmpNBRW/EIAkeTOBKjHkecMVyUNRCE8KCWgOyBOZGQUKmXAaBEAfAA4boWQGpcIoanlujj+i2
ka6t8LkoxtmWgzrTTF5ExYcYME7obkBxIhYcTNfrFcezrwpDvldHgRyXGFsLDeehy3IFwrIeDUz5
7IkgvabSL2E4lN1dUlHvtnIrN/Mi6D/yGMfWtVMR4w2KV5PwKhq1o8jPYat7c+felsPTi/FqEgmU
qtUXvbTAytvcI/JXqfnKHPno5d4SjEr/a4Go3aKoAihrnA82CynIEQlkHeNLUuOKISjL54+JHoWi
PsWSy0MrXlnFBbkeJS1UPoEjzFhjXhgoSIZmZ8taYE/VyxTMyAx4Q8GxjpV7/0IOY4qVpEQqeAw6
uzBPY3rMpOeYh+O+4igvRDDXvjIrZqzUWDcaqLaMFn/9309jIWMD8lgkGOGurgrE8qzoIZjdO1uN
ujeKSam+ih6LhBMzrOpxJmUxyLOIrJeIoMcipKTwbwrNUbzd3Law1c04k8B4/ESITLmaIaHO/1a1
q0zIdSFN+j8JYfFSVK1UwmXYAfABoFrTtgNBKzKvPshZK4VJOBH0rBhqCU3ETjtFwO1RJNG5rcda
cvl81396cs/2o2nSmoK8vbOnYj7G+kGb0E5SFuhdU5wqRhcoRTEgGvAYFy2KRtRaKuwxkpyoR7/O
IPrB8ERTXp1g2SImKrj4KObcFhjtBOI1VhekBaR8qqe7METn+74Pj1Lqot3+9iKsuol/LEZZ9uFs
DZJA7ItEXmwyHvweY49C/JbJmM3mNMfx9pM5w11vAhfGXM5wmtx3Tb3Pi+fbmvAkMNdGCWhuMoqQ
MKi/gsKXqcSx+7XE68XWMBeGHmdzkTZYq0wTn0mSJBaZB2J15nQ/9oJrpsQb0XlM20cz5HVXcoUz
ziMKZ0kjaF+2RfE5DxorwiHvTjmmv/XdmJj2IOwLtC/fXtNVY0TWC1c/ag5XVYe2IXqoChG6SuCx
gsKNVXA71LYxdlb2qT+K9O9teWvWqCjLFC4m4mQ0/V1aIxnVthpNyOvM/jtvyucRubBOKhxR4S6o
vHLQzmUxCzpQIud1Gve2dGhzpwGx7aH6NI7B04v82HxxecN5qjGumQRqBrgeiOu/xLv41XhK76a/
9UIoYwAbzHW07av2EDq313PVas6U1MTLBa0MOQvbDFLxOnWH7z63tCMq6kDgQ08CRxhHQ3ZSnEhV
KRYjZKHQ6RQJRsQLO00eierfVmrtkjvXadnYM5cVAY4jpQnk5Iq51TN1Hw2xPUy8BBFPDOOIOylq
lJwuYjTRJsMuQXaNl7X/icJYb3+uy+LUznSZyGRM3SJE2KAY4YMp97k4SE6xL3+pT4luxRw3vHrn
nQtk/DBRdNClL5vUFq/hp2HpH9TBdK0b+71NNUv4W+3l5x5w7Q88gGLeejL+GX4za+IGkhXlayCv
stJatfhy2zS46jEOpJ9SSRAX29CPCgU/DUB79/FOK5wOnVqg+Zt3432KSUVL9gnvuc1xKBrjUHBr
69FYQzbq4nVuSScVhXjwqVhl6L6LaCvgEW6uNJToKsaVMbShGgoGiJnNDKY8NisKTD4VExAYnM+z
XZq4meLIeevEyRN68Itg03V+PTlCfZeknJO4kmFYPuCH5wsMY1dQu/M4h2ZWqGisREduCqy3vNLs
SUTbnDUFNkamp0h358DNK5e30ctqXp6cS9HMySlJSGI0DKB9Vd+HBmqSYMMjgMDdxulRME95eQAA
Vqn4DYhawDoDDDoBk+PiX0n61PFG0SxxTB/MJrXQbOsq1I2HI6mDzYyWYqN6RpZEFn7lZeOYVWK1
VQ/Or48Rw/SUnkK0a6vVRpEjFCi3vdp6DdIX7QGIDijUfJBZcAWq2uPkLchbs1vl6BjelULh1sO2
EHzgS+gFoPzzLVr59AmwB0/peAyUkxYCFjkJnbz4E8b7MMcEGKKKvHTM+T5LToXs6LIHtKuq2ozF
Kcm3yeSJFPFq8ZoTWww2iYHRn9eyelAoMgLFPpseQItgSKlDmo1RPxHq5aliVf1B03dJ+KCXB6F/
iYw3EwX/+ZA2+1IBIH+6NcrHPPWL9jMYnlE3Kcwno9+APdyY/FQ5FTg/IvBq9firVe2InobZ6w3Z
jQNLzX+J7XtpxDZKIhaColQ/RsRWpZcieRLKT2VqHTMA4YxpUyBOVGRCTU3dtQK4gL/kUrPV8F2c
7vLkJFSx3aGQIoNkOycezA8IJC9BvckDb6bftLYT8yAGJ6Sx+vaFpL8H8NhE9aGvlwXZa7NbmKOd
9l6ouq3YYmq1PtBw8jX5BNwwSyyJT9Jf6Bby8tjNTV7daaW6pmNoVBdFDU1foGRhzmauhUGjRd3S
jGNLW2PbeNTp3NjKDq1FMYN8rxyNl8aFhT1hHnniBG5r4gFtDwRltAciTc3mGmrgOnaNDPHJAdCL
9mCDUeqEqdHAenvSD6FT7L5QOHpr3Xp/+2T+zBMwB/NCMnMw9XLSjQaX2k97UODKu9qa38LayhG6
2o8AGz9WbnuYNtHWAHNu4gsj0IhCh3cTrPiHi89g1h89biUNB3yGbHd2CdGBo/twxoNX/nopLNxw
jnFIrV/mn9v6X0dBKLqcLTxzzfXgAJpEA/WyMXSi/KOS3baq0DfM02/5/lvLzNx0YMYcakND/Sq3
8jvVVvaRh7EnG5gDPnWDfbvpbF5KaaWQdakbc8MBKwztwQRrmr/WVrQtvFq1Ghf5R+eTHu8yX7MH
jjXxtGSi5kwBOXi7mLFh7hTND8Y7hce4tnaLnu0Y4LgvY7BoqoiO6TQcFT38LWqbWSy2aOS32uET
FSfHzMZPOsiWkUbpMgxpT9JgDXH/kKa8F6Z823hQtLv8FJBSgEdpKckjGHwwIwsAGtvESe8C53cK
+un5EbcayPUKq/Uw52UPHsXc705LrKd/acSmomJcCH2+CkYZdDawGIRoykQZeKb61HgyqQHfPWDE
8ihPj7cFXe0vBGGoBK0V+sJRyuaWzWzOKl2NByTeZAuskFYluIrs3RZyvcOMFOZMyr0CfPcWUprY
Io01Iz7D2KhfbIKncqvYgAovUbzK/63tMlKZE1pUQ26EmP6zhfKBAp5D8wYe0uLyKy6cACOCOZDI
WAqt2EExIRHFbZbW+ZssKHrijuVUHo0uyb6FLhk5ecwrK/2RiilD7Jq2zCFeWmmaoE2mn7MB5UBf
bEtLlF+HZi8rvzjbxpPDPPRmVe7jCkxltom4zpFGT/fDnfwumCCtIE/FY7XXjulWs1teJ+T1s2zR
UFYWKFWQAxgsn0NozOZgxulgZ1ucuq0hWm+N1buK324TF1FaZ3NUXR6TVxt5JpDZyC6su7jpIFA/
0kOMzLBv2tqD8TF4ox/tyB03HbE4tVsCGccqaFMxGBEE1po3OqXdW7JkNYjUvMJuQ140snz+DWk/
aYqzZ25XZGU/iZA2OtKJ+P0XhujbyZXt5X02+/oJNDxZZNNPWNO04d1bq04GbwGMFIhw72ypfpIw
6yvP+YDGKrS09pthyWJpPATXa0DIxWgUccGKRae5yk6Z6ZQYlYllRbDVfXe+aOuucKh31e/g3nAb
pEPu8vvQo8N/ZTsY7ETpYgn12EujI3MX6gRyUVj6Uh8WBlhwzv6Wn4HQY9en7jfHVpdjd7WZZ/KY
Y6kJMogyohKYDzI6WSi10H9qx37riM4gWh1efxzzue4/+FnZfzRcTs+Z+RhdkOm5AA3JRzhZNfLU
XuEJvZV4uiNNVnuaHMMXtolfb75H2/iodsIh4YzRLmHrldY6JhowI4aVZnsAm6xqSakszig7qNI3
6f7eXtZ1Jc8EMC4AnWVDHlL4cjrq6PIurVpNMOJFHosO7aldZaLfBaX8JrOSSUUKOrKCEUXuIdqE
VWJLimbJegDGuPo0VMM2JYolDc0T0UC2WAkx74FxHeYve3L2uYwD6QGtVIvycrvpW/1j+JytUvei
p2rzWFnthnzl3jw4yU7ZjbakO6M9OU//ugPm8hNYzBRFAFAuMFMGO58BYvEhdA8ktk0CehNeHnx1
85FgAVsuzrXM3gdJr9Vx0sJ/zah1FXN1N44iL5eyetsZ4OIgEpB/NZaofSwMPE8Xjzx3aJhFUN/d
edoenBjTOzBTnrUd9Rv0SHqNd9vweHKZ91oSNKkCMBIYdixv1Wo+oEoNFMHJjaKv25LWV/EfDRc/
fXaM+2TSZhpCEjHf4vhVjd3bv3/tlkGXC1pe0DyAoJWJS4y2AnViWMMkQ81vkfQAS+r4OBS+VGR3
Oa/dY02bc2mMG8z1ao7aDNIm860LPVBRctweTwDj9XQj1kZpEaCTJ1X6Q3kD4GvBI/K9Oqo7QOzA
kPvldkjyBFzjvhns3vjdak5J/Tb2MM0CDLPb+7Iaf59JYidYS5D8KkYKSbEi9hjlBUiQkCbHPPwT
BqkXygqaSzPqFL35NsSFYosFfRV7TDNopLwLspZj8dcdu3AcJvB/Fp4pVPvZjt0pVGulL/A96bdk
SaZD0VQEIJnDHZqUkBChIuclsHbETKBK6EBeB6EJiy6rxopKIgwL2+ECP2QcKiXHdI1btg5noRcL
v7ik4Jqwk5gQAv0GqDCYE4YJIVHIcgGsbgIA95Bxnt/D4E6dfNqi5bN5kFG3VL5NkbOgV5bKiF30
PzvYGOJRSK6AFExLSk9QfKKPHM2ujvYiARxFwBSTwYvNtrI1oRQqLYY00edUAD4QrZ7AKQDAyqZL
EzuLeRHH1YZBHPhLwEIO0nkJHcKXCmlzAOyCCLR1knSQzMEGdRbGBD9Kgeey1lbuXBDjRNpKK8IW
7ETI4BdP3Vw8K8gM3zaKZc9ZmwB6CkZdERyi3ZlxI7EaZMDwAjddRH+RbpvU9wikbotY251zEYuW
Z/uviTSr84X+Lh5eBgnU04UFyEq7C21a39fS521pq5tzphBj5GZqinUcYHOmdCcB8QBot0DtSixM
CP5vghizHoUEkwMp1EqCnQSMq+zYtI9GtL0tZW1/8NYEB7BsYOSdjS3GZCazvnCfhhmCvl54r6oa
dKvFw20xa5amiya8gy7j308p52yPgkjUZtWAayBpou7FQOqskErJy20p164eJwdvH4D946eOUeNL
UxBpYhTdABrLuBM+ulrxkY9AT4loT2gWGsboMLS/lYE4YO3wzC5csNJdglGTDFxPnE9Zc4Ygugcp
Cpy8hh7/y09RKn1A+iLP7GYGkDhK76OVjsCwU0sL2RE0TAACH0295oIeBsSBcua9CJcLlD155x/A
HAvdrLPcWCg99SR1is5LjX3RexlenmEuogO/tNDEflvptbNxLpJZfi0YgIYWAhvEbEYvpr9bcHwM
CnDlft+Wc32F/uzzP4vLnA2tMKfYQFyFfR2BhIEXSjUYDjL/u5CGCTCTkF6nv5U59YehcBOU3zKl
+F93eIlwzmxaTXsQFS0LjIlcC11L6pBbKvk7a1+1/nuKjnREX5Pqtx2n53HN3wFqjGB2Cf4UlddL
uURBnK4qkBthzCEErJ9ZBgc5eaLESfTfSe/cXuyrQO1nrf8Rx6x1XUqCLqgQF0bzWzHVbq/quwqY
gI0GJHfJ/L4tbtWG0A+JSXJAb2GW9VI7UIonS7NWZqcdcaYaaJd3s+gnEw9PYlWtBWFEwuHESCkj
J4pn0M/EkFPnT8uh6IFfLoUOqY+k5dTmV0WhI11ESATaG/Y+r5o80pukhisQJVsMN4rg5KU3BZ+x
wsmNrpkGnnDgQZV15A3Z4Vwgo420wyPdlqhLNUeXHvr0JGJM3UCbEeWc9sXOWAdzLmz5mDP7l+K0
AnQZhBV9W/h9IokWuFPpVu4UHg0ETxTzWEjTuVZzCaKU4c6YvjLhXpxTjp2vGZ4JS8ALWwLRDmGi
LqkluVgmMIgKQ3opQG4AImVVsmCZ/5U2Z5Lky4VL4tFc0JpwopC+EvDGloK7vn+/fY7W3P+5Oox9
J3WvimAgRlQMnNxaeWwBPShpviQ951NtteOprt3bElcXEDxVGEQEJjjiiUu1cNmEXTHRDF2qmNXz
KnEbZ88yL+3Ck8JY3ZT3ZjfWkFIVhWlJofAxZ/MullBYjwKei192gjHxhagKb5kl+QLO+0uVUHEk
UkIGkKYhWGgKJG5N9NTUmdWp30YmbFUllXH9aLsQpIYYibQ1FHhur+rKkcYnaKKx5FcxR8es6ljV
E0qE+ARD/ZYNt2+cStv2JbhSja8++NcAWyi7SSK8roIksmiywD5yO5btvLwIcg2ddLHgYR75WQXj
pimU+zwEaslt7VbiwmVh0d0JJmJyRW81S83YKQp2cxZ1d9AB2MnL/q+4DhB9gdMKAGxEw8P7cguL
ts0mwHAu5PAfVXiXTyPoIDkvbJ4MxibVLBbB1QYZ89BYBflIDeEgkdG7vVYrln+hCeMEhzjV0PoO
S2hAhoPWo6zexsqTRHn1p9tyNLYiDWodMDjP0EYEhEspnqJ42yWVHfLKhz+VD/Z0ISeAARH8wGQK
46JAeIpMSINn9dwg+2l1zQT62EhFSiSQxjhyTFICFyHvatMNgK23jYZx2IIBAVFerBQbNe5MMI/o
RmZnQ5Q6M6kHf45ALQpp3d9CBBqu1UR1cU+oGeRu2iRito/RNWZY+ZQGg0tx6oxNVygZeizLVnHT
rJItTFaOb8Ewi+9JCAA2E1XAjzHMjOAh7WTlHXh+hlNGQoRauGiEPskk/U8Qp/O9kcm57AikL/yq
qorB0oG+laAXqekCvwmo0R/Q8iXUHjBipciXwjB6a7R+eBOaWkEhuCyj92oiEprFwiAvbIIJ4U1Q
yYU3JE3CIx1acyw6UK6AaamjasSCa88VrsFcAlF9UFCHan6D8LVSN2MNhAFgXD/eNt61I3IubfG0
Z8FCmHTxlMiQZtQDygmAIAbdOUFy47aYNds9F8OYVJvOMJ8JYiTlj5Q/pMFj333VJSdUuO48XLoT
QPEHWjn8PsRbl9o0gRaZSqQj9K+/qqXh0VfUUxoltlLthcQ3ypNZ3+s65xHNFbtof7aIA43CDO+B
zO6VP32vWWX+mLVgXO5dDelKUT21AvDKQcOwvb2q1603MtA90CMB94k8os6CJQB6lAqmSnO7M+Iv
tfyY+9HT0DDevwCAaKeHk0vwIAhTbTvSuzlF7VjXtoC82k2K4d/+lsVfM07j4lOYNaANyQQq4VPU
QQI+S6k5glY5qkLBd1emW7nMOZu9EkhBcdxQKIwQsIQybjfQgyJW8yG3sxLo7lnpEgJaDS0P7jqh
/A67btNO7VOlkj+3Fb3GMMOinwlm89ZAn0wHQLPldl/O20DMEOyQHL2mgkqPog5uE4RAabJP5tYo
d2kkBOA4zeLY7qs2+g4mRQS9eKpLttHl/b0oT8kmyYlUWqoASABr6oCAH6UaBlbDCQ1GiRrVu2jo
td0kitm9mOBCLsKS80BZM2FEpRKAfIAsu0BrXZpwEs4tjXowRUlC39sB6Y4iweysUavvqmKmLsai
npGRudcyf67RLQr4pO/b63rNVCuDMlExcIJBrGkAE+/yE4xQM9rR7IDBNr1olehFUv5qDoXVJ9mT
CSCLkIigw8ZkRtuAeXu8j9FsSrX4icpPapccA+l5NCqwSWq8U3adMkKdFGl6A+cMNJzs2pAiANi+
WINFqzBDxOxUtmNjPiG3ZAVl5FaziOLr77HPvaz9Cmrt6fbCrLhoTL2gjxtMvUB2ZK9jNTJmAWhY
OSKl/E1RIt9sjVdd4s2hrrjopQrxAx2C3m2deWfNQzLqWg2znoAoipbiHliiXeTnQIe4rc/KRi8Z
RxFIv3gMo+LCSGqlAfjXZMrtWn4f8fJWf/Wl00hOPu968UXtvGChdNgomP/OQvSBKqcs3kbhBix0
Mv7v9tdcr+6SyUdaAwwmuHR1JkYUs2QWcLCQjtNyu4wAk1TY2ci5/lZ8BnYOzhUDTADKxAzTpW0L
mYkAN5oz2/GOp+flz6NvWfbOfpqsTWRtNpzI93ozgVYGGGURSNU41z/fc3YjdVFvKGONG2lpS5di
Z9TAlvg60o/bi7d89qXTvxTDOH2EjwqgryEmx+zXoN5NANO/LeH6Wlkk4N2DciS6aNgGCy2bYinX
IKFUOncSXzCFmxaZn81uUHDO+ZoyCmpxElqzgdTMVpN0fQ5gCvA/YKCl97SI28NAuajT18NXcHPn
3oRZM1CUaT2Ig3NUQUyvr3urnkA8oEjR3Rx8Nyi2ToIaWjPeEyMvh7e2mKhf4brEpQknz1yZZRlI
yly08LB4MgNBR86dJTgKxv2c8gpMaxZ4JkteWs3OLDAeFEMFP05uKzPwOSRil+NeifeE91pZ1Qn9
eCiW/JCcM7dGGunIbeuIO3IkbSSxtIzM66a7jH5gqOK2La5ckti6M1nMKR4x1dGlBmTh8YqY/K8o
ISbf6EFpq8bvGQnuGMTZitePz7cFr+iIpxiwOn4ohfEBl2spmyRuMfdc2EP+HRaCJRe4mVVLTHaG
mbj/hayfWTB4DgCbMc5ZGJq8SLqqsE25Rb3Ol2VfxPhO1IJs598XVNE4gyo/pGjLKCmjVwU6EDmc
ashqfV06zuAhaIGGNPNgMlfqT5eCmDNXKVOjZyME/R9p39UjO440+4sESKLsq1x50968CMe1SHnv
fv0XatzZqWIJJcy5i9mXXUxnkUomk5mREU2yi+hhzFc9+S0bbo8iqd5YbbpDzwWA1SzbGBXIOx/u
7+l0rrgwqSBjnNQBgZvGiq+/X6qamLccKtARqZ0jgF24ZpoNTIMl6U9pldsy+R2pC846c/6ubHL3
GkE0kxMFNkcl9szQkxLIAJOtWi911JYWxwUVEFuqYd6DcZwQjD5rqP3pg9VEvyTVd2qltZnoMePj
/obevpHxPf/dUIULLrjLB9CiYnGpjprbtga3q/I5Vgoe+XYflpv/bg1pqUhMpAfgzOE+39CLbYky
Oh7+GQN7QgHNr72ASl9U9F6BEcIeEk/3Lc4d+EuL3MdT1YYBiCumoIDOV1X/Q0jAQWBoHqOQcV3M
TmatyXg4o90C2A8PFQXrdkijEuur+8wZUt1SNcECiaIjB1BUXXqk33w7AnETANmQBH3PjXAB2+/k
rm0aSUC7FVxutkTBsqnJwDQejPABL7b7O3lzqU/WoE8N6AvSuxv6HQpy5Sr2YU0wf1QJyIOUhRTo
+yK7OtycBe5S8KlSF1mIfoS2Gn+xdbzxxvUfshK2+Suzf4LD0J6E1bG5Hl0An96cPFjWwJOI/6Ba
BPzLdVhps0pnRawLUMfCSwjVh/pYZa/hEKKj3YO7Zp0DeXt/O5dMch8vTjo8RWW4RzB8xuhyiilG
JiyITubSj9ZQbdNfOHs36Tm3Rm535Was2xR1W0h8Hw3ZIzJYndl/DZWcDe4a8sdgTHQKGxQh2Q88
E1ShIAIulvhk5nwRfJCo1KDQCW/k4ghmaioqM9gp8+cYYK9ySQF+frP+NcCFDfCTDWOSTQb6J1Qk
JOmB9u59B1haw+QgF2ldrQ4kjGqYMCiUFRsf3MxLPrZgggfwZlKIqs60TRUFV3LwKpp/5VNgXAJx
9gQM5bIBv5ch+m3CiQ3Mc+mdV5aPsvZ4f59uh0Ump8IENqojBmal+Nym06gmaC1Wob3Iq/fWiV7j
TdetpFW0SVfVulgv2Lu57zl73KKKVG1EOYe91pOepPf2XbYfI9uvHPm87/byXnfEle4sGJ0iDB/7
LhfJebRSg2sUADPsZBA5QaHakJkZzV3b2KECFgH9RIXSwhALKEEdsVg4trN+At0xgPGgkm1onHEp
iLRIL7Fi3T8UyclYGtad39F//z53moK2bcMmwd8XBs1WSOtCVFYcD/ESP/LSOrgjVWgkAMcQ7GRA
8SfS2heXEAG3QyjfzvG/pehcvlQqjRB2AUygzqEHzid7GPft+leF7tsXBsItzYOY48vS0O+iWe4t
wXyTjX0Hs6ZsD48PyZdoMytBRrjrPt4GJ9m8QNd8iWjwdsh5Wiz+kVQITIBynbPaiI0gopckfE/0
bdVf8mpYGYfiq3aez2FsDSeKsxA4pRW+iLtFOY9pK2+OxIV17lIuzAqYCB9HYlCtEVLPrzVIAqze
d4WV/EYXjsAts8X3WiHCh1IPECw85giaS9Adn1KAcF98Fa+yjXL4TttIq/4xe++3pQUczS4SrSWf
va1iwPCEKNYxXISCAh/ejBAsD12PZfZRZmmqk6PNEB5LYpNhk6tO6B+Lpf7n7GJ1tPYVABUn2DR3
T1cReKlzAYtNoIXrii7EB4oVhvofY6vbD57hmQ/dugdY+z9jG6bFXhjmYqtWFXXRijAcmUdM6Q/S
swLcYqEuxPC5QHBphgto+JboE8gwI8ofYM1F/+jP/Xg9m6teWuBCmqD7Psg/YQGVyMKSt7mnnGvL
Cvbgw9Usw3qp1unqgWzU89K5mAmmBO1MKJCgUwMMCrc2uc+pOpaDYBXVi4ReTQFhp01vvt5f4EwC
BCu4DCaoBMZQuaNPwsRUwbuNOKe4KZonFEweDWS671uZ+U4oWkyKbqhKAoXCBWzRL3XSpD0Onfli
6g8iXcClfVOhXsUQVCBVvMdAF4pZhBtKyFYq1IpmCbV3vWPYwdo8EdAAhY7vFVbtsV3k1rvkAao5
bm/X9vh67lYq+IRB5mAl5+qEWLPzXeV4HFepnW1kCzwK8cIe3Ow09xOnPbrIA6nBagGAXmorwjHq
dpHmEv+/HgeYwDfEg9vEgCaYMa9NtAFY98supXYe7sX4USELf39yOX6XwcEBLUWU/XXAUK7/vtCK
AUu6DAOm5Esqn7p621Ev7RzKFgzd+P60kAtD3F4Fpo9zEeTUlrPRguo00z+V2BXLhU8iT6eXX9B3
LkQg4Ai8HHfG4hFlSZI1WJCjvfaW7ub7yCXHzxwi6WherTBDvAVx1YZa4VF9iB/NDfQfIB4vPGfu
UtPs5owAsg52c6A4Aa5ESYH7LSRJxaRMO2pL8lfNnKZdQijNbOqVgWkzLhwwqUNJGxgMqPpp9D2a
bHIgUpdwCzM+gq4bfE9FWwByVZwPRn4i+Wo9WSkOMWSlU3ldt5ltxOioOPejysyJujTFEz9LvZkR
qYepfjwr2aqptq2x0BWaWw2qIQSFSBncUPylHWdUAfcJwUdRfim5ZaQ7vyqsqaUaLbj83Oe/tDR9
vYuvk8raCHwRLGVgWQpTdLGVhUrELdYcHnZpgvMwMzVEMcsV7JeHkWNWWbLrOyCRCVYDSCMQN8ff
9z/Q7ZOOs8i5XGAC4wQGa2qXgsdeBRO6ZYWd7oJ9gVRL+aUaYH1fMLm0j5z/1cKIK0KByWabCocc
LVP7j2mDOPudJbY6QNjBEZxhdd/qjCeiUg1/B6oR4BK+eVh3UNBVKpXaCSp00YuiuWF5vm/iu5nG
xSrYwOQRWD4UaK9Nv+HCQYigjW3aa9RuneIYWLplbPVT8thbIO3zwi/NCazMrsG+mB6/iNtZR8De
LOOYWD86K/h5/8fcvhgUyCZd/BjOWyFlX6l1plN7sENbtUzqKBDLccY9eKx+gjfHS62+sDPHt2VL
yyx/4b6fCWVX5jlPxnyWb9Q+9iImf4xJQkO1ivAxWyRcuO1Cc+vkHDiMMrmoRhgaXGIlVnUEjYsb
P2d28livpfW4emlB9YDBfQjf1UdzZW6bNZozCyKfs8slBq50VC81JNbXn94wOjMDJwK1BcEJiQ1q
M804jdVCfJg5OegWA++sShLkbPg5n4YRmWljw2wVwlvCM0teFpxmJpheGZh+wIUHlwHqeayGgfpX
hSBnWvEG9GyusaE/x6N4UleBnVDXNTfSZsHy3Pm8XNrN2WGFXLSwXLlgzGjfFfBKjKfKosA5H4TP
Yl8x3OtLGfzShnKHpJWbFHq4sJpHXpWc6/zr/rJu3QLYI3RZ4KMoZt+ke4x2JqnKAKjTUK7Xpl8f
DWWsNnUGIG3R0yX42O1bCA2BqScAAglEIOCNrr9fHI951LQoiFBidy7Q/piCq52JssBw6sQtrcEL
rdfoGSWDwP4tosuz4KFT7L4OgfgBGOJB/MYMq8KP5SpGL0QADaJuzxBspminnAIwDi0WCW6/3LUh
bqVgjIhjmcGQ+hTvgcqFYDDa1zsGucs3+ZfsGaa1RK5yi0ycdvdicVxMi5J0VCsNNgFefRa3oq18
NNjPP8aJ2RNZVfJzSaJ4bjsnRR1gIU0cPZ5ar9XlJPyePVML1VJCN6VOb54BgYQe8jSG7y8BdWc9
CNekKQGSL+Km5M6hOLRaKIwUk6B74oSbxO1c08XNge6IRVbhV/CsH1pIF1u60/9q7GZJB3PmEp3g
ev/+AO7DMlPDfLWOH5CAE0xYj5gk2Rtf9f79t+EN294Jdv0O0wkuMNyZle6iZwV4QlvcHmtI1vsW
cBkLLj17hi9+EPfV8QbqRzNkKC4MrlZltl56DKky1O3ux4rb2AuooC6jV2kgi4WA6/XZreKx8ZvG
j2zWnyQouFeF1+XnRq68vPtx39ScWxETD1FA8IDK5lGJUaECganAlJE15kOUiv1DB+L1cYjKNVR7
mS0P3U9SDf0uYv2v+7ZnD66ombqo6mBr5MdcuoD0QmlgO1XEJl9P3Wppanq68W9iEF6fqDdglAXw
y+uNDMJCi1MtBLxKbVwd0nKmXu8gIv1Wg3+6BXJHB8X3XyzqIu5ypyYkDaN5jcjAinNo5Fa9hES+
vR7RX55Q0UgtoFbOC820SViaRoEJKz89j4CLFQ9gH7q/hpmMETYInvV4xHzPDl7vm14XQt6KqJ9r
n/0JYx9gH/JQnGnX0HgzbcARXLdzBhy2xFk6Y/O2UeXSEGFxcfDlJ0Mre4kZ6PdG67Cx+qfUM22K
K6zCLL8tgOvR/DNq9ngIvH60qt0iK9ns/v5rn28mgEg5J0oP++CSfNA3Wol3kOFgVHrVuZvR7qgj
2U8L+z134AG++GfNPGSU9WjFUGXqV2RWuEE/aau/C5n1M7KLXxDvQdHG7V3/LT8slX5nnpkADSBV
NcD7puMYcqEml7MGfLQBWDTZm+7bItsU7boPVqqBF4pwbpvIKWor1UT0uFb3V30bTa9Nc+l6XvdS
zQhMy3q/6SUXwHq3bx/HpbnHmYfttaEpBl6ksjWTJT8dYSjfk9+lN74nW2VDDiUeQy40ZMEztb6/
spmr88oi70NhXSEpEWFRBNXvZ7bunfA0HILHdo0W2AHkUCApSx+AHHoBk5e+zRd29raVMHH4/ftV
eX9KQ8kXmQb7dCOczKcAzdniFZyae+N5CNxxDRHY1C6e5SNqyfeXfnt6ri3L13stxXXX1xKNQBqF
vlv0RtPcq5eQireX1rURLqyXPuvCqsPyRglzkBgBqeT8sTLBaFmLr4FUW8nE3NmZ9v213Tb8uG3l
3kQ91hX5k8eKq3YvhmtQatrsz2BaQEnJp87pt/IObRqHPN83PLupU5lOmkQNgZO83tS8qyJxVLCp
fhxYcrgqs1f/PwPqprUBLgCiHqhD3o5gFkErtJONwtTAFqiaf6JROtXCkK+R43t/saB/jfHnozVJ
hPoZjFHyRxXdEbdwsKSYcNvDu14Rfwh0Co0o1Ogi1PD3vuK02j7UWzdNiFfK2wqqwPkv0J3fX9hs
TLtYGOf+NBzNQfJhE7xiqVPG4UFtBwWNtUxwQVS0RJIw6xgX5jjHSEQ/7fUMwnIieaD+uYCGyBLj
15IJzuepGdJRDxg+lfET1RsArC09WIiX8wdLETECrKPjhJHjawcHSYuqdCrWoZoHQbLH4pApVo3b
n6z9eKOyZ10I7AAki4FXqCclBuOEJdcLdarvzvl1togjcPErpo97cU+YKckHvcOv6MuNSCyZ9pZc
unr0g/anpFHR23A06prtUro16zQXdrk7mEJwRsor2B3CJ1mz5Wg95szR2EIUmT0QMGMCTD4hIfnx
wWpsQjX1YUdQgFlRsA5JK9e+DySkj/lkOo2siJIjVGRLlyqik5vwewuskA4yUkw7oBNwvbcFCRmI
wjK4UTCAzrrAzOvSo3zaphsTmKHAsIthIJ/hrnnQI6mDJGN5UWFs0QV2YiBNup58apm+CZbu+Flv
QTHn/5lT+HnlHsLt2SBD7DDGC03/k/eSE0ALoHrMQctUpqVDMy9Juw0Sxv8eYy4Nc1sJNbVqkAMY
TsPKKYi2CViJHgFmToPFWaYpXt3sKSQQJzkkcHvw6WHcVH2TMtgygC61QCltGc1opWrsDBqY6vLe
nf73siLHSIrXcD6MQy/AQOc3+uI3cHkiIMh1Gnf4DYIe+s9ARHW7REtRXB0z8OqJueR0QjCugt4Y
tjmTy1PSl6saddiFwu5srozxOA3saBPmlm8cSDRO0A/EDxE1TJXUTttAfOKXUHuRCsEFUIH2TodN
QlO+X4qQcyECLC4iVE/AWmDw1R95MM2k0wrsAfs0IuhR/DYFN1YXEpy5WA+6BxOTSGiLgB/x+pCG
Qk+ELC+nPEPdNlq2pg24J4af9/33dlwBFzM4JRCEdAwLYIbr2owe50wyQqRRcosQ2/vGa6oLEGmq
cwgWNLH84hPihXXiY1Cz+9nn2XtV6Q+AHZm2lJAXv1bIQr9mNjRC1BhEF+jlomvDheA2FnAxlYCh
RxCe94n/iAnIdT0WttDVTuSzB6VJXLVP3CBeyBhmc3XUQIDqgF9N02DXuyFD06AlQgzT+bnU+hUr
lZ/xEFlJ/ThKtSMF9I8BEBLAGC2Au23+UYe4hbpS3lRqhEQNPRvz4/4Xmk4Uf+rxXaCwg0FzpILc
Bxr0qijqAcGa9eE2ah8SMqxiFeOgkCLIwOblR8WC583596VFLm/KWzMehhEW83AsLIJ0rRLjD4bm
hrqI0J/z8ktbnJdLQj32cgdbEbJps2OWnr/m3UJKM3cZXRrh0qZSFWglmTAyID6GYWGxYCWYWx8P
+da9/7XmXkOXpjgHyuK6oRnFcHiFyd0qdc3Y0tmnHwWOjHfeEDRW3izE5HmTClg0wG4yTY5c+2zY
5SxqNaxO9AtYCu0ykjeDCSJszTz6WmWpySkSxgUdr2+RzRu/BOhRB2kgcnd+Ujn2Gw083IhPyoq9
Kag84xm7zw4EMMCd4A62vzH3vQNhTic55M5o+c/vhQ0c1pY9++/Fb2XhG8/lNGDMnFivwIwJGvTr
XRCSUh2ohKCMehF4cYwjCxZztllnRYUUfWrIMGKa+NpGliYjxkMrhOQH5VHysm3gtiaYpWUPHTgv
cvLOspfAT3O+O31UkExMlf/vespFHpzlqB1kVY0EQ9OH/JwMbYdJSkRN1WFxDmLQoFYfqyrTl0iH
5hZroFsFq/JUvuAWW+YJ7npItaEzf4qIV6cUOfdfRBoD1LMgOZ1EwvkxWLHuu5SpXWQ3zQ9hPAb0
hZkvmuHdP5OzKyHAoQBaCQ5cPoKOej/EuE5xQAz21DTta1iCd6Qb3ftmZlMSjP7o4L6Fh9zMmoNg
xg/EHhKusXlQqatFuy6FWtaqbM6i6maSS/BQ0vZS+3zf8Oz6Luxy8Zr2UkM7Ok4xFPXZKNyQ4jFL
hIVdnLuHLlfHHbAwYGOQdNhFqiu5XRL9z2R0bTIlteU81T2WN5JTpOnC0NO8XYCOgVIEaSgf3tQu
LUgF8L89AobCEmPX6pozjMLJF1IrlQRP077u7+dcKEEE+cciP/Hn1wlrCaiDbJIFthEezWZpGHU2
xbk0wV3qeOEphRbAhAGqc4z0db5Lg3PQveUaxNvXclohp7XuL2vunvge0p+awCAi5O4JX83VagxV
uEkLUKz60aWZ3UPWhGCWi5X9tlaSvdgNm/8vq/xmYmyjj8BTg5X2pzE/hc1Zpq+lcK6UNRQpiqUR
ubmzcLFIviFjErOJQMuBEcYQRC07StCPpH9xEi5tcOct68tMC2TYUCLQiCuWqlBLRtesHJyhdse/
qc9dmuMO3pAY0VCIMKfTHzGG6dPeLRfZfaY/wt3mGhx+wjFPU0p865FEQV1USCTsZohjBt3ANviQ
RVn7xTAp7ZmZlD71mREd9b4uR2hABMIJsEvAe7oo6Pa0iONdDXXgYeGCmPmcuM4xPAWYtSqiMXJ9
4xopmLdqvK9Rhdr4wbbSe8toFyn+buYoQBQMLkb01aH7iwybOxllPJYZaVEo7LpC3QtGIZ+DRN3F
fYdHZWmuhlbuHORwB7SGBouG2fgXy1TRX0b+JiHI8SXYUodyQBLjMesbT4Zyzoy1tIQuvWVCwSIv
bXAhh7T5mJqomWMgPLTBpukqNeh/R9HR/RKMUcJeBviFtlB8lTB1TECrloBPKpWsKOzXQ4rWOpGh
G/ipoyZ4P0RoM753+cu482ToUeFXU+G0DFyTvHYNztA2WOpwzUR1OLeBSWCgUVEvmFztIpHS2rhC
GQGvSrn8ispnWr7cX8Xc3wcEGXRNIIQEVx23v1qGN7ym4++P2KcBJPG48O9bmLs1UPsxp3EAJLo3
KVkwFn6tBnhcZNrOrNd95RqZHesfCmRBNXXVdyi5LMB45+oDVzan6/li20qqalJrprgMn0zJgnql
JVnKB9ShjiN6zq/V3nSUhdrv3KEHik43wa4KAawb6LAG1WMlm55rwj7WVgIebaCnu7+XM5ehdmlj
8snLZUkiRt/qaVmFIwFwFThjcvDZi6hboPNsllLQ2dOHjs5Es4fEEKWNa3uhT3Wp6vE8aYBCFV/A
WN1aaIPYGPPz2N44iejgC7vai1dLIh6zu0kAd0O1bHohcnl8VQ2B1hC805i0Veg27z+NRU3n6dfz
twcAHf+zwTlJlkZKAxkBZNgr3WLrwJU//H3jmStqaY+BIy1UiOaXBJqqqW41qWhcb2ZSKIzSEUsy
JNwKv7rkMNQLJsBKP7cmvKd1E1NME8nrtZE67MshYgLEHQRWvABMqP5Uxah9VYwkXze5L3/GVWpu
fBYKRz0N622YSIkbQj9i7Wci3QRhWX8ovS/+KMLMX4tSMHqhoEKHFA86ssrawPf6QG62IuDJijXq
6fgRDZB50II+hnv0iphbQmGUTjKEzaFmMXyk0nKbVY18qAZdOJUFBJgs0RjGVSEVwQ85lOKDljT5
g59X/V4JWX2OhbJBVYrmJpAMiQlO9gYDWIEo/zTGqAF0Tal82ZJxzT43DWO4FVp2VPVShX6zysBK
nwOoBEZTqleGNWZD9VprYDTHxnWPuFKCjaQWkgtFXTpaTWMoa5r3WY7WVFHuGSHTL4PccGuYqiMX
TZpag0JD6PlmnVdoaumJaWcmq0l+bo1WQbfR/IQFtjhS8hLEo7HttKoH0W2fEuZCwX7IofArKns5
h9pw0Jmg088rsaqsBpvodQmkp1UMZYHrC3pd67aJoeELkVLTC7WWrZLR1N6TmgJzIIrCc4gr7nP0
Df9U5Z3iChIlDSZGFRJbDKAkxSFxoGAWV4ykNzLKeOoHvbaLk0b6ASlx+Y+SMfHc6XEIEV2J4U0J
GpTYEdIsfksirSvswMzi36mv9tuQCMlrKLXtJkul0S67ITngX2+gTWyAryHWycEXBgkNWEI3Ri+H
B5mphVNmI8utAm2hN7OQtYcuDczQMpuS5CAFMuLO85MgiFdg05Q3mVzVD9BGLDzw3plQEyVk2GJy
qvvUWyoCclWiqWQIWbDqwEsFKA1T47MBuphj7BchVMLNKc0x++ApAKbyMUtHLXPCnOabJiuKj0DR
KJrsUtn9UNoQw9axNIzqVqZx/R5iptgLIaW59RuRPKdNTvyN0kUM8ijy+CB1JIXw86Dagi/oD6pe
+Buohqto3Svo4btFU/iSpaVonthKGA3tKq6q/iHO26GFrLjp7ztVSMB+JDRrn+WCZOl9kf0EeRB9
JtgXahW0FJ4CSa1SJ9Vb4MxDpX+SoS/xaeZmCGULU6ytMA/T55S0xQ81RuUR3EYaKGpoRIu3rIvN
B98MKs1Kc0JWjaAkO6PrAdBoQHQZZ1X3LBeDXFqBUGZffdv1rgTEw7OsMZDsxAaaylYiZ33uQhKd
PpHID/cJUylGCPB+fZYHWfAyvyHUEjMxBg+J33evpAy6jR8npWmlnabtulz2jwGpcYAzUe1xijC5
SJO83XVdJH4MmNqx5KhQ8NNVw0+coc30Y1Ki8AX+cLXfFD4TEDq0MhpWLB/LrVIK0XkIR2AyTZA7
bgoIzXqpCsyxr460RJVS7cEvE0a/MZPUveS62WwSIzYBaEOzADrbFASQQ0GdvMzKH4Hh0yOiYeMI
ZTL81BO58EYFVPbQMuop5FlzwNPGYQh2rGV43ZmD5q8ACU6ewEeHox5W8qTyqASbzMwLD3jL6KDk
Wfgo+ANda5SoOA4RiGENjdZuQNIeAuJj60EYI/qAQrZgKQNtXBD36mvw7kJOQwvU1inLQUdzQJIB
zdQbtKWVQTdOrVJ0LgtTxc3aSO1WuaaVpm0kijpaoAysTKuD+EbtyNDQoqhblICvqLmuy1YLZQUX
LKc1wQC7HrmaFMXPRkhQSk2rXhgRwtRysMEBNOa2KVbRF9UmtsY+K+rXIjN9dyBl/qErfr1uaRx5
IKOtPkgg1OtC1XWM9DS1W+pl7pBp02kqjG+K1IhfnRIZlq5H2QMARfo+qCEKrhvGuJHgiC9NIgCR
dj8Nmk29p8IYKDAnhB+fHKhi5Q8VbtLEdAsMfIIVAHoLRroEop27sVUCakn4JQi4eAmgTg7xtoyQ
uRJ/Kwt/ihaUyQtl8CUTU35+kdGJ6gCl2x4mGuPJBMy9KR1xWOg6LtmY/v8LG1lUtoZiIDM1sq8i
cqPs1OePf/NF/t2pm8QULLp5h2XkCBWF+mZknz60usql8u7cc+Xyi3BfHmT5NNBU2EmbrUpewnah
bLe0VVxKKBS4nH0FW1UkbgHYeKW+Ssbr/b1assHlgWEkg9Q9xxrqahs2b6X5FPkP900sbNP3k+zi
i5t+irGiEiZk5Z3GBbxqe9/A7Bow8wncNcopOP7XLjWITTSICR4GibRlvSskzBL9pUfcXH4O3vv/
GeE+RktiMHzVMKI9JD8wA3cc14KtOY3XtVASzn+I6/uLmn01XhrkvkwUA7IqT6vqbAl323lcn9sd
oFdnsgIPh7hfeuTMJeuAzE9K4ZCMMflmuWgIcmHWiGNDArxHdzaEh0Y9BJj10haKFbcK6aijTH22
f94FXLWCKHFfdhHeBaoFCKtXvtebU+cGhq2twrPm6DYFRcR7vdUsc5V/pTauiBdFstYdCivuwjZP
b5Cbd9fFb+FelZQJQ0QMPwQZ+OPIPBFwEEn/kM23SWMYSxdyKxo8pfXu2507FIAom0C+ozt085gt
MZ2VSRNiUKhWRZ9Ycbk0Xz77PL+wwAXzoMnlAOzqgO41w2cu/Y6BdDNF39IIOl7slxnHZ6Veoued
ra8oIhhsTSAiMMvHncUqrEglhd+fVrZjQGpQeFgbIKO0gxP7eX8PF41xZ7Ko9LDpBRiLpglvtlFb
r8HhN1Qw76179uYrv8Pia8Ho5Jy8w1yukDuXWRmi+J/AKGUWWZe/ky3KyrbyS3Sg2L5KXxbMTWu4
NYfHhgq6GPT5uA1VxKIIfGEClzyUmFuKNz+ZHRxqS08weyuffa/aoAlhHIPTUrdqzoGAy/qfZW53
zXKkAcZcUVMEX9wm/gr24q/yFbT8CxmBPHcELw1xO5qaEfNLCkMKBlqesldvXIF3CFNZiqX9Tg7q
I0Y07fIIyXbtWL4YC9FotkoBBI+BgiOm+lCCub4+KjzqZCXHBz1kj/XJOCsYtV8VSLNsaNTbEIw8
Dzs8qsF99PY33/bCMhcHVZNmJp1cCaKOqnVCWiytNIfoVvbLoBhoLC3mVDv2M1y1qb04lzrryBfW
ucjHBCKkSJxDu3jt8CZbnyTdil87B8LbK+YtzaHMXS8AWOggMkBnF1W0611mFY0hbY2PnPlHxqxO
8+p81VUHf6m1NJcNXBri4l47lIPZTgBfoXxuyncSbBpxwWXmgvelieknXGQ0YQF3ZVNoHfVNnwC4
IJG/SGnQZkc/CeQgUP3kjkSGIUZFnnCKZrfrBgwpuaa6UCKesmA+sFy0DPi5JKlKKlFq0TIQRmPf
GfG2ZpEjZcwmoezcd/S5b3+ZWnCfpMAzlKYg97EHcaVA6rw0LEV7gKxgtjTkOXslAEsD9WjAC0EP
zm1cGCeq1iYw5T+EJ11ycf+029pmskt++4/3lzXnaRe2+MRWlnK/SEPYaiXHUI6j4rXd3+TOIC8C
WgatRYxqXnta2WtyLPkA09X5QTUzq04W1jDrBf8aUKe+3oUrx2mdaQadWjrtS9p5Gt1l/kpb4u6Z
3SlAmMF6qkj4L3dgdJGlRdVMrQJ91QWeUEQWROfvf425lUAyDRwVQDlAJpALMFk+guOyA3SEgqI2
AZZIGyzIjEhLjNtzGBXt0hDnzaIQlkpST4aqGpQ9iRltUxQkXb2uqjMYDn27bKF912oYNhSlytFG
1Ys1RmwIJS7lW3MnC824adhVAyLr+2q9/Hw1GbNRxiNBjzxRxiAWfQzEXY3Ju15aQKvNBb1LU9xl
leZygWQBpqahHUYeOroEZZq3AJGJiYUINE/TYi8WQ2IorYZTm6WuVnl2JO3CYZr1EDSo//n7fEKT
Quyh7PH3i/R32IROkKLSaeouYUtEMHMDcxNvPxhZEGJBV8A5IxwRkA2IsNhGqzkY3EE2KnhqgOl6
1JvrUQfWWrfkgLlBlO0xlHQcULcfqwZV7dYKwW5AoFLCOnPdSMfGB1HekpLwFDj46H/5AzknBitS
MzbTXjTCm6GdqbYF+wXN7KLeFvmaLAEsZ7f+Yj+4AIB+AZIdhu5WBLxHxWpLywfwa60DFHfvh4G5
UHO5sOmXXDhRaoaYvh6wsBATC+SlFo6i6N43Meunk24s0nG0V3k/7YQUwiEi8IShvKeRhJ77Irhp
fr/+NcG56qBlChoY2C9o3xY2hWLUMfUCV3cLRzs1G8FJv9hz82Qs5ASzRQftYmncfdOOOhXy6Tth
go0d6zN4stF4sX6LeyiyYVA4t/+zYghqARcWefpglsZmBnQmEH/Ql46r50r30vg9rvZCsjRddpvp
43LQJ0Q8CH41DePg176RjZIYmQKY3MRV9WhgBrvdSaDfTC30G/eYNXNER9zpG3nhjr1xyW+zUJ4E
chK9eP6B0QV+m3TQJMIIvfHG/GQtZdrBoEuMZN8N8KszzdnhIrSkZkZRxrBDE/ZSFS8Q9ttoQ+xU
8mCT4a0fwWnaNk8VQ62lq6wcGmfGEL/cPxw3gYX7EVzkU/REYp1IStBdkVPjU5splRvGyl7Qgi2u
blftFCeD+ftml/aYi2dQeFeBB4TZqCRWVRMrl3Q30Tb3rSwtbvoVF8GFsKwOMOxZ4klsG1hG/0KY
R8g7RIjjaOf3S4fjJgxwm8k5rJhpUUH1yZ7i0mlaz05RmBoW/HPWChR74ZrQVkYX43pVoIUUk6Hu
Szsle7FfqYHTNQcivd/fu1uOmWkxF2a4TzSMIElKJjPKYXzXG4v8DCF1fGTb+k3b1A/5owYd7D+C
s2D2prowmQVrDxRZQUECrMP16ligV2jaYA9Z9loqoJ7bll+Av+ryqZ3UZ5y+/TFk6/tGb9IyziYX
voO6IkCaw6bUe1H41auApw5vZnis6RIkdfpT/KGHxCzITTHeAmVWbnkZrfWkrHDoVeNQpoeGHkrl
VOevZHxolYW9nHOUS1v/x9mX9UiKM9H+IiTMzitL7ln70lUvqKsXdrMZMPz6e5h7v2nSyU003SON
Wl1SHWyHw+FwxDnCsFpFGoe2AJaWRVCB8MvA01CoIPUr22xtTNM2nG2zmGhxYUSTI2szv+CWUxU/
Y2icJRSBA1Vdo7X82wu2MjLxGjT2YVvV4TSL5X0R/jK713hEkYC8MoFLdoHyRNDdWip4rMT2w5pm
ci+ZOmDQyWJld0Z/GCE5GbCjssaZsOQQ51DCWnHk2IsW1SEuitmD4rts7vXw1+1JW4MQlomCzrFC
2rJ2e4IGjvhBKn9UPFxx7Isr82fKxLpOu9HSPCCTzcWt5icyGlFR9UCcOLCMe2IHa7mdRdsDGfHE
djeVGwqDMlhp1YhYgMeVtzFJQndEHySKTY5TycHQqO+gsnFvT+TiGKdKrOnhBV0WQgYSZQUkrPug
dvOi9tLpIGHuEHmZ9vw3ONBwRkIBTOtiR3FYkBpE3Wbt2ujjRVIhGQrXRid6uUZJOU3SlVNCDIyM
BboNiHjfj3stacBcWLtV970pjza6z9Viy9NJdxuFAYRvbw9scV/N8KYJnjmMvKRhr3DgKeOu6B1V
8UL2YZIzXZPsuGbzgWe3YBsG2NTRWKoL7rZW4h6eHVPYn+07VKiS93RX7uJzfcheiYvyinAfPgR+
8MtGMdbXWkr+undYgBd2tdpEjWxP8KjouGszEE869Cs7ImHrNTtc325P67VdImEDPkYwpqGx9Yqu
Xskl8J/ESYM63G1j+j07B6M3KPu/QJn4PBGTG6YpVgnmWqorw5g1bpXsuH4ywteae9Ia1/g/pCKX
NqmifhN8c8hCGcpVhfrQk5HnHQS/UdDlxL6C/zdbclTvlIO9YWAH2jYqKknR2hgdzH3saY17jL01
kYVrS8VXQDLVBn0XKJfFnmtIlqLGscXvznA9HT2UYeXlJioeyvq/Fg8gmJsDCVuit8IIFdAYLld/
hKir6jyz+bq9cNcEpQKGsBmMTraYBO5ZV35kp8o19tZG3XaYVrBs7tpNuAUZuJ9uqYMYAa9j+l7e
Wr52XrtfLUSWaDNGg4Muw1/LeGK43P7aMAa9zK3GDd/qH4ZPWme8N7ahI/0yfbpL3vUzOazVsSzc
ti5Bha0Y6zaPlQmU/RjAJGw64w7lmo62bzbSZ3037G5P9vVhewknnEvESuVI6gCXDKeG/Da6H0W2
Ep2szaMYBeHFWAHhLDDeyr11Bgv5owSNRic4vdsHCPeeyXklI7cyKF04+CAfnDJlAlSGfaLvVXkr
rUV210fRxbzpyqVtDBBYCoIMEOaz+o7w0Sud+IWuP2JeNcBgL8xsUEw/c3lkSTtM67OvIXp1Qtcn
2WQb7QV7wS/2w6bdvVo+dcJt5gTxZu0V85pNXsDXLscZGmGgNZM59n7gRiftjm2Sj9zH7erIwdPF
sAdN7EV5H+/vfvMH5V4B6138FcBQ1576rrOfwrdMyz47jguZJmrA8C3hW+urXnRKNsgnobHST0/J
V/OtfJO2yd1zdEYlwnbt7rWQ5blcCcHz2fqg6+m0EsPB8ANUyTn2cfDJjji/Topj/Ug/pEdrt/by
NM2veLygAGk6XSYhCPGaWUrVIDNi1a4Zy9uM5cc6LP5reR6mdQ4heJxQTWQ+DoDopW5XluEuxm5B
QfjK2+PSEYXDCdof1qT1KVqyqWYMLL6IRote/55GOfIpucnPRaQ/9T2zUPuqrBwkS3sUyluowwRv
pobD+dJetCGwlCqY7nskgob0HUrMt13nR+M+itRJjydfk/hcimxmiP905s8sFKrf8tB20+2oeAuL
yudV/NnR4DQa3Zr8yLQqV4aBPoupcQVkZOLhpLQWyhumCwWYWI7oEXwy8jRGV4LxwvvgqZU7r4CC
+u3DYnEPINfyL6hgKg2qRupcRpxohuNDV/aekVs/oALk2ubngPrZNIRwcY2tUQzSI9KvdyBR28rm
q5wFnq11B2S4N2UaPt3+rAXLImiaRTSJLjLkfYVzutDx8jsmcYNLxyP0jBPo0pulZ+BCb8X+baiF
SBm9NChnQ8oHrzCgNbi0KfSXynZRInaNksBNxh92ifx1h5L/eNjEuNibakEc9OoiLTQ+UX3tlXD6
9bdWXTDpCnLUQZBjAQgbIZBe3/G+hF55tbLQi8aFkRhgusXlUbyOaFaMhhEOl5DzT4NpKO5G40fi
GvLDyHeobHFuz+rCAv5DaQZpdPTOocLrclKZXI9yYmFUWf7B0I9gkeoxH3/TTj2W0FO4DbY4NtDU
/A9MOLnB2xeaVQewABw2Fk13abOXbRdP1A3bE2uNhmpxxWZw6uXY6rCO9brGVI5B4PRd7ye67OLZ
bqWQdG1UwjndSoYsdQHcAWe2I6nfo9iT5O8keYd8iCn9vD2Fi25uNiZhE3Tcrm1oUcOVZ4qDcBXc
pz9DTvdZla9YxhqScOg2Eq1jebrxG/R3kfqtpIBg9YVaaw/ey6ukYUwTu+NVlapigfY1gdCQW6Et
HTwjd4xnTtT8Z0GU6aiFr/4fjLBKEPnDdbjEGViyVPaCIia7AfzO/u3lWbaFPyjC8tBYkxurxWCM
5oRq2Y1qfuv6fcm2BniB10SYl1fImiQWZDy4iXtX53S0Awn2zSzJlVrcB9GMoVZoWKbKSqCyOC6L
6P9Ie02X+sutVBmcqIGB2VNilBIbT2r1bkJ/ayyeUkpcssbMv+SVkJaWwa48ScyIjFNUHaEDHcHV
01p30vqubiOnKB+H7lu91le7NIkWirLwlI1jDDQ2lyOjGkL8hCJXUaBRatdBVeJeUZJ4S0v9IQsT
9nLbQCYzE08RC4/J4ENBbTvK5C/hOloUKDUJG1etEz9Xwrsh5JvbEEj8XYMQ2QYhPrr3wQMn1pAk
hZUPOt7lXQvJrYOeJNGHGQ6pT1gvj04GSsAXGki9L6thsZdiNf/BCstAvXRQPHelFb0EDEFEONDG
TynY46wkRr2DbkmnXq27u5aRHtLpeoFpKtUUBNBW3nxLM666ekPKbwpI4qAKREoJrfsF/5IlCWw8
lWXe1ehac/Mqj3akC/mvuAV//h0PNDSGmlOclo2y8dvgrGjQZYjmvXLkkt+HY7Yf5cjMPWanenDU
0ig56SXeE5wcxXoQV+yYApoJPhgQlpQ02jupgb69LXqpUfoZjLkW+QkpVeo0stngGtFHvZ/JRufj
Jtn97lpuQ7wDItyxayetrbpBP9L9QFR+TIiUnxrILr9Y6Vi+NVL1qqjqA6BAQl1QE0Wd8jh2IFG3
oeISodXRqQNF3cRdn322JoMKEimzpxbvo7uwsUnsDuCUA10FXownOfO69DUj7TvU6MvGVtMz1TcS
OdmTjEIZhiBHZ6jcPMCSJJ92dbOX6q466F1ngc1KQeeYlfHIZx26p36kQUvCg5ZBWxBfXVqHmhlx
4Vca5PIgrcYhTjliyh2EbAH8BZUrNwdXFRjg1aF81uo4QfCa4vQKIuMtL2tI8Ei2veFdUEBs0TRa
x9Ia+ZMPCd762qwYDE+zQw4J8SRINqitSEq3KrvwuR0bZj1nGW/BYa9T5Z32LN+VGi+Ja4x5uukJ
GX7KJjRr85qU6A6U0u51sLFmHqGBUWwh4QlMpdajd01CC+xBCyv7BZF3vhtY2yiBk1eBeh6JoduO
pcA97ihp2YkrpUkPDZ4XNG/Av/u0ktEfVthWoDsqZeicLFAghK7cuESGR+0LFJhTqr3FeZgGbpNR
epByWd6VAeQFeEV016rHEj4vKzVcm1LFpE4aBi96pxKv4zI7tyrjmwie7NBEtNoFErNPag8dSWCH
aeKhxyTcsaxPnmorGPdqjwdVZ+ToeygCFm8h2AB6ytLuBifU9T70yszs9qBolChiFVB2VqNKfqtx
FyZO08UILzqFo+Y/5MFJlaTsWTaL/pcNoR1/sMf0cegLtrPQcPYrkji4t3hijceUJoGXh7r6WDVE
AmEQ8uCOijFv9KqDOukohfVnmIMSGFXoJUhOkgRvWWVcWv1DQGl+qINMwvuWzLJHrW/sZ6ZU4UOu
0uGjH9B1vZHBjbEdeyWgu9GUmlNEMhMHoB6Hfs5S47ErM7n1ekvKyInJWfmkS4weFclIfhc6gidw
boDc1tW0pvetkLY2mLmtrn9mkDh0QU6HzpHRHDw9zxM/1Yk5rJzb1/y+eKPBH1xZwSaI9g0hVuxt
M9fBIArfgH3hSSNYgHjuDqbtQeHAx6n3qle/tKxGjyq8Zwv++68hLDxanHWZf9124Nf1iMLHCLFK
I8tlE6bTmYTCPK17yWnuJeYn56o3tuHvovpRhfopChCOMQbltbUL7uJVaz4bQhiDPuDMonxK4PfJ
IaGt11YorGsUt841RwrITtOYb6BDNMdzLqpE31cmYDoFhVNygke2YqK6UEXVP0mqEjBh4AAz6q80
0ryoiTYqbT7b7L2Qee/UIGtiRhF6Gfpi7ZKvHNILMQHYh6ciA+gNgDxPGD66qVSemRXgWXWvB+0X
tsqhoweKF+uVkS4kGS+gpk+ZpS0KqR1N1tYNupIqL7ahlVP5yG86tewO3ZsRb3l0aJXdbdSFaI5A
Ggi3S0U1NATdl6CpnGkBnvMQXuEc1Mf+TVfM3TjKlmNT0wW96pM0fL8NuRDRocAd/RgQlsLNVhPi
niiUpBFcvQ2IGiAwp1VOqEz6Y+jzdlmyvY21EGNBmQOyNDJBVH9F7tHRqNFKdUCiQP3Bwt4x13hS
luxjDjDN72zR4AaVqrAA0LIKvTvoir+jffAtQ5M+bktZ5d0ez2Ru4m6AoAqIqKbqU0SOl3CanuAI
10csV/dc929R8h4aKxnCxSn7AyFqX0YDWPSlHhBc5Z7BG6+pVxZlZRBi4EuDUesNBQht/WV1u9Z8
/Ys3ahWiMFP/7uQ8rjrV1FGCjHtKEFvHUQ4aaJz1FbjICPlGlfLURexxjCKnrECBfHuBlvaTCuJj
yFDB6kCTe7lAqZoNcikrjds1xAnyLzn3EbNJ0eg32QuXV/INi8cDzikN7SRIvIHs+RJOyvkgKQyP
dMYn9ZjiZPf1O7lDFLUvflbMGVbwlqwd+kRo/wdtuY0ddQlH26pFCyCOxpS8VIWfjV+SeeRrnnAJ
Bf0d0CWy4R9w579EaSNc+GQV9pHQ+6Z2h4A7lYoQ4r8X4IGPaoYj7F29tFkfpzJGk0+sE+auGbNT
gUA1o/LKg+3SpprYxRBtTTtXLDyBdBQUAyKYBcKNU2aNpyFd8+RLu2rqj9bN6bqMC+XlrA2drCFU
gClIrYm+GIOaXsXjAHSJeHq/beTXTX2ISiZRp4nHy9SILcwcrhuVpINwwi18/g0XHyP3j2xb+Zo7
HstN7BrPwcb0zVe8vztD4dQHupKEWBzs7AMEu+/tOs0yc/qArHFijh4NKICs+NqlPPtslNCxu5xR
u69Uno4AkXYI+yv/nPvsC8ST22xj7IsfwUvz0L/Xn6syR1OAKTr5qTFTV3Ffxzu+sJK6qbU1lfDG
1dTOJ/Rv0Az6CT3JcP9cyY6yQz/PaunJ9CtvQQoLqobj2KcBhiq73Z7swtYzHjrm2D5xpQ9jpz0l
B+VOepB3ay+4i9E2GnvwH/qlJ72Fy0lW9HKIVBY0oEnmJ+UVKaTEi7fBDnUFWyjkgQ3qud72x7fb
Fry4H2eo089nx/ZAsrayEwlLyx+g7uIEykpDzWSA1xP6Z1iTAc8ARqvD3TgEQH0CMXB3TH7Tt3hj
lw75eXski0fAfAInbzpDotRo0ljDBOa1k96xb/QU+9Bv4eBctg9sm77fxlveeX8GJhhnGIVxxwbA
hSjWA+u1o1W9k/Uvt1GuexX+8TB/YASDxP24NEkHGNBj3+mO7Fb+ty535H3wLG++N7t4ZVjXvYUC
oOBRNIPHXWcCUP2Bgt78PMqu0jvtt+YlHFc1khbRJp5sPBmi3AwE0peLpukFScwK5oEKfvat2Sof
KGc5W/f6QV+zj6XT1CQGPNkU4OMScwmFpv3KHvOQQV4rfFKfOw+VjuyUfIM47pOm+S1EoNj3ZGuv
nBGLG3uOK9hlTA2QpuJJ1CU/Uj96ox7645BU4E+oz9Zd5U77TCRH3kbnfCVIWbSdST9Rs5F/A222
YKJGHFdRkRqILxO52jU0RbJaZ8PgSVEi7aOix/BBFRk4parn8KuWljyPldy8Fr1JPMjM810B6aBz
WZdy4d827MmxiH5h/m2CXbPRqinkFeAXaOcqId8XUr+5DbFsXCj1nK490IcQY9AKqoBqb5mIa0YN
OUD1mVQfvRLtwObmlhTVBfmvspQfOz1ayVYsD+5fYLHdB+ZuNfGAiQ8SsunNaENJtl0Z3KI5/xmc
SFYeGcj8DRkGBzLPE/nZIP2CY1J+RU99+Oskncfv2W9oL609ji75cyTQ/zen9pRnn3lZNhYRKQ29
cUcqv7FS2YVBs0VDlVuaWuikFYiwK+OhKbWP2+NdcrdzXMFRZGqNyh8ZU5pLD1X2VUkHs3y9DbE4
o5qsIJwD95R6FdRXA7fMADOao6IA+Uv93kA9ufztNsqibcxQBMNvY0lLC4h1uH380wJj3lpJ/FLJ
HsGjHsgHUNFq4ZJyuUI0qXo5DhE1qfcYhAu2LvNOfkBL3Y9qY+/b3apm9OKIcMVEXD/1nP2TOZuZ
xAhOM1kvcGJ0ypvUn1J5ZR8vLr0B1mNUkoKbVOTsqdFLYHIFA2rrAsXHHMxjjx06R2+vyzKKacqW
jTsdUmmX09b3ETxhj1EMzVPR+9XwUKcrDnkRAkUauJcgcyGLBhYSi3Wsx2FXDf/cxe8C9AYlffM3
djyDESzMGnP83ukEr5K9rkGTJthpxpucr1w9FrfLDEaYMDuTkZqfztNh2OVoETf3reRBVeT2skwf
e3VO/EHRhLtHb8d0zEKgKCZE2E9y/ZmZnk1AfelDhfM21vKBiWsj6IpASQEV50sbkDK90/oKirXt
d6v1q87nB4tCNjs7xJ7ldwk4xT2QlKgrvm15y85wp6me7SBC6wSibhPuod+a99IT7nPnonXZmfnM
ZR9rMmiLS4dGKvxBsfiVVIImtwZX0aDsJuQUj7oLEb99Uv9MpXKt1XY6Dq6W7w+SuHwgnxwtnMNY
vsFty41lHPXynQxQGN2ntHDkYs+Sx7x0mnCt0mU57ppBC+lVtSbgMmsxSPsHxBzt9+iZPOXndKJq
4i5eF1PJjc7ysfBA5XzbjhZtdoY8TcpsOTu8TYSgjGZuGqG88ClnJ7V94+1dnpx4tdZttVTPTExw
fCO+syzUAAhGKydR09cVxtmYXnOWDwEeyQ6jPzyY23KHJ8ezWjr5/Wo5+tJ7hAm2Drz1oBIUzJCX
g1QLWqWgBoV5et07fL8TPIf7j+hs78aH29N5zYmNK8kMSjSipLfsMBgxwvJb6xvb6k7/Sn8V5+Ee
hL9gLdvoD+CF+Aw/Imc1HzCFFVf2+2eUYo5eHXoVHAIYZecRx3bybXY07+ju4zVwi+Oq4Szb7AxO
sBzSjSwDIxUmdWM7BFx4bnzuHNNVnzIndM1Tds6/1gqZp1vArSGKkRXEhAyKDkt03d7X0jGVH+re
kQzUA/m313EyxGsgZDLRiAqFclswVNyPkzwJsIyxjXZtUN319lcX7W+DLAYjU7r0/4EIrjQ1atba
CRyOpAcO4U94pbwNsDRdU9UPUVCDg9Y5wa2kZZfnVojNPeK1hg2RO4bZueBg0SqbLTXXaB+XXPUc
TrCIkKlo1SsB1yaBk2nhpq3PUrnJ19qjF5N8cyDBDJSaQ7lHwcTxjbqf1ON3usM9fuyJUx9RXKd/
tkcJ5IT0ka/t77UpndZ05i9LbmfIqANa2+o/UCMAbmAv9W1fu69Biviogew+3I9+4NO128wasmCS
slUztc0xu7b1PY8OmfkyZCh+2LXJ5rbVLNn+fHYFs7TbXu8ZA5CO8sSKOkW0Vfpk5dxZPAogXYXW
vam+47oLvMlbi00xbEX9EFL0VnYMs/da22eB0yZHOXqCCg0HM7x2SpSXlLpBtJLuW5rQ+RcIsacM
enezn7KYLL/PhmdUEDioZcGjq2Mn8cpwl+b0H4U1c3r4scSMqSmn+WhxhIbxcK9IP6t8o649m65B
CJYp1U2nSBPEUJBHmiABZgQb1pUrQe5iccF8KIIdph3NSwgjwO/bWzv73kp+rfhh8RtE16hA9qIB
vMv3vNvdNsqFOAVmAj1AxVT+OWAv993Ie9CvykAldeUQ8tW1jZPnjkaeeYCS8XZlDyy4sgs4wZV1
RZxlqB3DxTSsH6D/5Wks2XRolsXlbmVCF06BCyjBmY24LVq9Md20utyvWQqVGMO/PXlroxFMo+4k
Ux0YILr8fiTvA3m2xmf6F1dGDAQySxNDJZZKiLKqHkqfxRQQ8P4ZRTh6vKdsZVmW0mRzDLFNBAT3
AWUlzuUBBKPolPZsUDiht/SDmQXomyqI/ozeGPNdFQ+Ptydx6cZ1gS2cpoOicFvvgS1r35LS79ND
Vu6K+G2s/CZ6DfUdU5+Hat+XniY/QhbvNvyCt7pAFywyVSNNqzhmNw81N5J/1nbkpFHogFT/rSjX
JD/X0ESjtDNwvE+3rtZ+IOovaCO4FoV0Un5EReftgS09hiDnidANEl025ISmb5kdqWpSKh1I+HHe
DAiXK+kk42m3Z+FDlUR45g0+CoqCU0ae8Np1b2mgk02/3f6EBdd58QXCSVDklmSTFKNN+CQjZ/UE
BW41cU1SrXECLU7sbLDCJjFUOW9lisG2sX6MpHBTavpBtTso9GSgCfr5NwND8QlOWHAviukoORyj
jBIMTK/2GvfGAkWL29sQywP6AyH4lizuqkDigCCoC+WmU6Yj8q2ntNsm6dttqOUdaP7BEo4e0LuD
VIAg+BoOeDgLzmTTnK2feIl5oJmjH7Rd9rh2qiqL7nmqxZ40zFBgKOx6m/CUdDEw2UvrJx4YH3co
g5XAuOfimddXt7nH/XxTOtHBuMMPTrDdo/rQrBWpLBAd4PSbfYjgAKoUZtln+BD9PnPf0iMYX3LD
VZhnndBE5Q677xBrrRzphb6q+2ilwGjx+J2BC/5ARsVvXOtY5SHb1b0rq0cWuJrix/SpNKoVV7cU
G14MVbApiBGmdl9Mc76Byq43bL813O12iWc/kSfmR445bNe4DpeNC6q06IWzUX0vPlJgdqtekTMc
X4bhNGg3KqBLVJWjkwzdOdMhOYyuPMUIfQNaPhlRnEJJvVb/gc66lXvh4paafYmw0lFEeDN20z0K
PWT9WbMpuK3QKV17/Ro377JVzbCEhY2tMi3JgFFrB3o641Wme0ge2M54wUUqdQxHdcE8/FPyHhP0
7t7ezmvDFFZZVnqbGRDacSUTVQsG+lBY6tV16yQdZFi1NaOasq/ClV6BotW/6ys4D8jkxJZeAm6Q
3nmkO221r81dHoDjSnuxjQfQajhxtTLGxcgLmi/EAgWudcW7Io2K0RY1QIMWStlI11tG+Qh2CVLQ
lfFNn389vD9I05fMTlFdr8A5pQEpxMNTDAqLDi+15oobWAYB0wrYXC10pginV2xBtFmXc+b2DKGw
VW6SxtpEcuP9V8sAnztIlgFCpjeOyXJmYynUQOl4Cb1Yow02RftR6YnbyIgn2/CgIP97G+3at12i
Cae/pWiJgQJpRMfVXiKvSX3Q++hxrHuvKBJHteLtbbxru7/EEyYRgttdEtfAyxq+yU31oTQaB7pX
fsySO14o2YplXNvgBZ4lPEtYTMlMMy4wPgI75C9187syf3Lp6fawFi6GlzjCScksyMaVFDjMVj6b
NImcOqHSkUBLVcmhu0k4N3w0IBauXOYoy1K63xIr0xXbWRutcmk7TWwNOKvwFbW0USyvNBUXvS4O
RyvA7fEuLiNov2GfFjjU/3komRkp1G5yxUaPlRuV57za8PSRlPCY9XsU7G4jLRroDElwlCAos+nI
gWQrb0zGPG4oCFVo7bSQVgLD8t/YCyo4wZmgT71ugqPUpB4cQ920jhWQYuLlNHTYqJyNrF95ZVxc
rBmU4LRA1V3KpQooFA49W0r/keiDC9WwfY2+oNuTeO26YJ0zKMGnNIlEqcIwiVqINJ2NoIW3X5rV
rIxoeRfMcARvkmghRWKpRLV36KujR0FJpUSlR2EbVfaChrKcPYwWaltWzHFtKgWvkpoRx0mDqZz6
cJkCavIMR2naF15P9TWXshChTbMJOjsCruvpr5e7rMqLEg/HQNMT/itDQCwr4T0SXHvojH8L8Kbk
KE37OwEtXGrTU2TJUBhuPPD0e7mRvWtoS769uhPe5el38T1iATwSHLTs239mHa2NIJS1tM7JwIio
Fxu8D2S2Xzb9X8z4pKmC8wn8VWg9upwDqch0ldMaKy2D4kympq8VgzeWtYcjZeUBeyHxgRruGZhg
VlknFShPRE9LXh3V7igboN879blXmK+x4WR4MlzlzF6IDS8xhUXOq5GZkgxMjRxofJ8zTGTpseQ5
VR2jBdPkOZR3aeIjagzYeZgEng8RezJjvzaOcbjWVby0g2dTID6tSdKgRmqGz2n08LNPm5+Gkm5L
HqzEOJM3FU0JzyXQKgBrNRoCBPdHyrAArSxg0Ca55Qb9INa4kkpaOjrmEILbs0OkZlswO0EXEuTb
2rHB4T9KDyR9g7Lq7Y2xBiUYKSQzLZMRbIwavQ1R/ogO2E1pHnW0JzbFyswtL9CfmRNslDVRkGcW
hgVH5MrcC8E5MGgr4jTLICClQQ0PmAzFVvaU21bcINntpg20t5AhysPgiN7glSVaOnNRx/MvjDCW
Os6KoBrR8ISaQl6/ID/7raF3RcY2hsydCHJdK+fT4sExRxR226hqFMUHQGwpd6NiZ//C4NQ7iMMe
YskdUZPQ0c1fGAdoE1HFDTkLkLNcejCGOJSBcx4V5CHKK1vws5lorGZ3Nnlh6lp5xeK+moFNP5/F
S2UW0lCPpxayUvV5H8MaQapQgk2k3HQhxD47XyNvhf1Y1Tu5fWsJtFhXxrs8x7NvEPZ2iPocMHBg
wLji28En156gGZMzX4P+u1z6QV+jR/q+MT9uz/MqrrDhocCJp6YGuPWYOlnmyt1jUTuVsikhvCFl
UCEwSgfswASRwW3oxe0yG7Gw/2neSQkdgFy2aJnvDuBO3UI0+DbI8tLacJYInMDFIET+6DyTCyls
wRo3yh7kV3FrYu232xgLhUc4jZQ/IEJgj/YRNOlzhnZ1+z5A07vybtvbWjrl2l0XU7d6B2NAw+6s
4gezVyZx0RnMoIV9AnUUTepsQIOJy211NFzHL1KEWhW0eRr2rkTV34o3WIpn8ISCXhJUR5roo73c
LHpJEyRvgSiVL0g/gZnGjDcB+sEzFXqN6BBfK3hYDjD+IIqna2cpWTNQIHbmlim+AZGtdHSCDk3S
EUPvfe00pSNna70ki/YJHRobPaVgJxErQJPaSqnOwftVSCeoI6fBmYb725azaJ1/IETC4rClVdG2
gKjoAJqI0uuheXkbYmUUprABchL0UjaNQkeVZJ0WXjgco+jXbZDlJUJDtYLpAjf8dTafZCCYA0qW
Rh/4+5bU1q42Sz8JxjPV1W1vPFKFIByMihXvvbgDZtCC8x7rHNwTHcL2jLyVHE3bUBLs43bfBh9q
/9lU4+72WBftf4Y3TfjssKgioif9RAen2+NWHTkqEGS/LBQnt7v7sDK2MgR94ox4t2HXhin46Zx3
XJUnWMWW3qTgq8uqyAG9xqZQPwmeZ3ulXLsvLpoOKPYQzeCFAUw2lyNtIy232cTTFCvDBk+Mr2Qs
zzEpt9BIvkvIa0yGHQ/xGeYA1fSAgRjXlt4hm+FYTbAtjLVOhMXdooGoCVXltg36xMvv0Xg8tIk+
sW5VfJsp7ROP1JUNuRiT/gthiD16XYkL6RgBQgULv36Hy0uSbi1to/KVgHRarqtQfgYkbEup1c3c
5hNhmRG4MVpSW4YG4nTc0Sj1b1vO8jL+b9rQHXQ5bYqVFf+XbquDPrbxaPXvjKwdCv8fB/AHRLAV
KLuP8sAwHjMPkc1TnR7PTCkqfgM8XVKfgekCmoykWVPUXgUWtj/YhtoyIgDuZOYHSJmPql9quy6p
3Bo17sZOre4qcyUEX5vS6eczH2B1RWolEkCp4pkoBgrCrdl0f+O5dWTvpgweCjcFEJVmObem7UdT
C5pQ5VYbDB+kVisRxKLJz2AEx1IpBmiqDMBAtNxpy68a9DhhYYEacBMEfAVs0exnYELMR2wUQ9QD
wKoBBPkgguk0dwi/N8Vat+0a0OROZytkhCjGGZvJd9GHpN8SDMq03CFeKdRaNITZeASXpJc4ANIE
hgD2J1z38udIHjZ51Tz/xRbW0Y6tgkgMoiuCt6jKIspBtgyGSBVymOqAPPYzV8hfGdwfFMFR0LSs
Qzx9THSD+o7Y0ctQxduE2ivX5MWTbDYYwVW0sZmFrQUmO6j/OmO01QLq6/GO4TpZhd64dntdXqI/
oxIchFUHvdYWgAuLu0hxUdHhJPFa7//amIS9imRNZBv/cGsiM+nVih0lTjzm32M05/tMTpFMqaDr
5KvZ2L7cto3F/Qvek4lyBRymtjC+umoyZtjoScz1I6JjTiCbwDw1cmXyN6lMFFH9CyWMskGdm0Yn
pkOitic1HNxEe+I56JrlNvzq6myPxm+/LwPlbwxzhiu4KE1OOcRHpUmyQcPLgs/B+x/yfiWRubiG
MxTBN6l42A/UaXRQa2LZU6nFLoHoBdM3ZW374dr79qKHmsEJHmpsu9YmOQaVhX6HRHBXbtXmUwMX
2m37WMMRXBTJ+g69IxiWUjGHT1FjFSP5nD63RbIWMU5+6Cqq+XdMRAyfqCXlQWwBy45e4x69sY6K
8tiodcceZdfp82j/5vJLobHd7TEulF3jBj4DFhwkl4wM9G8AjhvLk5PfTWCHG4vLDoMrq1Jpm5fP
HYjQ7M7yegSrZRdslC52FDVylM58gh7YA3jy1l52bpsU1EwvTyHKTK3pMqwxS15Zd9StR1ZEhyR7
g95nWq/V4U0reT37hoWierxwaCLTmEqGsqwz+O86gyBk6XYFWqTVxqFkz+n3IYsde43Pa9G4TJCe
TM1+qEwRPAJPA0WJazhXXNAdM/Ib9tGov6r/Q9qV9UbKK9FfhAQYMLyy9JpO0tlnXlAy8w1g9n35
9fcw0v2GdqO25t6nPETqouxyuVzLOSIQofUMy0IO5wGkdmSs9qEaLfdFtk8jTDD+SKpd2p1HZauo
+6H4WbWvZXIeNd8VGNe6VQO6DYVTJD1+FyMWsYTWSmHTz5Q7VePp1XFqPVBUgqTmvsgPVgP8NDRs
gBRbyOg2e+7r/fxX7m/o/IXcLJjKsYuh9KQAigd97v4gOrDXnSfzufkjgjs3Yyc1STIj0ZsZ0Bmh
RUF3BiJZlTnxAA7mdmOMG4CVCnySSDPuXNAsK+Skg9noElixi/ZtqkST3avX/kIzLsrQjait5Xp2
RfmpSjNAd79QXP+3TWP9xP1ZPu7uBTK+KY0j9ECNz9akfY0ws1KB5ogNM4YndExPksDViZaOO3FJ
L6dZq0Jk5vsosSUHP8++39Zq9VAvlo47bAbx0ZRhIqgFQ6SdVafMz7etcYpa0ejBuqA/8QS3R8wI
e18jcI8a7R+VFPxZaoYB0QGDHab2flupVVe88CDc7a6ZpdoYs8mRcgeGZduP32pUoFtz0wau3P41
w7SJg7UQN3/O4uwaRa0wpYG4IP2njO419OuZD5moZXfVGBZSuLu9tpiRFARSunja63r7U2lVQbS+
ukf/ikDZ8VKRRGZWkUUQEZVgIUJ0IhG7kh6TcnN7f1bPK+bsAfcPNgmLR0Y0rU5tWBogUT/kJ0kj
JyOV34yKPt0Ws17vWMjhjLsJi7j1CfwC6d9RylKIx0DLqdiNHnhy5UrtzvDtsBXNxa/fYAu5nP2p
o1TX7TRfImipmpF2/YkArDV2/Wyws7jyQuuzzsIfBQP9SkntrK3vKB1Dgedd3c7FZ3B2SfwpI30z
RyRJeyi04lijqSsdBht8jQJRs0ZX19dCFGecqaUXPV5fldOmP3UYTsXwuCs2df8OzDGBVxSoxQ9f
xHXsZ8B/w3GrNgHAliHLGjENIfCMq05kPtkKpoTnt/jlYdC0wWC0h5GW41ar/0GnTpGnboSJkua1
EvYart4uC2ncXlktjRtgoSO50H9Xq1ejO6rWWw+a3Iwes2IDuGLBGRQJ5HYsrn1Jy/NZvYzZgeFk
0kmpVLvK71Pi6YZHROmgVf/1R0Me4UUPQwvNZSEOvanZIzINkxAWfb1VZCGDC3H8Gu0+2QCl5EQ+
W+BJt+skB4BjqmIYORnuMU/7IDf1j4r0k0O16bUGlrJk+sgfRg9RpYROVSXMyxMC8LtOs+x+zFOb
AR9fEEysTJsAVR3Us3PjHlqzedyEBADPckojdF8SlPXrYDu3fOtJXuxUJqO7Jj6EXbPVitgp4Isl
1u/BCyFKAqlz7MUfWwyyoSsYPC46CFEubTwoUktq5z0ZndKh1NYc+oE/aBSj92g1b7xv8hcGjZ6k
u2zbvGrMSc7SnYgUcu02WH4EF1g1BND0hYSlKBU0SPbKJtcc4EcKPNSaFJAI/fc48yg8viVreljC
NJg8HSTUjQDFfR+U8f9Ug1vI4ZYUkBWsYBQHGVncHaDwvZLWaO0WJeHXvROdqwqozoLp5XLnEkPL
0dYGdajx2hkTqJjctsHcOwithrNsiNq6169SDCRgfAeDCWCzupQX9HTwYw2WAnrQhI523t6lqAEP
4csAuq5sZ6FHWWpyO9MFJ2XVbSwEc9YRRJaU5GjYAIp2uZWGftuLmKBX75OFBD7KDlMdoRSWcgDv
UTZtCsN3Y7rLNZEJrl6SoCaZ+Z4s4FFza0gZs4a8h2lk4ZNeehEaLmREpZoXAcv/duizau0LUdyq
+YPayVk2iyrPmtLbRi3bafD3I9o4Twsp3MqlQQiAzzlXJ0V3FhoDInR7ZiIGmdWLCs3NYOic0ax+
94AuouuwR68YqbE9ioJiRXQ3MieXA5vUD1bisRhcp0Rw869gSszOGUjTyLBSXeHnC4qki9OYQmQD
mP6T/jQ+Gi8Yunn0N7IrfwBBA0HdPviFoO72rq0d6oVcPrJRKyDsK7/fSNPepB7ABGP2qAbHVnFH
dr4tawWI9UJJvs4AkL24QyCMu3Jr2YEH4FegxDuTbTymh3QLct7Jfpft5LXcBG7c2BrIHgTPjbXz
sFR3vp0WO4siMokMDeYzDRvM2o8jcssv5gwN+Xlb19XC4VISd/KAN5upfQBJKjvCJbdj6xL5qOvo
LCG7ytiUGGErRUnfFRCWyxXmDqFpdoHaSVjh2s5PE8L8Z5nZIMJG8SN8b179p2ND7MSJ3E/fC0TV
bSIyJu5wqlMcyR2QbhzLDjf+i/HI3muXepGHKtw2wIaemWu6mlPt9afSlb5jsmu/rT8KWHfh1DuE
TZZrgrVyR75VG/ksHSPRO2nNtVMZo7YzHjAyA1yEnRjjFAPfBHfYcO9HgzMKr601N7iMsrh9r7K0
SeQRl0fm20D1tqV06wsHFVafe0sp3D5XiR5p03xFAQlABrMVTU5F6mjhT9KilyKRNpbilfLrJG97
a6OPsnfbukVKzvfb4hhpqOqicRHilfzcS6DbRftgmomKrKsRwFJLbre0JpVIGsOekH6ozE1d3wHy
35AMJ0o+avYq5ztM95bT023l1i7npVTuXSQVA/q9UyinAb8wnuixT36Bffq9HkWcaKJl5CKqqpPz
LDOhHx0fdeV17J4b/9dtZQQi+CcQa5M2owGUUTGdrEaq45NpMyWZe1uMaKv4GdLJtEK97edF0zYS
sg8INFpzX6kPne71yk+mHHPFlY10f1uuSD3Onwfh0ClyCLGB/lEhhd0pZ119vy1j3av9+27i41Dd
ZHWRFtilqEczaVcitSN9YFT+WIF9lJnPtRntbktc91J/JHKne7TiCkQXkFiVJ19GiJsalSjGWZUB
SlXgy4E35qr7KqvNWulnD6K24X1u9UgFWVre/rityeraKZoFnDX0tOn82snoduoTdZZSGu4ogXPq
5Cejq0rELY2HAInz/08et3JpMI0x6+Hf4/Kp0h78eBOPd8z8lvrnwagEsdOq8S2Um/+/8IJUjlgs
GxA2dhMa4/dVDDKuWNB/uOqNFkI4VxsHXY/yPoT4fekB5s2RIwu5BvMBTS0CsxNtFudujSBjaixD
VI72ewvtOV4zfY3DM1GPUiOohq+u3Z80AF9MpE09FomPQIUGrj72B8V0o1LEv7wecC6kcOaQaXjl
o2UUfHKn8KHaTTvU2/fpqchQgbJRQ8ntyCX7zJFO6UZO7eRkeqpg/36DY99IeMiclTStJmlVjCPQ
/XggiHjf0L/48+NFBUGXW7qdo2+BmemM76bXOuQAnMdmI6IK/P1gufUNnBEhDzykAG/EhMVoZ27a
O/rTcKy3ABb4Kn+EZ+LFBbAFSsW7fRrXw9HF+nMWBSq40ahLyAVUmSnZyLUcm5360//ZEhvVcHmj
2uUX+joewFhAqCfE1l49PAv5s8UvTqivaXFsRZCvP5+sFCGwf9czD3svb0bbfGqP/pN670928HVb
cZFc7mJnRl3oBnh3HdbbEfIj2mmSvFpUthZI+f0EWWhHY8wjDATaRdUX84964sSss6dS8DZdew0v
k2VchlPVa58wa17EIHWSkP5D8IawFJCQkF9TKONZIyNHLWoPXnVGf7budzZzoZyWTVXYjZDaFj8l
X3OTeOeHiT2aLwZypFG9ub1j16YKEmhwkaIHTjNVMEtxWgJUuIlDEHU4oGy8I0fcT451bzmFF+3r
H/IP8MvdjTu9gNWIkDOvbmJOMhfD+JZR9agexg4GGXegprwztETg2a+8LSeCe5TURB0H5texYxnt
Nic9SoWZndBEcN7n43zhZjgxnLsFI1+lKT7WcATFqoyODQAnlbGrdc89S9zbGyZSaf7/wj5G0BaN
nYFVA6GQa+SvqYERdFHd59pxchrNR3AhhdX9jGcOjeI36047Dy6uxT059d+ao79JDt3TaIvM4eq4
cSI5n+nLSgSqGOxVwHZyhYJ/fRr7U2nM9LVupmwtIjD9dYFAZrI0EHVdVZ2U1ogGPWljZ/ro70sn
vosfpwNxovfbG3Zdf5gVQ84bZGo4X6Cnu1zLgo1xr2mQQ6M70NL5w0Ni4hZW3o1+18qbCJThigMW
BgBPiKoOq8aC8SzgkAAGBWn3S9HZgFd/wSA6rA9Zi95Fi2EseytQcNX8F1I4Y+kYjcH9Cym113rT
s25Pm+hQvGeFh2JXdRz35TN7lXpbe1L2t0WL9ONsptOyEWTeOAyWuWV0W6W1rTaPt2WsuqmFdtxd
Chr5SZ90yBjQgp8ZElAEBEdaJGE21MVhC/qiiCQJErCNti/loGAVPA+ug7HfNoiOd0ooYPD5zG7q
W+qUNWg9kp1+Gz0lrr4pgWZlvG1yx3K6k/ERbdBBZyPZcPc62vVO8AHXeV7uAzgbGfTIzEGBilV0
T75r/YiO1f6f+M7Ys3tiSy7SUQfRgNvq+UYi+786c8aRo6vWyNM+djKTvTCL6YCP7JFKCUHkC3TE
0m6S8SkJ6k+5EwHMCNXljIao0dAYJWQbpxClIqAWPrCNsY3O2bt+Ah+FtEXFU/GiDRXY0qq3AVs1
qkcq0AOvpnnKuK+ZOe90pAfn1CQOaHj7GiUQBka9mjrZIJ+r4Wtq3gqTYQxWBBQxbyR/F1JMrIHO
TwNuJ//A6aW0VwFujiFbpsRsI9NR3mmdpP+0kiK+M81ceb19Ptd8ADYZKILg5YQz53zcEPVKE3ZQ
GPCISlzYRvYwBSKElDUXtxTCmS9ko8aoQQgYKiO6SfJdgpiorV7q9u22Oqvrt1CHs9phKMega0cU
owdMnoK2O2RIYKWYRG2+3ZYkWjjORhEOGUmVQlJjfQbBjsbPlHq3RVynx3DsZ/g+BS17SIbwU62a
Eei1NB/7krrTneYZbnon/aMf+pf2GG5vC1s77yAPxUQyYGMR0nJuVFXLso76Cefd/8TsbEwBJVxg
+EEGlPcnkTal6LWzvoD/CuQHaM2kLdhUQ6CagwQcXdGD0WxStEHf1mv9SP9RjId5j4dIVcZylnOo
OuelZq76szKdbtvbKC4ozK02tyWu2+AfxbjIvMh19Kdksw3GGyPzQM2dJc9EE7iqtWtvsV/8cCto
xvO0LSGFVB8p23YiegfR78//X1yrNDKmIUjlGAhYDsMQZc9E4dWqxc1hHWgqZiJTromvY3UyE3cj
8KHPVYO5jeGtksHmoNmBtI/Gdxmt8Ld3ZtUPIXWpg0sO7Aa/Ez8LnYIGVMNaDokWuDH8zsnYJgNh
bg/shDoSWMHq+i1kcVaAAUdJ1yusX/gbcv+ckrfbylwDMM7eYSGBe55l5php1QAJc5KUHYrqOQ+Q
vkQlfduyO5B+VeygBJteAlYE2qZESdP1gwXmRjQGoevsKjL3+9RQWh8WKIUKkugp7cZXLZIqC011
Zu7mgB52OjKUTwk10gcjiOPcARhKeFL0SavQaoK2uNtLsupSwAYGDlJZlXU+TqNq0JdIO+CLumem
enV/aCyBTxaJmA//woRIamH+LNEQCjJ6H7eZ7WfsPhPm2VfPxkIT7h7D5dKZ0QQxmNRojjrtc4S2
yoENkeHWOjuYABy2NRYctRJYSrdXcTX8ogvh3NXWV0C4BAVD7Dwllq0/qJ7/DS1W2U4+knPqVp76
BOcppAJZPZwLqdwF1DdA+O2KWWUC8hh1U8XPQNJHUnkqBeH06tH8I4kfYcDQRmcGFSSFjW5XGuZx
ROy+AivhHQ0lOaVVDgmJhjdVsVHBZqKJSJpEanAexhpA1hZa2KZOeaMmZDzftoPVDUFDKYJDDPFd
cXpkjGWDXjLEwklgy7qTDi5LTpL/yIbdbUnXhWm4MjzP8M6GP8OYEKdKnCgsIUaOK9Mc0elw7Lpf
oDXI2b1UgTA993oChthvo38q9EdFZA7Xc1qz9PkWAiiZjklWzvIyLQ4nIFjFTn+2Nto2f0LGP7a1
fePdjS6gSgr7Dv3CwBb527aS33I18BugfwfBN3fIfUPKmOSjcxJX4WcVShtj+B4WIAPQX0hcCxzX
mkcB9RlYoYhJAL42m+zCceU58hvmhJwUmomcYTqm7GsgJkB6nTA7djFgaP65vamrAkHdIIN1z8Bv
cwKlAiFKgfSoE5v5cay/1SbSoMN9aPbO5AcvUzq6gZBSbP5R/v2EoAHE5JiJstC/dqklnVsaM6WD
UM205XivdsexEwUuq0IMfYY7A3C/xhObWubQMlIh11Zp9WZuzC1DeVsHIrzf1fDfpIANBGsZ2sn4
xqeqV2MjpvNjMEpOY/UwjSWiifoewBhe2mibsAwfMRn2NKL4BmaJ29u35l1mine8gYHEC7iNy5U0
rCkzSmt+e2DyRRruuvznbQGrqwgwUKLgvOuA6rsUEKuA55cJwgfqT1sdp6CQ5E0QmAJnP1/IVxax
EMNd2DJJzJzOcZhKZbtVVbtN0cP1rIk4yURyuMOs5ErftSaeGT5i2GhI7Tj9LAEgqxsChVbP1UIh
7nbGJKvRFihYO7kKhkHrU8OQV/LcaA8tdbM82tXm4X/YKDBOghgU3EuEhxwCTqQlVyXcYxAfxulD
NnZKJSgWrdmCpcgEtDagBAdL56UtSIQhUy0hBwp6JzRZeVmKu1nUtLhm0Ush3CVjxBPTwgxCUsN8
lI32bGVPt1dKJIFcqkFIluZjCu9T6jN874OeCLZiNeZGG74+s+IoMxDdpYQYPWJBX+FU1ua7nN9b
7XFUn6X2lYVnBTPNJ+mELPgkekOv2fZCKv9SCxFrJ/qcv+nRDuSbb00F3gLTzaTt7fWbTZc/q0s5
nBkEldwPmQw5SmlkWwD8nLvhvZqsR2P6kcoqQL3ir9sSVw3vz3rqvE1kMclB2Yr7Qgc0WZ0CYucp
/mtQc9zzS7U4s0jVWg0qH2p11naKQ3sybMxSkVDQMyDapdk6lzc8rXsyUIgp8OJMhhH9P19Nvyvk
v57P5fThPLcGZnmq9hCkI6cfjJ+Tjw07+cVTNbR2EBcOcNoQyYkYB1ZOF8pNBJhP6LBGfpRbRosF
rFbn6zDp5EOT0ftOhFqxdrzmipaFJns0xZj8KJWv5/1g+bMICoCeOS0APoMoBFc6I/bYl0iHHShI
m3r9Ywg+1CIQBMIrW4juX8MEbh/CQowdXm6h0bVKGqEh1pGBX9HnW6Z9hPJ3XYQ/uGL1F2Lmz1hY
CiocgRZTiGmaduc3w0Ojlb8acBDdPlwrx/lCDHclNu1UdlEDMUnNTlrLgMlnx2cgi5+q3AeepCgj
sXIzgkYYfuA3SZrF7x74p+SS1bjqmVG+aWruhe2vEChIUv8Mk7KH/AuTVn/vsi5kcrexBPRvvWzU
2WW51fRcxWfbJkVks+ZvQX3Aay/jnYC41lAQM3GLWdRVGkSzIEx6bVsz3HRTeiinQPAmWTWNhRhO
HzJUAe1liBmaLci+Wb1JQoGRz1/KeXk0yuo6qhyg40YAeGl9jV8WAI8y4A4x9pZFnlUha2V3CJka
UXF1VRtLRZIRKW0TJY5LUZZMcKRmUUPYuy1gt4bWSUT5knUhuolfm/eIZ1+oU5LRTjeRdQJ2eaK+
jkS19UBw86+dJbASKRZCcSybyS1aEAwqEEOlGBDIytYPUdlgWuyW2uhanYW52QGJ00jUCbemGfjS
qYmXFHwS/4RjvYGHcRGAaKkxZceq0tKlVtdvIjIJ1FtzfEtJnEeaJmpMRgz1QksD9Kp2l3XWPshC
FzfN/rZXWlMKUP1oB5jrKlcPYSCf+IkVIwlcgF6hl9m2YoY3VpbgNl6zctCIYvVkMPdSfoaqpK0F
iDukgKw4QzfXVsMqmkeD2qNouGlt7ZaSuHs/lNLJHwcolEmbaUB/Iv3qLK8jz7fXbe36XYqZ13Vx
aSiSKgdQF2L06YH21jbPRVyJ65pQPNtxlNBjzPm4JAXxBnDGEaFnv8YBydt32nq9/r8YAGY5/iuF
c3FRrJAynLPEbfGYt/sx9IZhe3ut1DVNCAZVwXSBsRGdcItVDF2KnlgdmtjwOD+Lu+hpPLxITnIc
dvqmOkZ7ekA990G1s/tgIx3Psot47f32V6xZ+vIjuEMVpSm4SeePaMb7QX+T2siRa+f/k8FtWTX0
FW5cyAAepRZ89ArAvv8axwxuFQV5CwwbhGL6hlvMIVHjgZq4kyI2fRVpeNeR9BgTtkkADa2Xpm0q
YW3f1mstlgCgJyB2kcJSVD4S0/OKgVIPekVd4SryPcO1ARYHu64Cxyi8VkVBTLCU81Lx9+JSJLdd
XaEmQSHDY5QpvUdHnKP26Y+uULzUMjcdTQXXsEhDbue0ijLigxIA/KcFGpy14dMvpHqfdPVH3snf
ZCvIPT+y7lNdNgWLu1a6wogkJqpkVI4U/Ln0JawLWVmMWF20kG1IFO0VQ3WULvM62uxw2SAbCVyG
0n/qOrIJpcIzg09ZCh4TEaX09Tkl4GbCSDkAhxBZ8fnCPgnTIhqQZE5aC4Di+6j4zswPg25uW9Pa
7b3cWs7lSHIbD0kBfSeqDFu5QL4Q7Kydm1Lpc8j9b3KunEJd1BN4rRzOjYYVnlO7Fkqpl6scTKk6
FtJ8BfVHvNYIsKAmoFCIhoXW8pSQg4lXkCaqyExw51MbynwwcmiXqsZJjg2Q3hmupVrbUmLHNP7W
mOleHwJPD8ZdoIuGRVaPzZw/ROIaaGuEi4yMDjSzloEYTwaSeZzipEQbNegQSXymkggjanVJF8K4
u5bocuTXNUUuTPWfCuMtnuK9VQebmR/itsmsHs+FJG5R9bxsmFFBrTEEyoBsHmlGEY7TXTvkD6yR
3Qow4+bEvNti14p/aDn5s5zzCiyu+Qz/wpQS5IYMEA9J5TBM9+plaXdWchrG0Qlj5THowNLD5J3f
Ns9pYTzQqG8wVZ9sy7gFMYFo/nJ1i/+4C74HNB67pOrb+figYJCEGytwDc31Ub0bBfmg1YO6kMRp
39PKypUQ2mvDd43YabJLUPxCk4gPoGCj+3F7sec9vPL4C2mcC85HGUgXs14ROIjk8QO4dbYixDUT
SeGcT9jHuqQnsyXpdtR7mg7SwkTEtr5qrgtV5v8vzIY0ehsqs0ef2uaDWM1d2AI90n/zq9DTjMiL
ws8MtND/1/oZnINrSsnwhxRCfVl1NQCpmXW0LaRGcBTXIl8CmmYLbLN4r/JN/jTBXIYV44EXUH3T
M2PHpr8GhptDnIUILg/ZVVU0BBL8St0FB0ZDdPOHb/40bW8v2Kr7WojhfGVOmtxsRmiijcG+qouT
0j0pmYkeHxHs41pJF92ymiprqkrQVMbtjQb6B4mEFoLPoLUB5TTpTwk4Qckb1T6GadP6D3pvZ1pn
ty3ooDe39RRK59YzRFgOekcoqiKRlmtnIzyEptMXR7XykvbLwJcAVjBxOhUtgr3Ah646kYXq3CrX
tC/bak4I5FGF16UzGdsgat0gfc0sAPIJrPMaM2C2nYU47k4KgrAIUzxpnXC61zuvQM+/3m2nqEL4
9kSkp0R1ByYYxFs1pLkXej4QYMGYfc7iuEsWIP+sHDILP9xnVWcbKFgDaXXbQsXbe7nq/E0NQbgC
CLarEZtu1NPRV5Ea0MMOLYmKJ7XaNsFDZtI+EFvub0tbU2ye5rGAqwFUer7mOuaBpgNvCu8KQgGJ
Fic/m9LqHDUAOt+k6q+3pa0mnBF+ApRPpzo4fDlTCXLLrGUd4tD4qG3ruLhr6jIHclcw7Ds2GoA4
JD+aqKztwWxzlwxmYBf+9JwahS7wDdfrjFAYvGwmgijUmnln2ucVadFRmDia2XvqkOwNK3ZDkEYl
5FswaAKrvb6ULqVxB3Tq1I6xCtKaSXFLVfUS+lgOf53MnIVYBM0HAIJFCHxppWoYDwG1ogTDB/2P
fjCGR5N2ryBKFtF9rGgDY0Gl/jfaL3COLgXpmhQOCIMTx5K+11Zgt5FnyIIVu75hydxGYc3lD4rk
9rx/iyOntEOPodT5mBtfib+fEreHD6eJO8THPH8f3m6b5ppK6PvR5iwJ8po8vqzcyEjDBSOmA0dP
Mne6+Tz9fZcUYHL+iOD7sAq112VaQAQG1pPgW2l4koix61oLlSIqQWcReIF0pIEvF01NGzIgYE8c
llgHrS2BzkBPiTBDseKDUbuel2ruHwLyFBf+NCzoVJN0KANET2b2WYCvanD7sXPQeRlmXi1Jc8nv
9g5duyrIRHIb8woETOt8A4VkqmGU+5DJUkepnyOzsnNjnwPU+v+TM3/HwvCo2rJAzlAUG6nTtM9j
tqHTQyWCQhVpw5l3wXrdCE1oowPyLDQzO1WeNRm9LS+3tbm2iHnV4HMxdQDact7jllGYN3Iza5M8
9905kx9K7e896YUI7kIO9WKyrFnEQL8Cugf2fZCjIenXJKrjXQemOJ+yStHppKMBl28ga0AdJo3z
8MZQnIPKepLNVlB1WpVg4mmNTDluJ741jigs9CMfJbV2hgt/BwLq7d1Y23UTtQWg+iFJgeLJpW21
YTHWw+/yGX2tyQYwdHbsP2RR8z/Y8FIO9wZShwxdwz2S10bqBkliB/Q1AKtVKeIdXVsvFI9RvkXm
V0eVmtOnwWukMJBbrqwHNf8n6UXgzr8zx5dvRrzOkZg0AIZI8CbhPJoh0UIeOrzmijvMRO2/q4FN
3dLzv9fb0QOsj/12Ug9ko3uYOAUwVopph+4QuMgV2MiGoE97xnBCp8i4Fb1hVvoo8WnYRE2hSJgi
i3CpfIX5yGzM8Bxr9cKuhxe5BWgtTW2MsQCu82RZvzSDnRvSbmJ2lrt6h+rpS6sSdyaFMIIc7qsU
JWxmA7paLrR0KrhqZPhKbrmqNvFrquJh5RvJ0Z/aYxUpW1LqmxHHcpxErRFr4hTU7oEwO987fFyc
50kc9xR2VtVT8W2kPhin08mkqpMnSZ3YbFS03mFtqe8yKcXUqqZ1FIi7tD8EZdB5Vjslph0bI/ju
m9ZE27DMuvrVR274Uc87TYTVvOINcQUD1gptmkiv82XFMSdTQ0Bg7UTTbtTeZXZXiZqiVkXAfQD6
Eez0ls4d8bBTlWqiuOW74RnFvDG+Qzx924usXb8YlPojgzveo64AMLOGDKv6mL5r2F106+r/qNH3
tjsnQWXrbSqQua4WKJDQ2qNhXpAz9rIAREeOxJSjV/sg+BXpnkY+b6t1/Y6E0ZI/IriL11dkM8Wm
J07te720i3/Vusuy+8ny1FpQrRRpw22SNQZJqLUQZQFaMlB2ffQdVb7b6qycjQt1uE2K27GvFRky
ymgEF52t0bfRTIEJcSQiL7lyrVyI4sIxhZaVrxQQ1ec/FOmQ1L+KwemD7V8rhFBfAVUBaghAf+BM
wJ86HxVe+JYRpQtgt8uuNA0HM8rvBqn5mUWtwOTWzBwC4fdVYJEj2ORulxGsqENgzlkNqYpsYAy4
PThvgATh0ml0q9JCpj8FkFa/xXSDyLXNP857UhWOVDNh7Ag7OeEYhq+ldsI7fOgst+rlnSRbGypj
pkfXN1JLXqeox/scgz3qS1cEfz1HTnTcqsr8BWgZ5utxGWIIUKng9aMHX31ogi5dlLFasRk8e3+3
BJhorOSrJUkXDCXpfFQyfU8L96VyHDKvzT5u28zqHi7FcA9fQGlIslRhGeW3QvWCV/IlfwO0lXHS
gLcoMNCVU32hEnf5DVmoADgTsjq6r4DnGJUPloiQdCXVNqcLcLNauPFQfuFOQV1N0VTVaBIBL+km
xlSnHQSW4tBGGbeNFcdA2u1jN8njAGmoZrhHwzmKCUARO9Rpe+6aafQESzwvIWepuH2BSYEsnz4z
RV7GIRPriWm0uA3GMgb4lWGj6mb7bXekpeH4arWjVnEPKPXtqPunkAbnUAR+s+LqUPNHuVrX5qI1
f62SCPReGEXAy1b9hZ4GOzXvfVl6bK0eXRODK9B37WTiSALDE+lWFUfkUl/S1Wiwm/ONheITG9PO
d5YPXKSwzMtvXWSwDV48D00w0XuVyCdmStRlUyw4oL/3mVt1EIxTFW4J/gnd4pdf4esmYPUAtoPH
iNE3jtmlRHYCI9VeJIupbhO3Fag4hzgLj+gmxyEDDhoappRMmfaUsuplIHE72Y1EtU8AkhI3lsjU
IkRP44MMZr7Qiyf8kl03Rv2SW5HiFn4RguQna0YvmIz0VTUa3MJNrrzIjSb9KrO63FpMUt903we/
RjOmLgu16S6MtBTdEL4f2kFqJo9tUA2ilunro6fhUMyeegYMlfnEgxxRuRuVCEdPnVwJb/Jh+O5P
ooFWkZT5ObJ4mvtWlupFAikROYbsGVCKdjwKbp1rvwhNcO1gQslEhpIHPy2qNPcnCzJKHaDTALlA
ChKdsaGQt+b60FwK4uMDK2t8hULQoGK2UfoRlCeLeBN4v7vN7RNznUrTDAVzBgQAVcgJ8Y8CyW8T
a6JwWSiH6dlDF7kNfe7yexwVcBHTVJCGXInjAFk/QzTPb3Ugwl/uUjygQqJ2WeKYKkAlVPqY6T8a
tJXESgW4S7IZRKM1KxV5eB5Y3/wKmbtFOYmsM7S+pUgrt6NnmWcSuFn7ntGXsPtsrXOEYhnuG3Ch
3l7Wa2uEVFgKRacl8HL4xw8gG0edJqiq9GGzGxQfEUr8YFSaYDnXtQM0OXqB0JCGub3L9WToWq76
OUef+z3GbL5qUKj5xwng0APakDyVHjpA2RTKX1sN1Jt5t/H8RmMQPwdjag31jRRJXqN5ndrnoTgE
7K6R7Fh6laudIkrurNQGMHWJkUgVSXnMV/PdcG3eFikGB5CQb17Tzh2II4OYJfIasIayD5KAVmSn
GPdmsb29jSs5jAu53DlkaphJvQk9zbrZRnTY9aNogu76qEM1JJWwmOgZuaqoVk3fqEmGHQRaVVHv
y343luk8KpWDIeC2NmtGuRTFxVtxHqDRH+9yxwwaPAGMnakntpwmAuMQacTdwQEDxEQVQowPFKJi
eBziDyvNHX/8GbYieuE1f4L2aRQ2LDgUjY9v5kp7nfUNblqMxVpPFrNsSz9X/nMrI48iKrKra/Zg
wJNY6GM04Dg5Z6KUUldWZA7wMLrSKLZVPKsTds6TynPtvwE8StJObfAJWsrU3BE8U4t70Maja2Jr
dkdZ+1lJpQ2qwwQ80oYbZenT7R1eW/rl93H2apQ1ifUAgUeEAXnZ7sZNRc+k/moiQYjzu4zDhzhw
p8AjQ3oPLo5zPKQC+m2oYyUq3FBZtE1GdKTZZVjZTXwujdENFWLHTeYlOTx78r0gx9x3kvKHTg7x
8JYBctsYHNk4D4Hgkl6Nwpefxpl5qxYELVZYhDI9jgAlVZiHXDoYh4j1wtKNwdwu3uWSmwSp+x/O
vmxHbp3n9okM2JbHWw81dfU8pJMbo5NOe7ZsWR6f/l8OcL5UqXxKyN7IvmqgaEoURZGLi9V/KOSA
UgPiARG39AuwZNMgS4zUfeGD2NFHBdWLDH+QgYAuL21yJmSJU05inbyt3QocErhdtO+ceybf2uWG
JC+DuSuje8wGvG5Vy89d7PWJToLVN81kxukEcZaZ+Y7lGeRuBDGBK3t2rlkvEpCqaVmIroCuOler
mxTQ61F4W5L3IJXYs/kpwbPF0D4KGfnhit/AdfmndQqA/ou5mOA+ycrUgKg0e7aQFCttDIik97Hm
5cRH8/31BVzZrzNpwn4NmR4XylITzbP93FDQCCVopTI8S/dK4wcBMQlYZa6LXPH1ZyKFPcvANVOZ
PUTqjIQq74KB3qoyw1jZsDMhgruZhyyL2FK5jofSa4oD4mAsq4dxEH0jiXT01R3DeULGH7URQC3O
jaOsMqMwpmUNi+d03A/pHa8ICBECzIUzqpc0M/yk/2yrz9Q6RvPOJiwYDMsj6sbpfMBqebxhURFo
XYhmcn8sOi/pN4gocsOjyT1I/q+v/+rSnHyusDTwj12Fyavwj8AHukBKa2xrNz8HxQntz+uiVphX
kVE+kSWk+JiDtuR5iVKi5ic1g1b5lqJ+5HIvT/bqFLJ0U5Mj5hno9IFbh3Kq/EZ/cs33oky2tewK
WnO/J1+jiwMJW7WIBlXF17hYZsCr4lsTHM256rX93qpiLxreOzZuTfOhKoNh/A8l2lP8gVisV5AT
aMclNI2ah9F9AVshWLUOYyK5AFfP1wnMQT03R2WOFLdNIaZq31M2BHG9qxrZBKc1v3GavRH8Rg2g
NPhZkL0hzr6fflv9i05Qej6AgIw6m1TdSgxpJXuCnk88BlEfdBDaC5Fb784JZnmBBrljqd8lXpG+
2jQsosNozN7ofiNIqXCEOBJf9WdPhAsGrUGqg7IFiEfQZXC+mHapTCyiFqA/XvvWfZQh+UmC5JMC
pealYIX34s/Eo9/4rXMj4+Nb2UeIRi8NmDnAeiLCVXLGm8gGdGSp+jhOUPJtP4bXl3VlF9Fup9km
slJg2xLHftWlXY9NquD6bFKfOxtL3SbEQ9nMM9MAviiTQXBW7utTgX/yrifhgaVXTKvHCGZjZF6R
1YC67+fumBFJHnxt7U4UEyu8vQqKCqN08Z5QYt+xkUwavVZ2BmRChGjOrjuzquC5/QQtkm7kE/fb
wCQtdyvOGqQigEUtkBVYgnC35JYylySH/aGeeWwpaOSb7IYPaUiXru5eNoZ95So7EyfcDeAFI7Gi
wuYK/TNvUg+sfF6hhI1zcLCWsl5xmTTxdjA7AI8qSNOtgGUfaDjxDLbDYFNTf8y7r+u2vnJNI3OF
tAcQvHjN4qkkHGWzcBvO49y/QVF+22+KF7qdDmzfhs7e9ZXX1Dfu4yNaNu+UHwDphPU2OwZwOF4b
xsH1b7m0nPNPEZZZVSOr6mwFLBptg8fGgRu9V1HJPX951iAExXQkBFFYBzvNub7mXKISNEJfHSVt
owsaJUUw+WQr++vKXDoRyCHAfqLohTK1GP5kc0zVOoUcTfvK7RBprLn5pmMMaG89lvbgJ6bkgiPL
wTp3yucSheXDuzrToggSyf2P1Cfvbfic7dNtF778cr35PX36VbYh5rz74CasMZoqSI+1Vxzoc7yZ
QxIitbeVFVguz+n5JwmmXKgD1aZyWewoZNWudw8t/+6aQcUlprNSmjqVBAL+820FRqceqsWMZ8PC
zAkkyMGwy6P4ViNZtknd0kTkxOinkVjxU6I5ydbq3Pzl+p6vNKCcf4VgXOqkxcMAtkB/8BleDWHi
uyH/WajewxSAjzRIcWxulJ2M+nd1mQ30tjjgwTUv2QyZy0ipIvvMm9sWnQqF/ujY30czaJjkBlm1
6hNJy+k6ualKM1NZteS586EOXAAVGstTgZCnxi4ZvvXGo8El1f3V83oiUfBPjhGBs4NAIrG3dAhn
3UY54j6q/0MlCnv3t+ohwsWMManGaalHqLafWr6ptV7fgztU9Vj3FRlPavoyundop7luM+t797fY
IhhuFKtZjMEZ0E8DRR34J5UHyw0rN1QHyYts1b3+VVAsgmsxA0kMhSTFCM3idpgftOn9ujLrx/BE
hnD5a4pS212SoBdkYRGiYYlkNp/b0I1SAPtfe8wvnfa9jNVlRTNLg9kDaA+Kp4ve6ywhce/kKWL7
7GhrD4X5Xv57xIHs4YkIwbmm4B3OMDEKz8/qgesPrH9tqD9P93onceMrKctzSYLPHBsgkVAixEP0
Pf/A5ECMrfD6t9gfNvGR3HnN4Bte8nFAzHPfHkjmfX2pPwpJ/uMP/la4S5AsRQEQ9ySA9WJhfAK1
2sIUhwBL80jnGVvnoH40hZe/0W1xU4HY8jB+je1Gl7wsVk7DmVzBvzQdkpR2D7lO9FCoz1njO45v
wKFn0+7fTfVMlOBYgF1z7NrCOjvFF1ferd/J4NMaDPjdrda8adltHHUS7VZ82ZlIwYgKxTDASA/t
kE4atHfMKmTusZLVepZfubZ3ggH1U97OkwPFXO1z6j+IEkTuU5M8Feku0iU+ZVUjUDMuGLwlhyo8
QNVuaJNhQKbRQKKgR1UOE4Di4kg6yW6tnvATOcb5vZMPvU5yDjnxfK+bQVS/9LJYZfkJcdlg8PAg
SFoCkiDYQ8WdhOoR4PaRDjSn+kVkmeZ1ASBeBK8kAFDis5I4yA7YM9r+Yw2k4bn+PJtU8i5aFQEk
5FKZArBLBFnliWYOUHrxUp+0frLQvnb91Kzt9wK1/H8CBP+ecE0f56oEcrB8VFFM1/N7u3hKZOHc
2nafihHMimVNj5sKeiTtfq7e7MbLIolFrXmaUxGCRSUxpoONOTRx6JuSfndp6ChIwGF+aSEjaV3d
FWsZQE9A9aBZgjZObgxaq6K+ZqZHg2Pua9lItkUmQVAmR7BC6VJV5rgSkAeqTUkUtrohJyosfz+J
+xivkcNzAQNQktfUeCETiNUHyY6sykC309J1iaSfWBqMo7lq8hEleDreK0rg0CMpv66b70r4ulAB
/U/EYt4nahQsbnOjhoh6uuOO17mBATxXfdsou65ugsqWNQCu+WJwjKO9X3PR4yDeo0A3YNAhQdYx
mTaN1QY6xZNrChTrCP/cANF+Xb9Voz4RJ+jHTTcBAxbEOew4aLvUfrNJMLFdLUNUru/VX70EZzn0
DujRZgjqxh9Wtm0AuZWN8FvVBUWspXdyqRQL15jTuCUaYZCQJ/XLUL+myd6IAcV7zjJJxCURZAsR
eNMNXVk2cPzqtOvLF0StRe33wGVZkoaR1UX7q5EtvA5jDKLiGgBvvpV8UwrqoXE6dGVMoase2gWu
GxxR6KwRLU4F2j4D7wtMnHgG2vmYE6gdWtklEeKqxzkRI1iaxrNMS2KI0TG1WnlvlOC6Ja+9JBZC
DGzxMo0Cgf35UaWZlVXRAhRo5jJslOTGyfKApPpOS4YbdbgbqwpYEr1qvMptJWjvlZIIsgQmMOqg
kkexXMT9ZxVJbYfPcEV32k25Rco3UBUPhdstGb0oBJJslIj80zAohh+nIhdPcuKa4Ck6EABCpL6t
9unTS7WPW0/75vpNUH8he7BN7rRH7QfxlYApnmwu85rVEIQ9Cyf08k9YbY7ZAGSucNhG557mhWdm
u0EB5mt/fVfXTgBwGEv8gMysI1LAJrwnM8bwYl21rR797qf7yZbln1cgVti8v0JExlcMtunAQgQh
Xe0DQhPozm1kfzfsrWv6Guq51VPmbttCcrjXDsSpVPFwTwRF20VqW92kGGBc/3uTIdSycRBwtkHx
KeYnmN7P9VzjQPBRsTrfsLN2S9Bd3mDCTm6BrLlT3VJyCtfuSwLkJBhLAVJHc/W5UY5k1lAigcyI
Y+Cah+7qrAevKOaf2yl3tuag60Hd1umtwiPk9qZS2/4Hg/mrtCH4ZhSQ29xZlG7oR2nvG+d7122u
i1j3NCcyhJ1rhh6sjjNkaNY+aTVvYCbAJw8Ff5iRIm6jgCqhqofXpa5dOstgn4VjDY8nEVdZFIpD
ugJCDYRSBQkbHLrILTyleNMrSWC1eriXCiEy/Mjyi/N41ZJ0vet2KJmxNJizKowV3nhJoSNONGWd
vatH/ESYcDHMtCqisUH7ilo/TEbAh9fckezY6tq54DdATwXY5UXiKyVO7KIqBmxYU4G1R/Fs5wMP
a2Dw0IGZmJKYavUM/JXmCibYWA0HBgYKTanxnDjfZ/Yeu/NjWak3auUgVkCXgCEDGV7eQLi+VXR+
o78N2DVMsDg/eTTTuwJRCfWraTMa94MJDiMAyufe73NP7W7hyzrny2HMs0070EzZi+JiGxf56MsF
0SkiCUyvPJcfKRVa63gPWJx+GNJfRvOYxJ/Xj8AlSPRMxkXOfrLNyLQYZLSu8ajrYCruDH9Uf4H2
7wjY/Y6k1Q8eT9+zTvH0TtvXuYwd5yI8F75AOPqgK+BW4eALFpClC2hD297VCb+x+BiYiM6nVMpR
tbjMs3seIrVlKCiWdqXhoSmWTgHNoL5SA/i/VcyBvXdzHLUgURr4U4I5Mo+NqpjlRjfrrvUi047j
40J6vLNrCkq5rjDUQ+Y6g+zRfXGD4cuWiAvJnAXYKjZ+WGNPR0qMyjczc6vMzqZO/zlqXERgQBsS
RWvoz94q88nGle8Pc7xvdMfX+1ZyZV04u0UEaAUwFcVe4l/hylK7qXFnlKD9uix3ehMv8x9Yqntu
Eklc+JokA6S2wDZpC3GzIMmiWZGDW6UCJA1tsUMcUPdg0sdYdlWsygF7E4gziAY0wuIOTyJDp3CM
FlgM7Eup3mjqL7Vpdu2ooiHXVCQqrR5JRNuINIBvXnAW57J0hdRGYmPY1dL1M7yO5uypyU4rwI9H
7xX6anU3nXko+9fEkmQY1o7iqWQh/u0rnaUJKyheYbd2c6tVe11TfJPc2cmrNktuxMsYEVZiAoOP
5wVB86NIGINhCnE5qZT6NQAEBtWfpv7F7TG2NqabOuMeJ8OtqoLlVHEOrRZ9v+751nQ1wXyAGWgL
NvnPLpzsaNqBcQyjSaiPuvHbZCYexghu3MzBhBT1HcZ6w2PZyL11jR2cPswLUpEEEaxVGScCPnFo
PObmy6irB2XSglFbZtxY8dHSBm/K3YNaE9+MPktDOhBmzbtYWGugNVCmtMULhUSJZvccp4W2R0zT
4e3eGVq/wcwkJJIcN3TcrYsB0yQoM3800csi2/LlnhYdLyDgCwocr2JdfH0zF+yHnQrHMGR7rew8
bqINVflK4BssZVdMeyO6HQf/33faxWKjAQmQa0R75+cJRFZxA2YQ6qPhLzvmHMPWRpPXt8htPM9d
emdn0Uefu1ySB15zGS46B8DrAvwlrplzsRphVZHqnIIyBlkATHqzrek+HQdP1WSk6xfBGKID+Cb0
teKZDKq0JZA4seWoNphqU7TS9uYvt+22aF8MOG09l7M95ohJgrHLYH0Rh4IUxhxAKOrd5+JAidB1
+dKdgNDneTQMz9FLn6p5qDnNdmgfelf1+y7axJost7aypmeSha1UqJU1mHGLaCV6GKLM5xVDtB5v
0CIiucLWvDBE4fICZxheyiK8TplmTIAs4R/4TA5GiuEDNT0mShyQmoV5aaAjIdlQ52m2kpt5sLZg
MZas86qyC7R7adRY2rXPl7ma0watNFB2Vn5w87ZV0JPEn9pMxhS64gmBHAd97QLG0XSRHrlzyggc
YtC00roDc/oQrhqwO+2XUvGdUo57PCa214/kJdXHYkKALuJNi7ZAVcwsGbVtg+0NMvN0b9JdamLS
5JYVO0MFC9wumcFs+81UjpW70TG8HM9eDCIx7ftOluJa1R2zcdEehSKrLSZDOuKOiTLhO7IkKPOt
QV5s89ZhkZ8nN25hbq6rvbqjf6WJWZF+xOzHrIH/r2jvc/Vb0ybBOKLfR+by1hwCpkBjffHcREu1
4HsidNINXTdjurjK/VpJ/cztniqtvklI/jS67PG6XquHZWnb1ZGvswG1EuS16qimINGiwAJOoH+o
vbrd5J3qGfUtRjFl9cIkGFVvqQMG8fTluvCVSw3P0L+y9fNjkveDprJSh+wqxmS47KglXGKuKw8x
VA/+TDKDxQLyei6ib+s6cSKH+sgYhE7W+aY6IQpM99c1uaS1xqkwcTmDiAQDE8ADdC7H7AyzNzj6
oFrQyG7TGN0Os1Eug8RjN+jNsdiiGew2sy0IB5itnQBVTeIJgWFsviq4bPY9xVi861+1YkvLMHP8
D1g6vL3ghoCmNsrJxmOJ5m1n+XgERUcnyecKFM0FYnubkfzGVKKslghetBWCBVQcEKKB9AVcimJN
wEpzq6NIL/gsDnV2N1hNoM8YHt/WfuF8lG3Ae9kGLLZyTaSw0SnYJ4d+hEjbGYOmfnWZ6qtjiUHt
+QOaI9D0wBMPkc3oFbq6LVzXHyJdAu+67BJbrGD5p4FlzAC0/NwKyglBWtbhMDGSgmkXyTDw/DTm
Z0/4jaGWfpTjwjM+3NRC7ohtjY4BIVLt0vKBOdYuN7kXpdTLrPQmcqxtoiveWEsTvGunzlzo9MHY
bSFFIlhF34LUbXJx6qoevKjZocvfs8hDpStq49fMqPdG+q61gL5bw4uObkmQNXpMlfG0rB1MHMel
mRaZGlBgni8VDgBa5GcEPikBa29qaOOOmWXlk5ZJnkbrkvDOxPRnPMv/hPYnIZYGOGzRLSmDzNB3
mBeww2Dd0CpsiadZuyFstD4vwHdMkBI9AAYaKpnJytp3EmQG212af6aUboxSElusemwAiJD8RFs5
KFGElaum1Mw4SPR92kSRHiapWm5MlXEEbgowYs5kf9M6TduV6MQ8tnarHR2LaTdGVfd+o7mx5AZZ
0RtPXQ39BKhn4r/FCZ0sL95iPctmhvk36fSeFqjJKeyWK+reaWUNc6vhK5rYcN8jp7dQfJzLokoN
rFWEwkQLIuv0GNHPTvnSeQhiYVPfIp2J4vB1F3pZWMKRPhW5qH+iXpp1tLdziJx8LWDfkBB5+pk3
Ht62XneDVlDv4ZD8Br+HbwelxJ2srOyZaGFlp6RmrZv1tZ9V3xsV6PnCY9P9QGQMeSvXxJmcJdI6
UTEqI5W2HeQoegEKIcXP3dFXxnbfodxOlESypGuB2+mKClflQNA3kQ5Y0YK/zwz00PXzkD6pSkBB
AUhljWnoa8DnCzcDchQINNBMr8E1C/5uzkoMhiUI3ZBZszu/ZOPItm2DQloIz2AdGNcbEsZg/95M
JWdvas30B8V0J3Lgdgm091Br48bKCRpzOuTf4o0xT9OjPlFAXclMSPEAJ9tsgaA27F0a5eNHro0U
GNgpJmEyx/D2sRPnN20DashAZ4kBYgurp5g+YyrsUKiokKTL6SSVHil+2anap8vVdqe3Qz4Faukq
aYC5GZXtt2Pk3JlKk5mepjn1A4kN9aXRteLdVEsMalI0Z8bjscW8Ht9ItUj3wHmZ7btyIHgOTaD1
1eyE4Ruc7q63I2J6BYZrfGgsrQMk09kzaQigySgBDmGHUQMgVCNwaYaaWjTgZZxYGzNp9EM80GVo
V71UmMt2MJNtWyrlvoZ7mT1DK4wAKDp15zY6AMC86PQZveMjCjTZWDXwwOrUHwZQ2nZ+E2fOJ9XQ
jDJ1tvuVx7W2L4mbbpF8woSrIkqsA0ajgZuDTz3WjWKRvbjNpixo7K4DMQK3Ir9TjfJ3U0/drTW7
tPW1PIu6TRp1GODHWGZ+lW7EP7QUDOh+HrfsF5CS1TNN6RxhwsHkBNxR3K/CxPI+2dSO75g2on0U
JLiUeAOIYww+N2HP0NCKOw1X54De976K9NFPar4veZcd5mGo9sif6nuVj85HM9bgZNGrpKQb1sLC
FDaS6mCaEylvK5M6oa70aRywoqtuCO2jW1WvFbabKs2Og1xXlduyg+16E9Xpu86mCERjoKQDpnWa
myYYQEJJH+sxS24sNhHDRxWumb1qxLxWz+5pa4ZjnsSbLBnaO8WcwanKxnT2mgbj4zydUF17qM2+
wkSbQeti1CAZOY6D3oYEb6ufPabdb8GgVGEINixDxqG3eoshV+4SPCZhRCK1AGMc1lNi/EymLsxM
26S51YfveXpHUBDKdoR+sTmYyNFyZLQQa6LxWEbqELTQgEaINxbtudu0OQIgnprHtu/vzPgz10sP
/J1bHeKmod9Qfbhp0NvbAmjCDVkXzYoLBLEOug0A/QRDkFieqhR1LhOEyH6naJ7ub81jNxg4laqf
pDIe5BXvDlpi0MQuLOOXhFSaUpitxhVkLjvPsu7q0vLTdjdFLxFJ/euX5ZpayJktgxiX4qyYzKqn
AW6ziWs/ag1kSRuDHjR17AoPWCez9OBFumCONUxFmztrGCSB0cp1eRaICNdYoQDkqlgIRJqx2TmN
GShYYI6W3Jg8/LOeoF42XGT40ZiNEULnFyYZJ5c5ExisMswtisDDFOgKfVbGIczsMnTQ2zaOsibH
laj9TKYQh9hxZiV9BplFh+EJjCBgf76u1UqcDMoyROR4FqCsLiLGotpNjXZqUfoxwd9TAa0ODtLI
+XFdyoqNnEoRn4ZVknX9PHSVP3cuLlXlLc3du7SyfMUuNnZsbPtYNlt4RTE0jAO3iMNmXBbwOZna
dB5glgb4HFq1Q6AR7YtU+/dwDXxSLmilkAlA75pgFRwVCKdOaoRrGg+ZuQPhGCKqFzSrXV/BtVcm
OuPwbMIRQ+Ameo/JGmtSx2ntVzhE782Y28jBT3Nl+hzTXWoPLVT4iiTLp9mzBiOyvAlByI+o7/rG
K+I4P1axZt8kbe/ukthKwiiq45skHZRQMzAEDK8XK4+CnA/0YSwsp/F01qMp5boaazmCE3MTE0+U
15o152ALAJzPKh6c6Esf92kbzsVDUj5b/e/r4la9w1/rtpco8STIzXiqo8UL4pLo1hl3ACzP7M2Q
NZ+untITKeRcSmoixU0W62Y20mlDhixPnsj6kNeeQbAz5FYWWkw4oOUrTnRx+xSzmjpW+7WF9Goy
A4wC4pn5R0IqT0t+DKWvF0FpaJLAfe0cnYoVDDxvq1JnGcR25hDWJWDMYJLuJELWVhAjIAFAU1UQ
fIlPPF6QdupVvG57FPZiktznsaxHSCZCcKUaZbgrY4goyxxnI0oedZ7+e9IBaUcNVXSQNS0lu/Mt
Yo0KzEsLtLqj1k9Vq3zEUbEpo1ry+F47RKdiBKvu0oJZ3IGYBbFa3FNeIoK4BStU4Yak/1Za2+un
aCWYgFpQCSSpC+2PYAJlg3JLaSKNx6ckoJTfZ7Md8tE46DwCe960+Q/iFr5z8IsucARBXDZbjdVp
eJlGKE9pcxGajRXoNUiXSHJby3qO164mgHb+J02wi6YfRyWbII0p9/PQerr+2ea33NwkKGlXMje+
tnUa5n2jmwX8WheMUkaOad/JMEOa9duwQ9fejsNXkb24QxQ03ecIaP2/LyYo2i0kw9FTjZz+uUka
ZEShMc4bsMOMoUkj8CQUxuh1GKw2Jfbkd1b387rEFYeB9B5eZ6D4XyJ9YfvKZKQutWsUrSkmqY3W
fRybWx3vvv+gGR4+C0cfQhewcp9r5kyTneKsVSAnCfv5po0Y2EbDhOHZI0OWrR2Ak8y2GCSRCKnf
uUCQabN3qqoeTV8nCx0j0W6SFbgub6zlbQQ4EZ5HMBMiIOfydlTm3C45yHs2mRJU0UPeBoP7z1HL
uRTBKhxzNJKxqLgf5ztz+uLuQ1YFQOhJtkimjC5sUW1Xk6YVKGnpPd+rbfpL6avmW5Vnv7WeJOF1
w5NJE67hsuCOm0dYuij/ssCDmb5Y7QHF5utSLu8RLB0mOOEBAEoEDHo+18m0W8dNpoz7RZyQ0Kit
ODCmVAb9WNXlRMry95PLPh3dBP0IwO6lSFOUnbPVK79Emsgsc4k+l/5v0QcxJS5fYE1E2D4typRo
PSRZNmJl3Vc6Pyo/OEzDvVeSVHLRy6Qtfz/Raza6xHYMWMTI+A2JEHY2dQtqhV7jG5SfJ4SuGLxV
uq4MBLG+oH/VFPKPXb4QWsdQk03Pdal5Kea/VvO2ANfQdfu49PBE11SAzR1UcoFDXXzJiYaG3Xe8
SnG0KifyLG6HlKbepCthrk2eOrdB6aAKRYrddbFrC4vACS8dEPAsxCTnYpvUiEEvC+MH47aLeIA9
x9o+Ln9i4IrHMlui5Eowumj5V9xySk60pBXXe7WHODtRw9y8s0HSQTEflDyYw2uabsrOr/L/YDun
MoWT19euZRQFZMYA6dgGxtAVAAbdWXGo2o8OkwQ9fypE5xnkRUU0NC8oJLCRCOJQ58dgRZNy301f
TdUnfNsq+xwtuxk5agDQuAZmtAUAmkqc5iVRlHMuWDz7QxNZSg3BfVQdVYYBxR+0fm0UMEcUc+CA
S6ckyn4CLWxn1cjWsYCa3Rb029s2AWGh222iGr03FdlYyj+PcRO+TbBu3rQxQM6w7pkNHkbiVtZ7
NkqM6/K2hf7I2KtoJwISS8RuMsasiE2QoSSceZNbKR4apnuQwBRdOHXVHZCyMp6HS3q5RbEToYJj
6kt7Vse45mAeo6/ZOGztpAvqavDSlAJVbPo9no1Z871W0xtklkk+3xraK/LoHrH7oDKnwCDzkUXV
fzLDkw8THJeKfuSxV7EaBIkZsN7p3a7vUfL6ZQCLVw1hXN/a5aHv9tf9yWLdF9aPLCmKGAjiLgp8
VdaMSaYt6zFWQPLwne7Eu7aScQ+vOxIN4MY/vGgYdXHuSAA7LoE5wqHu2eRH6BiYMdKS27ZvctcD
BOrFSGiAWtzjNCeSpV27yVEv+Z9owYcZwzI2bPFhndUf0qbZE1N2Gayv4l8Rgg+pBh1FxByb5/Jx
MzJMfFRyZNZl8em6yzhRRXAZg1WpeoY6lt/glRTku3bbfaU7VJWObFft0ObxoD87njt4aPDaTU//
xVT+Kin4hBoUQkMRQck0HwPULsPCasNhkhVGVy/WEx2FE2oDiWq3y8XqAII2bxz65OLqyY9ZFzB1
1+WSR7Zs68Rzx13C6LKkhRa0w61lHa3x8/rCSQzQEmJ98IoObr2Exwp9Gcm9NIhc/X2kJQFRMpEJ
FfnZSWsgWJ0XFap7zp4b97/EHGh9xEAcl6DtU9h4q+zpMisZMQdQ3wOyKhgf92zWL5ZR7xjGb/Vj
+/P6ii2/eOGVTiQKNtCUltq4OiRa096i/qQ8oAvdpJ8RlzyQVnf/RJCw+4OLNzOdIChx7rvW9I3O
S8dWctOvarNMDUFvPRLI4kWXD7OSGaSBAxpwvZXFCCJTVJ4S9V2dGuBYVcl+rcXAwHEvYG7gs4Ba
Ofe1RocUOC2BGUmcXWt8c7TAcjdSUNayBxd7BHwmQl8g1rWLTjMalbFjYeliqwgYH7wMg/d6C+XZ
eFeBOluR1dVWl/GvQLHZLOG0TssBAhu6dfQ7xkJOf6vOC1oT/4P1nQgSXs2x4jSYGbRoBoJzi4Mk
wMvzn7rmu7LRWX86bsRFBFk+qoULzyueJudbVQJwEE8JR8iHedW+erAOlg84AuZo7YAx8/K9eTts
7rLD94cocP3u/bm96YLixtw2m8rDkvvIc0qOhK6vbOzJN4l9pbU6MEasFoOY79+VMD6QHb+hj8U3
clvfzHfZN/Bvho+gwDUfmps4mGIE55LIcAVwidgOjFIW6NiR+rngamF1ha7rrkXuyjcOZDsGSQD6
VIBzQ+TcHwBf2yaSHuUVLNC5zGVZTp46UxH1zHIg82c8+9px/KY+TA/qexN8Rz4oAEDIY0FyMG6w
6jtTYnGX5HgIS08VFsKjwSWZ61Y9FD7QnbGlYTT5+VYBsdXwYG7xjD0Wd87Gka3zYl4X5neyzkJo
FON5G9U5xCq7GcMmTY8eMNjJ9dtfx+bFuMdoycC6tQM1AP5K4qQuubwElQUvxadmUCeC9Sb32mb2
3uz7cfPzyfK6jRVoB/VBvXd9sjWCycu/PXcbROgyxu/Vx8DpqgvhVF9xNlgRPkG/BcNcEvDwCdTA
G8X/c/SqTfleb+0DCd3guoNZjeMwpAZveEwCRKlP2O6xR+923GPdbS+DabVh4nVe/042PLA3qV/f
ZBPAZ2D4KjeRL53nshYvnEoXd70FrantQHqkG57RhzqqWdcVXJOA/mOYtGq7wCcI+tVKkcKcx9Yv
isyfUb7IZIRRq0sI+gk82LF8AH8L5qOhyTlLVYgAWhCTxndw0vwnLOfmV/VWe7/jffwyecm+84s3
R/Z0X7tgT2ULdmO0Gpr/I8h2we0fD35cBQlSB4oM9PD/URIWAtgF2JbFhk2rZyxvZggCz9wMptLW
N+/Lj9jDuLxHEFEwP/V7n35HggQtalupV1qLjkBz9z/xgqEMTZqW1ris8eSZv8b3/BZoYVKDRRjz
aIG1+iB4aJT3n9eNZ/WtiM5saIyefAeNgOeeOON9FjUDwfJqb3bhOflvyz72+Uuuv2VmkOSHXkba
vXrnnYoUAk47JQMAGBCJ+Yv5Y7/TPPu+Cqqbep/v0F9uEU+7M3NcQJmXPo9vWRjjvn41ZGDNFX+M
OhgB8gQ52gXOfK55xFqUVRpg8kbrFZhGt7yvjS1yio4DB9HcO7LIdGWDkdm2gDRGHz0mRwjydH1y
KktrmK82Zb8FhA84nijr8RAqss31XV1xCSj0LT0vSLQtCPVz1Yq0TntDbZmPjqqNU08fs6FKeGJW
tTkRIWxilfYItU2I0NrG43QGwcJ9L5u9uHL2QRaBxiykFFTQVwlLZjVdRtIaQmbwS9I4Dzuok6P6
+/36eq2dAghCYgz02shni6+6WCsJBnNyhrkohxHhIXgRe2NLIi9WvErbO8VtnTxfl7m2Rw5mT4Mc
T8cAXNH8YoLZhnmPvoXWKTdVVO8Lm0nMYC3dCrX+yhDCrNlMrKrAzEA/r5lfqiB5Yj6t0PRKNowH
M9qU5iDhmySWtH2uGQfQT8tQqqVd/OJKcqs6BTEA88l0F0W/0/GZyvjCV00D3AUa9swEzY5w66kj
naqp7zFRvX5pXA0Ah192keGGfbu+Teuq/JUjuOWkSs2y5JBDQeJD7ozuTpORP6zAKDE3wUQ/NIYJ
LAjD5RtOouH/I+06mhznkeUvYgQIOvBKI9eS2ru5MMY1vff89S8xhx0JYpAx39vd28R2CWChUKjK
ypSMMBk8wr0vzR+nyCt2Xpy/VZPCh6xUfzf607StSJEdcznYV6byafZj4mSTv6bB8QcUIiSp+CnQ
/QTTBoB54rbKaobGLOBqdpcMPkhnTKN+6/PAfzCSofg5qtkADqq+gCA5cJKx09UZOwdxoOPSlNAQ
R0DLdvjj+TaLjSGxSuQlx4HVvWFVJlcnD6fpwTfBKBVKxbAN86Y8FoHfvGoQp6qspC+Acia+Fj5k
g6r98llsvjcjZrrIMBpvodnLhROoYfsIcLgMB66sgQ6RHTQ0us9bXrLyihHCtiCF2+TxmH/1mGz0
IbdIieuDAO9Bzkq8nEu5pQfatmxNS3IGUcZxa4yzFGGmBMMl15+ylxpQnlZjBUQZaKvyV2yxC4D3
ZjKnXc3AYQssPHKpH772RcrmmY3AldPoHReGk0JTLUgxCFF9A50DdP/6XQF6qoR2K1ypMy5t8nYa
xsG5v4nd1oSrVJYavjHAOnd9DxmbfDgMxvvywZm5Xq+s8AN84dThxLJWI7Bi1kV/VgHVD6yAxQr4
RfRw2pOsjp9iYm59w0vtYuhXkKUzi4Qjm9g4gEtvszlK1NwnDOeWoMqYQEOHSNnR8/3/cA3iU4OT
irMdmuJNC7mwVC8wtGMHrXFfkM4ZTaiZaWqwUiiYu6Ew6oGOGXRWGCbOhHg3lXLfYYYC8c4cdUjc
J+hOjZgGLI2ufAad5GiB6J8CrgYCBZ3VmUvbzH9Z/qQzMRfFJ6RKuImBt/7j/BeftOzGqGwKHqeQ
L3XtV5XHlgpwvPf1/7MjXFtVnqWFYlTILTBGY+rlkWjeW5SwQw+dGXvZ1kyhC4vBnQ8Iu87z72s3
DTwQfUbcTasc5ULlOQKNUmRuOnCO+GsgrLn9u7QlrEv1ArxFR9iSzINZbbWgORH/mKxKPszaQX8J
CT0n9xDXFHWI8JMPXwkDyh5HitRZk2r5C7rZUB/Utex1eQ9nUhlImqO5iDiKQC1i2bIhDqeUXxom
VE96pX9K+7VC2cxxvjLBl3zhel2jluZoIq72oKKKFHljyiNmX+v/EBo5Owb+ZyIzExNOP2RyPvLj
rFY/KsxQDt5zJP1e3q0ZSi384Qsjghtg9kfD1A22qzT+9F1AmgCly4zsZflVSbYaFA4xwtQ35xZU
JP8OzePG8eYhoMoAnang71MgJVmcYIWTXluGuuvrFIqe5xjF0MCpIfGyvNi5W0BGXg2eE46IMYT7
MO1KqRkr7vJFv/cidStDwxmYirvc745gIbfJpO41pX9bNjvnkRRz/zqH4MsIl9fuUngQbNdrrDIa
6m1D87Oi/YcHEO63vyaExDDpohRU/DChkfCxI+kTxoMwBzM5yyuZc3x8LbD2onilAg5/vRLOOzgZ
bYZYWJnOlE8bWkx7c33AfabDgFsST0WMgwIkIO5YaaAiS9W8gnqXDKHBxMQHsypP6zE1F1fapgs0
fcO6cnhmbdGdiySBHj0tIR5cSfiRVkgwEmYZJKgpRtOa0rCaocodolXSaFeA0D9oUqKcJBRAAbCm
xbaoMUhgeYQMR68zpoMaeen7MNEIc96mV76DyBETIIGcggRJb8JjX1fTo6n2xUsdmdOhA9bN6Zpi
YhbqJgZUvqYG/1elKKLIxnMh1SwfxY2fipb4nYvBr3wnZbLp+EPgPbCelrgrqdFvANwEoVWhdlul
HKCMTmuG9m4QPFSdEm6IXHp7KfP2cS7RvSFprlxMyiYrjHEz9QVomxGU7k1Kpq2qSepRK/HaAoi8
zSFFlsXkURl0EGukg6rsxqme3sZKl1OrNyJMHILbBFMEQ9B41hhlicu0oHsZkkHegjc0/pT8UMYo
X6gDcyR5AD4tO9ZsRsGHH3jRHyoK4gOUmlKdJQYehlyv/BiCe/Lc9lWzx9CJ+gZomxdZVdYOTiEN
7CyzNsqsAaDelQRq7q4C+RXqMEgtQLctBEPw4Eckk/ArGsjO5mNnq/2zwtyxXskH5+75SztCRMAG
gis8RfWFgUnBmDY5Jjgn1OH7565jK1u7tiYhNGRAGXZNjPyFYO6tNQcrwIguyIPrlaRw1g6mFzBh
BPDzDQ659c1GoTXWpDTAkGdOpZ0KlVmGvNI+mIuml54ifKMEPbWi1/CNkH8dMSTzFGftdtkb5+4J
BjYwzvcGHhMRn97jGVerqMAC4SdjoClAuafw8V4oNiCo/sFpnbyI7Qt9rX075xYgGUGlDK5HIMd1
HV5Ns5c6hW9hJh9paOcSpARQboySHVpz/8EtLm0JJTPMoA6p0WEbC6NsrRa8mhtJJy9NUlZPtSkp
/+VkXWTrgsf7aTnWiYHimWZ6P3S8fi0f0K+6SpjV58bT8vebd8W/TwPB5UdwpJY1eplIbWMnBdu3
HrsFffGCtU28bR2qqEpc0KAKF2KVsVJNJpCuTvcksP2nDFwMmLA7m+50Du0QrQhzy5C/O72Deaxz
vl+Tnrg5DcIPEE+DX0rUl/EDUmh5cx79bk2K6bYVIZgQPp0hkVQaIgC3ho280Z6DlwB3naMeMBp/
V0YWHkHGwfY/wdFnmc5a1fDmSPwxjsEdYCggFyBmiGlaRAomJMEIHH0pk2RNvYXpdjN71YqVA7Fm
SdhJaBkOQc0peltyqCHQpKMJiVyqg9jl57J7zlvC+AQnh2PAP14f8waC40qjD+BWRS/daM5VaXfs
hVS7DhMOy6ZuEjZsn4oOEjUQyfAA4/9+8VLRYzaGSsr9E6C7uOjdskVMoW/LVm5rhoIZfiAvzISB
FOW0ghlp553y7+BFG55UkLIde0d7wAsC7IXLFm9O+B+DKMOhQqmBBEKIlDnY0fB+HiEeYnyPlK8B
DE2ld1/rK6XjuS+F17gJZkS0GjEcdb2utm57v8IcBfAgx9bfE3pO+juaP7b6yvjsbXGcL+jCkuB9
JNXyNmi4T8jFdqrMu6iB8rGSKeB0KlpHRuMrycstRUAb6vpXoX38hw3FCgleRnw6RdjQtmLThGIO
NhSwX1NSHb90G5BH+1/LdmYd8sKOcO0wCXm3GhHsKAPK9k6NNtIa1+0tld2fvfy7FuF8pfKIMS+M
ldnkUX+U90Fn0cf6N+Rlmp3+3BiO9Or51mSHDuRU3OXl3WQO16ZvhnsGvQAPCrZx6N4xTW6Vwy4a
0NlQvkZIL9LxTJSVdGj2JKC5Bp43U8eIquCiBoq2vexhQ1PIOKqjrctfwej4SB+WVzZ7FKAjh7YA
F1cWCezSMWxpBMIzO5520F8twhepd+viXlsT6ppdEPoof8gNwKIgLChp/Tr3I4qTkEh7vfpiZvfT
TEBTV5Urp3vNknDmqsQLR6+CpZ4+mgyUTu9KbdgZOnvLWzd7g+K1/L8lCTcopGdQlPBkLKlkp6nL
LUVHTyOLXsHk9lTF7TEkaPwGL7R4y8LgAU1BSwont2efKtCCI+gtJz20jTLaq12wX/5xa5sg5Ept
gtlLtcRvk0tAe91CPZEAWhpPy1b4sb7q5PBzoYMDDxz4YAYTn3d+afZU7iDJzYZvSfvVdfYEypXy
MBZ2/2vZ1J8C35It4bMGKe5BiHlAc8LNPqAbch90m9pmjt84SMcc8L+ApzT/0a4ckLlMTOW8xWDR
RCvQED6yOkZyz2J+QIb7XL6vmzXK/dkvdWFA+FKxIhVjXMJACdglRlTGxklKZdOtMZ7PhugLO/zf
Ly5zg+Zdqrewo4XfwnSyNPlRjn8sf6TZaHJhg6/1woakSuDg4TbGNrWi+GMofDuWAztqn9iaOuvs
vhm8OMbASXPzqur9DsInI2xVhRXAFHo+xB7W1DZnPfzCinCxBVXdQ90OkT/AkdUjF3UUiM63BAwI
G5W9LG/f7DVzYUy44Yif9IrcwlhITh5zjdqtehShXwIfoKhdGX4um1vZQZElNcMTgGrjn+Tgo823
A2R3lBefOMtW5u9tpMUg4wZ9jyoO4arFqEyBwu/t9M7YdB/okloEb29wJT1kVg04pP7cOt9HAJCW
Lc96/F/DInmJXORxm+UwXEtsO8mxU+rNyWuMlVA7GyEuzAg3mxZC6tCLYCZoSysMMou+L6/jtorG
w+yFBSH0lYqSxmoLCxP9UltildWuN99U9YmW7wHk2SX5wPK12232LF8YFQLfEHREV2MYReHyqYL0
FLJxJw7ReDSYoxi/2hCj9tkTZnDc2PwcwgATqO85yV66AerPEYgx1f51eSNmHfbiJwmhUmrRtYeQ
RGKDWgc6KM9FsamSp2qNgWbug2pghlUI6CcVdFyvo1haNBiQgFaG3VAnRLUwnaYVz5x9WV2YuDl6
WuizHMouNroi7mBB89XbhK/Ttt3Ev8B6giH/5Z1bNSg4qY5GtU8yGIyO7Ve29w4dePctTKZNXwTV
KEvaLBuc+1SXCxRcFhO7epWGDHvYvQ/EGYxH2fjQ1go1a1YEH/UiuINSYlVj8nsAJMOP0RH41phf
y4uZCyQQGMU4DkQ0TbC2XTuE3ud1BKliJOPQgsKDQ1M3U7SmZcf/iJjfXBgRoxWjBQnA9Ic8AAXd
1H82S8eMMB5r1dFdnUdOAXzv8rLm7rZLi4JPEOqbfUJhUS83qm+3FGecWmN27H/F2Zou6Moeiow+
zGw7cGXDGGam4tYZulflc3k5t5h7hEkNHPKgPOENaZE6smkktRpbcBxqVf1i6GW9G0a6Mcrpw8zl
2Ip71m+Huhqd0O/ogenJR5+XUBSLQDnwU4M2hpb2G2WY1maS5iKpDvIfgp+GMC62yk3aqgHJUYJi
HZB+aogBGw9s+t8j3cKY+fImzG3zpS3h3FV+TqS0hq2i7C1APTDv+1NdG7qdO3aXRoRjh5TIZ2ML
I9kIbWdfdvKkO6eYkJz+k44wkHcodKEeBJpmvt6LjBJpHwtqf8DVJzvaEFtB9n15w2Y/zoUBvtYL
AyQC5beRwoAv51YPVgGlDS2ve8tVV87W2IDnbhZM5hoM6BoZpSdhNS1TRxIOKld9/Vb0P8t+s7yY
ua9/+feFxZRBqxq+p+BFivKtr9ROYLw0wxob5NyWXVrh/36xZRnaK14a8VVE+07besRV5Q5U4Xjh
Pv+H9fC2HZfjA0W3EHgTYBUZy3ETg4DdLuuNArELaqzEjdmP8tfIn+zrcjma19GawIhXZhYztsCN
rwTaufMCAKmmULgyh8sIG1YRELBGuKaUcjcBBZ+B9/NpdYJifh3/s8KEqdQMLFlyT7EO6m9S+Wvw
1nAWt1NcCLDgKTXBgwSChRsqu7bVEF9GWNChFZipe9QW9BZSK9uYOMzbF9U7TmjcbEF3Z/U4r3hl
LvvD/Eb+7wfcDN5KUlSBn5SXUwO7YpYHVH39MazR088eo7/rFAWTfBLKuVxjnbIMFnrcDckzRrCX
lzJ7iNAVB0AS3LgY8r32CW9UatpFKNBk9E2rnrUQaMV9XrvRWu1y7pYH6dz/DIkxgeajHwUoh6GK
SPtT37+O0k5tPqp0p66JL96OXXAPuTAmhAY1N9sKNMJI+zDfsjGeTQscKpEFzqWHo/X+PtmWe3Rd
3dopa32eWe+/sCw81Psc6IbRgOUIvMUTxFyKcKUTfjvgJixOOMZR2kemP8CEct+mTv0k2dJZssut
fzJcgCT3he1ag+s/9072qh59Z+09O/uSvthd0f0zVunBJMFn2Df52T/nb7JTNFb0/Fv6Vj/IjwcM
1FvVaY3SaMWBxNOQ0wFEowxWKYDDdQwRyiNrj2XjqPG3RF+BUMwZY2jRMxR1wBgvavFMvqkmLQ/G
Q5xvQkrt1tD27VTtatm0Q3mwmqpY6WHPhjXOIgJyX4DSMcxwfRSVxgtDL0Fqmoe2pxAL6EwFihCN
dO+Vew3YH+83cmVM751jejRip1lV6eGhWcz9L38Bd+6LK0hiVSeHHX6Bn5/pANZdCDJuiuQU+KcK
/hU9eXjwLsef2aICr5vxBhiGQ8TCJtTTmwZkSnjUeCgzqeg0P4TFg1TdBToGCfUU5N2xVfkrV+Et
MBGHCBgZPgMDhCikF66XmjCWpZkOsyb4aH4V8VSjlWL2d+0ARvKsxogkM6ZkWxrFYBtRpOBBQns8
UtlE8Mugw9u1/X8ReOfNQGivYKIJJNPXv6mNpjyuqA/FD4AklPcEfL0h2O2XN3zu7ro0Qq+N0Gwa
m9QLUlvF+Fdw0Nk90iWIKS5bmQuDl1YEX07GyegkgqXgnWEZJYiHvd2yhbV1CL7qETklmQwLWvzY
p6gawgZwH8EaQGHugjRVzGVplB9MccohZiQviypKbcmv3iLDfKhk6azowx3T221Nm5Vlzd35AK2i
wg/cu3IjCFKi7JqZk4TchuRW1nyU7KsADGJ572a/zl8jYqo5oIWo9qaHAF63dqWC9X8t1bwdgebn
i0+ygToZTV/xsZn7vednHtYRhFaZWumXdB/eDXfFJrvD4yY8Gm6Pq2Jy9XNwWJ0v5QdFjGMYUQDM
HeyOoFEVbkgZhRIGpimI1AV2Z1q4oI7xCfC3eB870RYYheXtnHWRv+dWLNRpMVgP/CZMUf4BNtP/
2YLeITZ/ZcVDudZtmHWPv6bEgp2sjqwPQ6wME0tOGE3HcAgcOvQrvctZB/nr9OINH6dhpE0eVtSB
GWyQh8cJ19/yps2uBIosIM3ibOjigIUue1rnpzBRFz8VSQXjsdv7n8s25gBUoNIF3TV61yCiEhlm
Uj2pOki3AvZtTxvzqNr+wf9d7YJ3/7H4gcKj8gRZTPqLommHnj0oR7N9/L78G2bWefUTeKZxcae2
eu1rpVSkNqlHTwVxMCEPAKFGhqNmEIx0l63NFVgxJwgwE14nGGwT+9tESTylU7FiFSIQkYTLSzt6
AG+1BgA6djHFFmu5uOyDUjWbqCErR2Emb7oyL9wupKNRrMcVvqq6kdCaGlBsgh5HaSvknkgrmfBc
7nBlTbhl6jrN4ziENUV5alBumEChDlYDI3hrFVzsKMAdveY/XG1XRoWLRxtNVYX4CzgSi/vC75Hk
rz0v554vVya4T134jK+wPJUSrEuSHj1tUzNXCUATSk6a9xFz2RfJqn4pqQSZDig5vYMd3+5GF1Ud
G2PtGgbd9J/E/xzLF9atCTDP77muUURV7mMi36cSxmkZDvhtbfGWxl919x1kWn3Btmn1ok4OnM9h
+eCsuPXMKWIYI0EnhDfXbwgLlFDLk4Bh08cD+a1+Akze7UpHs+MXaLLfyfvS7Ym1utaZwI5nPMFb
ElTLCIfCdwgiqckkirM7bEaXfve+UZezJUCbxf+dnfVNem/Cs/fR49r1ObtcTQFY1wBWVxNvTzKq
XinrGFfxBtBFvukQAWw2y1s6uzY8bTBtgZIm2DSufSyRiDIoRouTSpWtMfzE+Nno1/aQbYdou2xq
JlXjWpv/MyWcmDJAdV/PYSqQnURySLszs+1orCxo5s66siJ8rGIouUILrLB4O9D7mq1p4M1+lItl
8GVenMo+0nJahDAQUVv3X8NuE6wRwM8B9bgSONohHPeriZReQVBJVdgliW2ExO1GRGvZTeMfEFYI
5aPSQ5NxA5FhC2CAlcA9d66vLAv3lKQkBUZmYDkoH1u0xVNAWX6gODihT1E4FZp0a+WtWZNggwd+
FKgdFFe5i15sqGxGXqJ0aJSgSpPUL7l/klsJhTurGVsrglw0xmkydSWUzHxFTkH/P6PiOgmLxriA
0Wx6yPUHIn/pw89lf5+5BK9MCOln5fkTBmxgwmc2KIkrw9L3PqTfMK29bOgPblJIdC8tic26umu0
XiawpBT9i9aWh8jj2t6RVYO2N24Up1G+quRDl5/xmij1YzoEEG0G7oZZJI4sTOHsw06Hglnl+Por
9Yid0p8hNSyAKK1Oyx6GXruPpLXR8ZmAcPWzhYcuCbtA1mr87A71DJpvevnNBF4yc5e3Z/Y7gOAC
mEJQYQNVeO1fvhp4BbRpULbXJxUT9Wb6DcxUemWlqhLgGaIhsjeZDsFsAlWxf39kYRQQFLRIPiFL
geB3bb1PyhTMliEQW8lzTu4w9LS8ultHxt83cDnBBEhtxNWlXRFWXoS/X6NRCwElaGLFG5N8LFuZ
QRfCDJ+gBJmcwUPS9TI44EPLtTiBUuMTqP/6eEPAm+Y7OoiLa+9ew1xRZxnmEfR5L5pqNbZNLa3Y
TGuhcW65GHHUkXaoyOhFJGoTFHI0Uiy3zH/nsX5sRmk7tnQNKX17LUJ7Fv+BShN4SsAOcb3cJsnk
MmlKFOFATfRCtp1D3tKDdzROGua2LOOU/gKT+l1yMFbi0h8F1euzDMvQxCRQFIRUhoiRnghppYIg
APe6PgWWhOf1lwy44R2k3LrYIkkDLH9TTp0d5kr9mIN/H2+WVK4URwbJ8ANE/JBj+0mN0Z7CrHVH
gVati1HCDgh5vU0zC0qNoKVoyjh48Yy2fumnHN9OITHbUS9au4+5Y9ysB1hvyEOjngmJheudLNs0
0dWoQqdd9VGbKYzWTcxEtg2JMauk6XGsEqToSeTtkGetwRlv2SmQuIGXAm8htKJuxyBkD2OdaoXD
H+3pN++7YhVHCTVq01b3npN/dChR76AmllmH9F49Q41zJR25jXFX9v9cfheXmyRDdpuYsJ8nX75+
54XbznvX0pXUavZU/F3ln3ziwooWF12kdbDC6qcYOo1g7AKt9HIImDsS0FwCwlZVVQjICh+yrY2o
LpSODwEVD7TVToGpbHVvwhWdW0zyVg7CbR4HLDMnnAVTAegXRPhEXSqSL7dYEsafbLOiFg2+Ly9o
1gLqzciyQI95w2ubejmlNOApgKFvTBXKKdUK6ePsll1YEFJFUBCypIhhYcgfO+9u6p9JdGfGENlc
01+7veOwWyYYYEGUilqKyJbacnLJmPZw8+mMcQBS7rzABe24xuxgFWnO3wTikb4wJjKllshsqoyP
g1Wlk9JTP27T0mWxC2ZWXd0MipPX92kIpbQdgyDj8kejKysV+Qo8KeX6NDBenutHMljSq2mPbr/9
lZw05wSd7sAxtu/yzvL3BZi/rQTqu1ZmQ63aTYHMXfk5cwfvcivodXSDBBUQX3zfSXkE8zg1d36w
EkHmAuilCeGFVgSm58l8+q9NnHbYU0AeJ6dv0FncSMyu893yBs/0n7gr4Y5HvQrOJJaOhiyO1Qwo
UtsvNnXzQKYPGu1YfQ+uVKP5zZR9on4rwEU4ZrGdk++19s9FRxx6FNhBVwvm5BuMjVfqftQqWG9q
gsASrf2OrkTLuYMPdD4AwCD/wyQS/6gX0ZJMRRFTnUNkldqS0xMJ1wj/ZupvWAR2kaCNxwcShHSp
KiVSejEGZsDu5+l36fgkmzspPvmNm+uQyImtsgbQDf9baR/OHY8Lw+LZjI3Ob7oOhjGsZkpbWfkR
NWd5fK2Lg/zvGP6rRYpHMRoRigq+yMLPN/X4vZjo4T9oveAGv1yReMTKLNFHPswVKIqlT/dJdoeX
iKf/IM0OQOeVa2fuQF9aE05bC9heHRO+JmCvjG91c4j6z+UTNncrgCAO1DGKAWEy8UVQFFpVlU2L
y9pTAVmpwt9hRyVMKE+jGwz+5FZ6Te1lm3Nuwct0aLAC9Q6aqGuXH6RACU0OxEvjZ4jypMyWyGsu
W6MJKeWXZVszWwhuVhDKMBkQQ9kUfF9tOzmXdNhqTBR+qaq/FI0+bRIjXOOBnQmNXMgSHUY87MAV
IljyiYeHL0OoCrPQksfw7OcPGGY6S3JxKJRzQJQN05Ae/+v6OBkUw9MV6Tlq64LVqTD1mEjoGUc5
NLXoY2tsC1q6y0b+6MJcX7IIvhAaBtIMj1FUga6/GGZj/CDlcwqonI+uekJ/Z6+AMnTcJA5zJowa
Bc5gW3kGaion2zrfDzZzV0LxzKvv+kfwSHoRKUMDvqryeZNxi+IyRrN/mHeeU5/Cfb43T8jff8W/
j9SK7wuHPS1vwG2QvjYteKw8saCKKw74B135gEKX0q/cdDNPrWsTQnqmlBXrGJ/vRYYWI2P+9i3a
6J8/tQO7B3WdpT82x/Bb+pi/NOfpB/SkfNWWXW8lC72NBtc/gv/7xRYbkx9gdfgRqKWX0UNENrKy
S9MjSJlW/HbmZr82xYPEhSk/gZiPTmHKsJJPCH3rYF36kb4euzfpi+3UpyZ2jRUAzexXxMgxMKao
LkPf7tpknA3ZyEYevGU0ZFrTLoKfy34yU/zCqi5MiF8xDMGmMsFEnjjyPWZe0m3jSCDYfYkM6yex
gi/95R16AaZduekW2ueFxeluN+EP/dzeRdLKLnNz4rnVkTypeDyA/ElMn+I+MgqlUABwkw+0P2Sq
O7KvHArW/7xsEwhuPC4IOPLwXyEKaUnajiEx4bwRpIXM1u92WWdWk2VkGsTkDDNgp5Ckwdk3gzZ3
qjwtz32fJM/hpISHJKVpvvUAYogg6t6qLshvkmcKaYIjjQYME1MVQtjowWA8r+772rOiHAVAVw/D
kaLMGGrPeFhHlZ3UVN9HdV1ihxNZypzlZd5GeKwPiSDmrKFjyMQo6I2x71UVVqnEGnEhm+3Zag0B
rb7hBssG/Rjaq1ttbPtt1ZVrGLfbqwzmUbyATAAADFSsw6dG34dxgT47sF/lpjFi/4ONYKjOvGpN
an3WFL/GUKRE5i3SkIKISY6yCICcpO3AKiVn4T4odGahbrMGtpozhS/H0eoQ1jTFCzoqFCnvE7SV
grGo73KmF480atgPVijhsOan9OY8AC4N5Byf98dlLdazhrBp+7oocU3Z2Yt5n+8GR5MdruuOURIr
Pjaut4mP/pY5mpu4CETv2XatqzGz4KvfIAQ+OW6b3u/xG7roqGlvgfEZ42287KlrNoTzOMbEb3MG
G1N277X3VbCJwudlE7fB9Gorxbn/apjqRppgQp3GDQQxd2NQr5y3ORNIp1QTFR4T70C+yosrwujV
rETTMbMlFAJD3Xjos3hlFTOYO+QzFzaEgN01KPg1EmyUbhK40UP6yo5kT31XPpjbwJKhLbv2cdaW
JVyydWgEeHDCJGgALROF8u7fC8bXixJczEe1Ope4hepoPAc2rSzV1p5UR7fSTe/UTmeze+MA8r8V
regZhNW1YcHvJKTV5hBAVJY9Jg+dw+G4n9odfQhttjfcBObNN/mtO3m2tuIrfEnXNx0sg/JaxzQo
biDxTaFrHSCbJSzrkKZUs5foIzdiSxscfbLI8GPZ92cuAsAzUfDnSDIk3oJjIryYSVs1wObI9yDB
hiKw7xAfRPaA+m9HT9+Syl62OHegsUCmqZRBvlGkn22jIDeLHOOPGVI/MhzS6DukPJZt3CYLsHBh
g/vtxXGrlEpCBwA2QMAefnX1O/GdaI12fabBikIEHn3Qn8SoBBgcr63UWgMSU076572SQ/Gsc7eg
m5JZyOtXsDgzn+nKlLCgoKfeUEk9eiPanaRHVho866iLBRDh0+8qzS6nFfrSmR3E0ULxFnzleHCK
ZJGJ1pl63aEbXxT3pdJbsRpZIOVXC+nfPxVRDbQRFANcimD2vN5En+qlkcUdEFUQvx5D2TLR2woM
0JOo5dOyV8xEq0tTYs/AK9ScTA1MjTpmIOvsfmyLz2UTM84Nj+BzbGgzgfdVWE2ppsjpCpjoO99J
PeUhxtBvEK+pGczFegwZYlgKUi2gH7lpGoSm1PvJmNpTv2mnpzC5k6I3n+41wIPCCBnc3TTYfQRy
zYcyeVle40zvB6MsCr4VOEQ15YaJVW80Iw48NbXpYz9auTUc2d6Nt/G2toLRGjfmo4R3LKBbrfUq
bb0Vh5n7igDgQXseUgcANgoRi0iS0YWxltoyKILTFkci3CwvcO4jMl7QAXeUzm4U7rUWQuw6nhZ2
WLxp+WGij6up4sybEXsIDC9QtGhJ3oDR1RCU26ms422q3cW9A7XjTWcNj+FpemxAdi9tvtNduVte
F5071OjVAWzFALwCqdj1WZsK6OVqJRaWWrXVHj5qt4msBMSS/FOl1n0HwSjzXOyUs7ergHjbp3YM
hKPl2/5m7cfMXbAYiPr7Y3iCexGj4ymtiqTGj9FaSzatqLM823cw2v0QbfCcJB/GE2Zo8UAK7fOv
lY3gf1u4Yq9sC5G7ZVkoxxlsdx/x13hwZN8tLfWh/fzJfk3bYVfbza4/6pB5ejS2eW7JduEs/4QZ
ohs+D/Z3+dzNL5bflmpUVPxb5K75rHx0FqBuJ20Lp7MHVzo90sdipWs2d1+BodVEhQ2uraAZIZjE
ZQ9GtBwDb80WXYfRrU+oe93XtRs/DCvGZs4Qf6WDxpvxYWhx2maEPmM1VUCA9PEOFITWNO1CzFQt
b+JMKMDYAMigEQWRWosXMOSfy7BgMlxolO02dtH4WLEw95kwwQucIA4qJH5EGIgHcG+d5QZwfOd6
G7yrveUdaWuR54f4I3D9aIeCxJq8z9zRuDLKz/GFb1ApSDOWwmhv11sfqkYM+e+u/izejRPd0XsN
fLqb4JTeyRwssbynM7VJ4PoR21EWABIE+d+1ccOchsJLGbA7jrctT9GeHXxoaf+gD0gLH7O30NH2
4Wf8Hj5H2zVyxZkAhVo6UKgGWmQwLQy3piXgFoEXIDfMTl5wDsuTYX71dCUOzrgNb0yDsg/ICaBu
hDDIYsjUxlmMp3P5JqsfevLvvo86A8R4UJyDIpRYcsjqthnR68vsAlQxfezQ7F5pV/Iz/hWECIb3
Aci1OXhWwV14/ZVo4ql63/HHnryV05eebXPjXdX3RHvyoP4hAYa14he302vIdnFhQXMKiH9VFFwP
025E92HM7KbZQtfakr6bUNa2IjSB115Ac6fuypZwAKQpjmgAkXEb/Yf0nJ7YrwDygu2Gbui9jVb0
ifwgay/NGa+4sim8ZeW85GR8sJm7AZBJOa7IwIkRjpVTcG6sw6oc3eoqhbetROShi1rMRRhcJo68
xT4gUON+tGrHdL1n2U4O7X4NCHVbF7/+jILj9DXN1XzkyzSfJ+lOBYcbJHea1MrGNZj1XJZ6uaVi
YSVPO01vBtjCM6x2gdVE49lWn7O7yHkwHutn31n20ZlLB2BETN9DHkDHu0U82GqXIaoRBMt2BIsS
OknqSzn8c5+KAwNRacEoJ3J8xKrro0eIRyY8UtAda2J0x5xCziwj3P7jUgQjgm+UhWw23gAjmgfA
LsYUlWxbrwWqG5fn2ENOUYFnuIr5dGG/iNwP0AkE+DCicHbFAY3+yv15E9D/WIANwO44xkmw0LQF
9OMoUHdDaTpZ6TDzSU5Mm/z4591CBgBMk0ZlA9zbwpvAy6sC78gCYM2ysZJysPrx3f/nZwEQZyCR
R77OdS+IuFtSnQdaZaD/mgXKo9J2jpbJW+qvxKEbHxasCGnxmPReG3ncihLvdUK2ctjeK0b97/6F
6wP7hZ4K6N7FWnU3oCivT2jxdol2bAblZBhgWk3XyNjnVgMFctwYFFuG2uf1WRknieqVxukcMW2L
hIbPqkrxyrHnZ+H/SLuyHbl1ZPlFArRLfNVSW++73S+Cu+2jfV+pr79B35njKhZvEe07mIEfBugs
UslkMjMy4uQuxJYB5I5bEFOdAGlxt4VetxUq+jaGOi1rM5M0RMd/O8d20BfZ46KAvTuRVb7Prl/O
JBcDMrdpnWVw0PdPTaB1wrT5EUdDkC+o2BUbE4o8Ml4C9he5RSK24eVGgJvFvAzn4s5a2401oKPq
uj2SajxN5iYEQHFrr+7jFJWSHOl8VAJVajxQDBS2oOGB6tbpl0sisLCMjHx6jtrtWISNfSjJtgb5
pvOS56+a9pAk34hM7k+0Sg2PU1DHovCp8fhgZFVzWnYothrdIU5AoDN4fXrVL5gynSQVXkFoQncP
ebbOYM94FJ0uUGfaNW0NU0iC96URXY/QN0Tl5J+RDA+Xw5PIFOTRQC6q4dbA5XRqyqzqfrYmeItl
T6rXa8144yZ0uG76VvGGmP5FpALOjKC5B8QXa32d2pt1t9cixhHT6XYIKBX4btCOlBViRN8KQFJk
uSjGgA6Qe0QTklN4D3qIoN1ygtyJHW8tqodUK6ADV9UbWlXfLu+j2KLB1sZudz6xbp1uKjrG0OZO
1q+CLlvdbCFW1vVeBi3P3paNJMnssfvz6B3WL/1QOwnsNWX6j5oMfl9B3g6D3b3SPtidLF8SBEsg
c/8sjzviFO/MtsixoW4FXgjlWbOtTS0bYRUaweuHWASSrYgmp2uqakowQIg1LLm+b42HYbJCW8u/
fu87+pEVbuficuzyjGF5lkTfqF30bRzaG2P9jNNOgoQQrQfNVgRF3C8ANXO+bqw0y9aMIhJPj8VM
QPaueIks+ApuGFSngbPAf9Ax569+MzNpFwHfjyEQCI6rb2r6FqHLWkX9Q5v+KB1JvBCac+DkBhgR
MJXJrYkuiaqaDbs11+bg5NeF8bOb29D+1czxfpJhnAVZoAPEHJIAJDbYRS7Sg7ZqVPsJGUdOyKdS
YBq2SiUvYlEARHpmoOWDNA2zLqdOh0OkmnqPWIsyzl4dq2Cc6Tt6Gh4UTCX1C5E/IEtz0FpiLX++
oZVqLd5wDmArmbMjQDYW6q7XC9ljWLRnx1a4y8M207IijHh7KMzyp7Ja9iFajO4esyT0RVNWZ4fu
SrMFaqVAcd7pr7IGvXIIcmbkTifz9GSXoT7LRv6Ev4rJDwKqDW4L/ok+Fs1aFYmJAh+J7iF3fL+0
L5cjsPBDGpgQRgDBG8viooceWxWk85iFtM3TA8TKtGy7GFqbeFljRT+GZJJVSkUmGdEEch6U+eBC
p74TDeCh6y0E4bQov83q25obDw366T7aLJvLqzuvkCLpOf6s3MEjKbWixIbzKAD6F/PWHkN79WMr
ASl0ULeGbybbXnaPik47UE24qjGXZOr8kIkG5hNnxWyo30AyK7WN/ZqO11Gx7ChCWdSNh9zsgssL
lZnk9nSqbRpVMUwCMesNpu0t7ucQBUUchUBdVulfxDO8Ly1gVxmsSudeAROlkxkriGdDlW5HR4VC
YXOoG/RkHf1moJhNLGUMmSKvweyewWZcMPHLB7WkXRcrI0i5HDTgzFXFEGZ1BeIyr3ItSSlOmCrj
vLH4CYP436mH6k6WQwAEHhqhdWPkM8TYYTfeZPnn4niKcdtGT46+MR1JFBKGOngMfMYE2oiHqiWA
y665ySBxveOBxvK+G/JNBGLLy84iyoJQXf+vmd8sIMdZkEtjjCXBjAq9s3h4VdC0aOtNQlfoFUmi
t+izgfwA3wttdcCPOU+JLUWDegTLKZdowgCk+5O0s+Mrw5IAU51vL69MeN6PYwt39cVkcgHYwtey
R+M27R5r16m9vJ63hRVv9LX4vqwWKPTuMjuR3IiibwcEBDoSSJxRJON8xmmnKooz+EzeWrnXWOY/
ZCgP6CzLGHlFdwIwaQjVDlBiGj8nmA4GyNEXMAUB1/i9biFHb0i5AYRfDXKteEThysWGnh6AbFzK
GdAjNvFFPZANg/U9w1WvYzBShpw+q0IjQuOtjxIPwggbNTk15dYK9GFWwPnsYXC1w0CMuLhBstks
HqaXiM14PXvXs2c9vzUHK3nUE328cscukdRpzteM5xwiC34JSijgEzn9IRAateYGWYCPTkY422Ce
qSFSYXlV9XjZSc+PHwy56D6ZQKw7Fm/ImGZrNAgq/VF/XdnvCyTRimqHpyoQZZKTfu6Up6bYmo9O
OkYqGmMxYUqDHDr0REiNNEqWQsiMcHfsZFl9qzEoHBjp4v6DKJOXf5n9iAnqIJfFfQqfRFw+XUgK
tW51iQGXyZsusItpVzrFxlBkRRLBUgC9xo0GyUscZb4JQzWkC42GenPVOz8wWL11IsSPuIklUVFi
h+chMBRUimYDjQK7pFCAVDa9soSRpUnCodAM9F3YZYJrk58BVwg6PH1rY9doNPmqW7sesevKG8bo
68cYMyxIVFG3Q6XnTAIsbjuc4YJUfmo3XumGrgM2/Bu3TgO3e7ebZONqrQ/FuMtH6TztYe0+vORQ
xMXoh8u5np32SRalsOoWxXPTda96g1taBUYFGvIQts79MibhZZuCOAFdJ6R2WCWk3XkfmYw4K8Y1
heqko24m46Og83ZFrkXB/XjZ0nlNEo74xxLvJVFax/2ywNLgvoA7HVdoqERWuC7vlo7UJGxl7YNz
f2HNFozFojDpnOOdrbQZXYJetZ93wwtKCtDg1bOgAlmGJF0V3tOghmFNBIb84eGzmaUlhcsUAFAJ
OBgu1HlzSJxFffIeTfPPleivmOnx9bq611AR+v9tK5cjFEMdASuPbYXAoAeZX9O5zeaNrb+ljhv2
yjfH9i8bFHoMqCAYwR/T0+VyoNExR2vp89rXbKCpkodFp4EaeZMjyVtFpwGwz//YQSvhNEh2daM2
kY2FZZqByvWbSVYmrqRY30ry5ioyZszzRAR8D6g64eCzu4wHHzlrMidxh2DZ2lc6baCG8fXGHOgI
HDarjS4AS6tOF7S0BQoNI+JX4+qqR9U5C/OhJB5YRmXcJ6LFoHZsq2BURTThX9roqBVKoTsAPkN5
2rLupSnVObcebnqCphYDl2JEg090xk7N8y5CrFqsvvKayLpySmvYKDS7S1TlruxN6xDp87WmKAfX
7faKXr+07XrT6HEMrhfEmj65Rw/JRC47HWowaUYKMrJYNSZJ3DkfymU/FcOdrO2KbIiHcM7dBBBd
ntR+p9ibRit3agIErK1CzAJsvkuC+avIV5fPeLWCTIt9Mn0ZU8xaBYaO6hJUx5FNc2e0byJ0IKnC
UMyHeHK8uHsEY+HXr0cYISA3MlDMd/hzWRZlWzY0RiBAEIp6dWuDXkdKrv27KX7a6MFaAK8AdAp3
xlnC3hfmmukEx3LZWBvl9mMJyh+914Fnuu29Lf3s3h4Z6L26us7vOq94fVKek0Pz7gRSkOl5rs1+
iY1+KkbMztP6MWsrzcix4HrJw2p8cSgbgxqW3dp2QdeNAQT4HrUGDO1WLwv553cLs01+W0cOx8+S
I+1uwUoH22ZGftBl8JdGuyoSGcxZcI5PzLBYfJzxVh2me0eYSWt0mgr7dkhk+luCa5k1J1GMwOAa
1C24qOS2YIUsFXxPu3s0o9up+gbyhmF5dPtvprkbI0muKKhGgI7zyB4L+0dLGujgRjTNan9tg7q7
zamXogyvBfN6MJV3YnjD/KJMu8t31jmeFScQ/QRoWTJAFeEnuvKpIW3TFRiO3ynD1n1Qw9rXv+M9
ZAdmUO6nbf7587JJkYccW+TWCc37umwAM0RzRr2jRn1YYusuVb593QoadwDoAuuMIh0XWeyWAGpd
gGjeKmjYDXTfdn2AITLJXSyKoXAQjSkPodGA8ir31cicL+5S46vdJdfLZtr3gN5q7/W1+Zl50uEW
HX+NjzHH1ji3B0tShCo5rA0bzHTu7G261a66q/W28PCQ/rLMNXzDgJwE0K7A2501GObMTVrk8zhk
tPKM/hferpc/0jmSirPA1nvk847TWKNawoKhecV++AZBHE9Fa9WztSC/ng6r/wP146/364BowY2j
A0yL19JZ3S/DMPVk94hR6rNmHQzQQRUyv2BezH8pgBow4scetEh9T1cWWZ0edctc+9U+u3Nvnu2f
+p7crgf1KQ98F0gxzMX5Shpc3lDR2QK4EJxE0D1loYuzmtOkBgAAMQvUdVVnQwMXFQ4ZhdW5lBM+
27EZFp2PPhutYifpmglB4w58YFOAjLD23Wfga/Otc1Nfd6/2rr0i+1USOn4XnM939c/6uNNmgWel
akqsT9++LzC83kEOC1FrYzyh/veruW6B/ZtiaA7rd+icvymHcBz94gcNQFu2l0LhRVfE8T5wx9FW
MjtWbfycoQ+tnfPU+9OVHTSh/tTUQb9ZQhKYu/Y6vcvffPA3Xv7WQuMAgTE2cQQ5/tUf225NUPLE
6bSvxmJb9hj3nh/yJKiiX90clLXk7S/waKDNMDCFh6OBDhy398XUdSbJhwYC7SqQj4unzw9DfZ+6
qVdkYDOX0RgLfNnBSA4gHiqmI1F0OHUyhU5Wi2pQ7efVtHqD+znFSFUN/cuzkLj5UMwFBo09C1CO
P7VTGVoTJanKnt+dclhnHXQgk7VIHofn8GyYYdLpkOHF6QH0/dRMljixXc4UR/PFfXeuh8ABqjK6
J6kHhOzij8F6YFqRN+4mlsEhRGH2xDZ3Xtuso+3Ywrbu9/+Ur901eK6voJTnwklJ46++0XrNi/p2
2UHZX+UO64lVzmHcvIXDFLDal1cLJLtkHC6CA+DYqJvA+x0A33mMoj46eQ04Tu0rXdioaBDlgJM8
a/01GL70eEtlw4miXOnEIHdbNXlOhqZhBq/s7XCtXTtX6xUJlV99ADZYzVOv+t3lLRQukQFLUFMA
bzkPkgCm0JoHFb7p1MthJMsW3T/PJv8YzgfemV6kOVuQxkkok4TfDZoO4CgkKt5k3Hebp6qdczxL
kcIPOyeeoR0nY5sVeiSWpYFfA98PItWnp8EcjaQGf2btxyiLK+Zrke6hqjugigHlhelFh9zseg/C
1Tj9UYzbCcmVLPMVrfL4F3AfM7eWaWkrE2ciWpWD4Yz6ndlan5e/33nMhMYDcFZQKcUbAuHzdJml
YkXx0vcNhlye1ArN6MOwXA3mnaIeTPPXZVssozg9bqe2uM8GyIJSlyw+0/GHY24rTGAt11p6Q2TS
H+wPnRoCSuPo23GRrDNyDd6Bb5flaqjgX/Dt7p1Udr+xy5M3w7AgGJMEehJp1OneUaLSdCEsLuMV
OTSury1gckzv2rreXN450YKOLP2uYh6lM1a3pmlSarVfGOuuNMG/QLJwne3Hy2ZECwJBEiAD6Kej
4cbtW5FrbTai3eTH6Ew6JP5YuvRGRekFI3+yx6TAFhA74DBnlFpIdrnNA8i+LIwYtvSsuRrH+H6l
9tbpShAgups8H3aqca9hOr1odY8st7r2ZNvdddxbXmt8dHkuWbrocXv8e/gtHlpUufsRv2e1ord6
0kKz0w5WUx2yPLnv0UgoAMh3UK4AFiHxlurL5xBZBAaH8Ipnkkp8HJ0nnebzAJR81YOnXtsvGkTP
/UJPfaaLKZuGEviTi5ueIbGBVMWg6Knnrnbc0bJJYW2FIpa1pcWPdZIEaZkNLnxZUZ0XJEoav0sr
b422FY2DVkqRJHSjo5VwLhu3zaJqPVZi5lt3+K5gwrsIkiz88sE42S8uSiYNGQdzxFpsEJvHQM3t
UX/UZfLt4h3DG90ATQ/6EdyRcLU1c+CGjV9ANlAzdwQDtJRIQol4w/41wgvRJMs4q2vHPr1yU5l3
pbPLqL+MEhDC+bUCd0YBGyPk4OE5I31uKyfKFgcbpvQGMtZh3xjt9Wg24IYsdH/Woq0+y7oOou1j
HQBMxyFNxiTZqVMXmZN3BFS3wLFnaDSSa7WstmTQXi77guBadpEoY4YREnMoYXJm2rzNNNq08AVb
v4Fc1raOPi5bOL8nWZmLcUmjagM1JO5lnsz9qHcG3hWOm5bBPEESPk/mMtT66n2m2Yi4GJeS+Hf+
wU7vZuY2RzcMa5qOZo27eQC7gHubRS8kwpj/Y11dL7rknSZougGTBswIGrQEZXWT/ZgjY0TFiH+O
0QpoTLn7OnlTDcvPSurbDjjzKoSjBTIoxVNEZFnd+c7qKrZU1QB4AOKP796vSHcGYiI/HtJgIt9N
I4zGw2y+j6r/1U8IQyizsyFKhHX+dksjzRj7GhlqM35b7O9Rt4/H104/rDISqnNvPDHEX1t9nTtW
MSMz0Lpv4E7wFpm24HmCD1k7yCmyAhv48Pl+VG9Oaz0MNnKp5Wod7u1qqyRvXbxr56tGv4p7yeyE
6Asdm+P8sI6rbOxGmCsa6lN1v9JuG6XvyrIbMhnWVmgLVA8A/QM5DADMqRtOKwQGEU9w5auvg5vt
TGt9qI0uVLrRA1xFkvGchyfGDclw8VAXx7/cqbaUIYtrdh/Oc+k5zmZ2X6ImvOx258Gd2cD0FUFf
D5zf3A1SZ5NL6xl6UWP9y6KPbXadUEAhJaVDkc9hIAq8KoBCA2nB7ZumQSDBcJgV7cGOIHQ5P1xe
hjAY4erAy+53/OO2alTbpoJ4XgNZr8BuIG/xGZt3RrYvoauSy2qtIi/AGf3XGBeMUNtNxrHAheiu
ppfme8t5sKzGc9R9L3ufi1wAwwt4nAAOj5Ir93kGCMhXVoKNa6EMWHRbRixuJTLWSKEVAwwuuHmB
UtW43Uu62kKXFizaRHmgBDJp5FFxZHphIk9DovKvEW7X3HZWEGlhZMXhrPd9+rlqB1WTsXULPw5a
+siKUTI+41StmqZ38hRm3Ny6KsHQskNVoffMeHl3RvtGj6NScoSEFiHcBOwVgAsYdToNComVVJYa
4W6Kyp8skegdv1X2ytwEQ7297ObCPfzXFOAnp6Ymsxr6rK7hDnTX5/sWPJfEQvIqMSP0hyMz3HG1
I6sdxxlmoiK0p+9j8tikr5dXItw0dGIcNLQgOMLDsEmWmB1A9I2v6w9Tthmsg0oiYDV9Wwb4Fi4G
wUfFhBGiAz+Pm4DLaTZKLGbu001DDT8Ddn+BgNrlBQk/zZEZ9v8fZShFObs2VBIaPx9LFI/9JQ2p
ZntD/RehlA2X/nc5bGOP7ICvr9C1HHY6KPoYo/tarfHffP4jE9xJRfE4rtBwafwpfrTSu5TcrYsk
oRN//j+r4M5Mb5KxtZgj91q+SeKrESLPMcgqzdqbpIUD5q6nVRdkqn/Wwz9gQC06960JY2MFcQBr
ZiN661ax3u3RDQanDKfVDFp7zMD2PO3ylfz/9pPPGmwHM9RtDPsIr6P+PJnbqJdV/CVebnFvZ70A
D5XbwEbRkcBJ7tSBeI4MkyvxcX7iprVrSFDpMKLFARnCyd1Y+sGRla6EvoF5X2DsUOuBpsyphxsq
TRJtgZW5+Ywqr6XhVDwUUew7IHC+fGgFNVu4xpEtztUTbU4XZ4ItfattxkN6W9/WL+hy7ZzVA9EM
kof7cec8X7Yq/FYgDwaVHWbRkUyeLjAxnR6PnAbhVX02QJBZ/nJkEZz97jOXPzLBErKjKJHFxWC4
EdZlV69u9bFoP3LiT+6TO+sesMGX1yOohLFd/LMgtuAjaxEEVrSixYIa0FOlnv69uuqgn6Rs04Bs
jZ+XrYnd448xLtBCbLqoZxOv6U4BYXg6BsmygGTDm62P2nq9bOucXg5Pv+OVcb6YD0tv9QmMqXRX
hqqfvkJYNnRup0O3y/fkRfFIOIXDQdka2+4xDRpZaib7kJyD9nEMVdsaW5t01g6ggml5s4Da1Yzv
enMz6X/x4jheLheWAf/Lu9iENb0yPwqHph7ATxvaafvL+yrzmN/AsyOPwSBUA0Ah9nWIwy56tqrA
ARJpzXbLGNT2rk5xhya7SJWNKbEFXDgXPPBz1ZbEasDOAd31/HUi2Z4sz1bEbGLcnmRgI8v8tvub
x8mf42FwsbmO1j6Jcxgd525TgkytnSF8stX77zNklcr58/LmSsILDwXBHFabqyy8VCMGlUB00Q3N
Y6E4klXJtpILMTqEvNaphBm1/rQyvxkOzhih+rhLZp8Sr5e9H2TL4oJMXDSJshiwF9EbZ7it62e9
fbq8c+wnX/IOLrRMbdG0hJlY56eFfhhUkvUIy1hH5+sMFexGsZ1NMOAuw+tKlUcIY3qNljyAPzOk
tnWVVndNgVnE0paduHMA5UkkM7hA0rl6q2YpTNtm/WqU43VWxFeOQw+FmR46ovprU3m1ZofWokru
B3EMQ5bv4HnEaM5Or4cK3B2jMeAyyhTTL9RPNUu2SblutDUKyi67AZ2IpCYk9BUkEBhVwqMZlCGn
Fg2MIi5Fxk6cNYd2O4cVVKLmXAbHF15FR2a4g22Obkcyij0doBBbuq7fzendlOpBafxKiIwmRwBR
wic86rxyq7Lx8kvNEhXX6F1JPCZbYe/bm24Xgy1njxvokC2e9j3byzr2wu93ZJdbpt0NxgTGCaR9
g+YNZe6TcTtAbkBdoej5lk+SpEy8q38azFx6ZFrZ2usKGsxR/aoAz+u+9XWw9htDdreK0llWkQcL
gO2AgoK73C27t8YV4Csf8hL7RSFXOPwPWWffTEkicxVRtDy2xR0/qCZUtVrhDCx6voXC91w/jOsO
VZ2QKF6cINfEpODlaCbax2OT7Ccd3bFmGTdtkWJ5ffFP6V4p4z/L8AKyXD9RjOCyKZGHsMc1RECA
TEWH8NRUN07DUoBfy1/zjROB8+Jdd68jWm90PXBjKSWfKJYdm+Mcsqwdoxl7mGuRETnmvkh0T3Ef
XKCMVnLt1mFT/hptW7JIobscLZL3y6QYnMZgnxCIpmU71XgdALBiyyghRcHreHXcxWrUmOEeUMfy
6/k9V301uc9lFN6ii47V53UXnNqMGvL0e6FJNMZ2i/hYu/Xt1ESPyBckF47MBHeXVrXSuPXQIT1o
omt0dsK2lz0UhRvFJlFB/sw4ZDgHR1GpTSsXgcLA2LKWfO8hFZjJWFeFB/dfI2eTSSiEpW6/IPg5
lL6vw3NKIKSMgu/y0StPWao9uCDvvHyahFsHQCiaupCXA0Pu6depAKlwox5fJ6fvHbk3v85igWba
0d/nPs2iVnRSWIKY2vbOJeldkgMxENdKGNG/qX2AddcFRgFYREidn67FTqZ0Bg8KvhGoLLzYUUov
HYdDm8j6Z2Jn+NeQyZVGR2cp9NyCIbXBk6J5+995YUlIFYaAP6vh8woVeZOT4qULBD4YAQrPBe/O
+JImkmeYAFiJLwRSbHwmAGtA53C6a+h46+4EOLJPH8D3ET0Ey2d9ANV+tCn31Vu8XQ7Vlgb5PvKK
gwwBLIzlR7a54Fop/UBdA2ukbJomLhI/KVMMli2pvxKoSeXFbsZr6bLLC+4qsBkyJUgIymHWhout
RWVlCebbgLguwnQKzAnUXV5XBwp5vWxI9PIEgh0EQIDfMo4M7nDlYAKzS5sACWiNoUnLrVKsmyjH
IHu37gbzF0ABtxYKaBm1rzNLhnIQrRNwKWCNGa0E/j39sPaqztWcATNkju0YGIVehdqcE2/M68HH
IaoCNQFl5OU1C+IJBtIwHQAEAqYRefCjXo0VjTQ0x4oImjxk/ZgpqBcu2xAASSE6YbCq9G9xI77M
Pq1Wb5cjOlU2Ne/LCbAsWBuuXM2tDgqleF4vyj3qUs6VhvzD19fsB9g1AOCyoXidxhDPyr5O4Md+
EsDsYAcCOQLfiG6orpaLgXVP1qfVPuVxHkDoCbtOIS1JJEFbEH9OjHFBdUQbWG1sGFviBdAlxYJS
rN1ZnpLQj8tbLbiRYAmdVLxs8Pjgz0rVolhBeuR1HZ1yv0iQ/hdpqgQaVfYtTa1NVxDNA2Hcr2Gp
ny/bFq0SE6YQXEB3DbkDF5iqJHIHQNYRAJ1kX8XgBqpQgBtl87kyMzp3TLSKrrWDJQKt2+mlZ46x
N8sGNQXB/GQf2bE5yo+Hio7gdESnUFltH7PAjh40gxGadXh5z0Rn/vh7scUe2aEZCpV9g1ZXTPtb
B1ljC/WrpvMV8JrPMmlfkXNYoARmdG2YbuLDWzKsnV4sWNTY95PfGjpIQFV7ea0rzL+pZvUzLaAA
UndT9qJ2Yyl5d4u2FGhGF+N3GKoGO/fpUocFdObjogAOujadl63dcG8NfRukVtX767qMEnuircXI
s8UowCAiwBMagLtgis0cq21BRjGNr6Q/jNFOi2/SQXK8RaUbTIH+a4pnNFjr0rRSE/HNXKzI06wJ
6rvJN2uw/VyP3vKx2wP2+kkbfU9V2UP1dwOeK0yxwe5/jx13Pa45WeOYPT2su/K2uBs2xEvD+2oD
StIVmousTdF/TDcg0LJk7LKCdODENHdKqslu7ZQ1zyx6r+m+Pj0M/aOeX5coiGuSkyKzxblPMbXa
uvSwFS/zdTXaXpf1vjn14ZQl99lEoME6Sb6ryOTxZ+UDWm+hwI7aItBk2T1Ebb3Y0u6UuvPzCfOH
q+N4k6XcXw4IolPCZK7ABqahRsW/lt2sdZuZwS1G/NdWfSV60dI8oLHkohCu7cgOF0XRxe+nzIAd
N5qDmyqoK8y7t/dKvnH1v/hyyO4ZChyMuQDSnx58Rxnz0bAQsGsQX8eQ5wQBazsEQ6ftLPPKlY0i
ClfG8mLsIW5CHiwXWU1p/W4Rjmqc7trV1sCSB7QXLWt6S0qiBUUa3TTF/HVaB0zBY+gBPMR4s54h
ZaADD/oNiuS4Ke8YoyME+tR2e9k9hIs7ssH+/6P7IssrI1Jn2Fgy52OY8qsoTX28CJ+QQO8xpOgZ
ihN83aQD3TXw74KH+4yjaCrn1l0ZWnnWnhXFJ/F3Z93383OJdqG0WCS6oo6NcRGlHvUocVCKRj83
85Ppp5lBQwz4ZdX4UaCuGc1XqfVlZLnOwPJImPAPvh3nnk2STmrGTCraulm04bAO6Wac7c3lbRRM
TsOOzgb7VGwkqOZPP92KgbS+ZUmgPo+ebTzFKZquYKfDOESgx59ocaEypUAGs5TN4ok2FSIADDiK
42Dxs7mZmmHopMFZV9ENVdw0LNMX1Xkd7UPsPFZGCmjN8+XFiqLYb1o8DP4xeR32i47cFEwFcdYr
2FMt0Z9GkF2MpR4mGDLsKhlXkvDyPbLFIzjcJQH0Kce+mvnPBBoOJbRwfAD0Xro4DdOq3uvD0npq
Q+5cNX69vE5RjsGIsgGRBJ37WbceTbSpH1Vc/KQA10X0SJBSASznESX2q0aC7pEZ487GumJKM9Ng
bDI+SbzVhyIosre2DReMM15eF/tTfE5xvC7usu3WHqQuDJM5aa968QMcRn/x99GmBxIYg2KYDTr1
j1gdYrch+Ps9KZ+0ZPrQSyX4GxMEMCKIsIGEmzPRqJ1BajTtwEEfFGDcVptEkh4IqG9woqEz8x8T
POFk1ailWuRI3p27OvWb62Wfb+l9+83c2E+296P5B2rhYR32obtVZs/YX14g+wZn3wiQYiau7YB9
h48n0TDNGWrBvqMOvlV5tIdyhWxqUHTfMNzyf41waQJ4zA23Y20Qg7y0zr4sAn11fRwEv1zuys/L
KxJ63ZExLpMFlSZtrQrG9EXxNHD6mbIkUrhnIJEGZBocT2ezz2i0pI7eobpJY+DvQPcD5bbiRct6
iX+L7YBwAUEBdNL8t4G4Ig4rQ8m5bjJvVbxwwhyDF4Gm9bLqmPALEQguINAiaeSfOYqa5VCnQ/gj
ahcO9iGD7tXwy2pyT62ejejx65+I0X1h3AGAjzNuIbJCoqJy4PINfRtQ5FRkRTDRzv0xgDHI08hA
29UtCxcG7PmHg0W0ziGRXRkyG9zJSdDl7qsMNqi9IdmDYd0i0b68T6IL8HgZ3Llp1FFFFwom5uk6
yUB8u2/GQCrAJlsId2AsqAjpowErndFvyjbfUCD7yqELLy9GdPEcvTD5l7uj6GSYWRBgGuiul5CX
HODi3P6syD+XLQkX9Oct67BtPcobMjJSpNaw1EBNyIYSRGlvi16S8AnLkcfrYes9stJiOJI2M7Zt
StcHy1W8ucW1nWiBbeYvkzYECRnw4Sh6v2AFWofJq+p0UxTZbdcush8j21wuoy/Uoq9M9nwfD8od
eaIP0HCGiq2nOR7ZqvtoR4MqzF7cN5m2vTBxOt4G7oakptXrNMNmLy55nTGjm671pgDhqVMnh8U0
PQSvLfghgqT8CwjiSeGAO+UJ3rijycCicXqzLB8tCBPnEARsFBQn2tNln/o/1umi7gX+W0hIcevs
2qGmLcM7YoIr2hfUKDeoGX5zyniftQuStWK0/NzKnmpCDmpLm83lHyCI0Hg84fWEOxozavyDdHKj
xKiBs/LjOsHp/JxrF97lW/PWnA6ZLLiJlgtzpg3YAkr66GWcenfRzhmxM5QP3ES5NTXkxdaAmlfq
D1A3y0FDSRM7pGrvqbTYXV6p4PiemOaOb2F2Q98VWGmp3WRNWLSvVSQxITguMAF0rMEqzBhKOl1d
ZTdRujAASNY+ZGOgmGFGNtF0NRgSPJZwLVDtxWwNqpWQET41NNFcs1IH2zjZO50ekvo1m58vb5dw
LUcmWD50FIcKxY7zKIWJKg2z8aYFJSj4ctdlR2SCC2zjuVwRg31/FsPt2trNZMkbfBgQr5fpgTbv
S4zRio/L62EH6cwKRqzYADWkW/mXdFEqU6/nKy69wtMmj/jVDyMcr3UI5l42JHpLg4MMr3Zw8mI4
l58QydGcLuqE+fYNPcSP9DYF4aCyj/clrI2yjqsgLz22dgZIhQ68migqemTXyTa7bq6TTXrjXqub
eLturW0nlRcVGsTYPmE6lkAfcRHLyasuWR0sj0BBdUL/cZglx0jk3fhA/7FwhlzI9ZQs2ggLqnI/
QRe735dR8Dcf6cgGl2a5UBeZowk26MMa0NsCfCA/u5BuorfkXdn8xXtPB+8dCJQQ/Bjj0OlhAtuf
Pq2sNR2X6gKQJLj5kYaX3uVFiQ7SkRW+0u80o6E2Mx4Qo/ltMP1Sv6qyt2HdXrYiujGOrXA7Z0bl
qCQp1pIRcKhDpWq5KrKNkr0R47ZaHy4bE7kCY+lApZtJGfBnyR1BkwHqIqDIaaej5mb33rw2Sehg
oFWyeyJTLtxZYzLF4NrjAl5jaCuExxCG6nyH9i7N3kcZ8lj0gVzCpsYwTW9g4PbUDZplnsy+moBf
SX52RuBWm7THjLGMrEUEFQBd0L92eEeIMT+sz4C1gSsw1DZxCJUlFNXurSgsQuW6kcF+hDt3ZI7z
iCZPS6sDeaWv9oDCNyBdZTBxyYmVGeEeLWQgk5527D6an9p5V/SPWbz/urMdbxt3qyp1EbspUM6+
ZmEB0F7TE8zpS9xMFD6R6gH6BYcGrpjbLGXEwx5ZH2u3z0G/DldUlUGXRCcUTXaUrxyw0COOnrqZ
5SZTqYNJ3E8gttNEi1/TequjcpvV5MFMPlyjlOycKFkAZTSbewIbBYQcTi0OeOjNMSsptAuY7qfW
05VHq4g9iypeakkIN2TGOE9oDUDbCo29+KqwBqMgXQ79mm2oBtmdzWWPYDvFJw3H6+I8gkEB3ZxN
yE7LrQq6bej+elEWlmXQRwMmW+4VPDkvmxT6+dFWcmGom/OJTgPef8DdHvKKfBvAvWGYiQz3InIS
+AiaUFArA7Sdc5JpxVM8VnBZLMBG6/9D2pXtxq0r2y8SoImi9EpJPdjtObZjvwixk2geqfnr71Jw
znY3W7eJnQPEyIMBl4osFos1rJW+1PTFQas53WvxLogkD8n1dfxHmJiMLNt8KqkOYVUY7YaswKx+
twM37z42C6bQ+ZdujR2zFVU2Xbjqcb+0FBFMIjUZrGSZYCmJzbr6eQx1Nsc3oI2RbNs53TyAbY/W
UxessgvgdPtFxUGvfkSa2TCVE9wl04FWo5+rhpeo0d1ov6lW4JX2M0K2bcJ11lrDnV59C0cTJdWY
qaDE/QuDWkgNgCqMPNxZU6ahZEZFcTZHK9xxjrggbn/XcyMJC1ZPJeoMf+hcFoLfUxegcTTaGwpu
akv9xoOn1rhriu38M5xe/0IdHSGvtsD6nyEyDE7dK/UM/5kmpjsh/eFQTK7LWpVWtTkKBgRt6ozn
UW1CimqlD/gWNwULbgDMszwrr1pNFnus39hH8gTrmct5hivD7YYkjs4a9eccvZdj7qqduUHV82bW
pm+B+kx541qZjN1o9ZAcCRe8XDoqfZaGuPd0Nbu2yVOuBk9pNG8oVvbfbx4oXPD2x1FRgQ5yaiRh
nnaBUUJSWR/AVtbUh0jGWbaaYkBDJixxgZwGZPKpjLhC2YOOKm4/+7ObvoURZWAxw4T2bQeDGROm
J0828DYva7Z2rR9LXQzq6LmMB+7kgKARHg60W63qWpiOuCxhZZegEFJEaA8Hd7rYIFWjfQGbhANm
jvpzauDxFRvhRzcStCu1sj62FftHw6WpoRih4d0iXujDZM1Wy2H/ivYTOAieNaV7pZg8m3BmJJ+X
NVu58k6ECcZPx1DTowHC8uyqGxtcQmwYJPXJ1dU7UkiwcZA6zobWIzUzo8lr1p/17DHFLHuk/Lys
y8pNd6KLcH0PXFF5hX9urI/PgArY0Bb9Rk7tNbZzM3XGMwiVfCuRmZ9sCZffH5mfNetOPywTVgqK
vBYaSvIScO77y7qt2PiJbsLJsu0u1KoGuoWAQcntmg2trC9OpodwjDo0bI1ZCD2S0bjGbA6mixwo
kkn80Erwc6LJ8vuj5YrAv1mCehzWQLdWe7Dbzdjoy3lipM3dUmIT6+sGtFrAQyM+Fp99ba7lxOFw
7oCr9Qx+XceynNOfyXshUIVC/4gQX3xZpYBVWYEIsjF2GGP1TXdkxbXyfKveDW/hAX3L39B/c1Nt
Az9tWPqR/05lH7F2iZ18hHBpEt7YywgIMkMR6wbmaIeRuMCcoqBeASJBp7kozVoyseuu6kt1wXtE
Tq+0WgmpWU0YNx7y/K0aD300snCUOBHJRlLBiRhjnPJ6SbtaINwapq2tyJ7u6+7jS5nlC44Ms1QA
6cCdRQJeGvbAxtAfkm2eLoRooH3ZDsXu8pmWrZ7gOGKUMcc5h0AQXWCqdZ7v4yF1u9gbjPfLktaP
9pdqgvcYCidvchWSQPoydcjqaazQZNnQpTZz6RwI/qM2C952MQIMdUJ3tGfFr03x3mKGtlffi8Sb
dNbLUONkRiH4EoxpYoLBhF6G9tIF79JUpWzdhJhJq3vwGo34+60T/VCmYQesx9e2IpvL27MWNx2f
Xlsoe7UgjOvnxbir0MRQ4gYocTwECi/AvKMbq/AK/YrIIP3Wqp0nQgWXETfWmHcWHDEM3d7Hvlox
bVdcx3v4D1N36zvlG3xI0XqXlV2NBgBVDvR8gmbv8xw2Ip9Ah1h7CL04V/cGEhVU+aQYGrosadU6
/pF0lstutFjNuw6SpgYTl03JKv435+pIgrCEJaVdpy53WQPMddp/gnQ1lKG5rd6XRzJEH2vXPGkM
2AbJ3iznaQ5v0ZowZsDNN9BBLlmyVZekox+XYsoBnFiCS9KUgdYYfccZ1h8MDdUa2xv5oYvvKmV7
eXNWj9aRJMElqU7Sdam5eAv+qBKPqL5TyTzSugF8aSN4JCPU43IeoM2gIGDqfcVo/UL3taplteaW
zQDmRjCDoN3yJc3fyt4dOsnJln2B4KAA4IrYuoWWvPxpGZ+Ye7m8iqt31tEqCg5qzpw5yMdFw+Il
HB4dDYR+90GHg+vlHOxxlWykQWIgjuCpyFwEZgGOdDcEkCVV3WB2hxC4iZHby0pRMlHC4bKGRp87
bbFFJI6UZb++x9P3Pr0iMpxqmSThiBmYoxsoXyQNChqlr2MlcjXOrPFzlDVXrHo/wP2jXxoIwkgA
ngYZ9TwBAnwpD6j2q9KCzs76aMk9l7WDr56uIzHi6dLjjIdLpmamPzC11g8HK5DkFVdN+0iEcLha
u9c6urwcB/span9P5v6yactUEI4OSWoLwO1YKb0AgVQaemq3NYLf/5sQ4fxMZm0P/bJOem+B+DMH
KMfWCL//T0LE2z1vmqRFngDvUtxDie7PCmE0lmFYStZLTBs0vZGYfEljafQ5Mt/jcJvJAPj+JFLP
QryvPbeFgwLOyjpLF02oxpwdAGbJ3bt+D16ne+229pJXgJl6WctMjx+ewxYEz6y+ViQudfWwHn2D
8BCobXQg20vMB/ANl/QvcV+7TXlI44OGSePLO7fqXo9kLWfg6EmgxHqU0hqywupHABbTuc5e1MTw
ukH1W8fx6jrfECt/uyxVusyCk4iCstBwPSLs3GgHDYPGbN6Am+t37iaDZ+3nbXkIrhu/eFE3D+EH
v3q5LH814jjSWnAebatZ2by8mcPh3ayeFZBB9I21yTQNBSbLZkWaxpKFXv7kJcMSnEkZ9cFgL0FO
W4FAKWJO4AObkCmyyS3ZIRGcCrWKRhsX1fRpb4OYcniVUrrIRAgupW1mU8WdD/t0NnR8LLIP6WjD
H5CZC8sl3sITgABLZ4YayYG75VZ7jBna5O4RhDazF96QbaG51au+CR6TV+tVZcNOv+1cx3s2trmX
y7IAEo3F8kNd2MrUhX8271vW3Tv80Ywll826CEyMLGVOvB0E+2gzY6jV5URMc8eiZJcGz5jwvWz2
647lS4ZgG52lB6NmQ0acTc9x3rJ4NDfpGLCqKt8KU9aXsnrK0JACOEfA/CM/depb6gbMeLmBoINi
jAkomczpNn0Te3V1FSV7VVbDX88QofBtoj0bQ1/imFFuFTwf8wmZ3kf+gg5tmEh8wGAfYfm9ectl
RbnVE30kTrgqmgDzpxOFerH6Zk5Xdr2PSje395f3bA3eCjxiX1oJtwHwMAp7KKGVsrMfJl+9ia+M
0steq/eGaftkm1yl98QN/MtiV83xSKpwL5A0Q5dJAamtcUA/ozq+RopEs8VNnB1xTA1qKAAAPF58
iQ1Nplt5iKJGhvFkdaelPgdGsD56PNyadGRz+voXOh0JFLx+0+lKaijQKbMn/WAhJHaDjqAZR51k
YF2ry3ckSjjNs12lyTijH7Bz0oe5iNw4pNfZKJnzXrXAIynCedZxdHnYQYqVbW0D/Av3uXpLZIMw
a2iwaOD92ijR31tgoBmdpblxDj1MrGdqw6zotq78sXwBNaQdX2OsLg6ue/44JYAd2jh/9Zamywwm
MMkWbOxTVzKYAMYerKUAhsqUMR7I9G7JvOOqPR7JEFbTQKuCSVCDWN7rkeHl+Qdtf7SzrwU/a9Ov
ZZAEq5t3JE5YVa6ErdoEUMk0v5PpU9O/Wc61NPG2+oYBNx/Qx0yU3ETUYHvKSFkse8en0e3rjyiQ
2OCqpR8JEFZtMCMzrigENO02za8A8SclNVy7R5AeAubxcnWhMn+6+UAfUCI7hKM1prJ4rKL2yiHo
x5m7hFy1GKO7DVWQFukmz3eXHcbaFgErxUaPIEAGQKF+Klgfi5E4xQiHYT1S+oAuxFG/TmUZlLUV
NMANYgCOBf28Yq8MWCiVqo6M5XjpXgDMvZDMoIc3tpeVWbEE9DliOBuFHKS9xPICBzOAEtskc1VM
vwM+LVAZcD1lxDBnymDkEOzSmMYC3g0xxSUrgarWR0bEARdbAE6mdonx2qaFd1mXM4sQpAiePGsK
U01HSFGTT46MUOfV0SdJ/QlYlomMBO88rhCkCc6HKGOTgzyBu2jyBnKsS9p7FK3jvvM67kWl15EK
hdiXOJSxkMgWUzhbelerCsmhZttt9eR6zH6N0b8GshCUE9xQizOl5TVkODqaX78P+T6ft3ZQ+A3V
N7MlqXGd+dhTaWKrFpmauOuXjQMPnNL5gKlWi59KkOxnQFhMzvUouzj+9GCdRBmCRCEIrexKieMG
m5ftAxDZXuXArzi04PLMWHzDNwmKeu7jtHnOtv3VwJC2kJjq2bET5AtRIkH6MqpSaKykrR9S6ray
MsdifucaontZhwNB36/gHvtOIYapAxLELl+6aE+d67Z+iTKfyuAsZYIWVY9yBWRU6jIPIKiaNnX0
c1avitHNBq+T4p6dOd4/i/alkuB4LXQbRKMJSQBRLgdmUZRfKStlPMfrewP8MBvzowsO8KlCU2Ko
Wmal3E1QLszt1LVlKb51R/UlQTjBkxphaNiC9c1awqYYOfq4dANqHvpSYRkgQPlAZRWbZb/P7eFL
pnCibRJFTq1CZlzUr6lOgaWdFbWvOlm+o7wyDeaEuU5YnKTTW9yZuZvyvL62MopR7SJWjA+9m/ln
N5bKoTHt8aAOY/VutlH22CuJeRPHCDWY7fTxLp956yWV1Xh119q/s0ENXjDHOH0ACyVyq3o0vQkh
t4NWOqDSp1YY7sKWAq6vJQYq0JiDv6F92N8ARDIEKywAmZK2veFtTHQ2leboAXo2/gQXU7W3U4fs
ZsrNX5FaJ0CSSPPatRTiJ8b4pFY036Y1eTKQMtuZpU78RonvSyeWPVpWzwBornDOUNvTiHDzKIVO
8Y5AEBxqbxhampSYUYOZ6WH8961myyE4EiVYp4XJJVtRcnjmRN+DgJxF9q5y3hQTeOz0Oo0qAFf5
meVevlrXPPTSRwKwDBNMOrpgsXUHctnCxJmYxpw1PNtMRQo8rm7fkAIIvcluyrnHWxmD9Nq6opaN
2B542FBccGJF39NusjPwZIMnKKMPPUlSGAj/SALnRk6HtHazHosTXBmQVoiijhCXqg9Dxn1uPyet
LGu0dviPhQhejKIpay57CAnLX0UJSiwPjB11o7GsvNYDGQ7v+WQYlg2jnpiasjDfBAjbU28WZ/NQ
jU7FXQv0dVnwY7BZBdYTI2Dp8K3D+eMtc4qJOVMLOumPy2azuqAYFVykY/BSRN/LFLNKAGzLARf3
E9hObjy/trXEs62u55EMYdPqnBhNOjbYtAjtVPN2CHWPJogg3vTup8kltdV1jSyKwSADjFni7KyN
mllIBpz0AoBGKjpJzY+R/GvaomXPwOXyHyFi4SQd0NyhpCXC5ZK/gDBrUzSO/zc78yVCCICsalaK
ToEevIr9CCPf9dS6Vv/zspT/J0j+59YRNZmCmTYWx61ThL5Sbc1xZjmId4nxvVYBCnOYy2c6+U4v
O2Rr27Rc4P+5w8WiUDFFmt6VCBWKYGYa0DMCuMRUNlcjkyJEcQrNirlM4RVBu0NI5wb9Jgp+/c0S
Gjg/KvrcAWyyfMRRfBXWjpkWE4R0yVM4b9XheSbbFLnTINzm8UbhH030HMuGGNZOFfp9/5Eq3Ggm
CL55M0JqwH/E9UusJcCZvVb6vZE+pcAfvazk6kIeSRMutYzGBCx1kKYob7HxaQLkdZbenItJn0VA
R0KEO2wayyQMHAhJqoegu9Od21EtWVdeTRGSi6jalSjpA/RUkdyda5fY8Y0tbGAVOVk2t7ixaRNs
ZyBO5XF02w3hbUOnH5Tnm8truSZugdRCAgQuF1Php/biGK0Txwn8IaCK2hS4qgncbuLZFV4xfeZd
FrZmJsfCBDMxWmPWyxTCnP4psO41u/JALWRnpUfoPmr/bTUEfhFBFtLCCAUwyiY4raArKhpoHQfe
TgXQPIBmjsQvUsmltXyzaCfHUoRTDXQwUhKOS6t0boMUsBt0m6LYm0nErIVUx2KE2KYbxnkClgbi
gLnYZa255X3HGsPeVClGttG/Wox3KrA3Lm/Y2kk7lirclk4ahM7QLVL1N6f7rbdXuvPtsgjZ+gkG
GIOUmOsaRHTgOQDHzRSxytbfxsK85trjZVmr6iD9B5LjhQ9YzAAXNMvbHqCX7gBLAEwCst3krYn/
dZl2MTwHOeblygeskOCfqrZMJq2DGIKn2wIPct9V5m8jLLe5lBF45fxqy9Q2bBw+zxFnLpokNusi
bRqX2Ls7YDMBGuPWiGVkbss+C0Z+IkU4uMVkAi4A3dOgwNtVc8saWVi2Yt4QYKnLuCnVz7igJ2uK
pzSAAJJyL08omzVzU3bfZsA8q4HyGWEUnduBZE5zxR9hAEd3AG9mLbP8wkY5QYTmmaZt3JoialID
NlrmA60ilhSH9oAywcNl+1ux9RN54p0CAFQ7UCBP6TdGxxJe7rJ8D7Q4iV7nTavARzxWTHi+FxEA
HngEQVq9r8w90d3W2qZA0XJe6LDR64Jl6W5MtgR14raz8Qic2WVVV47a8ReI7f54GJGh0vEF03ST
TRPT7V0q6ww/bwg+VVNEe83DDq+jZf9SZfIDDKOZmPiP0YqJhD7it8Tv4E0ibXgq8eSRKPj/CAfD
vbEww9uqcCbSmc7ToHeNayBoJMCeRkdyFr8W5hNXMINL94A4ZVJ8mtWD4nxJFUxWqTA3r9K+cWm3
AVVkobt4HG4AlBqicTdPN1JG5vWN/BIo2OwQGEWuzFCz4Te1feeMmKCWJHRXl1IDlRQ1LKIukJen
Qchk0qAKK6CQa2rc3o5ONHoAEgp8ELfn3ugUFTOA1MWcSE8YMWeL9WZpSOKuNT0xfYXRPzT0LrDF
p9+QW+2kpMPcuCGet0EIOOb5Nip/XD4Va976WIhgM0qGdse5nxq3qEN3TL9n+lYNPIe6g2zY9RzX
GmfjWJSwpq3qNE2QQR9r9EPLHauHmLxG1dPYbgFmwwbgC6U3UfZhqNu5w8SzOxssjj2dvl1Wec3n
HX+HYD9tjDlL8D/A5+WhWxkvhTp5iK1ZIm1DW91B4OYgigXGEYb8T3cwXch4olqHxgYBgjjAERSw
Zm4uq3PeSrGs65EUISSKnCrKzAxSEpJ7GvdAZmerV716HdXbgFz3NN8E+iFObzTqjt0bSX8H8weP
JJ+xdnMdf4VgrVOlqhht0+B8Yp+CiH0oXYzysRajpFaDvKWsoXl1bS0NHTimCeQRcSwWzTIBaA4h
b56dygNiIuo7VP9BWiJ7Jf9BMRFjDYAjolgKMQb28XQbwS0HUvYIC0zY7AGd1cPMFJtcALHfoi90
P7PaH/z4qgNp++9mN23iQ/L6q/LzO/029rQtLrPXzI0O6k7G7bO+Bv98mIhjhFxq3Y0DPqy2n9Ig
Ysa8Tw3Jm2XNQQCSicIP0uU1JuzrbAxTlhVG4+bNS63CRyS7droiaCDQZQOZazHdsSjBF8WTo42z
AXVa7quoW6S6rCwokyC4oLxusyGdIaEEhQDXapbKqkmrN8exEoJ3ScYxj80eIuJkT5rryPSH/Eek
7hLT75SrgB80WXfvmhUAXAgFaoT4SzfBqXl2TZFPibZYgblRbb+OD45MxJ8KpngEdN3AixyI01QV
2VUCM8LLIYEVlKy+4hu+RRMt/4y3r5PXbSqWe4EbMFQic8r4rgRgzmUft+ayj8ULlqGUOcmmRcUY
VBoq/DQiY2pexfPfyEGsb6vA+jRg76dLaVuDmvAYak7j3QIVmXxY5R3Rny5rs7phR1IEh63qyuAQ
HVKSRGWWsrNCNLLI+i+05VvFLVuw7tBbZOnoWRB0GfSsA9k18vSOnd8q6rYZR2a/BOFLNzODlNep
c59DvmlvnMx3ZCdtTTy6P5ACNimeUGckAdlkhZFWThzYv3fcHLyRPtDolYyfevENUz3R7HHrysah
MO4wtnl5gVeO+ZI+ApgPwIfR4CKcCE7x/tQck7uNqvy0q9oLOZH1wq3JwJAi6FfAjgPEcCGX06U9
qLMcC7nTqscA3kQ2hKaS19nKnaoDDHrB8EIjoeMIeqiDZqVNHwENOrIBweLPs8ka+3cX+xwj/7Et
ucJXTtmJOMF1WdGUq/EMccqQbALFvjGUkTU9Ynoy7i7v0J+rSbBOHbRYC2iYhsSweKdGttmDEzoD
LOtVyaINeha9koH+LPW6q3LbJ+7MSv/D9kBy8ti7EaNuwkLvM/fSA9p8GH1rJMqvrfXRB4l3qeJk
5jCb+KC5c/X410QjDy47ajLWhzdVM/3FgxgLYOoLBA66icXYsA9JadIC8jSMZDDFzU0PWn/y79HO
SRnIollJWTq5knVf8QonYgXfo2PcBEYLsS+5P6osrFm3LV2HBXvzPj7MO2fTX2dsBNO5844Ufc5+
OPsffAfsH4OFG/5xW85eu5mknblrUSw+DJiuoFSAxYsVj7CNVdQq8WHBs7KpDqHXfnY1s73gEPpa
wyo2McQgexnbztoxPharn3r8IMzAEmFAbMhB8GH0zH69vOLnMAMLRcqRYoIfNtSB9DWFhPGz94yd
6ce35W3ynT/HbvBEkANm4ZP5Hdg8DO0I3lXkp+z3//gJwqbnVUrCLMxbd3I56/z2QzuYXvl8n998
vlWYOhheAczMfigeCHi96Vo2O7fWrXSyBEIM6ehhiNoqlkDZ3QBl/rftljsCNsr95/dyCwKlAIBW
7+aT/eRs6cPEfl5Wf+3heSJ+8XtHFaixQR+RicEAECrd2a617T80b2SAB3j4xLiF2/qG24xMUmg9
7y9e9p0CJhj/4TYSPRzIEOIqn9PW7QKfVxsCkJEGoByj5aEwqrY3SniF0qGauHbrqu9x5I+yQsDq
HWxQE1UwXcWPmEGYKlpZdMC6Y/TLz4wWFLYmg1N2zXprGPsSDBqchR26hIrb2b6tZGNYaxcKgO3A
pgGkWqqKd6Qy6nNpdpA/kGs78cJkXzgh8sEvlzdYJkY4wwMg+3WuYn8DBS6sLg+g9flUmuhRa4Or
y6LOJ3iWXQUUk7VMgQIFTrj2oyICktViS85d4AJYfBs82H62H7/Z37Stseuvx0flpvj9RH4i6tjg
Ktlwb2Kjy+Vw3+tqf32KoDbosugQKljddMKx7fEGxtM02eRunUDg2LgAbtiqm/mK7i8vwtobZ4l5
NDSSASoRyQvhQE2aCrS2BIvQTphUHbcAlHcBjYcqRj6DEHq6Q4L1Rwt+PZ0PkhtszWEjNW7CrvAS
PytlZEpj1PWEY6WHN4H6q5cRIqwE5wuXBKISHBk8psSYayLOEC4XpB5NE/BQqpKGYBEKMyCm5VLe
lOWvCWEQWGwR3yE1jQ5mEf2aUDUqqIqabo7JnlZxnurGdmMCstn4va9kWfiVVO2JtMWijhxhE2iN
Bb4uPAlADlZkN3njBgH1SusxHThL+Y0pgz9al4jEC1WxqADwPJWInh1Q+XA4PDDp+rzBO9F8TfKc
dbnxNHS/syB0+1RWVFsrNgD6Fqccjywkb8W2q8RM+tZaWAi11uXkVseQlK4XzGx8ddjrwHOdQUWi
oGj+A5werEn3tSGJb1f29cSKhFA6CWs+AYq+dbO23RcYwmy54U9276axyabo7fKBXD0TMFl0ewK3
ES2fp6vMqRYO3bCQyrYxWhP5YVRlJGxra6oDHg4c1SCyWzLjpzLCpJxU1QAuQVlOLO5LNgdouWxs
Pw3K674orgLwrylmvKONyTCF6pZahiQyQJQIkTnhNc+H3laKeiZY6M5qc3qfh0bfNa1bKLZfja1r
OsF1PmXbMRh3WqZviiLb0OFJKy0XKJLbrJv2ha4xUPGxhiQHYthuBDyurhtwO78nxY8UxUqCEcIi
zW6mGCBCSpuhcE4lzmvVcwJgFu8eg5iIDITzkJp6pIQqvlyrv9MBk89Mb98qe9tF96RiY3FtqTJ4
pLUOOlD1fckUTr0VkEZVOWSGgBqO0XVQGApGhP3cUDZqeTc6N1oG0oQO3Ymb7i/SwifCBbOJskAf
kwnCu0F5bnlyZdnfuNb6SZazMaiZKUOhXI32jtUVj14BvL2xXdQF24yNHF9UvKVISFumZ4UWqEE8
o9mpIQauTKRdWpap21iBN/w1TNfU+XX5ZK6GYMdfszjII5eLulgWqiO+hibcc8bDn45h8MOBFiBI
fRrc18V3FTzpRfpaZ2CLe5LIPwN3QrxCkby1cFGDaVvMaJFUa+pI77D+ADNDlGtGL8i+6PqegHCT
bpwUvYay2vzaU/pYpvDcMGNNq0azh+/NnqJ+Y4OfQLGYY2z6sWJlKMnZrTi/E2cvSIumwVBCB5ea
QcvvBa+qvdPqjcTlrPjzEyHCuTXjQQnLpW0y7sN9CKY/izw0Vgw0kGzTmn/RvAZpKPs5IPVdjo9g
NElL83HGrenEqk/1GbOIr1ocf2tLezMlCBC0an/ZTpbvP4tDviSKnHsI27Sk75aOTfTzVnq2wwgm
8Fv/IsMPxdC/YyIOATm54A0Uy8TQb4JmXgVPMlYp87uqSgqaK8Z3IkI4/oFuVIO+9J6qSbFDYhRo
MJul7aAIvTGKXV35fnnlVi0DnHeggQEd4xmZPfDt0EBW1lCpYL1ibHhw18RbGwQ4gP68LGrtDnYW
fr3/yhJMvQcEY8MHyKJzqd5PbXXjxNZDN4Mrt0d3tKErT7oZc6YhowwUyGy6D5Dv8WsSXXVZnty1
dp4/S75pSV+cWc7RNwknw+mroXdifFOQJy9Gyd9ztbrNsvQzGF5yFADTIPAGJdiSNGGzCUiYIPzU
rVDmc1ZCAsdBOhavXQdUOZaAb1SFmMgfa7TWlQD8q390reekr7kqA2v5M7YoqnssR3j/IY9RByof
MLzmKSC/9QH8jUkhAEeajGx/KDeTx+9mP/fCJ+Vg+ZfXeu2QHssWHny90ycTLRfZerolIJBARWif
G3+zlMdWJsQLZUm6xF467nlx2zvkSuMmSjsvtNtdVmdty5ChR5eTgyKBLU54zRwkXNMiJw5dW93S
MN2XGGGTNpSuRQQ4Nl+ChGNjkn6MjQ4m2tufatRtralFdjmgz2FU7IwFnc3eafbIjKkF+tYr1/v7
jjivFYxVK9LbZFK92JHB/6/6qaOPEs5NiV6IUY3wUSphOj2YCM24vc0pWpUx9DNO7PJir9nO8RoI
m6ooSqc0Oha7m1BGaL2x90q0Jl0Wsr6j2E10MmJERKxEDupYNGOCzkmAx0e02gAPhxH0saWa5Dpe
X7wvQcvvj6KqMrGCfko4ZiaKnyaZ72n80NkbUnjd9GkEg+RylKklXMfNEPEYXbs4EIaBJABTHTCQ
aM2to0oc/PKHROdiO/+oJd7CZU5Rb8rRjRzFbxwFiEz1cmDrtuS1jjxqp9fjsL28Y2tZSkQZCBFt
PJhNS7yR0wBNoH/mKOZ83I31yDR0hhRxxTKzvE0N0Atb1cYmP7vuNyl+6ZhExuMLTJSOZ3W55GPW
bPT4W4RdnYlep0WOq5sPScEatGJ4Q21EnhlH6e6y3mtbeixK2NKKlJmdgDXSTYdwn/UaC+Nun8y5
O4+65M0n0UocDp66atRHTCO4RFNuyhrFE0PfWVRSKlyNDY40+pODPzoSsJqspAHEBEq2BSb0q1Ki
eZ60vhIaLGt1N9XQFDhY25GivN0nPo1RggUpYDzY/uXFXTud8OpgG8DAPLLOwh1pq0On1ARmzMPB
zUrAarQUxMDkMLQfsTY+DcUsu7PWojAHERgaFJCUNMTO+gEBXxMBcRNgCsaz03Qx42WSQWhRe7UB
BLAw1CSH9UwkWRiWvpAHhFuld2o6dhaQBxQy3VdVDuYYJB3s+IkDvtlC//vlRT0zI4gDagNec+Du
XVIfpy4varMMU6s0Q5tl5JcN/zTaEZOiquQ1tSrmT+s22g5tNFmeiqGaqqn5iPC1T6rvRQ8qTa25
dyJZcWRZnBNPt2iD5CpGlAkqJGJXEY2tnJgRIqjALohv12nyqFrR9zkNEx939SEPqts0sV5Lo65Y
P1s3QZhjXq2d6yVr4OxTTojknK7tp6EDrwKLSyzwiZ9qnpNKi+c6yt3eiNgQJSydbwkSNelV/q8n
DKA9BGnoHMCCnnXTFCCnj3ia5G41dCBW7EJ0zxTA7dHQcY5KOFdaWRJobb3B0IWGfPQraAAcOVVO
C3LkzTWeu8Ap6JmaWHzbViWXXMvnkRYUw6TTcijQ74iNPRWjzjxoyglXVhVtdfQgNn7k3BQobqMb
OPMAQrht1Curahg3PwPbj8y3qNkH3X2sSk7LeZwufMli50fuME3COEzGDk3XL3wBV2s+4Ajc2f3V
YRiGKfvoQO4j3/a7nXU7Sax7zZLQcYNRah1x53lpv9dr3i+WtLD9DU45s6K1NEaBYecGZEAzP5b/
sndYFYn3O7wfBi8A0XyqbjTSsC60PHfHceN0V0j54ed9Qpt9JaN6Pc9hLmf3SJZ+KsuMrT6xTMia
kL3Po13RA24CqZD5tp09w3iY0HneKJI7RT+7sQWpgv+zAmSg+Zjl7pCnWc/4SJMbXcN7Mwjs6QaJ
b+NOCyzyKxhGu9qEbccxUmCpwT5Utf4BTYwFgNr1JR2ojOre0fqmd3nDwchQGZ1WuJniaBjqCC1/
iEPA1rRgXR1ZhnTCLkjj8DkqzCnzaqUFV2TQk/fL+7emHSwGU+LosgSnrLB/pAbTBrFhrkqyUKnt
qtKLwxdnlohZ8+4WkMkA0KRjnlpsKHKGrJ60Ms5dK9fQEKZtbB75U2BINmvVRPAGR++6ri0tusLp
C4nV86HBnThMTtb7+RCR30rfdCmbAj0JNk6MonjA6/Yxgwukbl9g9puFaR7J5sX+1CLFmwb1X4pA
xIDXFYkk5inpidGFuWtsFNMN9ppXuiYb/U/NQ2PJpnsIfQOFeKZkmAhhyVWCFpPaz3c9Q1X3evKL
bYeWiSf9UD8V7l9wvS/F6f9+nDiTYmjloCg1Pm4mMauNp87Z4yMjczvQm6KXtBytbf6xMMHGhhAO
S1lWAi2eOmBxlEb9pQ21/dgpcfZ22Z7P7hv00KPZHz5QBR0OJs9OfYRWVlWchyUMQDVe6cQfOCKX
fy9CR+OUivoeVtAWRKjj0I1OOiHuqpCAMWod7SUhl90jZ4rA7RwvmuDs/o+079qVG2e6fSIBClS6
ldRp5xx8I9jeHkWKiqSkp/8XjfPNdLOFFuwDjG/GgKtJFYvFqlVrAcHhOlR+IeexTTfGtbnxIg6t
hwBo/m11F2/06J/L61r7TEqgmzJMzjeFdNjkqSeH2tjFxcrWncN5lVUp9zSxmVN3Ajbc5w/ACg88
Kr5BKvT+xggf5v1DHNA0IDfZ1tok28urO3+nKKaV0GDPfts1JkwP/7gv8we//4E3JzDy9tUD3Y1h
Ua98weXtRKxD2RntfPVmNGsLkukDLuPS/mesHszhOltLrhZNgEpQ4hhdpMyKJw4+yzPRIpnV7WlX
CD3AuAYo3Nckx84beXLrDJQ5IZoHbTpP8QwAegtz+O0ZGQumifxIqp90KG/MDiFqKr9aDHgAlhHa
tNjPdYl4mj2sfD1p4iyaHiXJytcrSr03Wks6Z49no1u077qviS0wEzxsylzDwAl51luvDHQ9ux7t
TPtEf+mJGoOzMSZtbTR96dpEDxhbglsNGDslpOleJQpLJtK59as3NgJiRM28d9bUFdbMKEEgHvJG
GDXMFOwuzqM6vh1yfAF7ZdRi+QPjCQvQMgiviHo9D6IEH1tT0DDBqOCW1wwzSflNPk0v/vCeArDR
lkMIEqT3wdG2VTljjPJj5QOfvd2ljx39BPn3R3mzYeRpQgl+gptE6Qv65TlYV/6ZNs3m3tSCd4HC
toHRiYN/4CLIV26opSzWgq4mOHpAFAG531PjPOkoJzYyy558ed4bnC0Y2a7NvuiatNniMo8sKQHQ
MkWX1TKHbXsbnYKPNB2CAnjYFISY2SAOdSxWPu7iRSJlkgEa9wGGU9amJRNvLZm/gi0RcxKo8Ebt
QP6YNwSfD9VXjClhftj2zw7ElJFe1yvsIGjdi1f0gAJ9jlZ85KynLI0QYAqRSTpAbytBAEqSLmk0
ZHcYBxLsapzeUHxt5xtPB6pS0jhF7hoqa0kq9MSmPKJHfplkMbM1HzZNNLpYERkINfV3bt1Z8bYx
o9m5T5twQiTSPhoT9G1DwPSopweHHXxUoS/vwOL9iaFQEFmBuMcFJub01/hVJxldZX7LrhMfE6C/
4vGxzgMtDoT57MTBjNyyipz23i6uwWsce/Csq2HY1OKzzDYsX7lVlwIUkahE38ZXB55c+T0jQx2l
xPPB1n/N3QdQn+FUA+ZprM3CkUVLgKoRSCRjNvasPuTHSdqi9Bt2mzJie7JD+rA1ovKGA224t7cf
IjC27n0W+Hda0O0GHlQBCz9TYGxp6AXjtbEpDtWdFwkW7PuPCUkGf5t3cfBYR/Ftunm7/KWWrmYb
ngrAIIYTz5LEoei60SYC6RvefPCcOXvw9PBvbKBjZmDmF3AL5RLqMo8N0HanYTXZe9dubl1m7DWj
WwmOZ80BnDr8JwsrgHghSp9+Y1GULCl91FZEV/lZMAtDv+eVyK9avaHAtPT6Ix/M4YpOve6EE02r
98vrXH7VuS7WCCFSOJniZbhotRZlMjxS9/E3bQjGHwAz2+1W26L3ba2kGktfziWADGLm0LVBVnu6
XCPvBzcuOJ5GYutb3yq0XTDEfnlFS7fAsQ1lSwsoqzXpLI9NEs2YtjD3JmBJOds2FUZ2D5eN/f7F
au50bE25czCmVaV5ghVlLV6YMNcEbsA/AYGnQRI4X2wHvFlThqgo38zhlf017Y2V37B0CQFtCsQp
+PhRAVC+4JDHDDVC/IR2xmEYgMHIh3zFTRY/3JENGUGOIzXVRlzisBF7EEwGFZ9xMLv0h0u7taLX
mSWM6WFgyf0Nbse5UzY01TXi8IxX4Ry7u8xIQtPFfFA3by9/uDMz8uBZMqoC8m2dIY5pZWWzM+Dg
ac0h4Z96jC7tXzjisQkl62pqa0KRHCYaPLy0+GZ2NujOJFyHpqcXtGzzFys6KtMqEctqCqvzWmmO
myGh/m0K9pkpm58um1k6XsfVYOUID03jNH2D4zXn3zsWuS2gh9q707342qFepceS/5p6vI6tKYfZ
TDJzJgLWUGnoy485cYOUviJ3Tuv33tswpgfeL705lPna11tKW49PlZINgEfe1ZIKl0z50rE7p78f
51s9v8+e/3w7j80oTkI9IH9qHQuMi+cEmIyShR2JNG0/kx2y5hWXXLpuXOhNOxY6eMA1KceY8LEy
Ew4Gk/aDggw/DczP/Cp+mpLgL0QZJK02ip8m8gqAqE4DRmv3Tl8asKTLKZFdaT46bXh56+SPVX3j
yMTvm+0oJpmT1TaikV9IvM/iy+wiEAfQNYaLxej630LOSg2ZWVigxULyrbPQHMAR8Be69JjwBlMU
EE74NqbiaXZRo7dgG0g1rBt7rAIKuc41RvWlD/+7rQneI7xUfs+zHe2VPyLQdtCwALc+Ggi7mUJ5
BK8js06Csd71VRHlYiUeLWYWxzaVSO4AIeKgaIwQm8wBAdVR0gY9v9bpVmBkLbkDEQtE/y77xMKp
lfcH+NzRMQbPkxIEtT7JW4ga40WB+WOuAwFNf+WY+JjbH1a8v2zrN65bcUAYw5v+99QQcvRTH8+g
FT9kbYyeSUhC/ixIgCGICcTJb9l1f7C29GoOqycfk5dl0Dz4B383VAEwFkG+wRjz2jt7qQh3/HNU
tJzD4qJqNay9uvF2Tli9JJviNt4H2m16bV1lz/rT5fWvGlQ2OxFTU7Mc68+cAJqlmOtMHvu9C1Pj
WwwS83r3tWJRhvsLO+7I6+LIjWdBY4sXsCigDRdoQRGOV/n2YUa1vwrNXRFdtrf0JDzZUuX6SQch
PNrAXh/1N9bNzDFUW2DIsLonof6d3SXBOwil7/CJwYjSIZyuZCmrW6ycoSptmdOx3z+gu+3MLXzM
2f5Mrt7R1ohd9M6DIdBWOp0Lfm0TJK6oZ4CwDBQpMnc62mWMlQ6VywH3gloAvm0cOR4PpmLDXYy8
2F9ejgao/VGjZOQnKd6jWxTsg8L/x8rnW4oq5tDtyXjju8+9fnC8p2SoNlpbRm63BaD78hc6P+/y
p/qgxUJcw9S1Ejv1zJ/qmeKnYk4uE08G/UT5gut4pY+/LluSO33iep7kXCAY20dJ+Lwq2fna7HSp
U4YDY3hLzASDl+X85zIKsAKeCDSPcHOexS/MlNVOlQGp4bZ0vsKM1evom/NOq5zXP1+Oi5avLt9i
suJx+o251ceFP6NpqKfJd4qK7mwmK9/mLFPEjnmo/KFxDRGPM8KGClMRJep+aE3Vn5P13APxDqkk
I0nA3P5m/zmOVjalQLkIbghU7NXJXKuqp2K2W3SOsvbNNpIbL23f/KRegdKcOZx8JONIoP5gYwBc
TQfazGU1MP40NEqknuLFqjCTYj9pxAKz1YpezVmCA1s2thCDtgTfSkVeZjHl/lQSRDsP5ad/NCOi
88Mwvl32hCUroFxCgRaaRaCSVE77ZAuUTZktC3/jY279IGy8rSuQNDhrZH0LczMSQSormdK1gVs5
dbqGJA6tXJhCtygahytuoQ2/99leI9eGHY7zxkGZLRefuXsNybc/XycKOcBu2OgZ+6rH+wMYt2pO
q1AHp27q7lzvgKpMgM7ciqGFSAHcJfpGLrSAMRahXIseeDFrf4IhyOOFUz7cjQl5vLyWZRN48AOI
YtpnuDGT6W1K7KoCx3NyQNMvx/Be/fOyjSW/kPNlgC6gWuOrM7NJOmQeiWs8xMGdi0Io2Dkwg6yL
FTPSvZS4Kj+JDs+DpwMrceoTyZAXwnda7Ba5Zo1/S4kLvrM16NCaFeWZhU6WsIwMVtq62s1Ze5Pb
5ItWdKW+tbhnqMRg39DqQFfvdDEQg8h9xmEmcT6y6sdYxkEDCYLVcTjpQmeb9q8dBPFTO7XTMzsX
sFNWXaQ1IHD+ZrGrOTWD1CkC278DPrNqwpIfLvvEQkjH2f3f+tArOLVrNn6Z8FjaJf3G0zCryf0g
L70NH0lArCcdsLDLFhd2FABYiFfgGWkCfKaEjGqMs36EKlOI2BUmI6QJehHE1lu8xg65ZkjJtBzI
TBvWBEOdVdJnN7MgZGH67Hpq62+Fm649Xhd2EuPhOtCYGAfH00FZ16DRYgDtJMzVxRtYKKM+GYZA
p1WQ69WthWJUTNZAy0tLNHB14YbEHXmGRypcQ/OyfKhCa3RA2MADnkZSZSFuViCDC6cNER78UL+B
tGdV7YyLtvFchA50d648WqWBY6CLZLnpSqhdWtFxsVDZRX/Say4KrGhC5TMzX7j/aJWbrF1j7Vy6
uU6qksolOYLC1/AoDMVzFRXFHFpi27kbZwpr58oo8IhOwwbD5wWy3/k6s1ayjsUNtYAwcGxkhraK
9Kx8JrFkKIpCX2VjaMXGnAi4+tjT5cO2kNz4IPX6nxlVGCEmg1FqJcwkKfL6+Juwmmeis6g3jT2r
17xk0Zq8ISU0Dn1hJVhmGEzQhDdjUfhees2udfIjy34lHEplSOcvL23hxsQ8Gxp7aDjaIJdUPMXQ
Oh34TSzNyqoHjVo3bvP9soXFb3RkQQkgjT61CfVhwc05lCU4uKX7J1KU28tmFhdig3rUAw030FjK
rvVZNVGuCwQOL3nU3fHZylbef8vODvJfSCXiweGraRrL8L8ps+HsY/wUS6Qre3FRlSJ14D1X1cbk
jy65dX/pKWbrab+7vMClM22B4E6yD6MyqvLLVKRrYnuaqjD37nMUDSvxMxs2sT6Hl+0sRWBQUuE2
AzmOlAE8vctamwrDzAASzS33FiqooIt1ghgz5b4PgTXPCDK6dscs8GGh+IYXNbjhJc2JWhWF7E1V
CUKqECKO7yQZD05Gh29uaV3XvX1bDZ0TziR9cVr3KRMjNN6K1Di0ROhXMW0ONmmtbd036CwZ1uvl
3ZBuo2QUeKQB7iSpfcBcr5yPtrYNkU0oNLTCCCwI84BDqNnW9FcMEOPkv6xyCCx9ZowHgo8REQ10
aWreVw525rRJFaIiHcTDD9fdVvUcZmuwuMWFHdlRMj+vcVPNYxoK7Py1Hx94ddBtaI0DjQuKhHpb
i7+4+6AC4fsIabJWoLhVBufVYpEiNffyUDapNUiVda2x4r1L0ebYjNzeoxoN6XsIwXnYPsd/ENBN
66F36/kvl51i6YgAYYfPJP0VxFenRryso9Qfsio0xrs4BbMMCTx37+vbvtqk099s3JEx5UOless6
WuaIOkQPmubazHZdWa9s2/kwA+p5mAaR0+pyRkXNYNFvR8fFQmxrmg7UhFYgQNnucHSxxJgfTBZv
bUHaQGuGALJemDD/Se3qtoB8PIcaM29E0Nj/2E2zEvSWvBTpJMoWktTTVEtuCPOxyFM86KrejTDE
gRP+T1F3O2a8VnOosduaRpe/7ZIDgQsVfCVgJCA496fftna1HpifEt+2ofm+0UsSFlY63jKrdP7G
FPYd2Tu4D3Djn5oi8KO48rE41s63/gQ4zai/gMPs+fKKzoulsOHCCihKAVA/YzUGwMKhunwVzZW9
c4v0lffQzeS/pvjLEuLgpX0a2IMeAjvybGTjxoaQRaSZesBt0KVd/jHyaJzF0yNvVtZcdEmHiR8c
nQlQCncIK6MKUnbTZ68mX8kIFiPpf6aI8hjkM9FFmcBUYoB1Zj8Wj6350qyRSaxZUZ5+ji+KsbNh
xfcOfv0+1feYI+Nro6tL5wBsxBggs/E4Qm9FcZWk5HlG8QpLrCTyh1+6maF8+O52kB3Qsq1h6aE3
rSWiS0fBR/kBs4aoVZ6h+LKcmbR1EXmQxW988GPkbbLx1oY5ffkdVJc4NiMzu6OQ3RtNPmg+zGio
/74Ohc0xhdJlfb7htjs9k3g04q1HrMoO0HAaaFQbPv+OWCUikGiDTtj1eKlBUc4w2JNnav3bOBiZ
xKd1voshlhauNqUAr/ktc3/QafafuNOWNSoBhvecx7n/ODqmFXIad58N/hUARQBM+igbb9z1KUuK
baIR3qMrqNMhSHs0Jh9bgUpXhEPbjWA2bpgXQlal2Ip0tKqNEIJ0W7crwcAzz1bUtW79UMfNTKHY
WYJldagxJOqOEB1uAEygSa+lmBJjFVpi6VD7aJaJ5s5ve0yxOs4Ied3BzT4mvUBzJ3OBiQ3qRFJ6
jQSdl6prkgHSG7XpXBUcirGmm+jPouFjfjuQCTpPKfXHTc9rkWzc0SzvCxOivcCKgyAoJdCdJyXA
ZEGjQfkzrf3RvU0pwCVhLiz33mhpe0gTsOeMOUd2MEEkUN+Ryu+d0J9y91XkDeS4hoGXO6Pt2ZYS
r662ud93aAtnRFwD6Dp+j0GoPYAxT6s3qW3Wa8pWS4fw2IWU5KKdoRzBcxwPivZmF98N8ZOLoo9X
rFz8571bhFJ0VVC4RxUTXWnFUJfrBEo8CNngzK7YHpKCub6dmlfPA6Npfg3ZEUvbX46Yi6fwyKRc
+9HxGD0OimcNFZEWuP7abFKUJ+rHpJ4/L9tZ3EM0iIFNkIo8ag7ud83MqxJ2+rHdC4zlsCZ/zS3n
qR7EysW3vI3/2VIhCuNUicyQpeDZARnFD3167EkWTt53UoOwYdMVj3m7Nn608MiQ46dohADghExC
RXMCAJdARBpot9K/TZoHJm7b8WeSfp8YxCS2Ew5s9oJzHhgoI9R9wMwoKz76P1cSO/0V5unnxISx
F/cpfgUvMJsaP7dTEVX6GMZpJOp3kPZkf66CCYuWDbgJXvgovys3VAUymjFL+yosMEZcN9qWZN5B
xGtmfrd4TuM47CBTQ3sUJOxnnaZYcKcuZ4abUDjPxOePGU/bfZ/6V46F7ic1CxGmFh55fdYeMtY0
Gw8MfyuudZ5fGICKAMkDrJ2km1ZS8xkaw3UmK7FZB8GcpgNnKfWGCOoyUE6FhltA7NT886ggV+5g
cw1kzvgBp980NgB1NwoYpRBf9H8V6RRYLb6k9qnR73y6m8ybCbJdl8/reVw4NUpOjeo0LpMW6mPh
aM/73HA++nTYspasZOALZxV2ZAsCXTfMsKtVDx3DZjEjHeoBaOdTetf6LxTZBgWdbgiSSdrdUlAa
X17beSySNtFGlFuKu1dxWdoUgw/KQxRz6K+2K8IcoyjxBEDdr8t2FvfwyI5yGGPfZ1PpYm1td8XK
Hz3dGOLxsgn5Gc5OxZEJxTfa3B+AYcJS+vZxhoTlOK0Nfa1tluIIntm5dlphEQVA+bgpDkXmPbrl
tYf5qZXvcp6Gnn4XuZ9HdxGtvRwtFiym8u4190vrnGAeDxaeLrFxI4wY+sTmisml1eFEySEPC0hs
daTVtxqovnioMJs9iVJ6P2V3Fcew3prqx5IrHNlRp1NBe2NB6h12UgPElEa16Z0ymsskuuwOa2ZU
zx5LTgYdZgYNoBmMlaW0jWq6Sk4gPVd1O0QikCGi40aQPpx+KeD/6kz3UHWtMwES+0TEZGv2QwZ6
5qK36C2G61Az8xrtLtMzvrHaqfrmCcqvzQ4Q4EC0AIf9+cqBRTHwJRGXcRed/qKa+zUY/oDjTBzg
vloqRbUbEW+G2vj155aO1y735shLXasleCZg7V7Mn1lsfHUuiVy28qxeOgvHVpSDbVTdXE9QOQ1d
8e73UMVgIDxoHoF2SPUZqecH2vZ/sS6oR2D2QiL51GsmqTOpzIQSd5Z58TZvdPuKAfaF3mZpr3ys
paiFIUMJgcFFimT3dAt7cEInTJoaBuumjdlDVq2p1C9eLOiG4SmFdNrEZOOpjTQu8n7W0edoxiFI
oKU17U1930Obsd8Y/oPppEE/rAymLUUTbB/g7Sh3IQVUbGqar0/1iOK2PSaBC8bkcp4OlJCNU/Ur
X+u8SGhgshyTOEBcwpqaibiF37RzZlboKNJg1qKZJ+Aq/GzN20pcVe3rZd9YXNiRNaVK6FLRz5TC
WoqysVftLL1HXaULWLayg+dzmx7WBcZwEzBp4LFUdKc2t2VXyXVNth55dr+1fBplAAD3nRbmLmis
pndwL4SghL6NS3cb52u6HktrlZTlkA2SE0K/6VCOzjelrE5GDAaBO6DbxvTn4KURBdhd97OVb7h0
xiXeDCxEPirXrn3qoloFSRdfAyTczy3+oU+zaINYGG4X6B3xvjNn6u7tLBGYxkd7Es9B5Ih/8RM8
9KVB9wg3gu+e/gRMY3gVcGgS0nLPPbGV2N3+wfZurPwgxixwwXF82ZWWHBftH89DOxCJtNoA8pxk
NLoyY5DO/T4byGIfKAD4HUTM3RHiQml42dxCxo5viXeJ9Cm07+Q3OPqaZsNqTHE1EkTuNdfNRLwr
jF6lIhhJnm0sVEF2fe918coqF58rLjgydKhUQyZYvSHtjGOhhYvqaxUHliUwVPPc+KCl/mZP91lx
X5N7x9nN4DC7vF7pM+rNjHlJubOIP2cDpYbnDiQRDhJC7TuYYa8rVEeqZK1XuRTAkbCjRmFLJWQV
R+EAfm3aAJ2GrpkG7bRj7GHMHx2KmtoudfZ6d2Oa2zkjoUAuZXzSNXa/ha8KbB7QFAgRmHNwlaSU
8XEyhI/bER2ZwARR+fDVkkc7++nYKwdkIRpA5BlQGLgQSqRqaXTIh941GG57PuGhoPeRle1BQOTH
b5e/28KxOLGjrCjv/MG1DKzIckF9NhQ/vVoPhZFvi9L/tGNyVRfFCmxqzaQSftxK2Pk8wyQFQXsb
R2n61E3A8TI85X+moKW/vMLlnURlBAMXQKiozPpT0nml6eLSzxMtKPldDfwczx7tYg1ws+gcEsyL
SgzAYOo0wgw+S1OnMNSV7za91cotysxh5W8asSYGvriFR6bM0+hS1aPvjhZMTdqNDjIskw6bsrxK
TOxhcWNXK8Fs4dgRNOf/XZkSra3MSqH8KrdQb7ZFGl8nQuwvf6Xz6XB0oo9tKI5IQc+akUHu3vSt
cp4mI2Qp1O6mqx7jsfMWVRaARct63+d7sPWFTvYq/Cenf5gAgeu0l5VfIzdQCWcnv0bx0dwE7lsn
+DWgmBraawxDBq4/BBwyFLVz7cdtYOrbprtOq81qr3wphoNXD0ql6MHaKDsprxzNAXeM103ojUKz
vgCrktmIO21IA88odpMP3Yaqjcb2W+WXqJnHdO1TyH//bPEeIM+YL0SoVaMst/VJZBpS2MFwDpbF
QQVWBtXwqjs8INQCfhfVWhp/J077QfSV6LDQ1wPDgiQWl5UZgACV1TNr4E7pYfVcvIvKiWKzjSZP
Dvg2b7FvHlzmbmqIDXsTNIjt4kOIahM7/U1LV0kClkLH8U9Rjpkd26B76LERlY/eRLrR/V9Weqs3
yd/s+LEh5YCB1FuXL1qkQy6GG4o3ywP3Xg0CzBeHD5FW7RreBXn9YKVr9bal94pkFZQ1PqSdQP6e
hhJf7wve+NjuxGKBVW9s58vSH6mxyTFQWuT36XRHzb+43I5tyvB2lBzNBCdraGCzydjcbMxsssrI
yanYtWU2fuJNLZ4uH+il2PyfRdCanVrkczuUxIDFaYSsSdzg5gY9V/ZMfTya5lWW96XwAXYfvGaB
PPAwenlqroSuDRtA4vFb9TGdQ11/tEkZ1O6L5/zIJaMqBFjIB4vvhzX9+mWf/de0SkDcjZpdeBNM
9824FeaWDkNEQaqT/UXXSFKh4A+STZCAqlhutx3xajJhibK3NN62k9RzMnWwR1hXZR65czjzvzoo
RzYVz3HnuawMBpuQJQoKd1vqJMSwtZdvNfvaATQ63jhalBnfL7vPAkjudK3KB824pw2lAbsV5WHr
H9r+Dup3IHrrxQ26p7rWR3G5Tdl2MIN4dZRi8ZuiRg3qT0lVoop1GV0+FT5FjwFMvK+DyB8zIUKR
vpXamtaLvNfU0A+g0b+W5C85Opn9yEuwssESi8uoTtPIQlWy1qq/CAAARMN7ABoGUZCynczgo5aZ
KFiUGsP0U57jdZ8g5lSEfCuM4Y8na4CoQb0dc8n4c6Z75DUtNTQdj00N7/tRah71aUi15hEQ2JVM
aWn/jk0p/mlBdwNYBphKNVRAC6u3A7BUO1Ht2LsVl1wzpeyha1cp5xSmWHXdmd9M/8Gp74bmJq1/
FiDxhC6H8WbEe5O/s+IJkC5/jUV0KaYerVVlxa7Gxul6Dz9gYF+UXunejWQu88wHmq0N+sptU93y
2JQavpuYdH6SYFp+dv8p0reiAnufw6Nag+PU6ZaTcmV7lyz+d2EANHV6ENIZyo9cXhiYHMm1a3Da
aTFUbsfQ0m/zcm1Waulb/mcN8fTUWmw0U27WuP/dil1lrNvXqAysKhktWQHAFycOcs722TSbljta
0fEYzlnZB78bXoc6jRq+RgawFK2OzShZk+WlZWYQmEEWed0zsp1hIhvtfUvNFUKdha+EgjGwfY6F
5x3IB073DaSX/88FXV+AzSgmfiR0SOK1ifuQ95oOapsRBR7etSv5xMKLCGBPVCGg12adj9FV4KtM
KU1ZaLNMe7IG6oYUgJ0VJ5ROprg9JMZAiS4ZqoAFUpxwbqyYUQsPY3RgnSHSMzRcAQT55vlTUILm
xmhXyqC/2Z1Vi5h0BDIG9HWg0ZYudBT/G8Y1p23AfZCBN85CbbccOGYcwEU12Gjs2HvMp24ykwSF
rR0s4OhcN9nYfbbr5zxoE3GXAb8UO2IzO+6LzozA88pd6ReAzkCUqPLDwlwb217wAYwTQExSvpng
AsrDcS5QT4ACMAs1F2kyZu+9jRNvmuEzsZpQxNFK2D3HdUmoL4YmCFjaLLBSne5Q66GgYEpzLr1v
kx8YmgBf2Bu0pNx5b4iNGHbaH9Oaox6Lx7HrSvwKwHLK68BmKGqWM2Hgv+zBKYyWv7thyV3r3TQk
W1nfwuG1QWODa1KiKlB/Ol3eNIJfeKyxvKrrwJKIfDUPyvyL9o+X93Hhq2E0CfRjshsDMnN5uRw5
mssrLSs41jT2OxtsenF6SMSLCfQIAakAIv3/nzn5c47MMaOddVdu4Zi8Mj8NDP8u5/dp/FoJHqwO
ny49qrA6cG+AZxO0xypJE62bbOx0B11BEZVg//H7IC+MqDPfMi/o7MPMbtla6Xfpy8nhMpwBHAVU
YU+XmJiDPaalYCFvox4qxZDDq6YXoa/Nsi1c+7+H2P5nRwnvmHoRTmMgKEFvkQMF4wS2RgJjDst6
jcBmKe2W95SkB7aktInqjcnYtgRKlaFrPIzkQRuBR+QBUKJDzzH4uEVfhtVbYI8w1rHz+K/LTrP4
GV2ccgwQA4eHEZnTLaWOmzt0Gn87aa//LJpvrr01OYYJQHSD9tewK8eVc7F0sRybVBw17eOx6hx8
Radrw3n2nyHxuHJ3LX7Ao1UpESx1rEnYHCa0Jr2ByMdWw+wHb7Nbuyjf+SrSf6mchSP+7y7+Rsoe
nT3TKbva67GLbiO+2vTexSx9mSb3qChe1dbwrCXe1kfZtycfnbeWWS019k6sK8fCZxA4rn2sNu0O
RbNp8jEQ9ZM2fMXJm5fesPrZ8Dat9VKTlVfHsvMerVs5KJkGwdoJYnkhJqkjrQWopIdkgZPftw57
7epyO4mnyUp3WgLu5vx5st4MvgYhXd185e4oLGdikFVDXbj5KuPHoRFR74cQkuO/B4arGa/1926N
w3QxFmHCAQP4BL1wNXGZpgQ6UgRWUyOq+me3e4jFNq9WHHnpDsE40f+sqFD4Io8HptmwYhNkSANy
le1s7E37mwm9CPFyORgs5GKSDd+SXFoO6BmUU5O5U4XGIkKR771qVbFz6rfJ155bHcL3zMGEuRmU
9prIyopRtZgDWXhDEz2MchYx/mrH1zlKDinkxvQbN8kCp1q5/mVAVfI/YAxdDMsAZ3guQgGYpZ+Y
LfI/ajzWQD2Z7WHifz7HixTqyIhyMGzq0Li3YGQeH3rUcUofbWBktGt509piFN/PNM9gbi3teD/S
VqCzEAfeGr38QjRF+gnZSFQxMCyvunrVQB4Bs9ZwQghSl28+23jzZoJqSF6vfZyFU3WS6Srr8c0s
LpgOU3V8P/NfjXh2k2e7X3lTLfmcJAhFcx5JBAaUTi89yEkwM/aQKjEQGbICOhuvKfvwxjGw+5+z
tWkRMy4fraV1IXUHHgdXPAAJytGaGqdMcgGLEL6BanMMadHkxpjjyCzXBnVWTKk1C/QcCrsppClN
hMVY7DXz3bLnYGbeWh9j2RSeUNB7BLGSrSQPXWLG9ZjYLJz6tvyq4oT98GpD+xBmVz93rhmDr5GV
ybWw0/KmnGf3xplMzNcCGZIeisFlLPBGcEFjiBHc6yCTTBse6RblKxnHQhRFI9s0fEhmgzZc3f3a
HsdugCglcqoST5mt0z3YDNIZRRJYDDJK7eflr710YCSXCUj7kaUSXzn9iTPUvO5gL+2boGDAQnyO
SCAd/cHL0pVwtrg2tH3RtJdgcfWVoZGWDZZc29y0xvtoptPGdOvbFnMGkZihT1WybI/Fr2i0LD2j
XQM8o0hb8bg5e7GlpdVkKGrWod068ZtX6dOTmxDjec5G0wgtXvafwrGKvUmo/U9jD/53f0z5puOD
lQcjej4HUnX2Bx4syQTpNeo9eXlhFzuNESEip+Fpumm5U7zbkMKJqGN1EdAlxj/JbKHeYRiJsZqK
L7x7JWoOrEEGwI6oH52GhbgGJFMUfR3W7NMkt6ZfRrbzWJuP4EKP0vGqIxu0JC+7ysLnO7Epj9hR
5khczL8Qr6tDrUTTs5wjOn2XdVUbYud9OeEPX0vaFvLvE5PKqR0nkYwukSbbjc62jOzovJM9WMPd
10YfZNCmTm5RZ+obTDA/1v7b3yzZx6MRvGNIXNVYiCmYkpeQsdf1WygIdf2T16MvN2/Qi67gDJet
LeWoWO6/5tQEo8iaoo4NfNVcT0OIGjL/buKHoQk1Cu6zkaKZ8Vbre1QmqfM1tmTN/rJX/WdfuWwY
gFPUS7DcZD5gAJdk73UeJno4Za+ptR/BOweV98trXsgKTpasxB+RScFuucOm+ZjyX9C8IsM/l00s
XKEnJpSLuua8nEcdu5qmBFeoGejG1kZ71ad7ECu08stuLltcCKogXQPVgAUOMcwLKvuoCcMXszXX
4exfTV6kcy/w2x9ZvHNXv9mSKdQZwJROCLHOKCn8lpJ4SkQdjto3VkX2DJRGsbFMGozzGqRm4Q6V
IuNyUgNpwVlNg/Q2JE+7EVJeFF3M6ga56SbPf/Jmf3n7ll76GAPBWwKxDWmPSn9lcB1ytKVRh2Sw
QT5cuWQoA1ISjC91PTgxpk4H4mz09erG0bxeRDSH1EfUJCNdKcEuuafhoLEK4AeKv+ov4UkKHYAJ
EmKYprpjCbspKyuIPTe8vOKFrwj2LeA8AbBArPkdGI5CKxSZPMxhFjUaqUE5x4FuPqNx6hc/rLVR
kaXDAN4yyfGB54r5f6R913LjOrDtF7GKObyCpCjJkuU0DvPCmrFnmHPm199Fn3u3KRiXqL3Ps6rU
bKDRaHRYi8Z06vM8LNQIELTgafPz53ICrFhzrEdU4EYvK8IDLr5t3ViPXuRK0dkKXlzFQOrm+t4w
hbouKxBYgUvhr5h4CGmJBL4nMHf0Y7JLrLeieA6U5zjnAPcw8Aawpl+C6XGLsewSsVUgWMUcRNU5
cyM4sXWn+b9kEN5VA3jnjlblYbQpsoD8fFcbr1HwNhe3TcmJfFhtNFefQnmEsQVwTKfjUwShtjUY
7yChkShzNPFXbIBktd7L2SmYHSBCBYKtlaCv/A+zERgnBYMYyEh1QA1Sn2AoYCZWwf6JPibLjbVL
GOpELN44m826QtDXB7BOPCkxFkJttmy0cubrkNKjGjHsUvmXn3nmYsj1Lp6ONfB5dIM3dsk4Plf+
YolcVscHgwSq2CsiAFPD8b6Z34votUW3w5Sg3jvz9pLpBReCdWnptEb/6bUwU1OCOu7gnNIZk/G+
IagORnleC8t4FVI0DG0vKEMaTium1GSMJ4Efhrq8xMhA3F7EFRqlsxezbPu9HJlgAZ3L5L73p/qw
LY7h7yzE5yD4gBtaOAeulQuDPjIrK6lsMZ5N0oE+2vUlGRhbrcrryWZphmIdsG41zI0Ciu1aVAQ0
OwvAI5UtKaUX1rmb9/1hjIw9mCY5noARRqJNQ0cTKML/7+3QQBJG0bGBKDNu95kxeqHRcE44a+E0
tEB/tt9I2K9rbfxQECtdAe5fDOh1gnn0D2DfYAJ+Nv5s7xDrcgT9H3DkcO0DJJM+YRVgFMqyHsC9
in5kVexu0CTiWr1/KEXDE9v6NpErwKKVO8k3P7ZlL4f3Oh+Fh6kJNQFThJQEXYavLGUK5gIBgNgp
twKgB6XizRofDPlZBukH8D0Q41S8OU3W/YF5X0wWYzQP9kK/dVDc6OLQmCtb9ie39We3aNODlPU7
varPgx7iCdCQTFCcLNO8fApjztYyvMtiOaiwoCNWQZ/79dbWXd4qlSJWdjnoIDAdJwMIdP0tqiGh
q8YCeFSMTuJcmixzWsmkXwIY3MNJ6KUKMSugOIyfIgKDPMXYzfaGss7g0rkP9lkkHADge61aZgDU
wvDlCtNelicO43sFqlRtrvegzdtti2JuIyD2EUzBaeKRQ5/32krVWUMVuBhkO0cPp9qrToCWUilq
nUREP21XOVn/nODB0feB978UT6lqjmi7CyqIb7rRcDHf4xM1GnZDqaJJJxImGzfIZQyEiVRx8NvQ
4pNv1r85H8G4HYGspgCCDC0ZSGBTXiJK6xm9EVplg7jmTgeMKBI64Bf2q1/SJB9jX/E6dIx3oRUQ
+CzO+5212ZheAJ6ximZIiQZfyM16MmvLqGzECOehGR/KYH4QAvG1mq23bUVZ5rsS9enDVhfyBK4s
NAWZENWWnVNMeXaJez209VrltQCwfLuJaiDq5FhXYBtfm7A8taaCoQLcWKjDI7x5G1TtfVubz6D4
2u8hjEQThoHe3AUCktq2rNWieUrkcsHfqVRHrG7m6aNL9mmqkLx5DVv9Rg9+TOXBHx8r6SO2StAO
nYVyl817I/fUCV2tbhl4wGIZeCxI33cV6KyItBDqmph5pX1yM2qBWvQRSI4rRwaWS5cF9iS/x9bD
9iIw5QDYCYDBy2QoPS4/Wr3So3RW2gWAdTXk7mNQwqXKUeUObTIlQSU4/U+0yMW4VsYTCmXtD8Bx
BoZzDmy1B0N9nfzLmP3aVui74SzAg0tafanPy3Qbp7XQmJk+3lztkOoAEAXYjO9zmWFZyuAkIIMv
ocXy2wOy6QStqUMkH/pyTG/wYhXORS3rjoyG0WAaeJxm3w/ekjpGJQpI9ktKl7JUyRfbcfYRfteG
j6Ct8zSQQeuFwfGmrLWzUJdCihoE0MBkp7aobJUE8MfIOhj7zP+Q09ftvVmc8fWBgxqfKM4aRoQQ
Ul//P/DD+knPehClaI5SEh/cHmp4I8kaidWD2v3ZlsbWZsGM/h9py+8rg5MkP1LSBNKiQXNnMTjp
qeFsi9iOnL61FCqpWelaizTNIOybbhdq3iTawph5kY72CbyGS96UEMMSFsg3XDPKMl1Ke3tzDGOr
H8G7XjYVUEl2wiw6CRe4gyEF7UkYD9HBX4gFpOzNH4diAscEqtda5ujFCJwsAdnD2Jan+GWK9ae+
eNaE1En8e0y4vAMz+AbDIrWlOJWccoIZRnMBNF59jHy9j82AZI2/xOCWdS8A4qds3SCInAS3EWnN
l7wrbno0HViz4KbDeRwnjkdhLAYehEhz4B7CpCA9qSOPsRrGxVgBbMt8wrsN/Gld39hJk/KCqeVS
o86Him43tNiBHhmY/tSyF6UURSjL1XYxAdOoB9gdKWfxrjKCd03vLkmVGJxhz+9ke+BZXdB90PkI
7keQI1wvrmTVuTkYLTBhT/JPYA84kfv+FjvIwbuJHe5qVyaYvtr/AHAquefVqBnzaBgFx4C0CnBB
hC908KiaAiC9hq5G1RiAniS4ze9miHU0Nzj3tvKsANXMC2+zp31ChN322WXZFaaiMfa5JABNhL7X
qmOQdhSUAh1A8rk8KcQ8mofEfilei0Oy47XrsoWhVAUYqeWJRyfoRsXv1KjFOguPjT3v0R0CEu/s
MLtoLd9zeYuWI0EZElp2v6RRri9MjWDWLahWufoxOAokvKROhFaGy5t6k/NeUoy3Kw7GShxlRAYA
/iSph3LTPRBJkIMjIzHATuPFhNf0wiimXMtabuaVV9elGEe1g6zh2Lm/x5vE616rV+S8YCDjhReG
fTa/ba0kFYdKaocC0qJa+9q50y/jBhDvRwBVqaQkwWPr1T/uM96Z/P6cuFaRetPkaMMdpAIyzfts
Hzros3EmOzxZZKdkpHJaV92NHqhixV3uPXMOxXIFf9MX7URIgOEtY9DIGkNqCc1UQ7b0bn0kv3b+
WbaB0bdDdmA+FgfudjJcHogqvuRRlqpFnZiUy3aqZzy5L5jasmOsdWUH3hwQ+YJOKjs9m3bOCXUY
N/eVXMpk22GyMJwCuZ1d7syY/H7QPFHkmytbP5T8gbyNSXPaw6WSXIbAnISHO8pe9yc7K07oCAQM
Pnbt9r+iw6/w2N2A7Imzj8u6fd/HL7mUDVm5osRqvPDBvSa/kGUAIPSp/l27kj26wIr8cc8bymEK
RHcDuo4sdALQtQ6tBaqmvBjOIMwndO3etHnlbiulMN3aSgZlLP0M0II8wnWxsMNZp8a9SIfJvjy8
+o6/A8AEMW7lwzn68Ucn09vghCTYeeFN5Ki31tMP097+msVCvq0w2E5NzA8jaUYn7IZIi8xYlnFS
iqdyekhzb+KdDsYrA2k/RHtgljSWrp1rXzdrZlL5iVaDG2R0QGMoyaBF988BD+6WgW+IWwltB8jZ
Ij0FzPJrQUIRS0WSq+B6DO3pGO1nIr+pRLsHjk4BqG2nOonEcMCUxOOEZl4dCDHx0lUwEgfZ15JD
teqqZkL/9LjrzX15B4I929UvgheJnPueuZgrScvvq4sjErNIykZIqtxetUHVSTApsW0STBHoHlu6
thWMylDvm6hL+2BIsV9V/yME2oqv7KvoYPIiF6YYQ9TxEsSQhEHHEnWOhDVgEGo7EE56/iBX+xkI
mLwZ1+9MfehOREYJp1mSwVknUwuWmJna+AboAtr30RlsEDF7hgsC5oN5ClMyu+0xJLcDKfb+2Tjw
ho5YpwvvDoBtisjOgH7yeresKSzHyoBFGmYH+AFz37XWLhpUzo6xlfySoyx38coqsllCU+sIOdMR
dbtesUt0x9mSBx/5MHiWO2skFFxo6YYyiYFb68pOz+uW+Cwu0b5EWpjCkEsAZzn9xOjyKJSSAoaj
n5tfoPfDo+sUuaYzvRu7eh/+Umai/Kzd4Encp3b5HqGVm7MQTJvCi2PpwgeKh0GZbhKoGRq38AXZ
DGyge8OvCOBWTDQc/IcjspJDufApq8ypCCHHz5RdCOgnWNiPLgZJTzFxykOsKx51jX9UolxLlGhK
bHYQNQn1WQcQ9KBZTlEBLUjqn2v9Pa3BVSBxgjdmfLqWSp0aoc2Vua8hdUY7cQ3qC/nPJJGqwnux
IIZ6KEIXZYW2lTHEeZD/PSeLjP5OwB1iemSpkVNvmhoxfx7nPgwJqChoAMYg27/fQOBlGOhmQGoA
ZJaUoWQoP+HdhHJ3DlSnCf32xlucPoKFe9tOWOuITBRIZ5eLYRk/vD6YpQxCDvQTNHaWEmlXXtQD
eATO4kfr9i76NtAbx5PICLuvJFI7Z8hTZwGerLEx5OjASu6GO6shHdZwXyucVVzMnDrwV7KoZ0Uv
J11ZLLKiCqSXhj0gr7e9gAwHeiWBCgDlvpnbLICE0jpoTUqEBkMCvCVbzGlLDcpLZ+Wod7UVNrbo
6feh07mYwUjdwXmcPONjWx9WpAByBTApod9zsQvK8OasScFnETd4mWBXBAJEdFxEI6k9/Ty/cYTJ
LMUW5iGIAlwdXZwcI/Q6BBpwJmXPuojufOPvLLusSfwLPeced9yLaQ4rcZTpVUqpDFqWN6CXA+Q7
mikkHrgxK9WCOPVLI8riEl/NZ/SPNRgQcoZ71QsLEgM7iUie6XQWaV3lfnmSlKQ4RX+1J8568hSk
rHEMBnBf5pAOYJAltXT7u9+Jtn+HLrrH4qO2wz/bAhnPrittKcMUxk4cqxILOlh3UeoKOZEVTAf6
JOcxirIkAfYA7RUgVsLEyqL5KoBQxhHeXiwae8pu6haFbKRAP4rIaXnc2J894vRhW0uiPKIsyNUs
yJCkn2OBDEfd09zL3UUsSbkfSeCl5IgmyA688x2voMyo8gKYaqUlZaBzXRtya0F2cQ+Uc2LZ/iXx
evdvZxBem+BiCltqUoYKWCY5HcISCNE/81N4affCWbhv9v/ePtb6UPbYdhk4bQvoY+EWAz1TlqHI
iEZgNKzzGrRYwR3WzlhQMZbnIt0R06J3KpKSalFo3jV2GyBXhdludzzU+7dwV7xaZ/kpfJhuYiQJ
kt8JD/OSlcO6+gBKWfQ4NrU14ANMfwBa6mtV3OoCmYp3bXJyEHEP76r6Pje3KOIqWk0wQNuZnNtI
Zu/q1yJQBxLUyx0aO5dFOMeH6V73pBvTG2/0g/iRHQB+5QJfgoyuv5OONYl2hgcABW+8WOTZOPB4
jVnOaLUhNKt7ldWdOE34lhkjw71+rxac9tLPrM43G16aMcEwvMxkUjac1FE1R2Ld2D3SEghhvIx0
tyFimCBEVlTdR063n+9Ej3d2WGlmwBh+Caa2OhfAGd2MEDyn9nwQ8dYV7RnHtVp8fFSS0Ns+R8u5
31KU2lZBLPIENB+wakkmAyoXtU9kCUyplrstaPmjDUF006cpTE2XmNgzccKcst34N2p0XGrVqFNr
6k4J37flMVo74fG+VpIuuaLVK477Apr9DI5NRf7gBsGpnW0EvY4IiniT5yd4Gi4hyeoiKQpB6gMd
GnbxPi+dWkXdZ5dptiSQMvsLmu9tBVnx4Vo/KpwyNQxpae1iKR1pRSDd/Q7au20RzJBtLYO6G7Wx
yjpNgoz4JNrdH/8pvRF+xkS/Vf5DWfRqt6i7sWmVRgUbEOywAz7zcybdptyGZ46tG9QdmOpqG/zP
iu3QT23Lx9zJPLT0tLCI5NDswHe2l1/Uh+1F/MzmfLf8ZcQZDTySRreKalWatLoB1axH/WjcKC8W
sscNueuRi1GJuCvtF3hOO0VqV9yLjvT2H9JNWNuvD6B2cajiJMoj7KK0gCSeusANFW+MOQec6ZRR
AhSBwIIZuc8U5cr8MQBgCDNygfYYixjizojFnYNZTPrbSi4wGNAGmK90+0FojanYmVBE91AXs+OP
EC3rt9Gd4KRu6g0HHmA/O2paCaRWrovN2A8tCNQQYJBpIC9vMmkep32x54E3sc1kJYs+ASCkEmsf
sgpXBD6b27kJEe2RqIcWFXuiEwya3vl37+VD4LYoXiUnMMTy4kTGJoL7E/ivqANgGOEz27baxCSp
/bSSp8rWUbwmKLs6vTY29vaJYIQSGB4B+J6KXhVcdZTnUo1kbmNLRYmoqh1B9+rkFS25M6DSy+4S
8uaBWSqhOQoFeROdud86fapU1ec6RCOanorzo95WPyZsKWccmGUp6B5EKQHFSxUQsNQ9OoDWZ8aD
ZgFVcvzRSZvMCXTSiM9yCx4h1xxPmIObrb/bK8m4A9ZS6Us1m5NebjoFhcbio0y1F7mWXbPJX/+1
FLRKfa0gFZMARSQvihQNikNUE0mVjy34IeNE32+LYZjFMjEpLa3aSw81tYRV7EtxDtogGwhY4a7q
DQyHgNGH5HlxqWrLfPDVqnqK0krjCGZc3GicQ5CHro1Pmr3ri7vtQ78zMTFpR+IhMN3OuqsR3sbn
KvnZtIAKvt/Wk/HgvBJHXUNqAPUNdcHfmnDKRTcBMVpc1cgvOhLMdFsYw/rBugqUKh2WiY4jyqsE
qlV2YGBGNrM69FlipxgK3ZbAuFWvJFDqGGmqlWE7Qp0S8595Yjfxg5qdi2Z0tgWx1m2tChWThwPu
BNBZITUq3jdDQfIAhGHVjVRkGHH9D2nuK60omy91kKAUIM60u1moLlmYjG4nVMF9OVv3Yt7KHN1Y
Bxn1ZeR3DLQOfMMwm7JOLScN4sDWnmeHOvrgFghYy4fMMlwgMJvRd0YtX18lYzbJMwrZYPTQyNDt
hwSjwo89D3CEVYxcSiH/SKLWDsTwEsZ7IGnyfC/7O+/am98zijKGqz2oj8Fd6akBsn7b1sHyHmuh
lPfwZR8z5gmEmvE+g3sS74zeUTtnCh/CnvM8ZB2qL1lIMF47DLPrY4zrQVY7PkbD0eTVyVkPfvj1
JcRZUAgxfXgtIMiN2ZcS+PX5AnZJ0c3OgzciUNXwWsLFP+ABYzl4wFSc4gfLDNdyqSfMFIQjEsKQ
GwU1xideYuCbisJ/EvLPVUk/zIYitcpswFWJ56aXAP8jS4ujYgqcI8UyCCAPLu3haA7HYM71GvpW
DhxyFboY4t8i3Q/Zw1wkpK/JjIK4+Hvb+pg2v5ZGeUE5VKU2iSANQx36TzMek4NuzaqETll/BmSH
orgjrPOulQLN1vKmOBkYPjxgVqhxRSGNbJBDNYcwznRnqFvTBdHox/YnsiqlaJbH5C4mPUQAF1JG
FRVKPmX6BKNKZLdvXzo8vrtQduLY2g3Vu2xYpOo7EL5i9Evsz60yqWSokPHq3mbzLg3rgyCpR1SN
LproO6XF4x5hruH6AynrG0HRipIYPlA/j7v4bvCCfYoXmtra/l59zA75EYPisYeJpu2VYR3ntVwq
Hh1CQ678GDWBInlp1XPGS+qwLHH9/4v8VVBdqLGaqCrchYxTpaBnsO0dIzzG8Z3fY9qdUzVlneG1
NMru87IXYhmzQkAL+jnVS978WePhL7Du/LUMytr1zpyHqsSKgb4hTp4U5G8SR54etveFlX7AsAHG
oTFeZmHIg9qYoByyMUuhyiw/D4EBiLBDDXSJAhlFzdObo4p2goqX9GDpthZK7VYD1jnT12CFQ/8j
TZ60FK/lMxdCiuni4do1XcRM7jK1d20UKnpZommWEDY5OHizc2m8yHCxW2559oGORKyBqA+8siXL
ODBtbCyMQngK0RdLZHR9JptY0aFM3KhCBa7pn+dc5wCEsCx+LYY6yWZm+mJSwT7C1psLUCXXpJ9n
4PZPRBQToiqcC5ltKSu9KEsBblwziJ8GObX2mGCIDYNieEycMiV2hkI07FQJLwUAUqyKhz/LW1PK
YOQQA9yKiDX1xfuoe0s6r+YRFLJit/V6UsYiyEYxiwmMJRrTh96UyQSar8aon2rAAqCTiLN9rNyp
tZZHnW80CLSmn0Ke8uioR1DevCqW4z82u9meDqgv7prJ2T7ryyJRqR2AtorLwAIwir8xI6EwpkWN
D4l6KvyZ4uF3nqocEax9Qpv8MuG3AAXTOX0lStV2sNAOpWZ3Q3KbAnpX5Hks1katZSwHY+XqFQTZ
TZ9DhiHb4w3mfR8EO3L1A9h05vvu0B+zXeqNb9KHz9kypnIgIQHfnIZmK1q53kwDM8kQf2gzeNH6
BMjfTUky3+ckOr7LUQEXAbBlgI0AD+Ozw3OloF/6cYAUEarQZmWgf20GLGQ0jCTsNY4kRkoFogDv
IcNRIVv0vVFlECJDQUIsa/VzFHxYaXeUxc4Tw8SNk78YBQUEmkUMuTsUYn/4t/YI4UiALU9nBS0L
1GvJlGLQglUQDiSOXRRrD0k//+s4+FoEZStyjERpMTeoF+jJzvClvZiibSUs3W1NGL7xWg71MlJy
7FLaQU6cnpTwx4Ck6ajfN7KTVEc9jO1UfBUAl7wt9fstughVMCgBCGhYDBVs5pWVWU3TIlXbRTaQ
DHd53HlGgd48M+Q4f54o6rLpNB1ImipEhabuYnqIxEjU1r11QbKHUxD5fq8tWgG0zNTBVofp7Ovj
naQYtww0LKWQAh30uc13eGSgA+5Hnf3WTF4ylq3YlzTKC9dB0qhpDMV86aybNUjmD1YYAVT8uL1X
353WtVaUrVvoaDTSCVpNAYZawL4XlX8toM+M4UsvSJyEFE8pyuqLsMCEWQGlhNaNwMaeGL9bf7g0
PLP/ntS7VoqyejmP2kQGNaXdT5EFCCI/wbhie98aw2sgD7cdYPftYFLnm1SPkY7YXlGmcMRYBvrK
EbvSPJm9jNy6lEE4xiMcoXTG8V1oDuDugld+TMu/QbzbFsgIJ6Hul0TaWc6a1Gd5N2Cq7RcITY+y
q5rItpTutMsfKpSN4aE98UbjXKmMJ9u12OVaX10HwYC5drNcxD4XborBiL3vqufhWf2Tefl+AhNo
Z9d/44ZonJPIvIfgWuBe0FH2jSUcbY1R4fsQbMpnC28Cv3Imo+apt7iO66gE6q2kUK5FkNtIkRpI
iWtPA91nMIHAwB7mxhExJxUUbjB5VWwReFGrf9reUuZBWcmmQtocIBBRKUB20Ko3UwohYnUqhcir
I17mnekAVqKoXczSXIzLAKJyYfAEQPlhSpRUmWkXeoqWV+3Htma8vaO86Fj6ZZfmECdZb6V0X0wJ
Og84J5C3esvvK8PUUrw5Qsxx20EdwZ/dZ+0+MI5c4GymKgZyWQC3Ra6JxiFD2boNzUSE68xvUsGp
y/eQi5C9ZBO/GSEwBFTMd4BvgG4/qtq+zEx5KUK2L5LZHYehrNHm9DYLzRmxoNvP5WsuPSU5j+Wa
edutBFOuOmpy/Ody20XKrrEAEDLDkbQ+GXwMEcQoWugaJ3fBNMSVRMppZ5oZYVRguV/FUiOjbOxi
8230+3upEuxMFTlB82LXGytL9xGFuRiG/XLBggXFLrvgVz+hmWLb2Hky6ECorlMri6GSil1DOAsQ
uUnkIVQyrf1r3XTKT01pq6ldAyFdVzpRL2q2L5vubEiIGUBNvq0Ro7MbXtGEtZsyxmQAA3B9tqqm
AirKhGWr4n0xe1FxF/tvfnNSg6dWUYk/vcjaoYvvyvDQhG8c4ct6fd+zL+HUwR6GFm3XHYSrqZto
N6p8DvQXLd6Dsz5NH8PqJGnE7Dm3DfM+X0AAVQx3IByiNJ6r0miKCEJzIXsZQ7TcxpEzyLJbamBH
bnRSoltfzHiNG+wn0EoupezYhOaoL8HSHJ3mKUqIrmMO0JzcsXg2msyWpuc8REeu+awlPBZfrnAq
LOyaVDHmJYQH9yER1HOR3xqACohjJzKOHWhkfCeo975xv73DTFte6Ux5HSGYAyvsIVaQ3SY276sO
3Bl+tZOM521BTN+9EkQ5G9ASItMeQlBohIcJLyCwdO1U5I62xXD0+XyerW6iuNXisdQWMaPlA91w
fAkxDSRgPkfqeDOcvD37/H0lLEzUoEwqCIvlv1LpjortBwcf6LCVYIFpaidiELghPc7ItpLsQBA1
K0BjG4ACUyk3V2RZ0BoBIt62Rotq7wM2PHCAwuWZGHlW6mIvA4k46OuDKsauioUWZuMxBeZEaj1P
yp8y6w6cL2I6itUXUT6xrDNhnmrgPPTlfWi4Q3/pAVlahUdtKomheEIDOO3WtXg0pZ8TZ9881Eow
Fbg1aalquYmlmKu3OlC8VpcJymoXfcLUYgZaVtCxSfF9m03H3hyB6CcetDA7KOKjkoZHS/OfKv33
YL7ljQxANxlmEh57I4kBOx56bSH9aVJMkgUJqQpJJH2TxwTTmfZQGQ/bS8i8jVeKUGEhJs0SbdKg
SNrf9e0hiN8rWSKq6ATjxNkttoP9Mh/KwdZ+2Vv+8mCq5JtWfmz80RPLe6m9AFtWEAx0Ij1t68Y+
/F8CKc8a1CLaAQdYR6kCcCyx9o0o2fo4utti/j8H8ksO7URztVD6fjkX2cU03Mq0A/QrAEptqA9J
Yi+8o/2MBvbB4wherOzaClHkX8jXMABqaEDHur6kSwvom7KIALiMTo0feSAp12HxeL508W/kqI0x
tvv8NGZODfIyf+A4V8aDFPLByIVkLgagUXu/li/ovdIoy8swqEDFBV7eaZeI6PmVHb8ynQzk1EZx
V4t2neb23DxowAlMw4s45bvthfhuxNffQV0nstDWXVjhO8J2LnfICAwkHkPRUfP64hdxRHLZmDgy
vxsXZKKmiwQT6iyAKLzWfZjlJMDwIsIx6zZV90H1lBT7bbWWz/62vRhGWFAfscU0IGg/N5I5Tjpy
QzoAuQDLJ2qF25lqSSSUdC3/1IRcTAKWWhLaAoGDYCIBTJesUIWAQalQa5xudVQWs2kXjH+29foe
LuMGWcmgzuWog1klCFQ8qELbFGA2Ma9fiacFZZjRVKX+uGwORuV7JJan24oHk7V8JL05ayUom+uQ
GbAEASKM/CIAVTdFP2dwapt/nfi8XisqgBmwH9JyzOyxOivjRzG8+Nm9qXDy8Owd+RyPQtct8Muu
jTmb9CGYUuxIJw+kDXZJy9ly9mr9I4BuYvSjCUzMCQSU02Nde5kBnuRHuefNU36/YrBa8gJDJYF0
GnA313oERoThr2W1/P6TxNtU4Xjn0tc+9LjLXwJNSD5mtWyfZj8Gd1CTJj7nFcEgvMAnAKRVRK5g
acKiTG+Oddmc5qC1611xW3n+IfipBWC6A46Qmz5rNgibb2/mD+XRcIZXkyCTbdenUeDFaswdBToc
EA6W+8GkYjWAps56UEYtnlCOfByd6Kf+1u3KvU+yU4K+Otd6EkqOUJ5MKhozhV4NKytsl+tI759k
HgY+81SvdKJ2t26FWEKvdmuHyqku97r1w+KhJPFELCquYusssgZBNSFCN28FDZ2iKGQ3nJoQ8ywA
OgzFV4wLADbyWkZvRrOox5CRVUCHyH/heTkWMWnM3babZckBdr4hotkWOVT6nSAm3QgrT1q76/XU
M9FH/Jj6ZjjYndnJv8ckBK/OtkTWPYxUrYJEGbrL8UK41gzpBPA81wKmIFCEl7q/gS6SuIDVG+Ao
VMeXbWksc1OXTkq0IQIN5XMUc7VXKOJUg9LBp4BezctMHa8eHv4xUyHgR6IMhJZv9FVdK2TMYqxk
Om5gCdQuuQ42KwDoYRBReVfbx21tPredvlCAb4bEA8jNAYhInVixKeM0bVpY98Hat68yQIjGgoyv
w21i+yGR383DsJtvdfIjP+uX6W66vKH7cm/tDaKQFhMF29/DWt3151CHuRpmcQ5LfM6yiSMYn8Xp
eVsCY+YSSH0rjanzHBWZIvstRCg77dY/F5541zrG3rjNjt2b4PTH8qyT1OuhZXbKMbXLia9YB2Qt
nzLXVm4q1HAgX0XTYJqezOjWLwSn4FJMsARJQF8GVAtwZ4C9dG1GeawOYqHCUuUgtLvqkImkMRKS
qYftFWV6L6CCYoYVLcaAhLmWMxpVNoEXHFnk8KfZ9wT9HUB/uN8WwjoTKJb/I4QyDD00AMm1CAHT
uBndzcNj2j/jJUK6jscox7LBtSjKQIrAR5OxClGmf9Kt1M27zN5WZll5+tCtJVAm4MujXgo9JAzq
axbtx+iCWFEqfzT6Xo1fi4Hj+lkRPRwycByBSWt8g5BpxwbgCJqF13bxlCuAS5QVUocfYfmuGj+j
nGMOzOVbSaOV8610QE4I9flpX6W/hZKTyWcuHrra4BxRHDHookWiJMEQ9HD3Wv/SBidFvE1K5Fus
N0N9jSe7Gt63N4tp3qvQavl95fDzXpwycwmt4l51KyS+4TLdTOG9JnliltO8ElMbmZUNJcSk2kHF
6CDcNWn+fT8qYC1XlzN1ikBoHghBFrd2Prz05VG0fmyvFcvlrP+fOjpzIpVZL+P/pWZf9n8HJSLW
5PUZr/TB8gYynv+QBWZuAHReL9YkSbGoi7ABcXSkISSavO/Fgzk0eBBx3DVrX9aiKHMWQrSL+RX2
pVSQ3pwTRwlfKjNytheOJ2X5fbX7Qq+3QdxCiikeM6m3reRFF3iBElsIgNwAPwaoFHlZ1ZWQuUN3
V2stqsgffmWDlNBuQx5gFdMEFoaP/yuEeqHWATqrghBCItAZzkrk6DIaSxKJhN3T9poxJRlo7QO1
4MJvQ6kD9ERljiVEmobaEtW/xOPeF11QZGyLYXQ54UmHd52C9x1oPj6LVqtlG5MpkiPUK+zeQFOw
ZjzHqoFG07kmlt6AFi8HvofmoXS50xvhdVv4Yl30TbGWTVmfOYHNaPBRBZbz2QZg1d1sSZxXOMuf
KvCmC8UHHo50tBmEc5jDXpYenQAup8sx3ALyTCfuLLTBFZpxaGsfPdhm/ZKrQ8cplLJsEq9FGAwA
KVW8Ta5tsgcPpzFHuC2MGJFDUKB92AQPw79vvcYeIsOwkBRJ6LNaFmG1h10qgMV4REit+66MQbUA
CFxtAACkare9YUx9vgSZS8l9JagC23NYLrG7IjbSQKTabx/zrBww5A5yUV7GiW2bK3FU7IUUfTFl
BSIJPRpJEoHYOxb35ohLHlOVJI5yu7WAKzFeunLmxUmssAKJSHSFIhEJNh9q65Rc8qUxMpH2QB5W
tR7KMtwpHbg1EtlRpQ8wqf8vH3qUQGD7jmqbL14f82xEbMPADrQo38uVfBf3qJ5WnNPHwMxY3gqg
LwEhLyyUZgyIU/QfNkPf2vBA4HrK7WTKHX1Uj5Hue2mGcK1rYyJHolulf9AT4ogFQMG2LYq5x4D4
xDcgS7bAYV6bVOpLc6U2SKrESXf0teiQ6SaJ627XyRMZ04D0010cZo4UfmxLZtnyWjDlylGMr5Di
geAxyEkX7XOhIu3ICRdZXtyAEWGSCuGcqC0fsTowIqZ9El1HyCAY3ux7YuyZ+m9t5u3kYhu0I0VX
AQDjJFPVQT51LSbpBlXtxCUyCe70ZAaMumhHSbrvpebQJ+0+0qZHvXxbOuHnIAe1hnSU85DTDsnU
FXj1QN/GoBSqXNcfIYCRXkDHbGsPbWqjpTQuApIBWIt3B7NOJgBm/p8cOu855mJjosMGFpPHD0oU
u5VU/px90enBJ1RWH1PEa9djXSKA4hP/D3Nfthw3jm37Kx31zjocwOnG6fNA5qDRsixLsv2CkF0q
kAAnEARB4uvvguzu40wpnNf9dKOqwiVniiCAjY09roXmajTEAQ//cGbEts0cLAP6qWq0ReBybM/G
Hn4gX+j7KOqvFzMDFqP3KBAWw/7Esr5lDaKKG3RRyAs5VMDDwdelVXxce3j08Vdu3s/tszXlonaL
OXEU31pXwKSBZSNF6Sp4Ww8HqoPFYyKE655kj4M65/yzqr+J4bP2v9EPvz57b6T3UAhPAK2BJkOA
bb+AOvx0LrjptGvbxYqCuFTPuxU5LbNDi1wQ77Jgl4UVzLhHoP6eGPcti+PncY8sjkWIyPNndKf7
ZPfXUt6CvWLcZV8+eA8goavVdnw4oWXe3L0Y/fE5QhT450i9JbZBNibUMH0bW2bxFfGLKHjy+T1I
jX89t7eOH3o2/z3SkT5rYtNntRsJdh7AN4vBfzLgvD3VyPBGFRO27qdxjsSELWm0ZG6cbkKlbHAG
Mu+iu4huJ0TkN/K9pOUpEL0TM3u5Qn4SFmr4jzWsERGZ6M3YP/YCnbztKal8c7PgcqEXBCwUoH08
PAEWvOEz6RcEr/ZJGZwFH3d9SUCQcBN8YXe25Hv5foBzWZxCXXzrKkJ08t/jhofjTg31pj4zkEr1
lc3nM7tm+e7X0vEG3wW27acxjtTI7DdRLzyMMYPEsggf5AXdLOfZuUJ/Uv8xMJuuBC5KEW/YU1Ne
omi+/E/c2p/f4OjsNTz1Iq/B6towfC8sAHxaWyYo6ECX7Cx/MD/+17fl/7Dn/v3320/9z3/j52/9
sI41Q8nR4Y//czM8d/943zx9e1b/7X7x3188+t7+uX/31L7+0sHv4OE/Bt88TU8HP2y7qZ7WW/08
rh+elW6ml+fjNd03/18//Mfzy1M+rsPzP//41oOFzz2N1X33x4+Pzv/65x+wRX/aePf8Hx+6Cfzz
j+unv57Yk/r2NL76pecnNf3zj9j/8wXWGhl2pNTg9UHWzLP7hER/Bgg6OTa1MADPTgop7XpUcv3z
Dy8I/sR3Ub2IiD2ScJEj1lMw9txnYfwnCpfQ2uF6w5Dfhi7/1/QPdul/d+0fiCm+7+tuUhgVov6T
JYPLIMcFhFcA7jYCE/mRFssGQIoEVSXKuWqWc5shn0LYdArb5uig46SBfgXkK64fBe1zx0UWsKH8
YFG8K+dYXqI+/H7W86OOl22fN0MxEnUKivB4WhjK2Q2OdBHKBdngwxO+RO2KBrBFwmFJ/JtqHeg+
T82pDOWrUWBeADU4AdUKdhfMC4ejcMFas3K04Eq/UpvVV+GeqIicSMce2Qmo5QSkDfJRYDRLkIw9
jhhwT2RocQTEqGgXUgIhswDe7k6Q+gru0scFDNp6aU41uR/dARgUZDnwbiEbiMJH5Eh5IPvLJqPg
HZFEsk2gk2mXDqu3jb1wvUKf6ilW3COVjPFgCaFqHPSqrmPJHYafDfd0XX3gPUsY7lH6KaV9usFw
uA2YmDY/HdAfJ+BXEo+R0H8CcgewGCIDkB7NDJy3fcg51GIXwyZYLRFliDr//2AUR3UAhtocXR8v
KLk/3aGzMDypM9zalaykuOCrpB6EUf4u2oxbuBisfaHvOH5jmMuHC8dRK8BslSPS22hWaiPEPp/7
GOkGVMMPXh/+jXxce/brNXxjt0BEgQAfYjxQRseerJ/SxPa60eUUkm6bkG7ZjYR4u04Op8pS3Xb8
rKByHylX/IfmGSAugTzwcH6uM10bGUUlN4zv+z6Lzqmhp0LZRwoKwgcNBVkH3gx8KYTlDkcZY2SS
M8Rj4ZLTD4ArJHvK5qvB1Fu4P+e5yE9Bth2dLzcgsicAC0iTKMkQ+DgcMLZ+NyzL0KBycr2MqjzG
ruXpRTOE/bkUVXNiw94aLkxi9M64pD2cm8PhpDIkkzpoSjSSxkDyyLquLuZKNmD/db1zmjTpqcTz
0c5hikjYQzzAURESOB1Hkhl1CVeZqEWZmsQ7H0h+J2R8Cl/39cQQ5YPoEywiuEuON64KmFSx6jHI
YtQ585GPhL3AtxWVwXYx0alWq7cm5dQTum3hn+KCPlxIkjml33ogqIuCeqfTAYh+OfN+e7twH7tB
0MEMhLvjvrwuaup1CDIOiIAe7B4dGPDA+riW/dQiXjWJU3TBb8wK9xhEEfuFQr3jWaXE0xZHWpSW
tryE6hTbJhiWE97g61GwRTAy8K+zBo5DT/naN3O8JqKUQ51splmNG6FVv/st3QSxg6zB4EBBBSht
0JJ9uEMT6MjqzKKlLxsrEDvhf7cKjILFFEWnaHOO1ODLUDFInXOYakgdHTubUxiw1Jq0KRcLCtBK
k+VOBcDDyNGX9vT7s8LKpYA7RNzJPz7A2s66AaZXgzpK9nHQdLmc4XwWw2r09tcjvbFLCNNFPkhH
Hbrisa1G/WCqNata3I8MCf450V651H36H0wIut05fgiyYFqH21RFfWom1bTwSNAfZj3fBu9CLSl7
53f5cMJXf2tOjjAZGV5CUNF2pIoM72Q2pqIt/UYhINDU87Xfs+z8t1cO/hbYciIoWkdPdTil1vNN
jMBRi5rpYdxyZT+TtUlPiPcbU0GGEnGcCLYS2CqObqp6DnhFAwzi6a7Z1t1IbtgkzYk0zhuSfTDK
0e6EAwMUazu2ZU1NdZYNICq2k9TbJjTp3a9X7fVQBEYEOrTAvwOJI0c5jth4yyrnSJSxCa0ocBWK
jQhj/thk2juxQ2+MBWRbQFsh0wunKzraoVwIERriC0SGOLkUadpdTYbVT/AlThH+vN4ngPS7uwlc
5TBd/KMVNDT0+rXHUD306jYeV68QYXAKovT19QeiKeCEIDiLEFF+TC3Z8dQ0WZeCypINbL4Odd9/
apjIpss5YyBvFaHX/G5NHoTPJcqdOYG4DTTFoZgbOFeh6Rn4gYC7UVCBFmMPEM/AEg1d+Aa1Zb8W
kFd8BG5AaCKkS0GyA3/kaMAeuxOgHb8pmc4pcnvRkLN9kg8KSHP5mj14Bh0g+wT6cCzWeVLrduWD
/zlUg/o0BdkMYmauWVgOXUgVajsqfUM0WPmKIBFLsydDrbydJl5yaUnEvvz67V+LHNDxYCy/QDGA
duno5UeuGAsiXEfGtkNXNHYG7TFAWOlXr6FNfOKKfWu0BD52gF5fWF4v7U8/uR1qbIZlHGDnGZ5O
664VcXg/Ekc/OKIDvjox2mvpQzEYuFzTl9p+WLOHkhDSmte6xf1HIqGKhVQJ33ZzI1i5LN0KAsuh
H29/vZzukT+5A7hyHVePw+R1xaev0oQ+S2zliaQpVe7vap08r9ZvS+FXm1oOKHQl5oR6emuOOL1p
GMJgAcRhdDhH7ROlPInrEOgxXqEZYLGX+lo2NVrHmrg+Ietv7B8WE5EilFcBUixyWuWn/YtAy5J6
I2lLBl+lLrxJDR+9VYpzTupTYFRvjeWuwxjHB4V9x2NlQzya1SANGWdq2VZJ7122M+MXTavs9rd3
Deky5wkDiwTG+pHe7aqOJRlV6KDJh2EjQS98H2bK3/agZNvCheTbBtgoJ+6w1zsHnCE0+UF7xDG0
8NFN2SNobuvax1lIlLpWtqVbtFIG53nNQSwSELL73UkCs9AZ7c4xRtX60Un3Qo/JKoOJps1i9tnc
1xx5zlFfNZXxLzgVy3swq5zKlb3eRUd070hhYhStoJvnUGIUWUmfaow6GtvsrcRFJoVsy2ZqTgnn
USAKZw/6C5zgxBECgrb1aEEjnqfN3A0tmjY79GLZFQBVMh/9rog62z00VjR3QklbFfWqdX9C2bw+
+Qg3QF4dTZKLEh1NtKlhDdWD6Mp0HKfrvgFjgSSIXIKc3HAUujf8I42BYnli2Ff3OHKQaIMAuhMU
HWJwR7sqZrmuXc9x2wEp6HzJWHOVR9Up2pK3RkF/FAB1UU+PAoEjLWNnG66+rOGft/GwScU4ljnL
9AkJfSUrCHzhILgVBFU97tJDWZmAfoyWWtiOwbhWW2eQFcE6YbsqY/+ToRBTga+I0nb09xwO1Vg9
Tm2MWtewNclZmEzLhqD0cetzb9n/+ty9sXYwsFDJAF0G9XJcsd8GdZbW4dICERQdmK0PbbOhY9P/
Zkz5JWyIpnoEMnAGUPF2JAkmVI4+0MIxUiitLHxaNV+SzNPr5tfzeSXobpcQOoGfB60MK+tw6ZgH
WpWYxWDulSGYVFRGZ6/MUNmAXuXAO196L1S7KVyH35d0uLKIpDhaRsSBjpS0iHjME0CvlmOcy4uR
evwpFlFY/0fDIPENpw8sVse1E2y0fEwT06JkIdIxwrz13ANHoxtOiMWrnLcL86KJA4cpBaQ+6ggO
11Gkou+1xX4REL4DiyCp2Eegw/ZFGzdAYovOBhB2Ad8lLDKZodE078ITh+AtyfzpDY4rJ/JmUalO
AjiEGn2mZaaT7lETG3/4tcCcGuZILyeqXlaFw1XOIAm7bvPsPmr7+URI6u1BnPoAxZOz/g9XM5xn
66F2ELbWygRy+D4bSq/1cv/Etr0l/Qg+JMCPgfgjrnI4TjfWs9ASlQgxl0lhyBJ8UCQ0iErB4iPA
VJX0KkCN4QnD683poQIYShHWHiLOh8OuOu5zv8ewxNadLivL7WPDdHT76616SwOjewKOEUL1aLgN
D4dJ5tVDxBL2HfXjvBj6lezWdEKYhZiIrr89JxxmNDY7DBTnWB9dKughJrOJMSdvMFNhAdlXlxHY
yH7/RGMcB4GIKhZE0V958NEQaNJDYUU2Q/u/mgnbx8tYn7DnXq8dPHeQU/vQiegwOvak0n4hQ0jY
DElYdcEtsD3nCpi0GZD1T+goJ8wHXgbQzHHhuygl/I1XjdHNusxeAleyrAwgAXnvyf0wru1NlQT9
mQC94In41KuqPAB9YixgXcOCcyG+I13F4yFeQ08vJeeh4DcDyAr6pwYWGVBAo3ycbqt48B+7FNR4
WzGkTfiQ8lWn57AZvOHuN2UUIJaw05HQRKjEUVwcyujYhbwa+nkpRSq9XZ367d5HMOO2itJTFiXE
5GilMxw3RybjuM2R5z42mqnsOjrRGri3PTjFWuBTeUBETFdC1KcuGnzebERmHLaKJR6hpoTna+3N
OFfZtCe4OoALiTDsRwCaivqJr6Cl3dQt61WhbB+/a+BpfYiRWYwvxOIDUmQcTLBs1zGNPhEOvqNL
UEflfSHHKFnKcFwku/dwP71kR2ozIf5pYe5F23AiMypu0KaHqsCiTTofW5MvoTbv6h7hvg80Rzkp
By3UQulD6zdAamgrAuAQBlYj+pUAFTRpt7ilMjMUvk3rDP1w/RpxXtRBOkRfabi26VquCYyM27US
HohMeuYFjSqCbGwRgctHYOlc9oJBCPQUJBxEUA2LomtVc4r6fpuoSm9ltHrpVTsLypptno/tUhc8
jjvLQDlgNf9riT26XKRx1lCU9EXr8i3KWFsjwgf8gbjg3TLXQcGUWepN59uWP0ZLVBFZLPVKkw/p
3Of5ORiAuvh9r02e7uSaROoc0E4JWgDWPg+2yUDQKl0w0kUVYI1zLvdk1Un+TthmzUuj5mW4okLK
9cbYsfHu0UcSqks6T+P8EbzNUbwJ6sC/mFnVxYW3WNs9y5Cuz7zXXngVadN2ZVbVSXoh06ix1wkR
fDwPx87oc8Z6iuIyjkDwp5xKEZdQg0lWpoyyvwiMqqwuLBOoDOOSdOwyMgur2QbBwKp+9EhFw4JB
KffFTMi4futWAEQQVJHRin/BaRMUyBBxR+8obbLkIoiHLN0pES7h53YJUB4Zdd2YPC0jiNk7hEDq
Fl0R6xRKMM53KmsLUY2L/wHlNRqIHt6okptOhNJsWyt9zMd0+d8jqqWex75RBuwGScvOIu1XDQzC
Ia22RqSU7FjvezcKDqkoBmXq5WOkRxqUjSJxC4jzOR6fZU39z1FUqbRoErxbYUM0QxZW1p3cjaIz
V/6atOjhC41vH0dvRuV1Otaaw7Y1KYpbWxgvKDoX9adwDEFdEqgejb4qpho0fwgyAoS/Yj3bNqTz
IdtWpNGm8pfoG0AeQbQd59bryhzpsQo8fQtHnXHc8xs18eCbHypRb3oAmUV7I7zlY067bDyPfWBD
ggE99ZeyIqonYJvp4gTUC4OMd93gh8+MRxPfZCxM572FI44ug8AuZkeNmD6nvI3INVsBkVSuNkmq
EoUgKHAGtuzab0fRBx8HQ6p505M+NxfpEMPnGisxiIuMAu9sR0zHvgGIm3vbsA1BH9cFyfQltTye
7msYw4CJZJ6BxysSWEEIAMs7VM3763UKOtEJ/WLVUiH2aqc8BrarTMW7ofep2nUxMGqKps0A6TF7
c0uvq4FmUcnolKkLLjUjJat59NEKz1aPtk46bAbnfC3aukN+nU8BuYfirx6HfKEfoLtDse0Uip3v
vW7ooG4y6dszA5359+iT6XM8t+NyiaAB/5zPqm4vV99ogIsqmSwb2ODU2/hatM9+SIP7akaiGk01
QJ4uYhbO3h5BdMlKg67Z5Mvcz7V/u/RtoB7bYfU/+KM33QQ2QPDIoBfCXkIPdTezjXVz7rVD3p/F
dERdNGJB8m6YZtEAUcjL/p5Xmvfn67Rouc+5DuuroQr8z17lx2wPBOPG26MyiD1HJgiGQmcqN+dt
LmO9mTo+eEUFizHbBbXk/Ip1Jg8Are/Hj0nlA9vM0yT8xH047Bns/cqTOOxLVl+szM8ug3Vt7dWg
q67bqBiVedvMAF4BHRyVQYMUXavEFKZX0fuWelUAzGHVzoUvLPBJ28wY/ZUinS+vFfojpiLS1Rxt
oUtSA1Tddl1K5XF721iE1L6MvvK/ZAll4h4lTyK4bJSXkLOVVFD5kjlIj1wHU1gGWnhiD10yh7s2
U2AiL1Zqk2DDvHqNSxUtLfvUBIv4OswyfEyaPqM7EngtiiGiBv0gfo07YNwu2swS8ZiIyQ/UA6XX
xwacLPkjE0PN9mmD44rufLgiRdtH4YcotD4pQ04JvwwoOtALeEWgefJ9Q/kmlfFYbcZMaLrp0OnZ
3bBuHprHpGuicC/yJrNXKUPZ2H01DT1AFocBt6So5qbdCKQJMwgiR6FxXo1opZtm7vn7cYWUf/Ya
XYEMb5r1BfHYYs6JxeZt86z21RZlOSBNznOAbJ517WL7v0dk+1f4THP7BOaL9FmCNGT8tggD1k9I
lIy3tdejE2wA8RGMhKFN4geojSYaC00bP7+FtlLqDA3abLkYcEajsl4nThGUWyZ/KULWjPQxlIms
77xMA1bJLFmybmp/yUYA5wk2fxABGaq7dqATOQ/6YIBIt5km7Tab0679mPm2z6sC6HcaUmJ53V+P
lTHiQg1j3pwBHyZHYZ3NyEqLGv4Mep68iU+izCcLsqtC2CiYv0w5svpP8cQU+1ADQ1N9Q8HvgiNU
0yp+J1uWPZOeghDG+PkUX9Qo2wAaEA9We76C/q7e0h5qeU+TSQhUDCQZVrjs+qWWD7CMJMR48Lo5
PVuSJiAfiVj94GZsEUt8TLRQ7G7BSuv9OkvT3IzEymCH9GI17zlbI4DbRLp5NElI1g/rHHXeBtPn
8iuyreh4ysVK9Hlch9I/9z2QbZR9p8EgGqxpdBGrelWfhsoiJhcGvB3RWJnZS+5bk511KUfwfAny
TpZczUFbQEn489m4zmG0CbI6GG7UOhqooMFgz0tFJhxMgMvqzvvStiit3QeVZGbn+RjhioS1SXfw
K5vgWgR1t5TLtLQJmGJ8Hu5QhsKBA8RsuLxnyhPhw5xE3js56j69mpHOnb4NuT+bd4StPaItqSCB
uqtC1I8UrTLhtJu8dAjepx3n2d6fSP7kTb6vHlJqTIcauSEPm2LRno63uJ4QEfU83hOvFDRZ/b6Y
TJX5TwNbjQdSZFbjKl3b9f7Fbv+tCtzr+tvYq/7v6Zf1t65O924an5+n66fh+Jv/Hxbhujztf/2r
yPVVDW751KEK9+f6W/f97+W3Xhz+iWw5gKfQdJgjouT4or/X34IECLGFHxW3GYpxEd91AViUqRLk
o/9dcEuCP8FKh4gzqIjcB/Fvlds65+l/PUukM1DE6XiNUGeGtiGA5R46V9lgfQ+VD+wOqFzWrl9V
VXUV2aD1DtbXfZvFGsiZqVxgExVNr4Ohe89Zlctp03AGQ283I9mxdsUUzpwDG8pCPMk5QSN26gPB
z0b8qZlEr+q9hfsy9Df5TEYWnkX+EOTq3IzQQ+11BJjxDBa0Tb0mvE1Cm9V3/hogUbiJhbcO9o52
QCXZ0VGHY/COG+Q3K1hvaYCf2FzB1yp/vJZaAbnLd4QHY9RsGs/Lx/EuW9GcJID3pGXfbIJOcUDJ
jl2uSNAVNKAZT7fcZjYghVd3oBM9ESp44Yj6aZmRPUNlM9KfJEZEHYR1R3GWFvXrQ0cy9hgkzk7A
JaHmxN8iq5Cl6LvrJEMTmqcNlV+9Jbaoq62rsIGZJYZB1w9znRhwAJi4zrAkUxvQrt3oKaQdoLSx
OXw9B+8oA7XUGNkYNG6whTMXoM3AsRKewahW2AH4QzJtiqFpYZWVjKU9rh0ElSRcAV6ZBu/FEArG
e8GkDKt8r2DbJo76paUhKDgWOoh+CyY+P72NDO6BFMG3YE7/GnHv9fcE64i36zzfPTAZex9DwyCf
W4eYMTX4ehwD7jI885Sg6Z0XiVQpXPB08oNLG1mo6r2A40hcD1AeD+016wY+/DWigVkDp2Uy/ZJu
ONE0TUtJsxnPlwg4zPNVtjQdFkFME8VPhPcco8mYdJi2HAIfrzBKuRBv3yx14IHUVPvu/Wuta0y7
AvOT/PrToX//fXN/rus9jCQQbDkabZDYQLsR4hZRerTlo5jipOFmfLDRuLD0HCSG1JoLn5s5iTey
6pOp2obMitWc9xoY0fbOm4SZ+FnQ0jgRJ+Klh8kyvA4Kw9DmjercDHUSKKY6POh1XE1hviz0XqHG
D6IBEg22VJsgMavXbodkcUs1m6odqlsvbIZkvlpq3bFTwbkjinj3ItB+aERB7SfK1IACdPgiNjM1
14NK79NeIEj3bh6ha/h+hFuXkNscG0KTgmnIY2OLUFjZj4Un5wCiBcQzYtYdtdr9MZs1N9Wm1UM8
BTfosF4j76YFH1z2tY8mzcT10tNIXGetCE4BthwG5DAJVFMhNobjDH8X8fyjmBSAk6Cb4mG9X0Lp
UM+S2UZYRqIRXFj3VaRkNF/kHvjqgDf0a7lCivNQZ0MlBNBvqKqAVkGF0rHObseA6ArW9X3SJnql
H2GSIjS2m1QisYc0atzgaT27M0D6seXAQ/XUDG+hs7HqondDaMEPVlQ1cyd1noMK3H6ofAycXMA7
HqfNWAUpz2963QJdfZ/ozqkTtDk6IJ9klGuKHqLAptDC/Wzn/DNtQTE6fIDjx3GKSQV4SjBZxxpM
M7sINwAOGZBFaCJ3a9jDozuTCjjJ88W6rCmenEeDht5Z51HjjVqVuVPp1bXTSdRbUIi/QcsKwTfH
eREToNXTrBrTcpDanW30xa/4LPv+lFkm7tH+xGvMayHKKZZlqFr8JQqNmZve0rk58zrHuYcvIjE4
6RF5rb7RutFmvYS3QxEZ6xFZk1+hRDuscKcsNPXW+qoKhw1tkJfYBEPtV7gAR6CVozEd9T3IIAEW
2aB86JYPtcCWdEMKaN/bQegu8Z767wqySZnE5i1yapbh8xxMDR4drR3W+9FHMIMHVw0PeyHOOA17
8LcW1sNpgIK184SvmqFxb50ROmBeOQdqzJ2LCWKDUDDh3lN6tfHuukG5exRQBwx0C+Eajm2wWxvj
q6BAwUqDuH/nU43qB1znkfyKbmUP2/TjUcx1PiU38XeNukysXz60ra/MVoJmBfiZCFgsU/hR99Jt
bg3gDN48TrPJAPMmUgNwuQtRdU7OzKTzRF+G/qqgYzoaMizpr8/GYUgeKQwUojpqi8RdsjCPjqyZ
eU3iMeWZukot8EtNsSoKd2vjLbOzF2DZxJCSXw95qAnckEgMoXke2+lUwnFiOWykDDSPgQDYCHcK
ozGzsYcA7uDGwl1VIwIMp87Lw/Nfj3yYmXIjJ3EeoQQNuV9Uf7uerJ9rc1AJkKD8wwxXdcVTKJ92
nJLky7/Gb1IVJe/TXAmMT4MZiujEjfJqfPQooAIhQO8XMt1wSg7H75q1mlY0a12udSRwmFB4HDu1
THOAWW1iMnvgE2qDeF7RQhBC+k6BZ796AWwzTGikv3HROrrDwxdIZEUSXJvqohOJO80emRCM2KJU
NAAENPOm2KmnWLay3sdjrdLHX2/A8dajBBA5fvB4hNDFrizjcHyxGBLYjq2X6HSv7Mcs08AbrFRC
Z1QRI0viqV0SAt5k++thjzDe4JSijQf07+i8QrsGZO5o3kDIndGC3o+XXQSXU79LCRJ3D3k7cnjg
QNeD3CHM00ePUzCqCD2doCh1K6EQm0ZxBQ25U7ySaz/cqBThQlvSFfmxbjeGrY/fTkbEhLsNQiVO
hmGxtu4nRnwHdxRBk44FJ8hn3EcTjvupmsFDwwnTQ7EB6H/QPeHS/6jJPlxWGtMBWY2AX06AHYVy
Fyg7EGmBq2cUcqs7Mcd8RzNK57yIkb+UX3VWqdnfjnE26uTEJh+rFFfdjm3O3FuhVz05UimmAaZQ
NK38MkWbxXReM9IstwjKiuU2efmbX2/u6+FesDBcVtuV2x2babyO4yFH4PICpm8qv+IGSGHjkAbB
02Ii0jk6JwY8MsiwxmjcRLcWTjLQXeEPHomTAmi4BG6SvOjAOYZDynWNa2Bh7WAftDIxxne6em4u
q3Wq46Acu0SRAdXxQIZudi2JqD9ekqETZr5q6eBupaCb3W0bM5/gRIb5WOnzpaG1faj8PhHXa09N
vsI6aXr1PrYaLdDgaFAE3ka8Qo1Om5auK34CErYHoY3rysku0gbOeK4obqhp8/2+Snna2IdmQY0w
fhnRWli1aY3CGKDuVmzE11G3PUMh9J1xpgYCVekgLoHf0C63dTAyfLETsrcPam5fVNYc4oFpUFOM
CIFyJ6IaZyCMlg2VKllLUVUUomBbN+TcechqlTbt3IvKJvUANDTOU4JBgI1bYUV71jkvdx60m5Kz
RJbb7+ugOICbYwB59iF2lsbWHbieZhbvO9KGQoPi1oTcNV5N5FcQjSVql40eemILM3rjmuwVCixY
fs6lhakZocBWfkXk1GDePDHGAgeSdbx6/32xlGOLxVt+V8cw1WC+7pqVuqnOyPTgXfoF1XMPrOmd
6RHJKcP+hy+PRYwZUh9FKhbX3z0mv4v9le/pGnsrKJtZ1NoHEDBxLCmKEt1ipgh4wdqrg855kj0B
8RXYOF8e9H0Fvv/SD3uMdKQmt00GSeoL42UT2K5Ds8zD34uRGS9GCyvzaSKG2wcvZk09FYg0xOzM
tBVmWUhdv4hrF4RYQE+HzqlpezZ2uwHHKk8u2nAw+WWtU6U/ctghsJZsbGKbbyZJIfZ5knRAv/Np
q1qkkODXMUS3R0Kad40kpH2atI/s8DR5sLa3sz+4/WU1WtkfNErXSFWAxd1jt13ShoiBo/pfD9G2
bxBZr5HYktQ8T4L78X5k3YvkLSgWb5AySpb4k/UIxws3iTdFN0wkplk31cjcEBknFgsYUu4Wd+x6
J9EUGYbwa9uQGRZH2hlB3o2+NKIqpdXC3hvUCNiHSHqBeW57dFajnYHbKn5Y8Bz7IJCe1d9EgMjU
g8Y9rW/ggrVDuPO8wVsfUmIXpFWQ3HQ+TYzGVAiEiMHi1brHBKrZqDFzLr8x0sltmBmN1x9J5tSI
AScRzn4qdQRhBdJhEmikuzkQv5DVG6zd5YS6a9uho2MARKCTcb5NMzF5wmXL3UShed2VPn7XAj8M
uHxNSP3Ywjvit9/FWicLjqx4Obizr2K0CFvQvap+O0++E8OoGiv7QD1J7dmAytgZcXBqnEgO6YwT
I9AcixnA4oeE8zDksV9IZJYnuxkkjRH1QlAoxNenhRGc1IQLsLBvfYmawrBImgogpBFyWPO7VETM
SCQlYbfgoHVL5azz7zP9LmIZWs7sA0grV2whWSIL/0Kj9wjJ6pejLrI88x6RMEVKJ/+uugS4BjAq
cOk6p/5eVOiUGiKu/VDjPvqxTOL7eR55gy6ZjcBVhbHTBWL3FU3V0CISwolJNJkPTSwN0DRhohqh
3YyaiPkPywTrwkfx9ejeJ2AgIbgb2hBZXuTA55Zv0Nvr45PQV5hDki1ukzQqfbGBEh1geLhdAgba
PB8rgy5V5MrgP9nQ71eQDiXGbXgrdYM/8gz2KqrfDIcP9sOZnIw3YIYjM86GXF/ENK07HEy/CqCM
NjKo4uo6rtHFAp/mu6KsO5pBcbVL/38pO6/muI01738iVCGHW0xgpkRRlr2+QUnec5CBRm7g0++v
B+3zmsMtcl/fqGSRMwgdnv6nx2PclW1mwjs0kWHmbhxBoHOr+2Rb9s8DRtt+9M66hr+BQ/F246RY
k5bGWRnGGUYB3eK4vv3V/D22L6vewFPgrQaFtfHI9pUSKSiXhyRCnSvZZNUuUJA8qKbAZaXvfaHe
tOCUUD7RPkG9gVS2DNh58i+b275LhFOvNjfCkVnp9fJgegzmX1NhqSnoUgnxXn1JzVOc0bPOjMum
G5KqIuxN5NxV1BlBkTLsOMNDuhj9xhu25lLV5/sivrWbS5VekazAPp3Rx5prQ15mcUPWCD5w/s9g
G1TpsazbwLyfm1L9vEONr2Z61agH0OwVZVqZjC39gkxTNvygvVXZln8rhrXImlhvcy7Ssu7XEm5q
XxNGr3adsh3VGBo6V23w0O9qaKDYshUsTJnhB3flfgwe93UFN8nC7U/eukrj1GF+M9tbyx4Jp7uj
Tt8m8Qds4AWhBhVQZcL+N6uBHx2Pcv/2vXar94MDBIjJSykplRhHJQsqN5dMDWskz8XhLwECGn6Z
E2dtPRUGwfuPnZ+x2JViFOGfPZrj7Pd0C2BaptJpjX9VBSx/e1lbKlymPLM1SBoepGAhZ0OEf1K1
3OKmTF+bakm+0Ok15RNne2bEOt7l6Ue16xnFERp3w8WSpFFTOmfDL1MDa5Pq02cfBroC8WuuWNR+
MobM+vAwr3WSEuaWVfRQOU2mSd7haaxqVRztwzZyVvVtuhLQ2z2HclaAu7yzJyM8gEVuTUQjkrZp
ybfKa8fYzlXfqvfLG+LC9YKsC0c90GHg0+nOKldVWwjXVIO66dm4X/QJsfLqlSEYlpnHT0TGoD6Q
+lHt2brGhVRTRVUTBpL/ic5PbTMRDRX4G72A1IipLmWq19gehRY4sVpnnWKcGDDb4GfyFTdnMbbH
PINTppDbYc/E5jTXxoXljdy9cNI6O1YzTzc/RDvO5OpPpD7kE9nRFVpaZ6MCx6qZFs78moIjf4UI
vfg1k61AvYaBw3qmtC+qirCjRr4Ys8nKm+2r01489Xt5CGSvVgtvXw/TfYu3L7Ov99f/HC3qLVc/
hp0SGNPfC1J7X4j2ytboUx+Eds4sNDOx5W49T5JF3iPXsiC0jKecGxhdoqd9NE+ppU7jxT7nisgs
/Y4mYbODDAjhT8mzC8ema/Nzbia++6veX3br50yFsag9wPUIlz47jm+OfJczp+kwfyecoPHag2xA
qH4A9A+sVhwBZrbufU0xisuZ3KOW41mB0NSVPBU8U/vX0CNxIpYI1w2Dcx28aqZzNDKPiFxv1EMM
kboZVVENVa/mDGSs2kW6ofK69qu50GqU/jw5EuE29stcvYX9Iek5ZmG37qdjSI+Ayr/TYIWRIqaz
DukcGhmsbDFHMBwjuySGjnFmMVoOq+moTXfCnauW5YpMBjaZ3ALtiIM1raqRdepy0bp6LaWhxqLF
lszI0Q85tCCVaQiPEK1zsSjWDM3nYfbU06sRrY3hiUOIbMXRzat0KP7r4+PdNUah4hVw7mNnpWEF
foQrjGLzfNnmaVPdo1gKyqcuQ72o6vlNVSfrTPFXn+a9fPv/+mIHRtH1gGdc+AaHVMKrczOKj7EL
2y27L6qsC3+tnBSC/jCLMqCTkNsZsm5ODVsFy/zHX3wJI3jDtZEnAf5O2ciXA5BffXPmA7lsWzj+
aCc3J0Mg2baoaw6a9zC6XvLo/bkk1S9e0C3wR9t0Cwil/hEnz4euOzpFPRovxIQpws5p6SSa34xL
0C+vc4/wfDhOVU/FdRNldsExQvRon2+8ukgH5C2l03vua2FJL0/z2IwG0XqvY+sxyb+ZEhPmt0UW
nvQfu2BDALEB0ogumB6Q9amlbh/A5NqkfIEezY6pMO52R7yZx4r7LMJCLf4abPPyembk9avXDcZX
YbWVKfy4Gahjs98142VJdJ1VbKSCLeEALGkuHYLstQGThSKDWo37IEcGdkjdIjVNGpBnkx08plPY
D3+ZnrGo3Wv0EOA/Oha7rXE0qpFj8b1HE70kOtU1oJi8qT115DuXVqKAfU8Ym/1ZEOSVShnaWkXe
ooymAQCZG2C/b5EiAfQAL+GVr4G/ua15rpN5ZcbaDQA1q8xODyfs2UV+GGVUdQXi7CKzvAdnRWVJ
rdp2FImfICpXgAqXBWcPt096KrJI6x3Zu+XC9vI173/zRnvh5re5VX9UQ6dW4lHMnvgGARO2cDaj
Ocjlr6iKArHeSE5QmfHXao4m0yKy5OT4N3ibZ9qfNQnBKIC8shkLCbyckNP8ZISF7971aQHB/kms
/ltwFWGA8u8RmAzADBZF9OXbZyu9xZiE3dmv1tp3qcGZXW4IAuMS6J0luUmo2p0721jGRSCowuJl
f/94Iiuc7x/zmCtgHls0IWEtUZP5CgckWMrisNktr2nblIH3+2JK6a1nI7JqhjzaznJeUeDtJ5XQ
VW83CGr0w5/gre+vI7IJ/OYCXM9FgH71JCi63drvOvG67+22infhILyftcbElLyWpbIjNSGY9Syv
Y1Yr0OPjx/F2JeeFELmFyRg7FFeDq+HqMojHHfsMYTMvZDBa4EDoOsOZUNJNjR3+22d7HsqHwpVB
8Jlz9d0T4ItViwUA3kA9hSuEcFtblKrlJl4zI/c5c7BYKIjuLdLvNBMxpXdONs/rjySxvOozwgFU
/3pIkMbsMato0EWY1btNhWyBdijrSLy22SRZ/px9gmVFw9u7rUZUmfSYLVtVBmkis67XBlwya5Ni
MeOy8ZCknK0yU0t2aZgUVvmlkMxGT20IrvAu7MX+wfifgZbvwGGSAeVXJr0+jLNOGKP8nhtGOxVf
xqQeW+NkBiV247vQzdzSf1AFPQvxkpBW9sszSERA4BysrdEfKywjef8tjUI1ioXZT8V6j0qimnOO
RDgDzHORmTaXggtS0Z8jknn+MADz1E61L//FDHJH6bSpSgNValcMj7MnnTy5KS1TbRqWnacOQaAs
ol50tmcF1zdy69ljrGbjhKl3wNbs1zEQsdeVI/9WNlXNxWKfQW7xgFsNqcjZtBIjsX43PK8qn5uk
HS35RFaAQg9GaAF4Pw8NNE+5Bwejb/gIoGjmf2P0wBToRY9u2EiVgo7vYCUDsvAN8RvPpWWn3UCV
Q/eMpoTq4GHzvIxLaHfeculrG3Qr38YgAzB2mpx/2+xRSYqW1lX7lZg3hdHm0+ZyYVXobUhBEGdm
fJgn14wfsXe5isHs4if1L1CLKawaFkUJSuBt1QNO9nMRCoCc0rvOLGjVGRwSMZFZzK6sb9noFbtK
I3b1rb2Q6qRi7yOKo4wiW0e0jeynlWCHBwxHfMwvUBCovZqYXYOvcwEb+v684WFISBavmzWlEVJT
u2U1/yEDG1vbA6blnGO8TXRm0p3yqaUeMVFyb+V5mJtx+XeXBBcG3xpBYGMkfm0B8lqUCeJSZLIj
ggojpSnKk09OMlnmWBDV1NgQZrE+jVvpiNEEsawpgx/rLe1zH5fEsHbmfMyNIsz+XVO82nOMw9yJ
hhe3GjcZ3Pdo6HkLReNuQXpbhw0oPs0q55y144fhmtvc3eNaSfG1V42pDmu9hIiazsmA5vHBb6Ho
xDMIv4zWV2YMmEQH4O8mUXZDf1H8s4fadrstPxoJ5WV9p+kEMxgvZXMqOIkci9lRIlrKNIK/jrqu
D0D8eQFa4aDft+VnCgRs9nLK9QL1KXpXNiZDrdxRsBo8kp1G/3jhfrd6EiNDwAsmXUoVAqeuFu6u
6qzF5QT9bd8/oJDBgZzLkV+fhzQu5mq24IIafHwN7zYPdQYg9oPKJORVheoa/5Hj0OVBW8w4Kl52
vFCTMJfjmtGAPq7nJsogsD/Zsy739mYP58vIbITOg6SNYGnffm/h14Bt0dh/y/IEmuLGqqM8KpA9
2QLwBjflkg1PVpfhpTxYkJlBe2IulmCFUZmM2/ZblBn9BL4vNt72qYZeCcXZAmE1cBjYIG/j8W/w
qtkSDE8YlLr5W7p6PcLFrjCzYrmxhduX1jnNAkA4grrJfq9ucpYuQfNUBxTKPH/8uC8tPf953zbH
Hzq44nQ0kQdBj7+9b8vvliX1q+lb1CCg738W0u2p8/J+mKhMndZS0Je14+VNviryB33uZvXHnPkW
ftcwM0ouBQBYF7RVoLvgB1ohl6A4miuNCUp0MJMSHhX7B7tGVhT9/ThZ0l1OkUH0SsSZ2GR+PcAk
+3V+ytB1t+Wdn0QwwOd6HjoeNn0H1G5kObAU7r+6wICNeLC2nCtJhZBZfxxyZFbLvRTLWlYn0yhB
+WMLBJm8ZwFsKkUdd4kZTfmLFA7ivVtUPtFsnKElZsvmtB5NVpjGHvvNVDaxXFf1lsWYKOiFszL2
qjNzFydb/PG7uC5kOQCSJYsPg0BUFdByVbwUg8yxU0zRC3EN8yz+2DH+LaOPixermoXVOytmhTNI
G4PcZwTr9dRDDUlzDuRuMBzobK/Lx7ZjrV3LOnxBZArmqzGf1akCBVQA0PGNFPCsCR/f9//yvZh6
LcLzCO31SIp5OwQ9sfj54m7uCxQs3+uKQdEdi92q9XGQDnJawFwFRn/8vdaVPC20ldSVJEnagiqh
83XdXmWo3cErt5eZ1Kaeexy72gEt38tVFqiMjHxAvCAwTiunceF97SrObHncFzTfHTjiukXQ37WZ
7Kw1tgfqoD+QGSnXyyelvaXm4Zt5qpKweC2cNYh0eifhiKRZT7nrZC8yCSdOiRqTdHt/CP+kBijS
6AgSnfS/FfOAbuuA3EMWf3H+m6h19VEkgVLcCFGiJ1DRHB1HGN1y7EWgHvTHz/atNILq3+YcRPgU
T5fkYtScb9/p0JlFKJva+6rAbxYSf6fFpetcGIbLxpEvHS08PXuy6/XGJDeb7be0HcUIfXwx7wYY
igic3JwS1X/BtQxFlQlji94WrvOiGzAnNB0gXTtyPYQbmPbQLLASH3/vVf6WegqIbjgN0ViDqfXu
2B+lEkCvd1lpgg7ioelnRbZgSusSsnNHT0kIN7IW5hC/PkGq5YuuudLBURvGGA2KgFjCVRXWnpUr
kkSr8mrkC7i5NWpnz2s65c8QWhtMIEya4kDcdim9/N8f39QlFeTNSHRCZFzq3RK0oYCDt682clds
I3Mxv2hVZiTayP8yWbjHshMNmnwhbmcEjVtzRO7UleltDmA+ioO/UxP4YzvuZuzho4x45txStWe3
B676tgk3IO0XZSYmE+I6B46usePKyC7PmO/MCvK4zrxyugtGl3ajN+5oUPz+NhPPaRqnvViwFwLf
KLJ3PFzLIvqJw/DwX9mGoRl9YjCQcX0KVpN8vhsfxYK3Ehbqm3NzqsoMl/n91M2j8bq1Y+WOv/Tr
2FbYCrppTat6cQN6JIfji2u1JDr4aWVV/XnetakgbDWjWetJK0mo6nicEIq3IWcnwZ7ySMq9wusx
Z3nrcsM5L6y3MRZl6DbGXVqborWogiXV8CGYrRwl08fv8d1ugyUDORxqQDDX92PT97KU7orl+DI3
jpqhW4v68le1cxDIQdUzDKwK+ciQl96ni+/7r1eTAtGUR0irxVn97Sii1sqJr5zFi4YyXbsx2V/K
CR0d0q+LzN0lRYWrqNKCl/7J7V9Sj94MYzIR6HjlKfk76UzXhU82ugXkaDd/hZhQpyoslL3CSJ10
KqaDtySbjEhZxekxPXRADrxAe3MVAWREHWEaZ302M+xF4YZIFtRZUDOy2JWVLliX8zi7GUvJ4PVm
EI9NOmMURhSivlWPrBqtFiOrTyeyf27XYG4wn0XmOBXEvSIDolszOjJWjTyu8iarjU9WyHfLtQ8W
iDITSgmrDpmIb9+GrPzSHjBwfNVLFMcRpXDShhWH4yrKgzVjDVOqE0bL6mfwRkvdc7j/eFy+1ZXR
GpMYMMYDsvGA3rvQAW8vhV5WlUc7cvldcym7KgDqv8qOQxQyHj/+vnfYrBuoCiDAZI8slrj4q8p/
MTwf3/uUfs9ckr+dA2m1HNjwmYFeUTK2WTT/XNygTuJxGJMOIwprXUXIgwlG0ceZQLT92eS8JH/8
c3Qi3OcRqHoQbuD9ljXIChqmrbPvaZSqlWR1Soe6r0RHT/m7F2g7aS+MiWdS76qy7bLPQMgiuPB2
1pWJrrhif/M4XQ85Teth0S+6jF3QFBSDXYibjfhI+1u3JFhQDqTLKv51L0C7XX2BnAy6T2vbc2dQ
woOdmyYqgsojRtm4YsGpfcT6iFXMJHjsomY0VwSu2MUxD+9Ck4CQXPu2mfJasfU7o4Pr80KYQVpz
eVoGJ3fw7uPXfV0LMOkxlmDKsagIIjqNvB1epD/kJjmW9qs+WdZ9MM7nNjfn5MzRdCVVwhNM788K
IrWe/b8X6imaB5aJlGiAanI7rmsQW6x5mASt/LoaZiSxGSawL9UPyJG6xKL3HxPf/+LnAW99+2WM
GdK2EEoyj2xL4cFvb9KVmx22bKlf6fKNlSouoV2Q12aeEOhjvcyd0VjXNiwi2aqeyfhJU6H0sYk3
qT9ElbRKjM0axmLsmL00XnfAYSaRU/3cRcTvJRi6vAO5k3jXeMsuqm7fnojDOhSsMpz2tGBvwveZ
ZA8uxWjh3I+LIxH0TnOkPoqtceMyQuBx4xUGNOGjrGKa5h8LmRCbPM3FJmgYVhtAW7iB9ws1sknd
WCBt9ctJagbVc0a0JMhmvfQgs0d0W3BA+Ku3RdLDWjpDxHfu4v8GYqNPzl6fRlH1W7M/iIVTkVx/
ryUGRFzeFvo55wvujTlf7+uCvIDpPEbSc7sHXw4YF15S4E5uoHG7bnCxkV2kyPlQKzFZFnFgamKr
m7dc3mqt80z97te3nhyEm8E0EfOeHlxKlyo/OZ6EhD9mdtJN5WMKy8cL2xS4Z95llAFb8rVy/dwq
zu3sVsl2GClbgVSzagEUfElg8/0/ydVQl5I7jQd/o3X++h2UW6kk1pRYXUMKwu5RUbw6oCiC2CET
p85xNsd5nswxJMI8qu0U46NTWhskOQS+ur4NlA4vnkVz4TqhoFVCfp8cYnWyD4elQE9mAnKSZjGU
SjHEUq8KidZrMXjsQ8igUuLF2I2FZuyUjKu71scWcqzPTqJ1Owaea4mBEUoDG6c2bstkRRd51ASG
7E3LTO5zupEG8hYzD4zOMZ2MYEifzNnGNRP3BLh4WO7XfJ6CZ2F2UmbfSSeph/6H7ZO4a8QCmJan
IYIJJwBa6YSReZcLRDpod0NX/dvsrERCjrkYrUddpOD6oWR6kmPRebdGEcn0lNru4OdfCvhqrhFV
p+BXP5nPly3oH4sHB3OVbaTqNQTenGOutme+HauarNqvM5WA2x833HMGzaNrL+0aNFStpHRE4g66
ftidQtpShDtf2WzWbLK8GqySBh6KpvVF2gU/DKxTYfrHsssLUZQbEafBHTEtR4SeN525VnVy6COM
qO2RE47RkIjiZhiP7qQYTJ7uDCGl+I2hUxuCNmeiMUI6Lb2EbQiZg3J2brud1OMj+LlsHiDkYyvJ
pdWdMrc3jDoWMLXpDYI6REMHGIaIow/nBgeMnIgRpbaqjVnBudU4KFxbM8td0VSwwHHbg+uB9eaN
SIIT7OkixoeKPrJ19PcvrphgkAslIyO2PnTdjOzqGI6byx+e446ISzYrWJrfdRmXOmKuxVk6Xj3L
uDUY9bi8dtFdZpfqwLpTFNoVZoeJcn55GyE/XzZR4qSkDXspcE81RdShHkH3fCF02iHL2/qhVytx
RjW1quJR15DDliYG7R6NerqIatwIYfAX3x/rntGJOniEPND1o3YsFd5A/sBXFFue1d2W66DYE7tb
L9pEUzh9cvRmEK38Bohg5de18SrZi1fEn6RPP2tmSdvfbEG51B8GE+xeHJwswTkaj2bn027PApFs
TvbgbVV715QUMAEpQRdAO2LIrY4Kl4BQ/yTt6+2hAYwI/hwnDxmLbKd4S9Tm/g9wuFeVISFO27NW
ge2SWLOaqEy07ljjZEFmfg6Qva2S+XrcS7QsADQCF6T54NU0RCVEkosbymd7V+hNuxRQF8ss57l8
0Qq9qMEO1MKSXBRg/xdw4apPGlfD6QXDrkX2F8dwkv/ePgygWJJzMq/gtbnTWj9VyCwRnx9zVgPT
OEz14BTLiSTplrkSLaNSeOVCjWAOOsqcrkcrFFASFF+xLUAzxRm/p+iFpFTcFMYaqsY0uDB6k8Gw
/Dm1ZF4R8FE26mymqb+cDZiQrpSFe/2sQAcAvS5ngOfYBem4BbuuUljf3qmbjT4F95h+adIWTvNE
ORI27ZlShGF/GnanABSn2mm2CkbrWS/hEcl9dYi5jh2svrNDIq2KWJjTND2OiWc058T3CuYU0wWR
1+bMKEB3AfaANoR6e5fCamHVQviZmhBwmfIlcLEkos6JavX/tGza2kXvApC4dkm24eiwnmZ09fyI
Fs36kwCZiMshs7pfrj0ie69d1J2o4XZLgFYSFoAdENjYnC1qUdUPjdNxRzg56JixmErhNe92WE7X
QLKFyRL/heUR1j9uAEfWRztAKOg9hIbRs4FrRWAiU2edDkMqk3yKS0l3jOw82UKBu7uG11wyEJ4X
B2q4fBULdv27vfaXNWlbKN52h0RToxzazlOf1m190mEJ5S58WydjgMOWvAbxsB9WtLzS2yXBYd37
eXs/L+x37bGfaw6TLe26sgU99gaINT2ku2llKCKF1aH4Yy9xTaF8KT55J9yRhkA1QN13iIfL28Gq
UsSBBc23OMGM0jYpTQKJzvgIb0G4XBMlVrTeF7ufRl9w0FkhtzbuLoEB9zbfaZqlkgdW9pAE6Paa
quo5t2TtmrgHLyvJU4vbwknT6YtHdG4634QLqXv22cbuB2OAyUERHnkgU65r3R/e1EQz5RrNfWQ6
HQJ/WnPjbOco7DHftjTzau9GVjNmYJESEZe+5PMiUgLaitbP7jKyEijsxDbRlPQBtZ9E72caFy8G
O75yU6+RAZM/K/me2R5yMzX6/ke/C7t1FRM6c9OVD1rma7VsqvatfpjIZNytP4WTJTYal6V9yALf
b4YqAfWv2+Y0kAWL3wRk81BD/7ZfkqBHaBDtOlMn8JU0Xoa1Yi9HqYgFQmX8QHxb81r6/nE/uQZN
ohQpbJIMMf0XxOYDvwvGod766EqWVC0o0uwZQsAwNW9xfG6jjKfVUv2ucc2G5qsAQaXpdebZuDZe
E99WeorWaLvGefBSq8nGAyumkkfryWjmTTAHsehSyxBHehGr+ZLuL0z6rhpkO/wQCcjA8rancxdg
NRrwy1ib5s29o4/dUIcPNq6XOV2PhAxeqhFdJWjF7q4tnSuTBYkEWDv3usOQFU7yCmtlLeZ9B62w
+ic8BcvSHvUde0svCDOTk8SP/dy2jVqSQABKIrBaf5qaX9VlGVmYlqwH7P10xvpKIRYEUxWzR29J
+FAJqhZ5E2Qk+aJOMOusvBe24XbiWBF8MUfPI4dQxuS4Sz2L0O9QBCw7KmjQYYR3FHmMRS8OQvTA
CJsW5Qkwx81ClU4Q2IWgm2dTMQ1ay2Zvq/IfsHEpbsFiQYFbbKJOebpWzDe8Y52KoEX8Rkm4CykP
3CODRj+9DfMSt5yKzpzuNjGEX9GFeOlBG8Assv257+VSZ2o/nxEsEwFfWdB0NjH5VoXrnMQAlMMp
VSDWURw7hGEX4jVIeWXmqaTOWJtTOU1pMN3/TVcoE9t4TEJDzcgy6YWa0Dsjpa0pTlNZiJZrX0Y/
3bK3WZ3skqTSePTXLp3jYhgCnqols9mfi4OeZgtRwIbjxfnS4+ZKYln0uVV9FfwYOERs7XN5Dskn
q5/ylqhBtFpQPMikcxmqR4Oh38SG39sc3cy/haABgn5yY2KPQDL+r5ijXA39wmQnOgc5GEcaxZR/
mBt3n0tIqCcTrFzxHJcPKXfLArTDOeQIR4iDferwrvmaRJtasDpLJFyR5MDMv+lyXDN1hm+WGInb
2S6q8MeKiXO8y6jfGTD6emqtjr+wwzIxXOF80+9rqlD8qES3wuVcDAxgqAU7g4ZWQS7EbrrjGc8c
YOCTlq4R3KkcFPo4OItMDdCl6Slzv7VR1xneOcc9tf0rXZSqPckVY7mL2uUFr9RGNe2XGTgJM6ZZ
ni8PmaWfv4VF2s7LY11PW1/c0hlErWRz4IMAHjzU+sty42e1mnRi9xKlKgPoV3VxCK3RRt4cytXL
NNE3OIaQjKyaZn0Rfu62FJT4XKFeYmAtmABOVCgFud4uk2pR34yAyeXp6xW7nmgLRyD8xVBFUp0q
QDoRqh3czmmlhLPdR+7afNWi77mt1bSzdoatqhz1PYI+I3zItG+Q2qanvWxarpBje2ESaCOVRgy6
Uihgh+g9xUyl3sXI3vqYf5jmxcUqQvqgshto/rjcPQvbBTDePQPrTmlv7nQZdUGApxtHpAM7c7bx
UrI4eLvPTFfzhZ1eLCzShalTNktGTC2l+paiG9UUrapMGXACv5qZqXhRlCvMv/incpkMiXc3sGqa
8t5Gc4SKRt+3HkT6YeiZrT2uw86LhjJoGFn69vUiHAVMQyceKcR8rGaElNWUMRYS6uCQ2cja7uy5
4vmdl734ayZvY+NePYDS9kGO5O1Xj15fl8tE9ojyWgLBs1geqyQZqWlt/Er+ny7/k1p2N712c4Kh
9VQS15MEcTPSu8MgJ3ZS8IfH5gESRS9IhV8wLkJ+LZnUi7JTkPY/B8XpdfFW97hu4zkMFr6EUd0D
VhCR14zR05J3BQgGFjZaSBx7r1J/RG6OpA7g203kT0wGkf+nErpyY04o1UTFyc4lQk9yuaMzccA+
It6pOqyG5DGL3/C+KJxOZz0Mm1Qjd4eNKCAG/qKBonSHAUV/SaOY8lxhk6ObKDboYzjl+jQBjw71
A8nAoYnT3HUaRVb1fdOMrfO85GwzeAyrQBYY4i7OYXJx1MgZ7GUj7Xsr5sIpHsrLuPv4Kt6dJZF5
0AsEvgX2CSLqiv8KzIxoSxquP4VOrUxI+9QpM0YDx44LP17IWVUgxEde0oN2ZlwbmT6+mLegOEdJ
SHq4BtVyEof9O86lQCjZEU47P2UeLl8UqbvdYj8PbEuuHkmDa5c94uMvfvcuaGDmWw5VPrA4fTWu
TtQ2JrApi9zpyds33KAHTisfNIU7uR16Bl0LzPkUZe6/0r1u//gyru9faStY3cmV90Hn36kVpsWa
BzoSV09E4+yoZebzGoCwc3ZHjv3KiqLP8h9/s0Vy3j95ARtQAVUH7T6QXoGSXJ9tsaKmiE0T4zGr
B6DquAqS2vJPYdGJfox3H67OCZH7+XMirpb3ARShVnU3IZ35uyUKFRP58bVdD1EcATwLD6AisiBN
ruEOf9iQAQSJ+ahP2DojYLx4f/chusdLaDao9n21MHv/F+jlMhL+CYHaUMWIVWyL7jko1t5BP76K
C3Pt/rGcS3dDNLpnp6AFnM1vazp27nScrDEwf1alr3Y2y+kb62c3IcknbrPDoQEMnQaRX9x6c5U5
9icKnSuCB/8OyTJOAG2pGiEE78STfrdaXpHlt87FZqszTEZCvT9jSK9sG3C0hOkgLYEvQzQFG3EF
g5mJicOi29zHpQ5DMo8drx9FiWe6dI3XkJ2DpZNwh6D+w+ZdgP7Iubi4xsiONaJnGbj1spwaYByS
bbWVZqnInyErUfGSf1IVkku+MS4oWbjzxBjPH4+t64lPBg5+K+JoIHnJyr+WW7I+z+juo+Dp73yr
fVprq20bFhwwwpyk5ify5hCAWVvt8VI/vgjvrQCMB2k7DKuQfCJkCFjA1FX+A09kD52hTdr1qSAy
nE1t7gayW57IX6iSH6mUhk8Qr7GSg/FCmL3CBHROYe4jAVeBLwjnn8fAW0V5I7bObP9N4m1a/sxo
VuEWTuwP1owwJaRjO2unuxpKP0D/TKTai2WnYHEAwfBe7u5W1mVvV4PjEbFlBko7rrHlNpXziPy9
ARFX6Q+k0gQHrW7RuB5DouUjp4XQNUKGwtlbaNgYtsQRHruws7MF0ppYqo3ZE4aUb3pp9SsAm9cU
g1KeHcjoCvr5BCLvDCHRr2WBQ/s4l6tykJlzZ4iUOyCPob7BP6yEIeluzSZhO8vMU+BRBIojHWaG
cbzvuwxt3wn4IDN/fPz2Lp3A/7kkIOTm1YUmamEkJBza3r69IGQ/WOBVnzSmLvbbp2biJHkPIElj
dCLdliqC8+yh0Ejo3hXVGrzs9nS5spgUQGdupRLgb+6ohJa7lU3fNvZW2f5mSjs1l2PXhX7yGWV7
zdgSlIoYhrUWIxGSquv54JAeCVxu9o+cooTX/EXMZka6B34ejhU6Tk3P1K0xlJeAVDbyCvYNIpsD
pff65Pmqzfcfz5epwVEtdNmdWVvprXcFuxpGSB5k3WS3zbKK0L3jgkY/vY+wWEAUUVNPQXiz2W5v
cXDbpmwg1NzNVwczB1zF3NuP5cWwMpoI78svZAtMi/j68UVeo+BA32HIy6cLBr1J3zt+Vo5XQSBm
5290ase/pHZL9oV6VGZIv3AaVW5kUgdFnMgwCF/lOAshbtoKj2Me23XPFKDDi9GmB1AaGI24xqXq
EJW4R9XRybCqsN3kldFU8eT1lcRhQ5CGk51q3AxM2H3MeJfZ9PFt4ia7ehkETKkuvJfWIoimrutF
k7MkdRt556OXbUZIskPauFhG6S7T4eIcEU53GK1yokkO2xLJJD0R65u1X2ivoERrvoNSm3iboLeM
X9aETwFf1mUh0q5QzfoQvwbmG9cBbFN2NEnZNWjmkm1t/9TDA6zmoQ6yzC1Q55nEH52bpZoCEncx
e3DmWKYxI6UPyfWKT3s3aXJeV6SDO4sZGVMET2qTPaAs7L+0LaatRNMZB1J9Nmu+EThKhhyl8+CJ
p5aUirK+IZNusH9iBibs57R6tRP8KLfEQ8oX0IF7KE8J3UZm94FWF8R+3GwTSupnjv9rTb4KR0NR
xfQRyNvihi4aTfJkKX0Z4mIvMhZ6aSeziNbntR9CRyC6zDdVxpDKnYLbzmR+rnfmgMJGHp0lyY3y
pKMgvGEIpfH7uuKeaQ+D0xNOGrfIGY3v7mKaHq7dNurX6lxi/7CDmzz0KqbpskI5IufcxrVKT/lM
m8zX8MLP1PtKlKCnCP7CbZIVNykJKR2ZYiXdNMpj341krZNccsmi1LvQAqheoCc1VubwcaZ1Fv0H
RmclaOiAIBiY8Y6mEuvUf+eguiHAMLsIyfwLwTVF3mEWagNzIPF2EuXPKZOL+SvqDDu8m0RvWSm9
0xLy5w8CuogdRwdYjheJEa1Y6JtLd4hkWsvHORTKPbQzojrVU0cVGLxStrJ9tZq3Vo3Ikd4RLMkz
coNpQBW5eFMdY0vp5//eJ1JaNOyTWeAvkJn+iumvPy5OO+PiLEKj+Gw7QWz+do6hAySjzsWkq0Ld
0NBcbSgIgxpOK8K7m9ssd+YY6DRti+8WOB7RkKyEyS0901jF0Qi0TRX1AneAnQS3S0Ua6FFaMieu
a0RDdRS4gx6XZRQ4wSa67FTVROh05Nbp8mQH9TAcMun69ybPYGIyc2JNaaTREbbSlocqGgfzOPX8
W3ZT26XRfilKQqvvDYHp62aCfM2PWZvPP5OhXIuz4+ULWhvb6r8hts7bUydGunf2W+ittMry7eXO
BzSszq2TRHQRTVJ6lOSjBAE9WmMprYcoasSzESA8jGkowXib6mw5LoTVbHGTheJIslMb3acevD2J
1U3wiDS5iU4L8HXIzZbBa9VM1tMEob3Afzv2n5Yf5feV9AY/JsSqeCY4fzr2uCd+yFqmcTn2P/0s
634Yll0+V66huqyMLkdN+gsQajXjdsvI5nwkTYsa8ig9+otFtG/o68F8hOk3/juaU+cGe299XIln
OgGkp4fAG8Jb7tU6mUbGGtQCaX33sW7EdHyZ8KlF2+O4JW4aR//D2XntyI1t2fZXDuqd59KbRtd5
IBkR6Y1SNl+IzFSK3nt+/R07NtVXpT7oalyggIKkzDAkt1trzjELZ/2kFuZ25Oxg1sGkFf39RBbu
Q2Q03W1Md/+Yr4P1YXAV4xSRcXaos0YYeWEbXbPXrk4qYJNQAy0nDCzOLVzv+KLBz/9RbSzr26q7
yaeoH7rHFYDMTYz77rLoOzIfKHuZYZ3WGrafeTvYS2YinNuy5VI1hvG6po98X+u9dtjmLjvkmQlY
JJ9ITqQpvn5v3Dl/akdzfihNdbjCo5fczWRN5fR1s/ZQlN12jW7De8J0VlxpcWQ9uJTjTT8DaOrT
nnCvVaqtnwpr7D55uDpPnOuVYLK66MLqxobVBCZYQPFIMX3o3OaFOdnVUzPMVR2Ips/RWCflJdbT
+sarSUZjrz880QrQ6et0hNI4tX6rG7ESzqRzvuddVL/GdooDaCU5pZ7yDmZWpL1qGAgvHBFbYaTW
er/pynBrx31DOsE0XSZzhlgi2lYaGKmbBaSvmQ/Aet3lAOq34l206KBQrr9uiEzyM9ftnKNb5NEP
StufPbseXzWWtxOFMc/PkZMjJbGYD9Nc/WgyAR+UJXfvrdhxLowtrXHn9XwBqHXWRxfVOgLdGTVf
WLt19TKWInIB/WV9w6MJxcRriBCx9AoJCZ489he5dhNjY3lZUlOhl9OhMUls79JiOnms6xShGrT6
zzhZNr/epuwlqXLic2a9ol1jkYMQNRHJuiVOSH+eJwO1G/HCr0yopeHr/C/zWXhy0FcIf3zyztqv
RFWNRwtl3GU+NiNzRrLljzh0h8eZxYZdbF+dRiDyvgsl78mmuqf7UVlreR4oBGEA8AHvt0zHIi77
b5ozVHcJm7WDMnMoDKPJIUM5hhx2QGX2ec6wwy5j/SXBznoJ1P1t6o3PNlhC8Nf5clRGctQ3StlH
uCyNcqkNbe7d0BMvL/hihRGwPWru2FEk3hHyajSxh9ZZkhMF/BQCmYbptQIs6MPSVF84eSzBTMfp
HaiS8k2JBx3VS5ealc+nKr7bW2VdZIliXtfb2j4jjlGu8myYGFzmchubxnw1pn3GSckm0An9fPtt
Zu0gyMayP+HSbB/LqFXNsEry4Wivs/1Z1/qyC6NI6a6cwXIA1rMhfleSMlnxXTUiA1wH039ICOa4
bRdjxDoT9U3Y5JZT+Z6DttH9ypnaDfS+W/HGcoWvxqnUQ7We6YUQL/ahJp/tMBIQlx4ny1M/xJQb
J79yy4gvVDOXUD3+gOhXedSwQL7Xxsr046XGDTSFjNgtfVCvZtIGDq4xlh8RgQEBWzb3JTLq+FPO
UaCHWcjRzucqNE+al1nHbNEAk6ckup7i2k2fTbTDF46yJq9mz/HejAYH38UMvMbeRAhHVEUMTYR9
R/yt7VWqp1WIlQ9zokl0V5Y26Xe3SdqAja/72AH6InzBjC/ItVngDfUDnVw9vi63qblu0/WOD/6G
bLJ8azetwh+BSbbODebu1hgOsIdTfguE6FVuDt4dXXLzsKZWdzTaOS59a06bMLMU8kmaxfadRn3G
wWNeL/mC0qgwhtPsaaLHwtgN064pvm6mnoC/tgiwK/PBu2jMqfto43TCr5nn6Z0SK3rAIlx/qLpl
urA9ZbtUmc1O87pGFybvTYTPZCofEneagEuCZSuOS5an1SknFCl7l+0cIGaihL2lLnr0fNOEMyHd
WtEMkRqFZmOjlgYpkG12kbpHQtp4v9NspH5dQpl2c8NeO+tnca7/sLdOciYU+j2yTe4OeYKAACEI
fIDDgPm18IKliOct/ewgz2MfmxGDwI9Y0jnH5kpUzSVulKipbqx8tRnp1Pv0ocGHLukQt18iyysX
Im5QjlJP2Cp66Gz7kUFcepVVmW87Gm5RBpzwQV8CdQjXcZq2W06lcXdBDpbS4IGLm7XxGXV2dZeV
4zCNfuxZQ3YYicpIDkrfGV2oKBW8JSWqVvddhTgQXUFt10q65jlbPAXE/3xsHchaj+bcRtnXwYrr
ocEk0dfpB7zskaYFTZMXunqNLGux7BMi65g0nxGiAqyPGYb8ehioo7oYa9q8Jj+8jBEGRHPGwuUj
8YcXN/ULrcAdwJp5BZqQUWOnE0qglXdmKrbb1qwemqG0HN7hbeQjZVhQgtb3n1ZXvXHz29mymvhq
VW2GmOvUzSnKIxjASBYgFr2wIXPSw5jNo3ICu51XDzuYvtyQddXcjhh0qdTXexSOXM4gCZfRSSat
/8GZVZR2VTLmRTHeKkVXh0YfCsc7uTVOVUVo8xLJFKGNBLbRRxbR9o+7UXWXEHiRWdj2ITJY/Lo7
9lLU1QjeEc18TXIdjVHfyizYXKVf4xM+wob3TM/cU2XDqHwp8WWC0YhL7rzt3zsSVAlFlZznXJRW
8KcKLZMkJiby7/Bri9bB3umvZ10geRLSssS3O6v25Dli779JZdUklQdk7QkCGKcg0dhT57Opy5FN
1x1xKT9Nbrjc20q2R3a4mRT3D5MmKsEolKKqEJOPu2iXiTNZk3IJitRI8dg4XJr6xOl77fT7aKo7
IoI82+mya87FaB+AzdqW2lxtMSkUEzhJFn/apmCYGOQytqGCVNRTmUtkg96tofbmF5pqiv5whHWI
O7VGmgINp9MngNEAf3I0SKe9TVm3rpD/tMlMI2gntEqcmK26XPRdszLoJRF5YaxzOhgObopR/B1+
UVxT7I3cynJ4emxBPzvX5wUoOXEvOazjtAeVW/WIn7d5w95x0upuXOFMSRBca+rLApPaUSYd8+0Z
brdLyyZd3+i5kBYGXc6vDPZE6mHvuO6MO0NiIqu6EYjMn50CeZt+UuPM2RUd9qjehOwj8cQNjdiw
FNZNlpsNeLIdiuace2G7douThWhp20uiLdmpnBH4sfeJ8m5lN4j5nI9i6ggMeJIrSKU4hnsFBCVi
JvE4tgLO/LpKn/S4OYNTByp9tLgUtpbW/IThWLjTB6ygahKkGScH5A3W4o7YwxNR+N4xubvKxG6n
iTPKYnqJ2vgF7s3l84L7sH/ddUO1lyJRKyT4uacqlfIp5r5d+5+4ZC9dvRUT07guzxnTgvpRBWDR
MDt7SVYe0TJN0zOntvSlEpCNGZyvp+UfCLAcIW4sRsdE3XdtZn5OtjgrblIbttGx4zxmP8q5ZLAB
D+Ngbie6DkNcotdULFRKMJPJ1lp20J8cdDsFdRexTlKHUU6puKJ6MTBR7Mq6XSM3nbHDZEHxSFbk
AfJjiMXx76BpLm2sP7Je3zFqrefZASb3VidspV9zaxAH/U6inPdBexaWyipQH6kWqx0aT9HkHxpU
kR9KuNvlC8F+pTr6FNSWVfVXE55IGsj5aDc8ZecKIwQP8XFQTE7baS1dgN2RU5kN58EzU7bxZsqo
8hJ1OYl3giXorhHPAsfH5asEt2p9HXOlTIlGIjWXSyAlMXLFzuHAM3FViylWe11KMg0KKvwlAd9C
DS77YXKO3pf51cmWx8bLV+Od+EST+HYVqd7yuIvlaEULvYekVOqrI3haBfwHfQljmhLWRzmVweUQ
0MHdQyWxuL0soKiYsKEfz7I7WA69+MHxTGKMyK0ByirVndS9zoL1ZRUjtZnwsI73u8WnKxEb11RG
2QQkPoUfIVKRjwllM7H81G0jvjy7WBZygF9i+dk7w3WlLzXKr0kvF0I/5ERsq8rKaEeTJnRGdPWE
qjidEPwnoUc3gNsln5fBPFNBs3SemRIN8qe46qSbMvcvKzROmAM5BeCS/XydZ7Zz2KGcLbGoqKIm
uxAzwc4JlIDXlUg6vk3F6lO3rHN1yky/dyel2/snzYHUSD7dhGyLhWznQMv7tgvI95stlSQ1rCde
t+3iswp1jsTynMq+rUOAI01iCUhFrjsy41VYiRVoTCioPDa/Z6xud1YPm1s+jd1FlFa9MR6wptRF
cUX50227k9bj2QCX69nLgi/eLnn4T3gEcxWZFHV+dFE5KYPIXCYABrSmRvSTmJb83CiQjV3syM69
e2eYncBN0k8Qu1I0oUbSBEVVNMNbX2j1qD8ZnVmaaUgvbHXmo6atwmioYkDnykjEbz15ouP8E/HP
Bp5vahdsHx/t85JDdKZYaKVMOOYAKjQ45/7ELqLZ7Yt4nsUFRI0rdgDNGdYZ5bSp1qMqPfly8cL3
ZaPXM4SAawh3a/BUb5WT+ApK8bq5GCFj6/1VDT+Ej7adif3moG5CXFfCxS3CSeFIKYjfxBDdgYTj
aBrGRrI4ebhjwXYdPF0mT9E/ZTiqCo9UkPNI3h9jOaCrZBqM6DZOlWUDWY7xv26fe40u3aGGhTit
IcYhUwivZNKTIe9/WiqOMbwC/Ds/XmfGMhnLNY927kFCLw+2Q9Sjda2anZh1d9HcrjyVfoJUApox
YQhe234B8y7zuDvWXAj9Yz12YoRmUSJU4eniiGW26c6sgZ7uCZewUzIMOfjd+4z4ApxWPC7JGeUx
mt6Mvm+nOO/qko6llFeEyypUuLp0O+xy491WqvTQDRBFSKLCrn9v6Ljx8BimytHlMc8xxhl3NZs+
8uGqjI4iKjSWYH4vrkn9RI6bFSMl+gUkl9gaqFGMhHkgz4FLVNnYvuD3DeyO8IQuaNuUYMthzlNx
xkRUkrR03kbvTVBURcA0LyfFSJ0+/OmbJQ+K+6LJhKWWTQsfTLaX5Yo4ecg7rGuFdiWfYFfpWX0p
5AIrKEzUjtlq5nr3kufWWeAqt7YUYTpuoAyMqLu15yHbn5mu0UWbF9a4MNUMUQc86uR6ET2GU4oI
5KxGrNiOsSsTw0Yy7t1CFYNsv64AhsRI8YxVDMMlGsToVWemE8v3enTjarh0zVyWgVzbKKULFPRK
MXI+OIa6VTWpCgZZrBf7M7OfPGBdnQ8gPV7zy33aT6Xpftd3gFUTyq79mLQCC+m1sELNRv9DnkgJ
iRcu5CFLhFRPLvL7mCYSTX53zsTZsZW23lVzoC+yxkXYDI5ShrpP2IoUOPLlhWB1D9AqJSN5h4k7
PNW8lrsaYtbdDcPmCtUSL4Zc2qRBHVGXWHL2KRtQupjbRxWnKAkTUoVYZOjorVC61+Etm81pJHli
1i6b8+57NxEpjQE49DpJNWa+w4gvkg8gL7R85DwCFLhG8q90SS2XJgNdCjx/3k0Z7BB3vbj5qrlQ
b/IB0bGF2nqkyug9R2HiISeBpXqlijcqNmxxj2AJX8UtWjV+TGeLMj4lJxVrI6YTvpW8D8bgipsu
ZVqdG4vcBacU4S+x3HLvC7nH2Ym38qTmd/8T5QNxi3YJAAdCsUBrvUXe6mFzzdgCdCAHRdujOMiO
P0FECTBkhBDYVXlcK6nCTKR8o4PZxA5Ko9bC+yEYEH6R/SMPzcLOYReaSpNNghODlzKsM4peEsaB
fIlHXa4DtixoUKM8I223DYPjsTdace3VdRH6ZHExmTN2OSIxB2KqFXwvrnes1+Iktue4TZoj6ii4
CoWYe+tQ8QJxoLwBqGQaF3EzVqZoXqymgs2r7MijXby8H3o3C5gzH0ISvUYp7xzh7PGa4rgmPst5
D7PvFidvhp0dCnQI3P4hmsGf+PvYkvJfeIpi8pfsbFm0iQ2XCmZgUR10CDVlueHecBgVgtddT1sq
PLbIeM/u/3nRBbtObnb3pZt4SnaZptQ9tAn4VLZhkuOlnre2LVUNHhj7XBrRz9LsXbUvd1H9Obyk
lDv92GwElyeTMwWKiamhNsr2JlKuNEmxxV7L+WcHd/8k7RDGxb3an/X92imJsYi57Vxu2Uec3Gsu
6Tmfa9cH79IggNRCyCq3TxG+tPaVFByO/GixBN90L3epaXMuk0nh+U4bU5t8qtjg5b2y9WANkjG/
wxtBkHLQqounsesRx5k66wQjQW616SkI28+uGDE2t1mFD0zF8wImQqym2OHENlYjfUesTLI+ZxnZ
eVxEGo+59I2xkK+CHhODJP28C7t3HTGFGzG/y6OAK2f5/VJj9RPLeUIVi7vu2L0gcThLlOjLrUs5
0TYDW4Y4ajp7eSvcXRl7YMOeYLFPQADVxL5E1r/kAUhZEA7cgnjULGrEozHX7r6IlL0u9I4/ZdC/
It1g6p8HnUpvCA8CImUuUW/kCJcq+nukalQHYEWi2vNTDSg555zFxF5/P+AL7SU/8hNDLuMSGKac
EuXjsJcwSTRc8S0BI0P7VZ6R/HvJpYmzwdEBoC3qMbEVsR7u8QLyQZbIGjjGAxcPx4+4J1JFwz7R
wrBoKH2/u3o6dJ39bcn0XRORNZXrfdHCj3L3QI2t64R/dlfy7aujxCHuGLbdJZi2HFO0AzELWzdd
aU3JXuUI4A1f2yVzoUil2Oc9Z64FWXO3RrUycmB3ZzXnPVqMTolRvtdTag51YlvZTWKo7kclw57F
toEAdcFB3Cer3T+1RzFVcudWW66woCWIW9hQ6eogBNdgaQ23ZyEl/q45IVkQnwhnnwABa5abDAvS
/SinxrR/2h4SIgfMPc2DzrL4QrG9Lmp3giDmamtIjU7QewqkRIxLGTpii8M/l086uqDO8tRRG+NW
G3iD+VYMYkH2k9k/siywI7ny8yByMkr/HEpbU2wzOtUWjhKUvOJVnbKivRPuKSxty1TGQt3PYpO8
S0Opl258XWvrxKOwb0wm6U3Y5E5qx8oJPbp4TdUd+YVebmt2ua9CeKZDR2zIIKMEUiQebVi99IvZ
Ghy2jvtZco+8kfsD7XzEH0fSDuJD0mrmkD8x3YmNOWQXccFdFT5TDWWGxgjFUHI03QiVh4O6bJ/H
kwInHz84nIlIphRI75pI0xSb6CYHwlz70PjF5L5zWvZB4cQYR189arqMPhM0NBcGwpXY+/Uyna2r
ktVhZOZGT718L0BI25Yp4x68pY/HQ+kORBLSdzpvRfeS8x4KJERt3MJE7vp2q8QsfamVzITYdcoz
4UqmGtRz1a/TZyWhyMuJ0q00bbnaNOCRIO3sshi32wZm5mLdkWaH11HUSreoKZJ3uA/soY5OXunZ
hyFHXWOfEt2eLBcgqxaP6mlwALf4FlXkcQwye1jb91hv6mkJCVjc8juO2loR2g0pu+OXHqu36YY6
3iKgFda2Gc6hiSgOnbbJaexQVKO02z7DR3Y9tYiikpNXcBJ/WJNpNC6rtaqLzxWP0Q9Loa37ubBH
bzpC9Njoa2Z4+SjHI526qud2/Ko2bVffYSuPylM08flQURkEztSMOyxm1gGptXmi5peMD0vHs3Us
9WhVT02tztu1jg0hzOtMJ/Cn1h32BTHTL3IT06tXf0AdOYbqvKD/Mvpkvuqsya6p1HC+026qDd1+
2CDuso+4KTzsJvo219duWmxqdzR7bxiodLrgf9OjWcwKDOm0VsZbBfZYsQZEhxA45Ke0ABfFt6po
zg0wv2plOHRrFUypwbh184rUyc36CSYvwjJzCeoUnmjmp6S2Ey+TMD/YocowMBCimqp1E2UosGtf
SfLJ8a6wJqWD7RuTpi5bONGzmu+L2i67l9qqULV4U2LN15rmjPURXIheAWIu1IsU0Tv8GLub7hsw
F81lS8XTvPWKvlaurRrj9ZvLpNy8NaptZ9RAFbSdz+WG3ik/JOMymZPfjzkR45jOXefVLmZ6TmCO
vpCSRfvKt3aP1zl8hUdEMCgsFu5koNZob6k/j45RP1sb2yuRwLdQbdvRnLJw6BBMpdygjNHtB0Qy
XBm/M721NkJWBXpRAMVoQqVraZkXsWAqrH45qkL1LKdlBREL8+ruBts3ynKLr5/9KinJUtMXl0o7
hwO5RarjSFTSpHVflwBXSX+SYS8L4vL8VjpS5Ytksn/J7Cf0+/JVNO2cmQy5la7O3svISmN2GWGM
g2gNZYbKvuDIkqdskUZYjc5zM4YuHlbHFQN/RAjPN3EwWICj1LfN+hRNbae694uJotU95ING8yJN
HXFE2jSUfu89LNqalJPzRvS/zmxic7RoLbNbTzRU/XFo3Kh6TYfcjr7PhKSDJlEntXwcisFEj31u
b8pvu+51p/NfoYTnBJyuc0qF2SrUQacZ1BefkQ3n66Gmuji6+IqVeDFC4BeiPpFLJ0563pXEfEkd
DQfxzGl1Y41Z457WZUCaGak6wOn7VhvjghhSutEwN0eL40RPOoc292wpCAe9t40q2r6ObDx0pB0I
KacABzv1goMx5ARXveiFnmnKqe6LFDviB6fn5Z32AqmP5k3XCRQHe1KIelyT2gO5k6YxzHasgBMM
nKVUreYwdm3X+oimdIWkPWj8d83itYif1jnO2AJYbn7EadUdrWFOipM3rMiTwE44Hrk6if6Uq0qr
3vXY08PJahdaRkXxLSdb8zOIIPYeuju+sfgMTehs6nqIPCvCSbUmvGnhJMM1RUS4Wt3UzO9TSg3u
gnNd/SGhinlXAlm7crNpOoyzx0AcqC+b3xvCO6qwh8venZKpWN46E0mZ7276TAZVPzavbdzgAlnR
AIW4ipynjizVa4z35g3id6PytzlL1qNule2dbS3ZK2k27T2zW8FdzswEx25pfEqaTrlwIuZ5zH7r
dKEX2kxULIds9RlZNLNaAcThC9uQ+Krn5hedH9Wj4YQxWs9Lner3d4Khlivc/wmqj84jTosWBBcv
b3r9lRZEbt3qHPMqEENzpgUJDe3W77qUCrlmT/Ypdtjp+SltLfvSsrY0J4PLjTPEYHr/ulUlCqRY
tw3sefTv0FEUiPdXnZw4PVPbWwBtdIsrp9DzMOOARN+urS+dMjXCTDPmmyyKta+uWjvPeJvStzTJ
xyuUj8b9vGg8ZZ4dHb1GV9EvFeaVPve5GwzU7RdfV6PuCol6/Y21jZVhIlPtm6KZ1TGJRfWuKj+N
BAN9jTgPEcYyZw+V6pXHQR+8k2Wpy9GA7fWsl3ryOUotO7C8PD3OyhZ9SDK0O86sF3RiR30JsEK0
d5VpMKWmSjKFKOzK9mSUTvp9qRXtqXf7ZDnkk9q9oX1dnBBlIwVAM1Gmxm/ymJklwjYdtB02agiv
cEcKJW/u3GHp+oM66mUZTl5lIDRV0+mE/n5+yTzOYmEV92qgm9GEMGQxrzNIILcWa/z1Fo/oBpPV
etKqtjiOWUR2OjywS/yVMZrIYZ6jS7SbY3xgXqqf3HGNb6AL9O6hYQf3OMfp/F1vhpjT2+TSkTey
pu9CvojxZAjo/4O6AD+lE525atCA4LjlbcnUjKPtCG+0fCsUmCYfM3ci8IbfOLqiP/AjZc18qRS1
ii5UZbLHT96KmMm6defFIfCQ4/fm2R8tlzu05IH4kTQ+gWlC0ItgnQYqGWzKmOgj9Zo60ozDtlIK
hkc/lMs9cW35cKvPuBUvkec02iV1tFx7XVdoZ1ngerNrfY5hA2Sj72iMNuYWnZIxAXWkx5T3qqqX
eLJQjAIGK8N8VWxvM0goBNSd3adgx1ASDZxo2A9eYZphfS+6dQ7LKhqd20XNVDrRtaqqN/Ma09qt
JiAwJ31Nt4eaZHTHV3Orf0gzjwheYGl64nUIFJGk+ZlKg/1ixflQQ6yjVxRCVBzI8xrjVr3kMSiM
h2wsrG2Hpv+ft+U/4vd6J+z1//pP/vxWN1Rr4mT47Y//Or3Xdy/le/+f4rf+66f++jv/+liX/Pc/
/sht+tbVPaKC33/qL6/Lu++fLnwZXv7yh0Mlgu0fx/du/fAOEW04fwa+h/jJ/+0//uP9/Cof1+b9
zz/eyGEZxKvFaV39sf/T5fc//8Am+YttQbz+/o/iSvz5x9N79R6/FP/tN95f+uHPPxRN+6dh4nVE
M2OaFr5CLA5o+M7/5PzT0j02fibWNhv9NVaUqu6G5M8/NPufcJthArHuElUE/umPf/Q1NgL+Sf8n
gWlsWijncTBFt/3Hz+/+l3v4/+7pP6qxfKjTauj//OM3thTFIhMhh2MDYHdwGv5uRcUEnS5kET7a
qaJ9tUnR+EROwjwE2kKLOTAHd3mtFyf6GwPsb5Lz87vaBg5YgFI0JQ3xqX5xoDHlr2lbeY+TCTnC
Xcv0qV3jv0tI+rdv4kGDdFQ4cob7m8sWU0TrxoOLkMQ0v65O13/M43ZZ/8Yu+ptD5fxVHMYpl4W3
wSDz168ywqftRtN9LMek0ElVjs1HcjCnQ+zN6oVaOc+/PFv7/fv1fv2VE0v1hPuF0ZJHyhNYLl24
V3+5cnmmzc42AtjItfZaXYyneNasm35057/5Xv/u6v3yRmfY5i9vZFeePqqz84jIXwsTiIy+2in5
30Rx/bunz4HkRa/RNIUJ4a/fBt3zVCaJjTTV9T7wQxOzLGT6q2JrlOPqZQVznx3/HRj9d1eRvIgO
3lpGJGEb6m9vW2SkuiSF+9iXiPRms6NW0A6mGRLMaBy32suf6C1GBzYazhfL7W3ic8r4NY1tJ0Kc
PS7wS5ry2umQi7J/1KKwqMoq/Zsb8G+vjUsopcsBh97V7w9Wh7nCy5zHGt380SAh1gyoGkMzVN30
h25s3kNDx/Hif368/s1dd1m6eLRU14MT+9uVWdG3mMmsP4IG0K70bvbCrQJh+v/xJgaD38YEy6Za
mMN/ebSIRZ+SdVQfPWqQgR65gK+70f0bHx9kW17mFyMfd5mdMG/B1OugSvl9amuSOOu6Jr1ZKG1Y
IBus+auXAXa66lyy3UICpfPSL7TMGcNJh8QiLDxTTfahoY2wS9X2h+VaEU6qsppAMjpmA6++4pac
uq1HLp11SXRjt5vrhXONFymAU29/yKkKEIrgGdHDlqFy8VtKi4TveGnzCVhc8wndgY3/Z2m7H/Ag
B/bnsatOvoXxVKPrteSar9OJ+7JQ/iSHQx8yznoqN780tUvhER8OMdQzdjzEIOqhrdvboR/aCiW9
Pi439KCMx2ZxIz2s6jR/sTR8FYHpkCAcUIYkfou+3qcIZQ2EOMUzPiCvMpZjD+0j9zutKx8zhSF4
yvkL3V/njoQIUWB8xiK0Zn7RVqpKGFVTUnrrGxcADkl6BGkP0fBuJsLQlmuD8haz2f2BD9G8dKsB
wZmFcnQK3E5JnriOHoeJqvQu8TcDG2WIxdd2C/j5sl6T4SPwPR38UTWAWlWdGSpmr1cU8KwEnxXi
njkBGqZNdRjbff6D/R9sqhhDDa6yFqXvDYcmo/dTpjDqRBxB0PT3nfKO/nnFS8accOHZeeZcRbhJ
3ONCcf65iux08Utv2eqQ8Eu8nJ2b5FTIhgpHCdyqh7iM27u65B2CLHcKyJa2h/jcVdxPLCrxiVdX
EaM29vzNVebxxnULl7KPkXcP29Rb163qxS+JRyXAz4hc1k52t+Rfq7SvYMvlFK8CdPzjTYqrOD/o
U9MVAfWjOTqpaoyxuKSXmYcJ7YKQ+DHOhpSWFNJb3K6lnQNl9IWuLf4MQ0l7xde2uXktAbhR6Vmt
+k6zTaJ3jHxZSh+ehEGpgRIft5dt8Js1LWnqm2Cnc0KpuvVNpXgHPLRHy2ssuf6FVB67DLHlLST4
mS4U3hqdVRt2VFnu6nzUi9t2nvEElNZcz6FLhOnTkObDTWvUxg8cZ/b6kFvafK3jrbgDHtdqqJT0
1Qzzqtw4M8PJgnJKmbL0q83LB+AfFucIJBqacqQSWuS+Z86UU+aBs6RPy6Jegm0Y1Q+tVlYMMbWb
x0CbyA/n8EMFzF9jcqT9WE2cH7NbUepoJ9c+Kr3KuOlbS01ZV1LXDel8ZBk64XF5g8lqftLzon+e
hzZ9cmanJIQ+s1cbj+FovMztWnwCiG495lhnXj0CIgnhMj2OOplHYk+98DRfeqhV79qFoXdKMXdc
jvg0loDv2rym+swNwp1WvqpIPr7xCfov7PsHmzLI5lwhJGvz0MVh8OyRemQR/0qPhCYVntTQ3Mb1
G8SaLTlwrMhjH7RVnoeOoqq3Ra52z6m5zRqN6TJ7X7kN+H0xu37UIOi92bkSfXMrt218xMjxc9Nr
5ufFMJuUtMisus9g86uoMXMFE1tdU6/STVZCgWpbHlzF0okuq5z0W6QkyS2NrKQKDIK/8CfMW2If
Ebh2M7Sq1ojDujKaKgTCYH2qzWn6qBbiGVzU8fPSQ3gK1p6ao69RIOUbLC3HMeIY5s/aYkeP7doU
+alN+wHjh0bm/an0PKMPgIElt6qR2r3vKHj7qCPBgg7yqIoJ0gZiByDeSrUfczdaHEGZlpcQU6tI
humAuPiJrs8PQxMXeITWFdGrpWg3Nlt1QvUQONFAgQ60+guVMQ8jCFRoLtNUPOY8966/uE1RHToE
sw/9XCogOIZ4+wTnoDKvpmzOL6eNWt/twkzePJdjR6RuYOpppBy9CrX66pPOTQZQYNdWmd64XYcF
ifyUDcJdM1uQtvyRDBDjySo7F1SH2ut3Q2cOMZOzkZShMrmefqV4VtJT/sgzJayGipFrNYBqAwxM
VXQQo2LxHY/aVOh4WysWu7hj2tTnNXRRPBSHSXH0aw2J0I+qHj0TmUu2nWiloxU10xbzSGG2TTBP
1HwurHRSr5Uq04FSGrH9DSjSih9FdbF80QKqAlJPle9TrvSfCyR+1rFf1m3AJqimz2NZ5g8qfTh8
RJb2zv7b3Di3ptz6pkuS+XKM4iQLFYp7y4EmmvnYwE+oDsT3gk6HfdGrH1vaY0WIbz5OL1p3iYfD
ZuFfA9GAIJvaebcuaMbKtYBzCRqXlKTM+E7Ni4ac4nT5cmFbppUFi5PlSOSQqC4XRtHkyoHIQeeu
6JfYucDcgbMJzV89UQVvlfRA8jGWrak02y8ZvdYlpLZTfolUd0XC42TjcB3Rd+AtMCngdTLFk4V+
0qJkUaLsRj9LSZ7s9onoFpp0L0Qs5dUB0jAUYTPvpzbwYuq0fmcPURHQAiyn42ISfomLvddQ/dl5
Q0wltbr4YI6jzaOoLhiryYmJ3ozFxJQ404Dwk6hj7NA6aIcjW48iOuDFTQjO9fLOCByPY2BgZlYS
oYkxqCkLk2yPfGLD3OiN9aT5KceKAe8IDadgTnnqDw5OZlxbBgnBPn7/uA0yJWGZt7uob29VfZmH
Y6/N+Aqjvmalsgt3zegtVrZyoxb1lFwtLAXeAeQcbs6yr40vDjuzS7oQ5RQOit3RC3LLmZrUGkeB
lTtuEk5x2kdBpUSd97GEE1Q195vWFqlfgut6BIPqPOvtTNULV9bK/gQqYuBqeZSzCGE5Ycc05y2h
Zi1mq0A0KRq/x/hwr9uFRgcHDHDLTbHZOBjzBAwbGKJJhNk4aGXAakTQXDtWeBQ7x6w2vydvGM1J
FmvAwI1I+0G27zhe6FFfcCYBu0ltBp3WA6CHbDlyZE82X6E/plzMeJaebMUY3QsKPA4V59R1+KXe
q9GsAuVX8cMi4IcFYG1eeULcHm8B/ZetAund4bNxGRgmduKBVa3vUjd9m1xiMDA7z5HeHKhR9eqp
neJW+GVbeMG+vgld0XGEyJPfr1l+Uy95dTXFQE0vl83sxsDzsLAFaBAN6BS0WN5J9ehyPkKChY5K
CGnwyDobZI6mVWgBDDPtZkR7Ofk2O5UxYA88agGaRFxpm9JyEBuG7f+yd17NlRtblv4rHfM8UMBk
wrwCxx96ssgqviDIIgveJTx+/XygdHvEUl9V660nYiIUuqbMOYTJzL33Wt+yr1OkYZVfhEv+JVs8
PKbxtGisy7C24v2kcc6e3Fh7mODOqHNhD0N3rFMvG8ARJOnXPhmc/PhRTPyjrtS/7SZ9alJd1+/l
fafe37vLl/r/gb6TS6vhPwMw/tJ2eojf/2P/UrwmMFd+b2Otvar1z/yr8WT9hrOf2lqArLNsd62C
/9V4sn9zYW3w/8M3Mam/KZ3+1XiyfiOMj6JJd801xsymOPtX48n6baXHkO7rEJ5EYSX/SePJ+EBD
farPHB3qgAB6RHOGKPqfak2yDox5yvNbc0o+BpCp+1yurz7NcFaBRqYhS4Iwks57cAZUNsHUNt6D
ruT4ht5zbjneuelp+VhYWth/T9asu0y9eeAwxbIGIbunp2qtrlcvTpa7yl4yfAi1gJPTKM3RCHcv
9PQwzn3ypYfx/qw+FrnlY8HDGM7iR5OehTD6WBTpArsdKaXDrf2xYDJ7dp+9BK+0D8+M1TRxaovX
+WOVTT9WXPGx+tofK7E5jC0EAOSXWyABLNNUQyzZmAux8s0fS3m9IMrY8VeyxNeNxXKv2CN9t9LD
74zYnYl8wIz3f/nYJqLSqHCoWhzWvdllD/EmwX4CiJW9pf3YZ8KPPUd+7D9ENrEXdcOQllsNIeMD
K4646npnEayinGJYFwbhBQten85XUrHPoaaYMPt3jZYeLRRHW+1jQ7TWvRH3MdvkuO6YiDzYPBFF
sJGi3y8HdvsUbdBSM9DDNswpDT0fu2+Cfi/3zbB2ax9DHFszRhG26XkE6R5E7rp9a3lFknA4eFjo
xGK+SSMW0c7DEZtviGZm96eu4CQA/SfVUSszvd8SfGySrFuQIBs08HfyjTtpy0M3k5NhPHJkTSz8
HdnAn1pk1h0MJTANKxC1hj8ijbuAYTpBfg4LsGm97mB2y4tmuhtASZ8KqaOgyFcnnI+Ze3G3bYU7
Gxm3Efd+v56pf+/9/P9F7X+5dJz+/aK2g4b8/f3Tgsbv/31B836DXwkLzxbE5NIVXxetP9Yz+Zth
IQeFbqlz1oasCPHsj/VMGr/BytJxs8k1NMBecX5/rGeCzrykwU72Fq1oWkX2P1nPfuoDk3NEs163
KGYRcggIUp+bWqi6QhXWJYemuJmyw7SO9UUmvVOpivYiy3pd/0Xz9C+fKIVlGkwNCD3SuTQ/NQj1
Qqu7llqIDGdFRRZLp2IMPKLXqiYaXzuJI/D2T3fjv+g+Gz/1B4XD0dk1mGMIb/3HWdFyf2rdVY1E
eqFnpNrbUFX9lGRAxpBTiEdxMRcnmKLawd6BQ2+bI9D62osKnMYciR/4+PLXsTaHKoiYlj55HaqK
3d9/vZ9apnw7D0sV/UvaipZDesLnb2dVvQ2HzlJ+Vs0LWr8Sa84mXFr7WgKipqrMR3fD0WfuN3//
wT9lqnK/GaDwDIFj40ljUr5etz9dF0IRHIBxYFVnDC4VZZxrwTCyFgWIJu71Y1Lp0H6AwqrrPqqV
ASoATW2Qi1YzAhU1xHrPJCHkd9LI6Bn+4tv9NDRYvx1sHzCfWHQ83o6fdloxiaoY7Qr7W1hNpq8x
M7lRooXahMaUkqQpEueAscOFGGer2d6bTlz9qFxCmoKs0NrnXnYJE44y0y4xK8I4mUnNqX/5Nb3P
7E0mnEy6oCIylTZcaSFe/HwZCwDgZE1xMVIJu5h8IkQhlgmKNkP35OjqraJ3v2U6ph7jaBSvTZlG
yhe5010rUs4v5jSS32xcCgkz+6G91SbHCtKZzcFHYdHYR07R8quVaA0ywiSmYmwHabzQ7SfyPqXo
D3AsZvG+iTw4B5OLSv4GbxNaaeElxusSVrY41GbYw2Coe9wL9HhNZCeaV1nWbeoVi7m1VGcl9MKw
25i+mSBSaWjW0B7ckcqzkDgClWRCCFGW9GiiTLSbjsUNjSdx8E537yhZG9yoyX11tF4HLJw0yNP6
HBgl7jcYMN1Qw70izQcZI2SnmqYN6qJAW7pKHSHZtOY1+K5whmTpMLAAhs4JPVdUyIHtDJrakkw/
vUTYpjna0yPtN3ZsiOQCFgRtOGvJsi0LDn8jRACd4lcfBEVYXZi3Cl3lJu8yWQQpFq5L4uWFuqSH
WelIKCb+rU25GQVaZkdjgP47y5gaCS4loLaw2TcecSagYMxK+Vhu02lPLJwOJkeGyarQ4zdGtESC
PK8VffExak41kg6xw6wQ5w90y9uzi4xJ80fyhObrnpI19Y2KRDmGS627oYPjvuXz4lD3khoUFEY/
TUHhLc6rTksoh6jBBAB+dD7d0BJlnV5w4Z61oaMxmmuxKaHatCxpdeXq312FtH6H5yy8dCNXQE2p
Z3D60WAJTCKlu2krbwkW/JbDlhZwfxTkhPEMMjijUzlRVYZpD0OTlIa3pBpHzZ8TGstLW9o+Gmrj
Frhfp05hmmETIoDOmx56MVTYXSziF3dF7BpB5JXNjYymElS42ZVPnL+s4YCP0L6vSeybjpIOUeGn
ELZu3QwOIZOFiBGCobxEgpweKtD3AP80hGYnK3dfMMoAsMFNlr0AntLM77Udql2rZ+kbMG3Z+Jqd
sVQpa4YmJZGfY/Us+/O82Oex7pY3I+91v+m7dm8l5vBdkq11qatUf3AAHi4BKjvUfMMydYduVBY+
MFkcIxAsT0CWkJR1YUSWp0H02STiIG67aie7gZ9/BtjHjXfJFmtj6nrwX8POgz+WwrATPLui7ozd
VHQ0hls3ZR0fW+P7wpEx8bskNJ8IuqBnCnRihLwzpJA6YLv1kAgsd0ed/G53UfqgpcL70WhIsIOO
P++t0i7EDLVuGT72xQRN5qQFc+Y6G0ErExl1W9+nQkPp2XRl+gTSLgO84g7RdmxMh2WG2236NflM
+laHAELbvGX9WsZ5OTlzL+/FkspXZuzltUK9H9hNE4IPKp1jk3TVRVXRxvdrXVbnWpqsKlVjW0NQ
dRyukdWWaNTyXtS7uTG098r11GXjTMu2N2qi6lC1xKeRYGKLCqHPfkD9At4dWllK9Jk2AIAizABl
LYjT/eRUZFEmarkDvpYQNeiKcxbhtoEDqcWXc6f13pmYsIw2em4MqH4mJhKmrrb1mLReUOrsXLq+
XGceTTa/7rrxa205PKyhHVl0hWNn1+KtvkHbnOzTLNMBc2GM2A6yMxnBL92GK2MdnNYVsOEq+diQ
oAwwZiYS148rbdl5YCLoTplmteub1AV2FDGR6EeRnEgexkfW5LK7qKJcHK1SR+oZVyZqMNSbAaGD
/T07f/5KcqB1mRpq2BXFFIa3HaOQNV7AVYPfLGZzVzDJVwcNsfTtbNmxzhgttM9ywHt2Hroy3g7z
tNxoJbMOqROO7bt6zloWt03AU7w8W1Erer+EOrRbPLhgvogqxv9ZXxXabcGTXh/Jj1y8AxuyFh4B
xyAPGtsp3jU8sbzbmbhqHaSPq0NqO5igVVM71kCdpf1Ga2V7oql5M7jjkbL9AZ0rPNFhnlGTdXsz
M/eNY3xHTnRX6957a9R3jAu2xNi+zlF0rZZxBy/uJtE6cZSqba4FXkywfS14B6uPWFNj4z6v7cvO
0JNdiz9cTvl4moqG/5ZZhMM5peWLcDS2EDMWxoTetGuwf+/K2ksPw4wn0qNxwJhjcWjzJ+k7arR4
K7So2fMMOtvMHrvXAan9GVVzgoyJJxzsEddRuFbziOUo1Dedrh3ieZnana4A6fvS6sqEVtncz4HK
vfqMBxJtldLzOlAVYH+k/P1L2iw7Yyr15NIusn7cGJTmpHyMCoEpFzSMXjQ5oYF3yS+5r5Mo2rE+
x9ExwRHKUYueoTyEZGa6lyM6RZd0l7h9qHQWVZJgCTUZMwI1lqYP78rGWjYiIpOdaL9o1UkbIWVg
2ZqcdTt5ARNi2TldMrV7jhpj4KlJxoGVjNNVNqYehajXj+rCmusJpoyODpZeDGp2rxkaRHqGGA6G
q+RVYzcc32cmMU7A9BP9JYo/kA9kzCx3a/uDVxg3ooH8r5Dfmh6qyRYcShzAXF4MP80jc8APpttf
eGebC2rdeaSjSuyIz+zY3qRzUd8sLEDQajSsSuDe8zd68tZ6jZztrOhrbix8gTQAqiR9cDjbE1FO
w1gEMyZ4c++Omrh1tCTEBu9lP2ANal8asrz6bUYi87GNo4gsd4JggsxxID1Gmfllsi33a2yKoj81
lVeXQdolTMK6BCsnczhiv3GcNQdRDuVmGhjT0IVV1xWwzhhpbZpfu5o3fUPJWN/RyFanudDd24Ff
vkQo8TQguD85mTAvKyuPHs15ZKQZm53xTE9Lnj3b9g5RmBs/0tZyvkQ9qkiFge07V1Z+64wQlFKX
rJLkgn1vQzIKoNckl+qJAbSBCnharO2s9TluefU6mdW0Xajlgszq60NrgmFB61pMG959TgEAHK3x
gODZeK7RB/v0L5D1k5Nd++7A98yQ5pa7DJYu7z2a7qWKJ+73NJ3soh324CoyzMXVsMWjljylDic/
PAPuSWfYTA56PXEne9zQO6HJnsOVkY0Xg22dkyglJiZUto8ph38h1HmdwRsGLtzLbR/2x9BKo71w
MbZsWbuYuhrWGWVCdYcycFyCGcf5cZxI8my02r3B02M8YDguz0VnNFezU+P4qAvRUTKV3i7Dv7UN
VzjMok9HbR6yZ0rTOGi9cSV6NBq+HlcLt04hluuVlwzpKQUDIy0qImrG5q1EeHpRGINxxl3WfrGo
1Q8YzJtTgacYGWYV3TQ6iTxpe+0sYXlRow8xNxQAp8jRjmWqsq92WI0vMuyrL3jnx32e27eYr/Yc
4mZfj6t2LzS9AUo15BcMAtug1ovWh2hj7lDN95eYopyNXMyUDS0fd1VeyF2uvG6b6hoFI0OcB8AL
1M6ule/ncq4DQJYoU5LMgJVWXzh5bWyhC/VXXuaUwWgX8dl0ctK6Gtf1DcLkrxHphMfR7lHAwsE4
z23dneph1B44chkbJUvtPICiZbDN7ea+NyrdNHHsMK0U5uMcNfkeEu9yHlfzCtkprzHGXM4hfbMd
0cpsiwxFL7yt9waDgLfrs4WctVCE50bDdBLHLQzieDavNebjD0bclpeIUxkhiShxtlNscZqetclf
+mzcuatOfa4dO5gIezpkjgY8QetnQmTK9gGq4g8UsO1bMXrZJhommv4xmSq+wxAb4yOyBByJ+R7/
AJM9bE3ehkHLBYFFb/hmkL5bcXkWEP5YmFGHd0hMnjMrJBO7hqPOSby9wkOm+XBfYWjrNtxjK1W+
XXLyCBcq9cFOucVJtsdcu9z2bmc+OCJOD1MzMDUZm5gjSNl4l5DtQLX2agnalBmuboFO0Fl3v3uc
DN8dBaashy2208OQiOQ21C7JBMn2cyvcL9AbqJ26Lh/PWl7DIxnyRxqvrLlSFn6Ylyvy0lRPRtVh
pQrTE6kGzEBHy6a0Mga2ftQDBYXLGF0gaUJDRg8ZCcq0XCCxN3Z4Me+5JwwrLQTqYRy2u94bH90Q
IOdM5/sI3eemFcaytTQ2aaMq5x0Ugn08JwxEE2YvmBp4RPA1zRvdNFheinkAPZ2wHGWUMQZ7y0OS
JNZB4yiF0GbkYpal9R1AS7EjL+nOwl4wsxd48ZOeaDd5lCw7GMfvti4ZKjPz2bpsLUcvgbdf9/NW
Nd0VIfTjmbWA0m3UCgTpYjkAK0SOYprspVNyYfaYhf2STNACErfTb71mdXxoaLp1j+094vU+0PoK
dxyOvxVYzPceCtingqjKy2YeOFlVsY2taul3DtT+oM28VyCB98heAN6FqYJ6ZyDogGGzs835oPEC
+eUorAvopekbkYTj0xoCAb2RuIKjOyofcGR5k6c5aIjRgcsbznW9Gzqn6H27wLfFyQfO67J8TQCJ
71phoRFJIFv4bGDFthnqnBmia/dHl6ErsYd9jw0g6wZuYbPEqMIcqibRUCLgcOPwoQMqDbvqKZ8m
9w0VfnrmDxbXTtvH9jFsenkpojplXKuU+Br1lTjZQzVcabmcXzLNUDejUU+tj+EXZ4uUL8zX7S5g
Ql1fDjhRXnKh1zc2Wu8Ttn9xCTzcuhEt8Zprhr2Pu0G/paCUp9CFyFuD6zwhGq4LdFAxUnaV9ycN
BMhllyh83oT/XDWJx//EeOH3vWbdo4HXaG2I8RmjifFajF1BpGLXq70k8cYhqTObD15WZhaDTB0v
gO20/ItKABDBuEWsZX+pcb+8EWu2bL3end8YgLd7vDXTTjnVaPhtbORnGHRAtrW+3k85RdCWhFXo
rKsaFI4JIUEM9KdpncKixfzimNbYb8NKcuhcOu+pWnJjNU/p8n3Q2r4L+rBpbts6Tx8xUGCBTOE5
3YbAPU+TQmeCMVh9D5vJO2SGYX2tqrE6RaV805K8PInZawMNLfIDx/Z7nMLJRZNS0fq2tdyOBOQ8
xTZH2bie+oPO0PY1E272Xtc165tpc8xSHdh8vT0NxeJddKrkjATM+8EdGvdWd1S5TXloDl4KjXyE
QAJoNh2Csu/MfTVH2p05lrcTqIWNkP1tDw/v+ypFgDVUjZfQDb4ZOqofNiy90wHXafUr+vBB37Mi
IQvBFN/BvtYQuOgkex2KXqu/Tko2SA8z7RzZadatF5zQPz26LIzWgVSklY2PWdA+WeU04k0oCho5
nGLFLnQZ6BIk2ZMRQ1TUoZvVHN4xVMPiPGBs0naLmqZ9bc72uzMiMGyMMcWiWt0DsZyq70gaxZD7
g4lP8TYqHEgdFW2N6yFDuLUdZYMUCeeqcTKwYnE67xfT3SoWFrGNcJ/Ejw3dJ1Kk4XO/GoDx5h2R
b/2zx8Erw/bdePuw6zWeQmcxz4w2xS38ZNpLq1ScppEQkPH9qDYRB/sO8+/kYIEyiHd08DgdIw2x
3bMkOmzEpJTN7gEImNcdy4WGywV0NVpplRai1DAaaaYbeO/aBg4SVZYx5tGenW9O0AB5/Q3LaZm9
NB2hWX6bQW7y14dWfiUstiU5Ohty+wcduKwGyT8PIBu44IARpK/loicurODIDYdZ1ca1sPMQ1Gg/
tMAjObW8DYZVPJgUBOR85P0dOvkpPDtizB8RfOWPVE9NztGuEM+LyuwePZkrlysdlCLaMlnHWxSt
4qrnLaM8T00Zb5opToot3r7lMqrmqT0W9BJRIHVhe6PMMCxPjtl3DZRXM9looiwuIGJps09iwnrc
JBSi3JduTEIu4ai3sQwdbEQ9PWIerWSqMbPU+Q8i4yO1MQxpyy+Yxrp8XyVQl3hyMTltI5NwMY5O
jAy37YhzyO80YaFABKFAcoxDAK6/0JgEf93gdAWPZ/L7ywUu7r4tPOYnS9tMN8OyOpztyBbDXYyR
xryeWmjFKD9W9VlGK+8hrHk8d8agzwtKqnZU22zpjC4gR1cMgRMq2njxoDhMgBtacMGSNLGr4IER
Fm9q0yWmZYdIGNy1Tww8xsOQxbm8s4k793O8UQ2AFjy27Bu8VveytNxLTuXxZRQxgEAvMQFQrRJG
T0HLA6GjptAbJ0hROGaB04t08Q3CZXWfwSJd9MHD+IOqLVv6DZnOCXNYTmAbr0qQ2C9WIlBPumFi
H60hsWhq1NZ4E0kC4XEyN4AimVwDE047feVX0+732VumhzQWDqfkxQbsbg8zG8ggksk+LuWIITE0
YUXFU1W/kTSP6KWn4P5GiF18A+WsfOucvH8Eku/RA6/ba4E2EmVatc7e5TKFflqSx7PvESKKA2QE
oz3GuT25x0pB7drESlSomEfZXrRNbvgxx6ob08THFfRDmT9anN+fZnNarrzK8eA1NbVnsaFW8ovU
5xXT703EMHFYdl6I1vN2Gp1ydumpxGng1s5QPCVdGXKgX3WoP+BV0bI3Yqcn63gUHPnpP5fFjjZM
611E7Ld7T6q49hNCOqcd39x6GQaAvAhigXP51SwTUh8dnj7ExbjFpyX5ahLv8YB8uLsyVBbt6TPw
yOiu7bibjvMjts3VQH9e5kwfg6qOEndT4YnOUX0WvMrpUljmHiIjBysN+fGNRE5gnWcwc8qH3WDm
OH6Tsg+0oXHYuEOcbxuHbvwcxEbhnSFQ0KonnpaFrcvaPMjh7gPx7qziBPVBlltqNR7uMeW8v7Fl
rz8ncj12Jnox3osOmEAQVz1vhU7hzjvXF9pxbsl28sfc4Ugxh1zKKiGapKYEt7dtbJP54oWTKg6L
KkADuJ1nXmMF0E0aEgZHK4KmoflqjuBHgDa2DIFdYx/3UZbzvOuY+9+nLDXtraDMuzL5Ia1NPTDl
dFuDCJkJ/eNzK0fk181oG1As2i6/p5/rvqBXy55nQqKnPYbT/NHk0FnzsmbW46LTC/D7ctJprqO6
pbs4Dddo7+2UksCZnow5a4ne8WiuHCFmlRTWrcY3dLAQ29u4yjsJXgqmpQ+AX78SqpSv4UDjuegg
mwR91HHr4Knq8d4ZJQj2ZODYzSd6hbaxRFjS6Z6tepchtNhEaaMVF8ww55ogSCGuhNfwo4HP0fco
LTXmm6Fmb3XHijAfN7UGC2AwIAbrptmOezQZ1rTXES2zYyh8DhuiVES+rUYkK0GBRrva5vw4gK5m
FB3bvjCbaxSirHlswv2GPscU7ihwivICkvJ40YrFpU50Omf5aoui+j4jz2k3bOPmfJbUR/CJY1LN
kK+PZoPCdsFmqNyq+TKuaAjkiYjDDrOGvfLuY4o1F0ZRHPUlEZZfMgR7rdrRuxpSVyGzm0zSr3T2
SKa2Xh3dZ/AtzcO6eG5tXjYH/WXvPWZiRhxeZG535yEfNY6uIiZhm3jRe+uZSQCdnTNdhTr6CDcC
nfHSud2jlOEybVSvLPIAsgI/QNWw1fllI8aLsDG9elcTr7Eng4Ymf0eXvzwMwHmmfWznEYlbZXkR
GmYZnjPXK+y33mnj+Sb1uia6QlbJy0sI19Jd6NPQ8AbSKDHPbeaky6EaVn859bOVH6XXhcsG/U/d
coMK9UNVwPYZn2nZI8QvfT6PiN7Db+ZiLw1SO3JgjlgzVPeiJzpEIwwrnA5cfFjuVmaD52xdehTN
vQjTGfmxkW1ro0NBZ1dujMJ9tBJwgZh6/SFseIcYoiTx0eMqUV6OZBiQeuCwU7ySe5MsiGVHVYDD
SNu0vS2axPyy9JAbtkifcGnoVRsReNrIXl73mpZzmouSjYteNysN866PymynaA0+OXm2fI8SPbyU
S2VQ/kp5XoNwn4SsEk7YbXvnREt1qGdXYkCxmeZ0tnsA+JddN2aiNmZt6DWJ3ItzwWGOTzJrvd8w
lXXuEVV23zNAlzw+XkI6Whw3N8yx83ejVsOPdsHizVs1h4j+huYuSRFknceetHC7bmyo6BkgqUDD
4Ig+MZyfHH1KDiQXbDsYz8kmixfnGd5w+K3VHe8LCdnRxul4FCDiNZs1Jvi9WFkEUAId83KYU1LU
h1K/jgkqdA4x2gXzNIazkZNWU6sN6UfdgcVAHiirFKCLJa1e67i2WcD7UZt2s4593u6b+MVaRIr6
aKID4I7e2bbEdJKoNwLb0LzTjDLWj6bMuQLlbG7tuevcYCqWMNsIYlo0BiGhsS8APN/HCeHQzLFK
XfgRfs9LdxHTIadD+GJ2bQzP1EO26SS1tnFihJEgrNv++2h5OX1DRlEMvYf0ohMk+QUZbRS0wwD5
PSLnRrUbvMbLtpVTxNcL/dYI2kjLaFVGSL+EUWOhM5uwuIc6Fv9gls1iZwxUbHGh69iMa6+2AlXE
ZhAPMYh4II/I0ZK0PI2Q+NtNkyWYefK+4rbilUiHJDzO3pj7RI3032wYJZu+6dUFKIvoaFQ5wzEj
xCRHc+s4yxAXlGNUldwu6aie5tH44SYivar74YsjkeVqQ5VtZzpaF8xP52v4MhmeeKGSOwKEYHop
xHM+Xc80QH0nTwBeGbtYWv8Qz8J9mfOxujCQWNzQTOXBX8am3OlSQYWUDc8GmDDTVyG6F4LHcy/i
fGWGxxwdooWeTBt3jl3b1cYr9CZ+BUWjnRi8Be6g0MFqaQJ7YRnbDn2E1m+EO6a2P1IdA/2T9zrw
qguUJMBbkE46qPNTcTC5ZkyrKfRvRD8jtq5xXlwC7vGOFMj5IxOHYtNhkKHJVkIygL68mmpHzzun
ZV89T8mKWBgBWXwZaxd13JLO37y6Mbe4hns/pUH/VBraSEe3Wx1NlaJhYWUEmu/6kUaWr4r8LDV2
8rk07WgX6SZ+Rq3+gdp/OMiy7tDIIxEK/nc8GjO3OkwR83r0RckXN7dcdmcOZKI4s0VhdcIolh9b
M42C3B3LX/jxPmtzkHa4lklwJ24/xyTC8y9JpqyXOthe1ty0YaV2LQsaYdgP30dpMm/TC+c6BZPw
K6/nZ5HUx8dK9CRIv3SDk5tcf/1PwpyyTya5zMQrqVIDcVbks8CuSc+bJbVwKQ4cEiB+pQbSP8uk
+FTPBfBjInK3dN3BrP35U1VrY9rJmT53RGvQzUwrnTmUzuLloyDq1I68sf4BvilDXIMzNWIINz0w
9KfiGzIbN0U82/rrnLfk7HRaolO8wkGpnyQAdu1oI+VcAQoeLNtXxs2coWsp0h9FloMSqLA6cWTX
S84Hc2p03x2vYgTUS4JN2Zm9sjhIgrxuU9oaqNXzxboajLr/4lLljkHRcay9rZRtIAPSiYE5xLBa
+m2XkhiyzUAgNBsooYznUgojWFuQiVCQaHXGKspLR6vM040HL+mZoDZppx31cM4ItR5HHCYODL+j
tEr7brLSlfxCrfA6TiN7HTkCKxNas3cWqERChiJhiTXjY+FYqBVhSw/O1u2NinVDHt1EHyBXtuV8
tHOdmm2Sku4HIp/6RChTw9yE+voJ/39DnIustPeiJDwAjDnwiP1Kjf1m56Up90k6EIskQmP+TspS
ogeamvrGzwiUA/o/TAgDGqJsNgDas7XQrCaWALpjWqCjvG2OedHVGdVMRuPYc5Q6e0vGNuMCZMlR
EEFh8yOHuKdNXXskisYaySqEDyGYq2yLnEWIXf1AsyHOaQsYmcfyjWwG81feq5Mwct3bIcFdjlDA
9Gn/IQz7RzJTSA3887Mc/pNw/r8nr/93aIj12/wnKeJ/CNFB8ML+exXqlzLp3t/+47576d7bP4tR
zfXP/SGvt+3fGPFZNoJTixdH6Kwsv8tRWeB+k4bp4aCGfifsVQr6hxrVWSWnwmH5owNiItNr/2A6
uL95linhvhqmwyJpOv9EirrKXf/kfF4/0WAJQgeLMhSd7M+JfniaCYEeM/nuUpf0zIxrUWs5yvcB
yjyqGBIPhabW+BBiGrBhdibza/Zhxr+vOEBFqQWVyUnn5MXM5DdIPsrmwAgqby/Z0daOUcWeWL+i
pE6naqPZNhasIHIcYbw7E/LKuzyenPzFdWWNeamg1XNFFlpT0/8y8Kfi6q85WF2vzc6x3ESMX7PV
myiL4sJwEEJ626gg+OdsFlaZ/tDaoeLP/OmW/hdS1s/7kYCu4ZkoWG0Exdw+fAifl2hieBJa9bH7
HjLcTJtDV4hcHMhHaZVzWFpKxjFYkjpPfuSEn5nhL6SqPyV78/mOg0TVRMRhcaf4Mp8/n/wEt2U5
S9546T/QvxU524wGPWLOoAdPIwdH1roPsrAmtKUubxiAzJDKDLHYo3Xq7Lhs4SdVzcrb9kj44tf+
/hp93jwBglgW3d8VToKkcn0sP39HuomaGStLe7OZbzGPjRYnIvw0dyHa6eSddrb9nEmd2vfvP/en
e7N+rvBoXZkSt4nLMf7z5zKJAu+poZqLoNy2NhLEOm+/xiJctZZjmvTJNVSCrsPbiQbItP2///jP
KtT1x8bFbKxaWcTOq7r688cT90gzj3npmwYAorECOeq2fOFFAjFdLYmTY2MwKoMA5mbu77MWWRSa
tDjJuSh//00+C3f5JvhsMONI15Y2V+Nn4W5nc2aYszL8HpJUJdWeOIoixIQRFiuIdnbVxF35+4/8
6w9PDDCQEVgm0NM88ZMEN3biMEdIot6gYfKW72aDQ3+2k2rsW7GlvSbsZ8X4wmz8Fn2p/UzswaC8
7YDEuR5/8SD8pKteLwBTDt4SXlSL5dT96dtExENKr+601zhRTqEdpi5eUdvFVMVthTYsJc+G0LF2
Rgk2eabFt5Ig3Pp7PJnpjBbGUOU9nuwCvFojK2XecdQq29e/v2artv//OpmIn+R0KcD4wOlgDQfR
8vmBYRzuKr1ZptdJdYqHQO8znYul04VkyD0pi7Sv2sww9JBjPlbrfyR11P/Ti4WlC8MWch+qA0uw
tH3+GkSdt91MifKKfV5jDU9ZvVD0Dqh4wXTTyGXdB22qsheSHUtWVAXFgVEtqbLESnDMYbVdV/4P
O36ZUL2fxZTVVfGLZcX4+RlDpG/hxKCRanKH7Z8D6CdrpA4tF+u1DTmCcgbqmOn1N8z8EuRCGO0b
vpzmFAO/VuFmYv7tZstMenxdh8fWA2IeBcUCe+9cxA2cCBoRdEyZD0pdy+/swouWgixzb2JJNLV0
NsoTsLCcvzVLCBZufvGaGqux4M8PAJWNywjb1rFj2JBHf1oxeDJLhAlD/ezISqYS7QlQicYPAWeD
qIUpuWZAhPPvqyeCTn6t/1hOiD9fGZoYbC27oagDI/erF1r8vIrDy+MwslojTCbYf3kssilD0RxX
9TMO7EQ1W8C3rrg0jdiaz1bbz1wOD983KWbxNM8A32KFwCJgwR/tu6hZQu2gCgYaj4rMafv/MHcm
y3Er2Zb9IqTB0WNSg+jZdyJT0gQmSkr0gMMBR/f1tTxCr16KWU/XrtWkcpA08ZKMAMLhzTl7r32P
Rt9sEGgA1lV8LLVvPp62B3mIh2EM/fEZ0QJ1srUK6IUQeEbdEzw2d58PqG3ijG9eWPFRPc98dmi4
F770qw2tib16D0w5CLX57Mo5JYJ+151fPo5SizN2BKSSP9GyeeCd51Zj9gaD9Ovy29wHTScP8ajE
SJmqpRaoSGlGqEE8rFNvrRSu3Sn1WFy/NFGTeG+I2w1lHf09+4yxgz/t/sXY+DiFc/fJOsPPYBxG
aPU+DA1EL01Ki7P6Smgi6RMAXXCX9RsIDS11RRRgTBR/bzZy6J4jB2HdxvFh+Fe/TwO9Ir58gln6
xV21GYyT9sz05/ToIrpDMHZ+8BXDDmJY3IQIudO7kImFcfrnt2G2s789FC6OKocTt+Pj6UDd+eF9
rC5ZS1Yc1G9IiurB3Qyt9hExd5kJDcjKnqq7SsI2fxx7QhwonhC2jPobrQ8UnigMIYNuBiftbqok
Cl5m/EPRsuknOJLPhBOD8OjoU7U3DCLAK4XtJTmBjEkgzMOe2YxDjOnsLq7Q1w/myR89331wWO9h
+INlcefxcpzi/PJ/Z6l9nNeoWdApccxVc7XoLT6sVqBYs2bq+vB11DBH4r2vFGdwZ1zNuMVq63mn
TJyRxXMZu4zedDjvbK0AuRxPBfV+J3lJwH/zfp0ux2J1yqXjmikSjqktDl1Fry4/rv6CxYlIt9rs
qcUSQatVoaDR+7dGL0bfkGouW5DYR/3O9PHB1UZCMZ8w8rEfZSvNEIHYZEC0dRnDvj9arYun4i+G
zYe5NGLPhYIYTbHPmBHC/vCSnQsTpi0ah3oEkjV5gNxhLnnAYW8mi3PKhGPTQxSHJJvNpMLsbCYx
haCu/Ib+hYODmCEsdGgPOal/q2A2ead8qjDsbroF9ug9IhF+KiewkT+zkH/cH0p07e5BIhSHObKw
QnGD/+LSPuxruTTcV54jeDjxCLLD/P3JpOkvaLq2y6ubjmZuHLAkjc9rRZrr98GOSqfZLGR3rW+h
g6wd963VCoYAwqIqXfZrHYgBIyzVyemVfbHidpDl5zLe3XFl/gKzETOoURBIM59qJupT7tAbd7b4
dc28mw+Jzb841QluRZ163IphCCF2b8EbmzCNLHYK/nW5P2byLb/9+SZ8mBWM2ZL9HDXAiIOu/R+b
azGtHkidzvo01oSHdYfLhtrJohkYGGfZLG3+aiL6sACal6T2j6+MhdDGnvlhX2QXLZtWtLSfek2j
9xu034EBxW6D++MV0qNcnUzAHPpNULkLNxysCaqPmmmWuzQp2PWPYdBHCbkxg0cbjXOPMz4rimis
ObXFVIPbh6Xx18eWdhNBTZsZzjtPJ8+t+TjSkioXQUfYovkSk889Pttt3fJOfIJ617cyGMzJ+M93
24vd32dhLt4sO0xLQnjsuz6epdiA9lZqz8unjJIiPcnhTP5OJjsp7glO9tSyp9kYwDaLoQ2CC1eq
y7trckrd2d9I9lfWDVGiaNCSOsNN11EBS7+TSG2fJgBawQ41bFv98IhYVc/1mV4+nUnmyMoM1pwm
XuyjZGTH2uvDhGprvFddhorICPNqcevaSqABb+BibPFga5Ugf4o6o2i9QNXpuYw8DCOUIWw4swXP
mKwbiG3eS0B0tJdu7VnoSR8lcT/Eo7dLkpLXnZHnVG1DPJ/raoqGzPtXaIUTWFBnLjydOxq4fk24
2SfMkU7+pr0qTXYupXGxXTgRg5kP0qGPdzGqV9hYfpWemCSHXXcG1CeoVeyjmETmHFKrjzJ7L8u2
9l4XuvSl9Rq39jx/mofZHe6sfmisZ9aoUP/wVRCo1xXYIWwS2bYodZ8Aj8E+SnLqKQAIEVZC+ihb
o7EOFYKY6F3URdT8yJwz2J+hAuU/1tRUMWhWUy+K05A0HZIZTh4mIiCp8eDdU4u3QPuPgXQgKf/M
osYduMszPAbl3a1uOzKkV0FMU/bkBvZA06ppPCnDKx0neVbdNj5pQyll0HQgp2qChpfnh4TMb+0/
J+R+dVdBAbAmOjBWAnABBFGanCb8Jnhg0CICyKHkCbGmWK6IALKy/DjlNesbMOYJBPVuxErgf4a8
H/gg+Cd/spLt5LJREvdass/DjbAQchQ8mDgKvoA9Md+08rziCyZxrKCo6nuve191FwNcKRBbkVIh
ZssKwy2WNvKYjnNTCLp3vjealdj2LRO7lbo+i8o3oO64zQlcyGI/fVgmOcnwsaCTNVXELriWI69K
vaD8fQgK18/jTRfHpgoSkmWTlW9hSoL6euN5Vc+dsha64fUds3aX4St0ExVWtyLvclE9FsVURKjj
CiaCdN/mAiPSlinLvKVltCrbwUGG+Lcj4K0sFA43fDJ+89lJnYbXq4sqjl91GnXdVnHy5s4i+chZ
QbYCAxF/hPfPJgmWQ2xOEV5G1AJHkUw0bnAoMlTv8cbFvcmXts8G6+VX1gfuhDQK8SMNMIX3a8MO
5zjECun3Rl4uNUMHw+3rCrNhYC3pTRIoQREca3F7mY9HSA/z5D9FNZv7THJeQfXK0pbioyAEm074
T2AZMWccMg/Y222nSCwhxIwo8zX5dq1HV/GNLq+GKi+AbqztMQMdLea7qAjNW0ZLoOT6EjCyeAVa
tYJoU2s2AyxQyAHHa3+x+B75jObWjKPgR1liI4LVETAQPsI1/roepVwyZSnxZXzPn/FMvJQ+MRHn
3hwlp40MMQ7Y+1+jBwd5zJ8MC8tcXDIs55uhGTXgcy676thHW8i/3J54A9fOlfXy61Zblx//r5t8
+TlqE4QRhI4kZWsrGkDg72UeSDqQeeMuXHTnYBuj3YyeJbdfOPKnbbyBVmY+qHYdUTzsOetrlV41
MMbOvscMAdhDXOuWuwRKruJHHElVTwGzdqFpbErgSyxLae0T37etzkGV8eUOtpIniHntck2Zk3Mq
3Mq2CSZxWnREW5Rz3PmjvQwPgnJMCGjgYXy39z6BMvxFUt4yxml6CUWDIxrwTTj0dpi9oun39HDN
lWLDQo50HkirxtfHjt9xzV8Ruep5HZr4BlvVD5l565cbapHgzD9aMv28EASJ35TF1er44SyPqamh
ETuYw+EYb+MiNbUWPMLdO7Ahp3sXsBEZPj2pYubi1cj2+gEKnXlzAJrMF2/EIckdaWyzA6pX39ym
RgOenV51laKaP4Ca4+9moEFT91T2Syig/JM3wcXkRR8P4fHXLY8LoH2kl+fnSC9WAGSkEPbzknV+
FN0a2K/s3NDi7GRn4Xrb2mDQeXEfNyOHtKGSJnucEgVFokvKIh5L8zhr1le+Vy46KCKUSiUpWNdu
DEetPZH4YCN8r2KvqjFQ9Ahcr0QsND+fDV3PFzaNfnVPTDn/v9QTZTvMjYLiVEf3oLofyV9gWz+p
glcXGbELb0GTzJw7kmU1Y5+sApMwN7udwwyDMboC2PorMpHedhIjDqf7tc5fULEWzDdpBUiQAKhL
AbsYqgxnBohkTtjfFw/9vXsi7pDbcXTPz0zXRiZmpCdpJVnf3CwiyurVJK5OwYlQZnPpcwzGE5qM
nNeSKyrTqff3wWrjnN6CzDO3T8zSjBoqZGaIXyq2UY8GB+agdsz1DjnBD9aGRnrHz4Pq8vkXqTBU
smPPKRFZUCRBBHfnSqH4iWAR5tQ8+rpnXF3KOqvwK5Uc8EajNbhKE9g51ma9FPsSCgHUKTvfKzkg
JaLksF3XnNYI9KgohZAQW8IOA4UGQQ7SYoqGiqnSDRKa/ff9wkxD6KN7jniDwG2KE46OSqr/RdWk
/LpaKq7yC8FCMyF0U9JDxLyPcXtRFr1kmEBzQ6Hz5FE4W5I9bA5ryQ7BJP0K1RgZA4G3CSk7BV9x
OAqKACyG5ky3IuTnqoKmNstGDc6Eu6YcJRh8lztZDKhD793czon7m1afmL6nckVE86LYTFPHWGUX
B1+Zbxlf1iRXk8fi2eYaIKMQ63TgQGvqYlXOfpWddYz2XX4NyErrxLs3V0F1HwSdXJKD57T9YP1r
ykUxJ3tWNLfyN31FxR0IHHlb6o0a6FQOn+y0K9KUqPGFFIDnKWRv0/2Ix3zsnC99ElEMOapSj3WM
4IhQh7fV0w4YNc3qAM1nEKJlT4mgLtZCM8rrwlCH+KaFnSCc6IUBlLpcyeWz7GRBSXrr+64JI0vO
0011iR2Ll9TMJuz+zcOb97X5CfD/3LOkcMz3fEGnmjmRIGW+QB1Fu7GnVmC6KXmVSB5lcleG5H4d
FiH3BQ+qeSrj2vyXX0OWPSUzEWgW858uFXgznWLDUvOiyCcSjrKjR3S1JBJvJruhXu8ta0LOAWoZ
85TTUTcFyJ7OFF88tmXDVbfajG/PpuNxT6XUvPMyp7f59dcL+SpmSQPvxId9ObE1pBWHiADIRPee
ysuEVV5Km10kTPnbwhho3qMKFGztOq27FkV2F2jrRaNf55ohGhYMpRy1Ifcj82ZeA/+eeVv6/MBB
KWAd2SS+Ng+5dExjE+P/bMZkmKxOiVYZn1tN2FtR8TQeLjeEyrOZ9MooMFssrxdWcZM5boVi78/H
qw8HeqpHzA+MYIfJDUHEx0J2NtC1oELuvGT4YXjXYZrOPA1TyzTbIWviTVSXismYd+a9//nlzcH1
38rO5uUpzgQQrhE38PofDrYkL7XW1IcUxy5TI9Hg5rniHMCT9OeX+lCy52myQ5ugAvg/sOcpzvxe
upiiskOUKZr/GiN2Sfj5tpOJ5z2EMV0yZuQgMx+qzgs+4dZTmHe3vybHP7+X30sI2HgZP5GgIhXQ
gGecO7+/l2R0HQrGRfoCv45pLPeF2Y/3PRDw/UrKyF/e5/98QZO2QIs/ipHc+fGHSmaZKQBgtZ08
A/ZloUhLVvyrcCmZ5n492X++QBMw8W8frLlCqsWwrPBfkz5BCe73K5yrwgN/XQXggM4zBq5R0yZY
AvT1PtjQPhoPhUxW9aQndyl2oHnMfE70ovVi9avHevQX7+j3kc47Mj6gmMULMwOE7I+NuCW2rSmE
l/pcXR6qiX0dz/isy4R5PY/GnI8g8/TCkxm7LA5sLSzEmBabH7fT63ZENZgc/JosdJZyppZly1Tf
8eNUFBNxD1iT8+R2unTQ5GWa/fNFfPwY+eA827V9ejRCCMhfv99V1t1ucGZrvM+Q73A71/NGSPZ+
o58WK9Le7d9/Pd/mgzT/C4KPNKNwZjfiRLa+/7XszWlGvpENYNlvMbzl6d8qrSFzMxp9KotM3Dyq
/zEduOCyoR7lBcuN2QWzSTafRlhWPBdN35kF488X+Pv8Q30WJRcD1chgaBTz799vKIyTGaKIX57C
xlKlj1OvDt2vgeKB+XtTnXkpPjpK0NDaOOn/B2Crxsyy6DTAk3Hum40+1RHGkdPVfPnzVf0Sf/z3
xEpik8NLAZd2zlKA6OO8btt0gsI8649qdeys3zs+dHf24AAtdYvCuaGFvkWLTW0VUHqyclokkTAF
LXvDao3oJ8Wyh4vBvXU8ag/2Y534ZDCdFvYG4NiTGVf5DOPQocn1pe+6mmOQKhwP2o4Jg3QGbJ52
0Nc7KBGU2m7dGVdB8BhfOohlwGHEfUgaQ2e8I0h7jBHpaPKPBDWRAnHIiYNGmNcIHQvJR/FrgxJa
/Fq2KS/bCnboEYtFcJ7GLkeNcrKZuqesdpi6ORqabcA0OthvATNgtyXqHfPoC1usQIf31P7NZs66
7G0k7ViedltGgoRAclRrHBbEvcdNvgskjGaNH+BS8uhYNvExXjYy56FKL2/i/q5dZBbxsBupLFG+
KwNnL8GKWC91yalivLbpj+TIU2dYMvmRej6O31eXbW/s3iPIjj15VQS2ZYoB/aiosy6Xc1g8LdhW
d+SB1ZRdqcCEdBlgewwRxhlLt+lkQxKm/eE7j8irZTjtYbJ5fvfJX+JxbT/RbzA9NPaAthPct0NP
E+FTjmfXQ5weeggYDpnqBKCIWrDp/NfC0bOPrv1gnpyvwp+XIbqnbJbIJ6weAC/3RdNbNidhJo55
2KIRp3u/b9AJBtGOXOsVzoQNnxc8NVsz4UdbZJbJdFvGMLAAV5LinXOaBmtDJzbPbOgHdjVM7xi/
y4XIU6ztDQyyEKDq54bKi6VxLJybfL/moo4OfBrcRpDfOHBA1woczS76vM+i8G32iUszmEXnMjSq
826QRJSSI5uK0eDIzajsoBbMZGkL9nhGt+gA5gI89IlJvI1eZBNb1aHO/ZSQ6TSdXnws18VuycEH
5N7onnLbXa9q0GgnKhntM+ZAlNJgWe7DfKiIafNG9SlhUJ/IZQcUwNOXvRdKVp9TO293BFkDTIoq
dzhy2KWk5DT+TSTtr+R4BdjFZXALao2MPi/L+HTBPByKcPb2RZvrh7WoMOuzKx/2EQ4ArIlgpL9n
Ur+AMpY3CqLNDebNYY/DZt4ifUlPI+R0k8AQPYUy61ASyPxH3nfIiTMJrp1MS/wRRMKQ2lcflqSh
79wgy+VPR4uBMDfhYeJPXhF9mr2rudUgpbPkB2r+6ljOAlQBiTf+ISvs9kV61OY3VWrjnrVw07xO
8xp9w9EL8s3V9acpcvK97Qz2tWfDtt20luXeepTpDmrom58EuCZPFA8N/X5w4x+CVg/nGSHF8+gU
WX6QS2PtRV8Pz/3oUXBgKtj1y6yv3V4tJT6aKdomYZxk0ed8dOLlCs2D/t47HtT0FlEwx5y8zgB9
Qdj8GQ0+cShkoitwHgggdp4Yiqd5dEvOSXWLSQmoyJacl/abXfTydg49+6YPhBmhiW+6tukIhIjt
7B086/GK6rd1nZdu5uwiZr8fYjonHK4RlIQBJeMX0BnTz84ywQq5WL/1fdESY5lIBIvr2jNyswqT
FxotpXdynUpwK4SjpRtbyPx+ESETMUcq7Ddu5V57AJ4khsBOHRypnRu/wkpFpffNn4jC0Ely7wke
nxH/+Y7Sok2ayFyPsESW1t17EPjvJf7KL7B+2JPZNNQB/OsS1QU+0DwlZMDSrveNXjggcmi4x5ZC
wcax6+FpFk2JdwsX+bYchvS1y5bus5oh7W26Wc/bRChJWgjvjx5vRM2NB2/O1q1HgPdj7PRZhT10
LL4VtQRGntr1G7ET3UbKUTzFNBGupKOirVZ2cu0RRvGtj4L5tqDeT3oIBVdeNBk2icbqCrwuvQ0i
q80JxCnjb7jccLETGMF+xS/67jGYAkh4ZH8G2zhfw9Mg2uwRZRBqkilTr07byOOoZ4G3bwy+AVB/
nTgnv65dvUbHTnrLBtV/+nPhhhyzIdR6zzZweRkU0Zkb5XV0bMsUbEw2jldBXMpjxz6UOJywj1/j
Zojf3Vm6n4BHte9Yg9efmgG+AwDs3GG7co82K8Wum7vhhf0lgb1TM4Lk6Muvq902R5eIJrRglJPv
s8X2WMtmZiS7yCPqQX4ZQJb0ki3Ws+JY+lq9oiZzef+jcy3sxj2Aj+q/UJfrHuMmUyexVPELjPr1
Bnxat59Dplxjls2JdbSHa6W96bHpE/VJRZH33S1HJgcH6sW9h/Fuj1pzehDuoG8gFkxX+TS7IHJ0
1ByToPZ2HI/RdFL2iK9WSyW3SZKpJ8zz2WtE6eRLt0YDKWZZeuJhC+9WYQ2opsgwruLEv6XDLVyY
7TH043WBeWGjfjusqdU+wgvJHlO8wFiJZGUfFKbSL3LQGIcTqBi3Kvb0DdIokoytuv2UEi9VM2fX
894Ny+gk6PltR7l6D5DvXCrzyvphJQ6qt9vFhzgWb5d6Zq+7CzUl7ei29N0xHPY2fNGK0OBYJrfY
UtJHqizVvQWk+q0a1Dd+B0z+kANortnBFDos7ue4QPDpS5Ffx610vmor0dOWGFD7DnGRfs2dcexI
wK5cbxtnIrzxklZFB1I0m/gaYqIELIhjkoyYjCSaeK1DfLoDLgrABc19a9Hvv1ksjLreLiDnTt12
8UijR8ygv68ar6sfyFqwnkKcbVC7ZpW1e+xe6rlI87EGYUBA0U2dl8D5LVymaDATMmqO4dj36/MS
NUpnR7P1sGF9zdBtSJCR7ZSW1yVnciJ9RMjOZevXOhnvqJYUPU5ykX6awrVdoMZWwS0CwUTsJsEW
8WbgII5tMuf0Z5xrSg6EMG/stEHIdDK40GvfIWy1+LS6S+JAEps72P3XzjkJErLLuBwhs5AQmY29
r19iK8XKD626IkxSWUlalXiv4vkld9HpbJzMq57aRVjrceKgWWztsHPIp4yLuYGjQB3/DgjSOu2Q
5K0kvRBsWZiIy0CE5TWuZhJeHqpfOZjjJRaTOs05JXORDpmZw+AV0QA7tgiIymt03/I8RLQ3t1os
Tr33hK6y2zIjtRtjI2Veg6joGlBdC42fUBflqckxMO7TyYeZkVMm3cGjmU9krAtoARFxP5TECiWu
ylRJ2pHaD8nimuh+B4Mz3FsgNglQKxIPJoVXupTiqNm9CWmpH5jFi52r5AKu45wWmo6Zg3OLLZwJ
EqU3j/htwqkXPC+W14ZszDRG0GrLTDrwA61t5XP+nUmoi/AkS6x8PhCvOd5jlRTklUpnbn3/Tlhj
oF9p5tbJqehIOE3H8eu6ZulrmsmvaSwhmnJMqF8mtB37JCIR2GbxgAmiA0X7K1xvqsWp7pUJSh0z
FW9lJ8m+MFYk6B61X7+opsImo4IF6G3uMb+OZKwOJm0VxANtPJPASoeRMFYx9wSzriw23mNs8lpD
JEt4Js8xrmSO4ldCgTf9EK0sn+Q58rUPw/S2NzmwuuuHFFN9OiZXVI2JioUsGl/VbdHtHJMkW3aJ
zynUhps1ZO1NCVXhzinJnnUkTcs2JY8WvwvRtI6TjN8aHerjOjsOFKGQRXhn4/nvMdMG7T2KxYkk
CZN5G/eTTfytScLF+088SCzqBNUqEkx91Qdc3H6hyP2yJir/kdD37sgEJ2hX8VCSvrSUCjciIM4x
D0qc/Cael7eQPLPq5AcdxsFWY1N7K/JUfKXyNh8Q7cTH1sT9hjIsHi0TATyaMGCbVOCqQHuWcnA7
hE5SfAEFDzbId9v2i2sihfU5XThRxGoDmdPedSKJH4YVSoU7n8lD8wgnLjiWXI8msLjM3PArIEPx
uRTEGY90bne+iTh2KRm/UXwn95g5bZZE7NrdXZBAIQAcgLOQQeh990pzGF7OKcr+TKAyTjCA/FUA
xAxCLEeWq8Zv8nZLyAiBzLRVCGfuzkHN7jm0ObDywr+rZO+8Z+dYZ6fiPcAZDIl7Jqur21L+Ykxk
i/Sv6kA74W64xERbLN/XtSQ8WnJqA40vXTKlWXhBM8VWNI0ni6RyTFSFdco733k1uoGDWEdQ4vli
yQffhFbrMZIsD5w8D61OUEO1ie/e0rpTN3JBVLJRKVua27nX8r10hjnf9pQZR+z8RGYPg0nP5qHk
nKYlVcwf4zlhm47cuG8KYrcpUqdIpnKTyG2Eqj89RKvJoQ5BoUFRVZxlz0neVdJZ/t7qalTG9jr6
b4PJ/w7lOG/LHo8sfjPiwfUUihe6a1GMKugcIH4OE5/YVIGKtJtpPwN3wwN3jh5HxUEMuYsP04Ji
ZLR/C1gjuVfSxJajSGEQGcxjVnjleEjHgFYK+WOAVI1z3Rxjx22y4AdnT30OUG/OYepOKwhW51SR
lExpcdDCmlSXBHbrksceQPCINqXocvdbhVDVarajFc1FcqBhVs72XZm1QRuTn8yTCT5ozepeb0MW
XJK2sAD7ULY0+nFv2TXjQj7CzUK2oAv2RHMAk4/VSHUIuBDC8lgflJZd/jlNSw/X9sSjQhsF/48L
vnicuzYY8KiWQXOlM23V/+q7fh79PZRlGMN7v6PX9kKMPL2Xo0QoNTQ7tUD1K8gzJrvBf/PIjcp1
gXaaHgCxYorL/1lbcWhzH/uiWXaxzGb/s0+XKXu5FGstaRoOQxWb0qgjklnexDHmIFquzOPUL3gO
1/BH6iX2HBxRcq88b53o4/yLllNmZRs4WstqkNNJMQUsEUzHw5vOKChEtwMbyvneLmJ78TDR9ror
jyvdLT4tlryiLd7dSDdjvfOrQS/NjcGiAKMhgRhYxBbRi1snL+7gS/AcAdLY3L22te4Wcj0gwLHH
4eyQdgcpo4L12RraXYkK6Y7MLGKp8BkzYy7wc/sh8o75ENbLIqnCjlRSc2g9SleGuNTMHhFgckJx
E1M7aNrodmXrF+0TqwoSumCkeEm9EV5HMli4rK53pO9Xv8lIV68W6hr4Hy12t42Hmxb8egDmz25K
dlno7TOFGR0IC4FOQMrgVa5OR/NxDcDJFej6r+M8HR999Lgn6sD5LVEm7rZ0Ag2ld1nqvXRrxFpj
TCNYWtjJ43mCjcwWLiRHSy6eSb0GcaYGGxXjHMmJsBV7LH/I1U7KTaJAsRBZFHkajPq6PPe5Nc1s
ECwyz8KBE2JSSN8/qsADcJbU0fxOKjsYro0gsEU8RyXZi7spb5rvCq6/wp0MyM9uVgtkJ1hrgGBs
J1R/0gDxxh+phaPT2rKjdoB5lll6wBk2kvVGeGGEOMfp4mab2F7b7r3F7k+ib8Mv1Vh5oodI5KTt
loIiBLrNEi79fR0FMBUc29fDZ6QPKuXDkajstmg6API2Wjjoiihu3aecvOuN17EPv5tpuJED45Yh
uV1BdW2lfYt4XvvYOdDWEYzWbZ1F97uo8WNaUtaQHXFK8MGEc2ptXLR1p05WXbHVFMzeVwQLjI0k
ftKW3XKdqzwEQs6PhOLMOzAMUQzYrJ1+AhCBylEWEtoh03D/lcPllD2FRa3Mrst18hM7mOBaEdOQ
vzNFusvRHb3iuZ3c5A6ZZPojVYI7TyLdjFwtAetbGu7TRub29BrNvn6E5ZtxCRjn6A6HdQtwBc7B
ZgYmCOg4F+EOy/N0JSha5LsJbcw/J1JpZhLFeu/UeAWZXpPyX7okbQ+D09ifA9WTiwoyG2BRteIJ
6NcFErG/3OPiBILl6H7ERlY1SPLjHMrQVRoo1GnEjSEHTZOJALaJLACkEZyGt7IJF+dAh4g+K5yG
vIeN6Y5MvfiTqcIMMkReCCG6Y1PQLP0d0Fh9mzoCi7ntpzIE/FXJT9McDqiOh4arRA0QfvVURr58
zQb8obPMjrePPDAs7KkhjZA1FCNHKbsc4BT0W5RXlEse15oKwGYNpAz2pLsVy84FRrlfMQtTofCR
0yEbqeVudOW/JgAxeyfpZ7D0/vIlZLYYb+ahUZIAzDF67n014FW3fL/jQJBTBaqd9s6tEueG+Lky
fI+tZKk3ioy3GwsaHsb0vLyeIag8otUrtmjAnG/4cHRDnyGMFyIWeyCOIejuZaenpTD5A9GQ7HWW
RxXzLznjN4VwFv8wBJP/ZiVQ9+6pXEEbRMhBnGsla/Elj1E8bGqEGPctChN7H07wkLZr7OCj6AD3
1/taFNmn0p/VtGXdZFfH/nyXuaqLzH0LHiZ3ogztOm1yH1W1+7lDZZFuRl19cfu6/awGQjGyvKH2
iKISoVQ6MuQr9YUUXRtwWw8M3mLncac0hqKeusvXJtXWlcK7bpIZyvBhABR5Pfgd7hIVlrfUBcKT
ldjRGxVj+Ndpkwbv0gEqPHt2/zyqxbkqe+KDQGtEk9mt2TXSmYYST9j30amHnBpAF7bYONV5PB8b
3xmrZ/y5+U5R3Nophrq37Vxf79m+iJtmaTO0gZP4nEG++hwnA+kRvYZjRGNmX0dV8i9kxTbUQW94
JTyhOwrM7u8tCvTPNr8Cqm7mxmEy+IzLJ7qbafIf5Tjw1EX6GwLl4VFqe4HYMLS24DlYH+PUAjui
hFcfWQ9UwzGjd3dRiDiF376dOkf9E/S0IIOJgwpkaZIQ5ky0b1ZUeS9F5nr11qOqfyVlI2iFobQs
Xff7oqn+Q3GT1IPUOwtUSXggPXB8U5850bbwoJXXt57/MBRZxyzfR5HRJqkOxzUigXkp6o5eAw3H
9sFbkNIsx8nBHeLs3Naeh+zK1sQJrFcIuZfhNcnnyf/uE9Janoo2qgdvm3jKHix4Or43KSavEjUL
PS30EUUs8sDeIbwTK9vGyF7yrYLrZ89XepmpYm4CZ/YPpBhO0degaQYmlY5QrLliHvMzG7ju2KBT
2FlLADG766DGj8iR2cajqlpwX/PQIGP3TOprJtufdmctYb+joYlQb9/LCZQLHcs8LVELyRQcm7Nl
DHa0QdIiXe3uaXSjgSNM7s6BUm9tNCVjsaMRS17vAZNSPhf3RdH2ut31U0CI0t6Wru67dzDCI5BA
/orMl+3UemzJoFBnzAynBGNmEW+pWJsrgbZox9UxS+cx7P6prXQlLyOHQMp/QwsfBvONNfQcmG+K
pU8q0MJwMsLx8Bftud8NIjT/sGzHuHNpciLTQ/jwe9exsTlzFLOMv9sFLpJfXW8ngNqLrougdtSe
RFU2JL3VnnLCDRRgRJqbij5Kvx1gYYavxbnR9ef39XuHnLeFAsSwPox3mAasQQX8O2mEEl402LgX
ftYXq8x40bi4fqNolPdh5mkkaaM9WxgwgCJN/eXG/C2aw/8EYfh3BsP/+n9BPvz/SHPwGSH/M83h
Lf85NN/q3zgO5jcuHAdhx//wYDjYoNwiB28OwpdfGAfb+YfgUfYJ8/wvXMMvjIPj/oMcE0/EqFAw
ldAB/z8kh+gffoBPig0AyhRUhkH8d0gODlIihs1/t6LpI6O18VFeeAJwFRLFD8Mq1HXWJ0UkT7Li
wZNb0ZXO+opPsZB3PYFA04OeGWJvk+xnF4Xn0lTeBuh2RrVjtvtKiU0wpKE4upnM4hvk1uqHhOlc
P41rVmbXCVXF5WuIec66j6OpC41eH3swdpB0aG7pkWAs3SxJ1b7beRHrfbfks71busFOydKyITYn
Us31HvEsIQkRnpfHKBnrhzjsremYa7T8VAmq+R35ePniB7T/ACuM1vQvnQPP2YfxWBN8GzqpqRCi
dQLJHFC1ojDalZ+pPIXjqzSiw2PU4PTuSR5AEXkNez0OUc1ZFgIxRyx1/8mmxyKvKGXDPPeDunvr
PBn4p9bN1+DU1GMib4M+7MurLAva+jgAY3/pWtSrV6NNeDFsQCeS1yABunWL5ydKbopkLGngWb10
2mOSTf38TrmWM61dd+tyyjnah9vVqsp47/mlZx3mNpwfOX9N0S0duWg8hoOy272dFYG/XSAcVlsy
n1rW0cVePZpxAVT5zqr1F01wGwwxEXTuIc1igpfscgC+nvBtIE2tOxICn6kMEiGaXn0lCnaNMJ4i
jn8Nsbz1tiGtg1s9Sh886KSy7HYoqG1ggqe7Q30y+d/MnUlz3MiWpf9KW+3xzDEDZl29AGIOMjhK
HDYwUiQxj47Rf319eF3VJilfp7p2vUnLNKUYQQzu1+8953wqD+lfayoOM4RC9al0aEmRU+cSulx7
7qr3Zz+fCcYG2hNahbZydIEnAaAUZFQEsd/T4NHoMXzmZIzEJ9giNS0DWn/I/AZDRvsM9bpskDYa
+kctdZHtdOZJ0QYXIUmW5Hhg3WmLeJqPcGqMaGvP6UKIuORcF9IIsQyGBQgomaJnydoZJVDXnwz1
NieltQCkyu3kO3Q7Yr5cRYxwurSEOnVRX3Q7DOCqPCeLTU9/tHL7RZJY9E4UX5Qfy5XagmW4zJJX
q89zntnM7cvLoEv4Zx45VPWuw5ZCXnsyFNe938zVB3u0Lj+zihro2CRJrHY6Eef1CT+TsE5eiw49
TFy7fRgTxezK6CyR7dPW0votSQTeD5v+WnU26AG7nM2mMcsvWies6bs1WRH5xKUs5FH4vnqL8O/N
u8ZoE30/Cy8yz+xSfcIRwSrbgGyoSr8ib21absauE0vAt6vHbxRSwLp2JNTIRdsQWjHWd2PRG/m3
xC9TDL+pJeUmo/+qDibSZikCy+5cRa2imJZ4Qe3GGVrYhDD24lKDHl2uTDkZBFY5Y4SIoxgTjQBW
WTARcrFNkgyH6YDc5yL1kLoQWmrNJXzDwT8R6i29x8jCKwrKKsW8sMW7LenIzrahb0zYWsQHtwv1
9ZQyxTubVuoRLjnQYV8Q9XL6UU3dbZGA6sbDYC7WW6WKDjaaVOO0MXsxcKxrelF9XxIH3pALrOxY
Ko3ICUJtmoPvRvTUCiWHaD9g/HK2BXmrE4gKLp+5LfTB7j5SmowFiI8FUETkTH63mWUDJtnqhl7f
qJwIyau5K2O1TS0nL09t4ZHuycLbWutEuHTDggDbjl+HmFG49wbyDEjUWbbXXZ0wfYXcPwljAVdi
n6lacx6H1lm6QA104Dn7zSaTOQBEj2qMPI4lHHWsk4EjYtrEHtGrO0T5oOtGpKLJc+fR7uNOGKLA
dZZQpZqpD/uhcVqM9qoGSC5Eg76uVCLdpCmwpb1virjZueVE24pghdoKlEVXktQd2avdWCx+cnYY
EjJZtYey3mq6Mt8Sp+UWWTDwim2loWPHF+E3r2TNgIGlFVK9+V1FLkDrxnN2x+ynGrf5kgEb0Ekl
/VY0bUTElrU86i5xk5D06AagmgoYrx0GL7NS2j3+t3LKoVtZsb8dkPqt8rdL0Y/3Q9Ic42KKT7mW
npyJc1tPqzQg7XuL3ZognLbaqrT9rqNMuoIxAvppPR6OzoceL/ENAeQaoekFhDZRaM/t7OYbOoca
y7EGPzvPm4PNSGMDTft7ppX+JlNOpbYR8D2u0BDlXxn68Q2Y+9elUs+U0AcXMUNGS3mgGTUUuBDN
aTkx8Sm2q6zEtZ07ukUv+GveCtRH15pNE3tja+ZHnlnOV8yUbEnEfVw4wxWTIf+K4yxdqJaGjtaV
1xG9OE5c6XPe+tiYhpmgi8SO95VrP7jt5JEM4u7RxuwhHUQBcp8nDF6XGMjCIBl3MYIINDuif+JX
Bsm3sREOXrxhO89PjCL2khLhoGLSysuKWYCWka3d0UqAx3droEQPhBiuTGOiear66mtgjhNWVrfX
M5ehVWUgngGU+Vm21hRoPBahIrY6XYwf8aSfx6wzbplFAYGStAVJH8yhpgEa1MqGI4Mg9bFf+4OE
CXJuk7TxYJERKyJDUqPOOjGzGxudQwAYs0JSU9VHxfDmHHtCazZRNTckwsuJ4I7FOksG95w4JtkG
c0tbwqy42agr0JFam86IT+Q1tUfbUeO+iMqTaZN5SwW0YYHaw2LRrmdXrcCqfCNHPg0u0ZmTI0l7
g6bu24zMzZGEyVBf6u2cDZA5YmiIUlrnxVTz94Yz384yhQpoEsdBFWOL8ciOADhgZuDgR/oSZFZ9
RXaXbj0WfM8V04s1ufVVTNboN7oV0bHR3R+gcoicFnhkP52xXAUx40xw/+JUH041gzz20fJtNWU8
+Lrq96PQmAKkY/XEBU7fZaPoHKsCpEll3Ns0cB+LEjaXdLtzyXyCxF+NDVkj2sLA0AJQpNvNcZ+f
qrg/L+DSghgn6lE0ybBBs6K/kXWlcLzxpRBEtcL8rHLfRmvIkKcc2uKsODBRa3TZWV+IBa09SSvH
S3a1o9uhqbnpriMMKKiU/MxF6SAWaZ0dy5AfTA7trqyKLgX9blxF07JDwTEH8ZKCBzRf0gEyc8NZ
PJwj3T1aLStaUAtjvsNTxQiHMS5o7UQdl7GBv1EoC55Cq1vckykKZaTeegi4r8WiP2kzkxrl0RYJ
3BlBQ5o7x174373ROtZx9r4ygjcicrH3dPONBDZ1AvB5nBM6IwNyi82UW7c0YW86VCubuO2w1rWd
/w29XXqYYiG3s2g7Ou+xz+bnfJHxz2zTTNq7GQHqsSvaG4b73PNCDlvTWq54lbfYvYiu6IgV0YdA
APQJS3761qY2CAgcmUkAnb8azz6xFp7YnWlgpfWwkZYT2q59Um38MCozOsQ1/aqozvYR40NEWxc7
dbrXCXPOR7JobxOh0fvZT6+RvR18J1Ub8pNQZC32ayN9RuUusjnHgTFizJYeYGhedppLewK0XssX
zI3Q67It60V0VPgHd33OPaZAZogGsw9JmY8DyjSvK0xEYe6BFi8q8OmleOtb7VGrY20NLXmj5vOe
DWtNCMrUbV505hUqvzu5OBRiVKeuXzkHBtiU5pkr94K8hxDz5bLV48aT1xYmu6thcG/miETy3MAc
EghnsO9qhwnCMqYWe1AjkVa2Ja90GrSVhiqlFijEKxxzG6J4bho1x/tV8HhgF8g3fRsddKAveRzh
B9PU8lSaoN4abQjRIHSPcR+bHyIqkMo2lTpLhB+w2vk1X6LePqQ92fiFPKN1bbj26XxCE2Ruo2gE
AIYO77M0Rg9on51MB22Yo3Sd3cZPMo++sZ/epx0Sp14V2RpM48yUeC2ESZNMTM3OO8ZSsqgBCqCN
Y5M81rJ8Zn3yTjC2wNyo+Qs11EEfBjOIEAA9gAsxHxFi6UcnHVesWGo4ajcIgCezbL/VbYuqBRvg
jZnN/jUiTf8NQ7R/Q/ByeofpWiPutEe8vR1HTbul8ahdRi0qNsy9bj1dAjVYLHG3xPWzlZWEohrj
1umzeGd41HuG1KIDcpIq7DrvTIn3TuCgiadbW4xDnJm3w6RoU0ePuW99J4rpIU796MlwimmCnNHN
P1i+LiX9f/iVCQmkkUUruGPdwe+a4N8fUyRwmv49T2PqG0rnR3zB0RdrwXQzTYX4XJrxYYzS3UT2
yN5GZMVrOFh+tRux/bWZ/lEhHXXMntaca754glU1twY3MOxhvGrQwnIgStr2psS4Q8XhkVoKFIFU
42Z4bRWgHx/GA1puL6FF7sU/+kUTIcPD+DCo6UcUW+W5RYwFKYCa8RVpirYRVv8Agq/bVImHbq6q
7henuUNXcOAkRed8UnHALO/IGQ73cztdWlc+Am64IuiD+T6aAGU18luq28ZNjil/A4figbkJC5Ic
Q6Nlm+aXE/vcTx9JC6TqaHTvVCQi2zLWRIlU4zVx9nmn0r0o5C4bsheKX7hjqdHuHUgnrGPrqz73
7zQBH50x1rbQj65tg3qYwLfksxsd8j+IVw9VlyYPi5PjsnXTaP5B+9FlBrsYnPIjiwdgSov3XOrN
cz5LTmWl0MOynN7jIbPPtNxMoh5bUezHKHL3hYNyh3DlmOsl5uxm6Hv2EsgrwK77+rq3GNL1sn+Z
KYX2qWs+T6ra4RoeN3XrAsqpmLCRWbYrDP2VgXezab3C3beltuOAj0yyeAFbwsd7xKdnd3nq3hKE
nYKdyp7tAg0Vg2jbrjZZVyLxmYczGRHY22cOty585bYa2xNxH3oA2gbpJa6lU6rPOT60LnmY0Jn3
lOteh0YzbuKd48e1fa7p2Ib51JJI5Ksz89qF2e/sYz+ubmJbHAtHP9pFa/ebCsTKYiTtNnK8dyzm
5UPa+nzt3CrvWFDOutZtMMk9kYe1bf3ke2KIL8n5Npij6kiZJE6OHZcsTzHXLNOrcMbLRoC2v58t
vlk2lazVbuqORGLwPq+URrlc18I9zsKULyXg9dWdiOy4v8VWQsqWlR/wfU73gEQR3tWKmrsimXCv
Jd4YeG3lhm2fqK/IlKTnROhlu8wJc0RicFcXh7HCzJGjEAWii6l8tsp+X/YTSyoyFZDfBzgkTVDI
fG9wEXeLX3H6X0+CrT7C3SGtcL5eujm5EMRDzVfphxgyfW2NLzJVHfjhTNiMdsZTm3b1pvHxBWDZ
BezHWLFEKhmfhiT5kQqqNyzZjEzR35UBtjv3DGaUkS37SYp3NVR6TSGB3nODYHja5HKxb/K+Bfum
5d1uze58q7VSnrGHjagquiTCmlebdUiTrdxVzpgMmITt4VySzhWw01+WRCLQtbyChG/CfPc0ubJj
iTwKUWAiYXcTTcVMIQvqhmN/m0z5uR2M+gdm0qvMWTjaE8ICU9w4Y0eFvULz6lLGnJrg5khWF3N5
ZzwDdIln/zmlVI1D10X0nNbjVasv113WFa8Oyw7ir+oS64vaTb4mfgw8twfWoO9jXMhPAxPAVivF
gDsDaW4nnfmZyJo95B73WHq2/G47SMWshclS1qW0uxkkkagv9u0imj24W/fOQC2D62ORGwA1JfrN
qbwsE/8ojKJC86eh2OjtV17056KJv5qsfonY+lLq8HJ+rLqcZUpYONDFPQn2y4mjLSti/O4uhXE7
V/APekZayeoNxZfJbpKGZRd9peV07PS+QYgbF+pmKuv6qhvRkvVztrRBAiI46EvDPNSZYz3Sz/M3
qFqurFUnJLUMiordtqfW6pDFO823zovr/ZCjyNfNKH7oOiU4oZqwpQLi9YCpGxFoj0lzVlFxDQ4L
3VOkBWQfxOepN1RYkLzyhGHOuK3pcmyLUV2haS6vCDuQJzuPiKmnI7ItfBh0eJC7y2z3xmWxOjCX
hNih949Z43IJhWtxoVS6n8Dasbi3nNCMMd8XnsuTGC13ZKk7DxFz9M3UOZuim6471cfc4gyMT8YI
vgiR4lF2LdmqDHEXSnA5yqYJmji2juuY9j7xpuLeSNwIOcRgdjYxAI25q00tQ8nf9GNI2N7cHyQJ
ftz89GABfAFFbdCDZO806iPZ1/J6zhNgbDG8i50VextSZRcyp+PIQ3MGkDVGEgVdSLOD3slF6HrZ
0+JMP3qliccKszUB9Gr2P7DQ6Pjuyzy72IZ6TXLtvsoX67nM62RLgfgNI6wGODtOb2Ncmni0PLTN
A0H4arQQhr32aDNRpTvQhgjqDkyfZAQXePrUUXTzagRab09bg+IzCgVRkGYQKyfwh/aLPJzihkSb
4UJNa92SqQ+/pyk/U2WltMZASqJuiUrQ2pW6gKADtAiHixONco6eNIZ7IAMN0AnHo+XDmLrx7a++
Lg6ZTDjUzNW7M1r3hKUXhGLll7pL5iOHtHjr5TaLHPLNz9ia1AGKLhptX5zT1U5F8M2uUJpOkVsd
Pe5mC5tgm1Z99oigGeET+ClAIKPrnvoKORXz6zklT6pjowQ3oh1MuWDrsFtr+CBlKmKupywH7Rtt
A8fgkTyuyte70ZvFJz3DTAvhp/tzWGdE1CBorMtbLbJEE6ZDZXyly2C+sFkU5gZxkxWCLRiPdoX8
l03a2ykUoMAL9PQV7Iy9Bbw8B2S5ppvB1nLy1L3Y4bUCrIvfvNZZSpBwslvmkqNIaNgcIUwmg5uq
yfSZjICB2ChtmJq7GSLpmcl1/ZDXPY1xgTgI9E+jbTuEzAQ5NiWVKWZZbOo6NiHSGsbL2AukMLm7
lPZWbwfnEd8ZfITEIUQHtlY6kl3KbJ/UDtmTRItcOr4de4kuqWjPaJZ/ECAJunixCGMfO41HmopK
uzXHmQk5igLzIS5j8b1FKftp6NAyAzQQHW8IpE8i11E9PBuNwIVC9pnN8NdQ/4yV5Cll0cse89p2
zjkHCMoPoe6IAE1V4LcJJVLc8jAh6ImeHbFcNMOC7+ukZNVhtNowXWFPqv3Mu8+RMCSBxxq7rei4
odOZZDFupJGIlRBBKSlceQFDBGlFNM+jgaIYbpegA5YWcY7XXYsLD113dp9HA72ssQUAmmRny+jm
V44b/gEfbnmxo+SCQcTZ+mNjnLuaJ1Hk4rFsveu+SM9a1u15EoGaau295UZyyxseHch6sr5hFFj4
R9kfNHcGI5NZG0JM5a6hmxw7g/aBHekpsyVphhrNV+rnH2upNKuRyUIjzu3cAWIy0OVRwsY6wfn9
tkwdZYTxMlsrT1EWh9x08jaoRHMwZpgDBl2aADaRd9WaRnbMTQIAgsSGh4477qhNGnWFRybLU+r7
L90cn+CgktDtmBNvhFNsksJg7D/QEUSCbe410hZ9WlyE1VIZ6KDfvbHeuXqO8VZuoQOejMocN9iD
QY32/RhYPfVn5i8oaJl/RM2DVCWcS8eodo7XdIclax+SWTxbaES2o05xXzLR4o2yUmiH02Ob5d29
pRvpS+KmtDEcVQAXqt3Ab/KIq1xFMUSLwtdJAq6wsPXKlTS4yeALAdsnFQE4Sru3Rnu6IpUpOZrd
hGSuwwQWDIUz8nwB6mXDy2EhVMnJLVV+ZPqcb3GD9kE6yQUSbze4h9ZrGLrAuqGbvNTT9JELBx2S
KBcyLue15RNYmEYrGjWVkQfQYUx3y/qzUsdd23s1lkg+aVkvy72TLt61NfbrICl2JPYZBpzkR9jp
jpYfH+J2/o55VyZCx7MFwa70hLZuUxgbiKoTR3qjOkdWUdH7cwx+B5sWb7Xl8XBZx/oqHnfExdPT
VAAQwG/0lxY78+swVXgBZoZk39GFGM8NxIZrY2Qr3QjarweJ3xclVKVnW1JU028yNksvzOQs3mw5
/Ri0DDmo37HB0VbTOAqWsuzfCzLbYYchDlN7tj6vD02KuhsvQz6/hW+ktkvjpaHBwk/RbWZ4bsap
028Bc0XJ0ehVFmLPLomnqo9cOXmHdnx+ynSfsLnClulbrzfGDisiNSOBX8vZMUBMBoTsVO8z3I9b
vmU60YhlqQ8qV5ghWRX5Y8HosEJnqcyQNuBmMJwJSjRNTiiBCeFTJIsdGj0zwOulCk8iNGN1cPhZ
eUA4Y7oKit85x50GB+LlUEjgNYh2zQGZj6DZhyvBODmcTjeaIepA7xMD56SsbybgIEe9oJMUAh6B
pzGSN/Yc6VF+vfSj/TUTIHLt53O7oyQ0Pge24zOPB9DzRL9CBQrgmhLs0qOCIkVqGh5dzRIYSr0m
AOdJdzBFlkVnW36joVwW7KuGOLMAhwqbW2D3TvQ0DAoHsOrd/kHT2ugDGXCBerwjk5nXeepgwvaC
nzes4SNnbdC1PKSO9N4F4LXoBE8mwoycUew0W60qRhnOTFzVaZyn8babJeMqH/0Vrq5i3qYAy+8s
uhnvSd4dY6/kKtP7IitktO/jqLKvEyc9YgZ075CrYS+a5mzrMyrS6X7oRc8WbvNdZk1YG410yERz
/LBb7OWj8vVVtIbe/CpjBr/vFT6jMKlS51tRlfl7DzjP3xA93G9bx/5W0CriOtUPIvHEaejVPnJR
9TDrYi8ge1tjeEXc6D34JN5axtIXOubQNg35hgD6SUIc2y3WiDlZNF1xnfGOQ4Zh+um7JNq4FAdb
DtDPeGX8S+KCdM+TibHHKgQksMK44oVXjK9bFDBAP71veTPd59VivPYOqUF5Ja6yTGzsDHmaI4Gq
6CgBxvk21yQ+Qgjat9Esnzw3QyVuYDyUlfUhGNEFBK67n1NtvHhz1bMhdW/+Mj2CVXrWET1vk4Gx
AtpXOr5aSZBNZFkEuBWttY9mIbDl8K7g7mi2BcffbVPYaWhNmUYzxEaOBhIAT7PvP2Q8pQgac6Ig
u7zPYb+JFx3yXDD32fe6pO2vemVczLFKEIFJC6sBR3sKAr1vMV/S+gZ3hIAclb2qvXmvlV5Koy9r
b0a/e8lkZR+ReYwqzMFU0ANuBhfUTMseFNL7pftXzzqNwj4TkqLEMdFCV+falOc6VuKiIR+naqSf
ds/BkLHnVA3mt6GbZjK90q+KTdS81umxYisQQuMnm1n2WrfGQoNzge4EeRJJH4qvPosi59S3i/tk
8YoddA3SHXphHedgTZoqR1s7/liVjG7QdYTyI89XdPFc3jaqSyqMrpsewIx6jL1APkVJEj0g4OaE
mAw8aFFFV4rpZf9dJ+odb5ysTH6Hpj5q2nCJiry4NqYOI8ZEacNmYj73MHw2zULTw8NBRWmEOFDX
/e8J2UFmKOh5EX+QwpEyM23CREUDs3PsLc7EbF3KYqZIEreIwuODkmIM1Agii6ZHTr1kAEbTNiNr
PEDT0d5RvLu89+y9DOlvsANHG4vqeJMC6N105owZIU1fvZxkTIxt9g4RN+uA37Emkdn3xC5j35Ql
jDTLieIXcza6Z9Ohd+5q+Ahd2FYcq8S1YeTG/RSX/nXM4J5+pFvdS8MGBBw3+lF1dvQ8zGI+1aPu
MjOIHkic+DJm9w6+9WFwR5pKRFB8McyTXjANcrpK/Tq+g1ifM5xC8B1i4L4gwbhCwh1tUt8rjmSP
QjqX8X0v8mHhQgzDTvWOupm9MUs37ZiDKSRWpv6GDSgNJ5wzN+MwfC8MK38QoPk6OlljyZ9woFyC
BACGddcOTXcVzQNnNW/SV5l4FnvmzrZ7PMmydhArpHoLWHLhcFUwMGxxEtPWgPhW5B3aG2Tm/cNA
8wRWcTvnF1uolgD9KVswY9b1yHhtlGwA0kbVers0RWxcRZXVW48c9ZqYhtTsri6UDGAn8wZDYxOo
zPKxhbm3YjL7ngXQGZcO4rep7WtsipAOhYeDwZswIdAmn+kJRBmq6JAYZvVODqdOEiZeXYvR0mqU
zko52aGOq6g4M/dUES6A3jk3xIGVnHWNibmLstudP/P6bdPOKaxQza52aZAiFRurxAwX8qbGORip
vPy2zE1aoAL1QF0RkvlDWwTNxMnz+x1JB9137Hg0iCerzDdzNAxXTtwhEainxXxpnAZOsh9H4ijd
ObI2NRxF1FHoKp4Y60tr70XD8hmbk3mD7twkaLxMqS0aa1Dt7VgI69goG+c6n1mQ6UXuWHMl9L6D
WU1sxWoP19p30M7+vE1mi5e5TtfwMa9BFYL4pcDHS3qcrLedwGiJbzPr3lMX8VJQ9iVqHbMUzRGJ
LgpiJx5GlAcMwhDrMAoj85FPJuprnNFKeY3rP+uTDWkWI8tAbkGEBFoSj3bVe/mk2IBKtWZ7VwSw
aUY9oDpH6PmStwbv2pJPH3wLdM4ua8w6SfOrlnwnTdd23tDQDJn72oINZgEn2erdItMtydK+CByP
M+TaE9U/dAQb7anzVD3yBbnVQUOySrUz4skp90vuzfGZp5rDNnG9nLYAjHk4GojNOXQI9llIPE9z
TkKgINq2pU6lFJMHG28bYGf2XVZ0FNc2bYIvMHfzYzyY/rOiusaNU09te70YtVEcmnZK7wdMSd5B
eUJyGu2Mjkx4Nfc/WOF6FPsZWgBXRLDE0c41jMdLoiYwmbJBjHYbf5F3ZVhvwsePxGI8O9OunTic
hYVRt2SQELc2bYoh8fQA4VwRDtnspKE/c4CdOZs/Ez1soOYdywnEoFsWUK+nfm64SINJJEspbQlD
oss4JemD7V8m5HZXKOtqnzBEsvvOqk1TuWe+AtzPiGOVMAMcjOKNXleSMwWt9P5+mawe74Y+jwxQ
6zJJHiJcxRjCx660f+DfcZt7OaV0RFHyJE33Rn5uatCAjLSEKYGlqrtCjqzQRkKlvuv1CkuP3Q0L
0XU47FfRg5VSKBu9SG9+Umje/m954/+ohvIW7Xcv//3fftPSchnNFRtguKZDoJH+e5C+lcC57UGY
H+1zemLxjzb//Pn/Lans/xvV7Kb5rIgh+Pzsr9+a3ylp/x+KYX30of93Lez+syvfquVnLez6F/5T
Cmv/g7gjOo3EyiGcxj39X1JY+x+rDBUxq/vPYCnkbf+HaGbzlxzddLhjFhgtXaCfJd+oT/793yz3
H8j6XM81SdwCBw8g4n/9z19gCtDgfvnvv3kkhE6wDlAmPsTh6GGbfIWf5dXKjcrG7BUbB/HeLluV
U00xcSCRyOBxz3Z37aA3+KHPlTz+dIn+xcO4plj9pMBdP5mrQlCXbdtUedaq0P0JIelOMgfcmGA2
lSVmMzcR4r11+shdm2Hg0fwJ2uNxQH3/KUtUVX+Ko/o1DM7l8yFnErtHLeqCLTN/o0r0lmwkNKM6
BCkGKpzkGnCmniPrfS1n/xtRkcWnZUAAhayr9DDtG73e91JY+7+/Dr/Gp/3ze7gGOSOG4MvwePyW
9jWKumhbuKdhlin7zNg1eebsOTGzYT//wy+9avh/veZQlMjzQatrE39n/HbNGwoFNWpYi/IyssZH
oO7ehkZkpl33hP/B1K7t+fbvf73f1pz1Mq/EMWCdzIVJGf7tAZPzNPeDyDh2EhmfBoiJ7PyIRI0g
jD7V5j2NTNFcXCXF+99/8L+6rhbpcLqwHTLHzPXPf3q+ZOVgKmuA7aJE7pwL+blRdjLnFXCOty//
w5X969NsCcEW6HsAYgT69l8/bVzScphzoijyorDPspQfGTI1CtOZdvTIaR6/U4fle6qqP7xH/+IC
s4Lw5uouXBqAdL9+cjP0prfkJtOi2bERk835Nh51sSni7IOzsH/M1+fq76/tetN+e458ZPj6SlFz
LaL4fv3MWYnBKUyKFqZ24t3WEbehnDD+9DF/vYWWQPCPssjhLzvualn56RZWpiTIsWG8N9ksD/BB
4dxGBM58qCoBcP73v5O+Pvy//lJcPj5mjR6l6/z7guBSFletYaAZgITw3SWMABoWAsk9Pe4B9VLj
WMhhioShRjaY6/gaOxIJYu6sbRlOkL9YrpyaP3ytv14Dl9ReT9BJJ6nP0H97f5gHxnUfLVDZiMle
ziIqGfWhYJ+u0zTx/9trERuOzoqIzwbHze8fphaB7ZMEO9JsJvvck8qEUsTEIUU3rXn5++v912do
3dwoQvCH8MLY7HA/31yHFSjjHalDMsb9vZlNPENlA5XmD6yOv76Zrs4qD7ZJ564K+7cL2FOdUS6t
HmHii+j1aMVeTUCxC9VyiHdsH+yGNpePxF2M2R8++6/rravz+Fqez9bKZvPbGtRXAC9nmlII2g12
tyHFJmsQLBSHjpEZ+fWAAeJPOYv/4rq6hkWcI6uC99eXhvZvTMi4U4aJoeZbTRUFzLDpTzDmv6w6
jrC81YmzLnsG//rr3WMEp9D80mWpaLfdelYWXUfYxU95ynhxtrzmASud94f6Vf+VusJeydrqYt4x
1xeVT12v908LQt2tUYsjvQuv8HHdRGbsHcgVo8KXhPkAmVdLvB9zr2DkgRMyDRZEhh9pVVYHKUbl
HzOEDSTND5mu/nCr//lu/LJ8cKPBjzprvrP113rGrHMfFT+mEmU39d4zRDbuM4QoCdHRI4OFys3O
8GyS26iMCXbKVHXEFR/zGqv8M3WxpsNMsNtVoD2kf3qv//ISuHQCBBWPsa5xhBv/euHGOVVeZpYq
7PXMe+r6sXxV2LBIR8BzfKeyShPXmH54MKkTKQN11c0Go3p8fhUF4pNNaPfBoGGDVTwmwct1o2na
0lZz4w1mqHkhEA7qIQdjw5nJ3ByYVAywSMg542LNm6Wp8o8aK4cIR1Ic1G6Z4WLvpqo0sH9rFgWg
1SySMELs1deTM3ufY6lX80FGToaVs26LadcYHv+fsRi+uzVodJ/ixR/SXby+W53IYuRdycyX8If+
fu709FYQTrUzyJVaVfNz8cPViyUUiDKK0JtLPD8W1wQhtkZzts4VcXTJbHpnxmaYxceGdiLT9dLL
X1AFzpdUmMhT/34R/P2+sKpTx/vuehwjBtj7fSMtUFaUIyn22qVgwFaFZrGlF+IMf9hF1t2CW/zT
82lZJj/fWKNefZNky9+NlNk8dL2PIz4wrNRJ3jSDzPSAuNT1qCswuQSqI+NvhDyC4SJr+k3Wm7dR
iic8EtEIYL5HjeoQ8XZxqrgBL+z4ya2SalfkCUmqhgaD3UEMN02ZFbKnRfcqp3+Ifx5H3JYeSI/q
vSz2xkQQnxuRsryb+vRVGYgpmeJFTcip2dnWzVRsUfeIN+Zxh3pus2fRkTsVeFE+PZBvibKIgscL
PK4mDeSG9oVcdJVtnLa9W5fEdEciunVAh9WQ4mZ44xVBPVlI4qnDvLYX0Rz0XsLaH5MYc2I9wJuH
WH8OGCJUKFgYcwjIVZ57NzWdTZ5YEhq5Jhw4C5roNhEaoWav5Y2zJy5k3lmuzZhFH3T1RHLCsbEa
U71x0/XQko5Nfl4yF3KvmbiQyZOYpm6ngZN4pOvkB5EaZCibHDpkv2R3+tigfOj5Fih6W0dzDr7y
tJOA3LbJ7ELeRWJp7vFl5w+GkZSfoJ9kGfgJbLxAZ4Cmh3GTzftoiG8Gv2nNPWw/hB9CSv+ra3QS
GBpNs5+jscIXjSKadAR8zaBnTGkOARPF4VakUXun22NxdHhOriqECietN3dO53v/wdyZLTeOpE32
iaINCOy3JMGdkqhduoGlpEzs+xIAnv4/qP5tpjKrOmv6bsza+qKrs5gkwVj8cz++RTYmQ+VO2k2B
YwctTpDMclES10K3ugYkSm12e7iq30nAvwt0FK6SvfJesREl95GwaKMGw4IdIAainyndeOu0WqcD
m0FrkQXPVqHkHYJcSy2V/CILh1s9dl3aKXGCEKBB4d/ijUX9CulCu0y5nZxgc1n3NLKoJRAUYkwa
EuIRvFjzY5yc0l2XgqPpbnB7Jte0AXzCMniIE/TmvpFq2g1jPhsrk7o4qKeG/lzBRQl3QSjllsy7
dpVAw+lBtGgsCOkdC+P5E+WL85gFx6glJbWqUgPbAu1wPonFehd4DJY3XN/KnVlCqLJ5EMGzSa/F
/4hT/pQIYfutEN2RKGzHrClIg2AdU8X7iBfvMZJBFx65tGSHtNGMaJMXiFJyQZiRBJmyl3bs8AuW
IGtYMcKQbUTgjxmzsr/DvaoB8FXapmceegl7ezxyzbb5ccdvAxCEVZk0D4GBi7HL1KrujW2kzc8k
U5/xh2FxczB5NaI4TGMw+op9fKVYuFYywg9J9CndZnXPgHqG6/YlE4/5AJKSnm1aonW3VdniqQS6
xpQ8RXoPLUXmC57wak7Hxh/M0LwOoy5uZRPdlVlHolGGDG2t6KkAxX9wvPChqrv6Suoi/ooGOz9Q
gnZmkP7ogbvd2LnkMbW+wbD7lpI/Z6RXpMM7p50vD+87YYDhA1aC+ZpMy0yHm8thZEK8Hob8fvTC
WzGRHNSIEr4kwXxrjY4CGha/6fNXU8RPbuh9AZJivOpOx0kLLyxSIdOgwXfIgNWzXjOCJzcFCPEt
DL2BkbW81ZnprQENbZNifjKcDvuONp5Ce7yQbgFMaJdPodCNHc2SP4gT4GKRb55VfWhR/ORZitCg
XdprUiLumpAR0ieupFVaTZ+c7+5HY34kI6ptBY4J0riCWStwB+peyS8mbXimwGKX4cIcGv0eldxd
R2y8RKMIgukV2clhtJnJkMSKbP02Mye+oRkqRZSEZ46flC5lJTJPBeVTkWC9AdagyJ2qjGG6a/AK
mnXE4q3RiAVcNV+CbxEdtXVolDfAdJKVU+NI7gy8eaoz9jRSiVVhJI/IzjuOOjMHBLxNyLMY0BBj
8T0+SIPfkFuUt+mkrb2OWJIt4+8uQ5gDpzea1ppaghFMdOsr5eBRrRKa5L66zOpeLaTSY8Dv7GyS
lV2bRbpl1sxffRTeXlTDLeZqHEtCjg+maLq1nhdPlGifZgf8ReMtl4wQOw12K+x4MxRX9zK3NOB5
UG/bWQfaAtjMz2R+GvT2laTGsW0ykMojViZh9j6YxXKN2uGtLWs0NiF+b78a3PYmc7InJ4yxeJg6
8w3SwY/1PIsNLLGnBCSNsMJrxvkLxrAxrjJLXaEEfob2hPfLjOH+YHr2KxEBAg5jRnisiAVEHLwo
eCUKPMcbT6bhJamqT3rjj3WUukevA3A6ZsUPrFG4d8s8RjyfIuLFgQZ6uYy+uoCxakNEbOvCXnlY
RphPM6U6Prhnj9ONmEFV4Ajqej3apGG6pf5nx6l5VylmqTwT3yUhZZ46RI2+JW8ETMw9QHK8j3Rz
r6vhAZjkueur+6Idk1cmX9c4jC1yd4w2ZeV+QnSljy3KjAPSuETPmhLfjjGu63XjBxnz7qiLb2ZW
5/umHu41q4wYzIw7cjZwTMYLNDdsgJX5VKZcLlwvxGkd3iWE6+HInedxuOIRZ6HrhxsmezepUz0G
cHtXFqrFPlXDD4qKcRFV0zkKSQ81BbF72VsrFZKRgn/2A7wWfh5w9Qa2N0oDLalOadnaqzKXFFxn
6uy2IaZ5xsGcMpwDpJ+rUfD0Q9gLSMUuX3jevTnhQKRmNHeCBYepdBGlN0xS8pWhQf/0iuLJAxTJ
zSZiItIqQTCHiFKD8MezOJs9ON7ppm6nY9d4s2/03hsLOLmeeH4PBuYRGLTZxA074ZwiQmrcpHah
1adaycxaA/rsryrnoUS6YMiQ4jmPYqzfxRAMKyyxYhPR3EiKPdkOXuzXWrqL3IjZ6sT/p4vvCU6x
k1s0HjZV/k1BfVunc/GlxQKLrxl5TKHI8ywDtBzHNzMv47bgHL1WKni0i/psZwmijMTfnXvVtz/y
jNhzbnH69nsrNPVNYrQ1fBbxMlR2fMnyyVn3VXBT4jTwdQSGLCdKlz0GDvRdNW0m/AtmrZ+om784
UeITI2A3Lop+rQKm/TWR6A2tWj6Qlq94iD4Zgx7C5bON7PnR0sDmTEy+D4oc4brNG/5EjgzXyEzH
sI2vsp7tXbVY9ynJ2VokLxf8taU9UC0VbMe63dmGeA64tSnM0bo07zhpbDWPJJdJjAJF4wt647GN
y9OsiV2jMXASfbo0oYltmE7bwXHvUJWftDz4Sgpzy7jXRznygbz5Zek8KIitMzECajLSN6q9NrWh
nkomm1HPDruwW83BNMFsNenWcLM79NNsO/ZD6UvKp4kSZDYaGElUnUJxugl1kLFJC4NGcWDH/FvA
7YqMQO29kaeA3rtdZA1waFTzUMP9bISoti56GrV3y4FHlM9a5xLAHbVzJrR7GToQ9ZGb7FGQLe0S
PwOYcLQnfFPFABOizMITAypSH9bMB9QJiP/4eN5j1B4/SIllsxVYUOSnO3z9p9ktzqk94kotyk9n
sgT4qiQ5lxgP1pymX9y8vnNcVdz2sw13QRIP0kAP4M1bNUTm9xB4xRPRJ/0R4+KH3eMzjh3AEvW9
a4tHC0Rp1yIQjrb5I3aW+rfZ4OrmOO8aXYmEZaqcSSAz+d6YL+C0IO6yCXDEHt6Q17/1nesAu3Mq
3y7cR1vpktmo3JKRJQ44j8nRzQ3A0O5DFAkHWaO+gjK5EtgubzRpLRWZ87upxLHpKugzdh9tMsO5
x5rBuaENAj8PqzuRQrNtA2A+ie2AhO93FIG1zNjxmzuRxfzccm5xZThME+l8YdxyLevkI216e4XF
+bbEyLMkgDMsT239w9Sza97qLP7oSLgFq+dWIypUT9VXaairXnlMxrFvPgm9ywkdddaayP607vV2
BIc633YMmnGyLcbBMMECV0/AnN2ohnfen2VWXWI2sGM9C1iJ3Ho27FcxnVIsHBeeu/k0xsNbBwp3
TWKcdY7jyMwSenY8kgCbXLeLfRCVn3BJxyOehY45bnxLg/YtVZFHhQ9jVdEGtoNpyq4zOcIXeODX
INlJKbu4KWgZoMxFzo1P311AAokwtJfkzxR17x13ZDljZVlpNU4M2LTnDJfVCt1jM/fFE7Ta7/gX
3DstbKOL5tbTkS5kucU5gLup1AXQVhVejKHeamlwiJTcMRgSbzid5NrOxM7LcZQCpgx2RSbusC9s
3XZ6DofuufSIfagpPDhOs2M122jdAoikioTWimvJkHglq/qMp8L3rKlbp3+YzysOOWke3fee81gm
o4llvrmrNet1Krxbrzf2PSmwQ4NhYi1cd2S2rfwkbJ/MWTxRb4oN2C2vyg3va728z3sQdOkcv2mg
ug2wV6vZMs9DVmJab+WxsbzjPI8+QL3LqJHnqLjBsFVvo470hiidLaSknRpHHx3jkM3dkvxpixvX
KqWO+bSYzrKxBr8evEOcB1fdLICTO5h/NRUcvCrfGrl6zrPc3YSZ7o86l1rS9NyU9R9dNS6/XcJE
RGFs38mcioSrzmANiojUuLOWcLS4o8q03NSJUvYWEluDUdtSJIS5PD542AIw+WsiheY1VgSU8KAG
9A0YujbfWBkH6Hs7hrJJl7eXtXu4kdGlbkVKfLisf7TlwOInmpYjI85040ZmDUY5Pe5McQxGNJ81
ITT5hZIDGG/Ix73QInXTGXZIz8XojM8VSMvbKnY14hFUpWbb2OrlXVBBSt80+hDYh9LIMr+ziFDg
8aAwdqO1IF6qXn8sST7p597qnEe76qI7UIbhpg+n21kGj547XYG4ax/jOJqb2v3Geletk+nDaAjs
0I6OYUgmRzucsBPqUZIQTNc0sn18QDxhrUEHQ2lz442GqyXzfuugZ4mWy0ISXQIRPo6mvpoL/t7j
mN2DMCPm3d/J0MNojuFtahRRXc+6HeE5kAIukwttTWmAyaQNPqwoSW+jpPJLMELrpNTWwZy4cIjM
j7pxHT+XgTrgaMFtmJbK5A/NJNsFz+7aathlGhgTMzWJfmGP5W1ZNKehH17SeIFn1lr/2DjyDRPx
s0Pvz0qjpxLFJnI+ktES3DkCEoRhMp9ir+Ok70QvUYoNZKUDg93nrCWE4qznbHKzh7wKX2XOD5Zn
oySow3sCW2tsnKyjC3xI6iXeTbMKwoHOxTOsI2MTDY2iIK/YO+1wEEZ9H/fGbTcDmY9GGZwYr39Q
a1buwngaHyI8lcO5H3u4HJYKP2oAD3dZldbbEbjifVhJlN14XMcTQEdmCeoegXIzhe4xUvZ8Nw5t
CaowJDSGjXitJzo3qSRKzhoJhQd+4N+ISBCyFO1tQTqwXLlemVJXM4onLsIorgGDnYcJSseBbRGO
PBvrY5Vzx8vmOblznH46OrP3MmuFOLq6gxU6eTH5HuAvFFhDHW9+FkttzMyhrfVhHmpPWcmNvodG
5auoy5+8GQHBjnPrQQ9D3oKtE6JnkkkWqvY2IzmBu2r2ok/XdexPa7CG5z6zjFXWmc81JshTFOfZ
bRICbnCtMblk4Kg4SjBFp6uVXFw9jitvAm2JjXE9VlhOXdWCaNIZ4rfjJ3n1C18LEzTVfGOyDefR
qq6qLtW3KkJ94hezzTHCo7WZEcbvpPCbusoPA/zLg1tm+T6GNLUvK2t4MsYpSNaNZ79KvZN+zSF6
zVFK35permMlkL2fknqFgeX5MdIQiFdC1kZBQGkAEjGse+beRP4f7CGO1qU00uOskUbkB0iY16LW
AK4S34HbvqpJ/UiMYjsBTPQzzorrrJfSjyPD2EB9apPdNNTkc8JGy8Uml3Zz6aoZxcowBu3JtPA3
SVlRxhJ6yRsiCaBWZUNaZ0Cvn2Q8ajvPlehnYurXUdffTXSUckW0s8OQwn/pAHeBlm8oQRm0qt1D
CHdgTii9YXnPxKGE+n/T5HZ1jENTKFLyU4lx3AjXZI7CB0dLrUuR9GeRy3xjG1b2llHP/Fa0CRAJ
qCALB9TRvkkM3VsP4fg78XadIYEBB7oPYwzIdNeb56QNKJ4sAoitSdPqn9WiNHNfqpNNibHPBtQ6
hKSiZJTwQE6w37A7kV6DdjlVBLmquR8QkIgnlBlLmimca6nBe/FWvckDuZ+aBqVCoFrz+1aEqsIu
8b7N2gD4YF3NkceJ2w2r4KhHRFwPQ9BBXp01tN2j3umx+b3r1MCvt6MMD58XCcP3hH+neqWokr1A
Tzsj/PBkEY9nDatofFB5T1m4xliBkozuj6kEcVhgMPy8Vgm8Mm3NJsEskhQUQorea/quhrtiHdgr
7JIrkB3GD5AQ7Q/CUPZdzYWfFvs/xglNnbbJgePpZHKgKNp9r8WVe80GDnlH0xscA7I57bn7ssu7
l9LOeKiK1OZ/gBhqJB25JKb8CCGOSI6RHDGGRVNvGKRs5GiOR9VMWX5j1OZ4l0190myhXxv7aBgW
N70VBdyv0B3Rs5t80j7yOteWpJVbfu+kaM3babBNLP9WblqMyixwc3WoQMM3VCfVe2T5fFiPka0J
n+Fl7q3YuQRKz1B56dEAh4RNGFV10wi54bq9w3t4ncwRRdatP3LH2YHBAVhQ3Y8qVa9lgvzs6Z9C
UeFVtrdNWm2HprXRhSuWG0+v9wMS83VGbt24baSf+LbfIk610dDTgKTNfuqo+a3N4o3pokbiEybW
PKPdceNCb/Anxc2nG0GIT5R/sY5IFW1N8HZcNd+bCPwzkWTB2Cgkm80tniDRAN+LvOYXbuI9wLx3
PewoH7MHqk29EUh8WN/yR8wHJPP00fB661nTq2TfW+OH25ls3REw2prTts8VKupXWS2dY8nfdZWk
jstXjEzpt41RoNelgwfbkwab0r6qjPQqASnaFcKxsaddaw4uIHQc4fxEbDr3zljliw/SkCFFWEk8
mMcacg/exWwZt251JRNFrDLmQk9MY+myjzruBaUDRIa+bZMCIFNmHlUb7mSe6UaFw1ODR/HWUVMR
GzJUbTunIhYt0KhCFvmWB8Ztt8YwjNqJEhVh3QbkVOy9XOyyvollkcs3yNsLcB7NPqlKM8oDX2+M
n36Qct4EY8ffG6IItjE8I0xhcXOEalvWINOunJjH8LHLpsw4Q8VnKbAHwX9PS0k81KTSo6S5aoEC
Q0Q6N3Cxu+1YeG20jSyz0lhdCKyt6LspjTPNd5PxkBokik5eh992T4vVrPZubqUVltc/lglIzn3+
PtB3HN+ZrZHkl7RmrLMhXtPS+mRUIT1vng1I40JOXsZ7/s0BAgbV2ye9c0kNQDm+Dc2GG5Z00ulo
YfH8JHrY3vIMz922AW4gfAOjgnomQwWipsEFTRtD1O6BnGAHz5A37lKNwBs+MrXMfJ7rrtVdwPKt
t2kU08uQc+fNHBbxgVncD8+ZX9hSuWRxAD/VjTHdsnh3J2hpp2Jws30eefYOu8Li/ADbU+Ds3oGS
nv1ojqidEGBxdFymO0Ge+BC1UMqaZfg+jcy11pbdG18AwwRtRlHwGpC70hdZLXrN2zhS25asXMEt
v2kSIriEmVGTu+kMxTriUBfzLIDgqE+ZYyAEUWjn3eTjNO5l7LZcuqhW4xpSBH5QAi8jwTpxcs/b
on1cxirbngJYotwpye7CcIvPWqST3zcWPKc0/RgJ5F+F7snr0MYq3lGHC94akuJh1rQHsgt4fiwt
hr+R2wg5mROjebXBeqq9dgt+UR7JoGk1yOxJ7GSffc9CkVB8GtTkNCS3GgQ5k3cyzdioy+bd40uD
RTh272lcqA1RQkh4hVmsM5pR9JVWAmGkFKLiNDshb81gBfdza1AJSMHBHeksdecsPm84hC9mAXJ+
zaRWfsC0dBicOZ3cMOGYnlIGrc9RapRXoCSvhkLYUTrxihzL8BVAezX6dNfdEd/XWBnwMTuyqC5u
0ziI9Z17m3o9jSwTcjbIoyxlOtlS39Z4XbZz7dT7UKQBYEmr8qyror0xAq1fOSiU3L5hVNrRstrV
0bNOJcDJqfqPJpUZjfPuYeGSnGkzssG0GN2N1zn0IoQlBEy+7W8OxenBRq8lZJemWDTSxCDwyTQR
0J9VB/HGcgzzoxdRCDYAmzrErDTnCUuhVH2rnTRRqyQQkmt/Et/RZei+RubUvaoMYKduaFdoIMbF
0Gf7tgcsRs1BWMxHjcmxt5kYmd0ojiJACYrhy7Tq9lrMUXsnmv6Y6A66kW4rCtI8bIQrqwGLv6K7
2qQSpZyNt6ieIdxNLr1p5VTcUCuo7RsHHwA9hmzNa52o9y5PtMy3MerQWKfN0XsEXmQrIgieJPOp
zOq7qmJddXuMXBWZdxXJDs+ZPM0RmqFO/BKZJJdqrSpLQ91XxHIH2sg20nCdB0MruA7gqNwxkPQY
6kWB3JGo5c7uAApfh6qYt7Op1ZdQDA1Yh8S4SdIBvEHhESWo5wN3GugVZdDFGyMX2qHIy/HwB+jQ
Aid20mO0rGDWrJ2J0Z6KtZnYyigd9Va1lfQ2wVBPF+lp1n0RKk4eFDr681y4Nwg4NJWUVFtZ8577
W7xttZ4WJ228xxMiHqGmddeGqRjH17jc8vxjj/BgjNZZbLy0OkVZK43GmENo8SSSfy2de7i2xcYl
0n/wmoF0ZdIHe8rjUOhiYIAubDB+socU8tgbbjpU7RDtkQ7VBo5S0NLHVmLRh0GUPvQEsF4V/Igb
KyVKPpAyQMex5a0cveeUXBP+mTxPdr2lxxutxFuAHS9aexzwudu1cp+S6QQim/Z3xP8yjhlZwPMf
ed8NFbRfxC6+Z0lBPqfu+29DIh3I6WbdrqoeB6rT9rwOMz2G3eTLGImvXUX6gTtwdgQUvnUzHcCg
DoK8FnuSVoT+bYgaIBGOUioiSrA6AB9Nb61MEh8jyVOep59Wh80EUsqKXgZzZZEHLOmMMDku4BcM
lmiPVtuk6HSZd1uRL+cbQWCTzFm1RlcZzym3cVoIxugeKbw4jVp2P3ByHugVtTeEI5Z4C+NIA9vt
sSRfBedg4soc5nRgntqmjrfeMIQnfB4dXwRroqc8NuAcDQsix8OsKRpPWET9gYeYnGaLlUrz/LA3
Hx0t+YCc6W4tVw83DAR9zl76U6ene6T2hCrK6b1qiQdRXKt/FyX7UWwoyGJ0mz3NbqXg5McKy2BO
J0QOp8WNjoJWhZeAZCGCpQMGd03giLVyALuwcQMuBj1N3JCkoE6eMqKNm3JQ4hGIaHeU9BycQrbn
VRP16d5DTUOEH9vbtnYRlJyM1ig7j04uLMB1hFGTQgLYv/Q8nCcqKHdoilxCuHatC9fA+eeRj0vq
vHoEh4NdiUXVL7Lc2pbsgltzlolPO6+zqdBeLqFuowVr5PGKGMa53jreCWwIuyBQtntQeNMZ2Fv9
ZAVcYnOUyldhi8M0iWM59eDxh2SBsUix1rrmPe6t/K4ndXKyk5zovG7p+7oR7VPgmvqpqTX3XIZ1
/YV4vBAw6vC0tE6vAigL+JUT7RaHlwh81jOmDozJGPqExdqCRbyvJkyEnrucGUsCu+NoQFnJCm8r
pbA65hZWd9fbhbhxY8YWIRf/x0pUpFBxnIJwRQuT4Uwt3DBl5b0mq2+u0RZn0Gqi3LbTUO6dqrRh
t9Jd11G5++HRbLPKMFWvuNyxPOfyBCalby7g6cf7UEVMhuc8rPX1gNR7FANS43JkZAJUDn5Q6+CX
NWfcoZnoR0dlYhUFvIOiwYCV0ElabNOsbY/2OHrVqpkm91im4NoYcpfvEyvNuOdX7T0Q2cxgLlfw
IyNKHgDF9YIK0nFpC46zzp+wq+1zZ+p8vAn82mKIpS9BwxET7cOFUjtoS8cIyp1Ga6QwjyGailzD
4XOezBCmVOROBIMazmTDFJnaU2XZ7VWZpngq4l5emsJplqjsS1K7+WXkinU1Eouy1sAu70U+0bBS
hblxsJ26b5DRJV0Xagi9jVEM3Oy1cbog7Wc+iOGA/BMyfgkEq2CVhzOmo1+HDalBAddlbduQetel
VRWfE+iCHhLyHDxFdZf+MOgxYaYi2Atcl0lDB8wXR5Q3JDzyMQVrlJLGyaOsJpgeuOJok4zLmr5b
W29PXQt0igWNM1sGcJVpadIoLL+Ovm2hK6AnzBg5bRTmdOrLO5CqkfuYK1Y/e8IZtw6Acd/WCHoJ
Bhq90Z9NPBUcnhIbZHlRBGtu5LaxlwVCgwarpKOwomTksZQhQEgeKlDYutmH37UuGZiLOti0qig9
SqPQP4xW1cfOmxcSlzEyxTDmcwW8CdDpUFxKJcDjzfNHNBYuE3lm36nFOqbi+JymznhjjFq6dSpA
XowGl1uyWX6Zrjp0WhWsai+5lE7/FvOQoyaOMZCvMoJeEluuX49mysWmqvJ8jeuquLVwTIXEcBtW
PU7bex3gB2SvGGWpNxLiejIod3qYL2DhKadyUreFgwXJNVeD7Xwi40H4rItda0EsIcXdXrJkgN6X
wQPiZoBcaFAUCcSe57+x6LyemvwguTSsjdH9XFJtG4WZcpfXeveSCD08eGUQ0pjW1c0eOQrOU4AR
gsuugHM1hnd83viI8OOdKPge8Z6qctjOBHG2aTQhHs98SSLqqs3MFEOcPG3OH4eSu+fGzpWr8w+L
y2zq853rVUQvAUyL+ci6yoyWzrqIExSiF/NRk2HQCloqpVcjCfBDGxac0flnmt+ySDNAzmsNxQyL
ChcS6uFsw2g24JgHP8RYskX+gyNZKPMeQmFK3dPIfMgxMWGN1vtgWFRP6JyCIB1bzp4bVvc6FwAg
dKPKODi4BVHKVlSvRm8xUK1K03ltLIFX0Gmm/NIFVnJS9KG3Kw59IN149Iuw14aNGNprZCBpttmE
Bkqsfj7ECLD/aLr8i+USl46taWS1XO6+7i/2b0g0HV3bhJj/sNPPbgN7SOW2DUODRQ4xhiMCa9Zy
6+zgV07K7b4xrHcYBHctXJnO4xa8V0GQ8cSOBQZXVsPxzmMiyWmM/tAU9IPRy02VdZH4nncTw5m0
L3P1b//wfxXseyxz/vNrVu+nBoz/t+zffyrT+P8w9icNUgn/Off3CC39WxF/+3Pw748/8u/kn6n9
i2YZgy4LgjkYby1c1/8uwZDevwzpWtj7MOraiyX7/yT/hPYvmjEwupNZch2edc3l7/C/2T+h6/9y
bFwHnmVKadj8S/6b8N/PUQFX15dcDWFQj3yh5pnWL+7jAYRU2AlsdKClk9FPglyjRrKA//qnTwWj
HkjT4s8hw58zLMvrODrGc3zOmkm1zK85nskDPZUHGNvoZwHlmnAl/jTnuXwhmac2v3+tv74nRzf4
sB2QRVhvvSVC8KeIQCobr+R2wQyZedemz3t3Qw9Bdv79q/wc7Pj3O8LDbGE1B0BIQvPnV4law8sJ
N/KOJiGvVlsXPc0ecXSbunMEZanV8n94X3/5DIlbeTwwy8NCaYn2yyumuOLocaJ9NzEXgHwWUyMX
GWDg+VDDcf/7t/dPL/bLh1gzGyGkzzCENMk07ohfG09paADEZ3ept79/sb98Y56U3Es9i1mGSz7g
lyBQhPxe9MCzEedqcU0q1LoQ+84/vMrfvCVJPQZQVuIjGlHXn78xPZ/sTnKFIK+PLSWNjW7XpA7w
FQIK/xAF+bs3BD+ETKfjmiRwfn2pODP6Cfkbf1sF05Q3s+YH/b9r8n9M7v7dqxCN11gsMJL9JYOX
5b2VTdMEuqAy9V3au7hN2fGOv/9yjOWr/r+xAZ50vh1yLUtsgL3Mdn75dmgNzSmtxysKhYQa8KYd
bdBpLsc0NEhrQGJx5m5oLxUB/m8hGAXA3T3a0G7kXJhg7M+b5lGO/NrXRevVxRbIBs2pWHqyy1To
8FP1DqznaijRPLlfdLaFAzAl4+PVZUOhhMNNetUoPfyh2phtnD5KJDNrYEBkZ049oRwD2l4XQPzu
vUSr6wOJmpmtvqckMjQtrH+//0iWd/zrJ8KDSiLPJaFNyurnJ4nVAHfJAqnxICu43LzRJj0AgNey
6fAoDI5gZtpzgh41i3mEiL1/iEH9zTdPKBJ+O24za3nAfv4LdO1ApFsBfxg1WMUwZkYcMEr8w1P8
Nz8Yw9E1Tp2SwIj8dYkLcbAODnGpVb8Iz3KQ1snoODxpdWp//v4T/ctquoSDLU1fsp7Ss83lGfzT
mp3YVhdbFhRrE+HxyxmHFGi9ZWByt+njfiisQFo3v3/Jv/kMSR6yOxO70AkH//IZigpEbEwL40rX
2ZF6LiTbOHanf9gmfn0VqS0Ks3SIyRJZI8z68xvDVcr4ER4Yv1HSpdAg45axnKMorvzv3o7UXL4i
iygeB43lsfj5hZoU52AkkhzjtB0d9dnSOUa348N//yr/PjAsGTfr1xRZORZULwsKElxvNFZ9X1Ht
7g7xPzx4f/3QXGaKHl8Mr4K755dTCcNtsytkj5kVesmpLBkWzgN2rN+/l+Wj//OvWCJuLNuNRRaK
k9iv0czEi/s6jGH4ee1cXWM0xo3o5fSl51+0lyIZRdL//SviM/71NTmzEfRiq1te1ubw9tNzXow2
iQi7pYQ1b4S9ZtgMxzTKC9H7bqXHcE57z34xBxDgGxnUObBH9vqCQmNZ7+a86s0VJHRQKxQad70/
EJRxN7Udusys0TdzNBpDuX6rEti1TZ9PHy25GAcnvGzIhzNG+zHXKoOaancN89bSbJKtbcxcET2D
G8fGxq2SHanciirGcgkwHN2Yoa2MiSS0kc3ok8XsmN16Mgz1AFvHfAeEZ4fbfoq4hWYIdQBdPQNf
kCyory67JldY2BvKtjNVt98nHQLBWiiJx5sEYdkgITncMD19AA4wsmlqS5PFAgnHbPCaubVN84lX
UUFrYmwrKVbVG4arCPHjKqH8EuqXxNANpc7QcXH0ofLWWcE+9p6NOkacku5zbZsPJCtBIUXRto+D
Rru4eIQ/SByK+snTetyBSafMkJ4A+ha5rzU6wM5sExZ2z4TCm6gzrS2tdF4kMLmIv+HImutwFwUP
O+lWtYug0xMow7j9OLMRLcZwW8VreE0KB0irCoZl1Ku5AlmBqOKm9IbR2YdLLSmXw8L4ZFjcZxvh
DvZHFwG/exb4o785JZLxqhP8tFeG5U73XmaLr5Gx0khOI68fhz4xxUdla/OjyZGEKAq6aL4vbV09
hK41hIcqUSUdxwkBPMy/Xi2eahf6Ls7fWH/FMBy9i6nCil55snqrGUliG287hzIIbHpOujVlWsHX
LJwW0VnmWMBo3grdpYWAKPxa1n1tHFPIhwn+QjG8dwVGlXcnJUvii8EMom3CzNDa9XNlQNIHKYXQ
2w6G4P4b0kWPTBxMeP1UIndmVA9A+DThvItSZ5hf2MkMPDkKec49ykzvM3IzOE8Tu+6+zFjICdRC
YIiDa9UoEeDzQ5yUntZl2xTA3R2fu568SDY57ZMsR9Y9TU3Z4sioKQMgpCCWmc1ShBqOhIhoHa6S
BzT02DigGPPBFh51nYccLwtNVVhctC3aRWogiKBDk4+JK+cHs2SKMFatYSafrZONlEKUWgKtOi6Z
HLpe3SVnZg/o7GZkD9VHS5gnofwGJF1NDsOO5r3FL776qjVG9CuOi/Cspx5BNlzZDH2u/8PeuSzH
jaRZ+lXKeo80AO5wAIvZBOJOBimS4kXcwCiJxP3iuANP3x8y07pTyprMzsWYzZjNpqrMSmJQEQjA
//Of853ZH3G7hGVBnplNGwEtAlMOfRtWDte87NlVb2Ldy3aLlVc/Wmt8detQ9Vte+dMAGrT2F8pO
HZFIb9MMEWfgStZJcVHMUe0lJh1JTbwv3TGSB5rTR+VsWwZaWr4rBESucR8w47xLKkey9HF0lp19
TA7pNmLUg3yNpe51HiL7VKRrhJBbTtxitaDGbsaOXjsdbWcpnT5f2nWH3L03Sc8gQ6jMSZ3K3U30
A3jZMW5wF2cwwzJ4Z7jek9thyDHKYb2QC/KwSxyQmqtlyfQIwdhucJZdLaqIJnIwS/4W8rYSs66b
ftrVte1/9tFwPfJ6PV6Rce70E3w4zIVjQYZ1s2DmLFfVHzjlKBVhgaYgNRRIxgSfdIigu4daN06q
fty4UJctwxwDL2NcOBqdT2dFn9NF9X1ccOMEOIp71NQsYVuFz1mYhxnUfniREefUXZ0lM3kODQhs
mywFqRZAdayWJ2WYyc4c2vTGgILNVl6MCIRpFzn1ifU6Gw1deTUtRKPwP+UyWuhx6Cx++5RTCwXf
bVo8dJPjjfemihhjyL1q8jNOyH6rt2XHfRoDI5zYumb7mptLeK7LMcQha9YkaVRe3DKRG6wRKAZ5
4GfQ8DjC61u2GZT77KrK2ZkE1txW9BQLNXrBCGcXrl9rTiXhq8ojaSWInQhjLF6qOXLDwMLQ9N5p
jQ5ImJP1Qw61Kwm46ZTJGVRc+NXwXILVNZOEAHToAi6uB6P+athABYA2xnhurJTMBtqiNk+dZUGu
Cx1juBgj5oVDB0IWrTjywvXLUvj5HiRh/tS5CLtbky6tz9NUMkPWlCeQgNERo0RbKEmP3Lyot5pH
Zw0e0E7MIAbH9rrmFwk/C0uffMqDKOpomYRY2vbcrV3Lwlfpchrf210MkzRR3XjFl4MQWWqytZcp
GMVN05u9ucPsS8QzNnVEhKj2oOZOTYF9F+5/9NinqL9BUY6NDuizk/F7UvEdeeTXdKoTpis35wIy
UudliWdVX3WFCS0wabuihkLi6hzbRI+dFxp5HL5K/lq/tVrt1iertUb43+DfRgKKvXSCIe5iAI3a
tKOHHqBrvKO/14N92dhjFeBJzMxLmxkgUxMUWRKyHoooFyjBpLOHR9cNzFr32a4COd+zSfYrc7+Q
KqJGKvX94brENJNeedx4gOfa7IV2FInTlYQFPMNymg1ONp6KhmcybVUUmz71ptThDkcQ/znqwgmh
z0HgzwKqfBrz2m9djUfdp/jDu3MiXTdfyRCo5mNMw747lCJziiP+Z43ViRtzginDIgE+ZljcNwb3
FuvoQxB/JCceaj5VNeLVbb2w2uUJ2diNQ2Y7DxJKs7iljjFVesvc9XRFSVXAcU0apz2nec3TCA8H
4Nq4T6KQva0qeaBydhJsCwWOZ3sqCRpRKm6T0IOgQpDEoF4qKGys4ifajz3eXYPoGaHvcTx4leAe
mmimQZw0Gc8whuSKM0xCTfjZ8cGSsB/lUDaTVl7A3fqjs9HofzdN4oTpbuDY0pDz4LlFJ0OVJkE6
udXHzG3WC7wkjh5dy6CiPeFOEV55wm2oOgw1qy7DhGnHoriFyzko6PAaoUgHuFAgLVp4Rh9j0xrF
dhEg8UgCsxnewdxa31/2i09wP/mOeDnOxA25c2PZ82xYGqLxBu6DpiPnEBlhsfPjeQDnOk4CSrkj
5idqdww2s9pTW2Jl6sPjQzM3jl7yatcpRTRxgO5OeClENJg+2K86X0h1qeHzFE+TcTBDzp8kCL15
3gwR+7rdyNHvmR2X8y1xiCteZ3XPXR4XtMdtTWAEPgsAsTZpUCM7VGqs+k3hJPQxkIyiWMrJY2ck
b9b6jzSBEH/GA4V3ogU69ZL2rsHqjEcp58+psYu9UfYuikNYiQdZFALGsRQuHvzGYiWcNy5DPVRB
th/twDJl07EQxpxm9GsBXRU7n3OCX18BwY/pQWO0QGHijgoxM1s6yl4dQ8Gt8L3Ju3NLdJ29iobW
vXHKlGegRdv3DvBHhhc0t/UZqznOQrpVrM8U/kCsjZesfBtgA/D+dEAi1wdxY7AZ0Y3Nv0ci1jUN
rHNcvRT6ckTQuL409nuW17kEjx0XFjD2vqpfGnp3FvpoFvbxCVV1dKR7DbsESy0Othoz5lHE+J+5
u9L12jtYR8OytYeeMItXxla6zVsLz8rANWlv2InKp7o3Iz/gtJZfDcw2mAfaGjgu24+J6aVK5ru/
HqVWZt6P0xuDoS0YDhWEL8B1P82IpsPh1FoIOBnwfYszflc8IWYXhjNb9CZU+yTuDP8w16Fctm4y
spmjkH3+tFjdxFmeHkx6dhJuJpiriB0fvKkg5S8Jb1SfctOxSjDyLSDVmIlt2XvYyuxThHvkS0ex
8bDDmZGQkFFxRAvLXLLXFJVSXxTlV2T4F1ecnA7+2HYleD5JO52eYEGH/i2wFcs8gLmP1MEIQ8Nn
SShhZhTN2A9f/vo9+vNb5NjwBanv85FVHPMnUSXWcR1GJY3TXmlZj4ZawiP1TuDqHYxQj4TB+89/
/YI/C0bohLYHIQFAj0lZ97rt+KOKM8wpdnPMRBzHzPzbQi3nlqGDczI5XOtvNIJ/81oSzYgNiYSw
5Mqf1XAlhi6XlAQ4ePR2WpceZSGrbxBO+9+M7X8e2rGre6sI6ljIrfZPGg4A+qR1sIJvQlj4fpLN
l9lLmr957/78IjiZ5K97onXr8zMlL9V+odUwcTCJ+/SjgFX/qSko4f3rT+jfvYpruyyk+M4ocHE/
fkIFC8iE6jQW4n4+HC38foFllsXhr1/F+vOHs/58JBXX822HwNePL+MoE79au2aW+ZCqXYuADE/X
wEcQqJYFbYDFrtWwZazFfswmwxgeUka5ZcfITmLbnmdpU5nsaHWae2t2T7EVZW4QuuRDtn/9u/67
dwTMERYbwUrN+hl/KfzagKu3vu9udy9qyzi1JOX+Zpvyb1/Edi2JjoqS/rMKaA3+YHc1yQ/VMoZw
rq1xbs81Kc2/Uab/9MavmDOuUpZsLNxga/74xmelO+imi8igqw5jGakf4izaM6DOsmn/p19BBDpn
XbWtKwjT/nkhFS89whV5xg0CUkOZo4G3rPeeGrsy/+ZD+pNUx/1rBY9YprSFieD94z/Llo1LFhK2
OxdvvyG4Pp54mqW3CUW9lxDHIc4fWhn/4ZWx3jRtQIAo06xwfsYqUjra263H8iApVnR6UlR7ijmr
317lHy3W/2db8//XiLlsK//whm/furd/vcMT6Oabt+L9f/3HQ//9rfxhb77++d/25sL7BXMhe2Jp
/rpxWjeCv+/NrV88y6EIXviwcflYuMJJXK9YXNv+xWYvznXIFbl+2fi/ft+a+78QDfGou/SlbQm2
cvY/WZr/tmr9b+nYRZTm2MeTlSoavmnC/+nwgRCZdaSIYHwvtCuhWWnO45Gm86GBJl1E7ntkjk0a
4y1f2rp5ld3I7W1HQ0YxH2fBESCgOSHckwPz12pGahjXXJn048UnE7Lk0HhrIehFE5MGQLsPgSxx
Eo8dRMmgQFhuj1mh+wV9ZkypJQnR8dJLTw242mLBE/ZNOiWKHw0Cr2QPOVdol9lekw+MDxFDFqml
ME7nbO9hl267/egJJ3OPbtZQ6KPb3PU2uRKx2hmR9mVQTnSFbxK/9k3IdpWqxsBM7SlB93WAfJCD
pxM+yzBLp+45UzjzycmGs91sGyyNbbLN18/yDDfLcYAicJy7VE7j9Hv2l4nFkzWWZbJHjCocyHPe
Cm3oJ/xrxElJ5FdpWYMolzCAsUc3VkfFoWPSMOnV3UVTGoG85IDyXrXENKs/BGiJaivQYfGwmyJy
9de0X2J9o6Kogg+BDYo5epmbjGkLu2VPlxgESU5h2qvx9kqMdKeuRYj6mAlXMhUmhGn7K7MtmIm5
q1YRonOO5sdhqHoOOVKi6IAmPMVEZbC4RSYPlCbP9adeD55CEJf9Ax+X0z+2btKJK832kOaBlGYL
fINez1od5gbKg57Cq7SPWioj+5KubNr7Rn49lPfB3VStuTSHvCzt707n+vTBEBmgPp0LGHbNmvPc
dMPcleeCKl8ioTTsfI9CsZZTMtF4AZZzDkxlxk30TNjTfPZM+gOQhm3+ZuJYNZgv5CmieXGIw4Cg
CsNxWbGLHThae7yZ5TjNLExoGsCUraH/byjeIZRKKYp0twaycb3zMjHQRrkYNsSsEh8j9MuQhh36
cAlNa3p9qDfGsFYjh98qpDHauqmUEdM2K6rk+0hxwHhwVSmEeRosQDswRTItXphoI6qgBr2WJQT+
IgcbOFRL9pgU2xiO26lrGEd6EkFVMEU1SAACjMBK/AnRoVm8NQ2eRvxSSwJSIaikQ/zQTkIcxLQi
1vMh8wziE1Ocxp96y2m/y77JWT2lHnpB5HvQnGZRE7UYZ8WB3yIn9olv7ESA0OFtHM0WMl0C2wEE
jjd2t01Mf3Ngx6sImQ74TnfVMLf+nuh0/YUVCYZ4sAHhYSRoKOHtN91rSczlwQ0X+YpD232qdQPN
kEwgmIOGBuuj5+bReE2ZZ0/6jfDS2tVhgsSPwXxJviEpF1te53LkWIy1ZuMXLMu3WIv95Iw85lF5
PKrqJB2YARsMqMO9V/jNS+7UgHVJ7oxWUNM32UCLybhUAKUNXzQVMugiBFHGY23y8L1ull8FASf3
XqeYYBv7DSnC6bYjj9khqkcxFbj2uOqc+eS15ZnAper33KpmsU0rNMGHyvLsHEJWx/6GioSK1h1A
Emh8G1sB3+2JKxTp2AYO08by3GWkq+5RXbspCQw9hlPKF3BeJqA+MDnkJRJ8TS0shk2IKT60Nc0Y
S+1EQNPa2GUVurYAD1s5mlZzmng7ii0EN5HsksLS6sqIDNmd6KXT7WXuY8+44nsbu+dRUu6jsV7S
thUYQMKJqNomOlvQeUMJqY9SsSr6xpklHl4nPwQD6IzEe4LWhzXxXKLy2jNIkLpBZtvYxjSP2I2l
W1tkUZVH+1gJAd0uSEIIlkJHf8Q3+0gS2bmlJatBmIlc+TiaSIPXEVWB4mCroWkOdY5Gq4oXWw/c
yPzBoAYV3CvxuNh8ULS5kqO9sll0UcHTZzhG2ywzrofervt7KpWs+hTHLUsXxRcmfijiQeBFXSha
2k4iAdYmKrCafPqcqvZ5RCBjZ3dwMu6jojVdoiFhd+dZpC9ZMeKs2tgEDKaDz6wdrmyH4oYkymq1
lKb9RoFW3OzxfoHBttG/b1q2ygSc1YJKBbaHS9JMAFAEvotsFLSjwhbi6LW1KJW4nilZEhmryzjP
bgaiQzxMW8wC/YZzsH3btTl5G23kGB7bOQ4/hVWC1TT1q3E+sdxkrWWqTr+3StUvqlyWeU+e2b2Q
lKkvEc+m9dIwzTM96fhHwZz46XHJiMBu4rFdzFOiWp6eKDukFcAIRzVS87rtjKmT+9V6ji98j5Q4
vLGtq7/DPfKyi9HYWu2pcSGTGKa+WvGa0sLgosaRSyZqQ0FhojTPIygG+ngqHgBEWosWpFQrYKht
tK7QlTq/APASjQAtCU5HEJEEUipOE2d8ZaGNVD81fpzvw7Ju/A2Pb9YsNDBGyNpenWTBbIfZWbrU
923mZWFp73C5HrPOb8d9lNbOK5ANdI1NnlFms/NcSmSDqTKa5Wi2ebfcK93GKgBZJg5Dn6jqzAU1
9VvtT2pBbaZ91TN1nezSyYy/qzCHYGdAsTzbeViidDa2V+1FXQ/NDb1UFAeJ8D7XC7A7H8DcDTIy
449nzOUbUez682i0ChPxoNAvNyDhSnHRpCwSVNvSmh9nUm3xtm6T0DiGrW3fMkvj623pLU9v8zhb
qlPazdz5OXzEd9xJxBdR9dS5McMk7w6fMm9okQr7Zehs2T+Wnu/3BwO9jj52w4/tM+0uA/wzJih9
LDt34R5EsWDLcUA7FuJloWvjbnJq0cETRrikM7Fz7TQYTX+5hE1if0Wejh40NvNlY8QsHMMpDum6
o56Ipw0NLz2hjMy9tweBiy8cG8zutkfVKtgh83sj4ZiRcYnY7E6mWL7lE5f73nXIPgVeSzPjJnZL
9y2bgIRvOMchzdI4Ia7MzkH0myk7JajEKYaKV0w2J6fgjcBmzOCySaGmXmCgtTGfW20+NmUHncJl
B+1uorTjnGgs2A82I13nRB/JYnI77oB+BGCS9deiidwOCGzcvfkQoc54cuJnA57TvUWnqL1z50yi
CZLtuLAipMqFS5FjlvTBj+ySrqNOuuQJC6bSLD4GfD7XrduFH+00mC89R78ahILA9JWTSguaZBn1
Bi9YY58Q1813hDGFAYH84ZOZjO1HjG4ePusGyCdPNtYIO3/IYvvLlNtQVVHh1iBQhMnePdhJAwff
yJkVxN8Mv+vI+eMIgKWbYR7lwFZM2j/pT/6gncTgH8Xi1Wa97ns1aJjKMtu7xM2QJVvN+vOfviZ2
VqYOXIxsVwG0i5/GYCamwWsTd0MFZ3ElRe0dlsyYdnM4kZKnu+9vJmCmrB//jbyeu474GMCYc35+
PceYUh4KQFhY7N0pnrcgRgm2W+lCUszo1tS9NeBqWDPQnBH/kcmNIUu6rm+CpFh7U4T1K874D54w
trxzF1sZp+eKNIGPoAFeovz+h5nz028f2P/emLy+iO8iJDNomgQ/GTp/fEvTrgaXxs18g1NBBfWs
NIxesXapZUOF7fu/rOH/49dSeK5XGQNQ+I+vFVoAO5sEkE/PoWvbRUbxrEffvO6hZbd/IwRZf7o+
V3w/L4RdWJICNFel6A/vnoGDZslpLGCm4e6j6Crl3Erd7rHRugsK2K+7mlM3dt5UU4QqvHUrq3ax
oDptqCPuC6Mnn9cq+Lc6L+czBVNUOf31G/KjLPbbm8+HjIKPd821xU/C6kDcqspG3vy08qpdPyT5
EaBwuP/1Vf6/wvIf2E//8Ib/G4WlSXh4vv9RZPn1r/wmsvAsIGgAEt7F2csM4nt8Pr+pLHBWfjHZ
bGOex+3n48jk1vC7zKJ+wSsj8aFTZuBZpiP51FpyLCgwaDPrd2kNLpjOKtf9E5UFte2H24+juJ3x
GMV2gnXSMl3vp8sDIEijcDOy7KOfzgN3s7jd3rNTPGM4L7x471l5fauIb1cBwaHxuVDldOVE4cg+
LIMddpSpFZHDZ2e1aZO2pGRV5pRmW5NV7AtyuvxPewX6ppwo9+kQoz7EpBH3ZaNhSBXOmL6mxqIR
h3O3FwfPbfEYSRfA7zYE43g1u579JiFGDRvHn4ueqjOXpR0RhIrOwDAEIirmrBoCPw3jdQ/X17f+
TDgaW0ZUyV1aTc2h7CGhkTtrSfek9tLpbafcgep5YqhuAL9bfvWGYeqgZS2xte95wNWnqHV7YzMw
lOmgK8slu5NhsqCDRs5c7DzOCz6n+BT6BLaNtX47j91vo+fFT6UxjsvebLpiCqx48u9kNIUfHD6i
R9rH2sdGVPxzCJOK56aP4nt7sidrozvMhT1Ojy4Y8ApQSA+c6DYtWSgEbUPx2QaONfg2NKHQO3H/
mN4an8VtJaV6TZKyZj+c0ueGN0vVeltZaYIDhJJQYsiCBbo1G82FpJ/NfTYK70caIp8rVCQs9GmW
fy6aAuuM2Sb959Jsw2aLROfd6Bi7eSA6z3+BLjzc5dgLmrWeoDjgd7GSI+N0tI8QkujBrOz+3Aw5
pyGIrIa1DTMkJhBCltIX6RnMdIlo6CJofThKm0mK5oEZhxFWc9J5C1PPbq/ttDMwieURPxCfofwA
ujnE3EOJFm/RNUjBpa5cOhQ0Q89bl2iapHm3kdN+dqLyDidwdRz4MItAKHC3yAIjIwg5UtBrnqiT
d2AMyUuOzwmsFI1CdbAonrSgaGNMSarLmYxD/Blq07ZDTSu3kAQRoaqpcM/3qE3hmFg0EJatCbaf
aKrjXsVN1XtoUlYav5UWguAZUvH0UXhyMk614ZKWSz3A/HdRXtfGflC5fzezRZg2a5xi22OKepny
Lo/OlszN9KTCJnzohr4ixg/2Z7IfPVxOGqdpBYx9tpfhAY/n4D2XmK8ndq+KGh3LwXC9xp3Dh77I
8Oj1zKz5xpQ5hMAk13l9z4KywP9DSbmHQUZxDDzGKxVgCHXHYVUC6dlIlMn4QGm1SK9HexwvVmW7
/XY0TTp5VlrRarKsKPQG9LF0n0LTqNW2duyuw6yDNWEBuzUBVlZVLDNsE2la7judLvpAZNXqz1gO
RHU0mfE6BrKSySmxHFIJNLAP122VGwDLDQyPAXQM4v6OXdcOH1Er1jFBmXdWFeuH1DchrukM4PLJ
cKb2s2oj0qCwnvzv5cgxCwJQZrwBXclu/cRMO3DDfBa8mal4k246vI51TNs44JzxhnJG9LEpjKfP
sNmSIjA1ygg4BncxSBenAzzMqar537auv+CBBchue636ElYIWYEmF/uGYTh8MeGevmtLVh/5pHpB
VTro4cBW9QyWtqtG86BpdJo2eJ/ia8yDTYOhJMy+I8WXvHvpMt5adtr3XEmqUDdaJqsyWy6WWoEt
3lcHV4xFv6/rAalp8zw9kVHs77SvsuXgpxYQKuGQLSOajTlpNQbbzItVXX8G5p5DSpXiKuvY6W+H
wc0WDvy24xzon87lrksi3GRz7LYnf/Hznralurhx7AqfUK4LZo05im25w0bIoBLTTVLstMwQcLK+
cXdxXFF4zM0tSLgFqrXbpHkdxcifxcKkjWA2JwOQlDNeMqUKnJ4t+JCpx4gECzSkJqSfwvo189rh
lWpgOD1qAci2yRnHv4aD3/fYzvBCb3ATxuDOvWIoAr+0IVHSeD/rAzLtGtOpUv1sUwX7PiBFfC9n
w7wVhVjvOWmj5u1MP+1qDaMSnDxeTmiAI1HbkjJxEU8yWotxrySt9QE1vo8DMO2OQxmFG991q/cq
QQrZ2Z4455hLAh+LQ8jNs5j34zwp7Kk4dD/LLkFB6FslH2x+4HA0J2fCX2xW/dekVzYR6sLwvyYj
5+JNKGPGW58sDfZcz+G7idkyJGDMRvFkD6FFuJl1+xOeFIBtYklktK15jF9CmlXy7dgU/YONOxDA
Lg0K/QGNsHhRNF+zYyUqeMwsDvgHIx5ghrfGiHjauQM0IUsN8WdjHsznQRl8OwpsJdTvgQf27pAG
QQIVlGBEZWE6u5AeVrnB4kQYBtW/xvblL8CY/48dIYf3BtDB+79otWz/te/L728dLpKfQ7P/FyZd
rdUM8F/jzJ8Ok9fvLUDe6oez5Po3fjtLEmflOIi7haUcGcVfx+HfF3Yu50VLcpIkm+LxX/+9sCNu
/Qv+YEYwAtIWF4bFcfb3o6QhzF8Iz7HmIxToMh78o45L/viP85BneY6gg5Bfkg05qdlfD5t/mIda
FzaQObmQfvqBDVeaORgpm1/lNU4gvYkfsbm3ZLOT85Bf56bd7bqqP5tCv+piOIUoZ7pto41jxv0B
9OzebnACVjYkJO1OLO/A3sC6ukPuQDd6DvVbRaFNNBUbHaVn2p43ea+eh1UXqWV3M5jJ55lV0K3R
6r3bCb5n7ndPi29DYZtsXlD1iu5Tk0CB7NLXSPo4ckMbsKvsp6eyY3HBwq4JhGieQsh3sQsfJQm5
BZXDeAsg4kp3Qm5jWV2XeXJQRvsJWQTFKraGoAQ1VLr88oMtt7XMoN1wHgOD0b4TucLIDZ0Kly9H
Ztp3jeFDT9Tw5jku1Gj5ymnsloUQvisEj7NE2uHG8ErCuYcu2ezduPwwFmoSiL6/NA3Ak5lOI98E
sOb435zkWjrRKYmfJkMPr6lJJsPtPJqiHLro6zECnjbzaw7dnOYwXGvjc5mu2HEksY5IyGi5915G
4y/GZw0WkjQK1sIXlXfU8k3yYOL6zYUotmKKr0QLCFf07S3AgDuWRbdCesFid0FrVZfM53YG1//L
0lj5xq+nM5l6enDM8uJUYQmOusHZyuOJdZZN/cYYpofFLe5WUC697ofBayYscpy684toihvDF+e2
4ezvGvVD06f30dzEAXuFaq+6LBgBXn4zpvCT4arzhKcOvi5/2MtFgzmYJ4SRy2I7+MIvAae0xhXf
lU2PGYlbbnVsi/wmTzmui7r/VDbiwfAS4wF0DSGCMDI31uiXB7vHpyyjK5lVD7pZEFG1/kr1ihmw
QrM+jLBmNzar8Ti4EP5bsOpPyQr4YY0R7auExIM9j+eeBz0unDiEosQSZW7wM0MK1fRDyINS7aem
CT+0JS6A2J9LvLvbpmLbRKXnbQLE+FrIeGUsunsfQXJvhM6EC9m/JA1774StC3vLc1w0WCfn/oYd
G11IZt5QsmXJT743vsmkW8BOkaC0aC2BIRi/kFraCNgRLIroo0VZdciXNi+UAD2aRn5x83jeUwOx
mlPt6UaWBWhrwhGAMb+MNP5sw0YPO1PUT6xC+DbaFZgxIlFgqIpdlCdfRdpzjATAixMdgpMwj6BB
csmKMkyg6XUAbxkv8Q8WcuTII6fqykhpvmxbAI4yrrD0WytJikXyJvbyb6PFjFFCKSUEajjbLu2v
rCZ5JOMwbLuxOBY65wsex1uXg9TGTadvfpldDx0aUBw65r5ujYC01tllEWMYkwZhbX8tB/tgt4j6
qDnltkhEwWs5Rx/3MLwHyDdRvovz28TONWUDdAl0d2VosOx4TS1MvVqn31gcDr0APpM0n2LZ9UGe
0pwlZVNe98PMqQd8V/Qg7KE+isyi18Fgc+GA/WZ3OhLnMKMY101+asJheM1VPe5nK4Tc5TcPTj9f
z9HKpJx6vQEb7tzURCSCeXLKbxVbWAgbvdoCskxP0gA0NLPkAI047FDCyi2Jq1uxTJdsic7kzaej
bHV2HiyghHydPo2+cTXXA6wO//viDp8Zup4gNpHXiKttMRnviRrA/BZmuDOj8DZSVMMs9lkOZIOq
hGWCA1oX5gbtUZ7ghSrj2HaZueG8x9aoEsXFngWHWK9n18DYXwFmNYZPsdffpFXGvcCM8mM/AkGL
ovGqd7wz1nmQG36pjsuq3xXGC73FNtt75OoUNZNqMu5f6GtQ/Eu7OJtlRcp5mrYe58ZrxrXy0BeM
M9i2KW2gEHcvtLufh/LBcfMvWXNfzeJY4hlBnWc1lEvcFEM0UqKUz5/D/LRUDffv3gJLP+MFubBD
PJc0LYHAP7N7bcnKCA8YuoPLd3TkSOaN0FASFi4O8KX+ZmbcPmeIs5x341smMyacvIPWwmZ5B0pk
2ptudDsWb3ZWmlun6tMAEuZNPkv1NvT19ySiD4l0jwhk5xwb3zrGlbEfuxXXyfKjbsdNF6szlvHA
tZIbI0meMBajLg7FOTOyEyt/TNpNvR0MXMsqxD0xd++oKRMo2vxKhV54sukWYdZY0qAc6iAbyl1p
8ozR/SXpvMdG8TTowyugud9NS+M/8aH/wHUKvfhSR+Z70+aPFpv0HVtAZx+T59vBHSr2KkbNSOKy
J/kQYgHuwr1fgu9sW4HKMen+GMd+shdNPwRdP+ICNr/Qnbiv3BLmXNW8ZSbzeGlxAxhFpqAV5tkF
wmu3HZbxS+KGSANuawELbhOIPp3Hhe6FzX5uFmefGjS9l60yASIZywuZ+GdPsUAVY8fJAkoQJkl7
2pWdUx8nB90oLqmgyKs4/QrjYQBPZnBKpgrXoW6GaioNkh2HctJ/NWNRnJZ5zIDkyP45obf6yZnn
6svsM9kDgd75M9WNjXPrRGgRhFeYV4jdmA/CkM9FmbWfU3MYg8V9LslrncgRrb0BckDnyOmbAiu9
N1jr7ByUAOKM4SuRjTVshcCB16nYSh3vUQDOk2liE9HvY6vEdWh543YxHL0dZuctpfVhKF3nVBCl
etBR92zPimcZMEG3P3TjIJ4l8kfgNMZFrMnAyNblebTIvwrNoqFueVrm0JhPZGz3CEZ0jMVBWEW3
XQkn2TdP/cRIWlgAvS1czqU+dtzjbRb/KzAwc6trPAUsw/B5584TlsLrMFSb0sZSRRAvHPFmzNDz
94CaRdB69XHOrM+FLyuilmxuNXm8miaBW6qyD3G3fh8VEw/lGdnM3KbVLiULFGCQMHtjN0UY+RVf
Bj+89eL+IbLF61zBQQMBVOTNiWXzPpHysc2ngKm9D5bU2PozZCCYvZt1M9f7+S6PLeDV5CDDkSiD
sQWgGBSSZqY2P1T2dWkC8/KJwLI6dLLoKJ1PBDi/5XZ9tbQoH6ovAqo/A9SQXeUWW9eIDuzij9Ab
z5W2D7lH6mfExaUUJX+dB+Sy4SMnSrFPCHNtMc/fZ6W6ERVosKwYNeax5bGylMlvAtVCxH1/1P34
xKoMnt/MA62boXsitYLI/Bq56oqVmBG08/IxDOMl0RWdO5A/Q6jYORgrkdi3XNQc+ZIqADiwUdrf
j8DmMBQdhza8kBT82rT3ZO8eaqm2WRtua/FQVfkXthTPZWUd6s7bD35zWoz8uoiMk6vNG+1gZTBY
rgOotLdkCYGggZGdWk2LWTN/VJn34uQ8qrg3ZEp/qdzmXZo0Aoz9pg+r6zbJD6PNfjiRhzgj45DU
B5oqvpNt2CVqPLMq/rLoo29Gh0ojUZnQxQr/WmQ3aJivw2xfw+035X2klrtq8q/g6AdSQpMEiNHE
zbUy8UGFEE9ioKYbVOCrRnK2maP+ws76TXHWzSZsD43vcWaqy6+2to+qNbZ1dqH6j4KKSFMK5jHp
1iU/ZjbVR5lxYXOaltczwYNu8S/YCG4r0dwNhrPn/nFBiNu4mffJmYrd0tyL1oAbAZMWefE2p9YA
r4V9MZN5izYjtghxZ85VVSC54Zz8+ct/sncmO3Yj2Zb9l5xTII09UFVAXfL23vfShJBc7uw7Y8+v
r0VFvAz3K4UcUcAbPCAnCURKEbwkjdacs/fatGs3gZU9xnF2brBRJW7yiNj8ITai+4o+82oO43A9
aa2X4afL4u6KfujnOAT3htamY0nodhMBDPb0TBCh7yQUFMZm8gvc63J09/QRH1qLzQvF5sMk1c0o
dLnFfHKN8OO+rp7s0TrDK/rMSIr9HNSGAEu0GGhxuGZEjQ3R8A3gqIuXPt2IzDDO8YrpW4B6u3lE
EpmoVwNu8hylCHxkCxNSh7ojt1+sGNuL7KaHGD8QJ4rIc1jGwmVY9u7nkb1SwlIGGf4sQ0w3j/f0
VLYVaeTMohA1LaNHVtP7k9pc1iMZnKI7pqyBkTKirutZArrR3AczkU2W9bnvL92suphCea4rzq1L
uRbV5ZMRIClj2mPNkNJDqnPfzd9S62tiEmlDPpliXqmk9dYhwT9pdD1N5q6Zu/OSBMdrKkvfybg+
L1XzAQSw6ZkGCF9c+gO/LgqUCxJ8IA4D0zT6BW/8Shv/egx7slafRGK/RDro6qQ4hrE6XoTa0gUJ
LiuAvlSN9AOLNqc1guBAdvspqtZ0DDax1u01WtGUZb4XdZl6UVPuyeMQ3pDZAoM/iLtK2cZiXhPF
sZNU3JDXPcrKgiSYjNio23TtSAzrCksD+p29MkCAlWxJZ4XJRueYvoobBGn4QWGmFsOaWIwQ1HAP
cSWqXpfKUCUCyWtSb1LCc9a2xmwe233r2+2g77XBIf/JLknUde6CKvpc5Smbrb47CzVxUdX1A/D2
3ENcNxyq3Aq8YDIfCJEkKYl8Yl/Xk29tZdyWil5uizb9GuFtXOlOWW/Zmd73/YTDO6j3FKPw2lIj
p079GSwlGLpGIRc0oshvD8kzNAuozvOoHgLSvzZz56AoX/S3A6jNpjB9rXOuZJIg/gxSCoYw8oXa
nc+hdYGVsqDySgN+llhgs2am4BXo9Esbt1mldfhZsZgGwMjlO9tBNZkgncf0N85b1ZnIr+nLZjVU
ObIgdxw810qKQ9ao5G6BYH3UtBDpMvwLzsfj8l/rLlNmYoIj2CBjriYyjW6XVMxgpQosw06XErxr
dEdCZCA4SCINE1ryg7gh3gXCorvGJ1OBkRzWALhedFu7yuS8IWFS8yY7yKiAhMD/JR7ecxuf9F6r
E+JbnFrxR1Srm8gq3cUqZt/GxIyteaQj88N+EjSqEpRVaJPGqxZd4iq0+uAM2RTRt3qliKOBLXZT
5citaHgVXoy+bi9SLPZmXWdfAqxde0shRs8en0OFbxuyMem1qzi1n0rFORsUDkrkJ1lm/uqw1qKl
Aw2tOrtyKlPm6WQgO0r0X/J4eAiSYo9hi6N7qB/mhqVtdo1VpupnomeYj4U4sjXNVhZzlS/z2EtR
LmMxObNMZjhbK+86rQK0O2V0f/RBifYsLTns/jgkt4S3CWJ6Kp2NTQrzVw07zHpM+2zrcrbeoshB
oBV12FP7Kgr2cZLZ+VoFjeIhSSSsj6+P2QMBMcbzqdHJACXrzgszXO2zLR6Q2nzr3NSn/Xns7eLC
YCSSuPA1ZKgVtnK3GM59rUrX5CB5mSw2UUETaZi1tbmogYMpoArDspwsMaDE+0mMxPhayS8UXbiz
tAGyLJ5a6U4bfDSj35Wx9EqzgGO7kK4jXLLFQQ7xi+GmgEr6gxvrux50r1F/y6zgHln6VT/0niHM
TecQMU76UY94oelIEY/75stiI2+yHJz5cFFn0TGbPoc2VNRiutaN8HKc4O+SSInjfWeyabNK7NYI
X1GbX0Oq9vR4wsmJiowWKAmiyZWep1SSuquwf0QGcZNUDsjzeV6b+LyoKhh7my0xG8ZyCQlVUNLh
dAkRRJLomSVTfKZEbE+D+qILEGTN2XQeIILJhHvNZ+lHVnNnkADLdPZisO+b9e5xiGrCIpryGBfx
TToK96IfE+uh7qS67srZb2aU5cDDfF2Rn2Gc0uZRmHdL7Uwht36F0wUoueUekya575uQclY9jIcm
iq8DHVi/ifF8lRb1RdsvdPQOznNmu96AqgqT1WNbaJf0em1P0DSjLQn2nkb3E5mFU7gS2o3iNpId
UfYg8MC3CAYPRK2yfUcEmkLlSENNX/osrw3myX2gDu55gWqaUk6id5skdXYyTq8sQUFx5XDY7TZN
6TzALLgXmOZWfZpPx2C293oYnVMYcj0ljywWBl0Fek4/eCtUNjkCPmC3pue2BwjNAdGwb8NivE3i
7Al2Q/SHouo/2pB/aRpyib8v5+8b+fUle1fNX/6FP+035qdF1gavCmUIJheDuvwf1Xzd+ARY0UA2
oiHMwnWJ7O1PXYiuf4LhZwiVQrsQoC75oz+L+Ut3AJrTYg1F/ISm7B8xKzV30S690d4JcJX0h37Y
f/gptB3ea5uMCJyujcTQK8cxSfzZzOYnGeTy2hnF/BSUpLpvdBLrqShQ9iuEwloY0i62r+0ogr6A
VVeL1hBcCPGd0dhu6og6BDHduXmhwcP1sS+Cw01ilTZ/Y87VeoQg/6CmcmsPVgi6Gbmi45MXisWZ
NJBGEH6h1OUmV5zaWhnQLdDG6XDZz0JQl7Mf1kxh/pjGirYhzTw7GlrZ7DM7EeckFXXFzsxVTn+D
kSeR1wfT4ldQWEMNGsstdt2xKo6tQRbLChaB4W45qpXkymu5Ud4K5O7hfigjaP9T47bnFHECvs/G
LbSdJmhWbXSgK5MXxm63bGo1NPot8z2zWaiSFFGmltbtdAW17H7EW+/4+ZDU32gSEyxD9rHJLrfM
SMWuIEiofm9mFhafvo05EzRp7cUcnFR4gCS+eQFS5nytkccC9KLK+uta1kFEGyRmc2IRl+WT8uKS
DtZ1pGazIc+MlToU2nkdNMVDUxU20o0JwDxgLPoAjQ66o49ngnUEIS9nOjE/xcZVB708D/TuaxKx
09upQcIJYKSg5DBLO3bkWwlWpYWu5SZeInWU5gOMqfgaqlj23VXs+SbXMzoOcYVIiEwyimOJHsNf
16osWRtlGZAQNrYVS/QUOEfiUAqL/n0I7rMKYsDhdZSQIqPEqF9pO7IMsifvczzyA+POEySTL6Au
WL1cnlvlkNaVbBVk7L7MaN1IlZKhmD0wQOX3vi9BTrdTqnyxtSVQC0nEtLXxvCHNttGT567ek9db
aMqz20aNXEdNp0qAF7kBrmc2naeqN6rDkPQJFehpCAnutpOiuOrCKrlAdDswMru4DTxdSSiqqYGm
vGKxLYnLGjVq2HU04QbpWtlTFNXdXu5Y6/AH5yRDRpdZWevmuTaX7nAkT8rlwIqceyqeUrWGrer0
eh0cajedGyqthatuq9kOrG2RDt1IlSAKUxYXkhmW9hEBpCaKh5tEHykqUgspFD6aNpoOpGBk0U6I
0mY7HVZGkexIO6cvJkm/HPl2bOrJiRm7N3mtF/luKNCjll43i6rg3O2EzXfcUbGPA9EEYSuKryaO
19BXCQURPpojkh1SauF3JYPgghyw+KzGrEhqsD1I4JmVu5lrTi9u7+YfCFl/nq7oPFoaekyi04Rq
nExXeYkrWOkBmJdu06zHAWlH406EliqBdvxva1RXL8VtK19eWjrV/wPa0wgQ/341+79FWGaocf/w
l+6//+9/8df/7Ewbn6Bvw7BxiMJwVOMvKykkZYvyBD4Rw8KfhVX932uZYnyCoLgIGRflM6uW+ddi
pmhoIykwqsggLeioptD/iczRej86HFrmXAbxDb9R1VVGyfvFrMRAhc/a3rAYtOpWZvNiusurLu4I
+9Ez9SoPevN2auLE9JNxbvej4uKgF7U7fQ8BikBPj5z8aw2Qj01dk45Pco6Gy8nslS8tdeCSSSka
HmVi14bXtMlwYbQoKY4Z3zuUOre3mKqgET73rC/kSSsJXWSc3QXiIQW88komE+eOLO3cWzqBmBEX
Q/joOUY59evecU3CV/hG3UcSwwt7NWudcVeaKSUxdoLBa5iqYU77kMyotUa8revhLokfiIauS/JS
Yq5AhEpyZ5sFXTlXMc3SL7MsU1cjwYKJ30t1ZO00U4ckK52tqedUtdp7eDDaB2OIw/FQDWmRrxus
lTQ9CXl1QdKOAzm/SiqzLVD7vhz9YcLbSRa0IpJ4nVd6Ury+GXK/kHe/VzPzIhEkQXQEow3hGtX6
8udvFAZDVc3Us619rBb2Zaraw2MQkF/xgQfgdLiQwYio1HE1VN1gf10G7duruBlpmL3QLoceGp6v
kGST7xD4NdGuD+c4vvr9PVk/Jqe/9lqLwJexyajkgtiumaneX68glikIaDDQ4ZcZUeVp9lS4dv41
dt2m3M2xUkYHlyS5em031pKubUWQYcZplgQdADo4liEVFqSI0fA5kY4RIUoYYkCQMJEcrXwKQzoU
GNq08GoEXE+VMGxJbXHaZeHVKSYOQBMa1idhBYy9cIQptdIJQZ9WsRzHgy7HQlsFecZqifO6One1
SGmvdJBej44B7QLUWqvThTBsB3RcaJB2o9RgJLoZBS/dDaTFd8GgV/Yqk4ZOYdSe0TGoTiV9EttZ
5ceqldUuk/pAACutRswyVa5rGzMpu+9qHtlPE2MLAJB0SKIuJqOPdk2sWjuEn1O1q2NTcbammZkv
WGjNw2BWQ+QjTEPjlqRK3BNAU1OyGScfBd9YkZ1aCpIMqXtp5qW0J6B/chZ4nap0zr+l5EzScmHt
wmMyWgqmRr0a7a2r5ubVWEBYPsQWeTxIkReqGcWz9FuLU7XYWL0VLwIIO1V94B1wsjgkUxsKVF18
1aJwApPEGY0kaEXGuCBIEcs32UQD82amPe96DhpiWv1V2V00et6YZ1abQw3jjBwcGjMI8cJkXeoe
pcgcsdRFuscISjrVaWkTEg7IbrQPRgVt1DP5+s/mIcryfULoy53MiHIk5Qb//mbOUv1x7kVDXp7s
FMjDuFrbNZt+anmpsXi6k4icuBXV/KE9tIghCEyhnXVbhQH1xAjrL6bCrlUNdjNgorajZiwH5z4J
GjB09UAokaS7cdCL1Ca9O8sLQOo6alhwGZQ3oexR7k9qK6o8un4qG9WhVot1pyVqgn051h6Qg9Li
Cqf0JaKKMq96jG8RX+Ns1YcqJLtDCqUzPRSD6E+Z+uZdi2L+zHFjiKqkylHUmM0LkYiiOFSxTLSN
oyfQSwkeUZdmifmoO5SZB8WpMHMP7boa2+FltEX3GPMUhW8DbkX8YkHAgZWu06IA5kSzp0ID1awz
0csry0kneH0wW4v1gLxVUBFwUCu3wnQuW202nmkdO4+ZooTm0alciitCatRa8eT3ynYOZaRQQevI
jw9i+JurDL+x7atxCdgFuutwS72bMOpKd0D8GOkUL/3zoiDapxtQYzhTnG7awcZKb831KyYsUETY
7QYNhqEpiYpSKG8VupB3WpSOL2Y3UL8adKvZm6NGo8o1bYmGgPXwhbeY0o2aQvyzaGcjZDnEEpGl
PVnBNdp2Pdklc9XjiMtnMCTllNH5DnFpk/EjSuebQzbguUJ0hnbs5sp5HYEXXQ5k179EMyLSNSZT
k4hILPsK35ak1Z/R9pwXwFh6D+hEntvVPL52OZPealTy4KnK+5pQ1CKKSUPXKqapWRvErWs01c1U
AUxc8REBChOdS0OFmrt9GaqkLfgYuKW9IfFZIVt+qsLnIjSqRz1KaUrgOkQsRLBq5vqzo7f0/PqA
8TcT+7Vr9LnXSKMq3ZuAgxgaEztWeWD9CBqC1rxa+0Wg1vcBy+NCYjCCF2s2l6gRdNx4uNxMnTys
985ZK/TS6Z4L4kOApaINIVaO4crfGZrcOYuEVV6rzRJqiaOx5qSR5SqK4TCcjXKLPSAV8zEQS5RZ
1LWQcWcV4/ahxjNPkVoRFHShVFPJZHqw7ZWRu/YR4QLNvdmQ1bWYKoq0OtNA7zuFiC9nDK0VlV8l
PB9pztpr6A7WlzRUc2fH0b1A3xHqJrC0aLpHrUuRX3OUQuBylfGuLZqmWOmEqRV+GRLci6Gi0asL
2t2d7VtNEXNG5yCmbbM0hKTJoYCs5EhnL+CTGccJYcA4QfZf5KgPQ9NqL1jIne9mjsSWXmYYXeqm
UJ5GnNwM8kCJX5Nw0mlgWlndoS/OOZbgXDamVe001HuF0yGGzcuoey2E0PD1K3FXbpzcUCmuTSPg
hCwgcW6dGTV8WwK5wFb0c8DpaRipQq5guhpiRdo8/uzedZn942ku7qIqVJ5l4hqf3bltLxHDYpCQ
Un0uggDfsBuRlYbqY8ZTmwn4bwuibWjRsam96SOIAJPv8NwbEJBB8pjYikJgm4u/1jdop9EkURNO
8VgZzZrarKF/i6wctqKJKIwt3ATbuVbU9hJpL4bZMMOKvzKixFCPZl6aD6Haxrct410uXZT0WqaC
eb/K1OBybN0MLGULgIMD84jzAiwCkYUhhQRcAOSX+iCS58g38io/mEAAF7p4hJaYRTC9GpKmY9GZ
XIq5sPHaK21mL+kTXpU95zrO5xXVZfW17jsOpBBXvzupmnESTULnyek7Xr5WwBf0ceIiuBF2aX2H
CNiwixyryVjpLsdBFH2jRdhnZn1twy78nLd8dGBcWxoeatrULd2qBLUnIWkROEdFUXVaOC57mb4v
+qcccvBTK5m1N26EsJCSbZbCFTmmA0oz7A1xSH/M7NXyNdcmW2MRa8TFyFf2hZRi/dm0h3ZeRay3
xI6DqAa8nOvkpOeYhfuzCuaDZE0fInnVOG7y1HMIQEQap8luCcQlS2uou3pv9xE4zbHus2ZjB12a
rd3U6Ym3CPDDrqPASfEumHVGtZ7sXu0Mb8Zsb+02U9qjOzdV9Tjh0CbCWyHE8IbgWLcnsnJAkqRQ
YbrAnj3WO6nMLSOyMMQoOW2UJFCOXm8aLbLSypKm9q0IajB5dIzCyVyEn+hlmYHqqTC7bVqDQ0Ds
iYXMqPgZajg/ksORZoca8cvSXmickOox8ZUmmqWi57iwylM5x99iM4qM3RTiUECMEgTmGWFUeLDZ
85EZhnI87IP8SrGmAQm4wjYC51WG0xjFfJaSSwp3lRejexYiQeVqmrs5PYO1rgSQhtVmjr4Libxi
g+Ujsa9SGZl0NdvlfoDMxrGxziZmxr3q9CqNb2xTKWls81C4whOuU8abKhDImcqaXHrEAs7EUYYw
y8ne4tOq4/vGnSPa4OTEJd3DPOGCv487okQ35M2rwV2X5IAuVjihYmvDVkTIXegicSU8ApaiuCZs
Hp/eihRUad2Qdmm6oRdHyFOj1ZDYrKJKwa+lSDKnEZBu4ucaONdt5wJUiCyaiNA6Z3utqaGBWCwq
o+KsqCV6DLCrNsC1SiE9EQUwvnNnH2CJUC+7mnxpuLMQia+rCmjnrWgqxzrHC54JOChT/+AqM3Oa
lgaGhQImZ3vjDETCaaj9dVod4/TaaBISOnVTerbIbUS2K0J9eGq0qgvWNMT6Y21NC8QkXTx7mi5Z
DQGlK3cKe2u0zIk6EzsY5InGBq8V4Vli2YjbgNDMQDXddNjmGpBIr3IG8RRRCqp9SbeIXMXIyOY1
TXyz2rtm5IqDNtSR6tURusy1rfPwGV+BxRzV2g2HVmMiN3HOqUpd1m2mR9CLkp4QRcmW3I9zhfpa
ouekjSduFb6WGid6BJjUF7HANPJGNXPysCcwgWJNVZit/aRl7dWIFnAQ5TEhSd5g6bYDbkShoAlI
x2AbTG00131gHdnNoJnds0hc/fvMuTd8UtQaI1hFlxWNA1aQsFwyMSy9kaM39+PwXai9SOBdkJSL
Dymya3wSbjdx62W3zmF88JkytF8kQwJYjzLGO0fOM+Bk6ZgcJrAOcvJ2TDnuQZ109zje2gfS/dji
TnMNQBQVlAVziB483bMSa5kxQoHbknyUYdzhtAsvQC3MSy1BU+KrbhjeqdLKP89slyDPsELQ2E1I
j1vK6xGfUIR8fLYTBxUVyUw1OKOAOkKvjrGxhwTuPNeBHV7T5BoDP6lm+EhQuVFXZdhNWZSSHPV+
qmtju/lxyP1PE+hfSw/m76tmfhJ/w7gbv62bLf/GH4UzQ/9kaMjMF87AjyrXv93BBhFkNosqQLUF
74g749+FM018sonVWFCKllB1gon+3QTSiDXTsHu4dGxYnakn/JOy2ftiiw34lSYQ1TtcwtRb6Dq9
L0u4bBa7BPzGqgZ9vbM4IPqJnbvbN8/jw5LOn1dxdMKVCGkjLPakNlcnWGqHias4qTGdhWRxPGSa
FKvfXwXHC7/2ryKLDU1O15ZKI8+HPSEls/d3k/XEeYjBQuFOXiD75khOml9VgXPldJ3TbKfU5qyT
OhIxKWEzoJJaNs+u0bdXlWuREo4ds7gjshyNLa4o/A19gN7wUKcqCk52ZaO94ayrD+u4KBEqtW3g
zthOu7Ghsia6PUbpAKg2QKUtvCWD3DSa3FMHmI2sZ35KT2vGV7vAvImjTK2PIamQP9oJTAKVYfDV
loBmd2rX26hv4sLS1hi99Gd8K42zM8ZW29oBmtpV5hDGTnZxmlwydVHKgdg8HunOmDemHTvxpUrX
7GESaGFWjpWk6GxyyI6kM5QXhhiIdYBu2RGdmORjs63Rd+broUMDwew0lHjsXGD4iBN6+nPJDPTO
4/9Qq7UkLMCAYDdSISbGOQoeiqEF72uKwHS2VUpPZh1nLi6PLrdgqrlBXPRHxSQZYdWyX6FVXkwh
x/phbs8oHBnGV4NCY84Joy2Lh0Ia1VEms8EWiQ4GZFMVcJcmBx2XoDuRXWuTA26uZFjUX5MqcL82
lTsCoZHVa5/ryCYl6o4vYS+yL7Hamc993OuvAMbN4rOCihmzSzb22lorVOHs3EjBQWGiJo53GsfO
Yd06YLJ3lVBkcgMpoxq5sYxtWMihpD6qyUhrLNfGKvUNjcD6Ly1pt5yX8HZzyBGtEa4NxCZiq7p1
NawnCtZo88KO7Y1J9XXcSyvo4w2oEPBPOsQYDpjIAYYnp3NasifMtKDQVVnJpTljlP3P9NxOS5Ni
ye36++l5HU5V+25u5q//2aC3PjHzUpwlPRJDGzPtfzXohfFpaWjYjgEgU6d6y1TyXw36pd+B+I89
B20o/tZfc7PQPi19fsDD9OcpK/PD/s//epdD15z881umygKZfTObCYP/BrMlTQuN/CbTPpk1HQWZ
szQwfUMQWTmjvsvL7FDhpE8gKRgcT+r47s2D+Xie/uOK1Kbh+LBYsey8nz+rPAKjRMQJGm+KxiAq
8+CjTKoFRvrzXVHZp1XE2mOLk8K7Rb2jD8AieJWf7JFroyu2XoNDvItXl+PqhTtdddazXB1IS9n/
/va0ZTU7eaIL55p3xl6Q+Zs397boP2X0pSVWLy+Qz1FzSRAyervqWFnoE0KM4+pFLmBgTB90NH6+
Ls2pHy0Ai4vbxtIhe3vduCPVifNJ6BWtjv+w3CpSuyhD52jpa1MP12zvrkUGPN368vs7XobIuxt2
DIvNAyujZfM6Tx926yhlOE2C9CaD5JGxxzWpg5bM+v6uJHjKR+pper+/5E+jlksumG8eMUuwWDQv
7+6VFSMPOy7ZVNO3Zhz7A1tVzOSdctWr9r1kG3JDwEz6weL/i8uyhwLSDn2IXYY4uSwIxtomnjvy
yjnkmIPD7FsadM06GNP9kA6+7h6MwVaef3+zJxsOwXfCVWltGuZy2D59sZislDqdwGhmChoTr9Pa
7HHKnHz8Y2v9bmp4OxVYP79HBpAgiVUn7sw+JfxYYWZJolETL2gyKucakm582mpxHJCc/f6W3jfG
bG7JVDXKtriFTcqyp0OGKAWdTBYM6wW2/nimvsJkM39wkZ+f23IRZE4QqZBAnTZrqzlDzaooiRfL
eBMT2ew1w9iv/z/uhFYi8b6QdMzTh5aPOaKRfpE+RDCClQUKP87VV50SlP/PrwSUhJXEsE0DD/b7
MR8mxAHwjTMMOBszb3uwPD0+vg9u6FdPDec1SxXcK1agk+nLLhPUZhUKzFBE9HnlLbiPDy7B6eF0
xjCJFl7ilOmocwI5uRVl0LoKikPi9RQdvDTQxVUW1NBWZHk7k8WLmB/p66R1PeJKN8W0NsFmLTr1
RsheE97Ymu16DKY/+d5/+wX84nfxkfF4HeYV9AInv4sOKBxJtUaBORcISNs8GDY5IUg3//hNknbM
uBQ2zD9LPZlGcgXrAILQxFsCPATgP3xpK0PKD8b/z6sgPvqFoM2UseC0T1faVq004pdoUujj8E26
9rgJ2+ROdTMT0ZypYLYqX4hCtT6bOfCMqLRiiS2yaw6Et6RndVgDZEwwQ9RG5XV2p7+2HaaugYqL
P6ud+v33T+XnZQRFADhEZBy0ypkV3o9vC/Zl5kJUgfV8m43f7eACQtH1pN///jI/1t/3yxXXYffL
OdEmXHjRmLxdOzR37t10XEJgeuvQVf2wGep8vHDKIFHQ2DZ97cmGFAugteNgrfRR7roUkp5UwnA7
KSl+JzX7KFX555WFrSF9+2XTBw/9dGXJq0aAzEfXyFnZc2h4XlFw+5q2u87ct/mg7Mjo/WeRsT8m
YQ7/KBR05DE89pMHYSk5p6REw6Zs2MQCOdkqiguMD+0HocSnXxVwJNZopkhWTtI0TzdEiaYIrYMW
5FVTqFy6EanA3SCaD65yunqdXmX5FW8UHXNaBnpeRHy7eOVoEYfguGjxHgF40r/JZffBammezGGn
11v+/M31ItUl2Kznrkx5bmjHuX7Q/uk88eMSOh+DbbLbt4zTF1SqnWxhH3hudgaEZpXD3y2N/KNp
Yplu3n4QXMYwVIvvgdoMoTAn05FIkTckhcoHQZrhWaMr1jYLqvFzb0f9harK5mvTNPgfIbeP+XjV
aMxac9nRBPv9l3k6Afz4HQTI2st3oP90u2M2aUXjTOkSo4r31JQrJ8ChHkGOaSmgUs0tPxgzPyb0
n26djQizJEVgIo3fv0RA9JBQ8OR5ht2NW6PKg2vgdNB0LHhXc9wnt0hzTX+ibI6cpoeaoYgNjq4r
Ug8rqPoXcOB3un1NRaq+a+vgg9jjX4wxkGsO8zfHM5P+y/ufZ84GZyNj4Ofhd31WHD3dIEtkKUSs
ZH3w9D+61vJ9vRnPtaOXpgDT6k0LSkLVv1uTS/hJ+cEtLWP2pyf+5pZOnjggbARuMzv3AUj7WVhU
hzQOPEBbl5Mb30wA2FegXL7assz83w+vX0xD1GCWkzN7NfbuJ1ee47SlO0Z0pGkpSICllSJ+wWb3
+6toP31NLCto6yH0gGpEwHzyHFkc1TaMBduaPEKSnec0wkK0GSVsj8rayCS8L6mCukFx6LtoS8LZ
BxPTTwdBtu7CUinvIwQj3WkhRb59k6BK5TjDyoKrH363W+Mi07NblWhQlILRpSbbO7UTPrmXKyGD
/e9v/6dRdHLtkxHblj08taaHUK4/Dz20cRqQBDR8MFY1cTqKTi5z8pA1OrX1QBnBq4dpbdvdzlbi
ry0llpUlqgMpo+u0n/b0T/e6rUC+KorI15p++/ubXUbMu7G8/Aoq6ogJYRKbpweM1K4bNW541SiR
ruqoP9BtXitacquDSAuwvH1w27+63jIPIFtkrrSMk4fr2MGU6iMkoYheGFPGluhM32JMWeZmxIb5
+7v75UOmxM3dQXaHgXtSto+Uvm+akHcJ+HYXVfEhMvvrBo9WYdTXWuKe00Su4LPZZ1WMqapCu416
7KM5+nRntIzmhfjL/y7JYac7ozS2h25oF2pEhHvtDv8GcxS6IftSSWtDPhR6N1S3maGXZDVlfWXe
/P4x/DRtcBB2qLVRvOMcbtgn29KiGWmjt2wK03k44ymHKzzMX35/jV+8WBTN1P9sChqUA09WYOLw
csq7UHGqMftsIkkJq+jKad0bSy2fiGbxfn+5X97Sm8stX9ebqX5IIx3hQiK9BLkLnJL6MPbd7e+v
sXyBJ9/Gu1s6eWwj4lGKDaRQsrKaK2uQ/lDY5EnyNTInfHBDCPN/mnY5GCPuYb6lDsWG5uTbIHHW
QaCICE5aNaHkzQQN0+wI3HztZmtCWJIpAJQbCxTq2m2D8rbk6IkdzupM8IpzUKHxz5rEtDxwMNWl
EwZd9BiFjpldxIlW2Idq6hPyjdvJnG/FbI8X2aApT1Oh2kcdz0v6pWnoEPtWa5SXA7aRAMNKQM9/
ShKoWFrjdLtU1vLKsaccub8DSyFQe5neu9ocIgrAAXgG+uDGThIy4W3Fvoe4ll8PIhqcs1g0g7Ob
gOt81jCxl9tmaMpriYnU07TFHG/RZn5QB9GzJUFWdGmoeb4fsYWt8ekFrzEL69OCQj3Hn2hfJLaJ
8iBtqx3JNq+m2czGHjE6ANqq1zTcR9Ec1j4o78hrpaHSWs/wnW4nwRERnAqqsW1QoGCfpJt+zWh1
bWJXg2pD7XdY96hIKH42Uf+kAo0FnBMUZ4GwQqzgqLrlATeSfpW2yQZMfnQczABHigakLUNqw/lT
Wo+qks5yZ06aeqZqhXHtjnTep2S+tdKyvajjot0Pc9QIvPjOpkEeENRJEew1cJheIMpojRQmancK
gJvhW2Nm5G20XTls+s5o/VyP7UtJsMDiT65ov5u5vul4oz5c2xn2B7HF92Y7wgQw5rgy/ZEeab7v
nWI+amkFML8WOQ8uhzlHU2elSJhNeqNGV0M+kUKCz3qG3107ar3NK2zLVpk1rxLnwHrq5bnWAE5D
oOhH6lRf4RaDzuZw/h+z8dWxcnb4UYocS40K7F41DitzOgh1QI+XGdZ3lDeAQi3AMim4d1+JB2tt
z3ZFbIUR6hd1LtIrzVbUa95XeznGsaqdu/X8zVRnPCy8NCyrYcZzNgqCPVJ21FDMXvV+nNjNOldE
C08cQUlrIoF+NZSGAECnGo9pM39DiGF9TjLibbRmqEg4X35gDN64R6S3j0t7Ro0M0kNU4rXSgXVg
/48QOqSE1ZL63ZHSDH7nPhlDHNdVuXd6ZaJia9wE0QvmNAcDbTgh3jPLy6nkHTMxAfmZ9Dsk3qU3
zFN1sBFyevwlZZfb8M/ksuArM9rzJZ/cDKpOXMZuM3E6KWFLdlG5RlWhbRKtv8RdIrzGmrTdAKkZ
xegxQ9c3Z+pdptd98/+oO5PlyI0uS79LrwsyzMOiaxERiJEMzkNyAyOZTMfgmCcHnr4/5C/9laLU
mSVr60WZyWSSJZOIAXC/fu8538G5z7TAEUvbC5ZBbankpWgpXlCJ4ICL6ndLb9KwTuQiWjfmI6VT
dgWc1fo6KkaaIIJj+xg1L7NMTzTmDBz8XSECMBjTaozyKzI6HnLnuSJRuTfGh5Lbo7ghUEKVoT8y
I4X8B82oDSDpaFmR3Y0aA5sVtCTzrte/gciSG90HqRQHG6TdX2bTfBUE4K4UzjU4dq2+4avv7jNa
W6c2hafURnaywbXvhvTI4+zYsbTVA2LZXqu3veaa722ikbxat8EhJ67IY26bo6AzLpvKhrXWgXDF
Gy8C58MbEnhezrEAPjdOVTh3LQ9QZoex70InGaQDEUmHJQwbp8zXflc+igE3smsaCIVAlRhj2sD8
Ql4USJ+/P86w2OK97bchgVSHGJ6ZrQcvxDJvYQluUK2t5ZxsB0zPQ9o/KS+D2ZpwOfx2SHW+9rnA
vzjp+9Zww86uQlf1+6rf41RbLbrWUR9X7RBt2AhWQ1mO3X6oXOupHg1Cror2mXUMUSIU6qM+iSOH
XSJk9Pmbi9nSTmBCVdJ7ZC47nJEwqY1wIWDVc6aqrUGT7c3Q8ZkPrnkFI7A+2o09X+qZ5dZgWyyU
Uf7MwWkQffuOKOzdF87NrEu591NXMJ6O8voKpmQUDlpqNKFb+HeW4JtuHTu+IvhMK0l9mudtj7L1
VpFcx/eNOZNUB1O/Ng0p1/ZkZ28ztr3DMKGgbKFB5jBVH3XCmPezFV/aRXTRxdpj4djPKVyqyk+n
lfD9a9cqVOi11l4gGrp2sqG+xTVkrYIAby3uvjEhFw8N8cpjmmwcnNqAbNdMyr7JAxqEhooAV+IY
QarvsT8AAsamThpQ5PepDPNi8bdHHGx2wSB2keLxjjCkf0MrStw6HvwpvoeGOV1beqZ2mpZrF8KV
uA9nMkdP5IvH2mbyZx/Uc24D9TOPPHICoVqpbRpoIlVLvztOCb3v/BwFt/He9upJHxQaYQYKNqEE
Y/QeeBMsvkjp8252nGtp5RUndmgiY1adEwu3JmXtRoPvxnlhg+z+6NskoDVVCJp9bSa5vSYnaAmh
VvvEM/VuFTSRQ/uvJy7cpfZ4SmF620fAcI192wrL+miMmhKnGvuQGjZEV3VJxtQlLZJdG7V4VCB1
iRXogWQ4Jy0tPWQg61TG5UFKu2nXI30Xc5W69W0zNf2RCKbRWekWRgmoKOmzj5Rawg1Qk7FCP0a2
dI7yuJkCJXmgeUQJETebQ+McUgFhNFCZcyTXxVrh0jSRzhaFDE6KYGRQPTWVgoMxYt21qAKKiU4O
fVIXPeu8jyHA3aPCLXmDVd09YAqCIwPMXaXwtQiHCYQ37yOBUpvS512Amn5vyxlTCU7cZ1aqV5rQ
FU3zzm43gQqmG2Fq4x4McX2W2pAukH3kY2hcJ+usWTIvSWVTEzYhtIFyA3SZOLcUbQdyvAUcgmLy
UnkTmDrHSh9wh5XoS4dU7WXQe+uSRgICG91BVm7WXt+uGxGIM3Rw/6VuqnGnAgfEvk6EnNhgncCL
MBoQ1TdDEtTOGqLHEwH2uJrd59bD92FJDb+MOSgE99rBqeo7hePpJfGcbiftud5WrmZ4fHqLgCMZ
x3Pu5tN1jAd6RRDVk5V29WXlaUBFShxDKnbynVeRWcBPiStDlaDSPFZqDVfvykD+upAi5mpLnu9D
66RMO+qx0gGNgrPsctLcoMqLZwE0u4fUsmTa5fW+6gr0uaYzf7Gn6VwgwE33qO33JEitNUskkgH+
UF53o99dRJkCZ4OlZoOxevRpGambyI523lCeDKerb0vSsIEgZe2mi+1sn0MTvCh8EJqxjro19wUG
rPxLk/aHsZDNgki/ySP/vqiK9iqIvKdcwwQkCmuLbLOlM6hwnjQ0JwlLHPJn7G16cJKwOHYV+8Oa
NS06t5nt7e0ZpFIe3/kZ3sF86qkPhwwvc1W4+a1lDEOyyniWViUlsLYKpH2bokUlI1fTj+TZATo3
4/ZZTupWSOOGJLsnbbJ2oyc7sZcYzSIJ985COcVvFO4reXXWEEYNoNlVphtwRBI2my46NGQSXicd
usYV1KYoWJE80byNcVE/dZHf3FYUvld1W8BlaufqHifKaSL7D0rZWN0mSUCWTtftrKzzNmVZZd/m
WN/1UaOeq4rUeRS0NGtraT8SR6Y2+PZevT75yPNZYdkgmywMEic6Nh6ExNQcd4biTeDM07dxljxa
Vllumqwn+E5ppE+RE7bqR3kSTulcCVCgO8fJyNbFJIYBKTkLXb8AAxYGs8HG5rXjHVisGkmhUphL
Ko8cv+TVhXGLIc771ngE4a26SlzlvX90kyxEK7zlcLp2mWXbmN93XUo9IGurvBgNq9gPhE9tCfFo
Acf46NN9n+QGbZFyjywDWOzINnXzdRm71xP0toGYe1CvrmSUg4x8BcKs2wWYTNdjBVBlbTL6HU6W
M5TxWjXRzlUuLGGj+6ZQEtcrHSFvC2dNz3eZhatj7XEoee8FilKk5uYaC/z40kRUQvjQ3lwTuHsf
CUHh3N4GQflS1FMcDujV84ua5LMVa8hEKgMGkkPTG/1lXVFkxV2nroKmEBvfqVS5JfpNrdxeH7JN
ggmWARn9wlUQxUNYGe62thkD2QnrqacaqBRqjopvphVrh0ZVQTikdWqzbZLCF6aQ81cENdKYqpMy
NLMcd+zcpaGRtG/FxMCzi5KnLMBAkI5UVFNSs4hn8VBtZdPbe9MT2YZBBjynMoMfDYBnZZfaWajs
G7kYzU3qdoXcWmMAQhbgvrnvWEbjddKP1KHGvyz03+30PDjF6zwGQX3k1ByJ0/DdgA/3aHHjF9+t
+dni0g+iRaLBERPzPiBjGEVJ1OUZEYc9CmbLq4vaw2ysVHeZ5WiwMzJCg24TVBmvbTKCzL1t6N5Y
WyYug7FJAA8clLKkeQQ5OenX6NiKaA2Bp4VobEMqwKeM4Dj2kB72En36U9LYpr0WzsgLSGHboINk
AFt1vrfKAGjj/XR1K3rC8jIkO92OgRsSqpYCG+696rUm5gIkcAbQa207unyYWlIYQ6Tn0wP9/cza
1YAqPoSZwRuDUlNdDKkVX3sk590Frui/9KYTFaEgklFdVOkwHvlJQ3sZhS/yXRo3/mOcz8MEbYug
t7ckqYJrjh0lq3KVWtYVBYk3Psa9WYQR5A4TGLE2+Y+DJoroKkaQ6UNJUF5yQXaUK86lNen4fApR
sSTl1YotqbuoytjYq2a8HYtyPmhFjePGbgDYZ2odOwXA1yrnoLVi9t1YR9hldfBE+Evfg/XDaIzI
2wp2WeYEO0Jd+m5PCDAyWxKF8W44IgvZvCOXuzE4T3Y3XjKDfx2N9ES6SreJihpcuaHhS1ixsmXv
YyOah8QY4wuCpIB7M5lhGezthS7S2eoBwaMzDrsquteCuyRZLC8lB/GUVWXGWxKt2Um2bHy4/M5l
jJjM/khEfdekoF6Orm+aFxzNBRCvcdgIm1OsvjP0GyfjWEwer1Rh3lhevo/nDXw8kYwc2LSWGJjY
JMDc6fVNi73xIppmv94Sj4ez3ZqLRfl6lkl0shInrPTpZDVPtvcyzQEwDyPZRtZUnkXSWPKmaXAo
w8ZajzhDZu67cxc75Q2hphtvvuaC5fNoGtUWG+oLhpQRerjBUetyjp4Ig9cWaLE6TS00wDh16NCl
Tb3FYPVGw0Nbj8MEX7EA1UwC4gVUxu4SD5DmkooEYbx1x65fGWQQrjWFEzFL9B0uIf2jZWoAbc6Z
gT5Zlt/cS84CBEUu4A22gOake4F1S8pL/Tia9UNF4ofbXHh9KdktK357Az+F87bW2Rem1eHnArbV
YmjVw8w0zm6dioLl3A00DDAj4URSz6KrxEXJbGKx2HBiJ8qCYi/W3jCGk0ao8DB0oBRZZAsSFgl2
hkNcrDrDCMehcFndYQ0kQ7KGCrPsPVjapLGqGFEenGCuZZhgMdAYqyUBC5xIaqJqXWiIem5pW7sp
4+4yd7RjbJovwTypdzgmGTpXjcBFMVo+SPai43DjFe5rAcQ535MgPK4a+vHFhZ/hF91qShJ3yjMH
jt0sESth/TmLrI5o6FgRgp9Y5wVTuMmwrz37vpvUKSMoCYdLUX3BGHTAYbdYjO1ejWGJSjY+a5OB
P7CP72tEZlU4evZHS5hr7rVPXc0pbJ/nHXGzNXGKAPGm7GwUhYUNyinDjOfknppU3HZBtYW9g1YX
+bJzMA1aUPOoW1f+1MJRlyR1+zjj80Hdk7AKoc3G5Ya7nWTk1mtBY3f3yi0q96039OgCXhcw6Jno
DYudeW3OcC5s8rNZ7wC/ecDDD72jXWZZi+c0bo5jOZwHpNt03oJjj/3j3Ot2WJS6AWndbzPI7jNE
VgLHHQPiSzla8O1zzckukNmTiNQJjVtqLpzLqm56xg1D9WpEI1T7iUr76OHjop8Ao3JpJigNxJ1U
V0ORsSr6ycw5zCO4RsYyvSn8Wb8jgpZjqNHOLVZvqT2VGLcvlAbr4Qpk9USV16no0Pt1Y0aYlfta
W3m4yWf4M61+YSGx8kEplm1BtRBzl0lBwMJAgbvN6F7A350zPJdZMB7m2I2fShzGxUUbm1B8/EzW
5AO6ZgZlIxpIaprNyZuO5LPcUz5NWhhoqMQRpCv7m44xagzbjPPhAHli09MwPRAN073jmhrv8f1H
X6XeZBqJAlp+A68NvLJGtsomA2PH6aHFYMdSkyOandGSEKyCL3oS7xm07VNAnvU+Ihq8W0dZV0KG
lChhDr7vG+G0sEv8bdp6qi629K6r3LmtOi+OyDIe54D9blX2FafRL2OCQ6F41whUBXlktB5rPAZ6
gQrI2MZYUz3F3DbTtH43Q2FQu7iqaAw4RUJQtiChmJ74tdXOxT7LCSTFFu5cqZyDkdFbIIuzbEyP
yNvlPRFr8CZbDArtOtcH3+Z8lqdOaNYTXfi9kno1IvzPGnOutdeREOC1phOxkJOBPTqEgbECTPt/
NlXg9vuuaIIBY6Ob8j6NpDBrzOQDYVhvcdAltL8m1nA3uI/UL6Y+n6dOy4UY6hFrR9geostPA0Y8
vx2ODcYXTBW6NbgXAjWM9CmL3ScOrRAqYg4GzmCXv5hkfB7NfL+ug16cMTWEGWd5XT+MZmIE4UKT
qN2GPJc7GKrZOZ/K6hdD6s/zpuUqDvo24i09TDmfP0bRQXGKJR9jTI4mrKq1yM16O3v+lhC24dAN
uBB//sV9ngt/v+Iyu/QAKyGx+zTh6uJhssqRWWKRX2nTKWgxNMfOLy7yeea0XITBKKgB5u6ICz99
eFSWBYq6RSqYHGg7c+oibdYCL5P+4lv6uwvhicdZQW/Isj7TYypp2jlh5Qy36CELLdphfm7OWV/U
t0mU/mKk/jcXcxAsMAM1DKSXn/VqqdJs05cA9KDbw10Fc2EBa4QsDjP051/SX7QLfIAEAyE5wQhg
Ix749AHqXjoJJObcfc/BVRFt3eYBJnvF5lA09MuTre8cXONX9/zfvEEWOd4iUidcAZ/fYEI0igBz
BoWijYF7tLX+pCISm4tMlqTdpNovPtC/ecYQRGJ2cB0OFUh/Pj1jNGkbOXGbkCKT0q4l76a3jfDn
n+XfXwTQDsmafJz6ooP54UF2dOqFMeERAyObrLo6czZWDHjg51f5m48u0D2kHoj43EU59eerAOWZ
29Hioyv8qxyu9fjVjm8b+fjzq3x/cH4c5nJfcBlWQdwoZIl+Hq7qwBazKiXdxJSMytLskbShV3Y/
dDvyaKXpNaKeraVLiBJ9tPIaf5+l7oUJ7orW04NZ8DHDPZ6IZAiuPZLdfv7y/vZD8BGMMj73kBp+
WlviLm/rnqqB/pOR78ESqs0wVcWhQaWzttAZ7X9+veWr+/OnYesmSk38llDK+G7//KEbGOBK/PDs
DW26C8S0lr5/Tkl1t3D0jsCRp7h562Av/fyyf32bNmppn9MRkE9UGZ/uqITdv848cOOgF3bsHBvV
xWundW+jzv/Fzfu3l7IdTA48lcFf6FiqqDNzWDoVOW1hTHU6ehOj4Zj9i31oedL+/EmyIaAMZaML
HAzxn25f+EesohXrqAVJkTHtpusr5stzODbxZsKsRoX8iyfmL/Jfj8LBsr9rdhykO8Gnp98fXasB
Kgm1HWrXalLGbgmuXo5AjMr1h9bIvrRluxfMNWrY01ZG187qbtOUWebPv9C/vHtQdh4icATwhPb+
ZRcZNKOdskX14YBqn6wbYh3XjApXVsMxDff9r0wzf7lvl+s5rBLYSDzKqE/3rcOcS29KAjTQw153
p3lFUNR6eup2P39bfykuuMyyui7CczKwvE+PY+HSQADhiJgFas4Km4e3Rrh0WznaPUVosvbNYfP/
dkXzzw9kUAA1AnreAIz42khcBYCBdIshhNZtoXP84mv7rK9DPmgvkiAkuRSIrO+f7iCkSnUnfHZg
4FpHw43OVpuT3vFa0B4pxd6cg60gmzUmbeX7+/xH3vf7MuefzwxIHA7vZTU1iYi7/9x9lGeSpNvP
P7Rc598/hUfw9+su6YF/+h8ia5Juuuk/mun2o+1l94edcPnJ/+4f/o53vJ+qj//9v4iNonXEbyOs
tvjRJckB54ev+i85hncjCWIfjXxdkuI/vr+sxYr5/W/9y1yJUd3Gne4SVcj3sqSo/2GudH5b6kC8
WqZLTWiay5/8bq60vd98yMc6q8v3GmAR7v1OP7ad31jRF28ZgEA2PSz2f7z763+tXD81Vwa8nR9X
OH0RMuusbrwy1hpEmX++NS2CokmnNs3VcnJ5zujlrnUzFVCR7BQ2GitOSxnCajSYzNA5cdUbg9H/
NbljEVDtWqf6CvSVbYj2HLRddRdb6qVq+/LQRb1xBQMjOGWaFBc0iYZLwehdMu1Ky8si0aol78G+
JG4lpLlvHioREHFTDO1wJCTJP/iZaENXq7APmwNAeMfizNjD2TimTddtDYZ7X5SXGhD/Hb89lEE5
nZizOicjVXdFQIQFSLtqZ3mNFfBrR6BTrWjohjkK63pHCllV3cB1KVaBInvOwxAIi4K40R3ijTSU
LUzEDGzfgnwKCFaOE2dXmxaSmpwovJu0ggnnUWGtRVCiCrZre2fZKSqQrht3chk9gZMZ3kcJvbyx
7I+mTcxQL5OFNmJba1qd6dGVOfoLjZkQ0t/hEvHNcDRkTXZDAf76MA4mVP4x9geEjJYgIYEa9Fkn
7fXNRPYHYJ8G95DLfu0YyXRUDKYBNxlKW6IIzbecFLZ9RyAkqh2ycL4Io8uOTTJVd21vwUSyB0ku
Tia/KWGKfVYMWxVZZBrGFApDWRQHPGORhyTB2nWNXuzpN1UPY9PO675xxKWwZu/Uxg7TZRtR7Z4B
B4hDM5HOqfQIauirZj7ILNDOVqInRE7n5S4o9XQzUTTTSsQPISDaE21VE0uFhKBqN73jfCtF7Z6G
Bl7PTALYzTzYzo0J3IsZNtyckty5nV9rzQ5qZMvMACt8T3rW0SXcgLglVey9MaejzZf6YEpt3ERs
mlsElOauLlpSDwQ6DcePHCTzmnFv2Dr2W5sgPTNnZOjS4IQp4u3IXDSARs/FecyrHfwm7230PH4K
RjMfnQR8qLynwMzr7di50AS9iNCztAZLKEb7smgZWWBsAdHlJYQlRST6ZbnjHXJ/zpGU1N0eNBk4
ozHY5cOgPy6NBZptUbcdUfBo60CP4pAhFTjn3h1CMqLt51L28b7p6M6tmMkXpyhYJq56SyYdPjCG
JnabGs+xjOfdlA7DuxioaiNhQdyCHYOoulLGwW+Zr650Gi47IRlvCfQxQP28JDRnq5TEnDjROlhS
Ri0zs8gS6PnPie9yWBEQZ4Rws11gQlK9mA3onLaL1Vthxs79QFxRpi0HJUNaZ6MZTpL49DUmcWNn
0cq7CuwmCls5abvRzZfAmFjnRM9H1A0u2O6aGW1R5NXeVQFNeW40R9HgiWMP8a7sH9H5kj4f0REh
qrd/1mj+PpgDqKRoIJauLfOtrlS5L5ZWPPQCfe0a2XPpt3o42l70xKPaX6Cjkjco3x89wo5xL2lW
6JrL3TjT0r9SdnorE3pDU8dpUkuy7BpubLSxsyVYNENKda7pjfSEkkD0WRVlnT0y4FN70Dw9UV6D
91Gr2DhNfm/TkHGxw0LiTagf6WivDaV3F7DblBaOQjMvzR6oHeKYsUXM6AbFOWYaeYrjfElJgQ9f
2iTSRCT3aGMzXcZVOX/F3ysTKHikRVZVy3iSCPJt69MONWYZfBgRsV4Bv2+nZVN3LIjCOSG7IlTE
IEcDdVum2U61SdA7eStHI4ns6PdQQ68SQgLJYan77KnmUT+Xno4KI9UKIqe04tIXjb2xfGEe2Mrg
o9N/iiQTF6SM0rPpKZeuXR10XRS7OMpaXO0kz7HfkCOba0cmhuNGTQnZ0A7LnawH5igJeIrQT7RH
2MHuac7y9N7s3W3OiewCqiEtVmpB+JLcuhmZdTvlRhy2I7H0PgNxIBuU7J1Bdxe+t70zq87eBNnw
Tu3DjgUD68BpJ9hikkaDRtg3PCoQVNJryWQiTxzPbTpfJm4KdTjJd2jhk21gF+9uRlZGmx+8YHj2
pDzbenxH3EsAvZD0xK1bECm1Mg0DkrxQ1b7LqteBuQ04yFJccPbjxVpWs9cT2Ya91VlLaq8w9hV6
qFM6t+cp6K1nUN0CBZudH6E+mSuLPPB7dOTTS1LnPkIkV63rrKcO7oeW1u9cfiGJ8zkYpnM2Bld+
xwLVDM3XDrnutsNzSzpJFbJajARnIPydNZtRJV/rQTrtqfMI4p5s/4bZh9iieHkjCxJhVFvFGyuD
7SeKeWbbhkpCQyDdwKLrWcwQPh6ilL1Rw5p0CwtVXEmfFOB+yPwbKRfOVp9dkOIjQb+yASML08gj
tZNAv6vIXH/NZ0LtQbTgc0PmiRhsLOpdmziK1a7HII4A5NjQH8DvvwTetbhsIt8rn/uqLOxNavQo
9vF+Hgyzst4io0Lc5hZJtZo7yzs50LG+lrE0Sb/K9ZumiiGOabzUKxu+oFy77ZG8TNSunogey0E5
6Skpa3mtougdxIk8NhGbmFuqGwGc6G7JFd+Nai63ou2cVe1V3iHIknHjd078pQa2EqzqytK+ZBod
98KJVBFCqyIdjt2FddnnX+TLc2MSZVc66uSYyr3KmOuP4A2N6oagO++VvIDrwXD1YUtZxTQKCG1x
yVcMcbHzpuJ6nKf+0cr0p7bkiVJ+C5dtkKVPcBHD417ILbBUERp5bz2YkVbuRT045AJSejKFXpCd
dUMRsWLGJzmtVu5zlWBtgWDbnGB5RpeuSVRY3KTDbSNahRw5I1lGq0lQzYGHrksL5LAZKO2d1/g9
c0CRYpoPvncWNXR5xlJkGwm0Pi1pYKaDoMMSeXTBUMPaxVJDljOa0A+R7eYI1Opo3gY4iDRwP/ty
yC8Ri4Gl82Qgjsy4y7U2xLqxSqcZ4ltvZ6HXxcx6kJyjQY16+6XDBc3BF7Ir8DZsoPSLva+F2ag9
rLTpTCR2DFjWn4+qMRrGAT7SidogRGEwfEU2qV5fD7VWdXsJY2SjeNidfZy6FoMsGRkvCPZRUNBP
HNemlvu7MhEC2KFPGHIMWDMpI1dbdaNbPc5NWn9pLNfXL6Q/Rh8ocnvjLo4KRbhZ5ZHnKaEdrufE
e2kScsBQIiawhwuREFaIOGEHONV/sEtU1pb2rexc624MItIOcpeYXrb9fOV0Vf4aWBWpp7pMa/IB
u+Dc4E2gAsn9x9mdtXTDn2pHvLk7g64/FUlc3tl2S44IR4ZtPWTzLVoegjyZcfHCh3UKlX2LWiX1
qbUAVpa5SbamA/Os4wu/cjT3iVCwaascPdrmiEPCmQyUDz+fvQ1wC+vQT+yknptle3JAwOQSILxX
wzw/FAhGwiF/qTFsMguDFenpfDcw0y+KgEosh0enYHkY+RePKEHURktY93wnGpegtU4bXtPOIcap
a65bUKoH6pSbxq63JAGfoSt9mCW5e1NxW+vBRyHn20TZ73CJd1qpe/uxnE2Ik/79iBxMSu86At8Y
Ij88KOKul8kpUXO1xsoZu4dGuOw9SqiQhRAcrkNNP+obacc7c5Lzm0qjmGVznCjRgi5Nt1HstrdI
NI2AYEu0VIe0L3PtpvQ6x7vRsuTdo4K9MTWru/fo0PQodcDiIlkRN5pgSOrpclyXHnroWVn5XURM
8WoO1Lzp684/Zu0SLYjA+IrB24QdjIhMytwkck/+TEgyu54QG4f55s3I0GzaAtpFiOKCYhI9PxKN
q6Axpkt9rAgeDtJkj2WB00Is2V1zhCcHjYiua28uXX8Nr20+A+lNPnS7ERy5ynKdOE15jiOBFtpL
nGvbbJrQq9ByFsqYQaVzXtz1VDkqUTspmfUyztTaMO5ruMxDj9DOsiWrcF7F+4z0tVBGKZI4GicX
DgN0i73Xqk9pR3/cQK5zidpyDUoMk4HNB9EWgLGLSVJB5O6uYfy3tvqcaMBmSo3ramJzTU3/VgIl
3RT9Mwz2NZtJfwcQUQ+9fs73rkX+LZJbWDWOdyzyboS/a3W7sSEgJq7NC1C4127dzyFKlhqnRmPd
QidZQKFpuynwmVy6iM9COKcFczOZ7wgzEAewvNGu1IM5nCjBr1DHmZexocxtnbv2zpHIviZCD27S
nNt7Nsfx0Lf5gpJVl4SQ3HjOYFwgW9EOI1iPS0J3aEouiTGhG0855OpkyG/nTn3t0xKFf6+P0CM0
FAETAVZU3L1WXDg8duMqaglJB8eZPHjmyCMrRHBrEMX71CuZmZAkB2GH46i39w0AcI4PRMouvwBi
pkhs/kVw5w12N7Sjy4Ae6GSAlcNgRdAQ3+GcyZepWvEsLDs4G2S8i80gtOGC1hdB8vSFnpvST0Om
e3xbkdSPqEzn4zzMHFiltc/8qriuh8bjGJmK63mMAmRkRX7rODOpew0Kr9qtPAiprnqDhTFvEFJx
2016VX+tUAg9OZ0jSXRWrEMrQYvBLhNkdrhsrEdV+8auTN3sbqjR1Y640bYdJN2D8uYMHaJ9z81A
8UMAkX7EYleTJl7Z6PqUVh+6PkpCT59K9ueU7zeuISJz/rCX9wItOFLqKp86/64RFTWhmbT+c86N
cUJW1tHvqKrL3vL0tQXf+d5HNLrGcq29RTO5O23RJt+MzvWfXW1KD5neqvv/KJ28njsa8GhijHh5
uojHrCJr7wQETSae/mr46Xj6j95L55RGx6KZDoa9XgN9nYggPFepe06TPlrDahJUC8kNx870TKLe
dP3/pTF3mbw3ZVt+6z535n5szP1Pat9B1/lZ++7i4+21+HPD7/vf+DcXjcHYH+06y/nN0Jk+wl5x
OSgCAfl3u44cM9qs2PORCcJBouXz73YdOWY6XT6M1mwF3xEG/6RdZ3yH2/w4kHBxejL2DKwl34XB
x6cZSwNlsBR5ZvBsIy8KOYOKrxBNSXTKl3AnXWP799Iu+5IvsU+ax96/6b+HQfmN64dyiYjqU4Rz
64GQ24ekG6O3LMDfumnwEV/T7MlsjuBaNG/yIi9eyFuBcy0bRSsw07IL+ulZsSWTYC6Q92AJXGFJ
U80qBcqLF4YELMR4rjFWIFyj8ZusA+cBeX9KdVZk91ExxMOqmDXvrvRGeyn27Ooiz/vxniczOWtD
P6EJHBJx0Tc8buhNJZZFy+UEDnMWefrgTDTwLAPpVBc0Ae5ipxfnuMVhxlPUug/EmZBi3YAwVru5
6qvqZAwKR6WtEKnFvYTq6Dt95bLhjNkXkVRfkRlkKez/MlzGWk1ISQ/ne8h1/FZ2HYhsbYpRf7Hn
ybr0XFVC1zfO0iHJLNRsnJfggbKJxIXeCwvyDThixWW30fyuRmYpTcph3QRnhDViGtx1q3T9SJYZ
zUHLzOMXR+oC7rQcpoBMVKPTIIXTlVpZsS/xTooipcnXaTXNezLh1mJBU6xjQ453Q+qTx9U6+pWl
a6nGm0O5tZJlkIJj6Kqp2cT4ExHUtyOgzbaYXnw/ygN0jKatVlE8E3nLUjSGuSytGFq2q/D3NIii
4fpF6cpy5szeOLbsn+xoyalj07O+kFgeAP73AexT5KD5R7Bsvkt4wjt9DqJ6S6c0+5abvvsVuGda
H+emlUDKC8394OOq840+a2jN7CpLuNLEMd1UjGGqoCeKc2qZS7g66QuhrQKiyCuyWvNtQyh0SvpX
QOynSLPmhiQVo8WrlFjORuh+dK9bhEKUVokhy0bApK0zJ2vv7WrO76QnsWxpqZmDS7aq+tjMhJyp
aXTsnWiX7LN/vtb+9xbSK2y0d/+DUrMWftP/nTC5Krt2fC1efxyELH/jX4spqY2WR24WCydzjcXe
88fCagTgIjF7E8GIiZ3JNX/y+xwE3SNwYObJTCcYTTAz/q+VVTPd35j56/B6TIBY2AaDf7S0Wt9F
Av+1tgKUW6YgPOKLmMXhZS6KiR8UEVQBQm865M5OM6thw1G6zd60OKM6tfFL6mvbZSBBI5ejBxoh
vXSDVeDgm74Gl5qg5qlRZm5KQ3C7CT4E/ZLeVw8IQYwi2pI6HjjkzpiStlUvsuCod630F0dM2z14
CqLCwZob8ZT0hsLHME9ddBmMQr7qI+mpa5ZOI0ADOfivWEVy+OpBfx1hY3/1kIqHWdRmz+RTk2wx
oo2ts/j/sHdeu42ra7Z9lX4BNpjDLUlRwZKD5HxDuMou5pz59D1Yq/tsl1xtYZ/rBhawsfZCFamf
5B++b84xkxcVRk3uan72w7Kwzs0j6SLw/+NronGiZ3+EH25IHDg1VpAnIdegxTZpvlKrLr2t04jt
sSS1K8qV2H3VqaYcXMfY/qceHuZCdY0oBwuCw1PjACIa6CS7TlDv5bGsbuqMwB83JTTvrqPefkV0
robebx6vjRytZcPsk1LTaODIhz214qFtesesRv1drJoXSw4kDlJ5a/tDLd02wWAUtjH4hVeoc76a
/JigELWrmOPbBMstvjFpJ2pdS/FDL8ybxvCjH+BtyXIy0nutzMNtHo7BvRWUlLKFygw2ij6Yqwle
PFpxkT9XZ028oinwqzbLl6xO6DwT6kTgddztcHGqzjDh41BCS9sKxEWsSYdKHnRl8IShcMNCxb+l
4JP3CoEKbKjnmlcAB7pqOVqteWCCOytN85C0lXQT+tIhKpIHZq8Ev75ZW648RsHjPNX+FcESQJvJ
jMzea0jOrkCI20ZSshEjd5NyeBmEkd2rjuXYiOlGhNwbVHxJL2+apie/1+BpjemS61SUVrjF8oN+
VZUFjARsE6yGFBF6e3hqMFivKbPPENXRpnRI/nesV60dm/2ErIAgC3T/XK+51ilf0WIJ8bwl8TpY
ErEbZaJG0CuHvJ4FV0+saW9V+rVW5cqVGC7WEar8xLjX8rpN5eCAXqq8z6FqX8Pvit9ndaYQgEA9
26acjdajMkUrnz37o56n4hFqUelUlhn+bJqsIslYidd5TtulzWEaVbrEC0hUd82w3UYKvb+GThu6
8Lna5VMSeXWW7akolyQESJWtYv8UUWxDro/lJKC2Kpc8hMygKSJTgYm1qVvphFDyTYWsGsgy8J0O
8jqOg2otR9ODHFkBCziSWD0uwskFPL3rMg2qFulBbi5LrwOdP0BoSnD0YyjfNqw4zSlKHVtnWo43
Zj5ycEb364pCj7uPYMsZkOBNK2i5R/aPciBG07ppqMVe50IVOIFC6RaPGjknJSe89yKgY4gWdtg2
HM2vqig0PMlonqWaUjJdCBPL65QfYokeIRDUx4AVeLzi8JhCzrXi1vRGHv2OjFbirKxqKrdToN6T
rwEF3ArJECImYHxuZ7AQczStsqnikYeRn74Sg5s6PommdlvTJZXUsV3wonxbo5QQz6TdYBJHoZ6E
g5vXMmSFAEoW1IE63vo12dW6H6RPdIyUXTVI6hXh0YlD6VHZFZK/Eo36Xe6TH5FUGrfVBCoBmTem
sXLSAqoFRfOIunomwRSbgu8FqmElIsb7bCMMeRCg9U+EoftBfy/sl89Ma/Gl0XsE5RDloeo2gSZt
LOSibzDXAydtSR7DCaUf/L6ngReTtY5jOKqkI40BA2M1Y1cnwHkMaT9rAbOOrDTQCIKMB3g3NsFo
YgrF7aYMUuGSKeIpRXcYl5C2QiwJui8pSCU3YBpSe3Edb0guoVwHHSKJpkdiapDl47nkGnsx6gGD
Gz/UJQ1CDb3SUL24FVH1qNNGTMPrQM58py/SU0tSLfmFeNjSyhXpU/Jf140ketmAhRwsZYo1zDSm
n2p0EskIF0ztpQJ2gFPFowm3Lnr5YMq1l8czsWvZSlkgDjFQgrixMzW9ghl+BZqdJgg3PddrrHnb
KS4JZ8ivzVqmJAUar7dWWaB4uT/f4Ida5RhTLIsq79TLjkAFQmpJqSJxDupY0+wIXsSPrRAbkQj+
UYlHJgV5k7AAEZSxH9BNCup02wrkrrWies/ERoNdwHdKInmo4juTo5C4tISGoNHpJLJndO/9rlRW
bJrvqoEUMg4cN5Wi7MlpOmGf9uq0XtdCTJxuJsobTFZwpVItfBdQNsy7KBmkO6lmkQ0FLKW56esP
lRzU1iqRkge8YSGhfNRbYoRJkB10DHk9k6hHwnzmaVYqrGj1UD4MDG1FafaXnIO+6KHJw9KQ9rka
/Cx1phK9GMhvC0m+6YmF2Vrj8MMf4/bgh+goxq5WtkkV+jccI3K3MhR0kUqxG016L2PYYs9GDuJZ
sbpjOsTgMnCEiMpmcEV6nFIRboLSuimMenK6FkNMIpgFLWy8moVvVKvFHffctv27PxcHKRq3nAi7
H3Ou8EVYN5kyyxt/sGo+ouJEwZconqxx2LS8tTj/8VH39JRTPXGQgsEGKz1SNTxE89QjxPmQGgbx
w+lwB+9gB0heccacSSQdgyf6zAESDGPHAWQX+M2dGCj7apCZHJEXmJ3i22YtZk9DVkQuu4dhg9o0
P1T5ZLwNQOl3qUWJ3G/9hsBQi7arsuQKYUKSXkKVjGSdybtRoqBbkcnAFqgncq2RSnmvZ/D6tSpK
nsNOFF4GYz6wgtAe7egP2D4ii4+IW9LB3G9bOP9ILCJUu1hKkG2or34vm6tA7KSVxolvsDsjzddI
LV4kzOgOoPzTkGKVi2NmPY7jHFennrzGom6wlRJ2eKvLdN6IBvRihQUpKucn38rgatTpTQLNpOw1
QlPnhrlPqW2e/b4f5niXNjW9MDg5EXJlscK9YjZeOFapEzfKnTZn8nUWK3sylnHQyJKwFuKZmUIW
fjUlsoJgHo6zmBw7zSrZnUi8v+VVm+qe0BXYuq3kVwzY1RFmQXfRcuBUiuZ13FvFJoEGSSUQrSud
RLihoBvR/YrTQxNVoFbwQgPApJHcSsqLKWW/ND9eyp8xXB+O0bpRWs6QVU/EYWN567HBUzhdnK1Z
7ellomBxUomZ8aCelYfSH9PdnI50D+bhXl4ssHqmvvmmBHKuauYtjurRNaBWCb10DBvzJo41xal8
+jf7OjSa28Ywai9B+rhiJ0xWqA/1MTGT4p2o6zp1JJH8NklsrcHRaz9405qc6gBn5hl+TNbgdxKm
PYnu7V3BiNlWpFYifjbxEZ+5BednUEh0kOctlmn+vRuqWdhI9K0KciNxm/uNJiD2LAyCHHim4tKz
puaY6tXkVBkSIeAjFYCaOC+UOyLi0ldVCLigPJs3PifUQ6sRSlUNo38d6ON8i9ttVjYQKOaB8AU9
P8B/ql5F4puXIDBpmxhix2o09luChXjRCJKw2RGYe4HUXCxHM++2QYL1OiOv1mPDbewoFT7HWUvt
nUBsad30QD4bKVCfm2mh46epbketBnMMrsnKDKPbOSTCk0i0HyOEFwTQwNlugxYIr6uFtdk/SqMp
xOuy9WkmCoI+cHSvm3Et9nFxXU/ddNVJkkCuH1ZwsQ8cmpRGs47HYpbeR21uNoJF2fogtRIBaYhR
jvBdsmFjRdCNXOxr9QNxQHwwWptLb71VkX6i4DZyhHTU9qURCpgoySAhhckIgvpdERJdt4dE4OFP
khymK8JQY2UndlmkH4oCddIVc3UtIMmizwZpiPxBYhJJ4LQnU23xdvctQXK4tUW/Xde6GouebDRo
lYoILdRTTrW5OQKz4JGEYz0Kx7GJyWZdKKRJY2NCjjo+dl2vVmPQCMZu7pA4P0NZkdQNdkZ6e7Xm
G5rbYRt+HcfSpFWSZVGN9SsOwq3BsiPf9uqMbi6bpwYzkDpxLoPUosfdasapXvLBBsCy/UTTfhB8
n91XyFb6LZbHvj9VfUZUGgdMlmmj0pNhn08deA3LwLTes8zW/RtJ8LkQsjKq0V2YWVm5w/KtFdu5
xqC56SPsjvPUR+MOO1rZXQ0+22ylzvhdiqTac730KegMBm6NaMZWsOF/oNNDXdFKyY80zC2XIKz+
zhdabUs/Tr8NMxP5Wgf8hucjOLHRmI4PcG60hcICBTMK4e0o9+l9FJhkz4cOr+XW1AQMceGs27EA
CCgxBIqCwo2S9Z6cSPrWVxpjg3bcVeKmuGHZKG0LI6adhfVzvAB59K6qVkXG25NYnWc0UnXsItgI
jlpYaCLgORSF+UbrhHgYvX/MR3q8mWDUbqcW0q3sV+HJF/UT/LXRrsvs4Td6KfNbanfVzsoCi1bp
cEvAtUvwsuTB2oCkVQNeEJT7RpacWIWCJTXpI93gEkP8mKxmq5IcsVDvpkJ5qTNrx+nAdzBOQXwq
izWim48WEvNYTI/DYF0PU/zkd5Oq2lWHbRXh1yOP+qWtwtuwIDdRoMSXFrdFm2y1vP0Zi8UGjc8e
xIW26ePmhd711hwtJ2tnVw0Np9cHic5+tSUGg2kImo6ci0d4j17YSzcdPUJAJ8CSreFDtCh3oq0s
rmWhORFlRoydmN0G6nBM5uoAwWl0ml6onbnsD6PfXPmGfNuOAsACsf1lQb7XqmSX+OO0V5SQXWjP
Jr5AQingyUaCcDcX6fNkma+cyoeNkvhbvVImyrGcjPgMdbEEoPM05NEmq37F6Md13b9NTZYyRVkR
3AzemmlgEPVXGFRX1GhH6pK9i1NQ9QQydGaOGUFq/mgnxkObtjSmXyaLYL9+iF6msBkdf4i20+y/
pGb8UwVScSWJ+St1jy2gBjtgkoTjEcwrucgeETqKq07t151ovAk+2UTkzoVA+SLoa+KwhPwWBBPi
Lg3aa6NUezLF5PmtVXkdozzmvhG0DTnimG6Ju6lE3en0WXGLZgFu8DfJTf5CI4HOHgdW2zRRfEeC
V0AtsRUmdEfG0441cW8amBlL2EgCEbIU06UeRJVyHIz4IU+0uybu15WmUersCeMwTEbZ1FElRVsa
ERtzxhbO/5+UQDbNNj2VQrNpIyz4Rr4mt/QksnUXR3AzABrGavAf0i5bYT13DXm+pob/oIg9cgJz
F/bitiiFdQTPzpj1DewIUDd0zkYsyQjT8rUoD1d9629qHxJR13KmTx5SGW2dma4kNdjmVn6SzbKh
VJPupBqmV69Ge6wtu7aU1iJxbEojPPgosB1y6D9GtVFX5E4rUBLanT9BNZCtozL5zSac+MBZ5yvb
IOEN5B7QIioTuA1vzVkwb3q9uqF+sqVU8xw30bvPxnBmiUalk/igk9RuLw69RGxv8VKHk3JlAdLY
4E1y65AZgxaE5MbhNLhxLVi3IPggG8QoUEuxAZleFY/jKCkOhgjVjoYxcRUYE3cEzYHMksurqGb5
rVsILmSC3qA6OulNtTKpvMd6czAj/15LNG+hWRwxcFOvEBL0kiWIL6mivrGIPBXHoLqzm0t1J5Ev
o5EJiLBQ2FDYEe0ilVeyqp1a1KETQHvWtsCthOoKYpDq0R3M1pQ77nyl21HU4vRNZXKDeJaToUCe
XY+DNsvXlWh48pD5QIq1H7MaPjeCtTMS4FETmhg/MiRHTfJrJVacGghGFTBdJYjMAt3YGUvKYWYt
PvptbFqrwExJ2xKFg1Bf10W1z4YqsYeJM92SZYqe3E0sy8lV/z2P0JOWGMbL0WQ3QQ/HJ9KRRqtr
VQFyJoU3tlk3LNkFZ0bSI26Zr21SI91Bi12jZR+fGYpwkLXk6PuWl+b6amqPKTKsujIfQLe5/Zwd
ZQZcteptJ3Naw34iSGxJ5cTTja6zRQK6bKNA6t37msrZfB48juDA1hLIT+FMQlJwXw8cxaM01j0p
QPOpCeSYNmKF2Fn+yDNhM0vzL4KAHaLHUSLQDOGb9pcLLFnyY38fGYjYoaHRpGEHnerHkEaLbS5E
zJyUUUJtiQUzqve+yonzRQ0bh4d08L0WsJuezk91mb6AI3FgAbJZKXUKMnlBcO1wawbKKtfaqymv
DgN7DqPLFlLBI57u1k6k6CnOkpseba3aNVd5pUL9FIyDljF30DpnBkt0zCx+sNIn7WWq1ZtEq6+R
OwCcg8PMjI9NuG6lLRuJx7IwPbFgK94VL9TR4HBma3/RuSdIhbe+P+xFqyHfUqfEKwscCcdOfgj8
wm0zEHEmf42tJ+MhnjvDJh34ZIrZC6F2lksimtcMAA4lIsucRNFw4eeSJ8mBQgR69pZKWWBrPX7G
sevMrRTGlFQl9UUd2VBWZTB4iCIR00QcBae+rHdlpjIsYY6CMYl+dDwCN7IGtHp6s2E/+JI0guhI
IZy6tPJdtqSl0zfWXRanD7nfWcOzxTGKrWykTiQdkwZPEjeh6gCsfN0d0WbxMFG1Y2kWT1kTZimg
U7Mcp05wjAgmk9MtQbjejH+ndOWS9FhvEODoN6E5KV5EWGtxpcYEpUKkj9WHOaN1zPPA54TARJfu
szINMydSUyEkelQzfs2S0bN0MsM2HLkG/70w/KH3Etjfv/AkGEcANQOyJzNJqEaSaQ6dWhMMuzHh
ZdhoRjsqm6UwY4wI6vJlgM2XODBQhEVOZ+asdGDHriO9pKdg9fIDO2dLxW9sohWWp3B6Ho1y4uAY
+ELqGUC1ONWHzBPcoxk9yOOSYgoUToGTpgwGepExn/1NUlU8RmuEwr9E9Gl1tc7D2Wi2IO91aQnC
U8ZVlzQdhfzcFNbjVGSvcqy2dwMxoeDFkgCdosSe1/m/Zts/cW6La+t/b7YRS5z8x7ZZjEfN54bb
8qf+abgJxD/+pyJLmijrSxoUyoH/6bgJko6LCGuobhqGqkr01v7VcjP/ky0quZrY/WQo7RCt/5+Y
gRgMPEv8Z0tVZVSJIEn/nZbbolX41G+DDsx9SAoiB4xObNoWS/6nfpuhjVrH2V05NgKzVJQEzG1h
YawR4Pq1E5Bva08D0xfq5E9D9d8uqM85Un9an7XlwrQakWWQaqfRw2JgPl84m9DiYARSj0rOnFYY
oWVzvg63319l+Vv++HkSGXKyjNyA2hDeX9qan6+i5VTKsq4V72ZBOQhG9cF5ns9M4Cw2vAdqnO8M
Sfy3fLH8srNrnrUwiwZM5BiL4l2DRp8qhbGWmgzhvxjcmmV94WJ/+ij/uRhZAgbCF3y4on42jIWQ
+X1rcbEwR1BpIeFdVWkyIey351Mm4rj+fkClxZh5NqIa0ARpgceo/NazX9d3jVL7qDjvoE4cZV9t
9jBIt3mSbJFL3tfqJGwhFO0qdeN31xBkwkvGyuWNPLsBOs34rkzNsCx96UZ/fqSFwmJvtYV8x6WU
fafK15FVlGt6RYsotaN9oGMvENlMuDr8jVPi9XKHtqHM46coyrfCli5ne/h+WJaL/nFT5NYsLSmS
R+mUE8Lx503R6DEJ9IuM21ntgCc302S3aUMaM8LkjTni0Pv+etKXUeCCGjokjOVLwt35c697dDYm
RYzbXCM5fDKjUy1xXs4oTJUxgnehlef7NB9HO6zoDg+xYwy0nwXWna1MaoorZsUp6Azjn7UA7Vnw
wck3ncim/vxZf5lPuK+Fro66YEHxf7G9ymMyZNZs3BYEPMN03EJRfM3irlrBDJDWRJejKprjDQGI
9dX/x5hYKqEWyGMN2VTPPvY6DYym67m2ETR7ooR+WVOvPEBi8bjb8cmwupuwtXOIr7W6Ikgv2FoS
jRmM+rbSc661AEq439/T394Ly0CxpjLVEclwdkuCzPwaVDKPqayTW9Ekvr0Nug8MQC/05+QLb+H5
4KOH421YguxUDqAM/59v4RD5vjowCx5xj7xZlbytUfL0QoWPQX4N5/ZhXJKC2UtcehvPJ3Pss6YC
fIQIQgWQ3LldfohCoo3bWTqqgN7o1yVm4Kp4qoNdoF33wr5Cpw7DU0OM4NNYQqeh9C/fj/QZfoLR
Xe5B5mC4AFAgyCxfzKeVrAhqRZ3hsR37zjYPhuKEyg/0/x39cDIMflm/DJ0y7IZ6WcAhuHDCrT+D
nPt3p6fz2zibntI6mlJsZdIx+KWrXv1T6jZS6NaUWA2aII4PIY3T9JuO1VXaqcKF9006Xw/OL3/2
CrQIE30RNNQRWG4kbQKZ+qNLpHNu3JAPFjyoOF7IXZkf0tyNnvP0tqH1+nHhUSyz3efZ8PwmzhYl
fF85fBBROnbwPrXqpScisjNpDYw/c/EOQ5FNVh9MUvXC5CP/9dcr0rIAK7KuGueLk4j3fYpS+ahm
K2RqKo1BhMqBo4/rfj76wWRryoalARPhIW4oQw6vc3Gdq7uJfLf0HqamrSqbXjmFnUsZl7JJRtCU
fpDlzfdD9Htf9WWI+F4QMxPXyaz159uaYvuri0SRjkmNKGCNq5N+JJVbyrpui3uYNhKOymSVn/rG
qX72vxpKkis29ezLUq+kxoA9QMIoBJ/ZpjfpaY9NQRXc4TSoSuj/IQxceLXl86V/eawqykS2GkTF
/04b/vyFlSHSRUHp5WNCiy7ZTG+1jPnPFvIXQyU8zcG3a2xomBnFqkJzL7lzcDcPDxgt+9wdD+GF
2U7922v2+X7OnvZIMzYnXIH74fyUOQsD9tqkNEBdOKJaQMcA2uehoZDeuOHoZdVDrGykCfFpdxO8
gpOPMaGKV5qIU9AWNA/TVwQ5EBprtQPR3dfqFW7yMlrruZs+L447f6PXtnjM5guf7fk29Xxkz+Yu
S2zbTmgZ2Wh+ba2NZXhYInzzrZseFeUfGfr/ukJ/2cERbmWSxSsuUaRopdWzYVOFEA1erkpHq3X0
O/zxm2Ltb6yD9Qqv8Ob791xb/rI/3vOzi539sqGgOBrSIjp2g1sq/IOAZRVxPs+MlVHstIwmw46T
u5pc9bhhfEdg/zTiNRo2xQQ16KbvrkF3ikBQ91W4ojWo3YnIilYj8H7TgYmLyEM6Raekd2igNs+q
V+Bv0w8xQqmyQMM73MOyn/tDGK9ilRr0Hs89fzj6qSMZE45yfgFX82Vr9s/4WhpqSvbk+vmaz25T
JYp9ko4TPnvgDU6medJP5XlAeCx7frQm4YAmcBTuyRClNn5hxL98FcuIswjzP6yJbJD/nFmEIVWt
uGTErWAdKzZBI3hPlhkYGymlZzCC8XWurYthFeM524SpM74Ddx9Ml4pSXhwGIKW+hwnVluNHAWY4
ehTf9rO7vHdVvrV0PzePWH/Uk7yJSA1NVvVHRV0me7aKYyA4UuGFoPXN+1m6Qo0juOgj8uHSTP9l
Lvr9K9kyKqjDUIyezZ/wgCxjRtZD73CNiTQZXflNZPZ8REUREkSKkR0R+LiDKAzXsifCB2UgiT9e
rLtis8aM/f2w/6bhfXnR2eL9zw2dLbx+20sZGdPS0ZyciI66/Bir+yFxw5slwTY9VO1NH1E933Xx
laTvcqxogi2fNEIlZvD6JLXYKvNnAP8e1ANHF8zo9pDbAcouJ6Q8+aN5NH6W7nQM77Q3wnyME2+X
P2/RmroT0Q+mXR9Nz3/W8TI/wioCH6L+YmkxNXt4zK7ZA1g31i3m0iqDWIvb0iG9kENSuRPevx8L
9csyvDwcHBqc0LBdUKf48xWUkRFLIuzgI3rHG+1n/G4pjvYjk69adUvSii54HdP1vt5pH/VMb8iu
cAzb2RsbcesZlELxJkhudt0elVX5SD92q/2qiV61RQxyz53poBQVfkZHAoOuCLwU7po94JFLp4nz
rfvvz5gOicy+ll9zzmaTjbRoCTviMwY90tv0DeAAZNdCScwEeTu2lGx4bMYH6o4q51SRX/qSf0er
nr9SyyFPpYLBmfv3K/dpRzs0lpDpYSgfw/ccH9hDKDjROulcS13jQKQqk1KqtYAlO1rsiM90SK6a
+/zIA+22GX0/gAMqJ5tD+zCEEOxcQ1h//6DPwt/Yc/OgUUPhzpY4cHGK+vNBW5lB+dxkjBaHK4o4
e7xn/dfuVjHqwdv2wbqwTl684NnkVqcZoTTLm4UcCP+i/pGXbikSMUUyhL0oj3BQ2nV+Yba5eNnl
4PXpSeRJ7tOT4bL+w/yzle3huvsw76W7+K1/sx7TC/vnL8e4P0f1HAck6EQo/L5a8IgCRVAc801+
x2Pez+DbL8xbf3/J/vUIz+Ofg7nVw0bj6DbBcB7hNcDxvimKhn1lZY/Fc0h2xYi0kP1UkXqR6KkC
WTEeeQCjf98Zm0K+teZN6V8DNEa0/6jmB5XXrefkpd341akYkwu3/NcNzKe3Tj+bXsJYEDolYqqt
ECsARXvIi01BFyuylYl1HZxLHl968ZZ9ypdv8dMwnR3k8wF1VxByTZ/nINnTtBIsL29O7DEFf6U8
CAB6jkvUAfDzW7+89KH9bbmjrgJRcKn7iucpzEIwEGuIKu3o/xLfgmnnv1jSKv+BsUq1hfYmyi7s
rX+X8b783n9d8BwDJwc93L2iko+6tZKhCNIts7xsus/57ahKez73qF3T5TfYZyWi7snFhSH/2yLy
6Scry5B8+ub6GvwreHf52N/XOVxjNyT7C7dDcv/9JPZl771sH5jKROiYVDTPQY1hUJMA4PviaRg5
M9bAKXdT5SH7scsQ5af1b9cpzq53/ruSLjfqiOsl0yo1N0gC2n6NpngClS46aUZ/z5Wru9RwEw7P
D4Rp5ra+ipILT/jSzz77iAZT1eh5cRumtDORDw1O1uyk4AXHSWb++7PM2Y8++3y0uJhNGOfiScBs
EznViFYDkYwtarTTcEasev0mO5gD9BESxrbiS47RJTggglWR2Pr0RG101BMSncKpiSiTKGlSxndK
2fv+bfhdJPzjxT+7U/XP105L/N4sC+4UnBfd2qDch8pq7lFvrrHsN9uguCpJeK9wz6DexBBBc7CX
bW36STtYLdlj+5AWisxVACCoNbyN3VxdJzUFMJc2L0AG5tF9OINSD9C/AOdk4dKdUUCkgw61w9cg
bArwuSIH1co4Zf3797/wjG3Jm778Qji6KpxWSoXW2dZZE8K4i2R+YZ/fvJZoN9UIJ+u2NlxNeVES
mCubab5NR6fVL62jX84mZ5c+3y+YgGlCkUsjLTGsdUxWU4CM2kWPgGqsk8lfuXTJLzPn2SXPdgx5
Hg3//TzTfSFuUYL0u97yRP0dXdwsHhSs882F6fr3onn+EmGxE3UFBKuonu/cQkGMMFBOEuJlt622
qriuSDGkkW14Wmhb3XJonR6RjSS4jqJdnHhGSFSJDTwI3UvfsmpuIXv73VIFihGSCo5vrIDNq4Ot
HYcX6yCaW1/9KbxOLwHvYsBf3bowDDgfY1wCLaN4xDjR/rcQxdiUGRuJDeuyUY0w2Jh7q0RKoT6Z
1boNdib0+IwDxIVPSV8+6q+jAHWRXpFMCNrZTIfjuJODVhBPcA+4HiFmwb7/pTv5DOEFDJkj5uA+
1sj0wx9dsZ4j0k7s+mncjdDabfNeOCawgk0G4MAGTw1XorlRGq8zN9FLcJ8cMr5Le9RWGBrSfh2i
jW08rCF6aQcIuscHS0Bk9qsTdoRcKIRDdt4c2zCT5DWlopnBfAp1yvEffr41OaNRFY4vbFW+7OR4
+WTlXyNwNsm2VmORd8L73sh3LVrtfh0JG337BmGKIJXt9x/2Yov/drzPJtlQMCchJwHrRJFlW/80
eNQm3ELS3d4KzEwlmHpb+EhTuwKUmK9lNs07zpicq37WrzGSAyavH8mlCtDfbmqZagyJ9gc+0T/n
UxEXapTMsXSqFVdpbCQmnEu+/+FfNyvLMGuiju9a5kLnFRdAxGha6lE6GUhwZFvAEkp01Xv6Y0nM
w6QOib/GiEf8xiZ4+v7aC3Hg66B/uvbZeqEgKgvVjGsj/FMfjSfxwyyXV1B76p8GcklIu5ls3KvB
C9WeBoj+k09NBcyj7aM1vP7+bv62qH8eiLNqW2CJxRCNg3RqCRIByXGXQT9sXGIRL7Wavh6Jzsb8
bBXJyWIhQn6WTs0EkhJuVMHX6IodgKg9avlA4OCCFOswdRemlYtXPltEEsJtxcnnR9aElyl2BcFk
AMYC5GkFAVQtXUJTtNY1Lp4Cl0f5ZT779KjPlpIsiVVl0riw/to91i+8Y/rbbKLUs4VH4QMJeVW5
6GbZmXz/VP+6Yn9+rMs082krrDX4P4yEsdaUoyK5KnFI1Vq8ZgOp3Exv6gf5HaXCk54vvE7y39+n
pd0OD5qm7tkMbkFvV/pBlOiHOJi6kGIJkwesUiPXa3rVTZwn4X1dPOfGbKvxzyg4TQ9zuauVl0oi
HlC6HUhh9+nF0gr0FZw0ji5PthLB8pYbOiyr7wfq0u2ezTWhX0o92lTp5FMEUJ2SdabZ+tIj7ceu
ulTm/dvGgh6TyjqPFIKy358PpU2FdCjVUjrl7QozLDag0ZFUegVIDfZhKRDv5ZXh7mLpU1ne7y+v
4acLn70NlVCYZacV/Eq27anNGkjbqEpcpKum7oDD7Xo36935iUZIIntwGPTOTUiLA8lIvDMsUclt
utWSopBsiTqSaYa3axWKub7XjbtePQWRF/f4o3Zad5jHNUTV75/TX5fFf/2C342dT+8zakVJwFLM
a6U6LZXpmveDaugUv7TjhuwW2jbu91f8WpJcpisdzQjwAwOWwbIz/XTJVJpVEn7ZkYUGDv8lWm4P
OYXzR+6q6VbuMKl6Rody16nVzdRk3sgZECGynsE/QQr7qGWHND1QdJNbEgVvxhk3p9MLriIjId1W
w8Hg1GQUT7X4EnWHpic1+jlVt3W+lc1NuiAp532Jt7NMq1UeUy8nrlLHdeXvo+Z04cd++Q5oAChI
UQhvgVGjGmdzM6TEKNRHNgJWeSjY2uG9dqGQ2ZK5zh5ra2u0cJNv+Fqz7CoAsxmjyaQte6ehXddt
P3FQcA6Ra320lqP8kiaICW4iux17NTZhbB6uBWFFll6IAVS/atcllEwvnVZj7TXgkp/lK1SSlCPZ
Y6aumd99//N+d3H/+ADOft7ZAiBomNF6NKcndVxZHSdEB+Jb8QY2emdt+8QLKlKVVmF9RxXZkBn4
VWBcqRoFKU+tPUpqJb9NdUzNlWSi+Iif+BUTHiyvOoaJgE1yd2EOC+uyXPPbs8wZN2p+qgFsL7TV
TUvYmumIoatdZ4YjxQ5DQ96bFhCE4OkwN7tVKx8osTeR28kuHds6w7hvU0+LwDIyfK9jZZevi3dJ
9tJytvGsqKZXa0+ltf9+rL5ujZaxArGviqJJ3Ug7mxJJtJNQ2gRsjdTVJHsicMe5vV1CBVskQeq6
UJ2muw1AxCx773Gntx/f38GX2ersBs42pXUvw2Wu2P8RQ2sSSIehQ3cMGRfUhU/86yp5dqXznVip
KWii2GyL/8XeeSw3jmxp+F3uHh0AEnYxG9BJJOW9NgipJMF7j6efD+qeGBGqEaPucuJGV1d3GSmZ
iUTmMb9xVzWp5TA8KsaVap4WORjrrQ2CttyZAUasYJRPfp7lpKlyeCjPBp9FXnIiClg77Em4ibSj
wazbbIZ+K6OyjM1Ye6r7axTPXXcblBslPPfKjYG3TOr0XIvHSmcz8wFS/NmnmR0AY6mlihv6yk2S
Ij2LUucmbVbaTfYGbq8APlAdi8mmp/jtlfyyzWavJIgerRxVpg/AMR3eihaBbVS8xYOcXKfDsqiu
muSRVSd0cfvq9OfF/5740D9XMciYZL9AzH4DflVqDEJai24SPYfjOlF5tDoJVrU9PrloNWNCPmok
l82zV9j+LprSr0oXk4se2VCqoxqL6sd5VyYoFw3Dh6VmoOcVCV9N45mYb9iIZPiFCyt0BvOMG+t2
rMrySLD1LbpkEoJkUcFVQBhw1A5vqKlVb4pAiW7KdAJVGEW/6rm2Nj+v1ffiOek4aiTCBL9Be+7z
z79chLXZYy7tmf5NYRlPfZaMKxGgbKAgCOJUkatMAlx7XOgoyKh0Thua6qI9Ntfvx9LnpwA+qusU
oGRrdh33JQpqnjsg64yitBNVGOwWRrhIm8o41XBPtoBNIc/frcjQk+xEkvYVhCqzUO6aLhiP7N7p
bfiyeS0ZSAuGOQAiQA3Z8jySK3p83HzX9W7gnqrLIohvfFgJjlx7H12JcMvPT2CSUpoPp2s2BTg6
ejpg0VngiIO0jkpXxtxbsTfUAGqGwKSnqNU7F1GLONeCk1oVJeIwyUsRkUkJOZN2lTw+Zi23eN6a
kqMZOaZicfKLBqjXNPpJ0aLsmfSwzgMOFkXvolPf0OMjUe8cAzSt1dSFsNg7hL2yPssIhiHDwwLk
wzV669gGFJQPSyXV1rYbnbp1fAZNQjlNPdiVBSYOS5xxJZTq6CHlRQSlzMjuB4RScENXT9Xc8jbC
2iHOCQtv8l/Tm2bV6uLY81W/P+BPmBWygPRzEQ+cRczd4DYu8ufyTW8o5z5Oy12hhcvOClB3CXGn
DSLpSk1Gj657b57Efp6u0kqVN6HVnethXu/6nmIh8NI9BLDhtBHKInf1swBctzPIsn/pMs9F04xE
AYbenvty050HEtrtGbopiyP7Z7pKDrerAQDLNsAUG4bJj8ODojaaEB0nuUJ8zi7wHWb1PQnTzKBP
zRVO9wCxwkfTUJo1VpM+SjAAadAjAgWXEbOVadNvJamjGkVnOY0qF/lLSnDeaKwDmtxZWRdXtYoy
dIgd6bpG6MHJpNJdqj3Z9c9TmWM2gUoDFp38UyYMx4RmPpyK3PV2C1/avg7zMtvh8HunEmomhnmu
s5EWOBlXizhoTvSJYid6vTtPfAAtQrGibaxEq6aTwq1AJJVENVsCdwqXquC6//yY/zjbXP69tn87
tnx1vjnQ2/z/KSY3wRL/b34LVWjvpQxevnJbpq/4R0zO+gts00TfELzwX6ktqvrXROnAckflsuCE
54T7H1Md7S+Vi4yTj1NC0T+lPSsUkP3/+pem/AX9hBhCAcMMrYUQ6w9MdfRZ7YIcD7bH9OEoOkKO
4Psd7i0NNHTXuG236DwPGBlaWktd0jXUd8pM3piF3yO1EbmmtUwAsbxHsZW5sOWaBGtyuQofgNdj
PN7meoQEeOBWyPc3IaDZMVHcyU9ifFTwpAbYgpprQHG9VauFxW+bgJF0aMG12pNq5bFbXI8ihZZv
B56Gi7aVq+jG+Yp1hbEuJ7nSq2CW3DIbMFBUY5zihO0pb4XCwwkTvb+HLevua3dkWOwO6ISVeW7i
SazHJjRY911VoEniAZADH0LYBrWc9KFNsOEw9QtVJBe+Xj9K4GD7zjqTdH+P6ATs3GrZkSq5LaY1
hbRSkeZ21WTl5/0JQuKOWn2KUwTLKBTtCnEI+RS9NrwpTF3Ulz2X6KuukkpmOj08Xz0LrXKZ2gHH
YrmafF8rGb/12jx3keZPrXCXF/adHPVXA5qVjhTWq1HhKxuzQ+kjh7Y5qbWTU/X08KuMXgk/rQrP
LEFHWdCJaezzJdqItzc9P0z0zEY8Igy1HtIEcqqWTujOmkAFvRBrPEH4HYMLX39Wi95+ioOgXQd1
qBVOBkJLJwHQioUhWd6DhPHfo1JkPc4S6A28d+qgufAmBwyRIDij4dlDLe65EPGQFyUWwIofcO/l
eZKTBbYy+nElkWBoSfg3Bsg57wc/hj2V5uYujgBYqRFSPV3UgiDCLju4ro3avwty3xuW0dB1aAJU
BQ0eLDDydal0JQw9KEPBMkBs59qzJ5qgqJRgF7OZN65hVKsIpu6VbDQDkBshr7sBzQi57G+6tqBX
YsoovmLzMykItWQ8Skp/NZboHhGKpB+D3yU7dn5/gs5igECni1wELKnT2sTOrqhista08n8NNQBR
MLEZrX4VzqsXdmTRbv7L0xqAg73bfKQlIv92oZnryk0oEdlKMlhbs8/6bGH12RAtgq6gBWEigm8v
MA3J3ureqB/9rs4f1NJs0pMO0RiqEp2w8cUI0VKos4oHTOxUvpW2KOHd2vGDnNdonbutrl/2bYEO
2Ijp2nOGccNDOST665AyNN40Je3hNKzQ8BYhGgBFVKuAyuQCGIobDvoiV1L7FxpWcKexfbbvBjtp
lUWSwLgGU+1Xr5U3Ai7zB68LVqFbqtnKLxBpRA8/9FukhexuD1M87FZ9L0fvlWZiUqnmfbmvOs2l
dV81TB1kxJAQxKmtv88g0r6jt9n9QmVK9s8VKK/laxSiFrTwJ1p/IXfhyBOV8mbjWxpaT2aZudbJ
RImFPT1E+Knwr1vu+moQj2we5sjppBJ5ucAwhh5AgxMYUYqOT9cm2R6AVBigjZ0aQOJqM7LOlJQm
QIqOrHIVNyVtQjcKqmyh8gJoDiI/lLSGOhqkEyF5HoJroRUYm67HL3Pyn4ea6sMvc8/HCiWNZVLK
kgawOvTxgfECt16quB6TbnkjQgyN0kIGT+MO2XsfnpjqpM100iQ+WsogszoPQTWF15r6Y1+YTlcB
zQ0F226rKbn8hFOyHFNgUgMczTQb1haJUlNugsi0yo0mpL5bN50xpUduI7CpqTwlX/manOerDjxD
/+D7VXcRgOhTVijeDP2SE9bIUB4u5Yn+HiDPhMplX+z61LJ/KWNdtnyWHFV9bXAF3fk6rWrUApWx
X4SGjHOzxvYq9oVdWfVp3rg12Po4Df111tsmiFcb8NNkWxwsy85yq3VRxK2CPEQ6yo7q+oS6kp3q
tIMgECcoio3C3kqym3b7xGvSeLJQQiyimQRMcRUT50M2QPrG56n2VnEReNmJ0XUyGveKqUjrsqhD
LH0UN0emoBUujk68t3B/A9yzVqPvdQpNfEPP931dB+9jYZTVJC2QDxeE3omxN1tVwWDCysNTuWUb
L5Q2QT3H9HJLW4nWRvlMT3sbaHyJHflp1+vpC1Ja7d4tunbyJQEdk3ixIRyuAMgzfGGrrIcWyVJn
7Ot2l0OXDxcuV2fiVCj/gCIokwK5TlvGS0eKRhNBLaMfPKeWIu25TEPNW4VYCMVLWYbYt4SzBnYi
pK7Y9LmEcAASN/uu0mNUG0GQoEnWuBobQGkoaY9tj4yyhwMWcBFc5nHb5mylzs29w+8kAnhg0Zt1
v8YaCnHKDo2lfKmNAgpIZYvqeWhMJD/s3O26tRKEmNVaoYsGTqqFioYW5jAqTmsEvr3shZ+hmuIa
fUyZtzBLsq8xe8NVtn1tCE0BtTQNxX+B49g+sJv8vSo8kfLVSCgvgrSlma95yGgq6k2BWSEOMr7h
LeXQBwmkiwZ8QBwnJ01M3o7sbYzMitd1D5qWeHSs636J2HJI5QpVvlc9z4DCeiiuAKrvlGCLAnm1
i9uqildG6qYIo2ZJEGzA+EhXA5lNsG69zHvSzXtPhxfjJ1rzlvTlEMOX0Po7ridc9lQvBstlGZ79
S3NNcJzGWA8XwyDRTPSbDkAz57LrxKGpJ44UNx7sVpEaNwi0iF8iq7NgoXZ63SxTuct/WalVlSuk
LTP0stzJ6b2TXYGhFG3iU7/oAW0nfVI/DrKEU0EwdLT87VoxiNAtgexZJ9400zMR8S568ax2Qg9X
NYRU5KAGo9XwuvM7jj5Z0SCVUQj/8DqU2RC/aFX8OnQ9os2N/0aPqHVt1uiN44+AZmUGub/SYPRj
Ylb96hGEAsPbNTy+ujBapAczmYckDJXbSLYJVISKCiBNTRrKFIuuRVmgA1zGMWDgrAAht/AxQ2A3
mXYJjnkIo2ahJh01J1w2isqhQ6pt21wM9CTTzAO6ZEXdeshNUFBc0FK/7ERWXPlugFWK14T+M++s
/TZWI4B8fTSA3uuI03YL1KxaghCja8N1rvr9dSxr6VUdCOWFUk/GCzmm3FvjOAlD9MhxD/jItMU2
i0tijz71MbPLkhxCKGbZyAibSYtoRiWqUVsh2lFojl2N6qsVWNFrzc9An1yTHCxOSlQQbVsnSfxP
WvW3bMCUi/yQVr2nwaG/KX/975xKoAigkzjBzLFsA9g5RcLuvar/618yGtyflgcAFe2JajxxLP9J
qhTyLfQg6WwZZFx0uah//JNUGVNOhZ0ChJ+JcA9f/E+SKvJokqb/rT3AKoHjSeFH1+GyAh6be9qr
wwSPk0Kanb7eB5tWLy0tdRRRKOl6HFRjXfUNgJPW5+rBDbrTLGvVul323kkjcjlRV/W/tERBm5f4
B/FiQd5PBtJjVwedB22kRSyFabzsUgq1i2IsVH1VWlYEMyXBUHOpppZyW/e6ce5j0IzidueNMWJ+
VoEQcV+iD9U1DbqWUaeNGmJIGWeLTJEgpa3oDhmowbgIsRuOu2yX6Rn9GK0pvebUxBXUvwwLrIVw
RgpBXrYGtgsLU/ItxGlM2X9QfY93u7ITw9pWHZULJ0dAhAuqxoUTuTFsO5W8jJc96hvwX3pt2CFZ
1wKsUg3cABRq5B+FGYTXDVLHxopvoVX4c6kNQo5KT0RRCK24pXCPpGSBReOd61cBVRq9R5W1iHWt
JCsrqxuYP7kE2a2Gl6DllcQBkWfdC7Y/xFtIcJdi1eN6k3L8jTE6O1qlfMCbLSmtWY0nOFTCuNj4
UqJlK7Ibj9CnaXrrIkErQaNwSILqdK6Oz16Vm8WrHalm71AnonFfRkPIJY6jw31dCHxE+0aR80Ws
TXY4+thOVEo1tLBi1X0dcdlWGhdeZ6XqwowHDiS1rCp1o1qTOrSQkDVAzcQ1n8Oi6TCWUZv3ViYD
3ullCFsGPcwQuVa1BIhpSvh+n9oFrgInTYugw1qMHSpXqYtBIrGVRioSNr45LJXGwjsptRr3Y+B0
VTc9K/qIlGOto+LlJ8+ZrncIJdmITlmIThVmf9f1uK86FaqzwaZW6xBwWGDW0Zo42Q0XSYtQDGC5
NrnUe1y28AC1wyc2e9WSb1PQAAPRchWZVS2ecU81X0JVV/RNP4riUlOUlkCwNoD9hbaFCCb6uV7i
cAsAEU2C1thbrZ4T/FStVzs4VcSYTVoaeCW74LKiDfkpdNyYwr3QG71Gi9uLb2SPNlfKApl879a/
08OuuWlakdnrwYo808mSqCELwb/uLWwr7SHs0MRdkHUBTnXzwX+VlUY6LzwAwHBFqSqQO7e9urBb
JX1sR1U8YoJJIz4uJEs+k/JenNRK4H4ghe/vMKz13tJiUK9r3VJfagJRbvc0dV9rKRUfQZyXT2rD
3VMFpXbnukb6JIuhKk4I6zyF14bsd53phRqucA+hR2ZUEog8SqcJOuGyN0BFa03sgjReyA4F5Sx4
woRwkNbohnIRB6XqozfmIWGAeUnbIHuI5kDkmHJo5Au3CvlSS7JGBMCB1LYLRQnyATk71JRNb3JK
pHJkLkNdiS+DMhUtV7CgVp0rhv+a4fL7KKwAzgxnC7gXG9vYwi/VidI2NO/G57OulaI695JOveTx
UryolPo08fPytQz1Cb7da+WrFBZMCoMmIgmzIraGbSxJ9sKqTP3dGwTmWn6Z8YZTc7HRIWoD5bkm
jNrVKGzBG4s0EgHf4hbmA2M5so4UPQoWHTJbt4FcI0ttSJVw92lf+rSzkO+zl0oYUvznzOpZPKkm
fLPqXtCWxmagjAF+aKHvIc6EExzCEZpA1jaLLirZgFdixmiWrjvU4l9ljRoO2X9eaQCuUVJdj56X
nNkYCxj7yuObl1oOwKYzUiW8DgiDlLU+KG2+MTIf8pEoRo7HJMsVgZFmoRbhYjJ96VdalbbFEllW
ut2tiv696ynGXaLkmc3HChWjuLPGIpGXIDkwUQsmLdOiam0fFq5l+QSSQ6k85NDrh1+IHapPoijl
fKXGHG/0i7TsEikQNGgjK6koH9dY6GCiGaP7kBsokWCPjN+120nG4KSSWghHt9v6xfNkNV2NekG4
7naYbKJ9lfoyyntRfhfQBXn23NC9V2MkE9nqvCyuijRvZw6k9KaOhQqRFlrlqt/qfzcF/1N6/hcY
nJ+CpPv39H1s3uOD4vPn1/yjrKTb2LNPSh8WQo5w6CenkL9DJckUfwF6QcADqA/8OX2KUv4nVNL/
QhqE7wN1TQaerRHg/BMqyX8RcFF+ph/BF8GLRl3gDwrQ86b0RFCCmqqiyaGDfTX0qSn1pdHKsdAk
Uja4y/uL0Umct+fAuQycC885953zy/fN3fbj8W1782WR/ulUfJVfmXPiv406aw6NievqSQu44rlw
7q8y5xYnSueRX7y+7yFWT79+36yeHl7Od/fn+5e7j5u73dtV5xz7HAdxov7tY0xx5NfJJ/gJjRGT
z7J7RX4t/auf5/lJUvjfQPT7ALOWHidsrerTPDPn8f6KIMt5vn+8372+o6rvPPLjmWzPuX29uD69
eL499ZzTa+fy9Pr6dH9+fb1fnK/2m+vTzfX1dvq/1Xa72j3fnO8X25vt4unmfHFzs7u4Wmw/djfn
26vlbvdx5PN/4m5++Pxzjp9lyJkpNXz+s+ezx6vtydnzxfPu8XGzud2dPXrOan+9X222+9X19cX1
xfpi+ojbq5ur3c3qfHtyZC2ntfrps8w6JcjnRXklPtfyddo2rOXr6+37pefccsGyjNfvtwFrSYWb
/+X+da4377fvLO9tP+3mB/7mQ+5cPvnOx8vT+cfb08uV72xfrthdT5cf7K6rm4/7jzfsIvnn/urj
vuCFeLza759e3nYfN75z9XZkfecgyfkGnHMEqdOqBpGeu1yuz5YnZ8vpv2vHWZ2u15uFs3BWC37h
nCxPlj8v5ict7afFFIc7P/eynjSmd5fMkG149faxe71ImO/r9bvnXJ+zVqmzf9rev1y+nB95ktNb
9dPYnHtf37q6w3fZGpi0ZJwUxkPAxRVdBvDmaugXmXz/81TnmKfPNeYixrPpE/8qZt1bPaKk50Wh
uxzz4izo9kiDnSRW57QaiQ7EAxE9j/1LgLl72l5r7VTL4s+20vgyRATdt15z64ngCIzmt+fup9ie
CSN5cqY6XIQIaWXZ7KhPc/i9Zpx+14Hz+nr5sr98ebo8f7uRnfu3Y6/zHHD191JMCn//DDpbitFH
IdXAcmJZydgV6w/m1JpTdv1wY9n03Gs4/dZOqf+MW6Fz/aGjR8dUkPdPjoSHU4VO1iCgWozLrJg8
sfAXRQY16bwl+Mjx189Pe4Y6ACpk6RrezigOgrD6pvtWtuS5WY2eOJKT7VnVDeKl1Tr1ugyD5PLf
GMqYFBG52EE6zKaVBSKQyc9g9RT1eKOPHlBFqpDgZeMxuft5rOmV+PrKTNPSwbSAh5p01Kxp2l8u
KiRl00YrTXOpodV7YVe6C4jajo9syt+NAlCDZNAk1VbnBJW2LHufLrq5tPVmhLxvmhsg8/aRs+fb
Lpwmg0QPNRoEFmjOzyaT64GIzAGpZbXqjbWPIOJDN+KKTfvHBHiYlGqOqVWN0WIE+BVMlP0rTHXK
OX++pgYlJ5QL4BqySWdr2viFFmVUd0JpNJY+Cqh0esZ68YejWDLZpU14N3X3wY8cjlLhl2AiLyuW
TVUii2CNGHZRljqCl/v25CahKpQxKa8BJ7A+yShf9ofXhW3nG2a/RMMPbLidqvTube/Ik/v2cjGK
ovIyA8sxganMwiW0/KpQbxGASjvF3voFXbSmhtqueNRef162OWGJqPRwrNnbZduxnSgWYw0UrIUf
XSeWuSgqCiuNexqa1SqWkofMAsDVmgtvzE/YZyupQKy5R8rM6E7MuF/p/fgC7Jh2s4rxStvTHVfu
+vAPDwKbs00QPwtERACembNT1VfsrvGQRkIqxaugr2VZfxVqkzi8nLlA7H9emd8+BCQ0dZvjnALn
bGFkxRU0V1gYkYbZurYEdQBfcoKwTI887t9tKkVjYzEx2SZXOdy6UW0lschEjzdMYpxFuibvJUoS
R16QGert80HzapB+MBcK9NOn+LJ1M/q8ZV9o/TKwWnOFYwxqIV2rnhsDlJHc8vXTn9fv286iZE1G
BQ5XJuMBTjB77wOontxUJUW4fXmpXzT36Vn5aL9p58Ar6odyF94Pl+O5/zJ+BJf21l0h2XAkAJrD
EymLH36E2Zw7HHyg5fARsntxI1+bF9p59mFsvK24gozXXUJJkO7ky5By0Gl1Ii7ErXbkqJ+v+vwT
zM7g1heaTydygKIVOladnpSetlb1bkvPcP3zgs+3Ea+HQOnSthWq8cCmZhtWCvUc+0rYjTRxwRFZ
Y3lTeqn8eGSU3wyj6TJHgmCncq/M1tTL6TMjYzrAwE1OrSJHbqhVHnGkA8YE3DotFfq6Wz+/E0q3
6WvqofadmdAYy124mNbomNZOt4tHpODps4Gg2WHydZJo4AIQm4dtocijY9nAXMMX2x8wJHytuydF
eerpM7r5qQL+epTfVB6gLD2YgGoio16ZXb+Igreszp+5r9d6CbHiyMR5P76GBiyvociGZhBdWaAT
Z4dyFmp2PLpMN8lG+xX1bO0Zc7Yjh85vFpcIDqwap79qfgMDU/JqalXFDkEbEnkNTOgK3aH+CGr3
94MQHaBwYUy1jcOToDeGspI0LMyw/RkcGwSyE9f4y//xelGLMZCtBmVLbWYWeBs29vGmGnZLXKzE
HuVnLIqHxjpyykxn4+ypWArlFOQ6VDHh5Q/nIrAoUfyi7ZAkieAX4Q52Y4uwPuuLsdlkHoC8aOiP
sV2nR/1tUBCNrN/E5jdnL7XrJVmcxGyFtrKyLbC0lyJVBW6usSThi1ZQfFZGHwqe2yh/vgst8Cq8
44QHOnLgh/PVRSKlSZSyqrqIlnUpuUt65cf0KH+3QzhLJlAmYRtp0+EowhpwuSylFs0Rz1yHOjAP
hTv+DzW1EMSbepoU30iTKPLas3WUsKgGLZl0y1BTcQeLc31BG8G7bDugY5FLk9yP+mRdGanKXxEK
XbIMI9oeC4y2QwtkwJ4qjJPbvDNXgaYcI0tNazl/zDRZyQbIBwCpzvaWpzZ91HBbLhVReerCrcv0
Vaerd4Gj1XQWRe61YbT0EmGDksYrXnVV9QnysrJB5wa7NzX99fM7NS3I7BOh4YeEBGE9GCkxO+JL
jY4GXIgGdFejnSSDMB0CBX8dN92x13f6VodDcTKAvsBZiyIoXIjDLaCDxs8VDZWSNrAQFnWRg6+D
ITppjRzZ2jwN9qOQT/xevc5llPb+cJ4K7WTUoql7Wea00Q8Hr0u3tBo5LJZ2ko7oeGox90JptrGK
GWBcKqufh5tf0lyWCgrJYINJlBh0dqXJCgimeMB0bQiLi1iqH3MBDM41h+e4KuQjb/C3wwOtcuTS
EW6aRNNBRh/OTZKwLS3hby9d8EUrGbO7s7TBl9JAh/yaVgxs3axD7CP0jilwfDsrP0eeIhKWd2ra
HI4cS3bTlpUdLY3BzB1Vyvcl3Ucspvzn0saXN0u9I8/x2znCiITQpjIhBdhEs4UNRNVTV8dwt6Yx
s8gHwKfY2cbLP3p8EFB4Q7mUeSkAoGODcDivRG+UuDZHbCCVUBf7xAri6toAVoYhpkdkv8n8PsqP
CCbNXkUGBTXIjpnGtEA/zF5FQHxeagFmW5p5Xv0K4jraJNw5mdPovnj5eYKzZZzGAjU/9S64azRu
1MMJtqQFrogUtKDqQLlyw9y9BXee/9nD+hxFmRolUHqAdcxVu11otLT4OuB2pYhw+PLDlxJzsT9d
N/bDhFkxgaIiCzk/84O+8IxsZN30vEmsdSKq9EGVhzxeNyVd1J8Xbp4AUPSQqQVwkbHL5IkHebhy
w6g2uESGyTJA7ss6BZtGJST1BNh0q9Rj7UqGHY0AD+3r0bjIuzJ9GnNLap1Cb4ZwFStpVuPUYpr+
c4KZ7avkRWn4bqVSeZZhxQchLQ1qRN60QIVC1LuWUe3ol1fW0gsj++rn2XzbBoTdgpoiUTc1KpSX
DycjVU1Tlj40f7n2/bWFlSF+lFF35G2anRKQiRiFwhFuI+wGeOOHo3heVmQSgKRF2xXptWo1wTNd
/xZvVA09Rc8e0B9TNeP2D+fGg7Loi7H/6JLRJj0ctejsANM1HpQYQxtTZRn7tTBzT34eZXbQT9vB
5uLkzJHhOqrfYtIBzMiAe/vSRg7fwGi57lOIDwkecLVcSM8KhQX9z6JtxlQUmGYkZjIr+m1mNWtX
j/iALSk3Yggc2qiOByDDf57ZnO78OQwkQiJC5kdJZ3ZGRMrEbrE90Ak9IiSp5XvnnQXQSG6Lcasg
enVTxKO68PzAWwO39le1heK5ohT9xiwq72S0B+Xh58/0bb8ycwMqED9Urps5qzOxatxGQxhcdkzI
FoSYcYVSKY7M/LejEKMqZE3c3Z/8yi91jb6HhJcUjBKWOrZXvu9f4pB8TH31d6NwNE6lE3jzhESH
+1OqLLAspRYv80Add0EjNZjQK8fEon87iqWrEykKQt9cizvCdlKKcxt31QnXafUdJCVTGo5EIL8d
hZlQ1mIg/bNu/GXF8PIcsCIXYNNcJf7IhNytKq9ACuDnx//tIOHxW6wVT4ZqE8ns4ZIRE1RSPQ0T
V5l0JYURikvBWCyV2q831ByjUzOIjmUu367laVCN0JiqqcLUprl/nVtQAw8iHlhaFghrJerlEw3n
XPS9yuT25/l9X0YOEOJjYjlmyS4/HAp/2EpX7d4HYi9Iw5S0SPfhGEf58udxvk+JvYA8CqZMLCKX
5uE4ACM1uQIRs0y9yHjMO1KOwqlAKBorW69V8f7zcN8fG5DRSaINYgBJ5nxayEMYFaEIw2X4h5ec
Evp66Aa0CfLU1TbQlKITrOiOiQd/H3Y6LQDA0eehkD/ZX319cOGQhkIaYtRp5LTosAuopGIDFy27
qJtyQF+ZMytceklSHqkqT2/ul0SHg3PaMuxG2IFcfXNJjL5EJKiX4RnJ4Ad2mF0lOD97WJz2w4A3
yFBspDgCHKcIKAdJ2m1+Xu7vVxL1JMy9ZDxKKP3MOwogVso+hpG1QBgNlybVHv1knSRKiFFlIig/
56rVKke21Pety6Dwnw1uJvLuT9uQL2+J1cpZogEmX7i6Ja2kBi52F4b9kVG+b1xGYX1VRVCaYUsd
PlLg8mFFXdBd9CVKCfsSLz3NqX1gMPAI2VhHLoJvwxFRqrJJKM5YtCZnRQuv6TW9wZR0oXWjvGmS
EDNrWTtRCwynf35m30Zin3ALfKam7Jr5SHQkYaM1qoVVcZ9uUyMGcNcq0VVXlt7656Fm2eIUjWGw
QetNIWubZPwP19AI+C20isyFr5rlPQr/fXtlNLEUDKgiCRlNVHDe2qYOaw+XUNGOaf+nATtJx1Sf
odTLd0K38fATxJVW0quK9YXouI6kXCCpbctJfZ8Vlvanic40lg6efMrj2DKzQ2CQ8IrJLAhqaJLm
2yaSsjNVC47li795fEgDIuPO0jCveRwdDi22olT2kJKQo2IlaZKdQN/J4D8V0NGOley+Dze9BYC+
wPnSpJzrXgL+pGfNDYKftdHuwghisJv2yoWZYEvz82757VBTsYbuPwU1c/bGeZFI/XiomZlUyMOy
1QvtaShAbq6LRpWOBNPfDhGdeX0ZbLY1QdFGrlYPGpjutoOEknbISBbJkfPxd1OiFM6dTmOe1276
8y9HFQfVoA5qqy2axDTjRViX5rXnm9ZelJZe/xvrh/sIFjycVlO7+nCwMYjpTjesny9c1KHqWF5h
lizt1cE4przy7dyHhzF1TwzgxVSe5kX40R1QFwkZSjGb6sqHxLocrUjeYvk6LMssPSbh/ZunRbUC
6rutogCGG8nh1Bq7LUUA12mRBbV52yayh6/MUamh346CVSMHFrW7byXTCrZC1oWRtkABKLxIw1g9
hYEa/nEizNpRf6cVT5Wa9P5wLr1fq5ltxmxzM0NCq0pRy+3G4chm+M0TQqiUKg+Hr1C4Kw9H4VuP
lZbKiBzWnvnGE8xXjYFnVFRUdDDVtGqXf/z20llD/Yb6C+H5XEwld71SorwPPkNKqxT9xgp2ZEcF
8p1CN63Kn0f7FnDBLAIoIWusJGfFvMYftLGpFx6j6WiWLuA0o/iDfbt9BnMuXJaGfdF2snekIEPq
Oy3bQbw12YCYeFSS5RAfz6uQdRuO6hipLf37or7NFaikJzWiQ3vgPDgzqbmOxlCqVtKTSLP4TDbA
1S/cIbdWiTSG5jqy09KEc1lDiA/FYDuVpvSAzUK0HJpSRzS8EV5yE+VuISDSZ32FcjUMyjVhXI0V
caH5Ny6vgo4qaJ3trFyKcTaFPgDVxzB0CnjwRO7UQq+ekjocg4Xi5Xm7aPCYXHuQ+0DS1Jr2S+OL
z6JcQ+QlEmY4KRObtg+nM4c8EjVm3eKbkw23SQsBGEg+kVyme9lWDmXz3ZZsZHESzMw3UeGGez0Y
POqHwgX3jv1CeAGUBfEpr+jiyfg+8lZ1IRuvGZRwZBIaSsVOXUXZvsrhHzp+UEjmeihNtXDCMERa
1pXzBgW6ijlVcih2gyEP8bZzG4tKWIui+SIfwuwh8ltUZ43QbW5JCKOnBk95RKO5HhGolRRcmjLc
I1Em4Lp3qEgFj+huVAidq0Y2rCFFV2+eAiPA0bsqurWtWAynaVpbD6U0plcgmrTISQJJu4WKEjz0
VVwHuybHuHsRtib0xaICuxF7Y2Q7qpInMFJc3KQdOS+kS70aw0dPody0qP3MalaFUVm0AkIdMSHJ
UqD48rJ0Z2NlJMXGrFEjABAmuhEnFA/alvbf7J3LbuxI1p1fpeA5C7xfAP8DM5mZykzd79KEONKR
yOCdwWDw8joeeeCn6Bfzl1UNd1UD7XYBHhiGUaNT50hKZQYjduy91rfWbrow7E7OcZif0VEZvIW3
BVPHm2P0hg9/erYxIpchz/GI/uFrQPt1SS3Mm7YMsr0yvX7GfWOu2SWBC6reOkUQ/ihMtwIimGVB
vVHcPx2M/gKgr3Ir9RF0E86eWpTui5aL/DEtg3dVpWDDeibbwanVXT4B5Az629LGQxvXYBms2AzV
cE/68wSY102xR9jD0s3b1Q9SC1BxD5w6WHSNd27onIMn1hywBRU0s3TTkRjGSn4Y0Uuhczi71z9K
e65uo0m3P8e8il5wPBQz4NV1OWWdrN+tzh1emKQZT6K33M+sQYBGdFAL9dqn6UfOeaAx5QqXQswX
2l227ogDOjad0Zk3Ta7NG1Bq5/wqz7EeQ7VoL26bSN0OWmCwo8AL/V1vtQNXxtyvTg4L6Ds3CqSh
M2giM/anFPyyXzrZg2aHf9RLtLziLCLrC0A24JNqmSESVW6oJgy1Pe72pfDqHbfHrNi1TEdB+GEq
fK1oNWOfXY1hH9mLcdaaloB+nWns1GZy3fW5rnR/yrhNiq3hdO7PJdAtpENrDsoLP9L9VmLWTjeS
2s2luZkuc0yId3Rv5NE6Hk3aSWCbjdXbNdoxrvq28t+NppjVAe1CczJTATxy8R11hyGlcmFfqOxQ
rn1RJIwCcc3OlTmWOwN1jz5MNhXFDi9vdTUE2vvCpzzf+32z+qTVa+x6krcAbHStpJnY9lo9Gn2Y
PxvadW/saYCMmi01/vRQ1bD4VSXC99Wa++u64HmMl6rOCOcAOuHtamnVR+3AqdpgCVyirXBsNion
mAMA1H4KSEW0mlgUi2YCYkfqEN47T3sfGps5lJVinZ85hPxgPw4LCZqzZQBVsQgwxfVv13Ozm8Oy
uCW9PDQT/NLeI7CHYU06Z8mHeFZyvB7Wup75QIaGMHRwW+6mLI2BEAQeemszdSsz0wnqqwnrTUFi
NPPsp8BBVmM9ytXbOAzD7ep02V3bNMa7zUX8e/WLnl1jrkY6cFZdJSycstya1SDx1Ltp8yVE7zpk
9q1VftObqGGZNy3LQ1HX6EFUV2Sf3STq746ltSSAXFx9YS15gyM69yN+b6WfbTUO5JQaAFnJhCwe
3X6A65yZPSbFsZ6umf5b3+lcNyR5RTAcQyBoPyaMZQHUncH5iDA6zRcjt05C6qayes+rnizm2oiC
fTZz7U6E07f1UQkxfjqpC2m9W435A63SbO4i3u8r8jGilLeuZtX6qKl3fs2ofpvOku9pZYQuYmiL
pnJvYxm8y4vUuGMqa/xYzHW6Pg8H3qc21ZwRtWM9NzqsCYmqxcgkA9uTQ+zpTH8Uxy5TEHftmTVW
Ze4enaYePymm1OM0jyw2P2z0gykK9zPPHU6EeZokD2hl9T8y/+wWxwXFSeJZtc3R3FSEJpJo34A8
GT1rw/04fe5XM2rM09oIzuG9UmV955gqrbdgLZwm6eaqg5daROWtdAf1UxP+fZhnNXzmskyrzdjw
wbHeWLzYBG31yMHmf0S5453jA6z5OYNy99ZVfid3DidRswkyr/42cP6+R1VZ6V1WdtjdndHtBJNy
Q78DRzoHvxmmv+W5WlGgS/I3yqDI4NcGk6XipZ0k7w40l5A7R1k+lWvIfhMpgwy8FLFtGps9O9/G
zt3xucrnYIJzxCuNvTUtwXpis+QjlSsU1Slfei825458t4Vi1t6tftZiRwxWoBUwWPipkdB2vgPg
V09Y8TrvOQ1XbyGYdhwfQGhGJKAYeWtuUhR2K1L+NsN7OKWZE0NK0e8Osc81O0fetqRK1MGwcfUc
tWy6bvgyDGnIMsjySCZjo/kFXDSyRbwIXauNSz1iMvqKxqcZEsfPgbmwTIwMjDBvyxDNm6iYws9q
auyXHm4GTs+leKczJW8M4DifM37qTyO3CIlnyAFDA8U7DBLO/eKqb2CykKDQlUYslzy/Tl1BCWTb
o1h2Ke7GaGcLvzAxC3TlY8mE1ky0NAhSs62J8DvDbY2PUVX2R6cs0n6GUhaAjfo5ZNOp3BcTVbGO
B1Wly94v9cQ6HCBg7KqqxI+ITstKw0RQ8BX8tpNW4tOOSjeIo7kvjV2p27Z9i7h/ESHD+dImIL68
B4Gzktx5LyN0bsnxV24cwXsPv0lnX1Nowuct1tBYd8ZY16+UnTiauCBU635QJU+MtTLaugzSVqQX
s17hbEf9eT8c2zEHh+zg1GY1h/Kz0J457pgxVjC0nI74j7wuFqw0ooZgp+nAuoRSIoKjOmMbDWhM
DJV3pJGIy3ioCrMg3CITNUG+ciqgsQtjBJtHsollbN1JNcHr3NfZY1DOsCJon8oyS9pO+tmBGYex
PoeG7P0bxcxtPXRNv1bHoKnQgZZipLrYCMyU1cmo/JbMjLFV+X4GZFTe5U6uj1lhLCrJHNMwj5pa
2ya20yvVTxcOf6VjSxpltakZYeIwbetxAeOpimU/jaFAAciQLEq3JKKYWZLrToujW+JSecvWtUvn
CwYtfdfFrpMu0RH5TU2gvLVQ+LGduOMDUKVuPM06X9w7R3FOmuCOKhvKmECuu1vabIqe1rpCbDZ5
OowuJrYIF0p+56b4U4OoeGi7TNZP8F9wr3P5NsvsJRjD2QToIULztWjAfsJ2bsYKftngcWXgX3rh
YXB73cMdyBWYnAzFUFx2tcrpuTXwoX27lF5MkQZOsuQw8HYCQo+9lyS3lY9Wzwd3SWJX7h8DMRD8
UbQqNZOlF4F+sqxyXW/dnA5gd8iq+QysndDkiyDOmiDXX2GaNgRFi25qwAIYGGKbSeXGc2APorrp
oe7V2wBugbcmfuel5pHLsBPt9JgN4l11zL9raiKuLdYmcKHvbbwlk8/t5NbLNhsRHzyGmWMQcNSA
ZNnnEm/1ldBR5xL5lmmD3SBr29dhtHi0tJdbJSGDq6TS873zhQwUFG9DN2f8YD4+cei60aCcioK0
J2eG6mK47sxGs7li8IBqpdtaryeV0kP4jsxoqbbOXDj2D79pZHjV+rXS911Yec5eSVGdq0awOs94
KYLz8T/V1fKyWEo3BCMHYypv6rWhZQ9itGglvKmcaBkViVb9NMuwpFRTjPrpSHj5dVug3Ns0rVMd
Wi30erALw7M5s2B3LuS/9g2hdnleFpfRkIsBY0sR6FvLnFtJ3eSOb4HGynDjSBrnsSOlOf484xCb
behp/TIXNlt0GExun7ghxDjSrFbYqNFsNVtnET4x4wuC4G1vFlOzH/vcwl3sQpIBneZ60tyts5zB
01hiDvNtIdO+o6TDyx18p21gpdfzYFDeabhRT+msxbRpqOqX3ahKkd3XNskKibLX2TihDsBiAYca
MlBkuDD+AMtp+1HxITa7iULSSuCgNeaHFVWuf0aMTY7CmgT5bb/2c1vdLUNoyXjxBlVflUWYiiso
Y6iHFtMu9VYZ09o90Muf+7fRcLzy5OmuUE+T2zYF+aU59zege7209hEafXHIxpJ9TjiTY+zUJLvv
1JuHVytYV3JLDTkGB3/xYCGYme0VFzqbsvsoykGqZi7Du01vOlN1ygwwCLDXMlxsIz3vIyNZh0jb
euQaRSfNsG4B7Szgmm1oQsjaxcyW00ypn4w+1RH/h1/xUKmWp7VaMtAPeVT4FBmeXZBD0c6L/piX
soluS1R/6YdYrSY/FtwsSdPU0BRe5pKmxkkU5tKQBTbY3rXmha/XhmtP01XdDtjyqZLk2GypaWHE
uzmqzYvOnFn/AxkR/m1ee0Eh47mYnYDabs3qZ2/Mje59Lfr5i8QWz2sumpSfcx8A9iCzloiEeltb
tXkEfbaycVEDhcvTmEML+l4y0ymzC0G+kHXrm1X9bGmWy3YezfTW7Rru6mJs0u3YFfg2eMOK74xH
KtoWbRE6u7yZOxkHuRpFwq8eniqzCNUpkibX9wroyzGdiyKK4ViOl74nPR6FoQmbbe/l4EKQatjf
arKQddFg4GQYyq7/9HQWchEbgvm2CFDS8fRUyxS3fglwvxzaLN/x/VDZ2UbmvXLFbdf9Os7VE0zm
fN3CDnTrTdj3Qxq7noKjWGSts211aw/74ex3irmAVON+MHh4EI0Edr6Vugy+V1ns9WK33X70O33Z
jlZIykKUj++czfUUr9aUDtuFTgokR9h7p6ARoENGGInTVthglK1emx/OIBr7oi3Oz7k0e0nNVgTA
/5hQLgko0eCROQVdBMqG9F7lFf263JtsuQHzoD/9yfJ/zkHWgEfRxFd3ql7osZlWfxVIB6xYtNre
i5IFtJfAQ/zXz7W1bpSwxY8+pU2764Wewz13yqa7lobZ+Rlwq9mEDFqJ5WcAoIbN3BEplGzD98of
3lp7l3aUgvWI5jEyt55Z6Ac6JD0I78KSD1XoAD2v7RUG22R14/NqOBWi2wlxbzIhoHuTYRRABZ5c
aW8WUQ49IJ/O/O7nZoHxZzGz2CyTqdaLwrBouxqy6L744KoAtL7R6g1Ws+w99CqDxoAroXRiui9e
LVHb3SawFYcnAMvmHUBd6ew6bSwpDExtvE3NWhj5pmxLy7pQ3miTSe1kVCEFl0QQO0NjQV2bQZGQ
4jW4dLCbtvsInAJkSmqkOaEPc/012GLgDtuOr9aUjyDEuK/zgqGb1zziufOEj28i632gGZoMjcvK
jWZfPJpCpnmslBt6G3vR33lDgwfiXrl2+6jI3J/SyRpoz6ydGyedUTD6VMZ0L0NVlgS2NeNpAeL0
0wCRM8dTFIyPFpnbd3O5ONQXPe2+i2o0o3XjjXVnHe1qImolmrL2Z6PKoOWyKsVro+ghcd+h6E+M
wlwBz9N3gTgpI/2WAjwC/A2XrkZRg+4YShuwXjs4rY50unhOs0LEmWPRO2NjUVyA66h9m21LAixM
jY7hiagy7mcO/Oa4rGt/TaCPsNlaM1VtzHMc2uyzk0czUy6T3GBJEv5GrEv6cx579nOdulHNrl5A
zIi80LmlGKKarcJ0Xkk8NIevXsz8ZLetYV+LkHMbUZxEtaCUlZWH0p0MsthqUfhb2aXi26hH29t4
YeG9zmUkhiStx56HvRwnIxlbiwZx32uZX2udki6bsqVBBQorgDiqDqtpU8rOpu4qidehVuzPGDsd
WpvCHNYXFxAIAS6LBPci2PS4ZKqxH5MMU1d47i4FX9mYTjm4T26vF5HHLPXkSom1Dcbi8GNZh5le
o+4sQHCuyqkqlDOouGS4NmFQmeZ1k9NpoSPjudVDZ0KXJAQlJ/jKziPxzmKsFtAuBF0AEU/TvZN3
xXjQva+MbUijv2HjoIZAn2pldhK0HemPE7CSlUiIMJW7cXAJEGOo2HhJpuZuiOFiNjlHXKDZipqI
lsU4yzangm2t60jWthn3mZJujNW9mpORUVqzNQwpiL6KFITGtnRzeWGkjRsdxtbwvkahDG7uOY2q
JAqz7H6CUfwQ1fWRNhQR7nx7NI09rGNsolAfLchQ3mInpiZdbdvZkV4Se2zPLPDe1WkSlqtvbrW3
iO9a9wDtZphH+aHCYJf5CbcVPT9IyF7jRiOFo200OBCBQ24wG2SBBKXVKejVjnLx1NXmPOydVQF4
DLh9WYlybH2vxoBo3cKUaiOZEl+WsrW8uAY+eI2tlT6GUZeaAZdhbltA7RlwT8HjQ9frqbBb22Yt
hOZbil9JbCOQtJg3HWRJULyKqtoLa+ar56IJmIkAggdC3AYe0VG5MImtr1Jau3RLjAdZ1CLjcG/N
TysVfgh+FOjOYSUUeN6Ls3U6tnXT3cwNXYArhr7EoFnZuIA7sHV0KlY82qd6oiDfcPk1m4tOeQRf
Lk3LXpWFQ/gUdmR9b8Bycj9dUeyp7J7BRl7fSm4b1yKg+k8C16BTBMXsszMCl7QZ1VffUd+vjx5T
qjUem4FwMMrx6lKU2kJ3Nbtnq72Xv9LRw9hcjrK5CNLQgyGb8ibTU1qGmxluvQMgcKFAMue8PElV
9dG2Dn3KXohXR3bO9bX38LLFa9ZhlabGm/SelqpxAV1ozGNYqJLGlQG++Hct5V/i39x0X82Dkl9f
6upH95/PXwoDcpEiy9VvfJZ//OlGk8gxyq9f+IfDL7ux+flDibb556/507eA+/73V5P8UD/+9Ict
m7Ba7sYvudwzDKh+/3HZV3v+l/+7f/nL12/f5XHpvv7jP31iJ1fn75bxsv6IVWc2RpMFrSozI5Tt
INBRLf1rhOB/+Vi+xL/9+r9z2vlOv4Nx7ODXkIALNCNITMie+AOX3TJ/RW/in13bSL24wDAt/jsX
JwKmw1SU0bV9hgz6uHD/AhbH+vOQNcBDSNOeWx9oHg5gHvM/D1nR58Nf6tT7QhHqb0GJ+b3cDJKK
lmOlZI64cVu/6Q75APpSOos8Ahd0uZqXdSfD+6H0MoLfHamhjFFatPCS40mUMkhkFZhLlvTU4MHn
b+/u/7ll+H/hksJq8r9aQg9/+6/tL49t/bf/9suP5ucvt/Jv/735FN3XH1fVb9/i91UU/IqmF2+6
f1bVkxpztgf9vqp8/sZiKI8NFbUByWr2P2hLv/IJM0ln3bCszqrJ/7mqDPNX00LczpcBXghQEJCE
8pcW1p9lfbhOuJic3Y08SL/lSvzTwqpce16aHs4JoNJoUt0BBvNA6es6F2Yl5FWZ2gb4NCa8HQMH
vO5BjaQmdmiQH3Vu6Cqpy6B+Muesv8XImFlEwy7r+9IDlc+isH10/Uz9W4/pn4fjvGqehrNr0j4/
Fajz/kmAUrrtUsngDQYgh1OqLeuW3Z/rniqH4i5zaIwCpGvuaI9ZFC/w0m+q0O9JKLKdK8p5mviD
zeTGlMVNNftcNLI+hDtSTisp1Iae3nTdNY980Ka7rU0kE4po4kuLN9EgiLsyPilKpi9T6O5+auZ5
542O/ihcLa4MyHNbnWuXySmY5suFcXilR+66Z6cgnXcAuvh2s3X4JjQ73HRM2C+B6HubkRHUv5O7
/1m8QKgrhC/WHeRTn2oTvsuftw3F1bgKzu8TRGD20et87NkSKFi2dkDAqmUxTfvrz/z/o6kfaA7/
9dkSA4Fvfv7pdDknIv2+DTgmhFoOieg31WXwB+qaHf2Kx4wtHecSMVye/49twIBPy//jr9GgotdE
b/WPfcBl+4B4QX8ZYYpren+Nuoaj+Z/UJpxUkW25sH9sfpr1W/LUH+RjhRypBp3ueYGqcDf03raO
GBOXhjCP8xBe5MwSjrmP9IUGBq3FN4dMRCw/jj2fm2pb33vQzsPsoLYMcbEtVYQbaNkw4YgnbW9C
416tD90y70xZH9v61KuUlgMDU5/K/sUBNGDfW8aPSvkXtkq3jvRVMo7aeG6tn6DSE7Weevvit4pz
+DB6eaJHXB6as9EgsCQxhoWpdrLkCmvhcWdAn/ppAgTvK5UNjtOJUMWBhR86bZGMKbngMiLqILsp
6NuAVxwPFXP76DzHL67nUN576z04HQOlCzBLbiEZqZ7saEc3JAsaGqWnCYO2ytaIa6WSHoRTbJKV
ST6micxE71PZXxhq3Esb49tQ7XPPPPUMdVP9flZ0JBlkl40RGQkw859tHSaNKq4m96o17U0jDw5X
bc52O66iCuOhMx4HzesnfrTIvQ3hFEk+0aMrkLsaxm4iyXscqo1pL9tJfRstAVL1Nz2vrbu2+1Y+
hdHPnCSB1YerP9Fo1a51rei1xwNN7j2z+A38bYAa/tM6+/6FYxG/DAs7AwjOu9KgAOI6TcX6RUxA
DO0oqT2G3wwDn4uppwUzxE1DTOECAteiIxAbNKCvkGl3UECyo1Ff2u4Pulivvg+vOLKNt7X+KKKZ
kdIVl7mDnkpn6xBXIWlHfqTj2uwrU4wnjsfheqTt6TTeM3PzOPU9Ui74kGmt9R549cwzH/vJB8Sf
Plvwjy3h2dvce/HFum8HYo9GeMSxGwxHOo+3kVrzvQhPTct11YgOVWYkXpV5J2j4lgAWzNmgyXtE
pelODJaseQuQ+dQSeJoV41efclddW3mc/WZrtt3BYZHCOP22GE1HYb3n5r9JR7EjGQWNlGsx7vMA
h2frGDtpeOVXBZEmIDS6NAnSku5JKY29EYyb2g2KTWRme0svG2MB9dkQZjGaWz7lDZ2ErVVh3Eeh
AyKD/K0iWcs7EiJ8GjZLPJNYHYbL3kD5hQj4Jg2KbVDqHSkdd4xCN2b44IopNiXyMBQbiTFcISI9
mFPD5dC7sDOUUYFxRL+yKZwExfSuGT6H9pFc6Nx8TnNaj+58WNJq27ppdGtFQ3NAs0nmz7qhoXXC
aE2LmfyK8X1meuw3d6PXHWwubVZjbjHddzdOLeu4yZeL2Zzux9nbW2t743bWxqOp4tD+iI1mTOPQ
vJ/aF5DuR2toMax7oDM0+T/1sDPnaxSt/Isx9niUBuIcgunbWIG1vdqQYitUbHdTXSZdmzM9Gaed
bYB4PSjvnpS8c//CHXdqvLMKwmvNemer4+xOD7RsDutwx/09FlqqxC+wpsz1hYCnkQY3ts62gpTR
0c6AalsMO4G8BykQbl9v6HHFtui2MudxL/yDQ3OYKe5tW775uf1NzAeEZ8I99OOciteUhIU4XBtW
1UfDJDwgsqdz2kQSIrjMH6pj2pKWdBl40jwr3PSMQ1P7qZ4ACvGYdzRylx6o7/qVGt9NyQwZpXnn
3WvfRtR+h2aILeJaeyKi2WW9QldlaZ/nNdmHtUB8qIanFtFe0ge0PI3ysvZUvBbHnGzpGVPYefZ8
DN3pVspyk7JcakXAvZE3KAhzpgyuS1DtpJPQMWf0emyAJCNh+48VyfR9eafWlyj8EaEjmSbe4bzZ
tQgxWHfRNjP1vu/blBfPAG7DYAIPR62/A7keGRJfrvODmR+wOpmjG1KxdY8Dt/k8k2+dG+zzjNB3
K9WgmRv/UBGCx9U/i9ZLZi5uYrv5NW42da28lQkFd/gPAFe3yG8I0In626CO3jVPrWjUHY2eLHZ8
823grJFNOb/LSdAVJgbnMiuHba+zfeS0TJJduydSJ7+pa+/OliSweB7BSNMkTrIg1Sqtl/eoMDdm
bx3SeriaoHV1nvR3nRL6um2Bu1iIe48o13b9qswLBo/jthXkQ63ZcN/XubVZpOK9M4OKCGQq9E0x
aKrALp9ffCmGfcZc5Mlpzp1rDlkTYvEXilP7xTKH8kLO/hBrRt8br7XLV9ngNHXr7ph65pxkTZog
TnSRwA3pHpcynt3I2rmtvnD78JPOanYyuDce/BAEeYGdNAUBPh4rHYxPNPFVwtxE0P9lJ2qFpxOh
FAtehy85mF+RQ5LIIvE8kOGD7H3eRcF051URT2R+1c/WE41m3FZmVsRtFjRxaD1HTJkm6d4Pws/2
pVxv9RpOBzyWCRLBF4DBKcx1e+52szplWfftmnOIbNVsPqy+C47ZgLKQeI2RbOE0IhaQhbXGJXkT
PE+59WR76bHU5+ZyfjFHK8MCmaTr/ClUGSb8BlCE6OQvnn+IAqA4ZDTQ1eYDDkYsoI3YuhxKG8cz
1MZHKbbL8jFRff7CLOy19eyXDjUzskHwqKQ95XV/y3UamdrwIoOJCbDME9+eZXJuTeyypr9osxsy
gJKKs38I1vPxEncoI2Pf62mjuoZxUdPxJY2PN5PsiouVUYVexxMZT+F3HUbyVHXNkJitap671Ah3
y5LOCSJbZ2uNOJuJ0YkWzlUSLAgf9wd1pxBGJGCB3Bsq/XQFv57TqUI9ND42bpsz1RDZu+/2uccu
KyUZjDkd83jwvdhvqRo6m5YgOVBs2h0dM/zmS0D0eWffYmM7CxuL4aqZymAvXcQEoSwFqVFzPj6n
ne/m4Bjc7i71HKJfBwcZC7N9R1yUg1CbktktGr9SxuSz4Uno1zAnN1YwTmWS2UZHApyoKINxiqp4
HMr6WPY8R3GdG8GJp3q4KZFFv7kLKqxoqNUlEQjzyBY2eO+NiQMtqcgm+uCmLHd+b4yvLYthq0el
TJptqZXtxqiDIy85X4+4i6tLd3ThWxfMutkTPdooENVLbrJ1THQjp2i57GvCdk7KybI7m9wlpKtL
c2UoroWl+ymjxzKYTh7lxfPYlMsBOWC3W5AnxW3uO5fOnE4PxpDPby6v/trPOZCmInWSqIiCbTgM
/l27LuFVNMztHS8lPYhivg+qFJZF4bFLFfK5XKzoUERYpbx6dBElWcv6iQRW7CsrOJCfiSm7DtNb
DmNzNzBYTZiOptSD5qnsHON6tNrmoxFm85wHbXvpTcrn0SvseFxCfl6z0utpB5gCGyffOoDNn2Bp
TJei6/fIRZMqcralUdXg6QLQUlixj4QioHbyyqeskugJjHQfpRlSTN/INoXcIsO23oNubY9ZZYut
bLzlEYhx+6OG0PJMjkK6bdtyuhhMKuXKyplgjEu6s8m0ewqaKN8ZU8towU8tBhnEFvFxUVstoZHv
ojK7iwpa1yvBBFeu7MdT6+ji3q38T9GmR9mol0mLnQjv1n54y7PHvl2nrZnq8qrMu8NUCEZDqxVc
cFs/pFma3yCmKFH+6EcRIunu5YD+u4ryS3d2Hw3F0GI1+ysjnbgApbTmyXVA7C/EV4+6ddOIxYxh
RV7aPS36dt5gF/itNrwgMSw9dJYcLkVGwV6Jz4zeABW6/2qNwXOhTW8jZ7XThXebutNw9LV7WZTf
QAXDZKnEfVoM6pZUI3A5hWgSKYySfKf1BX3lS+PNlLZFVpxU3m8yG59epqP7CrUP2+BpIcKG+fN0
h5vlpdHqlhHMcFQDw728r+LMaux91A9Pi3bf2vO9xeaSkgUlMilkImLBSupP5RUcRa4hmAYaNBbz
nOQBC8WPjoD3qwc2U4piaa271qgXAnMJhZeG/ZyJWV7VwrUPSiEQuA2ioUtW1u1X4eUEAjHTOUjD
CLaTZYRXc7o0YneOxztwyAI1k2k07Xjohytm1ON1KUSxJ6gCl0DdtyVPRh0lkDCaJJO4fxI0KQHZ
ClnNfpprBl/kLmxrJVbuUWFtXy4r5gPek0H+1NNMBkLVtShKWd/JxAzoY1A977aTHzvS/4ZLpdFi
row46X5N8qIjrnXcMWjwxMnH8++uF57Tra+GuZbb3tB7f7G+CrPby7EPEjzo6CYs/41LMTI8iL1Z
Swwg08Lo8P87Kr8H/ri09f51R2WT//j5x7bq+V//vTfv/Pp7A9QDOGnSAqGb8XtX1XJ+xbVFu+Q8
FaA1wpf8HWFv8ze4Jvk6QLI07f/QVKVJiywYf5RJqx54buj/lY4qX/qnXsrZA0pByNAeuAT/0ab8
c9OtRdDo9pZ/HI2yZwxM7lw98RTkUXcIU4q/sLRr+GcV+vTy0SHS+k6kHDBrGOXcF9K+ZH5frtFj
ZDE1vfD9oSNjuHaW8rSOzWyeEA719zaCIAaCWRFFOzI62aeqdTXo6ZllLbrdIBtbPuXWGNHbNASl
GntGIZyEvFMESLGq/KVcOOdFe/IKOQ3Dgexrs+YOSJsymX2TglFkqWtvKiIhOfJJhqWp2jZ0Wju5
b2oThs/smvtBAL/ZT4bdxFQSfjy6JNf7Zc/QHN9odj3T9TSvXQ9Z1hTzqszLxjfKV2JvovqirJTl
v4Zo0X5kqkO2O4NgRr7a2Lf0fodtRLZdK687xB8MKtKnkVtkF8Z1GsiBemb1LOPF4VskhEEuzv00
1qu85o7QGq9SkjrnEKqT3Rd1M4Rywwvt5pIR9dhXl4Dka+8c81w7Nw2+o/zeNJaRNMYitZru5yy8
4qvvCaP2NqEuwYGSWOJmD0iEuVN6hnSbNwSSSIYW6odN58zTT2pAC10b7dWPvA+Wb1Utbr/G1egE
xDEhv75xl8q8GNLuf7B3JstxI9m2/ZWymiMNfTMNIBpSJCU2EpsJTJREOPrG0bjj6++CMl89kakr
WU6vlVmNSkmCgQDcj5+z99pbdKmT1vlBSm+6DIF3Fe8931WkDkrbft/LPDVOqy8MkRRZY+mPYWsu
3woia7vrKvVRfe+yEa/b3qZivuvziL3QgBxssqmeTNrQ180KfmAhXAT3lsasIdHo79GVCudWL7U0
aeYHbq0OeY76Juf8jIEVjyUH9egSkUCUYnIjHQYTisJjlnK4qhCKsZuIwHTZhUHMzjFnlayN9Wj3
2tqFTjhw9IlWRERqZ6KhWBmpN2nH/c1qjwoPCQBiK7e1w3djtggrYYKm9FlmOeBz8UP6xrsp9+vq
qFIf+TJ2oOl8RVIlzv20Q/PQp+NE7qRAp3hIw2CqTsFQ9s2ZbBfvk7/0GfLeFfsYVrbjTPomlSQn
iHmPKqi70HUtroyaXgI5KthAJrQAV6hyOTypdDUuicgNhsOMNeuWSFTqmtbTw4ncnPk6EwRBFj6B
jyhclXGFXmG6XtrGCmIl7aZMiHbMPlmG0ZxsQUDPTjS8Enupa+MIGa4jdS8dqlu8mBOvEHv4Wdfb
KF/soPucNZn/mPJoDXEY4NuLZbV0mFTMdfXQmWZATdaqdbozD9tBmYR5KSjLnKhB5yQxilwUUzne
+8zc75Tu3auw5E4Ps92nkiLXRhfYfxyh3uXqq7BVka70IEdXBJBPe2KHhEamkS79OKNEI5Bw2qe6
74MIzZ1DbZklHVs9zycphGUEVS4aGhUSn2n2o6I/ZJEj9mRbtlzsd0K65ngbyYJ02JGSygdklhmF
jVRDDWsLLYLO0dS+dMNCDdeRr5nSWkhkPVF+mqqB1uXtujacB2Lko3EhHRpTkBPV79Jw6tEEMsBR
NQAGS43uYWhQm5HM4SzuoYuWJqpiwuZbSsXRLO/SjEOkdeks0luWT3UqQg0GMRzwnu+8TlTmMW+k
YdNK6AiXxM1lp85OBs0sPrYZokcILLa/iM9ulMnmUzROjf+4Vm5b3qH3Xmh5W+g5LqNyZEDmp3JF
JlGKwaqoIzDHfRgEcW5kgSKz3Y0lpDBgrxyc08HzP080LjMW6T441VEOkQBh+K4lmPJJ8OWSrKMM
nHl04oRXdefOjI4iZOiLnaxCxu7XRXnwFeuCpsdB4DS/6HL1+uE8LP3wRjQ9FHsU9fshd0grVGE4
GcdoQjsRqEU+Og5NQHjmER03Z4VZuFDp59MchTsT+dhR1VH1SWgveJ+NGp860g10ta00EwdvLwez
wD1rxsp4j2aQhPDBLk/EVPlH3WXhmYlliJJaK+9pJiA0HhfSoeppWRMwKPWJPll7EbGcoyfsV32H
DlzgnKgwp3P4cZJ0rqsF2T/hY3iGg2FHOll0cB10ioTMWR+9sr5ZkdXRWKin824yX3zXsO6Czgkc
pg602jjdOmeR6JpPlUar+k5zr4+pEzyPVtkPTyJjJT6finnuv6aVI9tLZm/K2pcFuqKdj1bwkyJ+
GA1Uy2b7mJNY15KVtuH+BIcxN71UQ+VmX8k3Kz4TMmAbD74iQPyCZlITHtKigG7DC4LMcuGR2cnM
DuY4yvIljFEpNdcq0N0xHxBB7VoyT6/8csXN4RIZ3e+AaDTIT90UtollZuFlla+yAczDWtrXejwW
eB3jfthSKrOIs0gf1foDbS933TsNurmENLYiOvP7qvLLPadM52AQZ0riKxODFQffsXK68MmbVjPp
F/LmEBAbxTVBrMFFWpT+zTisgRfLMsq2nmyjnivD4VzolN1naunVRBtHuBvmS90R+qRLpj04tOMp
FePn2Tf57k+NYJvZ4QUu1y9SeJubpcwWLLdobsJjmuf6nVP59kXdeR5E0o3SrgNDvOjVzfRRrs3A
S4++dvorGuEfCRH+bw4lYcb8qoa+zb9B1f3Xxbe2eS1R2H7sz2LaQMQCI57KGD8oYQ6ODSbgr0go
yukNhUBZbEY0BL9zCv6qp6PvJThFwaYasICQ/mc26f/BDNEDbMAUACp/9M8ECtuE+gcbPDhMLPem
910Ksf19byb9A5HqdbqGZyT8Wp816YuABcZpfLZc0f550EL5hPjow5+/9FUK1N8vBaXKCR0r2DhV
zpthubSsose/dTZ4REziKmKm543hn/Pxf3iRYIsb5Q4RpvX6cGB3cHbQFtMsQFzq2fmy3xLvfnOR
n9w05CMeSSCcTlCJvLmImpyQPLjljJs7fvU9is7WpkGg3D79DahgQ0j8+PUAyAhAbXIGIzmDA8/G
5flhbuwTWizICz0rgHIyMMiqMou7spW/QT78/DKMybdGKgmqbz7Q6C9RF2TdGQI8524SQxqT1Tn+
BtSy/ZLXn8V3HcAfAN+YqSMRff1ZCpzMSi/uySPs/jgtI/ZRR9IVTkr+qjPtdP0/Qx4y8vddgs5s
jok+oHh70+b8cPNsGQ0DUk2OeCkm+UabhIQO4f6HF/4nT/XPPhWvdoD+aCMGeW9Oo8HYEk5YO6c5
d8vY9qijzQUXs4u1jF5/+btv6teX87ekuB8/E7nH67wa1smoI+9gkukZM9sa3wuaQgfWkf7615/u
OxzrzZfmcRM5t3MLA6xfr6+3+tKfWtWcGE+hme/N/Lmb1qyI3dIqaEHnFvL5sg7LD8pnFpzY6RCR
0aim4SO7bIbd1PXmAf9YFTx2taWZJbdpb5yaMlqIQoOn/JESGodSJ4U8TW1pzp/LKicgfFC2zWWl
xDnw68/09u2lTYHuCxQYNYTPC7xpNX54LMaoxgTaT4gupHcMooUOGwzEk3bS/Dfo7r9/WQELHcs7
DrKACmf79x+uxDFrq0bkqclGc28QlxlPg56/6bb1YmicnfqH69L2ybiMaVswiD1Ela+vV3FOlJya
T00eyGRdZo1zQy2nylTl3a/v4d8XDK6EoIajNb48ODuvr6QKWfjZ1J98/F2xbFojqZp8jv/xRbYV
nM2PHYP94M0XRWKyr4u0PTkq4KQXGBhTl9o6/PoiP3kaPIh/hCICwfah2r7+JPDyDVrI9WnmWBKX
iu4HHmxOF73X/4Yz/9MrcQHPtEz43m9xQR5yPbwg7anAlXBRWKNxaNum22PEcH6TwPWTbwddow8p
DbYmRtY3z12PNQ5SQn3StgFNYhOj54GYfrOd/+zjIMgLPIe2X4gG7vWNy70SNyn4igUP1m7xfHkU
I8bRnOSqD7/+in76cShNyIyxwaW9/ThLnek+1dXJiHJ9bBcnTwa3/l0uzWspH7ssTGuKMURLbBkh
NKLXHwdXXus6Y3Fqg+gz0cf6sgum7nKpbf+msWf91epU9/Trz/XTS7rs7IR5eCC80Z/9uDwIM/Ps
RRcnhni4jPASHszFqk/+oJuT1iP+Yyjtv5MsUmrxa18v6dSijs/eaLFjWd+X/B9WJbyqY+YO1VH6
VgbLxV9M9Cg5IeWSl21JcMUTWz3SdtpFUzc+Oqg4nyNDMPMn40gOeypZ86prm+U9DE7ijFMf0Y6v
/OHBDMOiwS+QDci0+PtRpzGfoutjreFelDLSaHIi/I1954XBtRS2e+WVwTB9KGZ8sAerItH7xs8b
vHKQhkgmq9ZhbHdRanPE2XnlLD4zDmvMGxscGroDHho39ns7fW8PVvECQ7uX5ykgFBqCjEDvDGV0
3WG2pQlwiCGZuY42aiElzEvTnsxgT6tpxGGDqwqJ3BrgNQunOtvLOp33VlSq/GyuZHgF0T199B1N
2662ZvusUWX60ruedI+qHPVDxbRxTIoKSxR/TpF9A87SJKmcGD/XHp6qQ5ZZc5nkeNMvwnZsiTII
0rnCQ6YmTCm16vtT1PUlEUj9EAGCEoHkC2HuZaGdBUNzwjZLHgsQCI/GlRsgxi0CsIxxG3qL2KeQ
HB5mk45RQpxw/SKkRkrBclbFqTOmt32vydTO8pR5KoynHl2Gsr662ZxhnpL+/GhmFq4fFIzqEj4S
gh1GVfqrobvB2qHCYAYziTo1diYx7e9GbZklLryWllLaN6gKMz21TdJGI7PnxvBElaxVo28m158e
8buNzykvGBMmN6Nt2K/DfFfooL0hjAdq+bio2nNOvTJ0jm94sQTg89wLL+agyIuTlnV5DXyydS5X
sRh7X1hWexxCVVkxbKLwOHT9nW+0VYpGjj2v68fOhGqw+Gj4ZjkdRaroFPS8azeEuICJIOXaOR/D
skSPGa5PFSiVy1Cp7J6qXzG/BBIs91T4HuHyU1PfZfilSGVe++ABRygYiIAdPY9xmXKS6QJwaQeb
QYHJAznKZ51mwZwoYVV54hR+/nkShfcV1Y22Yka7eo3dDqfVu6LGNMbjMWAutRZVvWSdZFmTFZa6
pBhrIqkIGbfOZrz0+cfOkNzt1fOJI1lAmOSJWw3FrbfUGI8N5jLYwkYHptXEkoLjGwGaGYPfpsPZ
e+Z6mQWoBLZeB2cjlBRYs1KLMWTkIpKjHkKrB8rI+OQEdYYleyItARdyjyM8G0a9HkIj7Z7EjFos
yc1JHwVrmtyLwDKrXVjlpnW9ppaBMCD0h3sfiV578nGrEwujq/BT1deKpp+gE3EAJDqJvT+X0Sc9
wSRJnD4HWtFmpgs9w8zKMRFOVX/sAn5qN0aWLHZFMLlq3wtRfykBbd/SvfFwzy686AwvAhA8AWya
l0q3mwpINugkCCYYNMJAMG5JxHfBTJO5vohnp2Qpyb0m/eLLPPNjLQqaQubYVtWh8yUJMJVd4YAK
mIGOCe109QV78qgOyDfmFYqFrfMYyfvQ7RB9VMsnRWfXi2jlzi04lmoeixQroBNMO50JG526ZVni
0rfpGH/fP/7bdvn3FtL2v08ub7510zMz/n+1L/8axbd/sUpm7atRJj/+Z/fFCsnP5uhCj4N6iExA
9ti/RpnWH+QKBAQY4T5CxL9tk3/1Xpw/AoaUIG0InUGt7Wxq7b9sR4b3B3JwewObOkQ9RV70T2aZ
lOav9mKO2psCneIWTTizUR7X1yWAbVDCFUN38H1Nwl/W6uwysrXjXNDDheMNisZELLbKstovIJnV
uUIO9QDxJ5ex79htH0eTEbrxChq72IzvE3DqlY4EsorWb5Op0Di+y6itb3XNtHendNG3+1Lq/JNN
XE8Us/gpvW9tbH2JU4r0pSFBdzhoa3LvJOZCcFIimC5Hp01b1BvO6pwmoJHOMaBXNO9dNQaUCwG8
rkRFmfoESiSqz6ZZWvo+DIZen1t6NIZkNlrsl31ugULGpJ/Fs4fvGTSPYdFnX4f0yUVp0CW4pnlX
i67m/VpXqEg7M28zyFhejXpDNF5+GRmaYsS3JyShK/odYzczC36u6cI9mQwbzFg5Hiou0HTRpzUv
8oeeZVwfMhWNV8SMdWhh4Ue9tGjv0H0GQ7vEEf6us0UtI1qjvK0+iNYKW1TTdhvGTpehvFldctP3
2WKNwF5A6yhEmmF3h8RoGPhIuXYT3yGiApBGud4uec6Epmm89LAuXtvul4EPk1gWvnQwI/kUHs1u
GhiUOOOTzOcKPobfBB8Yqg5XzeTbedLL1ah3HKUjGHRyKafYNTuX6EeUzp8pEoab1s9ydGH5CNFj
IEVRJ8EaOBcN/OXpaK4zsLPJAiCQWCKcVOw00WAdBjOAjmv3LNK7PvSL4gYuNiqmte6X/JTP5izP
9GSg5pNTgZ2ldu1S7LPImjjNNxW60zpi+dvZ3YyCUnayHJhUGuRNzTM6wyPyLVB9XjauqK+93Bwv
yiqaxgswS+yTwvc7lVj+YIYJzdKmP5clnf6+CoziOdS04feCv6MnXDOifuSky/m/t6j8TmA2+yKp
lZuFcdM7a7uvRgZXcY2NaILMICI7ZlreRxuajS56D3QRp3G9MEUO5qLEvQ/nxwqZYfWZcdcyEfUO
lD1gghBay+J8KBfjPq+ZvR1ETltuN/g00dFu0dG8yadeTh+9yi5EorpRL4+YyAm/ESz4+V1liKW4
LJtUnqslmOt3eT7a81Wmqmh5P4zM21Ci4vQ4dGuDNRXDkpM+YB8q3Rf+bqM9RjoPrUTyAHkHqbWV
0yiBHnHtLXMDgdPUdn4QFIL5nh6aNyWdoAI5s4qwQ1zcCr6b2td9deUNdRC+r5phXXlZlOGcO2vW
IktHvmodEbR7L4HXkM7olihm96ZXmzgbygIB5JDXVXvoZ+qrfUldgeDTGc0C1W4l2jhca7RIWcqc
PiZQrquvbMUeeEgza7S/tvCKqGXMdBo/RNgEGGco1YiDB2IGamiqA8o+s2phJ8jKHM9aY/TFvmu2
f7WdtsxPODT7+pLxnyxOiznI9sq2WHm2EXElzqRcqu5UjU0OHoHniIE8CqXw2Kzdgtleer0bB5NF
vUFLqsZ34AgG4HCGQWdWbZW7ty6TXECQuau8RCodfnKjkj+Hb58fagIZghdp5p4Cpi0eSyjnL5TM
3osuSVpLGqnbeyoqrl5jZ+4SQwDWxMSRwuWdGOu7ceimGA96KqEuQTXOciMY6PBNuNiW+xRiwMFF
fvHe9kZUA4zxgysxEyBJ7dD2ZKhBiGP9LsTAkDPIvyEeC65KzX2lHJnae8Eh62U0VzM9SdcdXhiU
ey8oFhqAKH1beLhwpMvLKqr2PrRkaKNelu3XtLV5fCp8fLADGtzsCGC6LWF39XLGwaumOgeJtBMt
aFYM8Uq5u0JlRZXk3tqhdnGmMDzjqLS4O9pyQ342cMabDmuTqk+L6Yr+woIzetch6C6PiwfO4Wwe
tlwZNgyD2i51nQea3KVjnDKb+ijYDbllFHHNrPpi0iUmnJEzEDVxwcMWC7OePxLK4XzLF7c0Ez+a
9M0cSJR0KdiRJc7SybwTwvPO/JRu6yFrjTQ6uZZML2fbdb4OU7VUO/iquqDwAhCzG9NC6QRqV9vu
AC6NFyBQvSYG6Vo3B0Fy4tW0APvYeZ527hhPDzk1oj1GzKhd5DluUw9M1KChxJNT6+thy0s5jnk0
RbugB4IRN1o5AbZ2x2neQSYiwASCon0HcggRul83njisk7bfpZmal13jR1iNpowuJyqOer0D7iCv
Q2yS94XBJHbnRAOy7DSHG5Q6s3goG/gn+35Q2ZPNWr4BcIaq2HVL7+sYFf5aI3YZq7vVHMoL3+zD
4gATZXgcSQPE/7NYzcGp0vKq131zDwFmuW8qw0Z2p8jSQIBUf5h8kndiv40stpt+2gyWaQaT1M6H
+qM19gWMP2Ap7DEhYL+kTA1xNhRF29OV04ZpuLE7F5wD7KCnizB3ts72HSAYKyl9mKCcvJzgq502
rXlQiz9fz0Ej77rCa7b0Nx+iiA+WombIvITvKQLG4WRKga2NYwrbWxeu5Yb3sTjAWvYUXAG8YBpd
q3y4Ge20fS6nEIijQF/Jxuw46LsYx3Jg7eo2pVFdBJiERiu37t2lGb4AF+OrdAc3/0BfxiiP2Uj2
Yzy3OVJhgjaf7UznH6s8yhlOh3mP+Ejl3bwPYeU4R6KV2qu2crizskdr29klzeu094anMDej53Xy
qjs7a713llDOpzaqpjJxVdV+9QIbJltd5SJChqEcZtL8YpiaUcXIvmIodt+zDvdJ2GTbl+xDoWkH
czDiKbQlsU3bxhEX4E2/5MzSRWyrFnCm2XSR2lUFjZATKZc9VlqfmEKIvKO6NfKqs2MOU8WcAN+a
P/Q2VpM9z1P2zfOmTJ9XehaPTYawa2fQV55jkGklhaDWCPm9kRPSboI++4WeAqYrMRjuB07rJo9+
RgMIpFdflofVUWGxs2aQGbGZVbLYo6/DV7ayGZ23HcIdoJ2AVhPLbEu4Rl3qntIKOWvbcdo/VD2v
LIwwtlMYWV4HI9hvlsfcq/x3EygzZG2RgclgA05x2F96zolG0BbqUMLywHWfZoQYewNhl4lD6w6P
cNOWB8ttlxs3aoJqr8sy/VAjmkHxRpCjuwtbX0KioFLBdGTl2YNhZM7LYAoYJKaJRYkHs+DPUZlR
f6TwW943lAUwD2n2XEadhm8yAhPjP0sd5F1a9E4d96ReVAfZ5ZzTRa3prKDFaT7n1dTXZ+7kLH2y
NZOWXY/s/gnKoPsJ8hWWM1MUDZRX7uiUKHRe+0iAHN9kT+USy1EiHxmAPH4rUBpB2SURPa78XN+0
XiW/OFUEgE63an4IWsn2QfAYriMdbTRoimbq1BwPBQi9bipa3JI++A5p5F8gW3mPVlioZUfbIXQT
Qoq2Ojszi26vUDxJrNi9a79rqTWvSbwpYVrXYMJ3jD9Jraic3r/OpAge4RXNFF2mL75ulIMooVe1
frSwEHxcZYbVD2UOkjxTSBOYRzp0aDyQl+0potiEorkFVa6qLERnojF673KMAk9FHVQNikhMFuxt
2MT20Mjqm2xiW6O7YcIe4nhSXikCSgsuLno8nb4A3RJqkitRHmbul055LQpyr50fRijf6U4XVvdl
2YI9N7Qh5sUBhv+6H9jgrN1qMJUEUBeGItaqg3yeDpoVjTmzcd+6Y4rU35PieYjq+UmvS/YB6HS5
XtP7rkmcXpcFy2Da8o0iGJko1wk2vtbRmLZJlTf48YQ50CTyTDclhaZtnJ0NDe5ceiggj3CtBoNb
uw5TQjRXdo2XyvN2AJoq+E3LUoBJUOY3AXYUkyfMqIzmaKYuRiCgOE3LRdGJ1c5yOdJIrw6+U8rb
wtf5l7xBG77DYLh8AlA73SvG8M/2rAwDLabLGjUNdh+b2IxvJT00wF2kEPY7p5/L+2JtOBAZBY9O
PFGoXrtNZF/pwAkf69IHae9sWoWjPRLMF6CgXXaq7assWY0NaTf3FC6QYBCFIiMSz1HLmWFn5BNt
kkxv5tfZc8fP4IXzZwMEzrOU0fiAHQi1bmWQzBVPgVdcWAP6vx3/d3PDoLF74niDErwJl+m9N7jy
ISrId4BFGfFqPEwzmBq2AY5vu9SrIUwbbg08V0X+R5M51bMZzU4HEyn3HlY7zAwOwDaPvVbhWhwy
UtJvBuwUEE0pdy71Utcv66LUvZqz9TmAHY//KgAzNQkcRwcerBpkaQMLvq/mAhFdkcJoy+TmOF2k
OT8ArWmfQFB4YCqp/DBCWmIKD6EFkH8HD7KialZst/uVadfH0XaG5Sqis4t5rKui8HxCfy8TvVCK
LoYSGUEghvWVsSud3dXJ3ILMjtwIYrudvW0Bq+H9I3cFR5T7/B/NEmYcPe3KulKi0TUFw9jeE1BE
tQ6bNqLVbTrZF1nO1nB0pSjfUxTb9tWEyQ0P5pSbzj4tx3a9dRdOU7soA+/D6jMOPCG2lnZis2xj
dc1XXlzhdymjXBCROElk7e/TzZO0y6c26EAAUSjuIb+16SWWCizdCJ/d8AaFt9z+I5rysMJGjDF4
aCEoznE2VoBplyFssayva2bf557KP2RdiDqPm4du+s+B7X87av8m/+5XLbWPGbiVzz/20L7/wJ9N
NIemF48oTTHSb0yUJsyV/2yigVfwKIrg75D1aKIf+k8Pzf3DplhiMOigjIhocdGS+389NOsPVE0b
gMUD6RMQsWT9kyaa8wbegwHgexoiE0gH8AJy2DcahQU5orT96AZl7dqcgRoLmVPoiYgDkSnjUmfD
be8vDVUD6xsu4s6zLz001gaw+lY8GkswqF3NHGw7Mvh5fmRIhP1XaAsQoRFEACOrAi0u+2S2om7Y
TlYJbPrlgROtp8+wjOsA5ohthvSr8/RuHsdZ7W1K8RC1oag/a7/OcAiAEO0vetfsxYZiM0cgA6W1
zul1tDLIsCpsy420DqAnm45htG8PLsOLrrMtokjHXt8udJShj2JXpNqg462IvND8qUuHnJIDcJHf
Dm7mD0dzsHVJdOo8M4OTNj5FSjKVHbMc92VskrtT73Kgcw8LnR4H70IDHCyz2SliYafFiznZ7kPv
5/0VyeeEs2R2qintc4LoYqxPdLXJBQj92GzboT+YjI2inR7ILaGLRWodwtmlaPa17MzTds7Cwu0X
5RdKccwPQ7cCAVzSsbIOM/bcJ6ew+48dJOlYhFk7ECmb9sG+zWiaMkDsCnAFLvejD2UHtixHLHAc
qtDKH4Exl1+8tKgEe2G/yvt8WZbo0TaN7rFQVVki73dsO9Firs5qbbnLHveod09Y7vo5UDnPCR5s
jQejZkWNTZeVHo1Q1eEr9IokXViOkgD7wKZxccqLgUEhqSrtQC+pD3oiwUO7bzner5F8v7iRNyQD
T71ISkNRpdSuXi+CcLRdJKG1Kk+OAwohmWlaYXsTEHB3vpTUt0EWMlrzA/qCu8hqCNTg6bIm6tsS
pYjRGNA2OvatFJ+ru5KvxoSfQ67yUA7j26Y+LFWLF9xqcD1QREnxzaobNvghWzlkOZbFor2kMwDC
cDGwy0aZx14tlyW8GmwggbuFKJgB83wxissGGN2z1TXWB2yoVX2slJF/DeW42Ls5akSO99mf73La
rTcLdv3FoW+M6LnblzlvgIwxEzok+YmKTJlHXWK2fsnqvvKAji/+Op1lOcOpjSCkYOhyYPJDhphR
VF6SjBN+ycIJLTeDIRdBAY/bGIdgG95XNJ79fbbCg8MvSjhqLACcPAxo2S7pblsd/c5uyQ6NRZNm
j/5+HuMmcGEZL7nOz+06VF+1X2x45mn0cNYFeQESOECtfmos1/LOVi310ekKZpWjCO7YVpcxXmVd
XTM94OBu+NUY7duQ8Ih3Y2BM+Z4uqTqhOMzwwE4RVPvVU1ehyv3ywGivOLlVOSzHGhnU3bJQEux0
Z0cvZpeVVxE7o74MjLCXyYBS6XZEqvhozpywdiYkfL0fbCHosJQB5lObjDaQ2f1+kj1oaSKxR4zF
puguNq9Sf4MmAmM9dbDv7Qv624+eR7OFSnZ2HkXjF/c9AGYnrivlQGkpSb7ZhUQYfFh8m+cOeTuD
dtV5WSKjzYcapW56VUDpbTh5DdX50OZhd4Tl7agD8UI0u8BY4G6yOhy4R2sc9UvXkscnL7wpmGb/
EDhl63a7FIvLjSkCSsGpK5fP6VS174PK8zEcBmJFwr4KJr7hONWXxbShUJWQLHl0hTUK+c0WRbcH
BIoXNQ52/JRJ6RYVib8yhZbLQNEVhbx2TeEbdC9dElvWMJVAcraaIjEWWRcnsnH4PfVYDvOTouDq
dnIGs04EARyG5ygs3PHgj0J96VnnH0CDBc9mU1s3fiPCg0OzstpHGCzkh9br3AYonDNkp9Zo0yb2
6RJ88WgLekkLd2o5JyeG44bO5HZyqQoOyE46d9Ahem89WdGcRnsv7bgdShVkWPAn+f4eNsz6NAY1
rwTJTTbpUWQANgkZGdBgosgOJlq+jpEdbOmKLEk5TuLS8CIqdSr7EdMawNpY4mD61EUj5n7To5m5
5dJKelpkkOwI6pN/pQn+t1L6N2vUryql22/6i/hWVd/kq2pp+6E/qyXP/4MQ15Aj8CYvRKHJ9PDP
asnlX4ghJST6O1nKtRlG/jVyNJg5WngkKbMsz0LjZDOO/E+9hILcdBlVUuFg5OOn/0m99Fq3FdoW
x9WN7oZQkBqPrPPXI8dGc95LIxu+SOUaRBWEyDO3RXzUKop/uDM/0ca+Fm79dSmoW7Ad+Z+/zVF/
FDg1LscnmFiM26gekoCJzo6pfvAb1ePfrxIgQXNwqnKZ4G9+0L4FdZ0DRKWB6NSJP0h335Aecvyn
nwU0JL+c/dsDChi80VbSBUs5Qw9ZzH1aT3Xq8M6NMj/8+irfU5T/vzhru2XIRBGtmCTiont03siJ
mT17C9IZgV1Nf+2ni74B0N7AWS6muLBR863BOZTeHYA+Vts04fBPwlqbtObAxkGYS/vB7szLYBW3
v/7LXovVtj+MYXhkbcpte1OzvhGrjeTB1cRswySorTTux/q2zbwRMJNYEp4kOuwc43/zzX5/QF7f
DezEoEGZ0mOOsN9qDGdBwATxPhk9iSI8Uyy7Z6NpS7ozgTx6Yc242CelOSyL5WyOZjOmfr9qaAUf
faeBekNQE90fVG6/vhf239+hiHNP4EW24xGFvZ2tfnywYT3R1pENCKLG0Brdk97c+7aRBMXU4tG1
ZjoImaWtm7VSt75iM17ziMlMgWqNsLblYmsUHNdAQFIPA/RicA3YhJ0shyTRtdnTtHqkJ7j2ejPT
q2mY3+EqZkDg7tPNWReToom/7tcf6+8vEp8qwKPCl8z57G0U4+IH2ALJoI51sDItdvLq2Gfukvz6
Ktv68uY79ZBObFm0FoIH682LtJaO9r3cEdC7zHWPAlwlJA/A+GmdnowTaEy/vt7PviseTFTE4XZ0
3RbdH78rF613Fyi8yNBRgngBM7cza4ToWpPt9utL/ewGgmhyEMu7IYuF8/pSQ8U8q+tBYgY+zAiU
n9CxC7v53dO33aE3dxChMuprjuR8Ve6bO2hN3SgKkzu40t6+yhdTveeUMVB/h0ymusA8mFbuHKYJ
lntFwfY+Lawt8gmp3XI5p3sxB8tZV94CFO92Qo/1B1FHtIml4Z16u3gKnShP2syYDq6VrnvUK/Kd
hzN+XxU0eeasJ4uGw99ZGKXVb9a/TTf+9qP527ZEd5MHxN3u8A/aVJNYEzUJBRimckpUyxwnSOlE
3oU7lvlb6DPHmC5L+De/eUp+8tX50GI5oRLEzqDwza5oD44vGSOAbwdgcYp6AhxJgW5/8+z/ZBFl
20V1u2XTWo6z/fsPH29RQTU09qZCo0HCfqXV/7B3HjuSI9m2/ZWLN2eDWgAPd0A6XYTWGRkTIjME
hVEYlVF8/V2MqvtQGd2vEj3vQRVQBWS6O4WZnXP2XvuwbniZWgUupdmS7RMWtN986L+6ph6HDh35
EzhX48uHSmfQFdsjlLaMMAsc3+JCC3xxX2JjPjKNzb+N1lLucUjmp3/7fWBf5oiBzorXwdm+2V9+
ruAdWaclz6OFNMWtjsUo77Xjb96Hf/GCg/eFD71tEhyivrzg/mBD1SG2njG37kXCNGdiZIidlgWH
5r//QV9bTZAvaD9tKFHkCEjFvzo6zCXjADJgORed8SKhwGXjvHM1rTjQZKWcb/r71Bv6vebL/Gbp
6odsc9162A8ONakBaFOt8TSb8Dsbvy7+zcv9x5djVIPm37BYHX693JRtLeY7vhxFdXY7rWt1STWk
/+ZN2fyKv7yjXz/my11tXNd3sYHbtDCCJTYW0GEkaNGnWJf1p9AT1BpO0kOAUMsDwwBA7KODanTM
xtt8Xpwd05fXOcD+l+e2deoQFu21pfrOluHDFp3SW0XeG8PkgqjTSeT7ityoGNLG+9/fy+1E/eV3
2JyDzW2t5tXHzfLr5WJhBnLcQhUdfJ/xbt6+zW4ZPPHi5vqOAdXPgSqT844pdJQDHqSKCVGbHo7A
lze/UvldDhpAZpuX12C399JYiIqMmbaxjPsSB7zOXM4x2ghKiD1jlpomCPzgI5hmqLzc+HpIf5nD
bpC/Fajy3//Az+3mr4spRYMZYLjbTmus2ZuH9K+vX7sCRvH6xaHlgTEfWRtD1W3uNjODPuPUgTDW
QrBO+7aLqYqmuxxmUB7U9O0rDaELCSV//43+xRX3NhNHAPUN21DwZX/szTZF8USvNPGb+YlgrQ+t
pS200EmLmVovv/k4Y2v8frkA+EWwyGI8sDYL268XgKLf7mte5nCa5mhWxoVw3RFlkmCoPlbdAcAs
B7M+cVE2tCJuRAV5O5h/81qaX0SeLBq8Eiz6nF9ZfWmk//o1Fl90W0VBUpdZyZieTkr+lQvAk0f/
YmRcQ+NtddA+9c25ttLamQLo80PV+LGct+QpWRg/pAm5Q8pKnOVdOzAfs4MHJRAswdt4xwr2G+va
10WVMpQgSHsDgLu88F+Npwb9cbkmA11JRqD7oNZeyxTOr2Cy/pu79C8/ieRvClud6ULw5TQztOj0
FGQyzC71R1VV7UE6NYLMjLSLv3/8tuv8y+MAyHwrFU22C9uDgPXlPkh7MRyyYCLyhp3jy4mZoLNv
SMDYzblR/+bt+6dnHYMrpm4ev+0krQdfPsxYYYEHE8koQ7+aB0irGTAG+9DI2Cd/+jcf9s+/DKfL
xiGnrsf19dXSg3OEGCoQAXCZV1Abvmq62MBoGeql090Kv1zRo4jiNzvBFxITCzIrDI0J6mHPolTd
gNx/XWAI8tAHKCcimmEqwmp7UNV82TCZL7qtUT+dCc8+FBn8ESV+81L901PD6wQf3qUupaFBfvyv
H10uzrgEE+lMVqagG6O9QwXIxNhj0PPvXlw+yuVgCOWdH4xY/9ePKhI5tJ7JKaZMkdKqLhBhNksv
rgHK70RBNMuE5WT/98/qBh//9WE1canqARcYQAAW3C9rlzK7ykFNySGYouzQjmWxw/mUnrXTlB4a
YUZrHRBDbslrmQ72RdslwzXpLsGpS8Xjb77LP62j23cxN+4X/SLP+vri+LliiM89jOZh1nam16Mj
DNqRBO2RxNMy8eRBIgy9BqTF2IH5Uo3iSh8vf/M1tu3hl/fXp/3KcmQDPuAxd7+8UvrEDLIv0dxq
nK5vWEokrgrZ7DvKrZ0VgA5xugRq6JTvzGI2rsEa9YdhMohYJmjoda6sw+c3+k8T9P9shdf/34Cx
e6+a1+4HabX/9XsvBn/Tn2NkA9oFKzD5wrSQ4EPxyP/pxTD/wTSYOTH6T3cLYOEB/LMx6vwDnwU2
C14/z+V477PG/L++6Maco5nKMsuyR3Xz72XAWJ8Njr88YIbp+ha2Zl5xw+Cc8rVfqUia1rQZdH2O
4w7YTLqAQ+6JCpbNB9hDhNs9uosaGWlVtiHrj5HsmLSa3yUIYXJ33YkgZXRmCEEoM0WC8MnNTrCy
6j6sgqoEnVuta36AB+Ld2EhkfrjjCAFfaERFWQIdRzwliGFZP8tswzfC4QuRq+gnx9kaIzmMJgAw
BmpdSOlwHHapO+UXdloMqG2CUaUcTmfzm8agYosfL8vHnmNeGjcWzoHITVI4WBZJgPR9tZWsqJFI
4mFz9jF2SN3VJWI7ga7qBIN/3ghXwBJCifaWdJ4Artk02eWow7uFuuSWBNetXnfWWMUq4Vu7a8kp
Cq19XC8IX2ASt8kjkP/6lXV1HY/K8ZmQLTkqU2BI6FXBijF80mysEBystfpltFfaMnNvmAd9MCER
zYus92A9gRUFzgD6FT8jCY5DgE8TyHf7rUUrK2PY/q0eGojL+Pdg1Zve3JiWKGidBb9wtaJwNwkv
G8MWOezzVJso42xREFMH37Z88W3mhzsWXD7HK5X9sehiva4YoKMXF3Z6N5faah+R/MoPJnac6iuR
q/nUkpdek2Sm5+s+WNq0xh4z+kOIVIJcQnjqjrmnp1JyRcxivIfBpcsQ2LSO9lU4L7jJGEYBy/Wf
HJX16mA2BWqspO9fBRULmHUPGOGK1vedkZN6UsDcMKd3yYowj1XyNmts+415W2tQSaX6GM4EHSKC
c5RBuoO0liKGAojY2xxH3w0NxZp6mw1J2yMSrG0tOVWT70ixFSb5cCmYdZGtVqUI+CpID1iDE1/f
u5UurYOqHO0FY8RypReutyYH5sNZfXQ7mS5hmQyYJ6wU8gP2kUUfLtFV5cwfIUXQBiPVBhqRmcKB
oPGUw81C69b7twm9gDnjTsAau8AgOGwHCUyXyRWivBbSsA5PhcKsxatUM4i0CHphbH3CGyNsPZQJ
ZoaXxbT5nbgYyVJrBA/j+YoTU13oGdDHEzQKRMcwYbSRb9yOIg7KuvEg4QqzOZO+pvqoUORLkWyj
IW12iaDXL7V6ccxnq7YBEq7oOx2OVSOs5r6jnYFvMiv1RwUHao1UbWbJS2lii3waW9ecrvRsceX5
KDQCBesmD8rzekJ6YYZybCX64JS56l25odD2c8AKdKdXiDOjbIKwf9Bnwu2vpBw9dS4FGO0d0dO0
vsIk0Lb449GfrHjql0m/t1tUcFghimINa3rJ1xy3cj6G8NmCbMbBcr6X2kRdNVYts9AaPPjPCox5
tsPCBW4tRYiMb6uYyifYku6EhbRDfZBuPp61w+V6sbjMHwtvwMtRTaUxnIy6H95tBe3jcvIEYD/Y
jsRgwmOctetAg84YJiwzw54kS2v8sWT2eg9tl/Qf1t2CUNcykPml0YL6wv4J9ONOr10UrmXj27fe
1PhiDxhR3dIuN0vu+zYLdZD/Enc/OKCyEneaPlJzHfbm51Q1/5yw5ha3NMRgw+Q1Aed7j1ewqO6d
Is/vCOAyqbuR/MJq1In4izqVKgPHMXz9/TaKu8UJ17+uuT8+2yCNkVYXJKJPzjz9FCk+9yIcpq6C
51nkYKcRspO+mFKTFUcLeU6/o43RTeGIZX0CGYmJKeb0Ufa3wed8GpyoAEQ61kPC2CjnYmmf8+w0
MZhJ29uYm2cAE3n+Of0WrV1dZiZWoJ3mbvNxlOAeIZ3b2HygtS2EFUrG1B/m5+C9GKF7REBEZ59+
YlmhPf4c1Cull2foDxjfcz0Z5QsSPh8RhdZdPH9O/INt+F9+6gDqT01AG2gW9vAsz9HJIhooCVFF
dksQ+Hf7U1UwLbVk6OSWfXuH1lZeOCvknsgwKnfmBpr1ZkFcs2BX8jo/GZ8KBuNTzTBuwoY6Lbx7
LD9dj7e3MJZLYxNB5LJKPhqUmF5YbyKJJh366dAaPHhH11IVng8MzHroGGMFc9BDHp3PxE2GHXsO
eiPPmL3INpTEVWGp5mC1NFpCr9i+qih70tkQSuSMZpwUM25SBzxKDPfI2UZUVapYJFZZxqryl1va
dMv3FnJ9Aaeg2CDgQ2NNIZQBPT3zyYvBxouaCTy0heomyoh2fZytbKQTvniK9BZ4nFnEk2uhDehp
5q4z6xkGjnGq4qygxx5nWqNjJNEHL7SLgMN7TVSsG5GT3blH5Luy3eVSV/WuWidt6yr17hZ+WXqH
2dF9bzcU0n8wG9wX4TgtwV1pA6FHmJYXP0t25jqa1oLlDJpXc9ObRpJEiJ2tRyVXskbFVIJ7l4X+
Atikp1iTOdmMPVfjJycah5Abb5i/lwg2fm4Tyowd2Zy4xLjpZDjWlvYAfzJ7XkUbvKGzp8biCCBc
vHcpX8JpF3IU8H3qbJuZfyrcju8jSri5F3rXcgtHY4Rt4OluxbHBn1ae+7miG0z/CpkYjiDn3ued
mXZ6bWS03lMJ+r+f2766QAZOlGtXGdq7SHu32cthKux9OmjytKY+qqTGNvBx+5MRPNM6bK5p8JBe
4zMkYHWHb3ttoqT3o4LtOo+hdI43CZHww2EmIYR40IHDFVLotIbFmJeVHomUtQnuRNLGFioji5wm
o8KRiEiOQANJyHiY5Cuds7oZyaZhvsQ5RcxzluxTkZUXE9ly8thvvhTmk1zow5quSX2FUHf5rjqr
UgdHqfXD6pgxhnaf+3PstFNSXfSzzziMZ2+9cDtLviF31b4REZc+pEsqgcIPU/BT0oOxQ9bI5b3S
vWTcrTyY35NZC6r9RJzyBZztXoXDgskl5H/mRzX36w+rG32HqADNJrY0sYhHXn0dexkdYvk0GmTa
hIvZe1elGuUY5QjYyKUr8Rpi++iKc2tuBzNu8zY50x3VWjiS1AAHd83fppTcCwacfXXfd2X7Eqi5
eEuHmZB2XZFFQjCvlb+0U4ozq8q7mrzwenlv5CJvignkGN5CPXjovEBs1e34g+MrwC7fmLpXduXu
tpHujLu0MTzF+UcWT/QpjQ+zW9b7oGnX46RVDd+41cwXhaXqDvEwU3N8g8SKLBlGcrsfoInbfRr8
RKadflsQIf3wRpI2onns659y7boyGsUSXAwWupswyZKM2IqgQ+fOk3I54y0k8DkrMF4V1jSQJjOA
JsEAiIl6M/P5F5O3VCvan2Jud0A4pwpHiyd/ukD3uwh3HyrLoRvlQ6oB86iymXCXOp39mw6TGbEu
Zje2INHX4B6PrZNHXr8uJwgkuKMKWjvfWNN0ja2nxHZYI+BCmLpazPdmq1dNXNj0eWgW8rSYQqGm
RrpZCmRwnZuHsJmdad8tcniXZt+9gLcgJtyF3lHEU4Z5MLTNQfuWzNX06uIDfChYMTC20trZ2sGr
97gUosMYsTLc3hPiux5XukwcFsqGZpqV9hqyrGF2cf06g/JCIWFYh0mid81ROgwpEf4tcPtzoxPA
ZzUxBMeh6CwOzHjLSLP1OE9HhL+4rPUIx4gXW2y/IoNHag8J+VlAdDVbnvFHEvzlhYbVjHMWYbh1
TdSGIfzUihGmL/blXCY1LNRgRYnaaqCVQhsuGUAKGwWUBYM3pznGiR38ViXNEDM4m7uCiP8+z8oN
YsZvCCpMv0OtVywBO4vmWsWPgacERrc1s/nIQekv0O+pAFUme5fVgVY5EhdvIG5Q50PjfJqtZ+6z
vDFE7pBoDvuLjjPSfsLNyucEfbEZemsw+DEK+Owpq9LW33urlq2wn8GK7qjAbPRdIpneVx2bBl/J
0ItI9u2Qoo/Vx2MC7tiJEwyzIIxxTTXgwZFGsDfqstn5s00BCfJ3qZH9GRCacFm52d6ep2rZqaSl
sOzNCsmtNpSmPPp61WVRw6hwCF1Rexohy6w1+94pkVCYeTpza4CJILR1jEoe+mXujNAwBn9fFDYA
bMcdZqoObB3wCmytJVvNXMfuSnOGHjYqhNpLby6UuS9S32giWC8JAllnaycP4+JhYVOEhBGeS1OM
xGuj7GPhJmCY4Xrn7n1p4fHYoYKjJPVIkUSCZzVsU6CsBxlOjauKQ7WKBKhx02wOXKty69Pglz7m
aaJEihh8Dhu6vuLgxveaBARTsLNAdbHmuj5wmOkf8CI24ixxdfBDFiJglgxhSHdXSskqq1LHuQrW
yiLGIZ20u7niaHvoO6bE4eKOIrgcl2aZiVj2+WliCoK3otMk4Blvq4cN3ZTJXlJtlFGGY2g5E4nR
5sfSHtRjWwpAwtJF5EvGdW+aZ2amB+mjHrSQ4yToojZ0F0LHoy4DJ49uHdMo7kodM+HaL367Q1kN
fzBI2YbQfaI1ObQlj9a+cxU5e6XyC7yyVsnza39ao/sSEsGOkrBNdgpRoh11owItrbJyJHvQwOhy
BqEauG1flQLrdesV2clEsOIdUzbm5iqZ4M8cVz+V2LYr6LNH9n8CqetPazfCxWU4kUiOx7r/tH8P
wAMpzT9t4Yi3uc2mo5HKwTEbIQb6/dZ8gyYMr0m6KDCvNrV8HekwL1u8K8zSQ6Os1uJQfFrT5adN
nS8omr3o0s4CmrtZ2YfR2ZQQpDNJ8lFxuxf6tBoHb9ved0OjBdYZnADOPsPaOP71SK1eXmkegvDd
vLaY6YeFkOdT4Cw2Oe2fhnvmmpjvCTXBSa1Mnv7bXpnQHUUpEmcv/cIzdlqgJ83B1pPEG3eoVQd6
SMR/+Htljf10mubGA5clF11dwb8eq3ODNaK8JWq9yx8Sry1lNOTJFozqpDyPuITW1btTK8XmBf57
WASwtvp5rxaW+EWq7jPrrmBUZAL73SPYSJKH8Q+8Qe2PBdvx2OJBbylxO8p0OicxDxRshBkbF5Dq
BWLkBSScjZ/wB0vhk6tADS8JW69QxB7NwpZGbJYDHIagXMkb6bPc6GPXrYPip5CEAPge85oz2fSb
udNkqLdbuMTV3s/rYbjorH4Z2FHJQDkMS2ot8drSMEabVVFl+vZa0I36pEiYhhdAXLdzXY+nCbQ9
dldACzEKO5lD1JpdwHKiGvsTG/zIk+Z0nXvXWuh/70avhmRhYVevDp6wWmPvTDm0C/UH+eKTgkGs
DUQMRnvWhebP47LDZQwzQ37yMxSmq7tig2pMdco4UvayHJEsbNyN7pPBAU4aHocry/7K3yAdpPFW
VbiocnzxB4xT64ym+GB+sj3QCsP5qPnGTdxs+I8UbLoeTbW93OeGnmBLW4vZBjBettyZFYSIqzfI
b7LJgCxC+7Fe4oKGIFk/wqv9KP8kkdj5Wt7QHsCO5+AVP9F6w+QIH8Alsb0vGJ/PM5nTGmjsqxwc
/LLXKHSf8w4ESqDqBZiKy1OLpavxXgxYpT+XT3JKW/hQ1JNPokqpcnWGFp7AQIGHgqA5fgp+h08W
y+YFIOsRjZPcmVUQvJQa3G/4K4i5qAM3ootWuH0bdthQ33j5Yb4E3sZ/UZ8smC7fuDDLhohh9qog
v7gdSnJO8DNHUaGmsaEbloqxuORl2mJyFjUP01Upx3wsD3nT9RykGp3KGeRCnQGTcTXCvuZQky51
2yEZDXAfA0/JdEV3q0gf8L5ytLhBE9hYV72GAFtLEUzaQu5FUMlhr7ujQ69Wc9Je3kPgX8vQoaHk
otIuxPQ6+qu5gfEhNKTdLut0QmpAcZFVFNbjrNcPRlM5bexbs0tslivsfIeJtSYepFk6PYHMYo/t
UoZw7iRSW9tNaHUyCIR0p0ggGtkBgtI9lp6VlLhCGleeUQuqNbYFBRwkgJGu+MGuEdZ0h2LwVuOH
KpdA3ZWpXvlHO0scm5vtpt5dLfRlfu+VnXBC7cqRqvJ8gmHSHGgM6JQwVZs67DwUyBnLhZCTP75m
QaamS112VHYdChplEAyHXh6jDxQwBErTZCLIC/EvL+3PpOiW5GUwXTE+iISwCmLS9IQqIUTySGMs
rJt+KJbQq9ExEw9SZv2Dk66Exa4oO7I3M9emDEMrZ1/33pMBh+8AU7ksQxvTlLmpQVRxnfJoNHds
SIC7wqorpNyxTQ5ErZbtWUGexGOHcaY4KLJmh4LcWe9KB7JKJ8zDLWRrpApR+reQhkxtdCJuXHVK
iIxpiYshjXWH0p8ElGnOynd9Sdp32eTGE75MOj351Op1bOHPyikmYBKwuM6FBBAgYL7gy1m100ZN
IT5KG7wLTw6dcUayx9wwAMR3EE2GjZ95tmp/PvgWpCMcX5JzskEdziqmyeW+13xc41PfTgNglpFI
VnTkGWfYVvicitraqHabF8akLDN6M5IB3STaQ3r7THxY9qYR2xnQSxLavcyagBhPQ1ZmvNBhwrgr
eLFhEzbZjTL5myIy7QecFX464XaeCByemiGPaWjOzk1tNibZeMPgY4JOrWQORTaVb8iS5qd+DSZt
l5e+9EOlkbbAutLLlVc7yT8MuqD8BC8jS6zqgDhFdDAxgjK9SMlTI2HitbUGwiDplsFh85PBMOJi
mbpnHM8Qm3x0Z3fFNMxqZwyL8UqZlu5zrxR3op4zYg/8TAPR47aksuDBj1DCgtMbBrOndjC32Qrq
2sLf6ZIE3akfyPLlaaYany2jhR0gV++lmSeHCJbU7N6VN245skwvbxdPH9LYXz0eM4Vd6Ch4/u+S
GpVhvNBivyNTVjRgHIvsfeCIeEc7hKujhm66H4JlpBlIhpXgkvTODYpdWfPl5oRVt+BNBmpZFfle
dv64hG6dbxwQrZm+VWCqqTGkvV4GWGHA9cwrB0xNJpxEV1VQNU4ZrT9CBnNdxLmAyBUJ2FU/tDxA
t9LosvrYYjPeFfLgXUKTaIdipnMvYPqwfQPpSKjRaUQvGPSWmsxkbNLfbU7Dy65tUrr9k7ZMD2Av
guwUlBqkLrJxSCMzjbaYIlvzpss50AhtGQq7eKeOyh2ubuNfVOiqtbhOdGdXKGzlUVdLbT6Zue23
EdnJ+YdT60C8iFtkXOOg26A/YhWck4uJGMldIZknM1MRdrHLbbe1Y40uiRF3rH7ZWTemDUfkLQCz
If2EAlMX8E9a1kY9XFvCJ9K0JF+wKYBI7UlyQywVsCzZoSQFnrAO+nVi69AwDoK0TMkpO43GB0Wv
e4+jQX/yiaNb99VqZbdWp7c8RcUKGARiQv4mWNxph0z+IOnjKMpx2hi2ftZJ2b5qFPlPAUUOQ71k
yC9UYvRXhPphlPfcRrvFeY/YnWALLEdpPzD6GkszeejQy450bS3MhFanUdG3AZOQK86F/q2cm5HU
Y2BEW3++D1Cm0/z1jqtbuToS+jZ7DlqAE1GlLPe4EmMn97hMjJ7g6RbF2eAulYgGVYzViQLQvKd8
887AHKR23NvIEHZ6Iglw62aGc6GpCmONCrde3chqra743q/N8FG0qhKhXpXqzbPJ+L5zh34Idqa+
OcPoxTAN8gFc3hEWFWjnrldbV0PgzF7Y2kPxTHiQfksEmyAbU9pQjHu+3wU2101iNSbrE7BvQ0bs
dxbBRqombVQ26xjpkwmkDT0cPltG+9mdqvrmB+LwVuwWve2fMMnjj9Vl2bz+Z0L/R7gbirG/G9GH
I0mh9Y//2v/of0Ejfv6xP+bx5j/QxaF79PFXMI5mIP+/83goh1hPUA6iqWVc7+mbOuXPgbyBGRxJ
HVJpSq4/p/h/DuSDf0BTt5FxIbdzkDzB0v7v//tLckP/5b//GhdhePjA/yr48Cz+MlTS/BNYIEWs
r/aPUmSVMbYmtuiGWcOACuXKqgLrfdA8zigl7zolIllfdeAeKiXMbc6wb0HFaUzYI7OaAzOEiR5n
yQC1oUh2k5bRrvM52hoy8M7XhCBqesOYLRd778JMOcqSzQ0MI6rQpNN3Q180UW0/dt1wtkwI30sT
Ayya+vY40uaHclDcZ9p6gO2mOKmkyTWZN2j3AnevdzRjYMFeSs3kkGjI6dpX9hg1zPJCAzRPzT0c
oE0QBCmX5HZZlm9JrXYFNAcER/uK4Ie9ayTpN4o7eFVefbEYGeHwgoiZaXXN52ruswOgJYYQLWfP
tbdmJpUsFYneP1ZkYV5Pg2mdSguzN3zUj6r06HC1U3+ju8X64Wj5i+kvJbWWUe76RhSs7EBdKz70
ughG+xzGhrgFlGmcqswCIBb06jH3oKtAEZuNM4ccKJjBOGTu7BTFKEfMW0kPf5EuPeDSeJuL0mNZ
h6cz7WpD6rcLiLUUsCEAFB9WIMC7hm2RxA6LvVGvoSSmhbtPyQb9aDPDiTMGiSJ2Bs9HAoDt6Xvj
95xarNnsb1Igbd/KNmG6MebrcgN4pLqyeCsYgVfoBBj6WCiR/am96de5vsw77yMgg9iGZyxWFZvD
tJwW/J6HeQE0T590CLL8wGk6nayoqHG300YnwtqqJ9ZQamq1Y4sInqmL/RlWSZoAqmhRPVVWb7Mw
l6bx0OqpfqU675YQPjuuViMn/qosaSVRHLHBwiP4jCC8aPKVDLTCgt3TEf0G15P8OhVwNzJB6jlw
v/UaUs6VbeqMTFrctVclUsNQ4yx+tqbeE6gAEy2oadeHBqamarbW5ppAuazNlwpHPJ1cPRrmNf9G
Lh1IlgZUHAfoUOrOoV23RCjT2ywc6zXG/exsWc2YHklopbdSp3FejTUtHvsCChtJqh5HC5rvoK69
trhM1ypO/fy8Hk1/5/n4sgGTjJ+ceZZxq9bIVjAgJLAj+160Zp3D6N9pLz1PXFvKO5SVYjyT7Oaq
f/CKNEIyTCqdblJ3qvlqJtp9cE+Ddaea+9bpDpKw7NR8FdaKE5ZQxVJ/1p2ivxvFeJ2oJCR35cBy
NO47msl6Yp6XDD443V+mcMHYcOdQLvRtCzMm7EbFweofSUJNjiUH/bVruatacO7nsj5xq6CVz4RE
zxGCS/OghGMgGIbcPLnWiSFwf6aQs9w4GZ+bFYLqE8FE3HqlvOe1uTCKmyU1OdS/5MJ/zGAlQto7
ANOKmE2eLM56oE9Oy1Bc0y0BPugRVb6eoxjZZfmHzarizQb6eSufH6fOQrQBBa4q2oPdeDjAky5O
Mu+RRGNs3H3lsM71Lwlz7AtGjByARf6B5uemLGRP+rznR1vdINvpDUZeEre8jSfTHs9nKFfjXF7V
bf+D08jB0HA0DpbxcyG2Pb0sae7vphxw9lLUSXlLKAdYRa2xAdatzSZOPnj6kiMzNeUVXV8Sn5s8
PfX1ikSDmDmNw6LIzvuKFj1qKJzOWMqVFeL/3KfQ2YZM7DR9iZe+vGde9p5r+k/CWVjiMl/cMv2M
ViViBIVrXLvwTgtv1O7sJenfrLW70zU9uePIS8WYmtpVQewZiJoS5Fuo9EBdOskidqbUuiNBf1An
EbyfKMOMp4AcPWLu++ZZI2w8Mu0uibV65ZRfFH2+gTh+iK4PLm0r36eJyTyTIjruJIMDcGHwzRwb
uaF+nyVdHTm5/1xqPpqbsphPU6AweSsdqlOR0zaVyOtTHwCUWciLhChm3OBBzPw26mX1YJTTTclh
FEK+AGpGbnab1MV1UkOQ17JHb+HNaPQB036zt8WPvLEiWu/3Xr4wNGj0dz93j6mbnNV9Q+rMZsDP
2VUsdz4H2idjTbSvhmFe+mJ8BZLXR0lvN4SuidvOMF5bjUnXko5sPkZ+rIiJiCbPjCWhZkG3YLif
YVusq41M2SvmmKl7HsHIsMNgqX1ikF2CrUdzYoJO77xa5Wti6GIPmPMMKlzxRuKdf3Ca+i3omrNJ
gF/wUhFVjh2Bx+ZorGdxkVRXS5Vft+gIGOeRhq7qLBbeEiWt3EnGkLX9ZMxP6/q9BxTVCrhzXG1Q
RqjHthjB5lugpouyY1cDVB8P43x0tO+5Vh/IjgYmaK7fPF8cCu07eoPj2E6Xnj0zd5u6sO4IO+Yp
oTs6h43jHYjuu+1KtUexxTDZ5XWAV2h76iYd5LWVjue5pF2QF/VPhuIlZLL+0lz109h3Jzp6Gw+X
OE/7MeHwntgarS6aOjzEDSV9OhTnsDnoVYEyslL9BTLUlVvJE1SQqPIuV2/8Rmf0zNSsBw3vbQhH
/soL6vdV3be9l+0NRa0J2YUKdLE/yKCMKa0OifnDhimIkxQdHUO1ZHbuwfY8L/0HxLSjqtJLl2Js
S5IMLb0AVmgcJTrE0PTzGygLqMGym8BEi4IfkhT0Rec1h+zh9QPlRnaZWeeTxWSwKl9p2J9S6cQm
odM0YqJxMeib29M+mF+IXgAsiMQhmx0rXkzjEunOoa007eTr/an0RaiBikPrsUUGhFn/LZvTc2v5
tkzZwa/S/TwvkUbLNKRBL890aIZhTgmu2uCo1vmWLhnjwaCOxyR446XdZb11SMqebEcvWU5Oi14l
n7Q3V8pTRkYvFyzi0YgWYLF0P9kKgcN2dFIVfD33gUTZH12mH6xC260sG6kOYjgbuqsE3RxRV3dm
BxvLKqNaa0+LKiKvCiL8VDujpTCi60iDSVz6ZFgSWlR9F/27X7pXyN6fTWPZ0+U72sLZO0TsElEA
IKtudnp5mIbilHrKh05D9K+ddQHgGovbq7u7QDCBAhVDa/ACr8LFooPj1I30dvTGR4Ae2q6avq/V
CNe3JAJHVd753GsFPzRYzobqjVt5EhApE6aFMwANXq1w7osdYbpn7hYVECgSIFqsS/Xk3bqoaeAD
TUVsjQ7RJi2d25z4i8y8SyERcif6u5aDhhrUjZaxLc7GzsmIVV4zPQz0fmciQjdA57oTw2qrv59R
ie+aASFIvtmw+7odd7Y9q+Pa288I8OoHVdt005w+OA80Hj9X6ZTyUGsfACc+G81DsM5Xg7TuyZPd
OQwGR224zfz2HBn6hTfQq6L9VZO8tbO7/oxGUeim7a3dmXfI0Y+zmb9Mun8zjNVeCy5M2lXZqh/M
HKwB1760+wvEjQ/wFNQek8LbtqDv0b+xHzTqQA8NRcnwSA7yifTxcDub7hnR/w97Z7Ikt7Fm6Xe5
e8jgcHcMi97EPOScZA7cwDKZJOZ5xtP3h1RXF5likaZ9ba7MriRCEQE43M9/znc8ikPdz17ob2tX
rRgFb5y+3TnT4+KrJIub7tDOuj14DcZaK5fpXd+F4dZ0IrGdNG0RaFIbTW7N8KyvQf1K4UG0Z6tO
DzJxQthn3UMus2cxuV+sdPRPTCDxuTHsMwTrhRU/yjzfRp59JAzP75bwzmBdACvprYW2eHNEieYA
7b+0ul93fXoli2zF7mRNdHMts2bry2HXJPZqzC4z6V+p4MqPvuQFGxJ1nSbNvs+No26qZwZYvJnV
urIw05fmFxmku2QxuyGm0Tm7JfG21YXLoBQ5qQIHX2TupvWpaWCNealsuYepuwUPeau08YmB7BHV
G0U/2nP+PIyS0ZlFEmEeyjVj9n2eGz4KPm+NWG0hAdnbpHD8fQsjplL+nVNBe3QnkH65s5vVnXQz
iSEGauGQUPyJc6IKgBNHWhxjE6HPcQiw2jtfMzJKOhSLNHmo6GqIJucQjd6Vnip3baSvYE+wh700
jrqZlPMqgq+puaABQhyzVXzqxKMsrBcN1xKH06eoTkK0IhxlVLMQtV+aixXzjALW+JfQF/6zG1S8
SHNGqXTIWtN+RuJhzAdXuKrr+3p0/IcQU8Xy/wXTZQNRZ9dGtKrUdgu3oAt4YaJYrSzF/koGemaZ
sM+SUYyh5dPA+oxeDJA+MJZb0u63TRDdUAbwmo0O7smousfvRmfUMJ+8oXm0qvBu0Kp+jM3kLV7e
pT7BXgMmqRj2IBRv9cTs2CqjKyA6b01lnAB8yzV9shTpUDDi12+VWkZIkOdH99KyrasUOGyTko7z
Grj/plnsefNv6Yi5CHiV3sQexz0YYckloOz4qvRqj3IWTbqpSKn12fZp3OHuRrStrzjpGrs+9yQe
80Tfp8i3O8/Nw6fWdpIvvjGD9M3RzSJlNRd2yra+LY35i4GNYw21jJYXcj+XVN15B3oei2ItYEc2
qwaDxg7rjXEhLTcdcAR0mJaZ32aw9bNZfe/LsMRoBnvnKolldx3o2kgWUr/LA1VU9oxe1wVob6IO
o43oKFfcNpFViouCfe5Q7fPE6ArvEJNDdzd+mwT6AViazbxS90G9R8SnzJq54Z47jWhePmNvihau
1MwW/KYc8MeuJpbcddj50ZUXSXruHKM9Yv6JVn3DEBlvYihOrlXDD2vJxzIym5OohZuoxIYvS8DI
7LHtb3vkDyQONhaPHetoxO9mcRRVVAgcsOhg9psgt+C/nBtsaL6HfL4SgQJIEabK3g0Jmw102Abn
bdwe7Dgq1ZVTlcjOI7U0x7kxQpca3Sk4TLVTn/GZep+KjDdBI20jZ0tWzLiYqoA7mmTk0uzDGPsK
7dIAKUsjFFDmKjh07H5XPYa/yy6Y+fAdjM5bJKR0cvEqG0N87QpD27s6aeb5k1ZRhOg3aoMTpEfU
YgIXf8zIa/sbLOnTQ5UXodzZimepTqZl24nD3I7NsjkHM9ywreMwL4cI4jmG+OryWjaPLTRgxhOF
o+tEHuI5MSuMHaIS5aXREwgQm8jlizpiAc3TixiA8chuF/Le2oSz1nO+dkanvkqnthqO6ezY430M
yFl84wAXOt+inOKqfmhydQq1b49PWTQPFy0OnQOIi6xjDzYO67F2owN0S1vcVaqjQpOVQJx9IT1W
pmispj1BhdTf03lag79TGLAhYObLelbm7mVMyIWaZKxBetPDhxrQvW18O0ztwb3Eyua3sOe4ubSb
nkGslxDgWPdJol+hqqsAQxqlyAvDXlMjNk8+Nasy9NF+x17vs8Bnrze1lGeRxjad63LE+Q9dXRh3
dpPKb1Cku1cCd9btJMbmW9GyQ0m9ZAlrl+F+JNJxwptaPJcCvtoKf6U1Hwes/kAZPN+JeJlM1hYX
Ut7uc2uu7sIoLk89psrb2Pf9EPjnjBPNpjFgZ0cjBVpT2qx1FUZPuLibc09hw23XkENWJkY6uI3Y
kFdkGTk/JIH41tq+d9R94t2XrXbvqsgtLi2sHrfQasgsJ/kgTnVDn8bWzrT3iEFU31b5YC3Hbia5
kAEaDGwMDCaEjSmeTnaW4cwx4yFGEKE27Ibzk16PQJ+PjQgymn2cQq20T4BxNwLGfAQg0n43maaT
bPFB5QMwye9zR8prnN7GrkoAvGcq4LwgLiIzRPWiu0vRFlZmRxtrNP3ptSnxH4ObvadzwHvyOD6f
YlEE934LUXithgX03PWobZrN+FUWWd5Tg6eIV3Xkx95m8kconnkaksbgbBw3jfiaOKmiK60X2UOc
TBqZMSAoEDMbvJqlqL+JIL/mPsLPhIvjuxFjqlyPA7GQvdVC8Vtcc/bOdqMrMzURSXPWFzbtQdnd
xVVG3peOevVM6xvYzJTYv3vRlq79KHDObtE9Goh2shdIP4Lj24yNsOT2gu1B5dRIVCJvw+EzmisW
NWswexBoC/WsUGyS1bW0wbqLVKp9aUoSIrLr0l03Ns0BGU4e9RhoRveuz2FNFkc5fwnru6GmetQH
wXKB8jk5znjvYC09YRnPThg3JXPEttArBktsnw1BjQLRi3I9Cn86WcCbboLAVfeDzDkgKHyeVh41
nyDecPBFgm52QafHy7QLFMfW8m4mq34lqHTl4ZLuWfecr/i+21vJCsO2o863w/gJ0DJtbkgMhxQL
E8PswsBJrxuS00iS/BbmeE6kQH9x636HkQ16EhbgFUFVc431CkW1pYIgvDRTXqc63vNYpcTKkqdq
0ve1uUxt99hCzmMWvOWK3r4UWy9bG6cBaulNh85TbCqYAUazvzV9fD3DMiorAByuS/qruDmBQLoL
TlsUdX8JF90/qXrSHH4S+WZnmD/hZIbZziwG+2EpJhik2PbWDdbX6Mlu4jMOs/p1nLPwkv4w+X1g
40CWS5n9uYKA/5QW0/QtVTJ9FqpVFPBhzRzDelvnfjLwFFGxc+hDt/SObUrRCntCRr177s+MdByl
xE8EYuI32erwOklm+VUxr4fp7RjR1klU+pkiZvFMP0F5JRdc8XqIG+MlqCu8Vg7zyDDEkiBmkeMH
MLz+erKC+RZDO/5t12zt1xhr3MmK2MbyD+07PZgHc1T2WylS5yJkhyS2A7bZl7pVyBNDW13LPM0O
bqXNfTQbDmcuZ97nBL8MSc38iD7U+edpUvMqbUMLz9wYPk041PeUKFlrz+wwXRbX2O2gYpWRvbY9
coF+EHlH05c7EienyoTCyYscWqe3PJJj1O7CubrshwzPel65K6AQ5wWSv3ZlYG9VCuOvD9B4586z
H4Z53I65PJSWEb61QLJXqmjO7QhgmQqo9lD4Njz3GYDDaOBU8FDsA+3dZwbcnKJt+kODyY29QsiL
vd86WmHXLHwyIirew7SLLwqRMcErW3trF9N84zTFM30L3+J+3MQUHgQWTTypyvNThxS/hlBVbBIR
nHDVPhipQR67ki/O1CEshbGxs6kX6KpuH7i5fyxdDIxI6p/BxrRXde87110eo7QYWb1D0wKr2bKl
cw24GUlXX9ulvu+HACsBI3tCZY7/arn5mWEEkNZ23puF8VyVKJgF1kdFSdTOwx+3XibBbSedrdu/
YRnkcOFZhzKn6mFq+1s/sLFb53wvNC85287tH0cI4zzH+grRJn5g+5nsC2z6W5b3vR8R7xyDJuGP
me5cGW+YC+0CenF2oO+LrRLFhCO110eKxcSRbDSPcl73z7i8cEfaNWKFDIybVD9pt9g3XX0KkHa3
03K4kfZ0KxKPgGUQn7tJBocWKBAce0oUVmbdOusxSwLshi77X2VdS/IiDsQCjM88S/D7eL3lGxuh
zh2+YsRheG+bO47X5VFYClc/uiGBLXGXhu22NZ1sawXgiQ1RbZnGfKHQcEJlK9kxde2jIloAgLQC
RGQxS1N6uDHcmtuDfdi6xSG7Nn2oyIMYj83Y4l5Fe4zDqL4dBu6YJAWA6vEiWYqldmnWpRdZnZT3
BI4uPa8Rx87IPjViurCC8W0cnVNVVmcMGRek4h68d6lvaO/ZwZOxLCCvlsIZ3wKEO8yA9RUmO+NL
HCXOtW1S2jSPdXdg3e22YNTTs5vlMZsPPgxWsvnWtpLXtsMa4POkhUwXyWqRGnQbGtS7JrjC7/xZ
IeKbcZGh31vs7Lsj7MU1ZWu3jAgPmescQhz/ZKuYf7ONX+NbPCQUoDZGd53rFr99/NT2s3M7VR3z
/im/jZtKv1DF4N4BIqOKwGelY7dkpmevDdhWjJb6NHISAMvVN9sB9kxtF/SzSHTMjCnLvm8pqBkc
ebIQ8da9OVw1tIg+4AgKr32j2Wmrje5wIiG5tYS/unJU2GGws4ae+1JVjBXXVTFZlwPR5HHd9P7R
LBSCmNi0qfllmisB7TZYuZFnIQQO+0EGYkfEBe8o9LoxGOsThZft67gQre02Kbkp8jsJWcLM5wti
p3dGI14tGexTlkT4Tmt+0ZOkGsPy7iHYH9sgGsjMWcfJN85Boo5Wzv4cBn45Deso78+ENVo24jXV
iiVtIM2MnFhS2mHzh0LIoCugKc2vkhxUCWV2HcfVGyCtu7JOsMZH12lYb6Y4GmlPMew9p6XpYIdm
uOut9GFCfOzxHnzuMg+7V3XMiT2tuuxdFuRBGEOreaAAr3kcM2OL5UZt3LAp1/UwWTtiR/qMX/GZ
It6zKigiY+vtzGtCr93OGSvI+xPzItMcnpzGeWyy4p7jbPqZj0NGXA/VunSPA262RKEYj0FJ915w
IfVpCMszvprwZuhMDO6TJqr5hm2fmCbECnUNvXJHhcB65ED4HPXW+FrXo77uwQ+/RcHQ2dsmluNm
HOkMWmdR5flrg0dQrQoDkXQFYN27zXJcKqQZRu+BgGRhnJmQG9dycvNnKI36xVw0t5T/StIKuMEw
YZXm0iyTibrZksGqaK80Ukpm4C2zhcnTpmOaIvbaGlCd/aa/JsLpkhoLzUth28m8qR0GUio1569O
yBYDPSb7xmY0YI4Y9+vWSUmxu6kIgnNALxJjMh+/HQR19kFRWwx7i40ZERM7fiYiNw2XNFFMiJsN
lnkGiKMgVNhOf/NK/hfX8B8FNOd/xjWsX7JvNV3iPwJrl3/jbxuIsP8SrgtZwVnoj7a0gcv8jWVw
/1IU14PGgocH85PH7L9dIHJxgYAVWpAgStlL1fz/c4GIv0A4eK4JKYUF1QS1829cID9zXrCASMvS
OE0EoAdgKOID86Ngc+3LEnssm6qD7TfzuZJDj0F6nv5AXFmAKkU60apzfPs///mvK3Ehvg3LE2ph
7PwAq2sFpkI/Tymydy0wgBU6LgjHCJa3Y75C7kX8/OFHuPn7j/7R4LLQcT5ecCkntZcGUOhHH+g5
ePuHUHnxhu1rtK/bES9fTML+++QCD02bJShv95aibpD+o4ffX/tXX6sNJo7FgYMNJNOfP6w/iKgI
bRquzIjDRoOZa9or0bRMx4oEMfjfX821TW4gBTBVeAvr5oevlmBkm7Pab0qCSNApGKDilB4Wd+lA
LL6/+f3VfvW9Yozjo1k2PHxzwcj8cLVITCF+oYIlKs72CufZpk0c4t2xxgnsECwsY3mTWPzP76/7
M4Tp/QaCawYpR9s2e9eP6N7e1kmJi3fT06tOsq1aU1BiY8GTX/0atQPiRvDv7yAcUiYsVU/D59Ef
vlcrd0ES1NlGYDlmSikc7wBzv7xMHLq2U52IC1yYZCl4i/yBxWO/I25/unuZnZgCGJDkf6nd+HAH
OZKk3phYu741KNmbiD3QKqis5YXLcvLGUNm/DN/L+Zz3oj7RhvYxRIr+ZLwX+UGmo9Svos/6bjKs
lP4eQeufaOf+s44lVYBlVFO3jNWZisB0aQuUWG6AVYgufx1A/ngr+oTUDW+eetxzChHZZ4D7ErR9
Pizd6Q3l2VvNIY6s4+j3zmaiA/aag2t/FxIHHTcuZfW3HbcF8eQ61f42DcryZFhFJDcJSp2gedYh
M5aqWU/bEfi8tZkTp7PWwC3KZg14oyjObhAlNAeNNRnvndUy0qO6M/MSLCPFFMf9fioVwPtQZiYO
DSJwZI071P0VnQLZW5vW4xPvvMjeA+JM7khLNjYAREYHg1qG1WVIrmATDrwt0yr3qo2UFS5bkBps
UBgvke4piegsXXV5+sChKaH+j73ZF8qoI0C0imV9NcSlfC765cwS+kZKWJGOoy+BDTxmVStusI2H
8/zzUArcRF7T2ATGDZsys9hNSfo2Fqkk4CZBy2iFLeyaFjPF4Mxuv8Etaamccxn9U7k0YXj1m5gh
gRL2ydZx7yOkq149SKocCBJwxsrRLJqS0CeW8ukZ5wgJzmHqtXjyZEjsAQd542RXmqz3tKoHQ0zE
W8cmDx9o2itMemct7WMdasugvMXBahrnCWeLJkDTkYOhqaNXSfVkJMHg7Ag7hOFVX1i0l6+MvKsS
siFjq6rrxIJOQENHoeJd2GY4ntOIXOVaFKM9sBbmnYniZlISf2fqKApPmTmQLw2xm5Cbl67H2CTS
xJMV87E4C6jBLLXxRP9Sy+DIHI12wS9ktltQcAB2bnq2giidLqhPsEiIVxLSQRv3ffVWFSRKQBVw
TAiw2NstijU/EL/LlaCjIPhqdkYh7pU7oh1QtR5hziorw9EbTZRieJpNCi1XJRDHamPpWvnPPF/0
XiUdtO7N5LQ1U7u2cL53qbIqPFxJ4q2Z5A88jp7bsbNvyX6D/xn6T5mDFw9bgWTuxaafFFtiq+kp
7L3h0zSOOl4MLP6AYj0zOsCWaNyTwB+eSDlUdx1zrXIt5iYU9Eb0eJAYzPmXqVPbz4SEfQKaQnN+
7ArSSJMRExEYM09dIe2DEkuLMUTGYKaG44kYcnhBMojzeRpP4j60xfw5Q0/5aohRvHh1kj5L6kC/
VpZHOqHiv6nFTWemN0Eemq9143pvyeSXL4PlMyo107prd6NbEU5Ou8mnHTuzjVubHh65TA3k12Ch
9iKi5eqemsWyoqzO4/vELT48+OOy7rjkDwCxNEnynX4ejRMUpOGLwywqWJMaKxg1wr7JvlSR1JOk
7IscaX7sVR4/i26Y+RPZMb+hngUMPbFfYnkp/IhqesWBNMnp4pu9Clxg1SWEOjMd+wYnXLN8wK+H
ndxu+Qs2Cnw3eLPK7CEJiqhZDWTOqBVkjsshN7ex6ATB3C6lZ/68yFWlT37JSvjhvMwiuzf5El+O
l7cLQ0hEnwydE93zFWlAOrx6/VS6iWDiHzrkq2rf8LnZK8+5a0kAg81wK5/7XansS9PHjbc1SZxk
OxUXQUd9TWi0Wy1nAi7MObPi7McTlb6uB4d0tThv/VUtGIz6NIMxKrec4A5GAtPXjI91dEl+hteR
a0cDvUFeSDCYfy/1GKbm03RT1l0dHSXs6/o0Zp01r2Y1OsNpYTfZ+wVWYe9GnjasU31JBrk2lqCA
VaXRpWwTwpEeFTfzTjHEz1jd4YXcZxEzmFVeoc7wj08EELKhkcFGxUONN6Wyx3QbhTTUbQesXoBf
GqI6wTfUpcD7HJROEFyEJp13uzmcvXTvOIXuzox4wGFR7ZmGb4TO+/qirigkXDmwuaejAHbpbUaJ
lfgmKdtSnVlznYgHscA5YIHvQ2FIjKb86k0l01zWNWPrsx/kyAZhx8zPkyozdcnnmuenpqPIBE+p
H0y8TpSO2rsk9jvrundItDGeb8gmslOp+7PdWOZ0Cs05TneV4UVdsw4GWQWvROcQ8FkIVEMzCqdT
QPpDL2mO75ss2mDnje4L16T1vWTpS1Y4NT4HtM9/D8uQ+TM152f4XJz5u8IwmDJ3zUG4NNpRqwku
AZsAhZBrMdnLk6eiJmVSGDArsGwutUu0JpTkuUF9LlziuwTKM8YuzUz99JqQ+gi+z6dhakOuyfna
u6hF6zHwcKJEraG3Y6bbZ4qh1UNk50C1cXi5X5spL1h/oqZ6HUJe5dvEa5gGqoCxziEwoUXvhjH3
H5g5+wyUi8B3Af7E/vgE1n0kXEQn7FnGC8irITqckmEm5X/NBGc+8fbHJbrybd+F+hzX3YVHHeV8
OcS5EPdyDN2HJlj4cW7puDPumoVfns9Db5Ffi4khDToaivtem8o9Mi7xnE0QjTjeqkQ42al3VJ9d
FjQ5M8KodJs9RhQ42U8s3l3CG7lggixKH8FvGD3nLQCM+VTNrfeiWxtL0yByfsnWFleSMcGTT7/l
dNBmVNKyBGzB3hI7L+SuDYqhXY32CDOOea1bb3LfgG5Z8GKa19Jow2yVmEKXB8Uqn+Jjg0KA62la
vlbSs/26sSsrXgcF4qHSznQJkYHkZN+z+SGHGxpfrNK2LkmYk9WqdEhLWQuaK6cMx57fSJ00FwXO
fuuyyrtoWCcqdJCIdTtma8y0bv04kNQzdtBbpP06upOX7x2D7o0D1AKbJHEHJQMsQ1O1J4ifY3Ia
DZeFkw1G5e/CZGqCnYGSj6Hbnyp9rmqgMZ8iHbrdBTnoPjybhJ+YRpLHXMZYHXyAVRyylVgHKuDB
YIDD0YiJFdQL/F+ResIREvj0NLaxt5YwhVN2BnQYM95O/ZCNWhOcFLx+ie8/LF8dMWNqDBxrYkPq
TZfz1LvMQnxeRex0ssTbQaejDwU8MctwPEZwMVZjJ5malK3f2W8wY0QFQqDA7bR2HBn432NZ9PXe
soEObMyI6eojOYiSARo85dD96kV2nILnt9sHWzvFq0G5Jh/HmmCuWaZTLCwTy3wpAnOa8Y22+Eni
MLS+M3eNriBkjs9NRbnqHMJsBgMNpKXYWAS5vTUlF5yf2qHVO/rc8bxg9zYOTtyEV3mUxF9sW+aP
Wjg1dEJFYHXTRT1vbbcPoi8EeOkL8VUakoQ0ZXk1Ihh+t+eC4LshymQHm6cGqjXFsFWSAb6Jzfgo
uyD6PV2Hdc8GkPWXHt2JFrFkk5Qjj3ujCJ5aoqfpOKI/vN33dQFeka0xVuG0aKyXOYrnR6aVcJ6M
yYneXOpoKT3OKzpvMlMPl2GFv5IrVu5LF3rVvacqQ6/46c1DKzAzb1tqUG+ijGwbL/zaPMwmSDFQ
KAGNYI0vjNdw0NWxL3Ni2+PAdIouC8ckiD0l6UvXdN6NGoAbKDxZU09LNu/y8CibxMVH916kbb6X
ahO0pl0Y6lG1BYcE/NHmcIGplTk1UujSzO2bS0l37DfyqWiz4bFcOrzV0ubNjoxibzaiwaVfx/Xz
5HRevCN0mlxoCV0RnAJBFqEGPa1jKFJQAEuPXmk8k8EXlisqxT1Ju/jgLxZzy6NzPHqvH28snwFv
3DW3DQT5T+17UblDcpK4bjD2mHA7Rt36vda8rJeK8zAO5SdofAQeS4hP+TkOR+Vs7Pdy9Oa9KL2y
ltJ0nxf5bfpepa4Ub8bMgn2z7uR72XqwFK8rtk6f2qHjGEAZeXllLuWBO/Fe2J5jN71AhsyZAb1X
ur+f3v9XHPyPsFFI/md18LKYX7LXqOq+/agPvv9LfwuEyvzLlRR4mjwyElljUcb+FgglxVTUbaIQ
KtLVkF35O/9VaCXMv4iCuSb6EsLE0hH6/xVCw7L/chmgWSbBLuUKRZTtQzDsd0Gxn7Us/hjJ7ac1
hHfA8pJr/az3mJD5jfc+w9EUIJKMQl9knRvfVnaDf+aHr+YXmt3PIuHf1xIOUgvSpiLc+EEkTHrH
65sULBBGEJ+C3NolNB9AgvvaFH5/lm7C9v73l4SX+4NM+H5JuMeIqbSvmvwCH2RCnbhZTEHmQiIa
WsA2E4lcvGt/4Gn/4oOR2fPQWi0LUUd85Gk7Etimpuk0DOh4PFJNxdjadHW3C5GZeHHpnBnF7z/Z
L364pZYEHAAPusPt8PMPF1J+7JDtGmj5m7wVxrWMYvOQ+cGqBc61//3FfvUBPZPiIdKEfIkf5d3Y
hwxiJbSv902OjwBIwRtGiOpQGX156iJ6O//wu/0sQ1L+Q0cYcqDl6UUm468/fzpIpRimqLNZ9QNb
jmZ6RQaFDNrphybW3gW9neewara//5Qfb5bloi4JTMKUXJNU588Xhe46UqgUjzj8Fuf9Qmds0iL9
w83yz6sg7yOwUmNj8eC7Hz4aKZPMgKo7rnDY9VeRA9aTN+rr7z/Kx7tDAoJmM2EzekAft9SH+55Q
njuXNUG+Uov6szckE6KtXeDP6rLDv74UCjwPNAVy+p+fpwGgHMa8KRf+iIktl4SjpkN8Gp7kEHbz
H36jZY34b+V0uTGA9bNegXVndMIK+fNvNEQFyR7SUkQCXfQxb/IfmXh3j3UVB5cZ6jU2wHj8U23L
x/v//aqe1NjK+FIZ2fx81YBdRVW6sBVTYbe3wHHHcwxy8UKWJXy6KTf1H+7/X9wkGDgtzc8nTJb4
5e//IMOPsVu5ZoZaFvmVu8UI6x9ch8Kj3/90v74KfHAqKqgS/PhYR1oZY5Rh/pQWPLc2FsFm9KT/
h5XqF18eWXwpeIthpuRu/Pmz+HhCiRc0kBpqq4K+r40rv4ocTEVO9T3s8uoPo4R/rh0ucbSljmr5
YML98N1NHFmyoqxgKsj5wLe8kKoBBhRt91Rm4jp2GZ8v9JHff5e/eOII/khy1sI0eRF8eOKYAVgZ
sSEGt+3kbOtOFzsSdN4Bt3b3+feX+sfPtqxR1GBxGmHaZn6cP1V2aXSpnNSK0UJzCacY60aO5+tf
XsVVpNqFhFi6zCi8D1/jbCDNKpEB8JwiNBgjM0aOWK24/7eXYZUyqfkgxEGi3lu+1x/u9LjCTuG2
wHknoE/4+jyXNzTy/L+8isfGgxpNsbygmRl+eIA9y0WnVdzkXkWIyeoRPJoidza/v8o/7gGeWJN0
vF5Wwr+ZAD9+lkkLq3ddenAo1iExgAXpxiU+xxiriXe/v9Q/7oH3S3mK4TPhAkt86NUAohVNKCd4
YHSI3WnKOlMdpzIijvj7Cy0L6k8L7jLY1uQzWWtx5KoPL8W6d7uCLKdDs6LtC9b0qSUoojJ87JYz
DQyZYL0jsZLiJafNVKtbuQyDx3/9eSmE5cliwoy4Cdbg59uE51XGQeQAlhz7EaOEj2a/t2QGKOz3
n/efv6Ft0RbL6sFGlet8eI7J3WVBTbB9lY6YizjhOrgGQfAHsrQ+/f5S//wNbS4Ak9GSYhkGftgP
2yj6VZ1ROtz0c3ntQG49FIkb/mH5/cVVlEeVLlqHwAhgLx/4hwcM65k9LHkCUKjQ/YtEct7HMfuH
rw3qxYcbBf+SY3KGYKbKy4Qmt5+voyNo6r0z0PkVhO0I5sEkU2XCSH2jX9Gvn7FPxnhtGZLgPCXa
49uAUWpfBXusgfjB7ZrR1Q6eO/X1tWFQLgV/3BAbC+KAeQHAbn5zdC+REOMpqb/5flrEa/IddDxN
Ee73ewYvvbPzeRvX2zmuRqCjIhBJfTJHHyIMJDGJon1qvB53KxJrP2nIK0WYKO+KRTqY3CPSnBfd
LkfwHjqSG9hyw/us6m/16CMTx/xttZ3zvBO3jhNxfBdl3CEfl4nnratYT85+knEdnru4KR90WBCa
LAi1rNHJm/LaV57hPNOxMqWXZpM580otzWPrvrd9c23CgWYGHQHLupk9XUzHsZnm5NbwaeHciQb8
zwX77Ql6Xu50o8YHGpcesbQhG2kKEJbPOzXRhbNtSfjpu6IZEdjCpnXRUmhEVbcJ6EDQi5Zf3QK4
Ed4KMB5roi5RK1ZJw+Zq1SUu49NON1b+ZCGOm6ei1Yn8TCNpyLCmHOsofUGTssNt6eYwFWbMz1jR
Td1lmzZ3q/ZQKwho7G4LYlA1rR5fACG5AGzr0Uo2hKajz/QLGDP4BOAeGxoIVLiuLXrSb5wptD+7
IXDmQwHmCTW9duT3uelHk3pXqDrBKnWKml+tn+p600QZnLHR78LboCNwQzCY0M/GLpI0Zx/Kn34b
Gj3EICOzsVzLTKPRhqk9DitMtWl7lYSm7Z1yZsA3OGyl/WlSbjMdkclgD7KYZYOXbaHeM21DtEyD
ttvAKgmNVxf5WuF2lObYXNWxymqAcQTRtqUR9/VblE3zscZBRoQE7mFKIC3jYKZYq6lMsyLsersx
c9uaREbVRa9TrUsp13luujUt57JsZXNISAkxg2z8wqQcMYdB5xA5qFJvcDZ0wZn9mydJul8ot0qb
b10V1yC1PPDAc7BTkxRXYO7y8NSUQThu+9oW1YH/CPoxYPmThAandeNmZvXdaGw8+F7BVOAcDJ7D
SJANdlbcYIgUreLIJ2X/dY79mF+1qw3POHrjbPev5pBZ+Z6xS9puLPyn1spINCHRvIjbYePFdaxX
NVZtF/KVjdO8prbPAWgRVcHtmEqCL6L1eu9ybJkR7MMgK95cHqp+HzIFNr9mjQzJWRtVfm5ntNcL
Qp9GusP50rtHGTJp2048PMMmDXWPDiuxyxE7a9M7l15ctauz2LIAx1eVtRWM0GnKDWtws9Ac3Aky
VdKX2yS2lbetJEr+PiRbX6IcguhDUC75GozJm9mS4Ae/HpNBPExpYfZ7JnWwuBT5L3wSDv6jrUt0
tzi08F9w+UpGtGvmQQQf3LgPiJYRZvk2oxovqDIIOKuSMY046G7Ih2edqKqhallr7xAZdSbPZZMF
6qZDLrUfi6LroruBcHN5tMHxztScDB1pOZjsml651ntk0hFBIfSMANgoJGZTdE1wyRB24tFsFW6H
xC/pTRsC5ab3VU2b2cowC7H8QN3wonqvdahkKcJPxRDTrJlDEo/hY1j5VTLmQCM74UbTgUSdjNcC
B7VeEX8juzgkMGaoxgh74h88jU+FY2B8ZBSY3WLRJp6RjKlxlUxJdc/C72DBkK4R7KXVs2rk6Og1
I/4y+VQmVUlCnIF1vQ/G/8vemSzXjaRZ+lXScl0IAxyzWXWZNS7ufCnO4wZGUSLmGQ7A8fT9QZEV
HaHsrKhY9K6WYZJIxiXg/g/nfCey+x1+w6y5VhGcan5/g9OzzuiA0qemRthkY2dgTYcKy9jOMhrC
/uqZYJeXmKqG1r2GfXPBNqZ1X4zJT49swFzrUBt2lhHNLNLqdYhlkm0rufivDlY/ayM8b3I+21Zh
12axWw1nt2eCHpC7PomwlV6pXRz8/B3MbJJLTsu0LpniSZc+rrI11VIfsHBvLSEHtdMhAS8hqi13
3DS9CWnA8BU211ivhwV+bjEYu07L9H7jEXExnFqckbjCUOqXW0/1ZnZsdZ2lb1wUmXgchg6Y/+xa
sX/SucpVAISa9ndmKESNAnap3SFgEriCReN+5Vhr9SsHLNJOxraFrnZErbpr0gjxwGrLct/GrBh9
3Fqlnp+UjFcbQ4ICn6W9/AF7ATPL0yJrFGeWguBjI4ZZcPxZ8YuCJskMe55yWKjGiABmAc1esDuc
4KDGs3AwMsFqWkAvOt33GuAfprRUFdOGB8qhxmdDcpjHvoNPrhIEFTUi5Hg3cAe8paqb7jOWlUB1
NVAPyLw77bpBrotDCPTzFBQFxiLSyUY/OxW5gJGqfA01s8+uJ9u5CZt8tvkzkh9GjdmnKFcuwYBF
xN30slRfvabtx01Ggri3zbtWcrY7sYcdWTd6L/Qbo5dboReiOOhlA+whFSP9KloMUIVos8SGQ9eP
OJFH59kbiPA5subQJKtKg7iNuprIwnTR5Nwy9QMd7vQQnClitMbbwUApzgMLaW/jOL315C6k37Dp
N2hM+7jQs9AcJWmzJevCJXSbGjv/wsaUnydBukCAFU69Fg4V2zas7ZjWQW2xpJtyOk5yw+oXwdXH
K4+6vQrGtnOxLdit+S1x0QtCoDQZa+GfxYmBVhWnFdaVVgOgwmUQdmi5MBMvefWuOqvG1Icc6WH0
fIQJdSHaU6d3WQJGnsCbrVNl7taNR8IOzN5YvB2zhdmjQCpaEJxNHPmBtEnl2zati5xKKLJ5buII
s+s1cQIN/M3YKwcCttDvTOe2gpe/RdyHOnxlWCXEUxczmjU4sfO9WMoRDCkM2eyLlVnLuM8h6c2s
lFYxDogcB4/okPv5uaGWGB6qzBclb1qK9OfkmBKdQaCRveF68EqiWQdnqCElOJJ7UA/xRZjAGj+6
iVKB+1W0sMT8jovUAejBFCjfNJppNW+ULQJB5NKj68lImli9tqU8YCt0gQI4sWMf0lhTWdAUJXkM
xM6Az5SVhIuDP2GcNxad4EurAY45dYWHvbEqO4OpcO2qW08iSg9TrN8FIoUExWxHXpIKQYOnRMym
ZgfWZe7MMUjajGQfp+Uj2PKbsU9Dj6hvL62huNW1Gt2809nLc83Sr6YGb2UbomSy7rpyGk92n4Pi
EJxQlzjCMLGJFWIpyCos7IOo7rtuO8F7HF9kLMwXRW/L4yZ8aexwNlYuFItyDTFLFQzQlQvJatUa
AjQQzjdm/Y4DnEKx/VW62d4kJJQTa8JPDtWg52okDLzSVtKs66zilogfr1aMyEdmCvG2N9LsJdIT
ThBNi6CPSJMiEfNkOjZYQDP53nGpTxtJREUWjILN76YroukZ+jImsngScDQao3EeEM8RSYOagFW/
ABvmsNIsU31D4dqNYFawEB5UabDOK5a2eiDvyGQ9Omo28JZeuTeOHjs68PpiJpghTbIXIdIOD5k9
zvCavAINddVEiu/OciZo5ezdoXvWytAqswK9kx6XWZAk7fgdx75DTrFqeA2zNus7/AwSm3tsusMT
QpHko847RqaLZ/h6SM82feKNap6dNHMOVhRRS6EOoluiF0AcFWt5f8EHyLuKIx/Zij4MwOjLjCFo
MEoX8jrhW/U7xFq4fJU1ry6lrHC2c2EnNzMnXfPop13rbObExdqVsPt1wxZuzq5k96rtOoSSQPfy
pazAYdhgSrK6guI0ipZbjwSA5RabWTxAxnEhrmhjHJ+SrNIeW4hv+mPjCVQOXZeP10trmTczmjQT
RI6l3aWZn8Aj0EdycBMpL7BkLRkMK2WCU62pv1pETt1AAkFTSnQcRuteOO2yseSKZC2NqjDX6yCK
gGNIaFGZQ6Nxy8xj+h63VfVZNKNtY1ftuT2RFAq42cZcvc+EwK17c6ubEZFEozIikmnsgTbYVdUC
/KLpKo5pHp86688up43/qqmlJPAVav7Cj4gvUu1QHun5o1mVFUaVRoAno8Y2OzFcJ5VW8FYCAOlR
K1MA8Scu9q6nEkTt44Rub9gWRWWPO9mYBXY7BB4vcZ+NDyBZmBp7dKFmaCwVpBB81goS2MCKn2xB
YzzPC0X7xl0W2hDe1pSHTpdOombEoUPyvWu1HpBr7S3vpPzIb1k7JCNsRG4dnlMNkFujISai44lz
rLRYWM+2EyUQOgjXGTakfDgIdjuoi9ulFOTmpab+NGac3hy2hV7ufSwoh6yqzBziyKyDBDeLkt9D
44ByoVL/hoez9veul+QvjV2YoKEHFK95Y6VAMsTiv9iz1JobkTsTICPEQXbzFeHTOD8UJUuyNz5b
0JK5NqFEwACaoTydpfOYNJ2fI0JjCQqsz0WZG+H2HXekGSzWuXSl/YCdQiJZphREUTgyTfBvNcYZ
4KKIF2Rx7uawA8XY63sGssC8FJSPLcZsihV3kKhILAMdy5ZhEwV5DWoZCxM+XLEd+9k+2IiWMGBT
b/bYhOflYVk0idjX79E6Iux58ZTtXFWKL7Jp04GrIp2c8YlgPp1U105v7S1PHLUD41OSjjycYXXg
u8zQAsbDDSzlLouLfds3xCg6xVh9lP64cPKxpZ0DRL8TxLzB7U8m8UjzViW+CzrKK0sjwJhHus+U
QI6d7Bq0eqbQw8LKRtEbUGrIuw7RGawPZEZfkEGV/lbUyNW45Nv5bhlQN+yXasxbumdNS/eM/Vav
uUQ7yGM4YYt0J+Se48jgObA13Wi/1GmKtz6F1uRextKIX6puFQmmcKOICrNL8aDVTrnC5il2g35G
gUJgStad01LOc+guWvZEyacoQBPuUJKTbF7+Fj9lvOmsqoQYP6xe2dzzJSQzaXUfhPNMfQD3YWTO
4xo5aEPu6ibkueQ4rGc/NrZaXPpxWMSwWza5JIQSCXDmA/22KLMXfcFX1noQILN4/t6V7cJbPqcw
SKdmHL/xXBJ4Yzq0mp8LKZXQD6mNtVOELM4I5ACCCgFOZxQHD91rtcf5w83ZGp40d3S9uv5WluCh
CU3L8nbb6cPydW5Tzh1ZJsYNcMGpPq54iVfCUkmFMUZSBLoA07vSoitNebMo7xMlLd6vVqpsPzWU
JBIdr6dEmLeLMMJ6oVP9YHCQlW8kRhIsEnfYS/Z93DCmgr5Dr/6QU8ahkm4m4WgvxJmlyT1LRdci
8K9Zct7TxNaL/q4g/8Lf2M7MwgUBd9pceZEzfRKrqKmNImKPc1pEdMtuTr+Suk56yRcv+m63Y/lJ
cStfm9FPxPMYNbL4zGaq7x02DpT9BAMI46j6JqvvkyRu2r0ovCF5cAaW1UwB2ux5iAfg+grNnT0O
MPlJXzmbFRkZkMTw0/sQvKLGFgc+57e+BIZcdddVbX3S7+Zh0rjfqkLMr5kPYhyWuL930KySlrEz
tcaAgwY9MTcmYX3AJVDJ+d8aXqUoB1NC6BYpVuHYp9oNUnywrLaA/Bw4OPqzTUZwyitjCZtWBkcT
P3c/2df/RgBH1HW0fzTohEsFJCHqQK+7TF770jTu6cwMKKEyoTxVQAJuGr/GQEqhlT/+13Phf5qk
uq7HRsTAIrIG8+o/zYUrf7R5Mh2NBgQ7IJAdonqQCIW9rs1/cThMY8jehR3SCiP22Zv9NLSdUW0u
zRQFhpbmVzHXYGgNav6LK2++CysRnZU3axHEMT8N73sHHTCCVi2QFqG3NEEVbljL/JPv8kNm8ftV
Bd/Gh7oM34vJvSWMn3bDfTx0lgCwE/iTVkQwc7h1gggVebt1+1x9ScmL+jK5Oj1FHrfaI5LY+BMB
GqXPX/8FGjouJmNdeFruTz8IXArL0DR+gRTKcjMNrr/R9B7hfKv9Y13xP8qrv9soWv618GpTl3VX
979XXa3/4B+iK+sXVjcmpgCUmSxJDVbOv4quLPMXwWqYhxG9E8vTdUvxm+iKiO3VfMYfIzth8s57
+Q9bpmbA+xYgvUF3s61hyfGXRFc/5Be/f1IpeBwbzwFsQn4+x/9JvNO1KMrTnIFIE0vwfrqGE3sw
vOVOLql+Zw6xDUJA2gZshHb80CudJo0kmXtR9VjnM6aqx7qqXqkvZ3yWcccQx6dixuhZJTX9joMb
ZBqZ4aLALJMNB617VZFqiZjZI2sssPtYPky2HT0VxgRKaUT1+EZFXF7qqqtlSAQMTVvZLWHM/vIK
EZK/BhLgjiPid3lRiWvdS5IJXIBgdcgY/pGBdP3MmKHuMIw05B7q6I25WjN6qXqdt3hT9JwCN/2Y
/c7R/uQY+6F2+uMHysrdRMWGMk73/2mVlvhIP4pSITyBPPWw1DAi2GgWGWyGybutVW98G/Czb50F
cg1vJBSrDW6r9g6lZP6scn/6XLAFkBwwNEZQRgSgYadJ7ztRzlNYV9Z4ypLCNskaZQvyuwf3vyGL
41HgZLTWI3J1/f5sBiQfm5QuVSH/rgiamnw7gsRAqe9QGGxb8hvC//r7/dDZ/fRh/eEb/nQcmzTb
iTvhZMNhhY6G3FGcX0ZfQxGybpXFCGKdYFizd9IpegDYXoql+FIU4tRF6pn84C2piACTpz9REv3T
ppIPguW5h1YPcj4O6T9eRqLr54kHngnzmguCgaU+kVoe/Yn78v/5XQyGMI65Xkhw9v+wD23Ajveu
2/Co0PhfuPE7FgBy/JNfqrl+mZ8+ZARsq+2acghByE+vuGnmS0pUrQNOz4NUk9aWNjKmiOIz+AL4
bDIxiO0RrXrW8dA8dTbUuEA6evbemQu6GB1PZcp3MBnSkBSJ9WwhR6cs8++GKOhGrCUytoucWcRJ
NhLhmoQzHnS/2E6RecX+QN4Y5lyS3Ycz8x7ef/XS4oc8KbvsoIdFxTaGvoiJlGUwwGsMWjTKRnGc
dWgQpO7My9GsTOrIHw/f/9xXf+cm+dfX1f/u5Nf3319W/O1f7yrN8dHzcgLY6A4si6KP1/HXy0pz
9V8oP3Q0Io75a17Eb7cVFxJbQhRpziqkXe+43y6r9a4yvLWcQ7SDdsP0/4pA+IcC+P8+yD/82Kz2
MSlTKq4t4Vqt/k4/oHkZgiaNeRGcOCYv+pQ7MK4JBbexqxzhnMFom9LyQbLdOeFilcveLt2K4emS
P6R9M570tCyYRerb1mKnEYDzM64bGHcyNMAqnDqsfF8cLXPvxORV96PXe/UO7E/0/+/RG793g+y+
/+3qven/Rm7mt/chrat/X5/yD6J1uxQJw3/88T8RXf/jJQjfh/c//Me2IhEPBN/3Tt1972XBP/01
2GP9m//dP/zb9x9f5UE13//X3z9qWQ3rV2MI/AcyhXA4NP/1Y/i2itX/8Bz++Ae/Pomm+Quac8/2
kHL+Wub854MoxC9IVn/IsxCwe8iXf3sONe8XHlvf5M/5C1Q0NoKZ36om7xdmuuihdYpxlybA+StP
ImKV9dD83bPIU2jzpiDgEqjsTMP96VAd4IdKDYJ30OURyTtJWVbpiZl/S2BqnzIQgoJvQwowWOx8
9p0xP7dDhE02mFKD2NEwndzp22wybduvapj25Je6Di9lGFPvu11JK12jyuMy+VIkqE42GmHB9VPK
xhjbUh77cM6zzDHeMM7mxU1pawNYtMzQ9A1LUv2W7tOMj75W5SwPowWqZ5xqZhdabb5IzFLTi9WQ
urtjpqS8nRcXDCeQbuUlM2WRGawcq2E2nTBeDcncEyUgssaYeoq8MlZaexsxPifUOEUeU251hq/e
lkWdZHaTuFW+dxaEqAZT+bcalUFQ0y9dsVBPHpZ1qMhAoL9nazpsrCadX1qk+Cf8YR4/WC/vCWts
dmlUv+KRxMzJO1GQPRUKZUzniQ83IBKbjFrNbd/dlb+Gfno5Rn5ZHHBgd3t7rrMrXZfXWmqRlysk
WXZgIjeGnxBGi6DmUI2TPPd9XoWpbr6qgdTiqNG9c0US040o9QheM1kGTiFDtkXyUM2uzQDMfAYk
hDnAdsYTm4XqE2b6cIJ2b+7zboR04E9myDytJskcLlPSusOLXXpR0AyUg1kdTYxn4Q42DGvtqbaG
66Fwcoa12dC0DHU538z8kfXrqHY5bSKj367R6+5Wg7jqv07EKvRnP+/5J2ytM8HouJOuP/sICcoO
f6YYTAhsIKzi8TobCdIiPfHMKS+mQ5eXbYHtv76pWj0iPc2RTUQuQ74GcktgYbbPyJpBCKkY4BRb
4TySc4usYF7nOwSfeYwgAt2DNjRrjDig3IOuLHGuRR38MWIbmALGFv/CokLVtiw4PP8uTYlD2Tma
L6/6TBvDORLT7QJvjrwMbKAm05pOAMu05fg6dpFnHRCcpNFpwYqUXfVwmtMTv/DcvYD4+wofCmWh
ZkYyP9mrnRO+YffWAzm6r53Kdncx+2CIVrFHEnJUEgxHbPCtWLo26BJSsxd7sI859e9TbgGNzBpl
3FS2CWpcVQfsLyyJfOL2zqXHblTonduHdm1WbVhMKXD4WGNQuhAz3H/0oCvTwMwTwG1oQfbsdbNl
A+0Xf/hUqG4l4yKaOXqRasQNEYS4UFMUmet7sFysMb5D5vyF+6nYW9nw3ewb6IOAegLGpOazxper
X3pvaWs0GHnmhhrhDCdNqaj6Grcg1AJZWM0UusoqnHDOK7s9F67Dbid1C20mlsyeso+xWAkBOsmK
Wl0DT+6m0WYELFF7bKxqTEi0sa03la2ki1q5H2ktjvnYNxcOKAMlxoIzE+JaS/ZBE7dpfzToI5/Z
6GCSZGkFl1jqX0dFZQZKnrA3jffSnL9xFrDr7Ba3ADTFzUG9iMV+TQNC4A0OUUxw1Rdz7E+pn4If
nIEBAcaoku7rWIzkwUUm8P7tOEYZPAtubjtA0WzXITdG5B80cqGybddp5ISsm3GSbu3LwKbtlpd3
3tqqrK9cx5X7Jk4RI8fF8qqg4qT7wZk0Eql7PQQ9+c1aFSYSVummby39mNBiks8wLY+Iq641Qkrx
DSAFEsSJ7JQsAOu66sx9rO1EpLlnKhHzPJSJdbLaVPtgdYo/r8PKH/Q2+oyjYUnV7kATW+bObXt7
5/ryO+ZHPyRJXL21Q/Xca6O9S0tXnYq2rndtT5DVmnevlpr/79weNpVpf5tmLb2CJucFy8TwiEfD
ep6ACQaVSpeTk0LnnMqRDdxYzzHWXGvML5TqS2hHWLiLSv/uQwi647yNLj5GDFrNeYXUKwJAOo8I
IRb5ztEu6yEYGmd5y7AV7zQd8AjNRFqAF4+yS1ZUxZEOJr/1mJWfyIG6hmP/ObdsYlF+R97JISv7
Ug7tcppmEA11ZIs7hrfypXWAhHHSeuT+jvHJG5vo0ZyLmDCoxgQzkljT0VD9dJ1yxXTbZjKALlTC
fs9H2381VeVvfZFON4DKMxpCEnS8qNy5xDkc8LxWBxDR2qXRcjyLyZp6NDl8iJAien4S17nM43BO
0Xp9caf+oYpKzQ7N1u8RTS32p5fMd7ZdWccMJvK+y6JLosZQRiOfRV0f6ka8N4bcGE5/w5adTQT3
ZdlW+r2AGEvUy205t+fYAxLhEum8+Go6I7xayM7Bqp2YwwFpXrsD3x4HVcGEWE8ByQtEDZJf266z
1B0B1jJgvhp2FujBRHePFtyNLZ+/9eRbE19qItZQTZa/T1I3vpojT99x66+sUoK9sRGz5Le0+Ktl
SHlalkXsbZUzsB7d+sogMcQl2XZT+mycClt9wCKdbj0o/12aPHQsKYJKE9d2Azi8qacHLL/0Wyn+
NHKakmUfmfKzHuvbvGF22ROwMZhvrOdDXDanvm4Q65C+khFAOS/Jc9xO4Sj16xQ7gyuA4g0O0/E0
ja+ywmRF3WV3idte/Gw6Jd6SbfUuZrMu6ycx2YeEEGe7J/Q1sAH6szg7Z62P6DRnGxakfaVQmy2P
WcpABMpluWNTfOMwTfGmGfOxqYe2IimWn+3VMRHhIsx2QntQ8IoXZSc0r0nOuWTpdwkBnw+539pk
E6WK6J82fvIA8Wgb00LhujOaGHNtNWZWj9bBJQjJb9IhOS7pqAEBLhIkRpg6indhLtcNoOytk5Rz
aDqdGXpjT2KcXHgNK4S3H2KKi2OLE1kfrnALs22S7OAYcBUkx5cq3yGvNTisc/2cMGF49iZPhaD5
EQR3BIYQnemW8IR4g5qdoUrz6Ck0kBrbg+t+kQnMA6uRJ+HXy2tXCX1nd8ovQogJLjE4vnarVZwu
QW9MC4G6Q1Y6e0/35vdRKVRkwSQ0CsklM8jCzFTVIuXLU5OoLTG6zyNYVX9rEFJJjsXYxze6GIbr
hX34ATCkeS07myQN0hxgUE4KQEGA8yk7Tv4asGEhjCX6ylhu/ExZX5qknUkzYX+7zHkL/PaHqJFf
uiiR/cZEtiFjKqztMKX6dRMP+pVILDMoyqwLJ2uUrISr4nZS+W3XCO06J6tuo0yeXfZT+n4UjYLo
bHdXypZ3qTa/tkx1bj1K8I1V59eUgPPFkq1XMLyAgz6TdbMrmF+y/+aBHoi5REH7pDtzF5KWeBH6
kuxnKym3RNoBs5rc+JqqBS2GW32Zen0iiWBdkNewh1PwnuSufUe58l64RnJK3DHeJm4Kh1879ix6
321CJkIUL/520pfhiCQQlLDg4iS6eCJ4WpXjawnw6KLF/sdsLe1ubJv8UPf2M9Oh7gstkHlk/Ipw
xanuDZ0H1VVok7d5A8DUqjldN1pDGh4YlZQwt2RJLp7NfbIZ7SY7FPNo3nRME+8ne8lPZmKaBJZ7
VwW76D2buPg4mtwldqrUQzkn1bNBYPN+cqCrWZnRhGOT+jsYovbWHzUuV3/4NknzlmzE5gXRXkG8
DqEjjIs3zqSXt1GkNVujnOMPPxP+BVGA/mInA4LamtrPaeuXdIHNFFexd0eU372eVuULqVffEJIQ
NYSwy+8y9ar34w6RXXogQdf6CjqwZlHTyLtBMiCruij+2gyu+7U2bXndJZb16BP45aGjdTMqlci+
ryZesdiph3vJCvaMWj0FSTT68tNWmtrZWol8y9D7PSIV7jTRa3sHzdWbEqm8Ru/FltbRJ8r4tIWB
bBUPyubHRss73+sjyQKpFHu9sQxySMD+C09or1YxszjM22RbKw85wSyz67HRAS8Iq7wuPKW/pmUp
iCovuhDu8fNozgbagRHdBiThekpcovligo4KpztKy5cbFDtI4fALbGrkF6cC/sN+QaK0b8d0TgNd
CpcTye+i84wCct+QoXPryyH0SC7eQElHCOjU+nKTg34G8i3Tk5Zq+eNCWvImRSq250W9S5q8Pykd
zDnquNsE1VRYJ4MRzhkL7MlN7PNMIY8OYtmOKShW3c23mcyaF2QGxu3Q1Q+kUrZncEhXMdJ2OFMS
bAq95sGEuXVda6a9xf1JMpEZAzjpUcl7nnxFp5zcsMZ3zs1iiHsDgfXF4uqAImKK0EljQhUj9Yiy
48SsfII+lph3kIqo8TWd/ENjLkKn6hpy2xDPrFDsNFRVpB7GMUusbS4NtEVw4qydYdHwKS6ab1kF
p5bSNr2pSzJXaNPpLiPX7784RK2RAQjDIDMbGdheEp/bmjwiiCr6KW17FBg+S1ufPDXOO63hBLEg
S4xqPGv2lF6k0d6NJikKMDjofWKbMYBW2l/ytoivvAzzZEyTxf1orBFCMEHguPqHlo01rOcuDlMx
9Lssb+y7aq1/0okULUs0H6jXeENbci9yn/ScCG9jQHKKe5wm7lTRtPrO7PqnbG7J1khi+tBhaui9
m/qgCivlIiLdZGPP1vc2rl4IlxGP7PMl2z/ED7mh5q/8vuwTmJW1UU5fepr+Fx5nAIuEN7pLkeyy
0nL22jjC0vIXpzxaDYQSZr9lF2J5jQFn4FMKCUJANmnqTO7tBN6SH83maUU1UkbHXkBO6SXGj7aP
7OiK7dadEBnuHJ1MZZl4j3VKhrhe+8fG965MRcDcDGxpM+U5n1Tl3/oRwgFDjtF2adN35iSwweti
2Dsqt87kfhxQhC2o25ajHhdvY7lS7duh769H3YdjngqkwIl7rShjz2juGwXdDE9H8YHsKj4k9iDX
SDDnIBgWvEUuyYUpkd/hXC57hPfnRnbNvUbuytdxvZ0Hc96iKMrviVy5oEchGpAsHYRBbvmA0PSB
wVGPss6friX3ALjC0fxGf/DuNdqX2qg+EKpX75g3ukuh8ppIhwyQfR03zsbQWb1oKOxCUyzeyW1I
AcR68ZzoXYrCSTjvmeHYL6wm9L0m2ksxIs3ikCE6Qiwo/glRJS6RFIkDTfgbylnJmnt4caz5G49I
xGth1tdNL7T9HE0YmaqayDITJ5ZZZzt7KKxPTEzTg8NQJ/CzESg0BqWAFN0O41kELj7N58OgmR8j
2u458Mo+xf9BqjjReOXjPKLLzMDx3eA4Go60bFBkWg8ajsyI7WyEvbGMmMwtpihbDSE6y8Bi2Dkl
0Zx6rWshInGbe2yVr/pG+9iOK/llXiywkdNyC3ugODW5oAPWP5eZYD3f0ONdrfM+hA1KivtGLd+y
SEBFVh4eK8xXV5VWcld6pLXPtai2nWbPAdbCfl/rLRp6yDZnJGL6PiaSmMnzZVLuM+URRTm2wi+4
FUqiDjrrQmZrvamrArACji33rUppgP0m+URrCvPOc9uwH53qgiS42bo4Wi41/3MgStUW1fRTkUQt
hhXCkpoSvqYvMfXZqVnu876a35Hhz1/6ti4OiKnKsC2XF7m0y85U0r2kS1byrYX1nbB0baOXmKcK
2eLkJG0jNOIB0lTSO6FJ+3tibivu00qvd2x10Uzi20Yau5AthLZqCdtG6/aErlj01ZzxLn3G1vLc
27aZyJntdHIphVceVLS0xxY9+RFXjAFPTuDMWUiNtLP7HuBzUEz2SpeHw+MmFRl/eWeETDc/CSv3
z9VoOodSuMNBGJlO4Q9yu/S7G0dkODeV0DdwkWzuwL48TdRPX/DcCvQvfYYK3WHcAX0bT4jFRHOj
E+Kw4f2xN/1cyVuw9TU0er9iXNf5jEcRMxYk4OCkmVDDL6ZyUdpAtnJtwiZQ2Gw0hJQE32MssSJQ
n76DGaSDbMWNp5GpNelnDz/JMRaTuSsz+1pV5bFJvOxsxHOz7+pEMT11qR05H+jtBy8LlTVVWy8n
JAgeD+EDumfszbafMbM1BopkWBCl3T8ShP6kYiaLjBfFG1Scr1iBrkUZdWG52NPTMPj9+mz1R2Gk
cs+u/3peSKoG1PgdZgPxqtgBt1Pn5LtGcwcmPmre4GFrT2JNso/YjmwbBPA3eZExeY1HNFnzRPgl
MXLjoJggWsn7PEaReaJnH6KzUBiP0OP3Sb3PUe+PFzEQkNQmlQ3BTeZyuYlQXJN1k0V6FbqjiEnp
FIatrntzyS4IM/lkncgkNSfP2p69KMdD8tS6xOFA5ktiPBVZVr3MJNfRQRNFPweNU3ov09LX2D8Y
4j6z428eUFNPdA9VgxNLYhVswy5uaoS+/kxP6CUGVrYARfnIZVloMX2lN61w9bLhyOv1gi5lUtk9
clcihbSBcd2t60yTdso6CKFceuYa0LvqicTtMOo03Blr1SU0/Eg2Vybef3FqjRa5MwWtkZwbZZvj
FjpFXoccmsZyIuRZrCnRquhO1sS7FCyJU86X0mENjaAyEtdD5qrP0XHwVUyjDuF17tfUvZTR8g2T
f//g9piVnCp+KBeZ7UblUKaVV5F0HwsjWsB5MICLp6K7q2L71FrG1wirBskLxrAdS7Sy+ux+Q6q2
PPEgTI/Mb4n00GcyIBzWFM9Gr0DUZ4w6Ss2fd/28CLSmuCoDQqiaKz/r9bjakE5drWU5XshQK8bs
aY7abrgVvax4Hki6O/ikLQiyIMbqLmWAlG3jkcyU+6qbmrPOQGj1X6Gn7OLyOZcg52ErNvJqahbW
EolxEKRPbPoE7mghFm3L1Vk/zeP4jNr9oWxJOOy83LqT7LfvGgMjikjUZSa5NHBaB/uTlVFbDPY9
mH3aAg7JhENJlPtWNtVNiRnvmGNTZdzJyPxp6SP3aDaevUOJ0L2IJVGfZoRqEitVpgKzccjzraMX
QtIUgUiEqJljjCzQTmzi06LsE0cFSsOEEwPptV33xhVGr6YP7Hki41w4giNkaWz1XjqqFIcyJQp8
Syne2gfkCEmMVjYiUiRNe58t+lDP/THF6tKZAZLDzjyjSLTTrWMbUbvBJ9vRQAgWP7TITs0Qt7IE
P26AZQiKBgdCUGE/qndEKKLVr5HUVg+5ZXczM7U85VZVW5UjXlXh0KplaQ9xUlY9ZVHsTtPFa6d3
VkGYswS/m92w+Am2mWhhD788z0l9w2j6FCudxKbEdFGa193BWJjUlnrmHStWSrTsxAktk9JP7ChS
K0hI4wosu5r2ZAvaOzNmjG1z2gViypeNjL0rfySIln1HMNGuvGLpuC5cIoHbcS73YrLi/8PemSw3
jmRZ9Ffaeo8yjA5g2SQ4i6TmITYwKRTC7HA4Znx9H2altVUtetH73mZGKEgKBJ7fd++526Jsxd6s
J+OqvZ7UFqLkesgDSg25u1veWsB7O8RK0YCi2so+SapgflFH5L8n9MfcNZabbazFGX+lTZAeJyRS
OhmBJr/AcULlrRbKWvow2AcNwfseFjPIR9Vpxe8ng+oBdY0scJoURlRyyawL7TrVxk9NMIf0VxBe
iotH/Ie/FvoZifTou8qyDiOkln7rTSnGGyobdpZmLDfjslgzgsvNYAtwRm0Haq6iuhmvdaCugJQh
ZC+BgfcdpWpLv6iDHk9KDQ0fyedtaUOMKwm+jvXEePshmvZPW6Mxl7oTdwrm35qrif4ZyQyTY80+
U/HefQ0quHYjB668p0mICT085OY0HYMspZIiqYgR185FhHTZ6G7eBUN2aYp2r5UIT5aIe83zKG+u
Idy+s8t2YD224bjWRaitFeYLWNZDy9qnmwli8Yh+Nvz4wraDhyKH6QfACXp1M1084vQ/iybbDot3
zFjnaWzQZNhT+YFvsEF89j89hU7tumyZ0jBPHuHdiD0qQPpQ+qD3wsG1d2KyUW9TXnRIuc5sh8WX
WmhmC4dPqahSmkMUSgxqYClBeXbJQ6XM6Tf32+qNuPXItxESpDChfROqwP/VBaAlUQgi7RSoSBDN
x32vtPfkCAIkVMZX+cEeLWdPxGyMCKzbz6iyf0aRvFRYkC+cEpM7j+orQqRk2+ZgIUZShRdBD8d9
ovgdArlhVii9XtNAUpHCn9g1QQzXUXkjKscDoaC6c4xLb3lAJS1VnSajGTfQf/kSyykwnsqgbp6G
oQC/yBAbg83e3tiXq9QqrMhQFO6RmNUrQKH1Qfb+m8wdUjRzQIMr3TvnyrA5BMZ6V9pu+5XojjNr
n1z824eqLe1vbtHhyKycOSKlu1OV8a6xZ+wHgLEYfOrXFL72ugisW2nz+DmSrie5zOQezSkRHcEt
5CRJkZyTTonITcRv6XssafAwPlOJagPGHM7Cozt3oYjzALRyyxtEjhb5X1LZBQcg2rGcN4TXjV++
S7Os4qZ1pJ8Qgn1PbidqijR9HlyeYqdiHAZ9mVvGpASvXyxOFWp//EtTGOVtupI6lFMTl/OKqKrL
c9eh53wck4mmNOdkjoqjR6iYdht3hEQeV3b2wuIjJRccchDeF/NYdxEnwrT5inFanoisxbcogd2q
f1J1/t8u9J+Wiyn1f3dq3GVff/S/WzX++ht/m4b8f2CC8MGQYKoOQgxzuC7+Ng1ZFs0jeCFN/ryN
odDCAPe3xTX4B0ZNTKzwgzBPONhf/8er4f6DE7IpTLwaHh4LACj/F6sGLud/d2r4wsS6Y1KtgKWJ
l/rX//8X11CAEtLTR4Bu7/j11udEzfejBH9KUX02Mana5OR5yEnOutwP7VuswS7uQw96/8pNm05s
A4bGLUklVk9xv7AI72TiUOq+sBahn02lt4QJaBCZpLcwDZzfx9SuRIF60abJNqRR1UABy/RuiOss
3ba0ycWr0ijqkOEWIgKtcoHxB68h/mzVJ9WpTjWOuL5cxqM59uTsHNwEBf/BMtSK4ByxrQqy62nE
5v5WOlT/sX1jIHNVkj8HcVn9EbL2D4EBn2NVGeaGuS2n0bmk7zmULoJt1y1oZirOn7Sp5DN5DOzq
gRWMH12Bv3IoSGoDMOt57tSxP/wiygpk3p3moqdHjZXsBr6JJqLQ1uEPZNPhZfINzzvV3C22Peht
Mk2LoDWPvXKrgQNxGuJU0AZPtNBlN8w5unpkVI5+pBvC+ZRtqHg0UBF79Oa5/kSPMxZSyKVxJ8cZ
WS6lYfBtKvtM7gBQB3TEZ9Ytz0KHEgfL3BlOSaODJup6u//IKcs4FY2WYm3gxFmibvDV/UKxk1zV
1TL268Xv4VorfwzWqrXIgXjjY7x0AfW0fvfRQFZlMTIEhGHbAB/DKg66gIVltuDHdYiKnKk2sC5N
SLfE2pvhfK9cjgtX4UDfjcbc6U5OYRXvvi11GSF0+PVx4M09QcadZuQph5r2fla0iVlpaQUr2yWh
Gg1YbK4lP0KsAq91/4gp/JSAXKBTFnlHro+AJucZWYrrqEIowjHjyvMEnP17MOfpIe4Dt99VNc3o
pywBTc5gViW0MCfN2lGatjm3ykrnMfYy+Ue2c/0N1mBEZRSm2KmYh17UiTm/GgIW/EbPNsGhNncn
e18WpbOnWIcNj899/OwsqpdwngzNkFzCpyGK4s1vIfR53CIqY9o3rUoipyTkrWwis92WWSB5abtU
622CL/a5ImdYb5VHqhieizF/WPill7WZFMoAXq0BPFLjQYVuVfP7NqVVX70qpostkQ1IHy9dAo7y
LTI713kxbgCRi+EMT4c1ncyoaAAiw3aZUy9CVCSoG0i3nFHkUY5jz3OZzrh64zchta6pAta3toG4
FWvS9rD7iZqC6sE/wRqcIQuzk1n58fPkmNWPZeaAUzD+U5VhJr3xznG+MtbotiTJGsDM9F+QPa/J
UI7he83BjPl6liyRmVksrsOmfaz1bJ21DP0PSu2HCfRxGJdrs6CNfBvHavrRKF0takHJmOLZlXHf
Qn7oV7FV9mvSgl67xsLVsAekV0JE3WLhB7c6w/jEPeOu8fB0Iz+OKMF68UpxDhrKPCMEAQ6nCjq9
XJOC9z16APo9UbOlYgt92zUa41I/hzNByc0MPYQAoLbyH9wlMcA6sqzrqolJgYbhVJqPoZ2kn0FM
FLpZeYuH/ptCmSf8SDamXKmhyNrHoSMat+3qQPX39Gy6F4ggwn8IRJFpNj4zZxqs/dRMD24bc5Qh
GbUqfN2YcJLKXK6boNXvFSyso2ghbq8a+AbXuW/MS6YlcfHASD25WsIg++KA330MU9jyfe359fNb
q0c0lcnjy8Z0+jsYZgDN4wSs4jGzbcjgOTT9V3r8zHei09xcGaTC+qmxCkKVN8KByq/j2DnztTK6
ct6WI+SmiGR9BTqKWOCybeEfBOupK8MrTQtQbNcOam67YcslswfHqBNyl3ObpdHS+vQQlnQuzHfk
aWc6BVutzlAdRMAef7J/tTWfVWR0uVcfkedojZhTiU7QeGoga+a0fDJ1Q/Jr7aANMEEv2qrWNhst
inKp1IQm006+eWC+7d1trRHIWn/uioMKi/pDh6n5wLCVmScWA9KKUtKlfFnjwH6e80FU+5z71nkG
vb7cUyiBmS6EGQULJaGRIleEcPkOFDrZ0jszPYppQqiRHBg446YwJ4KTZQl7uvpdF5usiqYsHNY9
nNartyx63KalZKdKsTiGCn6R5VoM3NJmledxlGZt3+8MC+f4/9u8u/nWdebhf/7fx7Y1Ll39Wf7H
f/3o7Pen/I/HP6r/KrPf/2r9vv2Ef45xtv8P2Ajkitzbr4jgCqPaP6c4y8XD7UJgJKFEEtB0+Dt/
D3HMd3htbZ+kCOkF17/FA/823NqEm2iVA6LoQg7FWPB/8tviqf33KQ7dGWcv9l5siKbwAk9gMv9X
7zedQH7T6XKX1dwJGMBGD6DNvqMJdkO+zd272vwlWkexmA37X+7CnbMZRXdVVPy8Wf4wXREZob9T
9SO3HP9DTIDZl9PUGtVHDW0kBswWvvCtiBYa3AMsOL0/aJvz0aOaJPrrJxKvnSKIl19zQTh2vj3J
VtoP6rcUJ052mF3oSCbAptfEU91d4znFoztq705Yc0Gpca3427mR0yqm82utFvFCFH5GMcv9dde3
3+5s8RNbz04PrZf7e9UNznkUKStBi7/LA16yWivluZR8seOS7H9WYXLwCN7nHS6nEjOKKB37Zmky
907ZflMZb7yxZ++ukOf9dW75hKMmTIHAOeSOvMZwqObMv/Sdan9Ax38N1Q1yz980SAteaJb2nkm1
f8PHm09UspT0+fCSx5F/fJoM76cxMiiMeDT32Hq+/IQPcPGd4qqDZXHWf72NVLJcQ1av3/56lcE8
FleThfuFue6bwPSXX1B0liiHRWfbt1E9eWIvzdCKEtTBHzcn0BX2rgaZZo/dtSeovWeVXFy9ME7R
zxm/O5+fgE33h9/q1KwszZswDeK1q7axrF1JlujFMfmY8yo1t6IbRrx3vG0Oxv6+s3m9c6zjTd/M
xXWk6MuGPJb7l4X62as2ePmer8xT37cEvWdRYkrUaWnShl1OYD74CyurQbFw4tT+riDAAaVyKCUS
nnHbgd5+ec3c0U9T+8Xu9uHmaSD2y1TR8q7m2PvJ/fKrkRjVUL++K51/6dawmZq8+nD7WKUD6jJ0
ectILwyrTfUFqEbCLeEf9VUifoJg1j+em1CuU/MLKQnG7TlNfztTLC6uR+Z0NrT7y65tPsVguBR4
RO/lbFLQQvXKij/6asbmvVXGNcn7Bi+oH2QGXjWed0+66fxNno4+nuqmOFldzD5yGG8NKb0VvAII
Ac0Ra/OK6QosFnUGdxXE8E0ieH5QyT7WW8sXBg+20bs0ldlvTDXFJwH4+kxKuop8u9cfbBfHNcvK
7BBirV17qPJR6ndTsTJaP/mGiOHtpc+xIWKyivd+HzjfDr246aqbMethhu7qDQsWPH710p67BENv
UAfdH5jQWFWGMMmJ34cQPbRR4lsM2uvIBR/UPiXo4WTBeFkcHJFuIR4ac3TeVB+MjwDDUF4SO8XZ
78zpJ0rlfFoWoU9B6VlU0czj45z4+YWrvn9juWRt5OQ2AzyAZojqxkwurbDUkbnT3FoV06xoa1JT
iSWaTW2P9sWYm/gxrP2US6sL76mXLaImL5BL2bGdC9BvlwTwzmqMbSdyi6FjJWea65nbBrhCPdTr
BHrdPjXNkZpkxo4dLsR8A0lEXDrRO1dTxuOTWYNgZHQwmQb95IgHigAMgAZxHvvC+apurbbzVHqH
vqp/97iJHy1ulSzmhsk7lpWHB0gilUE+iyQQpbXVtM+W5He7GQupNw6V6FTMqoZXKPXWYRuKQBey
6MtsTNt2Gq9pJB6Pg+G+1k2IQN1b1iUXdfZSmLE+2tJwv9pW0SZWsLvE72SmxB+brjhW+M6oucBp
ebCU9dKaInsLmVzfeiWOzsIucunG9Nlnn01SsQu44EihIV/N+wx9m/ypTLujK9v41aNofZ0V3byP
6Q68B2TS73XFcpeKZ4zvo1N0tNKr4tRZuXEW2o8fQdHgoo7V0Ky1ieHYE6MFKYuunK0iI5vRF5yV
30rFBHnwzKTGtHdSy49mQWgT8lK4xywAT4uuPtZ4hZHHW3OiMMZOtXhrc2mzZZXVekRD22ugOBuI
NfrC539b3re4lHHCXWkIlFsG+OYlGQlqiMnyjiA9US2TyVhDeAsi7bnTxwTL8OYmBOSJA2HD+Guy
3mCSngqITWDORtbQVBeabCZIzPrJ59LbvCdNWRAJwC4yF+O9YI/grCZdc/52p7o4LsFSnTlDJJHN
7uwAKw7HakZiQQPPQwaxBsiF1QQvsk/3Ca7EDaim4Td4nbOGv4tiyvsNDO+E3MfuuS2Hgwkubq/i
my02qL36VFaVs9EYJs5Fgx1hZWUJoocaHOuUEtM9zUDF6JXSNhcUoITH1FTpnqFkXFcsxdYzauBB
g/Z50yy9N8YYjL+hXAXMAOoZ2Fh20OzyX1oVLq8mmLDTPCXm7SvhXIDI2NyE3dk+dpTL4DZPBCXM
uMW9B1Y9VC8thneAFSrv4rle9qD7YbbYMQakgELIHircxl6s8gLLhkbutG12VEQKHA4B91az5gtB
og3kpA8wonGOYojDq83mcUMZ9U075UnF8w7lOnXzByNJHsu+ny+JN4anrFuK737EsI2jeoYhJZ/p
UuP+bNnjWjl29Sdhq3YWVQhSDQ/vKs7deqv7pb5nN/5EUicLVzXy9vZGc/tDMKQKV8GtOnvNDb/d
hwiqpwAk5gMVA5BvuFL9o+AfJEw9sEZQhfmdB8I/tW6QvlJb9GEg5Z7MeYAoE7s9Hggvqx7Y+tR3
c8JNTdQNGkm8jFyOWf2IJcqFr2JxPLORk65d3TxMsCZ2tkrPpnCbh8ynUKqhEp2sS2fvPX7+zZ93
3xsT6ZxBDpj52lvTmzHu4rS6KtwUxexP9wY7y0h3A11+TTKsodOw4r9lUZ3qzHeVNVnDRdwGLj5w
UqaVUtWVM+V96/AAyODFAI2KRLV8McHiyZxQ5bBs/Apji8u0C+CnatPgS5sRYypnVDm/fHIyH2Ci
DnHMeBNrs9nwAIn4uDLCrn2NWYqduNPIjYU7a1sT4VpBDxm+lmGqb+RZ0gFxkOnr4lnTwahi99pK
A/e4O5GUUWG4a2twV2GYLj861Ec9msOThWZ+bezMuHgyGDZuYyfbIUH8rxqec3ignV3eBBSksm/c
22AONwMwqE06OvM25wy/VRwEfztZIDdl6s/NhoiGtyq79kXwcDtX+IIwd8+WcXBt1CiIqYY98q3B
rBNUoolujQIvwVSJ3zOeu61k8F17MCk3KHUqmgkZ7Pq5a7ZZ4E9bp57glw2Bv0ZRrTD9TkAm8RWt
er7SR8frzukyOtB14IG1xK+P2AWqXV1X59Kl668BVLWjl0VeDIP7BL134sWhPS3X9sg2wm42ne8a
B1Ghanke7JMsnQFVlkgSeMwRRKFdrIQxPkwNfiYnBLfLw2FaW4lfREbDLS6BH7mvJR7Qxa2s9YCh
eh1IzRctHbLT0ICrYtHQ7wOrC3aKfvqd4Tbm95wWYof7EDJl60CJIhdP4Vu/nDyq1u4nhgJZNM3v
RFQVJn8iSXB6Vi5GpoeFeWXnhJN7V89QetshuCgvvdK6IdcWG0eq48kTzKZ17QQQV2kj09Uk8nY8
GKCSQgkdNkNotL/h3LofJU+333HKUlCqgasLd6d1kHIMbmw8+mnBmBnOmZ43A6AtzRX2DeU4nsKg
1gffLZ17vrHqQCjFOwdKs3ZrrC57N4ma3XlQ7y7xEHcxJRLe9EwdcPOZKUqX2U2m+3DhltK3lkWx
6pCfq3JcTuDlccNppGzqBVvwtP2ADdJztXyoQsP4gHSrQUl7AkcxZo56w1MFX4uLzeF+AHry2PMV
rVYsNOMvry7iPTNh++rFJkqbaJf5YGSt+0Lq1Ltmoei2cQ4gxxNIKPRDlKAjchUE92OozD1SSQn1
TXbNA8odkEBHxFOOBWzoD0vlqy9HVP43D4rl4GXDYKNxJuk9rdzLrqu58lIr6HcYf/3XccpHdEWa
p1mE1tY5CcvqIFn732fggti2D605waEinpYW3tkyQKIKn7RJiqcUqdTzHbZwNpxUjkqPUIsjq2Ow
Er0bsHCvPotcJSg17XAKJoi4ftqBLxDhSDAKuX1OcPfhG1mPhvVSCSdYS3/41vynTVKZzIz1zE2a
5/RdHxfuZjI4nZBzazeNH3x2isbeRg8A4nU63LmJWd4NSfdZ9CC7Gqs3tgAQB3bSDOsxFy3uEsCS
STU8+ovaBQUIJ17r6wzdb83K/5ggmG2GvgrB5zXGNqzYkrDkO095m2HiXEbMo7rABzK7PxbI0ocx
SbK7kOxH1Ev6dJc5SzY3tXTP+PPgy/nXbGEEdDJ200CXNeGDftzMoEqPvuUlR9l0xqZwXBsGZXM3
VYBtTQ6lmIPceqeMdLlQHlrsZ3+wXmPPwN3sz/RyG1KijnZ3QzF/c+8koifTYF/5N/kLB5UZVtvS
CF9jXT0X0/xUdR52CXxm6zybn2VNU7pu4eEM48tU+cH6hob/wJ+0nOoKd5VD5u7FwDy5sn3ndSGn
SLBQ3veen3IOBOUHQmE5K5XzNO+/M+XVm6KyvqYKY+eEPwq1i1pCUwvgO+iL29xZ9AuMzOqO0Gd7
qJl3t82SPyExHPyUOLFbjMV7Cex2yKflioLgRFOmv9DsvuRtliLF+6wnnpJhTJUek+2RFCZ1ml7x
yyhkvu4s7ykejR9a/sjl1NfanD7qsQaVNY3EhLEiS7+d7+JYGEfRBfF2gSxPQkdR05ry9jFRr3rL
eLMw4KMsL3cjHVyUMRcYQc0G60pb2GcnV8OmQag9FgnTZGcqTMRFgGDhqnIXJPmFsdRa5Sa+4hyE
BiZIc94okajDYpeUJHf9neMN9e+p9lFByUNAtPdgFZMBBnQVTtOzkfjBKViG8BcJ8ZYtmZdshjI5
NqbNaT90fps8uY4jwTjbM+lTrs8Qv71r2MhhlzMLk8btf+bO7/F3EDTrDCxCMVlkpPWQ6xgDVC7C
X2znnxYNP5Td0hnE3GnIhp/R6387idjKpjgC7xjIMVeElyl7qmV8ymqemyg5lzSMWdKz03dy4koT
dzazqjbTDRlABv9VlsbJCPOXNlPj2SU5+MiuLVhbdv0joNGiTn97oOeTMEijwuIkB9z+QkJojNL+
VuUDznrTWdZbY4ZvGfPturOb/SC9kyp4zAVgNVZ10B7LuF+1ZcH4PhriaeAhWXBBkM0xPopgUiso
hi4C7vg+YuqrDBZNA8fCRIyQ/qhJgq1T72LXx6lPnNgOUtgvOdJ22dGvG9g4R2lF6TjSL8T9+lvX
0UySmjKBuJpeFUb3B8gP6LahPAISQ+jtyhfTSnZVaeSbKnMjHtuvRhfewWybjrbZ/0GfA2ij5g/E
YDaOaes8U+v9VjnG8qBy86Nu8ao0Y/tuGc1D7Vl/Krd6a8Lwa5yTn9wNwP9xcnF6TuPhT1Jah0Ax
d2PdtvHHdOWa8M7j0nefKYvIE9WHXG3K6beibA9JJ/S7MgxCi5ZVXDvTcZgVzfgOL0a+8QzHB+WX
Fgyat4x9KcDI6ybc88RTq7CtqBMvAZ84+NkbKC0glHeDqrApOThF3SOoNk51htg3yfItl2la83La
FSC9Ux43H3yYT5Ca96ycLpLo4SYtAXI6JY/V/kDgQawr4Cm0YuhyzwKw2ZYSw6jsjXXJOW0FjvEp
vKFcwTBtKYNl4WGaaltnIYYw9ciK44Md3BrNk2NT6d/Tfbmrw4rEpSDuBzueUwU0MpaO8LCPU5q9
3gqOjTltSdgnnyJ3eIjcUKnVuENsil/8biwpcrzhnyizHFif7pnjH4zFOPN92PFTHsWSX+HSthvo
oBc3zg+gYMf1HJRvecLah9QHKf6TZzJIh00f1fnyopaEMEpKGWlSoGa0borpB/N+Vsyv9pQezTK+
go9ax4lj7spbVCUswgOWLhj2Wb8niZ48U/qGNVj0HyJu6QngxDHIyl2L2kr3ilvZjrpSQvetz9Wb
pkjCtTKB+Cyl/6m1zRm8yGE/w+hs1wam3UfAIC+IhNauLQ3rmMLAXneB6e4K2TblLejZvi6GxObX
pzUCRihvoOIAzKOCVMiBv1vONQaHQ0/SbztkPaUQsqEZARV5WjlIQ5igPOsoKET4U1LLc4jpdY5o
y56+uprQapeBF3LDdjgzqcpvQg3lGwUTmoq0JTt2PsowGsEkIHhPlXzydZr+joEUfiCxuWR8e/ue
Ps32Rd8ibbleDCxoOK9HZLpj6RfzMandqA/bv14S/kwV+sDBOf5YDce9lkE1ou/jz2IZ5Ymvrbcd
fMkHPCfzNg7EdB/0vrzdJ9pHmgZuolEnOMqllt6y6hs2FiiAKyaI+DzbLibUMkzv04aTsqus8L3o
eywAphjCFZHzV39I5TNrveIzAce/Y/3bsRbiqeSMnX009Wg8kDPi1ZPIzna21QM6dFTefpCojCOA
YQHEDZtlcItNbRu6HMPMvht3pfaHO07rCA6s1DhRNh9UyaI6KIC+qwxjfORlXvzk2xR3h2NjEV2b
mn3rNeV2SH1v3xB0eQjm5c+c5PGZtxQf8pogWlzfclQmxZRUuJjZgZrX7sgTpT3JMoDJ7vc2TTLa
sd7J+w1nDh0SjKxMt7OLRDCy9a64BorHNJznp7Suk4PvN+V333eEr7z2HS+M3UZ+b5wx3DuRzBjj
Ywbjo5L2A+SZdC37uWafmvDlblA0NC/oM86C+Ul5LTjTjhIWpK5pxxjTA5P0xpOoWalKu9J7twHY
0OObY3yx2pNOjPKlIc+0Jnsp+SdEepfWpXnX8/y7a4XhRi7VS8ekmA95CKe97r32EEjVHwqtgzU2
TOOamvmv0YWJM4vsablVrmDMBmVhJnfKVCwyAvkMOt9+xOlqozWDUl/1XQUYruTAsMX105GBxMXg
ubk8YOennrxYijtNWwq3ua7c+xWRJ1DrFrCRVA4Hfmz9eymG/kSL+MyJoTc2fXL7xWqStsdE9wN7
FT4HrsxNEgvrPLZqWZOgfkoqp9v0udnwNJ/iVT5X3kFiuI2yEENdgos66oHWrYA5jitYsTKiQSM5
ZnlpfU4WZ8TO1piib3cVuxPqjF8NeKiLUG0Fib+RfBjbWPbdLgttfQwcHjfJ5HnXch6eezXPjx34
btrJzelQz3JgWgb76ZfxA0iQgGy4LtZEgZcjnoGaQFVdbfLsZo6vZ0bym7iao7atVQo6DygGDRwc
2WCRAuwSgsxumbMzYWHjEyHT1hZW8hMr8OGpqwV5W5Y3FHGO8q2gYWMjxOQfe5J0uA3HOmLDriLt
p2U0OJThobWwNhGGd7EaFCYd582DURjiHE9evOX1nOuWlD1YC+ecS6e6s4Pil6vHdNvhMz2Qmm92
yvQRUDhzUW9DIJ+94ZHvr30/WGN/HQqoH7bCJ5B6YwFjMC23XtJ/9IJgBiSn4C6WrtxnRBF2Gcm0
QZsxXAryfSiTS3LqCIleuqEYvpO8hS1bVYt1nIdR7mCx6GNt6ubMKirfMqBu0bggSDQ4TvB+MW/L
JbJLFt6UJAdbI6F0Xo6E9HF0mbsJFeKEaGlurNTNtrlX/Bky6k86ypcOzqTGTWLm1pc5wafRnjNF
adJir/AsTR4DfVaZKQQdyMZHmqQLkrBLEAFsaLaTgvcLqIL7etoHZzQY/2UgTnpOYmVHY9q2mxuP
e52gtWuF37iBh/ZcjDlU/Y5KBCkIWdWUBB5nMPig4qu+PORe+cmyEXBzaY7ngT+9dszS2OSGb+/b
wvSeKVIKVl0JdrQGjZFWLqP94mGrSYqmWA34DFaxqPim05LCmxygk4caCCHPJ/FgAzbUq1K1CRM0
NuGnAU/3DooAnRd+mO2IQVgw2molH/zCZRPlOOLFGtiaWW247I0l7H6bXQ/cxFvGP0bPJtOCixIS
1GQpFrMxPM9qaXbtVHIMQ1O5XzJaISzfN1B+6RnILekcRL0479jVkVfbsnoFe1+hu7rlq+DkE5Um
+jMvM7yfM7ZchGjLY+WzLVzCYXgZmuE7y6rkUrXMMuj6YnxVpJcvcL6wFi3td5j+tcXlh/RCUsHX
+yYEFDG47wtf8XtzJnVJpEm/u2UW3juGW9nr2PT6eBVzl2E0dwrzrRkTO5oaQX57nEfiLXSNeuve
pXVMmXkdrkg5+Hj2g5+JoQi9NeOVB5WcotZS3XGQcnrNdddGNw/SL7jjxpsaum4vg6Q79iIYPugM
rx6szvfYWrmuuBB9+BmlB9DJYBf/UQVWe6bG2L36yjKPVtHjrwOcSeFASIlHRoAn0mwhzzrp6rfB
5NNjOUcIgo2vBiXDcZMFpzvxCSQdbb0rqNDshsbJ+nY9/rmc/lludUn+1QTh+NA4cjxQ/I38Zbjm
rrFnNsoEPqkMMMP7QuMhSyi0Z5rMdP8DtKzNI1rTwTJMIeMVNjjCytKQUbmgaKRcOjbAhMjz+zJe
K4uDNUaggd6GgY9oSuebx5lYW5OT0CzSji4HL7SvQ+jGB8tHT+25Jx8cU7vvja2LDd88PtnFURNH
H94vwUVM+Fav3yW9bhnGydtrq8vWiKZgYkM8IgifF7vimEy6G9fWoMuvoRvziJ1QvHLp7yKyNHx7
NRcLbClefjHU6sCaXR3rEc5Wjh9yn/gVOAR+35CEeC0EdisS4VrXX7OnnO67F1WjjAf+me5ke5p7
eZKZwavlcPXVLK1xsTv4DXe3T0XyXsGkcu+KVMX/zwYHZRfT0XLvjgE7OeerIb1NvwvUtH6Ha7L1
1iM1NXu0PmdVOVAVo2Uifk4LDZe6U37ZpNMcgn/ONH7HSLsAjkooJpjeLfnBml17j5mpkumsSwne
PYvdH5AElAmxrU6bu6LrsjGKifpobGfzqC/hpPI/CxUE09Yj5lle8bIb0RjUvnXKcWbTScdJMn20
S9++qth0COYDcMdqxJA7bFpZ0qrEcFhyXua+4C7bBXLka4yKEj/pMR9wPwXJY54Fts9zszFFHVUw
lPlQZ/2NyVixkeUbRL1SXy360ufUb63sFoeYWSWcflG+y9eFUw9P03bBFpsso/8mhZtXQLWcglwA
lqZTWdtMG3OlBBdi2Akyp34evo+33oYza5qXHix/tIxGrD6rhJbfy3+zdx7NcSPtHf8uPhsuNNBI
14kYZlKkROmCUkTOGZ/eP2jf1+aAszOl9dW1VXtYbamnGx2e8A+yE4a9H3K7hY0BTAtVL/jYH8Mh
V8Qa9Xa1PIAe9MdNj+z82uCzvEw51+4KTLyxtSDBvkKzN752RtfcKX2n6DCMfK2gHRuXcqV5fmJB
H8N3JoRc+mj7vrqm1ySwsxh9LlLXYkdd+8B0NoL81N/Y0Bf6zVzT2+Hk5Nalcj2pwIr7RJ2qXdCS
F9GCjPABQZdoPyap/UBxmzvCGNFIaYMe95KROMO+krIYkk997Q3xXvaxmq6dOoiibU/7I2n3lD4w
PhN5U95oZVlRrIzMpAxx1QLYS+dOyATFmShEAgXUwozWDDAEqrK2uw34GTBQfZl5N9RKEHwzAtP8
6SECSvm+z0nkEmq//lq1nORbghjPCNdVK38EhmXq91qcw2IztaD4hZaeuMcIVs6k0y56AqBIjqyj
jEAnLIvKJ5VASb2OIEbE13RPC3MGUYb3hZS+3La94nRXGb+adMsr43WmNgSukTdRqHfy4FF2mrUJ
JNt9pWNZZa9TX1eSba1xMYNDhN6+Rt3LAt4D8ac/pCVwT7olaLTxdxWK4+zqgVbHryHHsyyr6Fdb
CANsOH9rB7TkRvFEetCnsdk5imreUxGp90reZDcihx3YAMbBRyzYT+iUQRj0dBatiX6SnmQ1IEGv
3TrWuCW0M/G3SJKPxGi3E3UDiDCUjUNzPEiBgokCQn8N6hoHDkwnH1nNkE7e+KogSrEBHfho5ejU
hQkldEKQZq20+nf6kYS/efOp5CW+kTTEgzGQqAwpX9p8gpDdoPNAAeNH1XJZFFydjSNTJM9qgAsR
mQnV62uAgDrYZdO7KUz9Q1rhdhVK+yB9IN6xQYaE7Tx1iRy3JwsK3kTVI4Bgn2OHRGi8AWS/Himl
oZO+av0aQYe43IEvdj6PVob9lgDhO0mya76f/gx91l8jGPw8+diKdSUV9RyRAcRfbiv6U1sL1act
9Ef7k63ruN2XgowQJ26xjvAsKPJR29ZVPOPTIduAE6YKVOVTdheGVfipoAVCOamok5uizMpntGXS
22D0X9KS4NAai48OFdreg7zeK9ZaxqzvqojQsr2zPctOAuqRyOWppQcDh341Mkm146+nODe2MhfD
A0WD7mrKaUUS/iBL1hjbwPcQwhbJtdX2j0aaQmc3HiT6dVSMD4qq5siVRnJdq0CAiUvWfU58kWIQ
A5iXeyC2VLQpmiFfh+3Yr9FieAKmjROH3e8a4OjYJls3GB6HayUQ961KPdfJzAKGMIDhDBkdml7x
tylCOCgbZlmW2ZmjKNDD6L0RRSmrVtdUgq+hIcT7LAJEJ1US/5XZEDqWtW/SIJiIyEmB1I2PmRrf
0I8eSoeSZ1A1e18t0MpKTPD56F/42njwRbJVqA4e8jD6JGW6geftQyb1qGh5RZJcOZFNhU8gD0Wv
tP+qhTlFtKaoqFCGnxQsPOAwxV+glQRPQ6J9xh8X6aUaTrcz27+NPdouZuVv8e7YYb+tHUbbMBHX
43VSvadK9AOSlXHv1rKb9kWktz8dy/sh4oCKVJaOUPBpDGLz+TGmgXzoa8O+A5VIEW4Kkpski5W5
4Vhs9No/JIo+7DCe0jaaQYfREdr0g5sppBAMusIsc3GTGpW6Syi/VBR5Vn4ZmqhGDa8eD1ULVfNG
KgmVDv8redSrVzcRRofAUAzZvxgG9NqgSRBnGjtlVWOecC9DGs6NHL/aA0mznpkkAJH8qeMx53N3
Zfe2gGxi2wGaciCZtl4NsKQb8LGa7Ogrgj3R3I6l56W1IHQQM2JN4QhatvxA2+hHolQEFcNgU2SM
mo01TreoZNiHYrReFGlBTkBSl61o0opQdftzHmvWHhGJXTkaLtUPZY0VxZeoq4N9WCmkD7/iTLsB
5o5IHlAVHHkmwDN4ead+Vj1HLU0lIULXQTdFACxu1Yaqt3I1pubDLG11XWt2chhzXbsbA+8x1bpv
UfQBD7v7GN2cbenIDWW2axViqtSbbjNGyoPmF4qbNiMAGj39ZkG/gGZxW9dwg4su/xQ36XYMKwJF
SACrUrU2QNu9713U7mD8js+VodGPHJ8q26asZVtXoqruAm3KMWrEYNCK0fmJNzbiD2oTYVdqUbaB
67Tt8edY2bGCdGl/NSaIFjiZ7uyR/iZCN/P7aDDggavpeCVSfNHs0Pe2dWS/DrJ4jSrRYCoZSwgH
kUxXqhxuhgofnrJzdmYPSqa2NKgijWbcGiQlaTv095oZ3psoHdi+fQgiGcIuTA/QWtCxkR25VvfN
iQrqvWngbHMlujOSiAK1Vb3kTXDVwO5FyP+rTvAXY+K0aurse22Ifefjnp34A2KVSPjfew12mVr0
0bfKve4XoAibR0fNr2uR3Vth706QVamWuHrY3EV5YV7Xao2cKBATIp8ua0noUFxGG1emAPXyjPY/
YNmNVVHCyPL8JbCbvZ5J77FKEIbMEVicannVtPHPqNPuALtfk+IIfHmyaBMpJhqkGbs+Caj/2yq4
mGj4JgZcv3PK2VtPz40vegxyqAuCEKkdDVhJhPZXFOUW6bVmzv06bYdzGa4xEKmfoGbph65HKcWB
OjFX11NAQ51lwGLU5I3ZNuKulrxbUFdQYvKRVUQdTzTGrJoJyalBjBAM6URDZ7YZvkakny0RSLAw
6ohDsx1mBxF49xCRlPs+QdrFACDixPywpKevVfDETJ3xlBjxR5twfx2A1XVtMhAlkzzlpHMmtyfK
YDdVKddAqmZJYS1R1iKAS2BlHjXUoD3Qv+zuZQXvQyeVfmhbdGXqDEdaPS7WVmuUN1lq2zcJwg3r
IO4f8SXcI2rHR7bhQKhxK/eUcOwr0PrxHg7SdaNXd6EwPvK0XSNLY8EzJ1YKExWfd+gmbpw3bIJe
po8wn/WHskNokOXv1nbs3URYI+Em7JKc0JqkMoTz6z4oq341FN8oTtNriJpZ9cVeywmFmNCoDo3V
3yBiTBXIv1Un/ZA3yUdeIvBq6Oul+UuR9CB8256qTU6cvRqRNfgh7dLAEtNstHYLVMb42Us9vI2c
LLqhO+lAchUA5cISiYqOmHDjdYb8YerEcWGZ/sK9sl+DPEk3iDcTuVu1/YjeBeWoMfY24HLhYTcF
Ri20zG5SO0//Uub/f0rpf0hkuc9QE4Iw+fmWhzD/7/+ik5rmLBkPnV8XGkyDfzNJVee/pIRdKnUT
BoJAvvvfJARFQF1AYN6y0ZeHwkAs+D8sBMUw/8tAEskhw7ShGGuq/idcUgZ5o/kNIxUig2Gbpik1
y9TgrR5zEHQr0aPZiu1aULlHqtXOzeSxwcjYe9GwqRYvgR/l396szAlLDjETG/Jk9PNs5niYqqZC
hhD4CFm6oTmYcxwPGg6Gn5IbIge1uvdXT59u7j48xn/p0f8l7X5ikNkF6NwYi4k5YycL04jtq3j1
+uXZX914q7/Y0387gkD8/ewQ8H3f8jdGs0Bh3GGIevv4evv8EG0epvVnDNcuTGVhvfR+vRaOR6Ws
khERVPvq2lmJzXOwYTLpJvvr6P79fObfe2bJjIX+u6chUxPlfBaAlZsi38MHW2VTsDOJ+C2t4i5M
NyhVONYHkcdrNaVqN3BD1sm6QUFJl1cxUMwW44Hz2+XClzQWNBk5/nuZp939vbPe38Gf/z8OAXn8
7Zcs0U7qvISZp6svwfq5Wd3xkl9YXk7629Vlx1No1iwLbpGgfjizkd6OgYoj3AiHulhuyX6rxB4o
K/K0GdZgPZxfsWNikfl7KKyWdBpbgltEzj/lDT0cV2dtSJyy2SuGlz/7hn1F7z5ye8WPr3qnhx8e
g58+P+biIpnZ8DqxOgcaCwOuk/mwvBkzHmWEMZ6RumUtMBlHwmxldC3KUJqWXaGdFe7PjzdztI7W
cx5QaMBtVSkNQ84369sBqVtTJdU0BkzpX2kQPbeSKsU6N3DTAHNSbuK49Pa0PJwtxVbr2jBQVUE7
1kZowS93PsKCX4tCrQoARqJFfyuzN0k461C24TBtlMGLnrDKxjPVSJ1by/PNVYsFJFC0AiTlnJBj
uWkdpIO+ujLbFUrD0Tc6Raod/U8bP3Qc1s1Yp5Rmpcm2IJzYnV+Decu8ObBSk6ZELhU0kKFqtuos
7riZ/ZSmoGZ2egEDyEmSZJfnffeno1CXEvQ8sPRRsVWcxRDeLjSIYB1BX3RcEdgmfza8jmCzrS6M
8u5zOgL3C8sxaairFNgXp3yqwC2gdC530I6rj4WdKYiIG/2HFvraX/TJv73oTgwlbG32qOUFdWxj
sWxa7KUQU7BlhOOSbSAnxy9j2rRbe5Lt0/kvdGoox4ZXLB2D599YnIo8He3Z/lXuJuFTMS2RaBFh
KHaBFjgX7pd3m8HRORCWwD4NJrKhLRYw0jLwCmGAEzCE+u1kg7pqEuVfDkN/u3bLq0VHMVjVOXts
BcITe3nq6jasm95pXcsT2q+sEBN8HXQ5fyUeventVFvFB2AfqDafX8jF2yQlcQ4lGANOJqZPur6Y
naoFatnIztv7PtCPldkl1SsJRh/vMjUMPzWGBdmKWAtGk6i1S+/D8nLjdiMUwz4LLRBKuupix6By
G4BOrhNXxFitryc/F4Y71DlcDauK1ScNIpa4cKEuV1pylc5HjgjQgb8uFzPGgLNKm0wx9x2WES63
rv9amH26ritLv4a+Qqufmv2Fo7HcRLTB8JIBGCS4WKjtLz4vSgRTqht27qYZAjqBauS3ZR6EF0zC
lqfi9ygOUayuIarBJI9vFAHyA/y5l7somqbXIvVmLJeBOFRNOeX8vjkxIQ0+LwE2jRQLTNLxUH5n
IAlrMyF6q9Omt4Syor7ebc+PcmJCmuC1JRqHOkID6niUiNK0hSFN4faZBkuALk0S7nzIjdqmLLmH
7v90ON50tF8MoUvyBnue9Ju3tsUmGPJTM7g9LdBVbujBta2nIbCaPrk7P9T79bPwziMN4ehhsrC8
VaZWQavPMEdX9bzqDmOzamYjDxdC6VOjODaaOVQVDVWoi/hLwT+VriPEJFA/yq7pwwpTjOzbH08F
t1eeC3xPJMnOfMjfrFoNYwsQf9S7RS4weukBr6yiMGh/nR/m3V3BauFrYjhzeEJut9gL+dyKlQKB
Z3SitXurLT0U2AFyFGhzretxGL+fH28RHrMLLLwBkBfSeKdRK1oeJiPB5nLMB4QZpf8I4oGqox5X
K8BDJS70fbxpikbb2pFnHkDu5Bc+3futb1lCtXTrt6mVUOc/f7OqMfelFWgdhWcjVLa0pyBq9AFl
vgQgwcv5qZ7YJhZbniPGlQgQcJkHjSpNa5A3LsW3OFmNiUP3FwSbfuHqPTUnnRgE7zeV3a8vtiOy
qjqqEc7oDtDfv7KiVu3aWR0KNHZDPT+cn9UyHQboIFk9GzdVXlUkeRc7pg7bBsWdRHHxstBtsINm
aT+oip9/zHxFuZsQvAQsiLv8M3oU9hMeojrWlYEK3ixvEye6cDuLdzvYRGEJjJ4KQs6mJrC4XvzB
jCQCzqoL/S3qVlo4dM4e4qyV7FColBXCuKNRb/FPjnFGNIjldnFgdgUC+1phURgbZkMCw8K2J1Wm
iE5q1CgfhR+OD9qAs/fm/Pq9OwD8XIsHGgEFXul3yzdAn2lT+pBuZAlMrdE37yHVt80aIyYDdy0/
Ahxg17et1UNrBCh24TZ+91DP49uADhyTr4cs3/EJAMtaGDItRyTZZ05F5si16Ltwr9POesUgObzJ
mPuFTfNuizIolRsdG29VtblsjgdFErMZ4BdDBw6j7kvsdAjo+DH9gFUnsnq68IqeHE04qkn4Z6Je
Nv/5m0Ne9PFQdSY2uhlkgoMVIQRLE7YE/BZo6oXtd2o5QWRxdaLAwYuwmBnH3uvbhsOXNAoELFIu
rukRoLSDbNI2t7RhO1gIZF04879Dm7fJ1GwRy80ieL/R+BD6IsYL4HZNVj2M7pRDUytpi7XgI3Xv
AaZhDx1PzVAgoPdGs/MTHfPiXg4gM+nZrSGFYe4xdOGtIG2hn5L48D7Pb/JTZ5IwEDEixEIwsVqs
CihAJenVSHVH2RjrAJmr5wT7rh58aIPtu5pcylxOfQZEUHAcJFqb6xbHnxzjidBW+1mVIjGTdZxm
zm2p19SsJeLXLVV5DB5M5fr8LE8OykVIcVOqVD4Xg6KD3IG00Sa3RMoel/tIVluj08oPQPKDp0DH
WheKXI766/lxT+xvihe6rs0xPkXaReVrKDWSqiZU3RDunVzHgVMr24TmAYX1oPp0frATk9SJSTGX
QoCGSGHxYCsDciexZY1uEKsKuwjwA8rpZnsHfDLb8jvQwyra+k8DufkdI2JEh8YQDjbcx9/T7PQc
gpo5uSp1UTg0QuLcp/aR5W/PT+/dI/17IG7jeSHRSVx8Qxt6gp5QUabTr7ZAnvXYTQaclv58FJNz
yqQ0nsxlCRksgjWIJhduM1U4sRhen6kbYYE0uDDQssrL62zoFsgoU8W5k7xocfKwTHQUL1aEW1aq
OmynCpmuTeFIf8J+Z14+QR34uW58aW/6CadTEIta7QNMAIm8hnGiWivIZHHohjZNoQs/79RqE6Fb
QIeItDgyx58V64esCNNCuFFiQwPI0diod6YMEHg4v+CnjsjbgRaflVw18UadgYxsyGjeZyUgIqAz
yZOoSn26MK136T5XnOS5NnnOCcKWB7IsmzZHg4PbRwGR4ge68smMGu1QD0P6AS16C1MurQLEqENL
Pj/RE+EE+k6Iamo6QaazfAdGr4/HxOIuGFMnezZApCElXDrDE+8CSh5J46g3vuKNV7pjYGTWJUV0
4Rec+Kakd8zdFPxbWyYqlpa3pWPWqmsClslRI6vr/ips68K5OT/VEwOxs8k/ycWlbSzrxNmYTHEW
N5YLF0RukgRJn5r2758/XWQoREi8rerc9TneorXe9tAfPaDShmJSu0/7AYlQTI2/cxEhEFOjSfh6
fmInNqs1l4mI3tmz5rI2DMYuKEqUAN1c6cGo+Fa91UdUwUkBvQv5z4mH2eGV5KqbY2YqmMezIzJC
T7MRkjJ003xJYz970B0PY1CnTGG0oZBStRdiv2U/aL6SHJIGDUlBh7Lssu5r5FUxCuFLPClwVNvh
8qZBIcG68KESQXmNGmTx5Jd++0s2ep/OkEnxmHcJuNPzyyzMEzuIbJpyI3ECklDLZJcivJGqU2S6
XdOCEowHopFdIyCtK6oP4lqolZ7tbaTDon3YOlW1AmFpfG983VF3Guj8aEZHd8bWDO34Y+RDstrU
vCD5IYxAx4L5rwJEFJHw+5hloLDXYehpaBV2mF0ingnANtdE8kkoYXqnBkNdvupTXOmuE4vhPjWt
HrmkWjfMTUdhy8S1q/BQg4RiogPOU2R/HcRlg5ikrGS/droRuy3DTsUPJIiaXwSgZX4TIEVYr4FY
xB9LJcBmzkkby9qGSZ0/GW2HUGtUK+oEOa9GRSXXGvm9QydlhCHmQZQqM8GS4LDkvLZOag2AoAbg
CbHRKfZu4GTgdgYvGqkH1LXu6Q91+VOk28gxWHrnwE6lBodyPSCHZAXg15kFhGwNKetMDl9EA1Xv
Pgrb6rbrIVbjmGRUX6KCAH2NfZvytfZy1T6MSDShMO4Y48emK9rnosFrd6XXk3jWw0j5OVaa/G7X
DV6Udaf3j6aT4N4aD1GBM4SnOYiJQCpkouNg6I+JAIe26UYNgEuoKnAfp8Z5aOpCiJVAR+l7gOUS
1l+RV9w1SJogRgag9yVvW8O7N1us0hAcgr60TfIqvWszAVkmpZ6FF4jeo/bRG1n6pVdpSeyBWicv
Q2+IeOuVfftDqt3ouy1/R7yCtBGINdoKxnfbF9gj6SXaoddB2iBEYU1DCeQyj2mJmLLFrtlr+UG7
OvVhsYQZWemjirMDQsJZOTOPuqFusUND8gkZk2jsIEmpPYbHehfDZkkDzY2rAo7wAIIL9zItBRzq
l70KfQgjwO+54RsO9lPY3K5hIXWQVJViZrW0w3dCyOkwWjEYxUxoWCgYGtYKu8oevG8+gJ9voLxS
xFWqFpam5cHsATNkK6+Kr5r1Jq6T6rEgjCCKaFV+BvsMr2O16ZFBUvQeHy91oM/WJ0Mqtz6P5K//
RKUEM6ao1Hk+IVXu8pHqJwapYZFciApOvNMO7xzO5GSiNqWZ49sv0gunVLwarcJer+CuqUkZ4xQ3
BK8VBO0WF7MqcyuM0ohpuwZzgPMX0Knrx+CBRG6In0AweDw8BGsv69VCcxuuybuKjsUmTSA0nx/l
RMBO1jvPj/SQNs5ikvghNXquY5+hze4NGJqMCS+/rYLWX6m8oMkazjNeztZY57/OD33qdeF5pi+m
08jlFT2eoMQFZw4VNLzPIhyfMjx597WuTk9GYVv7oTY/nx/v/VTRqKGTSN2HbFNbvixYJWZoS+Nk
iXsnfICgU/BAc1Ccaq+VeAJwimvBNOyCSSH8PT/0+61kIWbOyNQQ6Zct32yaTiCrlCEClulHoPsa
uCHA0NRojXCdXa7S3Mrabatxt4JcC5xLueeJMhyFW1p1c9JCbrZMXJoxMOVoRukBhe/AdzsTjRCg
1BnmEBj9edm2IaUTsN/CWnfpAxTKrgOehjdrrTYvUs1gyp1fkvdhDK08alqgBQiB2QbHXz9GmVDH
Ejg+lFVNH9oBs3891sC/sKa2v54f6/1OYyzOskObDRajvcgP0T0os1xN4kMGTHkb6GG8tYXW3gay
d3aGjXHR+fHe7zRyFiADLDmVa2ktjm7XAaYPkwnjkzCK9yCCMHKAtIQOxygQQ4cBg3FjfeEkn1jQ
uUBoWSpzBI6xGFSHfwa0SsensMc7g4cc3h+idlu/RXzw/PzeX02WZXFhsCfQGX/XOKn8wLQao0Zq
wSi0nSIx3Wii8VLX/MRXw6iAU0O5lk72Mv7CdYlkAU1HF36cwhPiKR/qoO+2Ya+iTYxF4IUqgqax
5Y6rZETy9NPoDXJUqMYfb0kEXPR+IGujNqzlmIjBhU6wtIp1DDP7Un/My6w3D/BwavT/hOd5+ygQ
wX3dV9ZDqMhcX2FwTGsx8irl2Rut2t+IWk+T20iTOAV6eji1+7owmsdIbTrvDo0d+bnxRudl8gmF
duc/0on9ABCAbI/WnW2IZTcb7xtCS6Px3EHVBojR2BwFIOzZQLNu0RD/+faD4wXEwWHIuZR3vHhK
bTvITyELVZStPa7sLEsV1MvK6lkmaa78cRoJHGduSApNoFu8bCuUI4qxViA8t0lxcUZh2ISYnFYX
sEYn9jmjSJ4KQfWUt+p4Tk7FCEkyem5uKghvKLEetS+wWYV9YaAT7wNoYY3uKu/EfCEeDxRbsitN
WXjuZIUY/xEuI9uGX9S6qtsU7VoPaacCOfibcJzgav35RpnLAaSvbHt1xmO+LYAn1IuVrtYQ9FKa
8JmIqNFe40jPXjQUaIvnPx+M0iBJHjksgLFFNdKvMSVzhk5xlapREPpHtgDaYKkeOuGEF07AiQuE
jU99dxa7JmdeVLemYcrgPI+K6ydo1iZdg16mr0GyqcZvI8fjwq144tanWQHuk0oaDd9lO9lQmwYK
sFBcWuPBvabiWGlOZnJTx5hYoACnHBB/Ny/snPnjLO4sBuXUGnM5B1bQ8cdruqAZeLsVVytSpGT8
VEW5NS5FbWxbs8ZAwEx700HFK+u/Kppn7+FejvKPS9sWhRbQf8ya2tKyjBgjMJoaZqu4FC5T4Qbo
dKLWh7RFv9OTblRhevt+vba9sfpwfjudOqEWOOO/qklgZ46nz1EMurZOFTcpJ7yKIqg0Punshfmd
GgVNdDqzc7hKyfR4lFopJqOyc75sjE4zcjHeLP0xS7RcGOjUjrV/B2i0vmlQLKaD6opELSpgOhbV
pMhpijUGHT+kT80VMdBL4NtTTwTHwpijInrPy+EaByZIodsOiJgagQE9r2k/NSZskO4fHA6HWIg6
ErA0tsriLGJyPqoa3HG3jRvgYYiUtY8qYgcgGdM2BZEqC6YXIRz155cA9ynuP8S+kKLeXQI5W7+B
9eK2HnR9yrL4wCFV8JLg7rKm2Jptz+/IE2vKWvLeWvQItHdxrZFQVJ+TSTcRmNdq0Ao3Y2BDVBvr
+sLFfWJb0mThGlVB2FPkXJx9WvmZLhIUr+AfhneJhrhca3bR/s8nRAhGYQ7oInt/sfl9oAF9TiTv
+nEyXNs1chcQA/2fjg/p5vxQ4kQExtuAaQsicaD3lw+ulhSQ/ZLIcSGD5wdJfWWHhSa6BpVqQjr2
YC4njZchsdWC0qvhwxSmY3+q9Mnf4z1qX6h/nniW8UQgAgAWx8u8TNsSChsp4n28/3UR0yjEEWCf
t1V35VNHWyO3nmzDyiTi40ErL6zFqX2k6zQKQDqT2y/v1BD4mNWmjE2vpYpuenMADmVnElSuqQzQ
vc4v/cnhyFG5drjA3yXjoR4WbaYbRIsKvk6BOeg2boFm/9Bjt+pfGOzENedgCjG3uGwMi5fhTu9N
Tm9jPky4A5RaDAPuQTqqzh7gC9TxcIw/P7kTRWUiUzqDgJQ1/lnGwqbS9UlmNI6L+Qu+gCkOAuka
sRM5bUdPrZSdmXt+hEQq2qp79ANQPw0yPcRDHfOn5MKB+p1sL95sfgq1CJ1dxaOyOFFRLxHEsaXn
1lGPEJpDEaa8qtAVCe5xEaPcimqX7aG/qnQYUCRxfN0h/PvTHM32NShsPKJLJHkRrx7CCL9nX6Tp
HhEX62qkrI5iuNdjHn5+BU99sTm6+F2anzuTxy9g5s363lPguU5UVT8LBHM/q9i9fwYvl4ybLOoM
7cL+f3/2SMXolM9JBSnt8iqwOOdGIFIbUAD2S3tZd+IzdvSlugFdkTRbPNmgRALKkR+muna0C1vm
/XlA/5AWGU+HOue5i/eqNerYmbzYJq7SK2cd5FKi6E7z8QGdajjg55f3/U0+jyZBPIK14cZZjAaf
XraNjyBn6WMHgGpbdmgbhH/Oj3JyTjwVoNaouLDxjj8iIhTYU+c1o8SIOYmpk5u0QvoMcOJwYY+f
nBB5EAwoMImgH4+HCsa8xSWNoRIPJI0DScAttK5d/4MJEUtQPaS0Q2h2PApIW/SBRtNyA6vKNrUD
+xo9ef1gKdWfh0p8IfJpKpJiRiUtvpCm+0aIthT1fu4LRKhnfVQnGNbTmIt/MisbOAxPOm/gcudD
/LR4kVQLl6/hkwAxBBq7r1H8LfoL79v7Uz3DrCyU23UwIJQFj9cvNIAaTsiMge7Km0MoMljkadyv
ByfTIDzhKHb+e50YDyQxiE6wgGDKlgUWL9C1DIiR7SKVqSIB5iF8mkxYb6E3vRZmf+nePzUeISeH
Cj1HGwzp8fyyOAuIHhruECtSEQG2p0eSt7K+QfXH+K56eaRdSMdOHDGIECA4Qe3NVKXFEfN7eNqo
8tsueojjKkTJF50fdErHYiwuXJCnhuLDESEQb4p3mC6rwaZBAS3pTlh/XQUG2lT0gYYNqmzdhaFO
nGZKhxzkOQ6a48DjdYydUjdx97ZdvaNU21R1vBkqpb+w7099rTej/H7E3wDxdAF5txlr2+VogMB0
tJHGH7p8I4q2LpL25j/YjWx6yuIW9zuRz/GsemK4kZYu3wre9kpmufM4IliG50ye7SQuRn9eaLGp
sUDycNgY1JQWl6JiI0njK7ntWmi4bK3aQeYWVB6truESpWT+IschBpVgCLBzL51SsLMYqkXsiagg
Yy0rVVs3SBlvYsmOjNMpRjRMV90CAyJkxlFNMhDs/3H+oJ8I5BkfjAKlEBB2NF2O17bJEb5C8s12
eyuShRsKP/7plFMrN3FoWwlmqLjqPIwlQmR7u9KskihIxwHD1OqrgjoZLec+iNIL+/hETMFdAMwT
sgvAqmXglVVj1FaDblF8MjBPADQgbqPKs762bVn3a3rPCH7YiPD/EqVBH/j8opw6RbS6YLtQZ4NO
uNhvCMILs3SIes1KgRqfmOEaLrFyOD/KqWuBzaUDHoMfyV9wvPKBb+HIpNB7sOJyvKvaLNpGHXJC
iEt/Pz/Siah6ZmjzUv2mLZE0HA/VcKQmqjy2C+6hu+8zEBtrlOFtcz1gePpZZnWUozLj9wf0Z8wX
Bw2iDYDzS52kE+sKT9K258YeWcW7UE0PdVg2+NNkyMnftXHRrTq0O1/Oz/bkKDwmtKwcIIbLm70y
Zaz1lXDwVI1m6X9KJECxRxu7jPMDzau2OLozOh2eBa2GueZ0vKpBiuIc5uqeC9Mg9zZI4Onlpkqq
GNdLzwyv+igpb3Wk/y9V8E/cvxopPrODzPm+/YG2KQWFPGF/JrG4aVjtqwG3nVuJq/k6G21zf36i
J/fPDDoE38eq0nw+nqmVa8SIsaBUIvXuc2x7xa1ZBzaNEhoIQe8N2KQQo8J5dfY1Muk7JJIvbZ5T
k6aHwP5BI0AinXP8GwbZTFMd0spqKyP+PER57exNBGdRi84I2Lf8hynenp/4iSNKCI5mAl133tXl
w0Pto9dTh4fObqx2XU0Bmsm5U+yiasz/wVCMRf1mvoaJko+nh15Qm7UGBgvoajsv6GPKnyjXIhMW
pIZfXti5J65XAKv/O9h8hN484PiZDZkxksWYbaDKtUIU/rmdEHIfwJBlqwBJuAcQHzbWBMCEB/f8
qp46oKQbc3df8kGXt5FGA1I6o2K7OOLkd6GM+xvoAtqFkPnUt6O6N1802lyZmf/87Rxj4okCxxfX
Go1qi3qJvx5GU26DsvAuLOepCVEupY8MWvQ9dUYG/jSpCVGX10blIUb7bmNneG39+bKBw5xT7Lmb
+w4Z0EQQ7bLYdIMkRdAuTvPNFJbFhX14gndja3NvkLAYcS1q6MfrRhUbeV0zNd28TAoId6J+GnXF
QUERxykV4at14Y3BvtCGcFMjRLlS4LvdgCCjcylbZaMquFwhxV3dpREGvd4UGRe+7BIjQSzNTzSI
zmwqkJACFq0pkpY8rblWkQtP8oPfoR+TZV16I6bM/FSIvHgF7oZiu1BSUN8o+7Xg626JFv0LO/n0
L6HWChuCH0Ll8XixAqyaCySm4iuKPwYCtgM8GyNScBlpQGxf1Z7f3FWiguSdG+N9D0H+NqjG0MbS
udEfz++PxQX5e1WI30xqBiBYKIkc/xYnCMwpy/voqoqD70mHmmSuoUuVlY627yPl0h2y2PR/DQfR
m/oYfVfMvI6H8xP8ODogdFediEACWWV8j9zev5R8/pbpvTjF8ygQGOc2vwrhmbvxeJQ09Kjajrp/
ZZvwbvC//I5/B1qP5Vhc2FWLO/H3SIwGvRs0MliJxUhq59mDlalIlONo91UiJz4cIGwld+rgOQWO
2WnWge4L+m2Lt6Ny4Yk9NToaklQaaYHSlJ8/7pvbyocpXyel4l8pCk+qIvrwCrAl7p44F7rImJr7
ykzjrYao/IVr5dQK40/MISX74Imff9mbkVEUFDhGp8FVoMbjNsK9YRNYXrzPcV28cLfMT/SbgOn3
EkNgN2aCIfW65Q4NBytRw7r3r+Kpbq5UtalcpKTTdVr7wzMET5qvuRz3FlKzYNpMMaz/+ISQ4cCi
oDVOEGFrx1P1qOIO3fyJxy7e+oWJRi6m6Ou8qUOcX/9QpGCeLe06fiYdkjn6XnxSy5pyPxCVd8gi
ByCXYnQ3thWMmF1W4yYevAZJXdV/Pj/F3wonizXmU4L5UdHl4JFf3AKoDpi5nxjRlZpPEUQR38Kr
hu42DjpTCS5m1YUo118Nekw5bAQm8xQZTWCtPezEuvVgFeIToO5yS2rf/1L7ICk3GkrlwGLLVLmJ
CxST1l2mlejQomth7btp8B9DQWt7Cxm8wEggnlSMKSMIj9Qf8leJqtm4R+URrmz735ydx47cxhaG
n4gAc9iyM0czGuWwIWQF5pz59P5qVmo20cQI19cLy3B1FSuc8Ic6bn/EaViFRwPxv88jsv46Hx3A
xB4ebUS9yTCnaJ8pQfGcY4zRoVPeOunPPIydY5TiHnWY204PzjjRBcoXVW2njxkFlXpjp6wcR8L6
F+IHrJYb8mlSZErRYF3owTfBdnL0MQfskn6Pj338G792PKr9PDz0PgyN+x9wkVSIXQNAgEo6ma8j
+lnXezT0larOhyn01DIsvFopYYuOYffOCVHbw0Gh3qWI0b/+YBoIeUHgpB7G67/Yqijea3PnIF6I
Y015cOZUJvtv8y8w0tJjNKflCaP6ftdYSnbAc7H7dn/O4mpd7lkasMg8k3VzYBZ7trD6OAlRWcdz
ttQvTWRFRzlFg/r1o8DoFOQ6QSFaPiUof0+2MyWRhyR4EbiWPeEinObjBhF3bTLI1Dhk3LBZ6Cxf
f0DkGXkecD30jAHKtJtNQfYjD9HEvj+blddelC9Fw1MV8e1izYJRD7DcaCOvDB3jsbQrB7yiproN
Ceu+GPCquT/e6rTgAdFZIgK9oQNpw9D6DionXt5KpReTTX8Y0z7YOHfro1B1oxwmsiDx5389RmZU
Gh1liciza8WEYTHJBoTiNFI3xll59MBSIObCe0fuvpR6gFaaKSGmXJ426G3g9krhIO1sNcUD4P/s
lZH7y5lmJNo5AMCp4S+2REhTPs6qJvRSoHYYO/qJF9bo1t//Qmt3lqDL0/N4yUIWo5gtHmeVIwRB
Udh+4jhZezgZ45vZThq3sUZrz42CO6Yybmmjra2mIdq2KnmDIFldf7WZRnQmJ07oKXMdnCcAvDvw
Pd07K56/3p/j+kgvuaPY+0vC5QA+A0GaLPICs+y/FQbWKo0VNR9HeowbG37tgFFAF8QiByj6kvwX
O5gEYBPMpOyi2ONl6rVqmu7MfP7chu2X+/NaHYzMkWqn2PbLWMFBZltCpDb0hi5oH/H+xfunk+1j
KWS3R4AYl/vjrZwzMa0XMBYNueWOxE4AuVatCD0fmsmRQGK6zH1t7u+PsvK1GIV4ltiNGvdyX0Rt
CspWGQG7qNH8dmwMDZDbhMdmgy7a/aFWNj8KlaD2oVFxrpcLiKd5m1h2F3p6luKOE8tJiuHE3NXn
wpYcw4UmHp9qNulnitvmxpW/Nk+kH3RKZGDCbu5iUn0ltJQ09MaB6t/eHzLlgx9jd76XQ3U63p/p
Ws4JEgF8FBBogQMRe+mvOxJev4+BjZl7KUzhgzJp/j6Rx9SNrRYugAU8NFKcjySKOql5juNEqoR7
u0s2juLKlgVsy69AsJPm1jJm6NOo8usYjlGq4r2Vl2G7G4PAPyJTR5DWx1sxysoXppID6NuUSbfp
llxPW5ULLIMjK/cGbZTrvWVH4VcZo1Y8vhR4sFkXmW+bBPHgiY7fr/trvnJcEGizRWrN6eRHXI9d
2QOPua9nHgQI0b0bfOM5kK223LhzVoI/0U4WQHpiFKZ5PY6aza0hlQafduhBpw994pFd4IbVJEBJ
hOtvAwfj/A+Tc6Bxit0rKMfXgwZxadZRreSe7svNQ6bX2QW/kGojvV6bGjmJUCaRKdks74K2MfQy
kabcy8vG+Nn0s3r2FSv55iCkUGCeVNrxvhuS5vT6yVGboXhAbi0e/OvJgcgrW8cPcw/55e6Q1FZ0
kSp12KAwr1wAaB7JBM4Gin6UHK9H8bt8Ni0/LTxZg54HPQnnL3eA+ohDXhFAYbo/qZWjIJSHKODS
toN2ttyOLSFaD+nMw+IXETzbGppHGC79V4AVYb63kKHRd10sdTgl4PhVGBuL+tL/XATs/ABkidDH
IGNYJim6ryRsGzv1pHn0sz3dwkR2ca6rfzShAyc2r4xyPvfcG6FrJUH2SwM09XkWxowV7QqM2sIW
qTqJ1vtWLXblU/Bkc4aEJBkZ+GJtVGTtExQK+GmB0blyYE9HVI30M6mPvLEMKzegaBFS+xLX0o2W
qlTHiUkRLCWYq8q9MRf9m7ZzoBs2KKYTC27dQqvLLqBHgIIscJzLzSwZaVCFLaZcneO3T01sGs8E
/5V9TK10so/RKEuIe0ljIlOZhQ/taalZfzBLNMF3GCHGMp7diXYGIeCoh/tbcm3ZSXdEPRASC8y5
6xOAcwTQ05EdUcDF/ilFU7BLpcDkqjS2MOxrQwmyDCKg7P2b6q+EbwHSO0rqlVr0x/B1542NT+FR
o/rw6fWTMjQAMKIGyZW8uI7HITb9CMkJL5mSYj8h8Uh6pUD6VSdrIyFZtthEjuCwaRUBgIbIvrwf
Y6k3cG+tMg9/2fj7kNfzO+i2+MAPiZNclMHRTyYlGFPQr4ufYAuNw9BSv9m4Wm4XF29T0eqDRoMi
9/ImwyQOa2Vopl6lKegN5dgUJXslDozQ1SaU6g+vXWFQ7cjhveR7oid0vW2KpOttwOWxZ4l7s4DT
+nkyzR84jWuvfuUYSVFEOQ550pvqeM+zjgN3EntqQHHRkP35UhWgE+/P5/aVYxSaM8gdQ4S7uRip
kw9ab0d0JlKz+cQ+kc9EcclPTQLb4sqh2R16OSe6vz/s7U0kIPtCUhAUmn5TNEp4tOMqHiOvhsby
wXci1RuaonkyJ3SSTr0WKerx/oi3EREjks1SlNegrS3LD1ZRv7RoaHJHgbGnOJBhkmEpGzfs2nKy
KxC9ockAi2yxPcC64Wc1FJGHX3BwrotCOUxZZz9Fna0dyQXaDw5uJ68/iojLInv/kvnxt8Vrjolh
g2U66WwU5/gqISl7mh2sk6kUTh9qzIBxC1TKCx546RG/OpyPhibJNz7p2gILfp6ii3YOUeH1ySht
fWBN6OZQSs8wznb8B6KXrTrIbUUe0Cx4eUpV0OZuru2uzybFCbvYKyVp6k5TpDtoXhrlx0DFxf2o
tj2U1Jru/3uw4VG3U2Onfn79TgILAoQCqRtB37ueqJPmQYuybexlfh9cNE1S9rgMzRvFv7UTwtHU
aNPyXhMfXY/Sschdm6qUVW0441M2dlgrqv6lCYL/4nQeN+6BtWuUy1zc6ii+EstfD5fTaYbDP2C7
rXC5STUK6xHN/UuLwtPGRlk7IzCmQRaiDkA+ttgofaYiv5BYoQdUuNx3jpE+wA4gB4ssM5xcGU0o
gIdT9/n+Z1sCx5gaZRHE6mjKEY3cJL3dJJWDDHjYCwwMgHf2nKq7cfSRJbKy+o8B27OlIQyN2sD0
2ME4utb9QzXP9tuqkCT6O3lg/7z/m9bOjPi4OjhwouJlSpp1bK966kOvGSLtvySw82cdD+qNBV/5
tjzTBuMgtShCv+tvK9nS3IQ1vQEbzq5nDfX46Kj99GjW8pbmw0tH7DrQ5sPC5OECpF9FM+l6LJJh
pGQdLvY4idJ6RyhdvamyIZvcWauaakdwjcFdYJVY8yJJJ3+UsyIL/quDIjy0ltp86cFAvIXvmNX7
1qx67QRxIhA1unY23RmwvIKpPZGmm4/tUB7t1sHBN65KTPQ6uTyUja2n1BOq6GurOcjJaA1COTuE
1eTedZQI8585UkPNHRWSno3bf+VzApZljroGFP6mphNjBqrakh15eP99VCBSPKY6rtT398za1wRW
ClKc0jYd5sVJDbRUbRMUab3e7ts9WD2aAupcPRj9IB/vD7VyBylszJfWo3WbNalhUk6VHcSePsg4
Jrfz8HZo1fARKWj1Ry5vMoVWxxPNTvYpYInl1DCbV6XZ0iPACXL8KYrMr/lUpuee8uXbwe7sjXdz
7XNBuyQvJJfi2ltcsVLp9AWFy9SzarmjQaeMCMHM7cYoa9+L+UCko9RGxXRx+qpgVpoitRIPuk/8
oHRmucd+VdnZeMhuZPXi5lwcPtI6EQDQyyEKWRy+oi6GsvRBOISAUH+i0K/tQKZr57FD5rSU7PiN
pfnhcxvXw/7+TlmZJFwJ8inRlqeev5ikggQAEbCeeA51IOMYO2XyFGVx/S2Npfb7/bFWdgmgIuoI
gsIDJH7xfpi1NoXIhqZeJE/RMRwRmMPmjKZxnjRSjduo/kqSrng5BLtUgP052xy860stwZg3H6My
8+ZQwnSqzzV8sOfscH9ea2uoCZltEFMgnJdPsImEJ3TSKPPqRqfEHYSRFyWZuYPWvyUDuTYUMRRa
ocQXFMsXGwWt0A7z0TjzAiWff/TyFOC8bFfm1yjq8l/3p7Xy3EOPAHUDuwVVwmW41HM567Ehk2ir
Q/qIh+OEJU7WqB+EJFnujqpSXEq/2KLCrQ9LFQ3+Amq/y7ukk7nXyqlLPQSjcvz/uFZKvOBSPDZH
XTJ2Neh2b5LxdTnfn+/a2tKGQYrVpmJ9A4yZOCW9OkSpN4wdzs2xEnzMNS1ws1FW379+KFF1pbAu
FG+WkZSEn+qYZBZPQZsb+x5R9sS1Sj09ZIMG3uH+YGuXC++NAzWTEIIb5voQDK2iYcWoRp48GOaX
Jh0V1Y21Bs5oWhuXeC61s1J21mOM/OwrKXMvB5AaMyqsLCoUb+16bB2T4UlviSoMu1QRdYBcKVcR
imSRHWw0Jddul7+HWjyvKV4AQTkqtI3tLD7msd2ADXbsP7OGYbBehZgu3F/XlVcIWh4IKlH8s5Vl
B1mTmqqM8jTyOmX4E+HV8SZtoi20Fu/M7dsgHjq2C6UhanGLz9faHbItFqgpvwwN/SOcF7wwXNRB
pOeo61RsSeeosVzfR15wl8i+0e1CqzJJl6sA017cc7OdpXTSdDIrRJx2CL3I75q+0b5YqMNZbov8
VO3iTDkae+wVGvN5QlLwT6L3Sezadu18DBKsf8+OmUCE1Wx43ocmzAu0Twbao6miSC3CpAnO82E+
Dn9MObd9F5Nt+ati5o66D4BJvgMZ779PehNm15DB+Nqb6qgUrhMH/RsUght8gZ1Y+4qe9Njv9aQL
kKJKtRmJDlEQ3eOi3He4WVaS5En+PD+Nqlaal3LozHY3SJOD37U6Jz+NhsTyvU+ljTvDNxPlpJZ1
o1BRmqnT9lqb76YIlbxd60vW6E5GS09+Brc4mqRqefMUc/MgYpjaaUl0UYz/ZSHmOXtswmWgKXkw
fh6DMfnELWXNbxssZ+vYxbckNX5lnYHre9so4Tek6CIMpkvdOWX93MQX4MeI2BHNKzi9JrKdHnyk
p8wDfud6gs5BoGrca5GG86oWR08zgIEUbdup+c3tMZoPajpG6gFx/Bpg1BBDZBDIZn8/23qWP89F
1Xwo48p8DBQZh9EZt9H6Gbu2ED4LEshfbSNxfg7mjGv8iBw4fk+QJ88SuobWCdNzbM94/XtoErma
PA7N0A+uibyEvSevHAjvMyMJ9nPW9w1WUoOOpnKDby62z7x6ByfKrHSvTJ1e78rBHJVjSW2qOSdy
r2RukJaVvq+RlXjIp6HpXFNLnK8IzmBL1QIN/1Q5+PC5WGXI9qMqDYNnlND9Xd5OG3dJHprx3IfF
VKElaGd65NoRCn9u69h2heRwObR7xHjy6oLzr1ntSh6LyrX7oP1V6b46uCgAmJXba7Scd001ZfJD
2c7G507yQxBgRoxuQJcjQ20mNKndCZhb8NyTTDZuZpuV9DkfaxxHg7IwPals5g9aXCTWcy6X6ewS
s2EXUMh4713GqKo/9VNjtK5ettqXslJn5ahnmln86aRezXaqkvVbBaSVt1Ko1tnoWICAu8mMy2QM
UF+cY8/AEeAZJK7/0akc+2dGbv4BY7Jf9VhOG9fezTNJRECZCOQATUoItosorknsAcj1nHtJO0W7
RoDtMMGID/hm/Xf/gr0pGb2o2dLPJ9RHFXnZhx0p68vGYGWe2ajpNxshnXeB1pqAjpy4xQe4dE4d
FgCcvGn8DGA33kKo30yVlhN5FOVHwlV6iYsnZYxHjG2GKvFAuxTvxnCcLoqKV2Ch1snx/lzXh4JI
CbabJ2XZTIr7PA8c6PMeZgA5XqbB7JJQG0cMtbWNAtXKuwX9lUI4QT9V6mVBNQpn0I52TsO3Gqpf
XSZNPxW0V16fPQmVJeglpDS3jcog6p0wDlKyJw1LCLfGkM/B0jo2foSt0b9SP1vEGUKmAmVMMHcC
XbyIM9pSmzBEj70kGOo3TqQNp54O8XgytZGwtXKi8aL3uXIoZGXcOoVr3w45DspitJtBoSzS0bwC
fUeJiFOIZPUR3/FadlXGveSYFbSvPX5ipgADBC0DhOFyo+RmJLfhTB1VVVCNTFSuKLsdT40UbDVo
XnxPrrJSgV3kqWRFBXNzuf1VUzKLcRroaMdpPOxFwfRhqp3mv1nP7d9mqPNeyZmdqG5W1/ljYqJd
/DjppSbt0em106OPmOM32c9lWrYDie39I3MTGImfB2USXxB6ozet8FEKJz0KncwL/Trf5SpmyW4D
j3Wfls6PPrC0g22PiPUhmbph2XETajIymQLwcoEhhbt+vdsKJQqHoOoy0hAIaZKWZ4e0LPsTrLT5
jYpm6SuVWMSupmaOEBuoUrKG5U1YO7gqVSED4oCSeMUkjxyr8j2clHSjSPWyf5YfHX0cEhMakZQE
F9c7rDx0KGeLTiRm2ZjhDAGQ7VEdjAAxqLbmXfQru3CJWKjLpVVekS9Ncf1dTeLinQz3/KNqRPq0
nycFR52+ywfy+8howrPmVNanrGnM4TIOZfIduED6LVV9wEvTKIQIe1UYVQ2o6//MR6kzdmXva99q
NeqV1OV9rdXP7PmuRYB0Hvt3KPF1KZTpQcNPQs6LzCXsMSmqAdP7hmgGUkukA1a0syhoOC5PYd8i
kazVwRPXVvKhnnzTd5XJHr7c35g3FyxfCw1TatawtFDOWUTseY5UTpjX1DmY68Gc/fYTXlHJa4F1
YhSqYMBXoeDcXASyFfdzKKeZJ6etyj0XSY91Vm1ZQ91iwBhG2NPAVBGivMvuUBTH+KEAKvVmy49O
0E2HA/GOvEdnBv/zSvF3Yarqb8OojR4K1Zi/YwOhvR3oW+/vr+pNrCN+CG1AIj80tKBBXR86c/DR
htHo+0eJPh38VOGyR533MMjauE9svHMCLseN47B2xzAcRwGlJ0qBi9PASXNmATyhBhLkvwMj6y+x
FMBWJL+0jr5e6N8hiMWP/hxaW1JeN88KE3YQ5gXaDf6ACPh6wmytkkNW5p7ZTcMDUtM9gDO/RaTY
6Z/vr+3qUMgQUFJltBsoSyyVpHsCu5TguEWBUwqgqgS9OyazvRHorHxGVFNUOvHErLjBLF5qsohA
m+Q696bGKU6TnpRemVjmQaHVsMPEoHiQLT/fGHRlfhSUKAYCnKSDtPyMtVaZROZz5vlm1X7X+qI+
Ia7fdm6kztYWtG7JaxS3NfUy7M8ph78oaF5/OApnZBA9m6YmbXRrLBkvZl1nbtGk0UGPJtkFrx8f
UAWx/wy0CvdlBOguMeXmHMOiOUn5bFyogglRNWNGAUsuNoKzlciadi/VIJQLhWDq4gHrS2SUxpH3
JDIs4FMq9EUuyywZj/D6i4+RFjdfZwDExzFJqM/OUjqd7++4lSeUkgltUo6s6Dgt7sjKBu6CADzX
ipqYD3JnPKd5Ne66IYMqFUBbfP1w9HUoBtO2hOS32HWlWSGI0hIrlLYifbIL1OwlIwsOvAnpYbam
dktX6WUJF++oYLdisSW02m9Ss6YvcyfNWkCrvlk+gSMKDllbhhhCGEn8bXLq4ZhWbWnttNyZPvpt
3F8gOxUbMdLaxqfkjlMFWZR2g0VRRymtMx2QTWY20UMG/WmfD33ltlIWbdzPa1+UxhY9fhGLAR67
3vVZimWynQw4AaRme7CCyDlVVDnOThlYD7gWWd/uf9K1qVHbh2+Nf6bBHK/HU0OklwYTmWkpCJvv
jGTMqJjE+iej7+stt7S1ybF9OHR0nHAcXhyYripnxM6KxGvmrDolSjKflEqtTgUE6l1njeE/TI4s
W4GQ+iKQKSb/F/I6VfLE8mdDZJ62f5r9/H3vjOMhwiXl8+uX8e+RxMz/GglUiRLMhENeS5N5Dyws
oe5F3U3xza2C6doXI5/AF14wIo3lmUdl1ggdhZRwasrCLcDxPaZNa7pYkIef/mFWAjNKNRSC2zJY
mCC+9jJq+sDz89bDTM7I9oXN/TZgsf5Kz92X+55EBA0ZxCJuYfIJpTKZKlHsdWHQ7QZbmx4QRpo3
QpG11RNa7YTmuO/cxHtDY0Z6CxzWk7JZ+xTPYXIYW2M+lnOzVeIRR2d5d5HgkG6QWYne4PWe6FOH
elJFo64JUutgUE72AO9sIdhWYis2AsErzwDd7mUTZEwUMx4rLfVgbKbnVm5CV7en5mL0ZngIbcqz
UdWjcaYrW1fV2lISocPhENrkN+3qzExBFfCoeXkRRxA2ZIx4LTnZpWNSHO9vxNWl5IUDJULD9oa7
0JjIINuhmXqE19CdJ6RhHCSfDvdHWX1tiKagfJET0x9cPKdhyXXYWCLl8J3uEDfxTKFUDj9M2hwf
CS7T2J16pT1oyUylbuiafR1bxQY55RY1TOAjaCnwF4SB+DJi9fF1DUh+Uk93WjU4xKpvjtTSY/3Y
x2gRACqxM2jBEkx7t8idujsVRZZpbpJ0/huybczsgBJ0F2LuraLX2mbjzuGXcXRuwdp1H8S5r9IE
yIFLPwwmpo6NaUnPWVT8h6qM/MMZovZ7T8thI/JY2wBcDSQP5Gm3/F7ktU1Jc8rUG+XefLTwev7i
ED7u72+AtaiaV17odQhTzyUV1EkLNU/KLPPQig9+4sITfHUkhFOVEZY7EKLRdcakOr1qUBHmAo4W
4RRfHcirdn1N+L0QUgtxhnditduhlJG6yv4g56F8GGkpbyzkco/fDCdW+q+XCrvxLJKDwDyXfa/8
8Ftd+4WQTZ8du6IezF1W68k5hnj4ES9NvfTwl+n1g+PP1ZZzyuL6ePkhLDGcAuGjwANz/UMKXaW3
YvbmWRqoQzuhEu0MtQre0iYLNw72Yve8DAV8AdAQ6rBcVYslRhclNHN7snA+BxMSN/K8D0Jswe5/
yEV08zIKnXZQ4XxKSpiLUXAaHCIbEZ5zGE7WJWxsdU+VZEQEtMifK4BtG63axW4V44GzEhUm8FDk
IWKB//qS+EKXben45tnq5+7B70PnQMghPbEC4240jPyIMvaWJMTKVyPtpJwJeoJi/jLnURPHh/rI
oBq4dzfJSxUwsWSc1c6INuA8K+sJuZ30T8iLo1my3Knh3LdJFfLVotLZAYeJ9n1ZBKfQbpIdPtft
xulfndpf4y3WM5W7Oe7j2DoHZhTt6khVnyxEBdDPq+KNvG11KGCC3GWoeEB+uf50JcIaHfgP85yV
Md09XOHeDpU0fCpMf2NSa4tISV0Y2GOkiHbd9UjUvBpaWUNwAZXdu340VIe6sduHeaBXEfMKbtxm
4pf/FfS8bEokUZD6gVzCsIuZ9VEmacj4AgyuLSu9tH6ff4pzRSl2SaEN321zdNIDeql24OKEoT60
SR9f7p/DldMu0OBsCKBY3C3i3Px1LtpwlFGnsoNLVzbKwSiRRuTGrzZO++IpfJkouSAixoAJiBkW
u8VQ0yitKi1Agqst32hl2D8CKbAerdo03wR+Wzh7Voi+uNU6wfv7M3wJ6parLBo11M2BhVAFWkwR
tctMGvPwElqFU6GThTUhgumZrQuuLi58SgX2fjeWaC26Rt+EPsIYII+JGrKy2Kt+p5/q0dTno9mn
9exWdmx1p0Gy7WQPxqQOdrMizPysQa/0r/d//NrCkb+orJ34/9LyoUsAV5eGg3cINQboZqpECbAL
w+c0mlvPkfHzgQAvH6wpsw/3h147djwCkHApYjHyYmf4VuGntHmks5zJw97pZvXkZwZ1z2IcNjbh
2jnA4YYjp+ov9m/XX8ji0MlZPkeXvAsTcnhMUeYdZoBp+930NfW73WvKt1HSMWmJQt1+kyjoA25E
kmvTpTpIh07UCG/E4LXUaYFDdOHFVkYQBnbtHybimmYK541bZuUpEikORF3hA6EvRUnjJA5kfYrw
nnHKznTDKMBJOOqket6FGZA/urBOOxwi3Bi3OqQrFxwQMEom0Hio0SwvHHUgK9L6RjprqDt3j1lv
xxXVwgJFzII/e9/oYVdtvEwrCwvEWXj6ABlQ4O9cf9wxjNTSiRPpjI3gJ+pP+Sc6CJ+y1u43vuDa
urKaBIAUlK2bDZtaRicpauGf0xRdKVeWMrT+sDv3qsHqa7fHfSM/jFaRbSlWrs1Q8JOEqx0pw/LZ
mGT02FADwJ8hbUN7n5RSTjfWVGLNtcZ6KylfuRJAWfP1yMup8y0tTKA6pjwlODLQXVKDk9NaOLYj
92K3Z+iJdXEquO5/h1YafMiloJlef5VzmeJgJ1QjKaws3qxE6kOOq+2fCbWkT9B3sLwNrGZKXfrB
xfimIzMtzrodF/Wlmode+nz/Wlq5K0g60MajtIiC33L6YERQXKrj8BJnvdX/wnIUZZ+C/dfvZ3XA
G7S0LSA2iZV0odthjlm6itOU/yB7rQsmKEsNrv7GrQqvqGoi++EQj03wkNodwLW0w03XCrKNA6Ss
7S8aJNzDHCG64uLP/3qji9xOk1mypHNdmVLw6JRaIEMQU0MSWyCkl8IqYIu6ndRY6TE05az5AnMs
HsEyUUw5Vn1WxycLJJlnjLCSHwboUE9jh/r56+pF4pkHxEp6hlsI/MplpGZkQyk7dSBhODh0htuV
SfBdEqXRnZ/UxSsLpC+jsQlxZ+Ay5WMsojXgf2riJ3h4hblJYmRUhUE1J5y1S6CVwY+I87MlT7ES
LfEiwpVVyT2pzC7eRNKzdlQDObpA/cmOTWkVx3kwt+jGLxDVRcRCoAJMhjoRqIulyn9izxFgRoOI
pW7D7BegSiV6gLY3AWoBckiVSlMDx5taJx9PnWzN0qXoBhjhvlFN8YVGeRp/qXQ9pARTa/Xw4Od9
9xQOEcjFVqMVs5vm2JpoktPn89TYKuv3EVqW5m+JKKx1h6wciWpwCS02dsiytys+2suhoWIAqOTm
+A66MibADRAqcFLNuSjmTNFNErVHt5omJ3jsYrmsd6rvBPKumxtWODP0Rj0CBUmfSidBY+j+hbL2
TUELc5Zpn5GmLU6XCbdHHjQzuiiWX16iCrxqmOJ4dX+UlTOMsjAWftg6woZd5rtVpdrgAe3okllC
vo5w+Dlp5/JkRbny7f5QqxOi6cRfAOkZ9fq6mKFSRPXMEqtBMJ5GvEl2Cg7dG8u28tqK/zbHXOhx
kj9fj5LKVSKj6Rtd2g6BOsmqq9Qdaqw2ihJL5VJX0SRVwvL0L3NjESEeku8ubxjEzbS8ajmAaqAA
O3UmXYr3RWWnG2u48sjSBidmAQMtwI7iz/+6cv3BbgozSONLEoSkRMwRCd/IAgHsZknujyfHt6Py
CU3s/pOeVfHrPQPJd5igAeAC5tbyogmquRz1JBAXTU1aRpd5V2VV+ZTXsn/O2zY831/XlcCQqSIu
JLRBaf8sXvUhbIISDFh4QXUtPs445511UPr7aAqnL/II7uLV41GvRccRHjO2B8sbrqVKg09nFVyy
pCkPaRgb7hBH+ckvo/EsV/k/vEzAmCj7o0IKMWEpem9pQ5Ai7B1cpr7GLaVNyyMNWPUIumHLv3Xl
pDMULyAQUuqUN8cvGuMhrJLgQvfEoZNuqg+VXCoAx6P6cn8VV4dCzJitKmxalpkE+EaFKizZIXS+
fDfHTfrgV4FNu6YbNhCcK8fdBIoDRQZSvGi5Xh+IuVCyAZHI8DJPxpQ/9I2v1W5JQqjty2puM3cK
49j/amSIin25P8sVoyqAvyByabsS891sTsVIKgBeSnBB9JOKMnQTvM5H2yl+oZarPiQjgeexmytf
22MpMYG0xx7KPFomfL2dGXfdtJO0Uv/SN+hr7auus950Jv/gYBog3wH86uFGkLr2YQScDbldHjwq
gNerlYymiedL75yHSjBY8bY+UwWi7ZRmW53AtRq16PfDcqfOCJJG/Ja/ripJxywEywNHOP2pT1EN
9h3H4gFoW1DssioMYT8046Hyo2hf1aG8q9poSyNv5boUoR+e1uBvKe8sdkfT2EMdy7VwJSj7P0Ux
9l4zjvret1GgBTI5vLeN7LcfV/3G3lh56wgoqE8IKTbMgxav0BwaRRSN2CEkvd+e/Ukzn61xcDYe
7yUdXEQt/E8goyCl3boKj1PZaSNqQTgU6YghlI0EE2KK2i48qplWf3PUKf7SZlL/xWh7/gU9DnNy
zbAoiqNE29Q8WS2aC8f7B2Pl0qZoJwAtkJ1Y/8WlnSppE+JrgZ1cXSePdGHmP6YTzKcChVW3nPzy
6/3xVr7yi+Iv+SP1oBufznCwAprfKMEPNX0Xx/xjKdHbsDYfq8D8UivajyLHzOX+mGLnLEJhcI0C
4iFkR2+yXZCWUV4nIx59gVZ8a3wQW7LdQkwB3XIZ5vKXnJj6xl23cno5uiQWAtYNNn6xrqaWhTCU
CvxInfgblaZ212Q5Tgz1XO/vz078l5azo3sv/uL4klRcn12zNszCSJCl6CBzRTupVQGINWZc0sOs
OG1uYYJc3xehUv0X1HPj75ysll6HxBObmzic1eWT0j5bXlZFnUp9VFFQUEpJzZC0ks2nxjJ8vHPN
ttrCga0tLnqTQoKfmvNNIGw0I4ZvOsWSIepSfFqK4HNthPEu0vrqXyb211Di8vjrZuwjqQ/GrEcy
sInzU9VJ37QyHo6Tkgz/cBIp6KAZg/oWgIzF/ZcNJBix32Erm43Shc64/GauuRxspAh29tjop/v7
ZnURibnZmxCoQexcz6zUNIppaeWfNTlpgBNkk9wd1KbNfmvKrDr/cAbJjcjYaIzc9s4i+FoyoBnn
jCYXHCy4lVn85EDESPbqNJUUWGJVCV0Db7pX0mFe9iZhOAgULnnRjryeqKON5hBOEsffjvsDQDv7
CdS1vNMKvTq8fk2p4NFWtlBwp+59PZQ0RuZkh1gDI749Hzv6rLtGD+QzRJWtCvDa5+PM8abgmoaX
z2KoNuzlcoQcf06KIX3OgENx9lDd6uey2jI5XbtiCJxoC4p2602kPVhOjmY5jcFS76xnRPjnS+fr
8jvcK7XMVVrU9Uizmgve68O3gdbMVn699moIzWNgsMQoN/1k2IbSPGQGiWHo+/JFrfy8O86UTX7L
iH3+qcKyb/bBkGpfiBbSLbertaVGywSjBQr7/ILlBqKHR9vBsc5WNmVv28wcj6XdmC7FHWMjFlkd
SpCcCEYACS6bXFZRhZFBw/dcdL1/rGNt3lc9eDC5Uf/BwRC7cer3DMQ3XV7ZmjqRWwEKPzeOPb8p
Ta3ftYhW70J0stw+qbc27MomYvGE1QyKqLfNkQDSYhfNtn0W3ngNzkjG/KnC46umElUE3yYj4fWq
c9X4SRJReJPaRL/vn86VQA9QAk8ytyz15+XpnIK2nrUCWx21NKxd3bTpvocle7g/ysonBDFFn5La
Jep7y3abZo9CRgkzw24Eaz9UeojHpjqe4jrZUjZ6CU0Xbz9hu8zrS20XANMiRwgzuyuMznEgrMhJ
fzaGKNFyt6W38V8VpoPzRSlT396nXZfWvwOpNd7MGLA8KaWvlZ9nGJ/DQe9La3gaUPUGZdhW6MtJ
Q2/Vl6SdLGUnIQSfPSIFnn0oSvoublzX85PZN520m4Y6md/0pSJ/oAHc1gdptObuNE//c3YezW4b
6Rr+RahCDluA5CGko3CUpQ3KtsZIjUaOv/4+0EoEcYmSxx7PwlNqouMX3hDNP72sGpIgjVrduOjj
XJ96HNNkMM5dkoal0GJrLTtr8wnDPESd5zHyG0943zRnnKcXS05eG+hGampXmbbio7a0se23Gt47
Jx0A/r+t2QssAKu26oKskLp6ne20+0spaz06NXHPVnLRE/9g5+48+ZWdmzIU3VAP9BnMKsURy2uq
QO2zDjFSlTbZWSsqQOsusmJvM2/O8q8lSJ0jid6daBvcH8k2p4ANuD3eczMsWb+eOapaSjAigBwq
Rqb5hbSWcNClfZB07O1FiCc8aWhSoIe52R8pIWhkjTi4W6PqvJSehnpihS3RoHoHZ2tvJO5A6EPg
Sl2y/NuXrxuUtK6XJA4h+4NGdHoZxwEiqMgZ6KjEHXnr7IT0vHzE1xRkVJqtm9dvrgE7kDsr1x5g
0IXnMf5kzVPrY5NgnzIUAE9Ujo+YhbvfyJ+KKRfVn7tGeo28ZItbF13IYWxDFi96q3ul/a4XWJU8
vkT2LstVCJgW64rG3x7s1gEAN7YNfQkAKwMdIT2maGE1qe03yKq6J0PMpRmkQjVf6QNI7iBLHKO+
Pv4Vex8M7mhtuf6SEtrMcpQoxWxPVAsRL40/4yUnA3Np3C8FotIHO/XXI7q9ylZ4FeWHtam8hYwV
KfyrLutoUBEIzh97T5Y/6Ic6FfJbqZlchFjG+dLrkRSvF4jbz3FHA83P+tz+loPpfFvAn+xCQ1gK
Ar8LDhO+aoFowqBXMbOXNLY9GaST5aS+kvTN51rI3A3GtoPlaXW5gkMWvZG/wG5kXwhVpXIBr6q9
KjxHJP7oSvm6iaP0SKh4Z4bBsyBOh7AfIMjtPp6oyaFnoCtXTy0+57nhPVWzbfhCnf5Q3nONgj14
fYxjQQ7XtsW3bsh0L3KAYvR5h45DVXD3llV6sIx7lSRKzeZKpHC4DbY9irKqTA/qBsuYmtNzDW3x
ZFtl5A8eZJ0gk6b5dzXY2Xmy82/jkKTnuNf+93jX7lyy/ASqSDBd4SFs68JaTyFTegrHtDTSq2Lm
AqOvtFrOAIW0i5bL+AA0sLuIlJDWx35F6a7//rccsV1QYRDtrFxz0xh8GQ0iMD0lfUKtwT1I9ndC
GErPMKAoYq51ss2FXi+TkVm9oVyt2JHXFP3C6+g11gHQcW8UEusV0IXV111RKJW1jkRFpFzb2JxR
VMc2Uu9wuHu8Trt7ZQXJ2XDq6FJu8ZT4DqTuNFPAV6PGCT24r1c5Gea7wabybXnT8i89axVB38Gz
n43CWpITCDD75fHP2HlKELx10fXiRqeGsbnkJm9EB0VJKevnOInNeLAHAzZMZ0LTherN1D/RNswO
1nFv0BWrBPwAJhBSMLdbpqYzVZjxSJc7ie1zrCoRMqatfCOSvL4Osaw/6H3dHVQYdh4Vjx2KCAb9
Z47m+qN+26dNW6f2NJUAwZK0+qIliXGOuxqQIlpDp0lpitdT5poBelWjr8n/4k+64k2gt5Dg3Fdt
VPSAqtiqOZc0Od/IrpInzav+F7lUGldL+oMpvt/E1DUAd0C6XSVGtvXkTOu0Stfb6Josjv7JQcRt
NYOfD87+XWZKVmoBxTJXoDN/r7/itzmd9bqrO7oa8MVa96UZmupd72G5gAKe87YuDOQfxwpQIvil
P040GBpaAFkp9cUVr3Q7dIHGeYaUIkqCQ9KryOck9Y8WkaHZd6QVHUli3Z9WrgJKGquAIe1a2hK3
w8Wzay5Y0I/XbOoRbSgsURc+E192bxN3MJWTVlEIDRZZ5bNfk3jovtBHSUyNXk12gGfZmXYSZI+e
JaeHQGlzfrKss1WoEQPfLr3FzwHuF+eY2fia1b37zVXr3rzEreGMNJUskonHd8bO8FSU1weG8IjX
dHMN90tiDDi/dVfCFgPOMYUlH71QvCTzdHhuJajOSgjnld4XX/98ZJ1gftV1p6K9va28Hk/JdmxG
HoAIuVO3Eq9VadaTj6LS+KQtsfu6aWpc4ZYsCh8PvRXWMIFasAdWo0laRIQrmx0QuW00mJ7FDlic
4VXedGZ+mqGnnPQhWZ4mrVWeq6w3vntzP9A1SttLphqRD4l5ZQPbjd9C4P2nj6R3cLHd3ab8sPU5
5B8gh2Cd327N0oAlm2T6cO1Hxf7iStvzZbU4T3AQlk+Nlxife1OMnx9Px12YQfHNopjhUoMDu7DN
rSrANbHV6v21EpWqno1JiGvrJOm70SuV5oKVt3mkYn53pa31PuSu144N7pDOdtePOQcwroarJ8l7
LT2dzyhgR+fHH7Y7Ctghda3m815swpmubUwZRe1wbZre+ruy8uod5QXjP4xCjsYrBF5g7ZHcrllt
Clc2KUWLZnStpxbTvAsNyKNOwd630LCHRayiQkfSfTtKO2OqMg/jcDU7BZ5+Myen0UmOtB/vEUks
DLCcVXKS7h5l69thqppKhR0VDDM67lOP309zkpGtvc+gwqenCnC851MAsd4uaVm+R7qsdE81Lask
QHAWdvPjFbzbmrA3wJGs9GkwLkRwtz+ndLoEqfl6uSZKj8yNIam6+J1Qy8S3vVJXaHxP88/HY97N
9Dom5TWHcwjm5a4eXZXJ0AIAuyqEp+97s2vfFhWqG49H2f0yl0o+6B1scrbXn1umljWkSLnFWEoH
pYm5S9an9Qfat/oT+jZeehCk3t309MM5avTVCNKImjY3fTx14OM1a74uSCufPeBsz45sso+TgUrd
pCF7gJ5ofY2hEP5pB3EdmV4Cf/HGUEu+XUQ7pRkECkS9KkpdrZJs6Ys500uwYcgdXSzrn3WTfK9j
8Z6xeisodpscukbjOl2lLFegzea5ibz5uWvs5OPYmMWR/8x9IMFgeM/AMyL4JYLZ3NYTHUKns/Xl
Ogql/mqMevKaeNRNL8XYDJ4/mG2KUl5rdf+MsWe+daGQv8syKoIHMcT9jl0btGvXFPTtqkF/O8Fu
3FXQKwny9VqX7yFrdBeQYIdeRHvDrGRD9Fj4J8yV22GGoiutzGHLssGizI/ruXUDT4uno9z7aKDN
65BreqHUMEGvWqGYr7NmqM9FLv4YdUVz67fPuZNG5SMNO5uXK2r9rZ/IYXmpzOwfSKrDqUb18SDS
unva1+EMamBwflbP9fWjf4uvm0VQVXTU5WrP9nIuC6sNU9Oc8Ote0FYcVCNEzXM4Pb5ldmfyt0E3
MynlrFmLOSxX15q0J4jqCBfXo36w/+4PHURuCl78l/uMpvntp+U62bW9cA4ifZrfJ/pcnzsnK68x
VIeDoe4/iIAdZWKomGsUt31sFSVLutYcjKtU8uRkJiB4zL49or7df9A6ynqkqThjWLG5sdaKJZjD
2rh2WVIH+izGYDSm6mPaU31/vEL37wCAFTYGDAKgo3epLIq/IspT1bjOy6L6boTh77y0LpqfCISM
oHG/Ph7vfhuiYgt8Hg97OBq8Prdr1bG7hd0nJgUBMTyNhVr/KMtsORVxFafnTHhxjV9Drx4UYvZm
dO0TONRgQA1ty8AlFGEnQWz1CpAzOYHUGwKh0SwvFUM92PN7M0otZoVTMK2Ulm6/UMZzVqtIKV9r
kddh0vX557i2l+cl0+f/eTMl24OXdT1Et28OWDOCJl4DXh57m8JZXqGlVQL7c9TT5i+R5sg1LBma
5L5RFaVOeNsq1hM6ME6gU+kPkVn/Q5mZX40K+rlESYQTRLqblwih1Vaghexcl0hT/N5zqsDMIw0B
vmx6eryBdk4g1W0Q/3zyTmN3nhO6VHFhX5fSSJ4gxdmnhbk5Px5lZxGhxnAoAKhSS9+WB6GAIvXF
NUq0Uju05qziMlZWf4I4Wj2NYlKOwqPNZ9GJ5WFDDoMYE+QPBZDbXeOAApB0mERIZcV9tqKCONNM
jvK7nVGgQPOygCBZ1QI297FoesObWyHg6+TyrRanzWkp3SOS5+aMr9+CvhehKw0Xulh332LWeV4B
/QxNDQF3bL20c7+Iv51BWyrfnA0ioRgkxJ8dg1+jAoghqaN1tupQ3M5g33UaLItGhKOVyk8ZTaxX
yAdmmT/KrPRw/KpXGnGfghrXrNh4n7v00/7Lb4AVzd5cOQzbUplimPPEoyrCYVbdD5ZBwDVFjuPX
cZQFdro0bxTFq317zopvwmyOXOT2Jp5ch3YeyTT55vrvf3vjK0HrF22zMqTNrAXNPBrfI8dG7Qnl
w0BXdPkGchi33uOzsjOqAaUe+QD69GgebrbuMjZT6811GS6QzV7iTtWfantqv7Tq5L7Jqvx/KRiM
b4/H3NnI7C869g5NrvvqjVZK0S3NIEOvrI3V5qf2EwWxqcejbG7WdUsBP+AB1qnVgLjf1GkwxAAg
Vysy1JBD/uHWWZYjTznm1ZXIpolPBaKAOIpmcWb7eelZzblqoyY9qKuv8/fb/f7rV/ALgPKia3vf
oh071+s1S5ThWkz4FpnDP7OcLV9Je/3T4+/dm9VfoEMiRC7y7SuZaNWydGlRhnUUdRdPYAiyGFP+
9HiU3e/hjvv1VFBa3lxCSZsmjYmAdNhmpJ60IBu/NCKE6FvlD+FOv6ZuFfrhOCLFh/zL7YFoLavM
ZFIXoeNM+heEQmGE9gpn942tTGsErJeDHcZZggYphUir+POjQWlmdWteO1rA2W7HH7E1hczUVeHS
58qp7Yc5FG7Vn8fSLE59oRPxTJ1xEOvsrCIABQdPX3SiIOZs5nfMylgiQViGY6waFyPqkdmfxiNd
m51VhBVDD2Tt46+Y1dtPM6pBIdePZJhowvTztKqeKkNf/EpRhvPjDbOtCq3LyFgUREyS6nU5b8fK
BbV7VeG0tzgTT09GE9Ut4lBG8V6MiOVeKoDnz7HdDPNpqHDWeNZh7CnnZnbqMchUT4rT41+0N8Uo
R+EKCj0OZdTND5oKhL4Wbebjh0n+U+tjBxkew7WDnG13GN5PEFYU3miN3H53P7V5TbxThnndNi/x
mDthNLjKwcdsKjO/Zpc/HkTi2ge5I9vXqdCbyaslwltebviSYqZ9Moo+0y5dnIyvzDmZFD8blOyp
1N1CO1jdnY/0TNIB6uFQkNiwtx/pjQok1XZpwqm2jU+KVY44UfdH9oN7ewgRJgLyVXyCMulmGDoN
I3lJ0YSxYqqfPaWJ3lWNithmo7UB8qdKUCFaHQzD0l1Ep3mBnk/1J0sp8oMUcufg0KOFME3PEqnV
bQqZTn2jd0nchKBA5NvBtuRXykSYFhjxn9qacW6QoFmzVZAE/L3+lN/igaxKl0nL7Drs6WmdBwl5
jj30hy3YFaxEML7qQEE6IfLb3ATQnSOFTDkPVUeOpS/YaXzN6A2cUZ5P9UIpvn0fI5wf/+nWYWQi
nRWbAAn4DiwvJKFQhr5YSL0y/mB08L6hp/YHNNm7DcoogId4QCjGElduHpHIazrpankGh8zpfQnt
0ZdzfXTW7zfoOgzdAtivBgnqdoMWIk6JUKM0jIeaMz4XkBB8qym86u2QF2P0WU+6RX01jnprXAZ1
SAGzF5ZUznQAltylg5hlevj4ntvKtfxa27UtuhJySVC2sV1UyVZ3EhxMZDUbE++WSvg4mzG2gM7E
hsPBJJrDqikXx0/czPvHIPqNfPhhavY6StK1kdXlua82GinTZBvtd22GnHRZoiL51DZVLhFEytMj
psrdIWMyUYH4JfZK2Xd7yMx+kMmQGXmICsz0OrNlGqI2Hr00ovAOntvdoQguQFMjIXJ3fykeTeLC
W/IQNlJ+xbBRx/wmd67pIj4/Xo29kbifV7o7IKQ7vm1clEDY4i7joOHO3BlNF4poMhBWEMr58VC/
BONugk7mDroradxaiOLWvL06hqbN8aPI8pBYU/9ZmvTJoK4Z3mcFRtfsi04UP2rW4EeWqVgd27Bu
XV+Le/U7JLdGBHXTm4ZfE/b0b6xqsF460VnK2RGpUwaT7sq/1SgyNX9oJ+NL6Q7R4uuiAG06Ig99
9DW7E/erMo8cyf3dr9cg+Wm4Z6EzlljG61Pm12pTBwONlYOIb++yIIXHMIH54yxvnux4GjFB6riS
zFQzr0s/p8+r4vzl8fLsjcKTDc4NsSqNktHt6gDI7TzhOFloZ557yhJkj8p0tk9/Pgonn7cZoAsv
yebJbFFno5jfp6FVzNbJIh+7wDs8kjnf+RZucLAfK9h1Ze3cfksKXwV/H2ZszPX4/eR27cmykab+
429hFOJIAOWg9LdN5lmxR2n0MaOoc3OGh5RfzGg0DgK2nY1GH4QKGILPhFPb9k+jeCXVv5y7QNaz
gwgy9jR+NLmu9O0Kj5WDbXAXuZGlrWySldhKDLV93/MiQYKxW7IQeMh8xeBcQiIRsPK8wVu+TlrS
nlM1M/5SMXM82OfrDtvcD8hDIeL+69q7U0trE8deCypZWHqNcWqMuFZgPmkLnpWuWr7Rkmn8IoG6
/dspufOzVq2fj9dzb3xKTPz1yxNjewLsyMqlbPCrH2RRzheiPreBPSx6N7S9PI/fZHrdvLTA7/oz
N1YjT8bi5uVBKrs+/dtZ8PgPOvyA0O5CZ6FCJIzqLg8TdSiejKnlIkYG1P3QaZn8mOQZ9ui12R6V
mHe2mUGplvSDSJJdtolIlNIdS4+aZGiPljEHkStry0cb2gF7C43hzx84kkgumrWkRN6+je8MBzQG
DnBhWY+q7muL2Xyo3Tr+ORmzfRTS7czozWD67W2Qm1FtWU1Ext7nxWucT+OT1bWq32aflUz9VkbW
kULvptS7hjjIA9BqQQuYK3V7iPq0G2uvMvPQEk0++DlWN59aWQB1KqZUdVclpWI6MJDZcph/DUpz
Hz3aFQAEaPL2M8sWOc+hSvKwcOvlxauXGOmxab6idWecYluOl0HU+WnKbO0at+UQgH9ozsSPzd/t
LI/oL3uTzsMIJwv1XiBRmzoXuwcjet0lsLAyPlgd+leT51bPfZxkp4i8Cbh4Xs4HV8jOxb9elITV
lGwd4qfbOUDHKZe2UuZh1BXLS1cCAKtVxf378UWxt7x0YqAQrgIpWJbdjoJEzzR2HYHMkrjKRSpR
e0GRoP7YgD74kKf9EYt472xyRjiWnBeO+mZl7Y7wvPUU5tKg3jwsU3m24t59UuyiOHif94ciLqcO
yqOzfZ/VyZ6Uyi3y0G50y7fq6e/K1LCc9yzt4F3bXSpoL4AE6bDeXQEZvpaKALQfJn0mn1VHGV9F
1NYOyq07z9mqKEoUvbLK8Le6XSpPbdreGUm0zKxYhncyamNcKbx0qc+422ZNaKexoZ+8aKqdVzIp
k38fb5Wtttd6KtHt4CZAEInYaps1LGbrOO1CKJ9LFzFHkOPqNVbQGgiVpcnHbwZ2QuKrrEuZBy5F
9dFPlbmIadV4Tvl5TjPbPGVV1rTBYmWmPMtF5vbFqzztyBBqZ0H4pTgRIPi/Grtudhk4Y2kkDWen
bclqcpEWryluHBydvUHYx7SF6WUyzGaQITKp/oKuDlPa908kNtiJLvOR9/XOAV1zSzYx+HVqpZtV
R0FIDh2yoKE1Ns4HLZrTd601pX/NlSs+18Tq4uDe2Rtw1UqiXvCrY7l5zxwQjUqCDU2olGV96lK0
NLspnt+4yvIdn9D2/HhX/QotN0ECkTq9UZCua4a/CaOryG30sRySsCvq8sWwl8T0ofIl1omet/yo
jdFQvnEj1YYrSMfzOvbLQHnfHOdX9rzo1sXoczc7ybXl9leWFUYBLiBL5pPdFYPhq3OOCXSXyckM
+knHKivWjCQ+27jg5VS1XYM6DBwfxZdFpuEw2sQ5ArqrBM9FqEV58ZxMaV7VkWt0mGSJzDgVmdPQ
tQZ/6VwabSr/VH9/PWekSJSnqSwwKZsZQavcdKGxoiEzY+U04hqC9oBhnKKunQ/uyL3FpqtKLM6x
XgtUt3eK4F+NlFfhB0zeHEZSl5+6rhQ/4C6qQZor+n/ZXdQyEQJBM4qHfbOdI3gVZhH3ynXUeueE
3djbWDPJN812eLUsypH04d4ZpeFJrZ9JpRy9mcqlyNUe8I5yjVS1PaUGNm1VuciDm3nnpQEnjRTV
2qG+706r6JDHtWcrV03vVKhdtfa6LZr2A4Ig+cfHx2Xvg34fal3Q32qWEMRQZ3aRUWoN0QWmkhdP
TokY1X8YBaYBRQEgE4go3Y5i28uUDCtjJhYNljzUxZ/o4mUHo+w8aDQNAR0i/bYymTcXqEiTSWim
jMPIMbpA5ppyhg6eXqDV6jjyNMlT7Ar1FAvuvMfft7ftvV+oPGzCMDHdbIte7XR4R5ywflpNWjny
T+UgNN/L+dxxKKzg8Xjrrt7ccZQuPXgNK7TsTnPIgxZGHuogWWbOyovZau4lp/x3mWOtDtBQERBn
5yPO3+6gGsYKdIX4n22NqqPZKjLLTcIRV9ZzPi5D0DeJFSJJ45yG0uquHjXVg9dj5ygg77R6Sa3F
WmtrO+S0dh0pSovejSu1t1VudyS7Tv9FGTzj8nhSd4eCRwU6l2eeI367SXV6h4MreH8ldumX3o6E
XyhF/Nath5//YSRyPCDkPMDWltCUSa+wigpFNteq6z7QUgwUaLCVxfeij8Yj7PEWuLrGWRB8CPA4
e7zBd/oBU5xUXZ4kYdv1/bPpKvnFMQVGIK4b2x/bETW/s1UsSxGYUWv+MEujfq6XAnuQx5/9//yQ
tfnFYaG1uO6w3y6buKqduhSokadabZwSrc6fqijrL6NelWd89hRywHpgKrQSWzwLhdk26pvz41+x
c1bX24E3CvYcSZh++yNg9cjRmtBjb/MeKbXM+VkYeoukU25RWLGdg4/e21UGTT8qu6tf4hbUIMrR
1KMSpVZlre+dyqlPoSd2yd8d+OgjYcqd25zdRJ+LKjIF621TYyqXuorKSrmmxTgGMPOaV3OuquHj
Gdz9JMKIVZ0VXPD2EZyL2u4tAfl3qtJ2OFngta5zDq3LH7rU+P54sN3lIg9Cf2cVO9u2u5JRtctS
h3GYDENtBbIrWblIowuSldppXMgLDlZsb0QoCAhuISSC9+8mhqlMZ+JtgcMOEwGdfDzfe2AMWRy9
xdx87k6WKBz14ELfWzgKI7TwV1DoHQS1rhQSNdHHYZZmHMPC9CAJ2Eej7N3ghGXEFVQe7uvYEdwi
WnuE4o1UeoAYuJjWTw2EtQsq891r7GZxF1+MxHp6vIY7G2ZtNaOvCeMPstNmRr2R4lIiVballWmv
kqRMz7kxOn4EbOBg8e7cINe4bAUu0Kikc8463h5vVL+X2cuGNBySuFCf9CLqagy+RbQE/ag3ypdo
tGr7YhR6kV6lbSl1EMkWZAz+u0Bj1Ex1P6puQh81zo3ymvfF8FngOWpfMiuy1IPAYW9mfv+1mxux
UeZMdG2BtgjAkZM5D4jXjZ3uO+SwB1tsZ/HBUNBbQq1d45nbDCXajB4UPWrqP8vwSZ2WMiglrWND
aet3ZV+Zp7br+oOVX1d2E6isJCkiSLDVZPub5A/p5aYuG2IGR3rZSzdqs28rWhL0uaEHri2UExoY
5neWRz0NvVe8PN54O0cZVM4qzECtcX0GbzfDUCZ2N2ZxEtq6NOQpbgSNU4z3Cv0pnjDm8GfV6Y9y
oJ0wlPRg9cFbU8Q7HlqBIBlATNwUPEVPX2t92V6sccxXW0+NTUSJVcurAahg8ofUm/Wh594CQ8cR
symSbz53iqss18FghkoV2e9KR61o+CVaoGeNc7CwezML6QZlqRWMR1vkdmad2QarV6y9kCxaQ/ra
0J4KO8cZuaJyGav1cnBS9mYVLgVZ0SqNcKe5nPVFZoAQzMIkHuKvY5tXAK5qbF0tbXawfu49PA65
Fy5k70pxMPivovtmHztrXoFIICEDa3v7uVavRXS1a2a2T7Ie4qhi1icBjyN5ZSB60pzjrBzodw5x
cjI6Ul66IImq+43hyndK0o6f40YBFpvHeivfQTltsNuOteiVY/Rd/hJFaffiNW7zBk1eVQ+qyq2W
S+NapTw4ETsPDXRTaEzckPZ9+X1qktrMaqojdZVN76y50mK/x4Lq8vjg7Q3j0TMhP6FhdFdlgvaU
o0AoklAOyvzs9ogqSdM5EgHduT2RjkUygy2IlvI2nrRba+nt0S7CyoL1cjJgoKCLrVQg5EzKwj8e
f5O+swVXA3oAPjRPQVBtnrEBk6cqX5slkdG68SVqq2nwQWjpH9PCHPvATioZ+2xTDMJnfa4yTIZN
D4Z1O83iR6Fb2XLhO1JxmrO5/2mg+bYE5qQ34uqUDn/AVCgo0PeeG7VPJQ6oLyPUjPGdqSbx+LGz
7TgPTImfR4A/fay8QtG25sUaevHajHv5ArNpqQ8WcmeKYfJhiQ30jiLLtiiJEErRO71REC3LYgmi
ehifjNhMqrDP+OfBG7Wlaq832GpVyu1FisD7vbnBFiG7YcEVNYxwoXcDdK6EFvSFip2ztAR2n4ne
FT+6FB/rZxXquPpUxUo2+nbsUGACV9q6vjI0Wk993kCXcVyKqj493gd7UwIjDlw/MT1CGJvfKFWt
WKYBvD2m5Ky/WvUXZZpb3xLiD7Uuf00HpFFgn/DIQHxvhurMMklwdBEhQqnaBTG07p+oiGTQ64v8
98+/CvVouB5rd5X+0O0NF6/d7QoJmFDtSvcy54Z96tA5Cexcfno80t4x4n0CIEd5Fu1i43akMcr7
fGkLEVKN+SGK1D17qE/6KqIpL6Y3DgFWLvlp1Krs++OBdy6lX+4/qDShaHwXjESdFauFxWyWZVed
jXl23syAv/68f7uqwlCVQegL1ZDNLSFaU8i2adke2LVdl1ypzsmE35fSa0fK7uurs3mVGIp6JC8T
EKVtSJd2alRoasYHuXHyKilGGTQ2GVnazxoPkJIEUPzLz49ncWf7eyAg2CHAEe7xzlG3GqAMUGfS
uWkBQ7XR60zDsK100gMQyc5GWXmGGCgRY9zr7HSp7jXcxnk4TsqwhJ6OXO+rhMu0Cmpjgt2xZOU0
vR2Amtof49jVo6PraCfKWbsxXMo8MGSDm7Xs5qZQ41KFwKOa6T+RQs3+itpO9kmzhaj91rGLT4h1
UalF+i+zPyhzBdGmIeK1/d4y03d6J+zyaUCR4TUYL9chuo9j0xcR9Nrz43XZ2QwkPTQmeRFhBm+L
SqljDn2W002rCMmeCn2y/VLNl2tpGUsgCuL7KJ2GA7L37hIB0iSbpL5El+H2LLsVbr6RM+Rh7wjj
u+aV4vNcypG83EyesrbLnwvml+dNtcLHn7tXTCLC4BTzHJMxb4emejRLzCDzUHfmpPTTAiq2D1Nl
yQKBFHt94qURAkGRspLBMOSagc2da0DRHmrlw+Mfs3cmoACs0HGCQxqVt9PQSYPc2bEE6pN27frk
9/q3NDbr1bpF7aaDld65x2DJQJKhFruGP+uv+a2MRpZdJGXFAwT0z4Hm0CLEiL7c6c+/iXiXasRK
X7vTIYqJVygc9owiNOcFEK3hJ+oszzHv4sEH7R0zglEK2iYUtrtoEffBvFY6GwabFeVPbVE4aWBM
ifN1yscEv2K9l5//9ONg4YIjAk9FMEdkczuFiAJD2veyItQF4u2+a+JuiPRi1Vl+uSz2wWg7RQki
YbqfFJZtrrMtMUWalAGViHvEHVxUxfsyQ0taFlb+JYcDXIVm0bp10EEQrF68ckxiP8JY2jzNjaXM
TzYP8Ux9OB6isxztLDnbtTnKcy31LkLQyKjNP14QFIuRZlqjDsht2+wO63iIFsh8htDJm3PqTdYr
5FSqK0cqf9d53ZGhtsV03z5kAMtXt2jyZXDtW4IHeLqKukuZhRHSwQFhRxNkLrYO0hic6+OV19Y7
ezsW0QcFUopR0Dw2dzrKYfilaZ0IuVTm9pT0A4Ls9ipL7aMioX4qSdu/R6Kty6fFadI+mKFrTD4c
1SyGK11XuV93RWK/BpU+vRJT7P0ExNT0CMFOKjyGeBzjE1RXezwN2chrfPD79fvfT0Pkl74mMFGa
qbdb11nQwHVqAFSpozXvI8ptOGoT10H11Bc7aCLL/B+JowcLqvC4gXLHzD4WeV7Mz7YUaCQn8GnS
g6Dn/gQjU8P+BhhD4e1Oq5z57HGaW59qraw+aali+8boeeehGLTPVT99fTwJO8OtlXsuXGKse835
VFHHUQypgDlHPpKgWv62zxYATZ5NUcdcsiPWzP3jytElKgYQ4O5gZTKTK17JLbA/aZd+GBMw2ZOq
zpD3TRdr0Lm/IneeHcQ/9/c8mGYE2bElImClp3670rABSjhs+RBWuVqfF7cVq860c/CQrkfsfkvR
MiWpJcqBP7ftfNlFGqlDLrywjRsjudiwWOK3cnass6fNSuIXozJqwZhMznetG8v2nFhT65yQTRhm
v3CV4ScmLFJfaWn2t26y4ndVJJLirVW3eKk1WjHUz7BKujYY5TSXtJmbJAbSo8ftUzRHiJ3VcTcN
79tRCttPF3zGgymPBO7DvVo0KN473l+NKpRvZm0V7wte2Zgynh59c+M4WXxbEFadgB0q/y4om80n
uQzlW62Iu7/meRLFs7dM0z+WNgwZ1AhrkIGRw+sI+JRE+CjuoRkIYKz9sh7hxJ8oi1qXurOSOVg8
Z87fo1QmPqmyyL85mV5+06Yla54SXbRfEpe69llLl2XxRTOOuAH1UZ7/D4mYpAx7akOK73oiGf3K
wtP14xjJDgMRuJG5+TSONq0TT+nn6q84NagRznNtfVDU0v07Hb3aOqfE4eOTjjNbjoxC3jXPuUKr
9LmALhWfemsS+eu+UGb1NaBxw/h7EF6q+Igrjcs/3Gg5alu10IGra4uMgtSbxZtCtxVevKaptPdC
RvXHwlKieIAtMnnqz2WqPXlV9Ho03mRGSW8WK+BJ1bmaHUWKJsRTG2DqT91NejsAhyUn4l3D+kln
QdqvSeDnp3xe6jboV6+c60TFabgKdxA/k0jvv9EwJlIpgDN87lUkuK+T4P/gg7Ic5SnrZn3yUVh0
MA4Cc1/hhZeMdQCAKP7XlZVhBvAds8XvZSF+lHM8Qu4u4pGmRe26HxA21gSIsCL5WltRVUMxa8T3
DkVXEehuS0w+89h5YNwA7p0xHylqHzSPtvjFIoDqiEZ6YK5gzP+MYuTXAk0D7AEcP57jEzg1T5wo
905fojnR3hLGdN8BEXXynFRt3pwHEY+N3+B11/s2cv8icD2kfoPGWtp/OePWCbHB/GVuPZn66dzZ
z4rsXaB2Do3HotT+j6MzWY4T2cLwExHBPGyBqpJkTZY1tTaEbVkkQ5IJJJDw9PfT3fSiu8MulSDz
nH/svIJNpCvaSsdLsWai+enME7G/EXnKS56E4/Kja9NeUbapptd67PofbRQMF2eQ+s8exDK7+N3u
6XKmN6MvMkKIfzZGxW3uDP5qCx7/rqUmkUSXfDqi5J+3BtX7QVPejWptY0+4augGG9w+6Evjcs/c
inH0MZd0OrwR4NUqd/U2/1iadke5m9TVT+9wm/eMK7QnVr2pf6muap/daDw+hNPORxE1wtuL1q/q
vzQhCSdv/LVvig6XZZ071JDtZdUlQ3qlPWNfA38MHjPdB0veqLp7td0RvWR1uGzFMe7x/SJRlpai
Sbe/KnR2P19WBX45pakSOLiWAOv/rFsCvBPZuKVQ677kmTpWh3+/ZKc2XaaKpgnVPhDQWnv8ZE0y
tuUyq2gsg31u9r/Y9niV56yJRKng//orx4zhrYQyezgqkZUShzpJJpRO7jmyw/AoyCheVakg92Qu
ye4rZD9vT04QT3O5m81/COug5x/RMJVSH6ks7LFFopDZMrw33dR/UZsbYBsetMdvd68Tw1M4DI/j
Tqt9Ee3N8ibqfq6L0dbyyOk/4QVZJ2tIho6G8U8XUXqVVxxmspxpqK3ORsTxa+y229ccp/1rMCyd
PZl4NVGRzbF4jLQT1xf05BiB9mFc6lL0U7Qg0QIILBn4M48pp67mfKsd/xLOnazPgYJEytd6nu5s
57sdJ53cXirfB/waQubmXCVt8Ldxm1qc9onAqHPX7SnQDuzLf8ExtKJMgcqoayUE7mV2RLUUsomj
N/C9yZxap55Uji/z+HLgeb9tbDY98sNz9jeKt4epyGpHXk0hS3WxjZ1H2AS5rF0Z88xkuefo4RGP
W/uOwAIN2Dqb1eZZ5pqPuq5GypMG5f6mL8K89WgtiDCY/e6jj/Z4PNXE+sV5thlyH5OGv6tom+bb
Y4HbLMrbqtFfW4OEqJyiuJWndbVJUoyp2z/42AF+ergSbGGsEIbSNRG84uQGg3SbJdUvlXFjgyJt
HX4f3wITXkfPmU5HPVCd6Cc0DYaeNG5J05uZijQR9lXj0mE0pbI2ou1poKK6I1uTPBRaDLz8mHyC
MwFtyfiNh+NITqmzJWhwEgf5AjpVQlTDUO/Xyq2i6jIr/e34S8KGL8W3IP5F1HW+Uwza9+Sp3Rz/
FXhAjYS9bgj0FqWCz1lm2R3uI+yGyY7HJR+lWga6Lfv9Z2BXfRt1Yk7ysJ4QN3FFdg+7P+0voeqO
F9WPPKsEhcVfacUcd1IH4zRnR+ff2LYj87Wf6nQ8h5baujzTi9mRVRIHmjutDPvbYFzD66ZexO9a
cSzQjihEV+ztOr7MYSC6c7ticlmB+dUNUTzHCP0TztdWz95vygdb6jE0f8JC2nvDMb+49WmYku1L
r0dApDbGHtBkOXMMurPK7jA5VHW5L3ty8fxhHougiuKhIPPT/IuGqo/yQ7tCnNvdJJK3rM6+MHFP
VMhymjj5obgtC4kMUFDm2lAFCgctv5YmXg9mC6HAolUf7rmHrMAUXj3Vfe5tQ/YgakFoirtHtth7
yq3yMBjb97VfxD+l/W0tq0SmO6i2E/+sA1fx/kdOOMA49REDBqmmCJS4WLuR33MeLsP8cKT+Mhc7
I/NT5WCHO8+c/ddLbKustLJiONbcRD5Y4b6kyKkbkm+x6nHrxnE1vfmh8g9EOHX3PO1H1p8GhQA2
p00qfdDkDaxlYiueSeUbO191uNX+BYMzPHbOQKFOJEO5FXWa6q7Y2my15d59n1qwGPtPW6smvmr9
trkjqor6ipm6PvQc0bQ+djRI7JddYfI/c0q4jymN8JahwNtPapE6u2eFb39Sb8HuO4VjIssh2pG6
7c63XIL7ZudEPupen9zG7U2ua5drh8Y2kRCI07vNrePUWuVmUr0uNswW3I+r1byinPb/hsO0j8Sl
sf17oaAzllaSw786zGA/M2+pL3M8RBnvi7HPKt7VD7EH5tl1JdcgkfvwD8M4j1WufE7Ygj4JSc5w
6HL5O11HTEqaoDuIpy3+r09b3jD3mIKbqpWp4ScA+syriUO58PpN05/niFXlta/iO3a5xuYJAba6
DNtgcU9Hp3y/sGLkXJwCG0UlIh1kRD3pDD6vSJY+IAKimSOpRNXlzrZXA4+fcG5nQilkrsd55T82
a/ageng77pmEVuFqy7btsho4Q/iznsGrpTXgn/ajpcGZzxCLnFJSVNrPPs9KtS/dJ/23tiIqWXi/
pNT1ixMt2Xsyu1zydc+ZvrTUPF02IarpPNGSSTRR7HsTCLV2FC02NnZ44AcHCiUe1PuauasGueuW
K3pfxXDV2yZ4ltPSB+wfXhPkevLRNGbL5A1nd3RCBN0RGo0SVoPwQ3cbqocw/a5UFiFMMVqkiKhL
Nqyess7dF9tZQNUYMsgcssMt9rIld+Ko+7P4wzFdDaFwnqR0CSmaEaq/eN8CkSKaCFDL2xj5eI46
wr8apGPh70iApXrMbsuvrNGjW3QmXT9m16tvBV0ye9FNQT9esSd7bYGlgpvEYdnpGA9leD+F1QA3
mArvZtsdb7tIZHdz3qfb8kxMSsSndqOeoq89dj863bY3W1xtXTEkhJUWZtT2bUS0Z3LhzfFGEXBg
bSGWaTU5MTCVpnF868TJWxjEi2xgsyl5VL2hgEqa/oouXEkrypqkzbllHPfOcxCC/GA5SPrcJzaN
VWr15dPYNGrOif7x/2I7jxhBsoGw6mTU8rS1Aw9ZSFHLlhP4MT7WSBpVTvJA9SdYPPN6aDnZ0jJ8
DHxP35vAJK2cynXvDMB5arspryAtUd+MY/Nrbo/sAcMC9/8R79N2nhmTwrwds/qvGYPqN7SnJ4so
Hd21iKtQ89cSI3yv4JE+pzBiwhZu/CQJDJzywZm6+1q7ELD7ENnfFAqRDJ95+KCLUOl5K3cmrz9h
5E1v3wljznljHnl3Dm/5IrVPdnhIl/T7kJa7yTuml9+yX/nx/HlfQZfxAdxX8DHb2Xf65i8rmv3q
dS9mCIGeRzSUeurYJtZxy1sRcghXNuIDb5tHaEvPjiFnIKYqMHcoGqKw6Abd/6U8avob1hm3Rh8S
8JaPYj6a0rRO+B4u7GZFaJPtnYWWg4wDC51kyvF829UybIrda1ZRMubp7+9HEilijn7/iGw86pz6
HnbLyD+CD4yiTD5OsxpbdlHWT/iXVvXeVM32GS0SKUcrWZ1yxCnOAxN7xPq6jH11WUfpbfmyGMuv
uY/G5kTR/Ix5AZ2l4Va0+3+yIYQuN8nkOgUXfHtTUYbCaTN1+x9nq5sfyrdz+3PwkAIpR8avAqN4
d9bbnmFGUDoLfhCA3ugynWV9SavJdCVzp0bA4u2rvsiVeIbcTntQM2dXakB24i9szjL0ea2l7Qu3
ir8BY1lzjdPMMv2jNDft8m0/GnZAsL/+9H1pfxxOaE0eIw3qSs7o6t6OQfMVxyZsy2h2+qfVd5uh
/H6ofyi6VBjcx9gdC3wFPpUObQLQNhvUcxvT4690j5epmLfNugWSEIfrz+mWz6468KRlzqGinCXX
Xg1tNno5o9X0Uqd7aoukJYEid6bJ+d1zafypbKw+uqA+SF3us4WzP1IRG3HM1OWF1ks5/rSTFW2v
57e9T6KGWh07JWfu/f1X66rmNzKZ8Sf5S/Jjig8vudjVGw25rSGL0hzvmhtDDosqxCETjn+JHDiX
bDgsx50Ify/LZO6Dhr83b2gE+bS6kz1b97FV5Ai0AVcNd3VUuKPdHnv+21PfOJlziaW3/1dJmT1V
q2mzsnIQXvEmjBM3cwiAn//fIpQLZA3Xa1sdonD6JUAOlh6RX27b0Lx0zL6XTKbZx3bEIed4NrQR
5x0x9bnWVfaPzJ+xyxkGp+mUTVXYn8lFSNsiSAUH6l5t8o2p0bvdyE9f8lBHHm3siTfPZ+WO6W9b
tftHuPnmJvK+M+qobt0/Oa55VlIT8Rdmchk4JVEM1rkHBPBp9ih9WJJjPArCY5s/zEdZmO+pM9xg
yjAJKMWC4gA8YKyuhT7AkebRPbZLm20tkL3bcnvEx5RkLLSBvLRs5vZqomPMwRQfOd5JzP18h25l
34vGpI3iYhqBoAan5rffjsvU57M/9Fxnwb6lPxy9uS+LmJYHLN8MQ0coxS1DM+vaLvp6QCUxrxRS
rz6AXXM4AXMhSr8+F5r8/ZOM/PqnS2/I1eD76mk75pn+g4zambzyUqvKrRKJzo903QYCItK0KYTY
eTsWLBXAZau/n9JQ9H+O1cs+XMdMLb17mQchOx7Zkq/p7te5TgHJi2XRwXPgruqjNZml5HRKtw3w
edbuNXvjsjGxblNT0G7neoUAWK7zKCV2tQ41+0a8juLedbJ+LJjohHPGmAjbgQ8yempF7A1l7y9k
6QYAXHseejGBJ21i1Wfcr9T01WtycNdn6fzatbZ62mxQVSUkg/9v5qe57zIfP2Hi9elP2xjLZ5Tt
txvZTz4qJFky71qWsnyuALXzcMrq34Y4x7qQatTcMLVIx5Nma//nB1sqSqOV4loxa3DkkQ6whSqE
xfdVILlTRwCa+ex9O+xuzDGuD07fSoEe0GSPOp4WDmjHPQA2kikwpQPaOpyOSDk8DDDeXu7Kw79R
i4pDPnAVv5Plgpst7Vf50wk9cUc9iI1B9Kx6S/ZlDgs3buzz1vo131e9xzfOpJzkBvlx6kEsLbUl
5LZO4ht6zO2XJpuN2gf0c1863IFl6tAlzloiR2FeMf3yqaNtmfLddP4tk9m+XOS31S/PGjCewg7a
PkyMsR9DFi/k1EDGv2TUxQkW8rlV5EEu6Qe9df3zSrcCV4UlJhUdZMou1h1qfcwy1Qo2beV7p1Ae
MsZSlbi/IASd6Xow7NZ5VvnxfR9VwQ1Bw5mfp2u9fNg6kn+Y4PyvQO5wAYIeYcrpdECQj66STjCx
Hd50qYbG/YGHVE8Iqytly3Sr9e8mWPYUCi2rZ0Icsng+maOeXlewNp/hve70iVkAaDFZjobAaCnG
r94d3RkOqJJ/16nm+OzBbNNyS5XDm3dY+Th3nvhCocOO7Y/L+nx4s33YQ7H9x/MRPMWU0P0RoJxd
bmfUoURjVuOHJC/irq5V7V+Obq1/70yMaTG1OzxglrCM5Ufnq7d6W4f/js5z39fB078msoLeHTlP
8WVDP/iAXz/53TR1pYlF3Lu2HEHghvJwPHtBl4aqkCHT/3egAv9vJsTovR+stAVRRyyuTKr+p9zB
+UuSpGKeuYWXZEmDjuA81+ue47AiPq/zK0QlIfe/m2dEM2f5LvtsKiLXWnvJJhAWxhZlXiGu/Z9t
kqlfSyTUD29sku7KSNcVZUc2SFhsXCY2NyJwaUHx6UnM9y2snytn3Gt4OL992zLhcGzajQoHpabo
3+AkO3AqlM/70Swkboq+0SHQdufqE5zPdqPjzSaoHhLz6tW+GDnU6iC5DERIpznPJZJnfjqiBvbF
veUg4nhrKlXBvGpv/UJKyKni7oL+SMgl5Zz5vr7ZPh7z510nln3BsOVcB9puUb4reMRcZ51Nc0aP
9WPENTDk2F5SsLiWWTbvYQWGfNRNSLGJ4YTJJQLsBspk4cEKar//NwMwgGd7LmLMaQ6Gc4i20CtC
Q+l6uYsJOy42EY7G0elZiQ9NqkoeARTupQI9rZGS9P3j0o1UVotNxoo7V2VZUbfjdLP5xLvxEdu1
LSUF5ndU32RxQVmT+1rZKf6aoS9+DfXKjGE6ns8Fpe8EThipkONpdjL6+vrhzTeElee2SZqXdQnW
4IUil/BpREqmh3OqIb3f4Kznf8voO5zxc7rQjHqZueuiC30A+q7zs4V9ZpTTrdeg57gigG+Vp31V
1cfC2XHNZGjludVoKIo+NuozbKqW3PSqTyfyW2OgZ6ruMlZntS4v47wJUFbObHFZE7PcZcbgBacF
fv0S4/a9sbEg/oz2Tj/ujZcMJB1Mwcbw38q7TXv+Y7datzmNGLSaPFXz/tXKOPihRLI/R9rr3iRP
aUTS8bg97jaYfqt2jF8HiHYQtCZm3RyCdnnpkVur24TenImNqN9YK0ef4XmVXgsktK4RuwQHaTPe
a9DVybvqVRqsHSBMtEcB0L67K+OiZkp8GQMWTHN9ghUYEqacdmdydxEGdycxeRU7lxc0N5r+P/71
QI1a7qTWc8uJ8/WldbrgMQU5ZdxAivNvIw30belm533is3j5QIb/Di80e9gT2dY/ExOE0CusyEGB
4qC9MWBauhSz/sYBOWXuCZbtFS4sfxtPbcXHgdWw8Q3WiCE8uwIb+2fv4VbOQ8hvQ+pctTLJZAyU
JHKx0XM4IEMzZLhVcVPdRzZ0bbHuMvs1bKMdr3yievfLKkl5/QYXXH3lbyxxp8iXdj31wVC/DQ46
WeCLCUiHGkURFy6xr20pdnGYH25ct9XJBkeSlcMQpyZvZp1spUKKkTKWmOEJx8beQszvI1LsZOOL
6LJp+wUQoeaizXo3/RRuH8EKpmJyb+bFO6I84fYUxawDxjOTVn3Hy8SYfoEYogxhXlgcxliPshyl
HHfwU6wbp8AbXBbApnZJ48p2BB5n6mKt90gbzop0kzvuzd+rFPB/iL5THXUYSPcUy9a+rslisnIL
EoODOYbKykPEF8cDv77RL0wM41aaNdU/uLTl+zptwVXW9uPfjhtMXK0oc7tzuu2yPcfjmD3IdZZd
ycsChND6yShYM+IuOykPt2jeLBEDYgPArs/f16N3XW+NSu5aFoW/VR9SXjeuwX/KiF2Vbe8NQ25J
Z1FF1uNVIXXu8L6iIWSyyYHDTHzxEu2bxz1qluMd0MPOdwcQeHwKGWNEXvVb/Q8XX71fPKg7+UNS
ecRKsIhEvioySP2zNxKFUQIKhuM10uK2Pq/JJNR9uOvK5vV2JMP1Bpw+sYmGNIXzXjAEg0Y3+40M
wtl759hio8k0LoQmb7ZpifO+4Q6+t27fRI9ORvBJkDvZbs0J82j/zFRVxdeulWp6UP63QKxLo90v
pauOT9UABf5evs2bF8ODZnjlXYg70bjeKeDIa09Njd+vWA2V6Zy6g/TOY1ov7KY8P1Cp3kaIW0N0
sOH/VFV4QxpVbH5k30P3C70hqf3b9s4y8wZz+OQd6yPf19zM9p7s1YWjTbntRFZvHwR3ibVxc8O2
K7sCe0QLkL5tguTQihs//qviSGcXoHxZF306w4+IqM7WE9xE9ir2zEELOB7+32APZ/vUV/G8nNTW
dRms6mDmuy1cyS2Qnmr8y6b3cbsjYNbxLk7bQOo5tKmoM+fc+GUDZ3Lpha6IbTBwoef+8LZPXbfg
IF21243hJfO+Vv7w9RYIbuzOASCmeUkEZ9BlPwaWR74f70G5uM8KjUOBCZcYnqDwiBcxt74zNFeL
XinYI65nufVoVZw+uVjSrYB5GrxHpxrToBCpzpzHkAFOE9ZwLOt9Vm0pFCXv//bTU8u03YFVJ+G7
RyBIcprtHMK0qN3fbto93cwd74BnCrZMTU6n4YUoQ4VLPl/XOXL/evDcU5k2QPPXwdb3+hpYl3QB
9PdcIgY/wsy5xWVxNUVGizKKm22++Atyohznyu4/98BDcy67zQXccYHSi3FXdrgbkpm7oGePnctt
GhCoW7JrZN6TBN3nCCXcH663toBOTTDtha/DzLAaEZB6kwG8fR56h2NGmz6bE4trFZzrsSIJsOa8
WG+HbOQ5guI+bGkYfdSv9ts8wV3VEItjF7s4paJSuuNjLlWbndAExLaolFk//O5YwyLDGH3kPHAm
vqr7pDXnuTtitoiMvvqTP6yDKaaQ7tpypqFwP1UkzPmlMOG4v3Wp9F3IynCJn6NZe8lNBrfKkkiu
YRE4Ax+c5jvzMo22wuFCTbUqVkymtpjpdj7Kpl9Xym/Nboy9+c713kt7hE17wlXj82PFB34a4Uyb
us+2IXriD+eCVPxwr7PZZq88zJIRbwGv/8kmNd8TglTvV5B84i2svq8jmsVT99YV1t3OOtuYLKKN
eRPGzmHME3Et9U1bG+7FTjhHXKIAOWC/TRLovQBGHYMbOozCXyHrLeq71hBwlwNWdgNrQ7Ucr2p3
6RakeDGtoBcGmF+VLVV1dlc31C8QETO/mLWV9Q+ADFQAc2MMGDP8VnzqrUCIiO5shsque299BYYX
9fmwFWmjOCXisdR0/6DzjlJj74clce4i5BXpNXBCrHNHu433IwL7eFnWKgIsFQjC4FBnhxNsygag
ubALaUhKUB4W/R4QjT/7UoPQebISZ5PUsczbhm3yRh8RmcC0AnpPILOsGP6eYXaZYwePJL+K9kOE
njpKtR1NVcj40DNVeSpsynZAv/OflpLJN4CeavMk6If+alLN7D5kHR7Ks1xl6t655N1xgq9ABnCa
8CRMPVgDgujECEGoT19tsbnwMB7UsE8z1h7R9oC8Hspf5z6okJ//jL4TOd46I4SADF5ha0+6rdh7
Q5TX0S8dN+5aLisBw5+tqdIRsoBztGc+B78BnHV50EeXJewSTkCW94fvtU3pIHwNTibaMnM11OG8
nDP0geLXMtmJcQJX3HC2Dkniul93dbXRxvwsyaP+MVFxPZV+Yw5YRXQeZSC8aLhNglbpa245idLQ
NkAkjZkhCqcmWGmvDxr5Dt5VxUUzppWgFiZavuRh4oaAgH4Jr3U9Ecq0YgX51NqbHzbIr3e87fb/
uIkLEWDMHpyBih2fmiHggWeK29Kd6rYwGUtft05FlhAjsSUEGdILdUFwHgaiA5/JrkGyntBF+K9d
ZnvcDByC28nZmhQVCEceOfga2mbjdfOf0F8o5RayA/7+p/qtby84TjtZTPDYSekPSbyexxCaHluZ
dZZR5cnRdtR/u+666ruaWPGVuGIgmls0r816jls1fpgJbRQY1dKALGbuQHwG0Z4VJ2JNHfvsHxj0
+/WY3tgm5PowRZm4xVU81Rcx7WtwVoDEoARrB287Z4c3ILMZgooCu66jeXwzKeqeeAIUnEc3TPII
V5rMrRNsdw2cfXZpNg6TwpuhDItIWn+nXGtim1ucuVnOQzfqi0FsVRcBRVXi1oc0k2W14Bi+SgnI
QoW7D91eUrW86EL5u3eUpo7UUsAxcGNzzTcBvHa4OMUeJfWdpW6IIPVhS0H2sk7cGyScKInEEvGD
Nd5xihvPBJc9G6b/2mGq71dcy2hhGj63RyCwPB/sUa9CjPH9zuceiqxKF7bvulFvm+3934QgdE9h
1OuPuvIkyov1CI/Hb+VNeucFK6Ar2qWZEBtAb02dX6qOfCNB9qPpIi3ywKT9DATiUE1Xz3F2XA7r
DP+8hhf73NvKDGd6EKPowsto0pMvkrU/kxyBSMqofdcX34k7e4lRFMzF3NRJdMYQNFfP68KyXE5h
+H0hDMZ94w/zplvDwOr9pnM2iy5KOZ5fKrEd4qzTeM7Oe0uZydNSrc1L2Ia8uo2aqv+6NJtBMGwY
fED3oONqiQ37ZXYAw5Ott+hjqrGQ5CMLHlwxQwuvPAfT6wzmJopKTOPXRu2vLBu4oXsQwQ5ZTWyS
R6IBJsQNabS2Z9h1y5vki8rN3UA16I3U4g6EBdYxyLh0hxehbPbS7rH+QjUc9nfh7jaIlyXOB39V
vSwSJcDYIrfReNpGPtkvE41KXCHdotvQriDXz0vyTVowaS8/423c/3hocSRhkyk7a+qo8ROCrm1u
KUXkwq/ieA5/BLuZ5/cNvWRyrujlCi+T4Hy58R0g3kt9zMFSjnOwopnxN4kFtWKxaYGU7PXSJOYX
0bw8oo4T6w+Jl+3PhvL6p5OR5FwMNSEzvJG0SVOcS1xAKcaVlhF9VG74rc4KaC1FEztcKr2uT4dZ
Jfv0pAmFMTD0WemnO9xR7fQGuE40dAVozXqLmGPb5yuETMtWOuvoPmIxAi1TYpzIFWXfFWfJOvhP
ramFnNoTyOip5tH72w12qvPAt4cPirna8RrRH18Cg4TOZypC5DkQxhNlbE34H/sFkgFAtF2+Lsps
3ODLyp1EES2sdo43RJGPrP1ZnBZA2PauU23zKrau78pRZZ576pJlUu/JWA0xv7QAFiWgJddcuZ4J
N5KFpPvHVBvCHcT40YGkalv/zMY5SFMYm8VcoRSiMiGJItrU0402njLxu+jBZR7ePvtxAWNZAui5
YnNnHMT94AiFwmuKm7MIW7JlMzL3SOcLtH7dfJKuz9M20aDLmdQFJ/7Zw5uwwg1cyx7P8zxKs+FH
bY53T7TVcCHhl+wzZHuhOVU8qMC+KO1f2r52k7sxrmq0CrXx6pMVBgzdzZz4ZncWDVgkkrGHw5m+
J1RCMaOCKjgEIzXGc8DV2q1QJEHADNdDTyVMuQ5pbUu0b0IgM9HAWKuuDe25OgUd9FTivO6DZJPi
6/rPdVKKdReNjQxmH/q3tKuAJkJr6SKC4ISm6LPmt1weS59MVw3k+u9jboDPErDjlTmu7hg0GjE+
r2uTrddWWO9fPIu4Ok3g3z/bY0ZkxFUpcFboJP6mJ+VywpYdYymxIizhE6PnETlNfMLSUP0jixBt
zneIzuMR+7K9ZJV0kxuOz7UrGbcDnytCj2zE0eGiIWKfF+easTG9RPziv1y+r5H51iTNpUeo3P+e
J5Lyc0YOOOm8SQb/ClqgvsEZ7yzXmEqz7lsHc+gilpb93geCHJ9UDJqe+0MKyDe3qWd/cG62WxFl
Oj2l396x3MAoeFcRwa3ywmIkcPvVnehvUC53FlFmNGNMT0DazjzhQ3fnITCVvIGgHCcM+9XNMO3T
nTD8+s9HvLi/IM/WpywNsg9/8GG9xczt6IJPuzw8CBXdr2bKnC43EJuihAjygnOXWcgNUPgeRZgF
CF/GZnpKttDdSlpzLJbOZdBpbhDObQiX580/gbp3kH5e46MfB6NvfnR0mkzY5TxTQ+SDa70nQ6Cc
2yZgECizERq4CN2OuDpf+M7xE80GyJsZqywut96N7no0YOJpV2QbtfRYy3kpUKU0d72x3vAQHNsE
yTfvIrsETtN8J+nP3pOLD5NwPqfx7c8xUzXmYVebf1aZdvthwYDVAyPJ/p1pkFbMw4Or3AvUK+NI
GJvRfwSZUubksElrTte0fVPz1oV5UPnR9HyA/zJOdTXYMEO4dd68cXTW2733YOcOzCXRPfBXv55p
E4jCF0f1R1Ai67JAx3ETpN9byoZ3A9GSKGcG2ybvttY4fE06e2xZ0ICvIUb/R9l57ciNQ2n4hVaA
RFKidFtVqtA52W77RnAYK+fMp9+vZoHFuKbRjcHcjWGrJFHkOf/5g32E0Bx8lbC/s/0wKtZNEBQL
VEYp15/jFKycgXnL6DmGScOiiob4t9V0wfQEdZzBq2Ks2j2oxF9hkQIWzQ9GjtM3CLV5B6UV5t6m
nYxXHtQAGSqMh8DqcXVe+35bL3p6MGMmJgrZqP46UAjF6E9q6+vaWBSLhStQNQWynOYXHx3I8NMD
FIZKruYBcUxtmuXZEBxiPwwARlAmxKhUe0zniQMqhhH3KPSqFDiIG3ypnML+3gad/ixh6o/nPq/9
WsZFFjyLKIM8LkyZBTez3cTFw2LkGbHyU789CGi3cHwlp9W2EQx7H00KsnTTdW0b3DiNZr6ghil/
dtGZenfWMIrsQAUUiVDkDFJIKgomC5zLijo6Wy9Ol5vMBY8K59GbfgYctdO2T5qGrbqv7Yog2JZW
P3KcHuwf/7f7DE5iufHSZoR+UdEJP6wASPUOr68q2lBplGS3NqaYNtBiO9wxiaQDu1/Obgb0XRNV
S2PIPe4oxs4JdSYatrpba6CwWoxyG/Pcsa4a27mmuvD8Zmuz4Z5LWHSDu3pl9g2wD4fyKuITDLZr
Coa5zdvSr6lfmrbaYoPML/SDxu5+myWTIjnzo8c17ALhiq0DLP41zedi3qABlSIcdaLVbd/VvEfV
Y958i68FFOomEE3/UoDRmv1KRsl5NQaAcigzsmJrvL4q9gqqygoVk+4mw8kDThTnNYfg5LmvTgPQ
tKXSdcpDbvVNdz1PefridE3Zb6c+W63duMDSZSIr4Swr8Ot7QwKHtSfsvJRh1cRxczU7bZZcK7+Z
qFTlBEeTR0P9WaXzeldhmoDFV1vUuKsuWZ3RdPZVT+kdrFfoQbLiFcWzPuIYOj61MoE+tLRN8312
dfGbWaT/QjoNkPgoIuj3BKDeCtvN7wuUzw9zVQ9duDCpgOE5ruKpoBBm5s24+0lNHELMNLFAojaa
u2EbFQL6sz32036uehncAFM6ejf6Sf+Nr6HlKAUCYDTuzKQ61FShX0t/mhBLrB10uDV2/d/xEog4
zNI+X7YQ4/rmGCSt/F1a0FtDr4BUQSNJ5h7WuW3WeMyj8+XHiATgy9JzRpxn2l6/V6bN7XtnZZ/f
MsYQ3UmmY2QOOZT1r7CkEEGItfRfHJKPu/sGkt4AZKWdGZzFj+r70V/ZpHt/wsZuWnz3e5LmmT4A
dTAtq+M+vZJ6DRA14GBfHDnUB6inOrZD7equDOG0Qp7r0WBeGyrLFaYdBoNXpRM4j/XQ18eoqiE0
iTbiptZ0jihkaltd+bpkl5Vd3X+dSkvYe51k7O/07Wyy/EiapDwtvPa7w4HyaUm8vtsm2OPI0HYT
6R/LlAI/RA2lGqqcysUbKoprje6lgVmWeXP5cyn88cu6Wu14ZWl7PuVDPKknfzD+qhgsp+aX3czI
elQlGAXMeIl97WDnu9eGjWsHwTyrUOU2bbA3o0v/BXa7JOXesRYnRcIwjw+JZVW/cPygH15tu/tW
p0VW76FqwVfOpglov66a2qU+r+wvRKf1yQs6nPkTHQqausVfg91qODdhTUgbdU3HObxSqv8g6nBe
dlY9spERkA09y5Y+9OeSFvMug3P5CVMBxm2qTdqfGq7asPHzoLnWsiZF249GwJze5Ok10AfrB8fb
pd/6iXC/ERyefV5TP9WbnoFJsulWaB5or1MzbVSRpPCwzsPDG5/smSV0op66Ug8OTHFE11A5ZmkJ
EJR+xf1rwEnjRZkyZm4BT+KnHlE7n/Q0G3TUtvG6vRYQxbeRvcj2ICnTovNcP0i3E4OMsLUSqi8c
7OufKR9icjVUyNYAE4UodtYs2WBHq1bAVdxQdlOWjDRg8rdwS2AUQqCvBA1BWPS+1YdNEC93OCfN
3g/Dk8RnhYrRvm60KlFJZaOY9kkajDL0Zrnmx0IvquV5uewRhSkGFD9TsqQ72hr86zcLhWRP5gmz
EED6pv6G9xaiL16FTHfMRs+Eo8YOftgNzKsNzPEivTN2X7Sh5flwu6hIlOLhqoq9uWqnaNx3iGX6
o28BujPKNbBmu8EBY+7hvvY7EkXqAMbNCsU3pfxGuBcTIxbi6C2gtiTDXa7n5lbroY93OhlifePJ
1fkhF7yLmaxOszoALC3roU+Dufme97oX23SCI391Zos1O2IxwECA+Pxp51kxKi9KC98/9s6cZbem
deqfNMfrE/tZnh5Q0qS3Vu+NzWFe4tS9hiQevGBPlf6shnHF5AyWs4IWXHXEf9VVmtBSYuG9KfXE
0QyrqkrpSqCdbhEbIEdifBsDMtW0iXsc04jza1PJ0QwRzzWEak+DekBY5aT7SAzZDTbMZgh7St38
rqfD2FejxHcrsNqO3ZIIxN+E+KjsCuLh9BqoKL1TdBrLDjri8Ffs2fq1kciu7vxg7uqj6ezhUReL
zL/aIBDmk4mnuTz6wxoPrFFUJLtKt1NAiZDr/pTFmrOFzc/5tDi43m4LVbDLUeyz7XICjviK0jX1
uNE6lTpY86isHVqF6gkAO/1dW5P1s4HGR183Mk2EOjiW362yokLUDtkFR2ZGXhq6SZFTPmVLEpKs
eh55+TKFoEQ1e9OBKFS71oami7Zd5irMHW25oPZG/6iWhOGdM6EUonppc7NbKlSmYaFT+IQTNmzy
6FkwSA7ZaMRXPcKo2jkQs4uD7enohzfzU7sxGnE8Yh53j2oEqtW4QIs5u+HA5RnKah1OLtj3PvfW
pYXxwFoqEcRV3ZckmyzBmOfsQNhJd14OLdhny6ZQ+t/REMtH6BXiB7v65J25VHm8B2xsk2cnsccG
bj9n9PCY5HPNBAeWaRRm5bLOHD9umh8dEQvqbG+luYTmXtU7C3j8tW4TNR7kSqvFTCuuy9tEEKKC
ti+qxwc7cZt+N7XrdJNPeQXfFHIkrZNkEniL8KK2ocWmhuF/KRuSJdWQjsvRcoC3NyCszlE0hWfD
81pQ9yDa6LMdhkDVtZtVrboncyLp9p51hmH6KUgf+EHVN3jGPJ+NYU5GvbY6CZACScvNs4wWhh6j
mQZovljao4qZ67W/ynQdlGFgw1DL0dvBxces3D+wx9nT0UogsEKOCHp2R8DyFwjqK/Wz24r4Nu7G
aribA2NGdJDawF6wkUMwuhjQvPQjUvtD2UWRfuJHVeC3SHei7RzZ8lNUM9jdNk5Ku6uTJIgg41Vs
xkECZXC1R2TnE/SBm0hYrt5XiB6u85xF/6htnJOO9OkQ9OmxINF5rWNFr0W+jOChVT3/diEimBNt
V7ccLMa88gq6PIWmV+VyD9W9YCFlaX471s4MOxWO/AvqKdhfrNO6eKL4DH5CeczRDet4bLdIugQd
KwahyYvXJvF3eEZ63TdYebp0EmTzodhSWuzb8u+2E6c8yXcH5v5TzE03b+DTZrdgRF16RdJDOW2X
Mu9/LyIB5QYMgvffYhrIAmor3nZK4W72tjs25qrmU453hUrThzQuMxQamk/5M6dzhRYAZkB8m8CW
9q8glqdyN+bIUSFLMsbdRevQXpeFzKItCJ7/pcV0Kj+gHaSSGcs8a066c/LkyhFpTbomwRAIdBgx
4Z5J9DnYbMTce9sVqm++zHXOVyZEhqkldmnEILiVPQwhaLdf3EPUxW3fW1bUKato4nui42pO3alY
QoYAKgrLbAbibizpfyJXvYaR0q5zdMtHBsXi3Mw927FyxmNhfCqXSPtsEZ6LUMlD7Ovveqfn6A9k
U3s346KRHWhgADZfZ9a3c+6Z17Rz4cv1gPLBtpQRU7cgt+lpRDatDyXX4amgVEj5gBs6kVzoKt3a
0AfcUJK8MYelRBcYVo4CoahjcL3N2MG02nqxUPkBOk7u70Xql+qwWAxL8eSquoPtp9Br236V6VF5
Uar2U5rIM3/Mze6HYY5qOG6519ybskurR77f2jtFjjUvJ4QUwMWFGu8TjZJ2WzfJBGGUh0gtjn2V
sBtnvMUhaPGvgqar7uIVQfspWHEdgf6SG3qIdPVhv0TZb4PStTsx3qR9ApIKUvuhtFy/2WCxlitW
W2aKXTkkbr3rGKP+6EtG+aHurbrbthoMiRLLxI89uoDleztIZmQpFVseRpBDvEMzMe06NlOnqRyJ
R/gtOSLReGjymXa2J7LqMI1qmh8Gp849xH3F+lnP+PhzCa/0ESzI7tqvl9g+2AO8181oYsYTWD6w
sVcxekVwqJaTp8yhwmyW3HP4oVHG3ANwroCubFveryDRcbeNxZKkW79bWycssbQ+LQHb5xa2JTan
rhFex/m1dP2nfoqNx5yKdKWaoonSuovH9VOfR/5jzIjHoXSA0r+z1UCmtwMxCb5znSB7rrBvRtVR
uP28cSPdfmcUwtg+qAJJD6sSqIY8nBTMgrowP0Imd/JQSG2AarxRpUzBEBWH2OfEeu90gP+nFSoN
oFUF/ZQSLLd7wEDodbtWz6m1zfKesy3C+VGdFgOh/Ogupf+LmQNiLOCgLA7l0i4yNHW5fuIrZpyI
GHPd+M5aOwdZ4UWLocKkXlr4h/VNHczrcBW37vSZD/yc0DeNcVgGdf1LDnL9DV03RUHWWiucMJ/i
2RthfHJo+Oifmgy83Q7qgYk3orrgYC296bZLHEUm7KSkf2K5P9RwpH4zRA92cADPWiSQ6e7VrJPJ
+HEetfBMu4G0ZIrbe4ZULeXhAuflROU++9TlXedv6siw68kAi4ct0puqDgnxcOG/tOxGuyXBFn5D
Ubt+mQJ3eJat039dSr0eC2yK0qsWnPpa45R2FrHOiG8KglTg8Wr8/8G0ouymhQP3KpLOrygta6eB
hs3GzZLX7RLiaRWBaBK3oo/+bPn5bpUJ0qBgxnkj8SE7HBqIflg6WK0PI8GPqweCwtqv2N0mT+ma
W1+dsWKwU2pOkxu8sQoZAlRO7hbiu3+jswUhCYk7CiKUTaifzDUEiTIS8/E8BGW0B+keXB2G3W2v
luaHTfzxHI6LwogAQwU049qvY++wkN8RgAhCOXoaVi+gwePs2dAsBZ97uHgpuplo9LAZitwXFzZz
xohGLC+6NO0XT+XETkmnTr4P7HpLWIA//2gtGF8bSMbxcsCV3v7OksA5lDbFpi/S83KPwYQ6O+YZ
V5Ej0uV52Adj3z+Q89JBqpbG+em1pqIbYQ5X7WqNm/YuNrp5TnH/kWHbjPFDioXULw5z7e2ssVgF
jbQjYdZWRfGjYlK3QEFvNX2NmRUsO5kz0uqmGjqRkRTzpkGzCjfWz92jFjRn2wTePeCRwIN543X4
U2yFkzDRUEsc4FGRYmc0MKAZD3lcTxHH/Oy9+rYzo2+RpXsf65heyMkC+TpFWojDWOvlMUuLuLj2
IK789vSUvvZWw7dc8m39DZGacYfjXam3WCMln3VdZ9OxTQ16DR3r4GgFUsx36MPI+ZqCZYRPKVK5
XvkerFOKxwk0pM7JMN3kw+J9XecFmsAyBkN0yBlLXzuI9tJ9Q3qKTWnUn2FjBJHqYCyz3oztMI8n
gQQv2Hk5TSuKwznQ10xJ+5KPsOVXWGMNEI1OM8uZgeIpsXOdIWvuqjjC4oLVa3/K2S2qA5Qtsp4s
ma/9U+6N2UPer+ang9rhtDioKs9zcgLph6luY1LjV9cgTvIBrIPIC8RWNVQBp8prlQ0VxcJzTqVJ
Hh9cvBkYyruqjneLor48gMgnzrelX+aXWk1Wv0fU6N2aIS67g4clxNd0pLMAXm3KJwid1byZXR4c
ywCngi0nJm4bc+SZp7oY3XUDkLDC3u0sfNhix4PNMlorLQ/d/hofYzDKUNgLE/4sLR1F4TK1vwbh
0yQMUAuGzTB7i6LbMdFjOZbS2ksEBD/topDeSc1C/jWaxi2BVjz7ITJ5CeW+9sfXc4Q0ZBGE/5QK
qgrcKwPRkqh3XEPuK7yroDIzTBqv1mZyzR6xefXgA4BzauBA+n1GQA9o7rv998ArE+s0Aq89t+gT
sg2S6PRugEWcMQNq1IMDFM4qWyWzALHWaXSL/jBF55l3wX3vFMVyQJdJCK84T2Rg0LTPljMATNmV
CJLQHYqWz8fqhvE+mOMlDte5IEqsx/m9PrI9UXEFpUOgL8uxIDpo8fOC9aTxEkkruCNJzHSMnWjw
5aERyoW/8zdCVJ6VoWAbHFPbFX33tVsvEyuuhMVE4ZQwicHDZYQa6DCz+pF3SXCfcbzhDsNB8s1D
3tVdpUkUi9BaNPgDgMQsQ43HSLpDequfRGQcKO+ySUriKjr9MCQtu3w/UuRZZYs6FksceHsAFwzk
NswTYrkzedSAr4lG723mUnCcqkS625HZC/ijbddPFGkUcnNtO0jderapg3Hlel847KGbaWWMNrtZ
ei6hO/BmM3kZyFidJtt0gQe8mSLClK5lYxf9WY5CKfmDnkZrHEFccc9z5ixxXZvEMPT066PCj+tL
VLc95guJhIdvUnaQPa5dQ3dl08E8xbPOkeG7TQpFCEHVtKkz6Oi3wA4AYXHdq8+Rn0cPQ2yiW5tJ
TXStas/oLZ4b1hwGweyUG7M63nrdxAr/tGWwy9+kDzZfrWSMPq+QR80px5HrN8OPlECzCgrEBlRx
whW8TcDGnCgob7CHZtOVakp+4GeU6AOmcoQlrmuxerQ/2CKcLN2091HSOiDwHo1X6HaM+ngNSYWO
yfUiedQWJHr0+J6Bzdi1HTOI2nd2qirbbU7YoHtkLMaoAnZMFu2U0T7kNZjOZG/kxVg9oXkYH9Zs
nB5lWfds0xDae9j4yfKlU+f+BP3IdIUXA7QxPy/1fM0eF9nPrEaEFN4qqwnKmus6YRwBliAEhb+2
oTE9G+/bw3wd+QtcSddycctkeFduPT927HiTE7H0V8uE/UxZQ2m8AbSfvo6ODwOcPqV7SoYGyj5u
ONc1LCk3jFZGcPg2xejRIhmnv+J2dJYdlHGsX86eGWJjoHxEexfcZcAwQAZf3Egkn7Fqr5/zJeXD
SVU1HFevtm3GMIm6RqATi03GosH6n3onC91c4iqxpnZwqINM3jCVHSrSuIG576uxgJMDUO2+DIE/
9ZtmlB0fAvSfCDgh5sRUlI/9nYnSNtjEmFW5296pzirumLomtGIne/X6rDX7lkHL+MBPXZ46DieM
+a02AEH1XDmEBrkBfErOLo/H5TLhLJXpP2P5xPSnKPzmZx9Muts4sedzVBQjyg1IHHBGVDfABIzP
4QjbTEZleujsBaYPpjhEd4AGyf5OmCB9Aer33DsWYoFnqPDGKHRalzMN8J/ReTzCtga0dNs4tPMZ
Rxj+6tSG2B/jW5BpgxUeekZM/nm2aK6AjwBesXbQ2a6b5iHb91jaJjRYyXQnxGSfTQT85NYYafnP
caTWl/L8MQJPZHS5TR14LzYMEOwN3Ca/jju/kDjsBP3rxNBzOZRo7O9KDgTi1CpiYWPGTjVHwzh/
G7CG/gvHBHWjrFJhbaT9yN/GChL1FUo2Gwfnpl5OuBO5V11H5OIGYQusCENlxXqlz3e/OQCiXxwY
mpRNcI4ANJFv6mdPFLIJp27ycLrhQN72iIxOGFFM7YE/S/JNPy+IbwrhNfZOoiwq974a12+FnkG2
zZQE8U7QAZffAGX9EInvGdKRHXUz7Z0ljxAKx6tJTuBIlt+61CXaDb4zPRMFInwnOZ8PuEOjlyhm
+YITm/289KL4abFOvvblUt8mKl7PspGIHdSN1uonQn37rFB2gMsCTOz+SkqLMDvmL96yWTm/rgNW
+npdqLJ4sPIsd7cGXnC2cTVUg1ecMWLUbuQQo07Dnhnc3tApcs4wbN4NSzM/LVlmhqeacR26qaAb
PpdgklBDyYF9hWEx+wfoY7KFBVSxUxIKqd1N29J4Hme7tvpvDMbtaivmtG1uwDXqq5r6yhw6aDEi
TOzYQtIAhQuTnnJJHqlDxDcnjqg+KwNtBM72AAfO2Fk7YKdD8sOmZa5UAyvLJjsYE6woyqqC4rnx
7IA1l1SKMpkNcNmXtHDsAnXvNPdBpfI7xDRddjM3hQsVyC4hXeWxrGALZyoOXbDkhhJyOs9BW1wY
H3FBQ7ruOqlfnWDJeHILLyv6jgNXnD00o9tle6IwRBV2IpghZfqivSPAuW03TmrzqxHaCHElfOjf
sLT94lA4ZZFcAZDW1G3EE02wsvrVfh38xvpFN17xdOdaP65eqaBerlnnbbCNHNPnFurXXsbLOoaF
WOj4jZh6CLAyqvew6rIHB6cjrKLqujF3adtKYmeR2hAAB/s2Lu/+B2agZw3pMJ88f0qusOds9O0k
0ijYGL0uzu5/RCQ7BSm2PJloIinLKaumwnJHVUU44wq87GGh2zX/lIGUUGfNemy6tdJhMXJirSMv
DuFEPn/g7vmGkahHgYO9Ju6u9CjnP/+HNS7Dz5VBTzOeMIy2t45bS3gh8HcFfeZH5tBno80LI1FM
QsBYPawo+e/CSDQ7u4Wi6BlPIzYJuwjTozD1hH+3Yg6zBSHS36zI0E8E1IHMtOGe1VTjCAEz+YH7
5ltGkVoSHc9YSBPLdGEJarGkgcvs8dRrM+xH/DCxyU6nw/umm294YHoaczhfyHOqg7ywo7RiYNyV
NuQ0Rt0zLzD+ImGYn2eL1gn8gCaqLRBkv39R582njAG+A5+Z8KDLTJMKCeQcATqe5mlyHqAx+Acl
HGurGMjsqbpwLoJfE5a9Z3bNnLcbwk2DbTPXH4XyvrW0sO36/x9y9iT9x9LCbanTncdDnsoS9z1o
Vr7vpNfIRaeb9+/5zdcJXYNAqLOx+78cXr3FK7TqxpPH/PggfeneedjGfeBZ/eZVtNI8LSkhtl28
zgl+yujAED0J0llBp5R7rOfODd+/lzcXzT+ucuGMLYfYg4W1jKcGUfSJhIo49JkOfcGJq7rKOoiU
1HzTB9/DG6+KyB+bEFPH1uQKX9waAfIBQKMaTxo/xNBt1uFuzOcI8zZkf+/f3xtPES4orBoPuhJu
9RcG6CNmS/BBsvFEUJ1APzt4/h6qJMPz/3odwWqwJek3Dla0l5tNUrGdQ2Jh9WW9vKuNgCpqlviD
NfFvX12uQhkplUYj+S/HWcwa4YW7rLwIu8W9X7fiUxQs1nJl0kycwAEj8UE0+/n9/7mJkkdFpCR7
l8ZA/nKtC6JONH5E/YkSYfycuLQZVlbk4VJ5MZbKZ6//3Ktxf4uE+MD49u+gjotra0ITAg/PcfJW
9fnd/vOLZuqCECw1p2GyPOeUQ/TFeklZAQ1wU4n6NGl4h6dupB47MhXwWtoUx70aR9QJ+9wOWvqq
CE0xM3p8W9xCr+UWSUTkHivktJAISnxAmbT6QXxVapcpfAO9e1MgyS9D4qBgyJZ4nsAULIx60Z2R
zQfb57+XJy7XHAwKxowiu+Yiat4JijpNU7GeEj/3XjCKgsdgEvvx/cX57+/tfJXzemGHJhzp4nvr
citXzDRWRlXYDCTWPGytKRGnuTH94f1LvXlDgRf4gcJCEVumP9+ZjVTV+LHmUuRlh7kCmT1TBz/4
qt+6IUIuSJCTnvIA2v+8CgZSQdcFipBByETbtXexPjA0dWgWPkobfOMDANm0wVbpejRTuT8vBbe5
QrfoL6eYBqneFOWMP9Q4ny2NMDAUyQ02q8n3ORih3YrCWpMPNpbzv3/xEfhc3lEaySpzgYsNDDQ1
K0fVLifgEgsIsWReW8/Q9EAcrtvWznaerD8KIX/j+foggC5JZWwzJDf/edNN1KSZHrr1lFkpkR7e
XIS6G+dQYnvz318llzrnJCgSPAiS/PNSsZdhIp+zNjO1vCqxjKi7mPV6UpUfXOnNJ/mPK10smqG1
sJAZy/U0UIQ+wd3y7qqgXpHGiOnU4nLCTNb39u9/D29eNGCaKAnSsak4/rw99HA00D6Cjh7yxg++
mPhn2dC8+JVwbktnFN9XJq8/3r/oW69PceYpHqry7Uu/cGRrMUOdfD7FaFyu2hKNlaVQPABRdx88
1Lcu5XtCwcULHIEj4Z/3h/c0LercLKdZYQo+qxbxUTr9NS5z8MFJ9K+QBmwqUCD5nEUu3z6fwp+X
6rphXjGaiU4VkWzuRgRFeZI0N8HvFY6D8zMwKQDbtDr+abABYI7scSv+n25vWWFXKfEwg0h9xgnd
/a3mei530KRRtJrZ6g7vv4Bza/HPj/b8Uzksfd66jRYpuPipQas6Cu4uOqG8JDiigZyudn6TsrAb
9HjeZmDTxzkY3/Pu2HhxYn9y8Ej1/+Pp8vfP8D0KEs3L0fbFt4WvTu5iWsERKYN1i8FK8QCI1nzw
Yi6Lkv+7SgBQyx5JmXBeIv84poccUlXqpdZpJUR+3rlWkDwxpAb/qmFCi33MFOXl/ef7xiU9Ek9c
19PEPmt90drFSE/XvB+ik8w9BJ2dxXi9R6nKqLxIg2dgBv3p/SternNuErCDWG0OaYTJ7sUb7R0s
Euoeznk3jg8MiaZwkGA++LuXx/evFFyeOFxKo6liRyRwBVPqi82XrJUox3/cOs2LZ92qJCj0mSRA
v5yCpzHeFAaTOowgcRFuKvYzrLDSH3OrM3T5VdN9l5EEwhnQ+v0VecxBsCz1nFs3n90HNP4LBjDQ
sJ2twdQGTm5p2f2+m2DZXp1ZJwhCe5W5fzm9XetzWgbiOjwr4+DYuEv3NM7pmDJcWUDaMJxqPrlp
H3sbUkKZPGQtmHI4TSjRNks0DlDRJuYUYrHUC/oqHMC6JqgerMySp8ApKa+ITlHBkycc+7rylQP4
PSmvvhWLWYZH2GyEFvhjVpodzvFWgT6hNY+qQ6Oz9fGCDzZdSS2AAglwg//TIi6zRMdgLa6IeA+G
0i0e0xmzgo2oV8gbnU9UytaWjR62DM/scVvNzXjf2sM5wK7W+qZNCgzces9+HrH17TZWYk23adE2
8caUpP5sSSpIr7Ac9J+lRJJ+jorSMFOb5LMPvYZhvFl0tKMMatU+0UKiqTIZ8nnGWEu7KbvJXnZB
XsPBGHgu08bEK9qqtooSVGiJ57Mf4QM87uQwEWQ5MhcqNpVjMKHNlxqfORziGMnovKm+WjjMYX6W
zdnn95fg5aFF/yJs2KGQggATXPeiiJs6PBQqW7knzJbicICD9Vp0dr63S4bB+eIu+zWF9Pn+Rf+u
df/cNLmqZtULvi/qrYt1nwxWvrpu551Wn/ws2LWtctDuwXDbxO3UQfmQXfwXLBgihDc1SHq8gZSw
Ftc+FjX9B4/g39/7nz/m4hFQRPNyLO2eHMwqd1WEhJYxsQgX248+uPE3nrY8gwkeJQJ1pjpvdv/Y
P5nO8GHNQp0cds5t6q/21YglMOTZ3MBO50O5HeT8XzOfecdScjTQFXNYceb8eVU40QMmXZM8TWyb
hwjzTOaBSDymOX59/8W+8SjhAEiqyfPBjUDgzyulg4fmK5uc0xgjWmwHN3tCq2Zft1iPfXCp84/+
YwlBWzwnnSHPo1TjfPjzUgUC2WYScXBqhPVkeKxXzty/QLoMepic8UeHwluX+xtZhK0lBH4of14O
dnBNS5cFUIojj5nloLYUE842yCJJc2nc/1hsKW5PgjE40nFgfwQXx97cntM5bBOcHEisnzDyjJqN
hpHz2lTG+qiy+1cNc76Y0C4VM6eRujzW1Yj3bQHeRrZlmkYYUqLx2BaQpMJWYFKzNcQrIY4nw4ik
CAYd9/1oqg+an7ceMPWeDUbpuxy8F+/TCKB8J9X65PfOehuvgIqHqXdEGwqYg9cNW+jL+4vV+ddq
5bZdumVQI8GqlRfPGLVkVOZ43Z5QL3gIoZ2+ILlWYhG8MzhiTLsyTRgHOdBzSIJFYr1zhin61eMm
csJMq3avaeXjT02azESOkjyCf9BcDNV/Le34mQBB52hn6gVCj/9cepZvOH5og0+tTqoXUS/FX3pi
/Pj+03jrYVCNaLLsQCiouv+8SkDeRz+KPCCQvl2+NeV5uh3hJ4DrU9J8ev9a5x318tvV53hEmAUO
0siLj6mWBKIYG4XJgFQjpCYer9MmFR9stm/dERAxyVzsE/QsF6+X6o7pFJkXJ2S7OVN2Ux6gHjc4
6MDeff+G3vqAfI/FxJgXbZ9/cZ5Bwzd+EQT+iTEyQ3PtTvK14dx+HMcy+lLoJsHjADImpWu0YIyF
0waWIO//hrc+IET2uBqROw7UevFQoWurYsBT6bRidRhvTea1GjejnplhgeDRPgnI3x/c9xsvUomA
r5aWQLEVX1xzLSqH0lx4J1oaH+e3sj3Kgoz39+/sb4znYr3QYVGnsDmxIYqLx6s6B1qEHfsnaNYx
8oDa9HMXUl9kz+UQtMSVgDz7Oxg5/bDzK8KfQwyxCiS12ocCbCCpt1tIDRY2FEmvHoiFIo1AotqL
mYybYb0LCPNL7s65Oq9D7Q4WaVcZDsJroONfk8I7eTNYldnHJsGy0naxB1WRhTnliOFbtqmQShQn
Bh3R56HS2S9/zPNnG7WMv4swePGPQo2Fu527dvpm67VH0g1a9nPGLsF8sAreWPRwpaQIfCorF3D9
z8/Ynidfo8cITppYqQMMjn5fTRC46iGv9u+/ln8VM0yAhKARpE+XVEkXl6oKPDE9SwSnlVobQZAM
UGAk8LOs0hywDqRlYigXvn9R540l5woFgkq1CthyueQwiMsb2Hps2sOMLSgmQrQDSornGlXsVUop
GaMxncztMrXuvSEt5xatqHU/eHmGeViwGogswvvGRNwkx/d/3P+Sdh7LbSvRFv0iVDWARpqSICko
2JJsSbYnKDkh54yvfwt+g2dBKLJ83+COXFdNpA7n7L325m9DREM+HV10Mi3f3nwWLgPpFbUAgCsF
GbXG/DAF46Uc8M37znFCM/kSADOtRon1xgJ3bjueQkKIF0NrLrCxhrK+tfyKJlKsNMWPKk4wHJ+/
vI1Zjq3IskBwINDYdL29vBoLYFnDX/T6EHBm70BKnEd8KBOFPaTPhbhux9Q5gLFAjpqH/YXJZmt4
ai1sLnnB5bv3bW4CEsJixWFzCfkVOk20pz+RXQGDLgl/VNPbGmo4KvJBO6IU0C60AreGt/mm6FKw
JRN/uqN/7d1RkoFgrCJ2gLZdPws2Mh8NHQCTn2L2jFQUvZWagp1MqwHPibhU0nxfE+Nzc/jOhCEk
Kb/rDS/XO9l+nvqeRFzHZnBs8nsyyGLVbbtZw20Ps28BgFa/YsRWvHiJ9bVa1FNx3JJ2oOizPl61
iRV+830yFImJioL7caxosZx/TbamIOqRmsrKQEPHWM0LU01ICYQox8uJlfkGXHiBXsQT5/BBD4YL
i/zGJ0d3URWoGZ3lDLv6GKxgHDGRcQzAN0SYktUav030lV/PX9LG2sr5iQYmycIUa9b3Pof7JxSl
YAGCwXfljJn6FALHOwof9wtY/H+Nm2T3b+rsWLCQaRSU17N4ord1OSAN9QDakRqlNgt7L+vq7HT+
ulTt/U5s6THqlP41lQrAagFHYWTo9B1sL1ehR+xSdTJtahCd/k2xW6X4BKoWko5G92zHQtC+amkk
CTV0ZJUdMAQB6bNKghXO/6qNF+jNj1p+9F9fWhREFjSkyvbSDhDRHFX+g4bg/EC20nxhTnlfieBO
c+7RWMnIoWdz8XasSs+tuiiF7Y3S704DYFHsr+g7cfiVVxmzzWIFAwboE+zRhiNFqi4HS/QfLnjh
BoqlKsLC9vZHlCgNyaZv2OGz3N5JE3soZlf/Gj+zfWHR3rq3SEcoNRK3y754NYeTqFdPRsabVUgg
JE3bdwcgMe0zZoTP5y9q48vkxRXLd6kuM/ZqGlANKmkRzhUPxoHEeRQUj4CTrI/nR9n4MhmDIzmx
rBvl4dk28smo2fWiH5ufRdjGV4MTDPcRtzrYJ053qeGysQxwmmBawyej0Q1ZTThtnAFnFDmc7KZv
kUqjwfuWjlhXvoQq6SQ7WTjh61yn3eOYYjwkPTKlJnn+orfeWlpMjuEYSICEut4CqDGm8CofLI9M
7uFbYJT+iRBRFMF2r6PR9TkC4Fl39HymIVHXNzLX52uyMqC9n/8lS0FntTN3ltIS6zHhWNSZ3r65
EyoES3bC8JyQ8id6VLiyxpAcCFub3AyS4MPUzcoeLUFxYTl+p0ZijqRlyTdrs9ZIKkBvh7ZgtVhD
UJmebZXWfJCQZY9OEjnzDkZjoX0A9ks8BGaO6KrA5/M5bC3/M8S1+QPeMv/SJ7yxKXM4mnN8ZhKh
7b5624mmy2FC+oanZTURBT7PB8IWKYtmZDpHtaxLxDb1/Hr+9m98Y46kZys1zTA5X66+Zib0UQ+r
zPSyzvxWzVV+YyXppbb0xpRBr1blpacShY5vdWkcK1ORNVxaG9XdNeyySuzyqZu+z5Cbq8P5K9oc
zKaHysRB3P16PvbjgNzaeKIeHWeFlzuNfl3m1ew6zSD/fbdOBZq2qcGmin7P6rpqQXBRao7GH0EG
nJ6yPU5QZC58IZvvKZtWwYmF2wh28u17OooMj8oUG94sxyoBBp1nKHwJmnj0KzWG+zar8W0HcyHZ
W4YefuiwrJi7fIR2vM9FRnTPv99hEoCtpVSA2mH9OMkJbkCBJLypWhHe9BSWCAYJ+yBxRY8s+sLS
tvWGWvC5gVJY5vvSIrVKQm/sxsQkoUliOYlE6wVpQf/hmmw6vTrCjUW98fYey1G14QswCkIVoqh0
Y9gngJCPagDz/t+HIuKQ9cxExYNS4+1QHRseo8wZyib+cpc6OJOdeCRlKajVC0Nt3TteTWZQFHSS
5szbocKoxjitmdDRLSVDfx4mB9TX5YV7t7GYoJqjxIj2yrFYrlc3D0brALNkaQFFmfOTJAvp731Y
6wPW72lamIFO85M9knlwCtKZd9Ch8sTVJXmCF76V94s5v0STGtMnlcF3TewmoGNuR6rhWeiU7/ok
6UsmUTMg2yO3slttarVL54etISkqqcuXsNSXVhdvNhMeHraInoYx9UrgDYevC1LiGBRjdj3qpGX9
6/tDeUBF64ZiYynSrFZMiuh9hnXU8hS16904qwPABYEBiwto738YCpGgLhFpaciF374/+ij0dMB/
5KXkDh6LTKQ3kCTksWpicX1+qOU2vd0HcFX0fNhNk2sIz+DtUOzAaDRDtPf0srYOwkfcRgLTqxqN
KMNi/KpWCIg7k8ihxRRrxYWbuvUO0+VCi4kUje79eh8iYh3sBtn03ghADg1EUH8SPQxu0fvNScWZ
dZp1WLE7hIVE/eh5OHyY8/ySVuH94sUMh2wAHTC9qXfHxD4m8diQgeWJRl0cSPG0l/qUQkKhX3/+
hm/UwVSgtzxd1hZeqD/Njb8OSXMx2FY0UnoNm0m2+4b2/480DicOLbbyOUXBcFJgz32q69H0xjGP
gAjotryFZjjc1DYYpy7q40eLNOrf538anI73bwOvt8XntHSwODe/fRtkDOdswnXqYdNw+le2X6V8
GIwl2F1XdIu44XkJbrF8mtO3MycRbddMyjQBKSUz7jgSoGmV5KdVonmMCPWJzQcCvvJmiTqWRkLC
RU2ccJXx53c9WVugcixiEVRcmsWvKTfbAOMWdpfbVuSxdls5dHc/G6CpFtPtONjXWtEHyIUm8Idf
Q/xLWEnIJSCk1QDse6ACFsSviH6qwe31qdNPiqVn6lVrqy0RLaVvYquuh87/baUY91EcQHXs4WNa
QXzX9AP+rNgnyMftfRNwdSKL7jU1wzg54qt1WhfPfKPuAwUq/B6+aNa67G/pSTQQEaePISxHCveK
A06sgVh9jc0Nk2s055jIItPHQG6OunZPQh0dlLqp5viabG8iOTU9ath7lpVCiLs59t8RWfeQzLWw
C11REUoM5twP7y2tAKWWRJXqX5HGLTSMSeRsXBOnPJDR1pFfa7oQ+wPrdR7gfh9z2Vj+gTQv+Afw
HCdY+6WtzukL8gy7vB3jSM1vhtiYimOdciT4PhQZ+YvNKM1+n49E9R0i8jDlrqijoX4QaangTp7n
6VtdEWBC7ryfwoouU+W7ir/xQ1AkunBxmufG4DUzNiDgImYg5F06VaQXVVIfb/taZXmo+tb4bnWa
4d/D4KLajfmlejHMClisRv4AMcJtiAorK6EYYcb0tdElN0T0pxG45HMB6/CXqncOOy5yj27h1jjD
ySx5fR6Nws9eaXFYOGQHUlx3cOfVL6ifleZj0mK9gQOat/otfR79g9GbcPt0yBo/O/CU5TMp8SmZ
Os403OISKrJ7XHcyJITEwFlKajYBFa1hjtcZ5CL/OJC+9myx2gOSI7jpUSVc70aIRHnGJzU5ezlP
E2twZGV7mF3+14JjnUGggJ/07tBOM3ARR83JNgQmHZI026XFa0YvN9hLWer32CWK/sbMRAtEhAQe
Z6dnnT7tS72aA0J6TfXJGvL2tQUNqhG1GdO5EOh1upvErzMdywwZbVdR3+W/kI7Dkc3bPPkONQmT
R+IYNYnAHEePMw7Q18ho228EWmIbJPDXxqurDM5T1IRCpe+VkMUewB1/UEB5km1MCBfUTIPm3K4D
aKIeJaRl50hGBXQGhWO4O/o+Pdawt4ikG6Ms99qYSvBVomelz4+U0V1cT/5PDG1q5apqOT6RcGOG
Ls4D+970oXUBxalH3XoYiW6Sez2CYXOku06YWy3LsOV01qniRW+qiKUyNYPipnYGxSc5FSzoRAIv
zKt9GRoorfJy0SPW0uJ8PTRAmPBgDth9mVt15dGSZWbdUG9rn7KWPt+rTeo2uRRN54d32E9V83mM
YdaxWc1QJRUhuaW7Kh2H9mbE0OZ/tLQoqu9io7SKfRC1zg2d8jY+BOTl3JWOGL/38UwNDHRS3O9j
tZIPZZi04n4Gze0wFQbzzEyayh+4Wftk73eVM17rNn7IE43I5nakEACdTIDohA6om8ku6i3R3kfx
iJISCkDlOuQugFbRVcKpmX7yFwyAUXEcwBQQSx1Qm7vvyib9oBQ+UoEe22R/6KgoBbx02WQcQhkV
j2WRq58Dci2qXQXa5VNTJcXwrOK7xjDJ9PJxxnpluVmhCCzvdvUROg74Ub1phOpBJ4Di11GWAhoE
0MXClA0IHrpGJD0WO4s4mnIOgwcDaMuXGRyfs9cDu8Z8zbt9DFkPEIuCgiF8caziPTD5JVlET0eT
rHI+pBddpMl0DHTkbDfFrEYk7WHpKF5CpWnVk1Tj+lPY4ZA78mxt5wOL/QRgLTT7j6WP32CPJnAY
7srJQopGbIfVunpUw/IK+Dhs8o4mWIGS7NAU2nzaV8c00cyAiAG20yxxapeSXRRn2BQ7tTgamYZV
Ogp61F99ohk/OvJwiQnrNOTY6KPIdnZUXt4pQ4JmTSlWfZQv31Wli35ZVq3fk7uqCvJT8vgnFvLh
p8AFDgW2D0A9DlM0C3foJvmJSnmMMlWdl7Bt3r8XFuQmc7HoTl8dQlM/9ebY3BCNM/0ebXOka5xO
3VPPuZt5Ih9b7OLArF7An6fptZLCKTimmZo/WXpTfi19NfpELRk4VpSQ/V4NLWxNHXvqNyOhZrzj
70aw+Yqs+G0CTqmufUG2ugcPpgjdoQ/FxwKsS+Xl0wCAsbMHEzauGSxOd4c8dhub8lNKRdHiUMJb
vY+FlZVei/wzdul7m2SpgLt8CZEEgYkhkUXsAJmPv4FAOB5BO52/B53V3tUCVcLOqMlDz4hGD24l
sOtkR4xSWLwA8a9dstOYz4zEmikFt23DI0Me+JDRb6HL2QJO3Ss59MS59Ges/sKIoOK1svnWwwIo
X8bRzp7pLQ4wdaNiJPIHzOmEWChWLBzrZejZQQjmKujAfA/9VP6QBraJA1NRJr5OsPSNo18Tw3Bk
Myfkoa3K/AMhF/VXnRxuFvlBIzRJqbUv1BPaeW/oxKDt9J7zC6H3/L1TWUwRiTnNiOxl16ZzaYP4
mUEUc2U9LO0a6AtrD5bynTCL/GEgB9ig9J2l3d5vhO+xlbS+mBz2SM62Bv+znYN23ttT1dT3bCE1
1hfiHms3cWKncCdFmX+QCS4MWOxGF7g1EgXOjhbUgesRqkjsWnaI+WtU0lGctN6oQVW2lgEWNe7D
W3Je50cQNpU8adgHgh2yp/G5TtFT7jsAPB0hUw4AGMSyHLjhspBc0GcGTET2CyVp0d08XRlYDTnz
B/781AYhV0klcHrMoAMR4GgOPuyviQiccA+OcTZ/5m1T1S/nt73vS6FoTZb6GP49i7LsatOLiQ+U
SpioXmZl0kuUmFSFViS12IEpja0dpP7gptGb+DbuLLW6cADbOHrYyD5UDs6LQm19iDeQEqasaKrn
pCQvjXYQ3RuLHao04+xCwWBjKMSL1HotnaIZhOG3u3sm5CzFkSwBU7ETCNhH7S1I81dTW+aH8/f0
fQWEYxR+MMeSKtXl9Qm20EWASboyPNDMoCVUjrHBkAUP50fZqAFQu3Yo3OIgtt51dos263B9D4aH
hlghpgmO4PPInAT/cYAW6Yvgx/kBt+4gwtaFt+Go9rvTai/rIoMujiCTfeVB7VuNnGwwW1qa6BdK
KhtvpWNLRDoq/lXznVwCx/k0afgNmHoKtTrMZmQTQDH5+VXrK83J7MGZHwiryFkbCWloLwz//tYu
7YnljaQyoFPEevuuAG0Eq1LASOnaQB4tEfk3Woq2Vjq9cE0JYeH8naXsvXH2NPkCcXItTad1fW5B
UM89WYaeNELltRxNbH+i5Fcs4d96uq9rAIP7lmilnrwHe8m8bZrmtvJ18kfNfBjIQg1kW4DJc8KE
3x3brwSsNWBH6XGQox6IvnJrwZrKUqGDPcwq4bxOej1He9QnhUHmQ0I6RC219kUG2GZehrzSkn0p
c+NLLzDK7dlPJwib59K8abBy8s5BDomPoDGgc851S3ApqGE/4jBQRgpZv7CvsP4T+HdTymWmZ2ev
1m5Y0plJdjZO7I8+upPpsaksOzrANy3t01il4X1dikl+q1V91HfMqYZyxYaSkJeSgh+4hZAFDlom
IX7ZTjiR5p+KVgmJ2sry+toBpU8AQZBLNf0Q42Aar5BaaPk+i3KSdoFtK8SAgp3oXBnpJKLaYAfV
E2VkEnZ6JTDMI8wn+DNsgvLuOe7NqriqRqDHxwAyZvmhN9XIvMbNUMVPlsERf2cbcI5uNFJCy4NV
SjhSoYJa68CeOjGfJEf4j6DxWYJjs9W7fdnF87wP9ATRr9mgb6DmM4l7WIB9eoec2/g0G05cAEEj
OOEAAk3NDqoTAFEezR4kBYpLQ8JpLObXcZzVZ8J/apbirCyDW0UF77Kjv8XaQ5BvBrcNuDYZ1rCY
7jtnkW5F4AUd9kkaPGAOlnp90Cxl6vcWxe4QTKqCU5ykqlI5tH0dkRcA8pFaRWfEcPBLp3kA75mx
MrCOtUelrbgHe/xx+mcMaym5IyQED8C4wP1WYFWiqv4dz3X+YooItn1kyMm+iVQ7gDFMe4awAFlw
r8k0M05Ortj6sRFpQbjXoDXG1aQA08ceombPTg64CweHZvAJ0P9/6YfOvC7LUXNOzaTGNylz7HRN
ahtwzDIy/P40ZKQ+uS0sjC8dOdCAPcgoDHfpmOifOqN0vnLCiT+NTqXdBPQglX0XGll6W9oIZAlp
Im/hKuWUd5dKeIsuJE8rBl3qNBBPEnoExzaN2TNk6JALVzVyQOZ8paS7tBUUhySM+WbSPCfVtakC
gGcmmY+vUs4K/0+VOj9I4QoHPpm5lAf2WYJWZBDgTGkJfZsB3sEQc8kH7h9Ji5IJjH/NtPYI2PwX
SQgV+XyTHX1he2ilewK1588kEjq/ezgm86Eis+NzMo9ld8IrLKDeK0umvBaPUXJMgM48BnO7mDWE
1VIDyo38Awy+qqDnaeg/2f3Pyt2EZ/QT4euLZy13FHFI7Qj2nZJPlnUCWwHiqsmyDuodMo1fSmqW
E+YWNIK7Xs8ARFupMT2aAPAJiaC8qO2gIXeZ55QQVaOGgIk9WUskaovJASDJ7j3Lb8i2M8j2drDp
Alxqoe7PDrxzYht1/xAlJfwQGKEkg3KY0znY2Sgf5lkxjvoQEpFBKut402l9F+/pOYzQqNqSbrZF
fNPnPqptupuO1nyO68LSXBQFprkgPiKPphMImHlMqy9BE0jtBJtodMn4K+WuooET7tugEV5S438+
ZJB+un0yIWzyRg0yEgZtP77nuG1+y7QurC+sDu+3E9jLNVZek4MYza/VziVVByEIsNS9eame0AVu
XK0PnEul2eXPvC2GMwxaLdY7yu40pd4ueqqVcx6pYukhiu3IQjSaBowNgRp8ykP+i4Z6/hEmtXEi
21JV4cnEpQkLp9WulUaPv55fEd9vANDNqhLbyVKXhljw9sfY0PlieOq4sOiQ3To+R1O8zB35HLP1
QHUv3s+pQwiXzJLT+ZHfr8TLyHj5EZtsNOUg7DWa1TS619Sa/UDmqcrxgmQw2dn5B1BIyoUmwOaV
agRFoNBy1HdaBOJzhnIoK91bdnm7wmkL1yZx5gha+RskN/MLp6OMMmXdH89f6PvtnEaHyGAn57DN
erf3VuIeP6Juap6ZBhChY6NzR+jHFLTEdGGo5RCxfrUgR9LkRIu2sCHePk2qGkkcG4HuVUSvuGnW
BHctk9nHoFGJx9PpdvamZV7YxG18NohIl40qJX3U+suN/6vV0BOmW3RzLHBTV5UH9faHMRGMcf4m
brwtOFC4ffBsVPAFq0YcIPYigscvAGu2JqEM+O6/Y9Jv71p/dqpDY0fGBTPrxmPjbcG1w3/Ih9Zy
1giGr+EE+uxNCTMosRWwxg3Aop1iZxfEKu/bY5qOVQktJFtg6ryrxwZlk/BBowMV6BTzYa5N7TvK
KP+EnU1e1wRJ4UdXyZ3TAe9pDRkE/3xvwdeYcDVs1Nr6uh8DczS1Ujo1HrDt7lCTPLNLTGB4JZvO
fTfI//BBIElZduALyoPH+vaFAUrNgtyK2es10prKOSlO9HVhshl9ekH/9QeKsPoi5MJh4SjKDWZa
fztWbZhDbnSm8IgP4MsWitW8Nj0G0Z06hPUPcri42oAIh3IXxyQ87zntERuvFbX6oWurBJejJaDl
1aOT//O5kl42B0oYhkt3fX0bZNU2ZsfeywOzazxCgiZJsh/jxB3sUv4glrkXF77UjemBmR5JlMHU
u4iE394M0IyTY1oJfgyEFl4vCDme4AKzrS67azlLIi9xrJ5/udZjYpNAoyBoRUIcsThHr8ac2HX2
qjl4MYK4+yBO9SOar+IJDnt1a/sBWUOR+PEfxsQNhUYIYA0xSm/HjCbwn+rCMu91rcxcus/pTWpG
rRuNPMtDKUVKAA/HsEuaofUspaNIQmy8uIqESclgNTDBNTkzMHmXhCeHZJ2zn0lln/4ssq74hTWY
1I/zV7qee/8MKFEp2ehDIcOvBqyhZAyh1lQeYRcNgDeVHW8SNRemwu1RlpWaxQXQymqTgHi9UJSx
rbwMd1m449BmPzixqV24mOXH/v2t/rkYR4ONobOQvHtsKpxT2fstDfohxKJkTM18MmnJDW6oB/3v
83duYzBshMvOB3Ez8qPVnSvUaLKqKGyRJuLnacO4ozXgZx8mqgEXim/r6Z3rMpG7L68iJUqyIt++
js5gGNB//cYry6Zqf1IuBXmmdVP6IS+XiDM2zEZ/TSKnf4+HPAVLp8LlOX+5G4/Q5LTK80OLKfgV
b3+DWRezn8A/9Qw/7G4FnoB9Rsnx+fwoWzeVVQRJL7MLfq/VldqceNtIKzovzLTw6M/ZKzHbSMEl
0WDnR9r40pZvmwIO8jGUBKvrGQVUTHW0as+MZ3HqqGjSyZGyXwDxfXdqHUrIFzaQGxdno4Rno8zK
ZWKyeHsLyyKgaVcbrSdqZbwH3ZIfpTk7Nxop2sfzV/dOsMIrQ/kPSAyf9BI2tbo8WTn0dlJ8LJKg
5uxaFmFYg7cnS3OHgkVeN5y9f5FjPbyWSUu9jFXms4au9cKJaOOSeWEwNPMTKByv8THEkI1apS0h
AwRwfa6JhMCrETXK1ZSRhXf+mjeeKBeNFBBt16KeXi0UFmVjs4PbwrEon26UoTSe/Ar1w5XRoAPZ
N9S3ygtr0/shUcbqTJ1yUQa+uzxiNfI8jeLGS2uQ56NhHgClN64oiXbMB+Llz1/h+2+Q4fC8UKkW
WNOs1UZ5HnBPha1deyGtTg+yQnFSuNYLo7x/ZozCgWpxoohFef32NU0JAZP+4NceDeL5Qwmq95QG
Dkloalf/4xfBk4L0AliTlWcp366+CKWSfuh0CrT7uq+um0JHYS6s4hgY0SUP+vqq/gzFx04DSV2k
zMu//3XIgPFA5Eu97P9FmF9BGPoScZxbIlSDC/dv/ZTWIy0vzV8jqZPuJElbCBCI5XBExmO6UpGX
jJjrNWEZhbxLgaRQRRu/hon18aSyUrDlV9mNIAIyzGcc6JYHYMs69K0aH4pec+7G3GgOozpdwnpt
XCSKbWoPGht/2DKriTpRkzJLkhLXLwkJ11QDkW8syYDnX/j198VFsh1CTUyhfXEirF7FXI9NGTGz
eHliECSfERodiRl5yBwRwYaA68JCu3VV/7tH4SzFNkJ7++iwErAb8vEyQ/EW/T6bk/hLXVPyvrD4
bLyM3Dn2QQg0WdbXK0GPG2ZSck70SYsaCvdPPFceAM1Bvc7U2sgvDLdxWZqxWDlgV1JBWC8GuJNN
ZYpK3St7g8TQKo5vebiWd/5h6cvd+Xv7xdNioqdU8Ye9Auzh7d3TWjNGz0xkDl984zxHRR5CI5RF
87kqFQJbbBFCKPcxcC+Kr+lZp22BMi+aR5O4cbXX9koQqeGxtTsrOgaOAGgFzbTZ4//FBlrN4ZTu
OqZVMuSBbz8Udd4q4HwC834mWAPOYqro8mgOuDS+jo6Ymm9hqfWEpRH+p0GwHkLlevRF0u1bY87D
PcglQdAb8UyX6ihbDxhBOsIIvOtAD1a3Ygw0v5uTVPNCYcce1B5Oh0paQP4jGfb8bd/4RigJcdup
SlF5/LMT+Gu6iWM0fMowzZ4Yw/7FAvfkjVM9uJ3syl/j1H87P9y7KhhSbhgaS7mBAzhT99uHbKNL
zGfBcLUTa2I/B9lv3+rtp6CUxV4NR+2jliSZV2ZSd8+P/P4ovgwNCICtIZYcSg1vh87SIG4q2vHc
Tyy6NyUO0y+EFziPvWIbXmEHdrdjcxqg/lGqL1rWVccGdcfnyi+0l6Hts499N4+H879q40n/gbWi
iVpMJet9ZDaqahAlcuYYQBckqNvmeoLe9ETcTXzhBmwPBYcaMBrlx/US5si5HMCX8qSB0t2lRY1w
0Ijyu0Kh8P8frorrwuTPcc1ZH9iyHnGxCT3dC8OKoNGwH1s3Bc3ySDx8e39+rI0XmIocUBaa/lLH
f/z2sVYTW5C4sWcPmP+cPAfs7Z5GyP93XWrn2Q9Nm5R/3CkyUVElA6uHyR+oxvqUHSpZFKhJPnvq
UFqP+H4Nl4ga4ZKUATQ1DaoLD25dwljG01TdgCjAru3d+a3pldKqkHR6SRho1G5plvT0vXZkKWTE
OgU/sIOY/7jz/jMm7+TimgNnsOZuOiGhS1lgMAHnVvGIcw69LHldp2JIo//nUMvy89cM1BbA5oPe
nrwZMU50yNtpeMgSgjx2Siq0SxySzZtpYN6CTKC+3xPIDFV3SGaDh2VLvRnSMj11WMhQZyfmVTCX
5bNgc3LhHd369LRF/QJwnoLuemlbEnTKASWbZ5AQ+mFsw/TUlnV0Wo50F/YgWxMsjF2bwSQMhPVX
Hjc1oey5g+1H1yAKB0V1RaawSrZxonGoYPfTNUWwy33rXwHNf16Zv0ZebVyBa02xMuVcJDFC+yqz
iCpxJnkUY+5c4YHqfvZhQwBAjarrQoHoT41/tXeAvUvdC8Q+bNT1slIZZY8UIuGp9nVdsJKjFiV+
aIp6NwciaO8HlYR1N+dYNCCmV0pvIoQaNIrpO9dlrNjqTshKouTLZRDuVKLMKcLCFrR3tYFWDXSe
NhBiPvRFejg/f229G1SB2PzQN8GWsDpqZ2Hmq1OWCK9K7fQ4YAZw8Y6m7B7FJQrn1lTJhgKnH6s9
p87VeUlANEzlMFP4rnGfoV1qrpx+LFwRTPNtGBbT6fylbX1rhoo7wGCTb9B/evtlIzjTg0AnPaV3
fEejs6Z3dwRR+ME9yhTNpiauqBi44Gc+nh9YX+aM9ftAy4SsQJZ6dsqrkc2AdU4gqvAKZdRKd0YP
9lrTbI4hY1V2fZKEFthHdJJJdBjqJJyPU5WQTAbt0fgyOKXIP5p1nWhuLCL0l34hB9stp6gL9rQs
m+SIgyYUV0XVx0/ZHCeV2+e4Q46iDOvgGiLX/BRXvSBQZDJM8p6ImpHf2oDs9D3KgfbH3M5z4UZ0
tTuXqMvq8zTEFvFjNs3sneh6K0deH+rlJXvXxhtAtRbLFdZsfIhrCP0YYw0kYHtkK98V3d4ogVne
xEk4fNNLEafHpuuiS0CYrTFVixIZ5mMc6et9VykqdpatQgW+ECjyEIxOvHbMDAcUqb5KsnRP0eP8
C7A9Ju2spdFNSXf1ptcB1eGxZkz02IAjoKNkbsvccDSUcfzUC+fCC7fxvtHmYalki0mVdT3B4wTR
EUSREBRks+RE1got2htDBgj+/IVtfFK4yvHrAqM32ResDs5ovnRSYrMR/VhThUhFhKrswiYTymEa
SX/cBeE838bNFL+eH3hjmpJSOKgyuEjqH6tpCoEwKFKMdIRAcOrZh2YE49b0pd4fevAV/4rbY5Hk
HcU7tgDYqMe9nTlkNpZTReqpV7Vzd02mWwOQNUJ04lrtrGsH5PKX5uGNhZMWBmY1bGFLkWf1ythF
GKDHqWZv6Gsnv2uTJcvbDBNcCFX2airKnZVb+oglCrHb+Xu7zEar2UrCNl+2/6oBKWI19DRZuWg4
nnrMKdUVk/+ieSRNp7Zl7KWJlFdmpmVuXsfoP8u+qi/c7a1na4IgsxZ+H7W71WxJCRjtMeVsqEX5
gz0Omdck6nd0QxeBLlsjwaj5U/uhV7XenSSqUQ55UPFcF6stZjKDoiopgUrudhoQnmrnzFl5h1Jg
IOktVPNvFSSJKxJV7GeR5TqRQcQQf+crqMzrCC9X66XSpo50/oFsfM4sVxA0JBI7m/LY29ePQInW
crJx9mQIq1fr2u6gg5m58C3/kZeunjs2Q+Q+1BWpcq93LQpoLNbjiCIcq3568vusK2/ISAuuoTdi
2UMeW+uEYKJ5sxD0jTstyOev1HGLGa96Qg4lLdX8JKyIhD7MFupP9PGaiSIddfqumTWgRtKvlPyU
lgPEB46YeXbws2khJDtObH03lQbja0RdX7vhfJhOV3ZTDcGifU0G7HiZ5WMJwfvmRoiy0l3cMlnf
9tMUfx9lWD4AaQp+a6WJSdAf1ICobd+CZVw5Nsr2rO/raz3Ad+gixZzyK6hB2rUumiz/ev55vacY
0O+keg8gB9wbPe3lvfvrDIEoLouWUz3H6C7SfjC3lMOvTg/LF8LQw+ZeyEZy5o16c4D2Os7EgPFg
wj2FtOm3hc4ru7AAbbzoVPT5lKjPLeSn1Sdlq6VtppUqPRhcmrILDPWJU768b3PWn/MXv7HWcSak
32VzHuXSl4ntr2sXTp0PRWmg51KYW9zObyt5Hbet/K3WtMOe6DKE/36eoYpCCRK0HiOu58pgjrTI
GKXuGQiXzCt2DU50HLQuGL9MEuHAhRrVxqJnA5Mz4CAtB/31DgILMb3FGcNuppO3rpMweKrNid27
pmUvONOGYybKh/N3dWM54HWidowqnQlrHezBydHq2zyUNLUx7+5CK9Wa/WBnw31dOWyeq54qVTAn
N8SVB8PV+cE35h/bWLAKeLeYkf+A2f96pEM2N4UMUpMEKcBSxJJmpyQap3+f5VjHgbfSKF20MMuv
+HuUSDPnBD+yl3TGsAs0K3XjUL0EC9v4EmwKFyjsOd7QXNfejhK3huNL9mPeWBARgpUrvtWzVjmg
TdcO52/bu7YlR1COgPj8QcSq3L3VFZGZR8q2Qgpw3VskwcOzvpV2Gx0iWIdX1mRNFIqz9ovset0N
Faw/sw53+vyP2PgcF8EJT27xuVh/nPF/3VWzJHG7l7HlGUSEvqSx0T5aWJkRzw7Gy9Q4waW+8NZV
43jBWWPQrWVRXX7RXyPaDYrcmkjnZbObfxa5QbTljMKodozSpZWEU3SCC5oMY3jMgmjY+9V8Ceaw
edXoN5n0UJG9y8FJJjGNAOstT2aOROqnMUpsji5Rmb1b6FZ86cS/8YmAzl0olmwSmflXeUWE1Kdo
xDoLLyVIgd3YOsmhqmXutvZQLeL8bh8ldvSI7iF1FVs0e8ei3D8Zcb3rqfji6tPsU4SY9/n889/6
YZQ9F8WXtnCJVnsHFfJBPQgFWVVmy0eLHe7OgGB94fo3pkTu9P+Nspr0DXNZ8RDaeyJRgwOr3jfb
abWXcZCvPVbx62Zo9Qu71D99ntV2hXWGhjWNXRMx6err6iyFHbvNIlvWWafsSkvp6mORj+W9bqXY
3trCMVBzI+qfPuZN2JArWvpJd6fFwKlvE9H2X9u2mK4CK/f7r//D2Xn1xm20bfgXEWAvpyR3tZQs
25JcEp8Qthxz2Hv99d9FH3ywuMQSfpODBAng2RlOecpd4kzSpY/QRXQoyJmWtIDPB6XB10hIkddA
PXoOzdH81aYqKgGUR1dnezh6X2jhSNbdFEVA1wSqYpYfA1i5g2m8cjpluNoePapu9EsozaG/2JCp
n+1wApZUamtZMcI2L/Lb0YRi0eL0ctTB3T2QGpU+cG6YEYLpfnsgrSmKpyRChMegpuKck4TY7a6p
LVlclDTEf7htdEdylTm2LorZz6oXAi+HTmyJ0Ly7vR13rt+1s8Nu1FbbEGtzTpwYEm8nZjNYaDSc
EjOyT3WiNji+5LJ/e6idJ5OhKIwDKCSf2T6ZKXIGUW6j+TFEsfiZ4kfq2nnVnvKomR9zU5kufZ/N
93T0jaNImgXd7swV1ED1jEuB3uvbBU/zunaSeTFRYxiWU2GoUB2m+KhVtreUtEBJEgmy0Dva7H8z
W+Y0BoQcjBAIfiywdbjZEu1rKsTn2yu5NxI3G/aDqMetAeTb+XRzlwGvRjgtdULAsGkMnYQu92Pc
gaa4PdTeRUKpGFGaNValD/h2KKkIG6uq2B/5ZGn3kSHVn8w8V9/F5Nzv1Gk0vllmcxBb7U6P5Ioc
n8PBFfh2zCiZtDSJWUhLi3rrJBGE5RCGhuqkyekRw2B/MNICYP4ErermMOqNU+dGNBhBXGjrzVAS
jUtKcoFGqR8cgOuhyFplAkbMcwmPtc02nOMYAZiBS9lRs+WhbmbZrUJjeUEO4KiUuy7R2x2/Jsga
IgjUcwk1NkMZeplyqapGYIyryK/GI59n7ZEcp3l9pJGeAp+ool7ExLaRtzOIUKh9ogVjZNTO3UTT
Qn0yYKOKh3zKi8wtZad/WPfVz0KS1Avmz4P6kFIh/dSid/DJ0YEVek2e1MrgKolK11ybJ0vyeyWp
cz9E0KDxEzxNvkyWiU+8ItTiF+5Z6stQ4aV3DktTp0CJyMarmeE7jASOiD6rilTm7+yGB96Frawi
dYIluOLZKNq8Zn1qaHdxM6evljHZ8A+FZPzXiEF7bZal+JDkuv2jc3o4UGSww4yHvFrJrlNb7Z1w
qt76BFmbCle6LPXw3E5ZUjykUTw/4dY1pudwqJaftobl/CUsY2f25xFEENymWv00wikHglQD8oW+
FRdoBY1pK1AAKEbNjaoiec3SUAynck662ecu1R/TSjJlJBvqTr5XkQP5LilyLru9ZeMtk5ka1Lfb
B37ndaLvzhMOB5UEjhLH29MXd7I8Y5WlBUTBS8sXzJzoh1wLXkMKbTG+P12aqKkrTCez7wyqmkh2
lvYQU56unOYgXLpWigKjAz57FTCG84QK39ufM3TDWOIPRlMiFy92rbenhAb9JQMXPjWP9mx1p74J
dcw+aVuVmDT5YpVxx31Ho78kpT5kzOLTwRqta7A5Xit0DZVoEgmar5sLeMnLupmyEpouKhNI6Ju2
VLyLiyS02GpO9NVawK9cEI3QZbcdMJXxckdepHtMNLvsPq/yCbpsnA9Hx/5aZpvVoqFMlA/AmzLl
5ofR+gJjOpd6MImyHAJnDqvklM1j7TzOjtx/XyQnnd2hTW1U1/teRsCRJpaKIWUr5V9UdF/kixQv
quZD6cgqz0677jut+flDFSvDz9vLuHNJqWB6YObAxqe2uf7/PxITw0KTARcsjUZ5Lr+kRSRP3qyZ
81EhbS2mbL4WxXdQxcB+Gc3cvGFDbxmdLWQtkMfC+TcbItkH01J90IhTc3eylgRdInXM6tPUZqi9
1QkWwweggOt3lKcFxD/mc5QOwQm+natkq7WZZmgBGPzLC7/ehlAIr8ZFa0pCHBoZmEsGJPIgD9hb
Yl4BOjoA41de+dth4yrn3uoWCl/LoJ4TI0/uyRrUg0O687DBFAQK4KAISA97s8BhJiOFE9p6QAeg
junbtM5r71TRkw46Ojn/9a4hyyCOpBi96oBu7idC+mEqmkwLyio3sOCy9aelS6KDmvfOwq1ELuq7
9F0BOmymVI/IhqTWCPHQsiLkXhxEtR2rfn97LuufstmZoDZA6kFCQQN4K2BeLKj6amM9IjYfYg/p
jKqZ+nAKdBPZJQ7gY0G/+mDMnZ2IYiSZ2moLft0LLxZzsq2yngKl1tpvo7wiU1qpdq2hjP0K/753
cwmx9vZEfyvfbmYKEQz7Lm5xTuIWstZquiLiSRuCIR2b5jFXa3ByKMbRNwHK1HxkeSQ1sEXdnVNz
juhvm9ZgnCKjFehsrd/7PFYChac4h8yNbkfbRB8mbMA/j/FCj2sFaTxaWV2opyhFWeATCmYteT/p
ALzclAv3u4Y2V/pvRWr1XeqEUl5SLowWEJcaW+cxS9PSywmto+fMHnLTFeWiHZkL7K09e2pl1iIu
zpd/exwt4WCrVnddkCTa/IKERebGRBM1UJZOPU/Urmt/Uurx+fbq72yztS0HUp/eHM6X6/n946IV
Ra2lmQ52XZlG52MWGQjvlLaFMJJqP3FZde7t8dZbZfuxKVDShyS7pYa4LsMf41H/6omeAZHHkzCe
Rmx2XovSFt4ojOkkkBd6BWRTe0vRHrm67BxbEkvuIIO8gZXe1NWNSm0rNN+moEf0DxUrtbszImO6
uz2/vWeWEThF6+2AzeYmvK4XOxnrysRMNu7T8r7D7Ky9mJiZBGY1mhEbtkQho7ZtSfKzvhLLAyry
tvrSozmN90ivhd3PJkJX78xFN8gfQxV7kjtKceNnFStD/eD37mw7bkvw1Ctv6ZpMlI2jlvRNQgMP
cX1aw2b1cUbum0Cg09LejZswC8qpy4645HvjckWDJQDujBXEJnarklVCawlnvF6s6pL1XfyEeMzk
QeFUPvBMtp7ImvjL7Y+zs9l/F8Yp+60+xtve/jBMJl8Ho1/NXio/T+TUr+3BPk19+SUsB/ugnruz
40w0YngrVgtddvzbvd4UqawjjzEHbdujZmINDuIZepUdQTN2elhg4VeVn5Vg4HBRvB1oMWpagZUz
Yghm2Quabyj0FZSXRnemrh2eJtGszoz1PADTSOMXWRIIGGBEarybaE7O328v8863xQSNrovNKwIZ
bvNzprCQdDuT2yAeCfCCMoutp4p9fNf1avmAREyrnpQMseWDZs9OrMFwHAuc9hDn2aacS5rKMf0I
2IRDEp7CMETHI43ay0BYcLo9xZ240eIC492iqEO7ZbN9ka4kUY2rNigXoXhGZCpu3ciQrZO4O08a
tgVKKHfnmLN0Fna5fLo9/F4mxqailcRdSoFiC+ZIFnDtsVp1waKNS+irVp9jb9JO+cdYQm7Nm/H6
SUApsdtPWpzplFgRx/kqCxORztu/ZW/ViSGJYOEKgkTY3KuI1oTpnMHamVKUg0zwOSZqLFPf+O1Q
Nkf99Z0jzA0Oe4FzBQxt+0yS7ALb6lp4XWMJWq8T/YU0q3edsgj9FhWUg5x3b3YWFySVDL42kfLb
oyXqvqw0J+mCbmpxV68bza7vkBKM/h1s0aoHpO+d15GGLOkZDxVbazsazfyq7c2mg0nWIxInKY7X
GkoZ9Ikina1p7u4n4MVPdUYB8eArrrHx24eZWssaNjPNtUG7+YxAW5KwzCAPwe5LOaqI/rUo1vQ5
OlLwnOl/QRt5j2/L+OIkwmncUrfnr9mC94YPfi+kxG7bOIii1GnbfhNWssYrF46y341dK9xqqafY
nZ2xUXwb1Znm1I4YInhtBFDmzk7LCVVCHUc7VI9C5VfuaKuoTBjNFnLKlfWiVC3myUubT+/DXjF+
pQixirMx0TIINAomn8oIEVR3aIoekEfbvzij1chnB5JG4oWdIWl8vBkL3MEanQFVBDMFyKu0mH3D
SAxMVYTjr1KYfRhA2Osszxxzo/AbhBFDTzFRaxaugZSN6kW1MI2DbXb94TnK4DiplWF6csXpNZMZ
kp+szEGcZ5X+gnNR4vxa0FcVd2lqgiQReQPPJOG+DV1CNvUI9rb/A4iLVotMtOk2+7yOBH62aDwF
kql3yfPSgqtB46ytHyOiuTsaRsl7gB3thxk26T+39971mSZeWvsdxB9car8vuz9iwhgRsmxJ0auI
qOd4spXGvoyHKfoymXWeR8Ki2+Ndn2kCDoJAlpp0B7/3t2c6wyqsRm0FjoHeFqcYVYeT0cj/dUN/
ZCN5/RK+HWk9dH/MbFLVIjYqaGRTb8z+oiNradfophp6iBO1XhRs4Lm+uz2967CDQTnFqzsRzV1n
E4FilQkXXTA9NaSCOsaafT9MaXMQ3NAfvr4xiKJ/F6xp3l5d/Li2jx31k7VlnhTjF20Y7fibUyNx
/R2ZX/ANsi7U8Q6mGcJOWKzkCI4aYVL6DYKOxklvVacOCFVSSlIA15DeNudu8aU5V9O7EkcGw9WU
VTEuw5RY85a+qpKHxMmoiEdmWqGkm4Or9blo+jpoKz0bPhJbLKpHp2r4WekhrFgR150KOyhcJBeZ
djw06nTCALcWLXer0iqd4SlZWKR36KXMAwyaWes/SsIiCgXQLaZPwIGkz2aMOTpyZlEfPRhocBSu
E47RrxBJCsvXK6td/LqPaTvqJlJeyxh3eAsnRZzcUfSv3tPOjrPTWl1azhiNmR90GiXCNbWueC0J
Es+6ESpPNsD3jw0//kEdHVzgIxHJphs2Y9P6y0Ipwpf6JKnfQWY2qDonefxF6RR0qIUaNhPT69T3
qNMuyT/tYkaxS1m8o8weEgvwPOZN9c1Oerv50WU4CNHJzhzxYERFMb9fZCn50s3ob/t13Y5I9wrd
uUN5VeteHW2IX7I+R0XJNNtpvNgIxZYf5ZIj81pQE2iYr4RFnSpM/D/LblFfpqbVR+73PslOFQJj
5cekhpbmyZNhx4gOUh69b+2Gp0ViYTRPyRs1Qiy7GJxLqcthHHB4F4S9JlXAIK86+2ymjTLfDzVh
vVcI6Hcfsg5IFpjoIsV03or68F+zSsz7rlP1yqcyTm1fo9z7j2Q07UA9XEmnT2jGIkRuw3zRPoRx
olcnGA+owVpzGdtfxgjw4LulBkH4xcRfqfwepamkuKrVdBetUdmKTi1bE2aEaoiOXhdGoztNPdHV
Qr9af0ApUU8uUV425FMtKHI3GwGq+wThZuwatAXaM/LqvHqZ3dAAkBNDq74ObWyNX1tDalUXCUn1
e1RrAsHiuJDZlq3Qa2/i/pUvcy31kzdZazjndFr5wTBMrkmIl5Z8FlYpl+fS7IenKQfg6/Mhisbv
qMUjRF6Zip6cOpQUkXvsluxeLtGH85bKUL8NaYyMbLMkFE9QHJ6fUj3UM9eOZOeHs6Shxr+a0yOq
uTM64dAXUTYDXfEjDBuT2hAyXNVDYTvTT6e1Yt6oseKzU6iatIdKWIYUWB00BTdLYhGfF5MY55QJ
KzJdMoishREpqZmHsk2neFpma4j7A4I40fahvY/8qiN7uegQdI7URo79YpLi/KLkvZIjyxiWhRtX
TvKlnMr+wUSRmI64HWZPstGZxslGcVy5h9MzzPeVg5fv2VqsMOAOTscPZBJIrA94Jdxlo9k1Xj4X
HCxLzHQWJzHn0TtZ6Ubtgk3U+JJFoXiF+I57jJ5Njeothon7wDgOUeXOlYQQX2g2PdrkLR6dd44s
lkf8Y+sHVo1Fp31NH6um/5S7M1ZJymlJnKb2QaKY/ZdJ7hrrJ1SP3jzZbY8AIe9C2JBTqLy9s1Gk
XtKCB4HCxZP1s6gQmHydVHn4MsVd8VHJVOWzAUUmuotFFgfj1OaKP5ddrYFZrPHL5Y9AlNUm88Kq
wKBfMwD3PAhed/oxq2AOweOaXyPOunnt7LQy4iSL7SDs4qgmmhP2Wc9V/TuOReZLqs/at8owssem
0prHOI7scxup5uhajSG+RUMxhaexi5A4KxpdOchJd2IMZJQQF4Dwr173+SUzVu2pR6ka2VQ07w21
OqODOj0UcjM/yENxZHO/8/I7vL9wJmEWUkpdf88fL38XdYXcVaxFQl741FiTQLRR17JLyF4WbhGb
zqe5DPsvf/32gx1VSEjxEr7uyS9lu0gg8yzEzGJEVtN2eBfStDvfHuU6+2UJKd6BeafOpWxbBz3A
5M4JFax+Ms3JXJLCcEI4ctTeF5qefmlqUTzoRjW8qyFxPi/NUr/e/gE7EZzDIBQ8fjsVbkvwGD4l
atewuotqdj4SyiPeeMBjJ2k8EhLZ2zgaAERC4zW/3SIOZOio8tSrzJXiGBLeliAl41GQs9Z5r0B/
OkrErqOqtQBvUjxEfOAqelOTFjl2Q7MCRRXf9cis75ExNJ8zfOUvtxdxJ050OKr0cYGmUJ1aU4I/
tij9cTXlOgF4FwmSo2xUMPsY5+fbo1wfBKQi6F+gzwalClWYt6OEs6nWg4ILg9FKMpa9Ed7Wi7BY
xK660BEovVFl99we9Hp/QBVf8fErKWKlZbwd1ERQPk4HCnpqLgwXm736RAPZAJA+KKf/ZSh6tuwQ
enjbs9AlVR3KY0OZa47FGRMFDdsRY77Lk1AcHLvrD0bJCZwSPVHO9hXqVm+rWBDY2UEtANevYPRH
ot764Bq/3vCMQisAaRqQelRZ3q7dkoGsSUbdCrjJQ/kEYjPKXC0yrAe7lPAE6upYyd2/X0QH9D3V
UqrRvCJvx5STltOQJU4wJOoaU3EKFI+HWPLMrh4Pcu3r2wvMsrmKFdKopzK7LsAf+75tW9Fp2IcF
/ZRPvMl6GInLWGcJuNcRLLM/TRqyniaRnTuj7BX6dPym5uCc/y6obAouv+ExvJfsU9ptb39Gblno
QtJdDMbajiRMRkLjPX1atG3pTTifICMkv6ADGrmrABvHEAjCRuO1DYrmbluAU3RpJ1jVeUhaqbwz
w2FU/KGKMGMa7H5pfIxrGtuPHLNqPo55p/YkFHNUvEQS9I1HjFSRZoFbaDYn0CRad5lRxBk94Al2
MCzNTAsoSbVXkCy9enB7X+9j6hyreS54UNgrW8xdXQ7LjAaWFXR1kVwEpmYPi1z0Bwt8/ZlRHYFa
R10FwuLV+jpOPKD+zUVaVmP53OPe/W89OGXlamqnaG7bW+K+yAWivmpTl3exnddfb+/q3xIMbz+x
tirFrtwoauFXkAsZd+smRNEv0EarUH1wJ2bxMqZV0z/YBSVSD1y1k3sZKdKnoYRtcod4SE72Ullx
96+QHXy6Omkqiwtktjw8yWUc1w91MlraaZZGsz0ruV0fUaKvPw/fhMYzdci1D7w9H9liSRWbRg+6
UllOcYIB1xQp08Hn2bmi192M4BN1L479+iv+OIWj1JtOEzs4IGBd43V4qVhIcrPDlzpTjzSL1rO0
+RAa5hzcmpSNV07B28GSCuH7SIYVIZETe70zzf8My2glGPCI+aNOkFoj7G3J72KtO5S02FlPjRmu
pudUS1jSt4Nr8oCOuwnIvrYo22HhhEr/bBw9DjvEZYCdyKXBlUXsAWj722HQQ2mtpu7twKFm+QgX
j+nNVd4+taqEHt0qUSxRWJM7tSZL51BAfUnJCtJC0kZI/nKkuCDKlu8QuEC1UXmNOCVlopSY3Mdd
7jb2UsT0vhs5O9lp0txXHbhuD3nS+LGml76aGvXNv+ZAxIEfnbCxgbR4/eUTRDznFY85lLYwHdPe
OzlZPumfKpUe2j2VdtKWwkndqRqdv75rENqgG2tAOYJMtUU95UMe8h8TO7D7NjvN6aRdkHo5Alft
bWa28tpCpUoLb/zt2peOHJrRRHYRw8n3ps5K3Y4ZfUjq+ej12ttN0JkQFJN/a3tsipeDmvGKqgQB
itrKPjVwwxcE6wfVvd0J/THKZkIU9JJa11OWTY0XUDsV/iRTOHxKRDEcDLUTIBKFIqmxYrCJPDbv
YDjGWZVGwg56WRnfg5oLc5e7uwF+FmfvnJpmPTR56yBC3IlyoC9xHFd8O542m9OCDawqTwrFSx1n
9bORLeNZHjXh0VCYTo2olY+334K9z0ZbByFoEhfwAZtZ5nIzDfqIsXnKWr5fsADzAJ/ZB6HN3lqu
LThuVkI39vHbfYgjO67tA2JsVCCdf0ssMBDDV6irTIt6X7WjFMTAWY+gKzubBX6dvvLsCEqvHgyb
El/WEEkEGL5N57iSomBerRRVR9in28u489m4vWnEkeTCPdtmE9zu4PQK2UFpShTknKmhvkqaNL2n
y5M9Qqc8Erje6bQCkkP+F9A+LwdN37dLOkU1i6jlYUD1N3pEW8v6CVBS+0p9yvk0gX/0i7TjQlxS
ByeG3HyqkzKczrenfR3LAP6xCWKotwOa2L5fBLMlanBldF+alNb93ErGhyWZJzRK0Cf4IgioHI96
SyowhSuwFe6UoooPgvSdtV+Vb0zbIHpD6XKzEpbIoVGDwA46RV5m15GlfAYFKs2/iiXkShX4Jx/c
3jvvNiWbVWIcQAGSX5v9jNONaMTkSIHtLHEwgd/4WOJo5w3x3FxiUU9u4YjFHcgo7m6v+M55hdO+
ojLhvmAItZnsGOWYfywULw0Li77RLAbXKZzs4Lz+vtw2gQkibYglka2uUeLmGkpgkUaowEtBaEyy
cjEl1KgGJZctNx3BGLhgueX/kP5OPyZwojuXqnH8QdaT5buqLPh55CJNQgyAcrAOk2os0/syxtLF
BV+OrGyl1KbiOdLQqa4cSZhQdp1ihR7mCLLmFX3kUOjEExMHGZis71qIlWiV9NhJwG7CCotPOtuj
N+DTmr4bMvoM7gBo3bhUUaR8gsbgjBcFdDW9jWjQntuxDb+i0RM/d02RqX4aG2V7opUiursZEuzT
gvYVGPFxxAyoI3cHpj7X+uyOGFYo7hDr04uZwt33UuT3Jn+ae+WDM0mmjdxYnj0PhchNP+zN4tNA
tBZ7sl0RaeD3ZNL+iIGVes2UN8Ax685q/XxwqtzrpL403S5Soo74RIpxSlEGoP3IrfSu6KeaXg4e
fk9GKeLKVybE25DyySb1Y5EgNwRkXMNeNknt+R7/3fpXbnTqrz4C4F1hSpKcxqjPvyFImTruRDm7
9WQa1z8gGmufmjzOf9DSDP/tm6h5tbNYne8TnH0+Q6zCPchmqg2yG739Dh4tLK7EkrJzJlJyvpD6
kO4iFgZ1PoOmqH/OJcsUB2/vzs29Rt8AsGg8rxTwt5fb3NutpvS9BNc8/jpPqkl3oFHsk64X8cfb
B2pvKDSkEcggDidK2kQUdYn1DBGUHchFMT0hvVJ+LHIpvI8j68hxYefsrpBGleIP5ICrt5YGXxKq
NhFFR8fkkvbd/H5OhiMDsp3r0F6pEFhyrIijbVhvlhUWj6NlB/qgSP/wAesHETtyDE1Fs0mZSrsc
/NtruDcxcCggf0BVyQQvm8+FP2xCg48EfUZyQ7KG4TFTIa7eHmXvSxFhsm6UB9eq1ttRbDEqdQxe
PBhbrJHSIZ98vR9fgZOlB9tvdz7csBDWV0Kutj57f+SAuokjkCmYj5VAq9KkOPPNKjzqh+/P5/9H
0TfzkWCBFlkBEI1iZ+alKF9gTxHGHh6GyuX20u1NiPeKsv8qdIPGwdsJ9UVtp4NwqGMpvXFqKXf9
bCUr+fHXo/D+8i4ZKzPtqn6CfbSdSY1wgqgd8pPWl/NZKcu/tiiUkUQEj0z6BPmeqPXtXBK0H1Yf
cgdHgNhWyNDG0LnkSTN2B4u2833ImCgyrXKlqxTF24Gw0wjzvG3oWVR9/ykdE4ACqoZyGl30OjoI
YvYG09lp4KvAdF3xEdRwoPzSkdhAxgh9KPagcFsMtUIdw6Dbn2kneHGAAmsOrRgiyG2sGpkFkYtK
Lyaj/CF5rVLQHw9TO9HcucQYDUDAYP8oRDXziJrL0+3Rd64n1JH5dKQ4hE7bu0JoqFflC3X3ecTk
SpoluwJkXelQbKv5E5om0cFn3JsuaEQ4uLSE+Huz95eMWmsCOCNADSJ9BfebELC1mPnQ7sNVOQOD
CSNDft8ODdp4tye791WhSdAgRWSKiv92bJTJ4n7NroD3LvedORiEOkZjPQL/0NWD+3HnkEPv0vTf
FT30tDaDtVwg4WKVmN4mkXlqNCd/b+dqdjDK9ZSQpKBrQgNjrZFul3PQ+sWa2zYMHOAOF5ANrdu3
ovwwWYfeH8p6wt5GoagZoz2G5zO4UGs7FgBThS61CIOiptDjk6XPwl/LRtjpLpr9mZSiGT0RWebo
t13eTl6J6Xbk6jg/Rqqr68SHJ2tqzSOY7fWeWn/YajgG/A2Kw+ZqkFEXMtsiXuOTJYrO1D0xZ88x
3CzbUKmQ2Gs73VPnqIndrKyN9HR7W+0OvwKp6Exw2W7P0GRj8BnLShjEfW/knqDdNyBtBPrTlaK2
fBhGWfsKLjKLT92IqtnBBXJ9hHWZMI/CCHrdXFeb2ZeNGAt8NkJEwWH96JLj+IVcDacidLTnPEqP
WnU7uS4PCnm1jXQM+e423WqauqazWoaBrGFQOegddFKkDsy7udcKr1c6+WQoCQ4glT1+TDB5P/f6
WD3fXvS9jU/CBYKEgql11X/CZWFoW6eRAjGNmjc7E8zZrCtOaoGz8u2hrk/y+oBSMuXOWHnsmwW2
0taMyrGUAnXCnkJPyKctNdf+h10EsBaNNB6eVab87ftmLV1fFQVOgLKWzGdZyeo7gF/JaUqRkeqx
TfGzdNT82ELA8fb89jYQ/V1Ka2CJiVXX+f8RX4keYh5e3mGA5q/p1aamP0Y9Xou2LBUfJDoQR6/r
jlK2Du17PauMed3tTfVWVwyjczAi5DiRt+Wp+g11sKh+NoYFl+Mi74uvVtdpn9uh0PGRN1MLx8rQ
xs1RoCz9a4C696SVLdWd24uxd8uBhwRUvYpagOReT/sfq2Gk9pLJTQUkIzPS/DyMafoim4mKUCvK
fF/HWVYqTCON4pssOZGOdXpUPGmxpTb+2GM07tVSpaQHW/C6sgMElXCEU2esdabNj2rTVQqlsawg
ieXnuc/flUiQ38VOa9zPkZKdCA9+9ra6+FFWZ//cXpHraiHrwF/kMKhFXAm4m4UqNDOnWhgp5mNf
pH4qGg8gUvY+KwWwN5Q2L7dH3DnboINM8kBYP3RDtLefAOvSVNLq2gmcUAAAd+ThJDJF/lkp89+j
G6jsElTynKFozAvydqi+muF70TkNYitXPU1qeh/KV3fw+XYnBNNk7TQiurUNPNJYI0ilBBMA04tO
wPpzMgyohi/LqJFs/P3qGdDc+WPoFBKWv50SAlSqHk6k0JEJqBDsaeGjh2O4phoe5YDrtttEBICx
ubB492hgbsvVcglr3ZZ6B+dwo48v3QCFzA0nbDFcDKcmHFnNGCS6OtjRi9yk0tFh3bm5GJ8wi5yA
f2wBPtQ+bEIs7hHZlhbfhhhwWrSu9ktryDxIa0fa3uvSbefLVzR1i4atdZW4wT9VlXlN5rFOHB9J
hnQU9eOjnuferCi2QNIiIOeB27w38yDRByAxCSLc7OJ7I1LKlzzWuIblygr7E0pDf4915xa2aeYi
SbCDrBjTzm7ViCzOGrX/VLlt3lX5Ej5SicuOqJ17ZwFtWeRgKLxgZrJ552Yp752RPRpMlTwi7YrW
cUNN0pMRNj6ozu4MRXcQxW7a+6sm6GYoeQEBo82mFgj8qMVpGel8UDIzpF+VaNP8dPvc7b0clGah
Wa0XF9Iam+HSWlnGBdmiAGRn/WvMNZTAwB3LqZtk5Mh381KW07PWjAtK+1GDOszgwJ7201RtqMK2
sFlPk1zJ2cH7vrNrbYAxlKDYS1RrNncc6id1mkdQ+DNdar4ucvQVn0/p+fbsdwZx1rSO9A1lqqtO
mSxCTalCtP6USo08hUphIM2g+2+Pcn001oIWaBxw7LzP29CzDWul11fgYm+X1ZNk9g7mjnFsAn5Z
ku8xzvUHl+n1DceAq34qhRQD7YvNWUwT/hfeshaCtXH41Jl6fp5ip3opgQa5yyyGf+AaFZ6TGO1B
0X93quuDTw0PaPb2Gm+VsNMSebAAuU/zHaiximaSZnoqhFs6kdrfqyKg3G7Q5OTdoBF+deukjkmH
vwaWGw7TXTmFyqUZRuuvn3a0ftZilIoYMTHgZi/2Kiqb1IisAPIyPC9Zi94VzfLDwR/279cPxVIK
Reuup+O+eQZ1qx9SdQSRiWK2+l7tHWDRXYvmbCMp50WOjYMq5XWYRKcRIg2ieXSMUdt9++w21pAI
E+YVEAKEzxMzbk4TShPeIIXTvZTos4dqz3BwHq5vONIw8n6T14hneNvxA5jhqEtb0VNtHNOPS6xB
2FDVaVV//3z76F0fcFCL+FauHTaHPGVThQXs0zP+FF4mMxZPQzs2gV0p45Gl1s6MGIYnFrk1FnHL
Cp61DoFLuH2X0talysMgvPShJE69L6vpUQtgdzDqXkBo1xO+1UdGHlnnaszDyyyb2V3bV3gxmXV4
EUp9hPT+3fd8EzugWUlbn5iEYjnmtJudr2B0ZudmI+6l2QaXKZDnsE5ynyKE1Mx69zrn1Tj5Jarr
pis3GVpEvdEV34vFSYpTZBkF6v3TVH8tjDL/byxoQ5/7pZ9x7o2z8odg3Pis1mMderrRW5mXLDV4
50mzJeuDFvHNVDeK8Kp1syXR8QfHlCfzyqJEXjdXkUbzlz6NQp/HdP6q1WH93zinCXhCgF098lEA
OrjZZ3SNV0arx11vYZWYzmy2ore6wavGsP5gSAslrnyJBD6Vi5Z/XYoRhaylKYZfSxI1F3BFhuKL
wlF6YJR9BuFDXtLnabGhwfzlhl0XfDXQoTNLpXGbM8FAzIsQ96P7cGojn1ZPERQqAIfbo1xtIUC2
nEDOIBkXYNHNNSMLCYmCbpKCFkzYZ12uND9blP69CHnTbw91dQJ/D/VbLYKRruDKtkAGwjBAZ1hN
G5+0oVEfliI/AhHsjsI7QD2Jsv4VGnHJ+t5E34Ni2pg5d0hISqcC/trBXK5eN+RakC9ZRT4hWlxV
vavFaZLBNsKA5qJ6Cq0u8xRJjf8JnT6515spPvI12PlOVLkRzV2Bbzzom+NHK6w1F/yJ74d01att
ZesuBIvnCjEcZUXXgE4mp0PoWMUVCeO3O69UZrUGlikFiwjrz2SWWuevxbR3Spcsg0txYxj8OOuz
EarjMnJUhNndYxcYPSdqMj2rxSS/TIbWCdzoJql3y1JN7BMHt/hB67k5an3tfHJuJXRW1vuWz7FZ
G2Uxk6mDyhZYeZE8yU0ff4NcKR/IBml7n4Ah6HbQBgWes3khlSiVstp0IFbZUkwTXkSjw5uskWLM
DVy5SzpM9uK2YYw+64zjlXSJaNp3F1Xp7O957GjiSSsiaUDtfTD+wQUIxpRAKkq7pEXazC79x846
jTKX58OAYk/qGcJoxJMSTqmBWExuJv/H2Zk112l0a/gXUcU83MIeJCTLjmXns31DeUiYmhma4def
B50bi02Jci5ScSWp9Aa6V6/hHdCQ1XvrqqSp0gWwDvLv5WTKOeikBV4RWcySCIe8oHG2nKFpLomB
Ph2tbhWsBTij5V+6wA3ctyjSj9yh974CqabOX9RFyEy/TiAUK9MsnAvo42ZmQrBt5tCIGgilb0eR
va+wwqpRD0Lp/CaKyE4frXIoo/vGVMqfg2Uk72pNTKZvI17/x5gvTgIAs/VqRYjT25ZEmkTkg/Z8
dC8ymUM7XHTf0kXxCJJOnt9+rptMfV0KKgydKnqGN1NvVNSHyIiYTszpZAajje5DkQv3PKuLfOxo
bF2VEhudZrLtf95e+aY5x8qrAB3BhQbuTX9YJihVKu7o3TceEEW/nnPrLi1oCyDc2ASKix6jbgvg
dYW1nEHhVweZ597GAS1B4Y4oFCFns3FGbVG5Tjvv3iqjJBwTewlQAygubz/l3vsFwaDStEV6AIbc
6+2JWOYirUjx7k2nReIO1UZ5FVYivq5cvjtFGb+3o9MFgPL+uGPA+2XitF5HTDnIDV+vrFSAt3DZ
ju6tcTGudWuo1wmUE+jiuvzTjgH5O2eZk8Esjd7L+qp/a/52pkThb92vkdvmj6Wulg9lMziXtpZH
leXOV2OrgghZlYxv23Tz2qJDcyUOkRPv/m6MeGV8FvJAvm/nq0GrWusSxsvUCpt3Z1ewOSYTATpD
uvm/sS7Haylh2J7rdvS+LVphENesMrkWeR0d7Ji9J1yJOi9w3XVS9PplOrniuj1TsLCuBusK/94Y
UWyAcXV6e2euz/A6swaCTC+AAp2ZFL3q1+t4/ZKXjA3icIHddwZnfrcU8uyl/XSHn8mRp/bOG12p
atBEaXWwmzdvdDbm1NSTOA0To27OQjjepR5mG0MdO/tsNHpzr7tF+6WHI3SwOW8qzJWHBEOF40eY
Y+j3+jmnvPIQoWzTUNhg/CZNWtdeiPwTjFnjQSztv/Djo4MC8yVCb14uYE4EuHCoYDC1jeBzYQMz
dIQIoSbU0ZnesoKEkFvFne+M7jCd+64qskufZpVxF01aJ8MCRBuwNZnE/xN4+U7+jErcT5j8uuVL
My3rM23/5aPQvcHyRVd1vW9ItqnfmUp81ZTJNvzWay2XMGap76fE0ETYSruvwy5po96vnB7D9BT1
y19uMcMlULz0XtZDq/t15aVPYGvjLzaeu1+iWB3/TWMVi664AevlJ72n/wRvIb6WOBXEZxsxoOTJ
svDi7XPL/MiAdnly2LCQ9RfVngOElptPb+/X3e/Iuae+BbF6099tvFIbRoFmAT1y5l7FovWaX+je
aPldEdf2dZwxbgsmOMHGwZHcuaooqlkYz1R6FC/skN/iG3otKTrmRRJmziD6q5B5DI6xi03rY5V3
7Ts2/PhDAS/9nrR40B/RdmWu9fbj3/ZJ2ccve2rNxwlOm/sq1QwxjEaahnOW9/lfwuLaBs/IxB4i
CWHJH1BUXQIF5+QfMNSnDxNeReoJjm+XBFrjyOdFGplyUJHcjrX5Wagbrha+jP1uKjl7GqO46wmV
Vdl18sxCXR3IpobZMjGE1Hyv0FLrqmmy7oNubizhW51tlr4rTO2gqtz7TkCKEZQymOTcIFXMAcAE
7YA41GHhndYx5zmr5+hJCDBWUWHjzaqU5SmdIBzmDI1/vv2J1si8PfQAFpn7ofd4W8BEs6zG1ivi
sDTbxneV2XqMSKoPzsFOJoq6OC4moNTYlNu5+uxSAUK0YpWYShPYE5oorHIZm+UodO4vtQ5PGe2C
1t4kL5ShnRN5OVdErnvnfpjMv4xMG09oWDQHeej+UjTbeSw4uNuZWB0PZDFZHIdZMfa4WqnmqSiX
xR/kcDQV3t2ylLO4bWF/uYKNXt8I7SiSssL68F6Uuf2A7kx5ViLD+mQoZfc0pRUKYWopAhWF0Es/
aTC9jEj8/fZe2T3OIP5XCuXKCNxWuw2uYmmikcgM2ux8ZcyZkgM3bf2+U0WGkgl2scV1ys1k1f0m
vL3DTKNaTlVsjF8rU1M8X7dL48iMei/IsoNXVwpslm7gqWpeLA5RJA652+QPdNgnoOwiVj87Ud89
IKkJo1YfMYF7+2289Cc3RwfRKCoR8nF8yE3j9SfBb1IyQVTSkKkLAvQNrik/KnDp36tpVr+W+tB8
lLMjyo96JiuUSxp1UH3Yfhn6OqKlKPX63vmIAk72eUFGV/iFsyjf8QWUZVAug/bJqL058dOyaaSv
GqNiBqjYaMPJtZOZroJStxdZmTqcb4+LtRnrDjbekDnPGCIIKzTg/uEzlbR41iZL0n1jfFGKhwLD
w1/Y/Uoqf+HUZ9zgXqDqyNwEKAAlwNZnkX3M5qb5pWRpNQYVPAAA8uidoI1UJJlxzssq6oiMc/W9
c7VK81Gvb9Bly4ziA6WhUn3pXKt6ACDaGc/xMuXnwuyW7qHppuxnkwjrnzROxl8HH+Q2lL36Hpsj
UsezO+cGu3O08u+6TJ3z3DpNUJr5cvfHK0G6B7IOi5MB5zbGDDOF00geFM4moDdLYtpVjtI5lelk
fXh7qfVHbzbZOtdYfTIZDznbMqXsGgSYlT4NZeVVD/2CMoJdtdXp7VV2Ihnqn9RCzL0QsN62Nh1A
sPgNTFlIS3z4H1pk6VPpRemlxDrnIM281SYFKEmSCbIFMAF/2gRourPo+VpxFo6K13zvRnX5NsMs
/FtF++V5qPvx/djWxXetkWl9l6rJiMnSaAz1eTTd6Nvbz70TOrh3ebOU9UhrbCdHiQXCWDbkJ2Df
2ie3X9AgwpflwsTXOVtVpn/xLGEffNKdIsZ1accQNUCo3gh6tJ5QyqbSkrBBa+sMGQFyBwLIT/HQ
9gEGJvHn//CQ6yCONuUOVwxhrmGJecowS1N6TKta+XOslQ5/FGn0len/tPgmXSjjIELu7V0X+Upm
IIBGbhA3xEKknZjZhgnlbuobpbtgRZ24H99+vluMGTuKemXFpVs4z2zv4RlP8t7R5yRskwiKMgBB
+Uk1BaLdfWQie1bH4oMCB/NnU0bTfSdrgdRahzPreSzGJuh7NdMuzSKbgw+9d6pWbiJEBjb7zZww
1qFKtENC9q9r+dOoOON1jFzvMV/yo1nazqteBfcoFslD1u7U67tIJNIuq7pJQj2R6jen1Y1Lv8CC
fPtN7xwXD4FZeAwECwzDNkcXA+vGWzwzDhudC2cyllM6RMGsZnMQ5VCuBhQs/jwyAefgmqXlR4t9
G2rHqUR1s8fGtLSEOJl2rF5tjYG8jZDLQVTfOZdgaxGex3OBFbfNBcTEMkUVYxrWc6c8yMwdnpY0
U+ZAkPX3l1Kp9OHghOx0GCgKV4HiFf3DUPn1Z6tB9GqxxglRDdG+a8i8nzvHnR+QFVXDJE2GB8vu
XIUJX6YM57c/5s7uXA8N86z16NzM56W+2E6h2rQRa6O4mk76VTZK9UFvmn/eXmhvb+IqATcF9DpQ
gM3enHNQRnI9nhVaw++BC31XgRsclFF7i5D0g1ZG3IMu4uZNYiozGguNiFDrMNmZUBBNzolhtkc0
0L0jwGWwAmBAod1sEsXSyjTpeZihl88Nbegrs2vnYvYibSEyqnWQtnCrD/bJ3reiVgUpxtzxFodt
lyixYNNHJFHM6ENbj0XgavjC2NV8ZOD8Ei03GcfKf6eVBw2LwLqp2WFsGF1s1yKExDtFF33omuw9
MvnDv61pofwIfQSFtqmPzZNBv9HxmWH0H2rUJgDPLsnXLJOoSTppVH/vgAr9VON4eC5Fj+ZiUVp1
449e7Rwl47ef32Ius2YTyBUDy9BfHySOkNnNxSzC2nDxIRoi7YzWcH3QONhbZZ2bqWuH7HZu43oD
ya4T0yEby/SUoYtynpu8/uODyTY26NrwqSFy3wSFIZmSvm+QZFxscWHDi2vbavV93sK2+NOjybAG
Osk6BGZoc1PQtW6md+OYhY4Clr4WXX1uq+JIQOr2zMCdogPEcdFotm+ngcXcD0XcZ1mo9ui/+nrf
LH2APobzPuqZzPp6PWntWQI5OYJivNRgrzczEynSgnVOBElyOwu2KaZQlkyLEHyQsSYine4GUh/a
6VRjC5L4mbaY3kiRFVfdlX6sbfuKOqnfa6EPn0vkQeVpzAYoldymNsMm2RU/m6LXMJFqYjQNEzAB
8aNXpQngV2Di/9CGnN5b6KfaAaQI873pJenHRrPRS2l0rwVJURXGdFp6TeD51/eufUar1ABSnsT6
fOV7lXOQigXldiuSroDB3JktDG2t6AO3XaVZRFeYaVDVqvn3YlTQpaVnEXKyaqYANEXrIiZk8Y/f
3iu3MYhXaZG30ztDyXA7XwAWD57S0Lkeyz67Ciy+z3pV50Hl5N5BMN/bMCvXHv4vWJ0bgZw6mpNR
MaY0nBA49UGs2j/MvAXn68j2GU4K9mxT98dYXC5B5rHEWLpwKEFvQogces1octJkkCPaXTdDeFEr
Dz+4SVdOwDmbg7N32/gDrkJBZ1PcgWm+6eh0bY/SUZmFmltZ4pTmifkza+1IW8mAOUqx3EAXZ/bK
8Qzixfmpxw0y5W9/09v8YzXbIN3BMG1PeCtLcqWLJPlHnZVRIKM5/kQvWjx081g82r3a3Jt6OyAr
w+8/WHtvP1FuMubgtd8iyluAWLM+snYphBes+MdVQ9lEFVccNXz34vbqdGZTh9CJ377qXGkocQr2
U4SI8Hlyy/qu8or+IG7f5o/Ia5NMoXpCRwhlp9d3kJiNhXNr56GuFEEliuIa0X/31QZpF2AXB7m4
tvP+8Bxai1Ye6VYKI85ErlgVGJpYH3SUAebYvstAv31yk7KLzms0mE5W3ME7diXdHL9tcuVRFqCK
2jQVQangW3hnj8iGBRFE9YdMjY/EUl5gdZv4S2d5nWABAeXi3LyTKSbioWvGXRbjDHBdgL+AhGEi
gC1Tjzz4o4a6oHpuhnp4H0eT2QfgvGR1TodafFLxX/wXH+BiebDVtLq3dLVfZa1bE4fiNHPONhS7
7KTK1IWAKNS6uhf0v5QQnxwhA9dd/aAihFimcxHZXQ42M5PdwTbe2VsAjVAEcdbSE33K11/dppOR
zgOfQUMN5JNZmJ5voCN9oMH4clFtXyTjVZw6YTqAmNy8yMVIa+5xgEae205zmOKhovmVzXwMaJ5S
tg8AOtHcHtLG0v6y6spUAiNnfOF31kpl04HlFah5zWMUZI5aPkfxYiLqASN98qdB7WnpduaAsKF0
K1/H9qC4eAPgxCCLS9EG8TS776hHgDDOdq3iCTUl0gomqdvfimExPlrVPBq+Bjwu9dUuSbNzrk+u
fYoHxepOnYDOddaGxtZPo2S0S4fFmf6uWqMwAznO8V1VWWPvF6mmfmvqNPqnqCP7SbNnHBwcALGf
0lEYP6DPI4/Yl17tPUQlws1+TdMzusz5Ir+2S1IoPgEclQURK9l4LgbItI9OTGfQr8ZRaU8eHsqf
ya6U/LJgMnY/50L95UalM/qK2fY/ikbOnF1wmzE6KCii+3Q1Uu1dZjbT31qL5frFhfxukRPMxlGp
u9MZo4IBnsVT0GC/uWFnO8GFCB3w+7abkGWmT3rKzDYOYrWY3q89wievyyqmZX35rlD64dQzPwkc
Z9APItlLVb3dbSCd1mIKDNct+D7WjSIfZ/cewRLDPHuxTOpTk3VN+7R4U8Op0pM0fsg9b8yuRU9m
gLq9kqd3XTa1lt/33uhdgWhF88UwRvTnCwdZlRwNZMu3aMu7j4xM5uEfVWvTPkAkiZZ3wXb5rA5W
J7B+XRLk4uMWbs+kSLX6WA+urC9Vn48/CuFgDYDmuVa9c93Fe2cvs22e2sRuP2SWkn1xa5xdIWKY
ecF/NnX88r6Y50DpnDHzFZQEvqbVouaXwlF7oOJzSlGyJGYxfoRQzmGZEUUvQzkPVTh26YCfMMFl
Oglv1t6rxoJVnOOxzw4CyU7SQ2Gxwno44iQF6/Xy28BWNgjnLFPl3esq9riNXjQeAtGOcxo19oCS
d80pIcs9WHVv07Es4hTwyhkubUdzUbWCdVvFvU+QJvAzG+TGmBfVKa0HJllDJQK36KKg70hFVb0e
H1Dcaq9GNx/Ba3dyEa5mShF+CyzfGwwJ+uoZYw9+CLSy09jky5OiT/2ZOZT11A/qhKJ94Vws66gJ
vHOR6quuBUKQ6qpAuongDpgBz6jXza565SXqMjXIGs+8rDKN17fzrZ1WJZcU80K6IHzqmzbFVDJm
NfEAuHfzqf8LUR38fjMX/LXfGQvzX7vIl7+yVCK37zQqU0zIYEP6aRiV5ZuhI5zQIMwI08mP00gt
/xhdBuafDGZlR1JF3zRqJuxWxlVGxFVacc7TYgmNaSwOVtnb5+vUjPgGQeQG48W/KIoZgj2+hpnC
YAvQ7Kc599r19hi8cBpyBytmK0mPskBtJ+NeWQ3M2S2QrzfoOVD5o9M3iXIfR6KbzkYbr4KJhWeB
W+FfmaDz+xpNaEvOPyYrnf4hFvUf2TcMVst81jDsTYzeO9taZDV3ZJq5foqcWv5vBmTGIM/JlIs7
tczuM+rRjwdbZ/fXr5UsqTZw6u2MhlbyqOkx3PR6IVKBIWWebWWiAyCgFebjbGBhAfEzvtSVpj5M
Uay3PjWxFcAFM59GfFKCTpHKe8+YlMviDupzPHfjHTgU5YthdtM1EcqRns9OSoxYHjcadTMQ1G3l
P3iL03kJcGPiiLjPliK5jrVZ/JNNU/4pLRTt4CXtHGXIMasKE52T21ZjkjfwSXrWgzolfgrYJU1Q
yaH9EHPpH7EOdhejGe5ggI0aw7Y13SPcj2mdrdzP05CdaD/h0IJG8x0ybNbl7Y+/k2TCUyc0ruis
WxnHCu03BGJ4LobIU6AtaDdXs2UcVKR7X2vFN7OjeRy+2+sbiCcknUpK6gMB7KRuFnE2aQ9dYxKh
U1LpR/i6vRfIbUcHHDraTi8VGkqLNUh0PxX2cLLIrM4KBuo+Shp/3kAlsq8CYExiNGy4N01NM4qc
ScTro6Vz/wgrVUV22cXwS8j0IL7tPhUgXVp3K0fsBhbQj4xYh1y5N2uZvhsUb7qnY9l9K7TE8d/e
FkdLbT4YRjNaMsUZxwtBloujurTV4BF/jqP0j1Xt6apzLdj8xaQUXMPrveGA/xuh+Eb3GXY8iT/M
Rhtg9DLeTQ5B5O3H2rkhaImggrAW08zO1kj4WyaktL2egSeBa54P8bkzl+wpKWR2cqzlWzMk/5id
Nh5czDtv8vcl3U0OMJaLlU/W4t1rdgo1DGe76blCN1WSnHZH8IG956NVAF7lBem8TbmaFV6j4vVx
X7t2+aTgTvOQN535UNodyrNjPHIJLs5BT23vCW1249pxoae2BbPyD5e+GyIXf1U1D+1koO9aLfol
tsbqYFvuxBF8MFdRLQZbaNxutuWMd6vW9aSUlVT604Ik42k0ekzzzDQNKNPt89v7ZW+9VZB1xa9h
GrCd/8IMjgZZouyQDzK7pP24/Bo766vZ93qY2tI7qMV33iTVGV0eRqCkq1uueaqlpSLaFWeSJOgR
WzhWFJjuXJGVPPIa2V2Kb/Vyf95yaKcqhbMI0yAk+I6PRmnNT3R87A+DC8/o7Ze4A+6y0EBDrAsV
Dsbp21mAZQscz+xoVR71tMs0F0pQT6V5msBkXBXNmSlEFki1kNOeWqPu/y7GvAx0rVYe4phu99s/
Z+/JGfnaYBbYSzdTKKNh/crTIVaheHqeIb/dkdMp55gu7QEiZec4oj3DzlmvPa4//XW4ka2MRkfC
68MHbX6suyq+01JFvbRLLM5tZ32YlCo7AJ6sR2BTYIMI4B5iVE/v1NmIdqtdIRC1n5X7rCvjszeX
+V/MIdrH//ASf1tl82S1WlQ23g/KvbSzlHocS0s/85rURxMa4NLbi+1VkmDz4b3ytVYn780VMURi
9TOkvQjFw/mOIbp1PyJDcZIR7ABSUc/40ODW9tBHk/e31uSmE6SLAYysif6Y4U51AdlinVRQZtzU
0kZL8Z4ZpGb1rIqwtx0RerF3ZCixu0eRt1ula6DtbytWRc2cOCvqOOwMawpdAYDGtZL+yfOK/zCo
451CByBNWrnSm3c7gibMmgYArTslwC91r7wTsnh++wvuHoRV8Y32A0357RWBCIHXuhGw6AgHDn92
ZpxA7ByXwQwJXCnSLhjy5MCGa+8dvgRuoDtcT1uNEIBJ2uQgjhuac9zRG9QrjGF5m3kEYfjtx9td
ahWUIL7xt20xUhE+BdplaEfDvgvmOcdoo1OL+wjptoN8ff0c2+MNoAOBbsgjt6BupmdtpTbUaoiz
iuswuCpyK0N+QUA1OxXDmH2lALM+9/H0H9rRABNtkk9QLCuT43UwGyfEcxCKJoontXetkNs6Oekw
Hwwf9sIXBRbtEtLpdW72ehXU+bXRcjnqgI7RAWkV9T7X9fzgDtD2NiSF46pCgNMWjL/XyziDxqjV
Q65Maa0l9pGnakDQ9nLWfBt7qvYuchbjH4ZjDFHbRZvqU9vNsr0WYrHWvtUka58pQO+dHM8BSrvu
jcSvxFL8Usul7c60N/WjMdDeNlsFlKlr6KSQwr7+0bq+JBNmbMp9KdU5XNxW/PRK3TjbzqT9hwPr
ANtngocg4Q2SEI2sdlRrQUOjKtzTCqHyU1sdrnVfykuez6VfVFV2wDPb+ygvrn7ottGldzc7DFSj
l7QqUDMlGiW6jxr2l5hAnHNL+ct2Z6gK0LH+w9FdifA25SlNum1nytPh0Oj4lYeOFpvPedWmASrc
7c/ZWb6+HSR2Tq730vRmFarS7c4uskWruwyIm1KiksQ4wWwfjDTWnvC987CWtOLi2e7NerkCKz0q
fHaOFbUpAZ5OJJ2ebYRyMrytcH+NQ2sCeOtrrQpeE/Vb9eB17q5DD4xO2Iox2XYuzCqyk6azYMi3
eT360hqdy4hl+48/f5er+yO4PZX8avsukwIVicWUNDFRSQoZNCNoNQMEZdYbhUjO94EXQxHE7uOo
3N97QFqL5LMeGLeb1ozOoMvuItqs7VDIjwyzGqgm7dGlvJfxUA+jXY74jMMZ3ITBCE8UZ26gqybJ
Kse6pE3nniAqrPq69bzQxhzL2jkXmVdEPrSUcaJ7m4wMSxZjcAKjLY36IJnde/KVRAt+AaTmTTO7
cqfYyiqY94Wpzk8d3QfYANNRdr775BR4FAsrEJTnfx3kLIE4Yg1R5R5mhHY30ZkOsUSrTrENvcMQ
ig4WtIifQN5MvpcM8l7tveY0jG5z0G3Z/SXr3B3LBOCFNxS70RoUyaF174WCismpSIAvwAm30uZU
2rNj3yE/NCDgqDa4TesUKucagZb2YgAzcP1cscfs4CftXAAeSHpgK2steqNGYgGrbGcrj+7zORWX
FoTOo5FN2mUFDv6Hrw0ebVW6ALx/owlcLFWEsFjKPnfU5Gz1TXZWpuaIfLRTXyObiJYy6QSihtsb
bZrLyOgaPCnsHPRU0tTxnVS1HPhPG53qJfv5dtjYe3+g3nh1Ot36G3aeRzFdiWp15bWh96stshB1
KXGPkbn487tstWlcIUYrsXjbOaA/0aBLFSsImKXRtTO6TPFNu60fZbdYBploohl+biXL328/4s4d
SppNVCQ1QWVpi7GsEFLvMcelVMKD4doOShu6zhw/RJmL7QXyA+HUGUeJibEWlZus1INMQmAg5FNu
bW7upIbajoko+X2tlOY5rRFeCtIEHRbmHyXlGCTOIRzw8zb8zEjan0PrYtPlNADkoGFGXPRqbion
CCjOfNdD08j9AQZ0FTRtOw9nNxHjX/PiKeBO2hyUqJYOU+Zjw5F9p704MVkvliK99EgffcF5M48D
uL7tV7WHdfKh86TEYQ4A1F1Wt64TSEJYfJBS7l3vhCw0ZxGyBH20iVuOktRpU9e0nJWkQlB+cvLH
Zq69S+NkdJ6LpKvuEy/3mP/U6fXtj74XmoHPu3DzCc836qrCgkBeag0C3rqenofG6K9FGh2hCPYO
q2fQCwFXtS61br3fmqdVwXxdHbn6lCYTd5baqmBUMXyOagt7k8rID/qKL8jq7a76fcHNrmprHBMh
HaB46lQ2/fWuCFZx7vfxBDiQP3m+OWOKJAC7+XqExpeTMil5+9XuPjQtQKIU/UaK19cPjas4Gipw
0ggZdfN+Urz2ki6xHiiNYfmxVx1NSm9DFNwdhgnkoy5ygS+Txt9estJ0mUzQi8G7RGIeLU1Uf2Ak
nO1IHBVBt6Hi1VL65tGqDHCRl62Sza5T/liKZQw8lJQCZnfGU8ecmndcHMkErR3219+Uh1plmxnZ
rfYVm2/akGEz3eSbTpnO+4w8sJCAUM5uGgnpC7ur/spjun+e0mE+Jew/9jxe2cKgSTWOKMTxbeGX
d5a7TPqQhIZRJO+TaSkf3aGpl/sMYGt0sIP3PibnBOkDtGVvZbA62Y26got9mMexeDKirsdJJZo+
iKrPDu7rvaWoClHrfSFebFuNkxnPZtYKgK22V5/6zMVgCJmCc5ejfP32kdhbiv4XNmUubLMbapva
lrUa97Bi0zlVHmZNEb86Q/YnZzamT28vdXv66IHRayAFW0Xvtn0jMRTKzLUDvJraU+m4LSxjjC95
NOYnmiTL+e3ldlI+1lut11YDNHK/9ff8dvraLpvTeEQvF5lE95Nsy8iflggkslJoZzkMMwg027jg
xjCfMLnKH2ssrIIp14yDNsjtbUKrBdYBnRDA5TijvP4hthgTWUt+SDT22QevsrzAsKlNkSxwAnOa
LT9tFHDfpbQOzDx2uvWvl14vm9/eAQJHwpLDnIfNoqodSJ2u7q2zauX5u8VFn8+v2yWVPq1nyMOF
1hrhgKFAHQ4iUi8dF3PP22uMo8CxcxtgQ4PeBcKHHOEbOYNpYIglqc9DvcQyoiw7+9orS3rJ5ES5
V4j6wZBdduqldPlobXLNqlH9D1t/VV7EHY8a96aG70wNqwr2SJj3lhNEZat+1YahD2yczQ6+w97W
p9ezOmPTlr2BlEg1bmghQaLK6+V/yCiUauCiRHNSutp5LukkHASQ3fdLAkOyiuQ0/q6b68BITHQq
LCUJo2wQFz3R6HClc2H4gxbZp8qIzLPVErcqXUveWw09W+yH2oP+wd5Tk8mseF7yV2rs15sPjXq3
7GKYclqTud/UtrffyzkvL0hqdA8mGdyRuNjugrxfzDnBB93QOBwtyyLhETc1l61lFar4OCtZ8eCM
SvKXQBf6IFXbu3QpdJBaQN2BCLqJMFUy5EaNyW1YDKhUOOOIw2A5YVJXDtlMaSujU5uZxse3A9vu
U4LuWPGfL23+1681icn8M4neUOvJ6etUJ71fKkn2NFoRw9o4PepS793yjGpeeDHQmra3rN60hdqX
bhI6jY3z3ohMjFbIr7MdWejxFwumgUkezFTLfinmX28/7N5ORsEJOXlYJcTzbU/PkhVteg8Ly4g5
Fc6CsYbApaahNHRVenu5FFhmhXqrOxdMAsZ3tMuMj6VcEuegXF8j5SbX0ejHwqxDEAzh5823thug
zGIa4lAwz/YF4grP9aioB0nG7ipUmUC4DQ7NFr3l8oZd4TIrmtPG+EVn7nODHOH/Dt7pzoVEnY5r
FmN++ojbfWvQ92iG1R5HLZXF8mkT0UZMl7R/N6g1Hs4zHYJQdRPnCydX5GBfEUz1Swm61BcDmF9f
SaKl9WePzehjGTrEwWLjN44TRGP1p6GUq69klefK0aW+3pXbz7C26giie6ZfgjzbSwuNUtw2Gy9Q
xmR5zKakc6/pkJrqXUaOU5F66v2XuFCldXLcSX3Qorz+HvdD9GhXwi1O5ALVH1sPrNbnZFGIvQMs
u2ljjnAwRGkpgMqUeLxMTW9cEnD0v3RRqX9N5XIkgre3VchcaCiikbByul+HAbaKo0gEnkMdTnpo
6RHCQwP82Q9vb5Ydbhy6/CRQoJSoFm/mYWj9KAldsDgsRCZcH4Jc8j2JbPNzt+gNO6GIUDKElhR/
1wdHm94ps1HcoVfUymCB+do9GXOVO2e9WGsSqJ3T18SxQQjUrq64d44l3BZBITl/AeXv/Ghl1qtX
beLEn2w3axA9WIriuXIjzER9ZjpufzeiJuadq6HC682Cgur6C8YT42WckGe4m3t3XvzZrKoH0H1e
7I9Sy5/Ludbtd2qSDTVt2CFurzpYiW8O/5P83z6Bmw60to2dc1eTIp3hyjTx88Gb3Nm65L86PozA
5m4imaMvebXMPexcdTZC0Nv209h15d3bq+zcScwNCZhEK5pj2zglvbSC/M/cpc4q9aGtx+bBLtMu
FEtePME8/OxVkfbl7TV3igjKIkIJuBDGidsJdy/rTi8qtj4aC3UwFWZx3zADPsEeSQ8CwM7lB3QA
wjGzdOSCt6GLSz8TzQJoaG6qn7XnSr5pPj9j9OG9j2KvHA6SxJ314OzQM1gvQIbeayj9LYGeIzcG
VFIAEYiMGfLkChm4NEKhYRUrRjsFUC3V7PPb73NvUYYSa8pEwXkzG8ShVzTzIKP7PlW08zLqP5xk
6Xx7rpFlrJcjO4idzwd/g3cJa5TAuu3SN07aQU5iPjG01Ui+Ha/Rm//aMoMqNbKDL7gTtwBz0rnl
nnzJDV+/0dg06lhtVvxH1aAOoWKIB2bQOLhId14hcp3gYFEWWcHc2wTYhIBd24xXW5UhyqXR6U48
26OXAIH22qU6120V26e3v9vOi3xBCFFr0q4FG/H60TCLtTqUBJX7ZjQb9A4X5ZLXGeNBit2Dt7iz
FHMVoBArF4IBy+b5RDdnCYJlAFYaWV0cytd3sjaSImjEYeDSdz7ZmuZSvKzCYjf9b+iftqIvhggd
NJfLs4w0qJj2olrStyzZ2n5KGfmzHZz0W1oUQ+GbmpxyaFrC/CfPs+YdEbdeTkYLa/lc5zr6zlOc
uBdzdrW/4fK4dpB4te5BvBrgCClj3/3QpK7+MtzYxiylysZnFyetI2fyveciydLp7NPSuWm1mtNA
h2BS8rBOvRah+7k+RdiIHETkvVVeeit0PbBd3R4vk5vImmJqcMtcxF09Im/jGfNRL2xvFVCNsMJI
UEk/1nvh90AVa3HqGlKEIAH7xxReVtBV/ZGx4tEqm3A4NCwz6p0IUwsogTHZyUW3G/U/bO41HK28
A1Kc7X0CPB8WO+SSsC5UJRgN+kXM36qLCTj1IE6sP/h1PglWgCCBEO7/C1u9fm2gRqauW7I81KI4
bQOqifYc2YX7UWp2EZ+M0XIuqP7eGU6eHBTpt0eYLJ+26UvnEquVzRH2yAttdTLzcCnNElOnVPUN
U85hogzzQfGy95SgFhlgOSvQdosLSxCeK6m6RWgkkNyuSZd1w6V1JjcORAl5/qfuSLQKzMKIwn6a
Id++HRh312fODOGZTBLy2uu3nLb5yCSat9zXVvl/nJ3Xsp1G166viCpyOAVmXFGy8gllWTahyRmu
/n/QPthaE2pS67N9Jpd6QjejR3jDgz4P4TP9U9m1GyM6Z9GYPENjk48wypqdlTdfMoJWYPopGlac
7la12hicOCvPsjJ7+MPbPw0Yn6Frq+XeuV1/HSgC8flhLsOSqzwoH8q0a1Dxv8YQsfGXn6JHmHnd
6f7LXGd4MAaAIBG34PavfEMSLR+Y8+aQpZHTy1HuG43MR4OgKdw+qIitVdQGTyaNl72h0UZLdSEr
oAWCch3J5e05quUw7xpNZNcC+YnPQVGPT2mamPIhQynsn6g1+g9tk1s+6vrdg9CkUHgiT4vUNW0c
xf6HraVtB6MaDM2aSB+CqE7Q00jpbZafqiizLpERqb4s4ujT+984YIkFJbrkgbeST6CM1bYzo+wK
Mj1FV9iRP0zQ1V0nLZtPtdPlRwsU5M7QeaPzgbgOqk/LIAAJwdv40PQVvdsszK55X5THyQzRl1CM
8XWg0+x3lvprqjrnJOoWQca0yQ/0PPZmwVsHmp3mpNE3WeqWm+9WGgK0CixxrWmQn7rK1rwEXO9O
uN98UlAJQElBoqwnzpJuh4ocGOI6OnX6AZPT3nFldXQSN1XKaEGZD9Nj0YbRwTbjrHDz0hw+z7gX
7oGT11njAmhdLOwBXNuraBGoQ6t3WNxd8VMRs1tq1vCzFNA+kc0cw0OuiP/lY2Z6RlBWgEKvaEB1
h45wR16wUIhxzrG5XB+GhqG/J4bArNxOxL3warWvjZ3PZ2tv/1x5+fM/Egba33gaNUl6tQtpftaH
yrxiXFzvdL43V6HapUXBnA7089tVRhqkYVYFbG3jGPkVEmCAxmkcdo5//xvd3DpAJwg8Af5bCfpG
8kC14XDFBbpaHQ3tFypUPzH5Ur3cQbb5/mIbIZhoQBykB7uUhurbp+paeQwtoSVXMahq8ok5ifiq
4pahvgjTCk6YIBQXWe7G8/1lN54Rah8jLeICvODblk+rTzpTagO996YDAd3PVAdekNACi1XRPKh5
1+90f9a9X4RLEYVEvRbdwJXYO7DOvoxres1mPtBdd4dqUKtHW2olULF20X+cZbXXjlUep9F/DWpU
7TEbwlb/9P4HByy7iBbS3l9tLmpKqmDp+GoDiH6C0lr4pVr3wOSK8DGyuj1BqI25Gc8NkB4tavju
K65QT0BkNILqjK11GGRFQen38aQ/1vbcnmrLxDYkEsgtTWrj4ZNTe9jgPggpVL6T1vU727512pZ7
F3TVAt66vXURaO90ncbOtYgEHc2006XsaDTO9KWq7djvO725OKUSvl92ELwzfCnwCwvQ6rb3EaLg
FoiMqVUYBpmvz3nq1/ZRyYD7x/1j3zqvWmLlO9feRsAgScWMZukNrAfSAIVAMPQOozI5QLqlbK1n
Zy72uGAbaSGroAC4SCgsinlvP+DIUTOHQgmxU0OKPcgZ9XFWpsCfMvxq75/draUg6i2naMEm37b0
cwAthTUj4OTMA/ynqq1xfBKtE6Dk3OMeeX+1rRABRQmCDQ3+BdH+9sEqCZZxE0nJNZNHXNpi0C0t
AIKzM8c/Z3BV74+61Ge0xwAj0R24zVHCZC70uFaTq9pk1YUxt+3ng9ZcKBHFIQmMZif33XqZNOGW
djQV+woRlyMi0qkS6/VDE12jIZgPLYo6foG00OH+m9xcakFmMrHfoJykyjhJMRLpVykjKSnnXD2I
sVG+tngw7bzF9ZmHUKYuvXUUPolyN6exaULHScpRXFGkJ7+k8jyoLXTI+w+0kWaxjI61DDfIRs8I
CL7JwVdZBnFhD4tZcVrKmUPphDa0fs1+RTqsOlnImbqSMuq+qdf1zs25vlCW32Dh9kVlj+LeTUY5
Ji0yQhMZpWF0HBii+HnspekxYb+9oXRGwyWeFy6OX2jrTMkeF3r5+9/W+6yPziDKtJzYVXtcbkMT
dUGbfERt6sQ1zfpB2E19CJnveR3IH7cv5+lDa4l458vc3GQ+TFpo+LZzHt9+ma3SdEisZ7z9LGoP
M5LppybXtXef2t+NcaalC9AEtsfbVYCT5nElELEaIynwCv4vb6gVyw+bWtoJbFuvUkHeknkomesK
3L3w6CWnLVkqaIvzYFntsTXG0rXk2YE3NcpHUJTD0WgbY4+jtSGQwmNSZ6tUZTB+biuyptJbRaKN
ca363PowFnryT9YboH+XSUR/ojWJMUcaSfETk7eyOjutFR+4CDrfHJv4UzNHYE0Qdnx3S4efxdgF
wBGp9QrnEWp9n0uaQV4YmtUEcisJPs5IQja+VNeAhu9/0FsnClYB8HF0GCAY3pyoMSxTC6vo5Bog
nK256GPZnyq7bd4v/8dT8bECiF1IVrdnKrYYvM9xkVD1d3V/TJBz/GwjDNyj12GPD0WbUdtDTk5D
1Ai1YKeCUJWNTxblIbRmgWyuZfQtvU/L1smS6zzPlfioZu2IXpkWzqGvLKqDX7Ox7JFyypUYbbEh
GdTJ10Cyaa6qIPzmxrZeRngiJHnhSjHIQH80Grs5p/PcfGtHtYSS0ZU9Wo5TYB7LbBrjsyz3WuDO
kx5pOwFwfa2gyrZwLiiHOLu3vU0DxdusyEVyrWU1u2ZiHP3WNtJzO2t752Mz4IMd5zNBSYcW2E2w
VQNHqZq+T64RYKqXotc1lMpQqTpMaLMd4ioen2xjQM4Jgtu/dhuByFOwTHr/KUXDCDk6OHrMmW4i
UtLGXWgYiMeCM2yfx7mXPCvLrJ24t/UtkKPiQ8cUnrzxppmKHHGUtzawhUxU/cWwaumMZpi91yDY
2j3WQASTzUOP4+aNzr3dF8jNMV2tFdOP5Nj0mhbGppOG1g4re53J0YAAGYfOFzD0leIWQXuAmDKQ
5cxl+6QgDo9dOy3LsVd6f9bsyb+/T5unBawkUzP6XHRxbl5hJ0Z0FxcXpnTW5J+oAU39obXyXn9I
FStX/JpmeOWmKAumrpOLwnqNu9x+kUULhen+b9l6zejxLm1OEqJV5UHPNpTsCTn3CJKQb+t1cI0S
xzomuNPtPPbmUtTwzHj5TlaKiTooEsigwHoLsIK9r6RyozwN6Hx5GLcw973/YFubSl1J65QNXYNE
ImxRZEsSlFStkXsjkKaHMAF74MSB/g8gzD147+amgg+BaUS9gxz1zR2hlqip03LD9SYY1NRF4zB9
0FpdL89oHM/CGwq6B6hThZ+mPEqqQxnU4VmMpbbXn9l4zwgrL81/9Mx08q+3iUnDWxk09Lpomcyj
lykzbjLArZJznw/VzpWxuRbBlfqAUSwMh7drqWnHVuNDcwXerJ5NJ6kPjgWfTiiQUO5v6EbcYdRL
v4lVGKHfvt9wqPUIGjHHB63AU5Y15TGQgz0+ytYdSK6DqSjdGK7C39v8R7NOm0ZouxAoriZKrbqL
IOX4D55Syg+ATfazpuQFNh1DoOYPXdGXXIb4Do5/o7OeOAeU2svPrTPJ3UFHuv9c1G0o+0OZDEJx
NWXCElXRUaz2Eirv2sXYRCwAHts66FOZOu//tIHAUAxTe6OLcpu54TfOhBnl4qtkatjxVrbiplko
zsJMjZ1Pe+NjYylCJ9cOGNTbWiPrY61Xhzi9FmiLPylS19peDR3pe9xJ41HTg0nZ+by3Dh6cGkhD
pMRgvpfT8sc2Re2MWkdG9o1DxfTUNbp9qqSwRTSxc3bKiY3sGwcPQKfkv2Aybx+unIq5h9bHFMgO
41cpd5LLXAuzOPHy9Scoc9aVuWaFFSU8w5093Dr0FDHkMaCMyP2XF//HY6IlBXQjY+0YHY/DBBjz
0Bpxu/OEWy9zUcbiSidcct++XaXQeiVol2maU2WV6QJrMtBnl5L/zFlPdvoKW0cFHCnYdmqmNekK
Tc0Eifs2xaPNTA6xGpUPoxR+LNW+8HPLHna0gbaWA0axpO6QAjgxbx9tQHyoHIDTXfMi0/2G2+ZL
2EFvlvRenDLN2Btgbb1KWsbkYGhGMVi/SVuMWFi1rmfpdUaT3hfqEPgcydzPNen9IyM8AmgH0TqE
47/CwFCvoKUCSusqB33woJR9dUjCbG+gvPlAiD0wNAEktVI5BF7ddbpNm6udQgt94RjFo9LR3Rl9
3s/3I/y6+8oDQcWBwE3PfdUqFH0BOqpMxdWu2/koEReZgUX2C9DZ7NQ0jbikVSC/uwvKoshZkC8T
J1cI3RwEX1WFgkBSkSobodJzl5W/7j/Z1imElEJfkkyLsdfy5H9+xhl26SqU2asGihcKeu0WTjUd
w6mvfEnJd97j3mo3Z1Cv8oZrAQXsvoiNxzLN/k4qIV5bPj2vbCZxuP9wWycEMBu5Om0edNZvlnPU
CV5FHorr1MMz6IAceFIE+zQs+ALuL7X5ZICSgeqhELtKIfHgnRE05jDqkuQcY01Nz2oTtl6cxPKh
jsb+eH+9rfDLuYfNDsp4TbvT1NmxcpvGiyOU9EgqX16DRVX5/ipbL5DcCXELrun1jKvUsfF1ugIR
OLt3DgY03MNEp/Icdmr9P+wVEwYqVMYtJIk3e2XTMk4Hk3AYJmp8LII40nxpnMcD4s99trPY1m5Z
SOoy2KFLtmq2FuFs1aFGLJQiGZKiEg1ebCHkLM/M66yi2UOgbMUPUDcgUyENAqBbfs8fXxmoE5gn
OdfY5GT55zprGxcB3fgYl438GX2Z+aDG0h5sdWNRkkRuGCphdu82y+IcZrVY+uS8gOZapKgmu2lr
tt5ktqFnShlGxl3dfLt/ZDZXJUYuylBc3LcqTZKlwjG15uTa5NgcxlTQp5QR0TGtI+sBmZ78OM+F
8v5zugh2Mps0lKVXf1PhlL0z92VSs+jUiOcun6OPiRILP1NHfQcstvFJUPfTDINfRG1xu5WqFelO
H+BJOFqRYh8DM61eQgFy8lKYlDY7pcXGQSWeLNgPWJGLisbbgzPi5JFqUUA9LlLrRxVVwanvquZk
xIPUuMxah51LZ2v7GEJQoi3y2ivYMS9xzvsee0docZIXx/iIqHoUnrVI7Y858HhPl7HBvn9mlm/7
piG/lAPLWPd3QnSzfWpld72JRfu1ypXy1VLGZ8pY8xhbeHJaURWfpjAfTyNGXZ/uL7y1maxJeYD0
3bovpeR1JwCe0IhD2Cvx8OpB+jcbYDH1phn8D3u5gNZp+xO3V+2pSSVlQB0+vmpmEbUeGvll45Va
GdEMK6BUvdo5F/3OvbRxT3ABcq+j2A5a4Tbrw282WzJe6HDLrMV08vTJxn9rZwO3VkFHjAKLjI8Y
frOBiVlBi2rpeVeZUfpiWtqNZZ/vRO0N6BnfGyM/C+IPhdXtwyRhOpRIZwPkU0givJ6675tTldJr
zWeYeALVitxt8iovXQUmkB+GuhH5cwzQRLa09r0dBiBwYNiXsIMM+oq/+hslZLfcWEZmyE+ZMmWl
GzhWq7tZU6s/75/U1SeyLMarBfyALASX1ttAYNYYHcgZi/FjipAO7lCeuNuC2Q3qSD8R9qLnsZJR
5LeqZqeiXQUhQjkaBhizcJ8wVFqa83/cXlGZhvQdKPVMoegfMR/4JcbU+Q+0YdTBBev3fOVWp+lm
vZvThDWn2iNcgBpjquCrkavt9NOZ1T0z6M1lGEDCdmBKtjKCA/OQ4VGNyoVcFNKTVAmQHo7+/f6+
rZtvy8PQTl2aNpjH3uag7KYcGTpIzZ4I2p+JpUbow0g1fTNOTcWXTBN7FiPvTNWN6rZGOAy8V+pn
QCr32vCrcPf7tzigF8E9QHW9OUSyJepp6DqY4EX2QzMERCm7Mz0VqNJ7b8llpWXKC6Qa4MNtE0QO
9FpLWmrprsuKL21hty6jF8dw08mc/4e1FkYV6GFcvVeA1D4j9HUpJnh2ac5/lZYwXqKkDHxr7K2d
PGMdgXguErgF+YrC5opTDdIhl0wUWa8GFji4mk1q918myuJnLVfl45gowVFJm+o0hsBED6RlPfry
eae4wHX3NNi3dpMshMIGSsEiX/b2s5yaurQlBcQkpPLwa1dPiodAc31N03Daibz3lwIt/3apAiZX
j5urwBUvwE6u6yqfezl7ljREu+5/MKsEZHnDtA2cxbAKwbCbM4qWUSw1hsNSQik804q08xgl8cUZ
W3GqGP6cpyjcGdmuIwEofG5Jzit6syt11lGNqzbJ6+wajQEg0yA0PqUQnvfanus4uoD94douMx2i
+fIz/oijWhQiS+4k2bXv7ekQh7H21AxS7gdSbj7GTbM3+9taD1EoIGOEnjU/SBVVoc3KnF3jqFTc
plSCJ3WIxDO2WaY7qmCD7m/d1msEZU+XhPQRvNjNKcnN0Wmbqs+u+MRZf3USTsatrFQ7q6zPIjg4
ZuuLgyugxFvvtFjPTAYJhJahnBsMFqvgKPDBfNJksZMLr+9cVsJImApbwWTzVvtQ6E3pTFGZXSmR
y39mB2CYZ7WycbKDkYYTrZmLYUzjl9gGE7/zGWy9S9YkVWQstYze356VZoonDfMzUPYgxy7NOCqP
8VjaO+9y64T8scqtYpAeRFE2qTkn0mjl11CdxLGMpuloKt13ad6V/NhaDgj5Mp+lpwWK9e1DJV2D
Earp0M2dytbLsblOXGb04UNsds0JcPCe5sbWDi7qmJADEMFY4e7MRlMQ7Ia0VivV6JqRpX2zZ8mh
mhmDv6SQgUnR9Ml3uKvOXhxbm+4xe6K3u5wfjutq8D4CGu5GUWRXDMDa2istMii3hfCoeP0Y5Z/K
SihEUdk5S1rQXcXYSY/VPIPVA+/+lXzO/JsukoAYPWYJKpFK0O+c7zXCdfmJAGcwaqA/QJH5dj9s
VRhgl3U4VrlhfAxFgewwEuefZjPrH6HFzWcM1uDppaAmqsyWXdrSmhf2jf2E6t5erbs23eHn0F9d
WP3UYhQTb3+OISdhH7d9fsVmtoTIbmZB7SVC06+Yr8MQ7yIDL13w3dl0lIaiLHwb/a7MjRUttb1C
pDqWqUFt2nivhpDrQqWN4tckqRvLa1F+7F0rm/PSjyNbCr2xrdU9OZnlq3xTyC7zRjrFsBWZIazE
QKLKjorYMbOrowbmQUdn5dgNU+RZnV0/qUFanhzcKtypHHLaTPVeu27j+/qtV0c+CzxhVZHAM3Kg
hKr51e5r6WWQ+/aoGKlxqvGy86hM9yrajeSWjxkBCZCYhGM0D97uGB+XlIchGJYqcWTo2LXtVYb2
VYe6X3nGNM8gwUqMpz2tLPrnqjKyLxg67akurN46Xnh8ZWisAa5d36tFbkKFBbdzgSzzrar17FUg
6urmsWGc67LOXrS5nr/ZMqTpMEVq/v6tt0pYDO70hVDHNUt5eluU8mAmaIjRvDhSER2KJrRfWmxw
noCvjsdMhcVRzmGwcz38hu28OWnMBBY8NheUZYNCuanJ0O6e7UROnIujY2fxCC2/qbxmELp40A1E
8+mo21ckG7rYNWu7eu27UjZdiLlJ5ItOD1/ox8jSOUD/u3BRxAr/yjm8z7JJ62fWm/mB7EHdqz9W
55MfzZyBfjJyLqAGb+J/GHGPpQXE/b6KviZgaE+6FYpjQw8f1zi92slaN5YjL16UXgHQoLq7/Pkf
+Ra45yZYOCEXc87Hj4HVNF5WaVAcp1D6aVf1p/ceBFSkFj8+ZlL0Jm4Pgo07XK9DcbkgH6+1rhBB
98jw+ZuUBvprJpClUAr8Me4vusqGAB1ArYHWsmgEgGp9+4xjVlY9tZFzoTkyXWy9sj19EtNhGOw9
V+dVSsJSTPPoryI1Amj+5nX2XTGGQTNy5MyibXwbvFV41ic5+HX/kdbbBs8ECg9teQpH5RZq2Bt8
TYE6WzDoUxtbS7j0VhfiBTvHCIKW1Z5f0Tp8/LZRVIGlET4oqN6+wlZFajhTG/tiIAnywRFFe64M
OT+HeKNeUSHpXckqimfkkmmda3id3H/cdfygIUixA/sXx3POz9vlKz11oDQr1iXT5OClDur0OxCa
jlWN3PhRhBGXsmNVe0jw9cFhWeZU4FVIkFbJeoeldChgmlwiS5pPAOY6r1cS58i4JNkJVhsbqmDy
Q90DHGJhIL99wjALsaLQerxFKvlzYHTqZYhl6wjjMPf7cky/3H+hG8st+AaGAWC5+PJv0ogC4ji2
diqfhFkPmSuPffN9sEX8PBYZs8Zh2uuZby6o0RxDiwu60G1aO+G0OtAJwAxxyO2/pAr1pEQUyjdL
6ZBFUOr/7j/fxoFhrsIkn0OzwXLrgDRTqyrOJVgqugG9++dJdMqLJlk4NztKd5ll5C7uL7rKpHET
JHOn90hIJam9eakdhbplz7VzabEtDk8hYM7SdbLIAjirxJa4IMQj/TDSXPm7yOp2j4y1jj0sv4hd
LPpfhKGb5embd4OJdMel5qGPk62Jc8BD7nSStlbhb0c0mXucj3HZ6D8uDDvRtA7HWedS1ZX+tbIt
IF1x+O6+Iyo5tHEVxNsW/MxtOzULG7yupR4ttRhDn0Zq1ENXir1seuP7frPKzRuzwXqEg4kGEPjn
5lA5peEXgYYnBrNp9/7Z2HhtUGUXyT20f4A0L3/+x2sLC469HkpYLrRz5SvdpF60zg78/2EVtoYB
CsipleXMiEnJIJHRX606my/KKAb0EuZ3Q7PZHEj7aBVSgCwkqrfPooSKklV1y5Amyb/MbZCeslqJ
vcoyh524TwXK3/U2hyNPxxwMVuX/02R4uxa2vYM6xrDCmsG2XqyiCr/1mmS+KDMaVW6niQiHjDzW
R3coEN7CMtJW0y8ohHavIug781pMUXTRe32Iz2JKGSrrNCVfIilN/hNqaJcun/SYe7U95uIpNlX0
tBC/kv+RMe3u3EaJ1I9Wi9uhl9PWAzyf9PpTZGfp5CLflJiuIKWFpyYBYbDaaI49p4179ZgqbaV+
IinPZBfX+LnHg92xSDTTTE78ogIIjcdznOUYAxXmqzmLHD25UrLSgzTo3GxOp9i/dFvIpZ9CWEhc
UY/6q40RU+M24ezMboRd9fRMkms8GA0ah5TMtvx3AR38vyjSrA9qJMLABwjmRK4JuONfvU7zj2nq
VPMpJ/q/ABcOCn8wraF05U4SmtcDbPmaSHnxo+m7zPEGY5EvSfsyGAD5W9EnYQfz7Le6UR60wB66
c9CN5lPVS2N7Lbq4TpHqDLRvSWvHDa16zXhN8wh1u6HTxtA1k1lC6keJq8dshMjtDUISP+IAjb1z
jtLr6FqNUjtHqH8Y+dqOhNhqCq3CcHN9rGWvU43qBQinUvnB2Kqlp6dZpV/mJsx+zbBcvhaMvipA
5lFIMyCeu8o1mtY2XVNEvYSTim11XlLwD0pqRvkCq0sSfhWUTu+bpG0ym2RKdCBaLuDnqQYgyqxo
0h5wSh7rJ0nNpuZDE2ryv3kxK5onKkUx3b6q5upVDYQ4JWYBgCCkZyW58lzVKG+lYe8NswgSr2ry
ieNnj8WH2RoHyzUwD6vPkqpW/83IGUaXmiXZCjUzhGvEduK8mkmpyi99b9KaoTBpHom1LYZqQ1aO
7mil1t/gPyLhOkmfJR+DMIqLHVHedeAiXi0USZrv8NJviZKBbWMZJGb5shgkfe/DoP3CrdK/N3At
/hrkWfRFkStbaWeW0SwhJgMgFPCTeE7Syf5hxcaegMLqWZZViF1kcoCQUWF7G0yyXkiBJZni2hN6
D7Fed1cgeun5/UGY1oJN8QYbCLbn21XMuFLkSbXi69SGw4OiNQFE4LzeKam37i4Au5QaIAIY9t4U
NRP31gh0JbrG3RD7ypDOB01gnFtjI7ST12wtRSeeVs0yvl6ROcBtx/CaUDaUZgmIGLXaYWxjcaJu
bHbIHBtLkZSCIKS3tTHZkNWmGIwEb4wgadHQQFL1WFZm+Ki1vfNuX01yenjii3AImLQVjKM1TKCy
VRgy9te7gznJ4mAURvq3lIXp4wDU+91wYLIlutXsFSsyk7rZsjQnpyr6PMCEsRn9jCG8XxGY9jqW
q1O+LLNMhWCn4Cl1ixJro9pKYcSQoZF7+iniJ55TQ1C1h5r+7qDq/6BFJs4mMsd+ZobFQ19NP/k4
Uz+czfw8lGrntfX72flkDEysQDyBh6aeuvn4mCmB0plD+9KYJYoEoRN9T1UksVrLLn7ok2mcyGCL
9x9dFl1kJMGvUOrcZHgBIXxO88S+dHSZfXx8q2M/h8ACOsnaCZTL73+bqdDEXgYhJDFMWG8nV/gT
1bhFlOpFQfceb4hwDOIvtVxq5yGPmvjvYgjKd38tHCem8swKGLfS23sbacJcx3i96ZVLPA62X9cx
mlxqYxySvNoL0LCJbp+PRSim+Hd5yBV+pezwhLArZkqJ3tvVAVKceVTlMDC9Npqi1J3G0vpP5PBN
jyKFSu/KembZR60IysQzmXZ9VhnnhT7NvzjwxyHMOuSO7JF7trAKV2hqU/lRB1MTsk2hvsRxooxQ
xwoyPDUddHGUmsF4dWo4Vac0n9ofaWU2/yqJyL4YzhSqJ+yvCuci47ciHjVClu7h6KNzoTqj+sts
a6M52k06fLMKOOvn0sga6xDQCfyeg2+KT5qdNvOx1dIUjYOhZxpYF4Z1oapKy6PiJJPtm72pyQ9S
15CqhBacFt/Q09jxZGlAEL1Dqis4YISCYRse8tmPzFHH4qBGWYXdDv4Mhh/bUqu6Nd6kfzUwDlFq
bW3gDOOQWIpXBB3NhWlxk/UKq68jl7SqCFzJMZHU1NNQKN9HPEgLr6wa9KtClFV+GnEdBx5ZgPgH
s3ZNxxfJcb5JpV2Hz06Ypw+N4gT1qSbTKfCuN5vo2E16+1NkSpAeO2NsPyqixLMmL2IsXHJtnFK3
0DrtcZjnYX7QSsSLnxwh2b0XoHz0zRhikzw2stLUyxwxP0TyNKS+jXJs6/VyDT1T74LiVwvlBsQy
lOPMV+JASH4qa+Wj7aSi93J5nHQ3GUPt3znNsh+ibbUHc6JMOqgpNo6uZSVhdU5EI5/hFcit22Fk
BEQgl36pZhy7tlIbP6bBkc6iV9OfXd1U3+ocb0I36j/iy4BAYqyf00Bz/pqENiWHJiQ/PSzRcICD
myW5G81J/y+bXj0lWjcrr3I6m+bBVvsu/QDAD55GX2Fz5leqNH3q4xH1lCzt+9Oiha8d9CBrDVoz
sfNi15NU+Q0vhhmKObcovqhJdMk7ZFc8Up7yR5oKlkUBwmiPjTPL4myZgf5vMZbYeFE14mrQR2Q+
aJbM2YcQWbDgWMlhiSFwq3exnzddyBGQpbGe3EEZm48Bsh8LvbHQqkc5pHBw27wxLH+QAw2N6iSG
tD/OUns2+3R2zowmHHEZ4bi8VFKk8zWYw0fsrpynBkmIv6aI2ea5DNs0RmzDTD8zg0sndlMP60PV
2nZ4aiyt+REyh8VRNK/m/u9QnQfFz5xKofIQk1GdotgpPmVxUwt3bqsi8gB/loNvl312HmOlrH2C
sPqxVSJjfsbWqPleF6bz08qjQnqA8Cq3D1EUUl5IYVw8DJEZ2RgUY/qGsZCWKq7o7PalFlo6nppy
MKXTBA8k8hr03D+DKx2Hv6wm5FWqCSec75Mg/1KQQrR/KSP1yIdZRWbf61JqW5xQSvVT0M7t1yBi
3nHSob9/Kou62lP+WHWiyDkXNBGjOuA3q2zQzvAeiPHouTZV7I3BmB5UhKwOaYzZF8Rq89AX9s6l
t7kk0QTymElL/xbpaxXMBsEwZFc7G4Yj7uHZoYTD79OfqC/WbCGFoyfTTqm+yjqW54RkDwgO2M8q
68jLwhjmgDkp4h/Bl04V+geKuz1nolV++HuVhYGEDiTtvZsbr1e0GPYWWm/pWGUew1DFMyup+tjp
RX+6n8avunm/l6LBirwOQ4Pbjg3lDn1wC9m8xVUxdoeurL20FkAXQ0kK3NaKiFVTkR4F6jHf7q+9
uYO/R1bMxel+LC/7j25REdPGazogVLWILK8pW4v+uj4eUqtFYH6MhYR6dCH/uL/qxssFu8iEcpGN
QcXqJj/NEJhUimEG8V/G9mMKD9CtLCn5gZnPXkN/a6mFUcMkCNgNWczbB4wku83H5eXOsy483C6a
k6JlOYr4mfTehiVtYKhqUDPIOdcjJ80OGn1MUVZTc+UlJvN9qCt13km6V8kfyRFwnuWjcxSgN6ua
z8q7vNUw01AtRB5COekPtsEsJq5y3XUo5Xf6iesXSIMZwR3YErSbIYW8fYGDHEGmbXMBFYQT0Uqy
9iAyffbCKKh3XuDGsy21Mi+P1NZeHUbcOaQCSWJxzcIqO1ciF4c6bdtTVcilF+pid2676vktzXMC
FxU0xaZx28gGXWGYbTyIq97G6eRXEgYSkPG09EMmJXP9r6oIcqNIUwfGsiKaXvNxDD/00aQo7jQh
tQRUdLTOnbUQ0e5/IusoRwjHMoVv04FTdxsUAj3K+kiHLSWlNkLjsxJ8wIe1+/i/rILFGRtsML+4
+TocraYdImyanp1a+lJYRc9kLP2v+6usjxAfxoLbAmq3kOdugozRlrhtygAWlSYKAIYHoWukYfSp
7cZ6h8e5tRQq5gRSWvoL+uPtaQ3gsgdQsdH0QWP2aRpT4wOGKPi3tvgaxjufxnqPFiYIPR4mzABQ
bztWtYzzSDigg6KaAlUfDQkbTan3+Jsbj8T9YyzEVIDfJL5vH2kyxVzQxUfsJZV+iCbP/FHK1EvR
RcPOaVivBPliQUSai3TYqqkPl8XoyjzCn8so0CCopl+phS90Hmvv5gIuJ85a6JSgYChIbp5JT4a5
6SNLXLU0aN0+p0M7Z5XkQvPdg8WsBsrLUjwMzbhFzfS2WsZJAtnIChlKp5A7uHK19d0xkDDF69b+
WhSm+ZlH7i9lHFqlKwFD26nW18pIyw8AsMh4gYH2SiGt71EuLEpuoKm1qvGU5bHpuFolO+XBKgM8
0DTmdNaHOnBKJF9KRfitw7TBy/PA+pylwkYkoo1Myw0Vydjjiqy3nD4b/zFuZ8i24sePTuNojUGj
Ug8T5VrOpn6iIS+dipFS9H4U2Eo1aI+oDGVVkpzbPa+ybiKtYyMgF41HO1PSZzNHTH4YgIC4UcAU
oGgQc7y/6tb2AxgFebLMSwlBb7+eNjGNgnlsulBBjUM9BURylFVPGG4ZJyTdhs8KIw60XaOTEs07
2dX6QiOlQ6CfFhkw41UQt7QhxXWXPKeSjOIzZFXJDROpdYNME8ItlEje6dNsvWPQzJD0gZ/Q/1ve
xh/pnDxEciC18BtGwwi+9FEoeZXJERPtkD11ZTIvfY897dWtM/T/FyWhe7soMsCEyARVh7kuipPR
1enDUKWqX1aWsrObGxEXyMNCn/xd69zGQjDAVWdXiMX1o0ozhN7uy/9xdl47chtZGH4iAszhluww
3RpFK1k3xMiymHMxPv1+pb2ZYRNNjLGAYdheVVexwgl/UMNs7xGRt8+LAhsnloIQojtS6PkGqmTE
mO3Z6CxfaZDpn2DhFaduQB0Gx2pT86upsM9pPH5XtG6vb7CxWxEyBWfDKwlE9iahakBSNvMcXZtM
H35G6Dti5jW1Gn19HbyuP4ODbz7WpeP8Y8yl2r7JpyHd8wLcWGR4zADpgKlLlIjc1c82kTYYTTYW
JcZamY0RoxZHJ1OpksP9g7kxClQUCSziAkKfbbVrxFJNRLrU+tN0EG+8cYqtwEHwZG93bo5DGVFl
sazbtBhExiRstYgQ30i0q2vn0fvcE/pOUrqxZQA8YoRDjR9htfXG1NzM1sdCek31RRnQo/VgLmoL
NaNGf+fWqR5gtQuoG+TY6yMeskP7D+MGKMYNBdaK1SEZ6MQnEQKmpqWER42M8tBHS7xzu2wsJSVZ
zobUagTvv4oWEdMbdS5vBLBcDZrf6GhPkOPSnVE27jCqGPxEhqIZuI5JF1TQeqUPo2vl2vFw1JpI
/9fKbK/ziylH7hbCSj1dqohcZye32rjI/s/Gos8FRGqNPcvLoa1cHZSGGKmWeegJH5J5qQ8Tbn6X
+7t/cyiMfdiWiD3chFqj1iU5ODZkp+qkurbkDyUYxSg5KWGp/4dp8SDIphqwr5t6eob9umuETnS1
6qgPfd4k+2EeopS2clLiM/f6mdF0IZ0Cg4yMhdxEz26PsbW8Vkk6TDwbHnencWn8N6F1cBNlT4Z5
az/KpBSsnrTOW9doUGUSbq4v5MJlGL2lvDifFWP8fX8+t7BqSK4AmYlYANXQPFpNqPJaa7SJ2q5k
R/UxNbL241hnRVC2o3FEPhVpjtDxzkmq2McwGa3zVM6vBsLwGxAQRq+Yw0d0vros48TpUzUkMh9V
VH1zo9HOxqhqhybq5p3dsrWonG5JidZ4ANb3yagknpqWBd8vj8WDO6XzecrcZIfktbmqaI6BHqOX
hfbUakYUFOmAwiC4qrWmH+IKu8gKk2zfKas06NU+P4zYVARVukQ+HvXFxyY0X01ekqsKGwSwvVT+
WT90yTwPeaSiOW1nVQXB3XQBXFajD+gl31nVrfNOHs/diboQwOvVmxor1lD3XRtdAa62T10/O347
Te2PGW/nw/0NuzkUDpxA5sitbqKXxsFr1moHhkrU9Kg3NH+NKYEHnRivhq3akvPFw0rjWoWbsnoQ
yjJGLyfXsOHw+vYvgDPOV2kfNvmeHds7yelGLC3hFAxHD/3W903hdDtmORYURMRwwnKg9xdJwUY1
WTmrZe3+fPUyMh7D/cGg3Rx7VcGGWldFccUoq8B9zdXFIyIl2QfgWuHO7th48tBzkUNJ4PgNQXcw
0Z6abEl5pE2eHlDF7Q6DJrzSd5Os4B+YWXpWxeL8dX+OG1ELEnm8COBhIK6u61+qVRl1nZOfLHq1
HFu9Trjf1Py9MXQq6q1pR2OqV9+XebGnt7WxSSlkIhACYUVWalbnYSoKhVNiobclxulgRXF86IYl
P05IMf+Hq4Y9agGv5pSTPayums6eGxr+cQW1PDYb30ns6Vjr2nRKS9uGvW9gT9HblYPKBsCrQzU1
vf2m8Yz+26tXW4aGlBwpqN4+V7ViJVGuK6gEhX37Nsa7NaD2Rq83C//N9KT7rNrxfJgmWGb3B964
0hkYNxdyGsDlNy9YthhzbZM1xYXuvYUqbr4VdZoc74+y9Ump3HKfojqBMqLc5M8e/jLKG94oqrc6
jZnPmtqPJz2aw0f63uVOtL05oWdDyX39bChLqQdnov2INVZtHzwEfQ6O2u9VjjZOB2k7AFcqBwAf
/nAKn40CwjWuO5lMZ+NYPEHbjb7o0HfONTHHxUxLRNmFZpX0be3+1dpckj7/bOzV+dCNeWhVUtur
mRXl0Sg9h/YTxVNuD81PWNudLXLLpZcDUp6hOCND+/VbWCGAMncK4lIAP6MYEEGUX1KRud8oXmWE
cOh1pX4H5Oegzgju+MLLjUcrqpa3lm0W/+EN+yNZQGlemi6vK6upufD1FQ8pmFmq8OGLlry1wTLU
vmmM/ef7G3fjZYEmRHuIlgOgoXWJiELgZHjAGq6zVv8o6bGd4jREuwPL8gOmA69GCrHSKJXId4Wr
/qZ/6cVOAzoV90Et8eprbJrofDqmcogj29qpPW7tYDJSokYSbGRK17sIhaIxNgbKrC3oCuCiYfxx
VKrlQY17IC+jE9HCaBM7nA4gjbIvr15Xog9ZdOVauI15wCPMk1UnSHokiw1Up/lXnZvoaOl1/zHF
NXZnC2/cPwiyoFHMG8odtH5StBEF5hzk8XVoB/HBs3rzdxONzd/1oPR7N+rmWJJZSkEZa7d1OOda
dIN6jI6vwrGmxzK0rQtCWNalt6BX3l/FraHgehCQowyI9tvqG5YhvvOGxrUaiyF+tyjjcrKjYvic
Ko1+vj/UxrVKjMvNDQuJivk6nMuwsVOrkD5NPlnphwlg8AOAj//wnQhLWTkd5tTGd0Jaym5cVfac
mvjvuRNNIADsvB36ztiZkL5xAGjw8dySzkCJWR9tJWmKNETl4YrHp6MAXq6d9liNXCWnCYhNEhht
kfYBXDNwVnrp2D9D7L9yXIUN9YdY+jEjNamQQsRGOvvcFehaBrEY7fxYKEPn+W0e8ffCmi3onCOB
MELqbnqce3fujpOO/2zgxZ6SIH8fs+GjqjD+beJ2TE+qFXa9jyA6yJ37X3Fjw9BYkbE/JCjZdnv5
OILm6r2pgMiQmUh9wuiaj165uO/jbvxwf6St1TVI9Gmr44PE370cSXGzsGsbbJCsTk8CsNbq2Z3s
7CwKqwqcrCgCo48mX+3M8Hh/5I0rG5gwH5W+vuRArubYO6INCx0DBHNIi2PKevhIV47nVETCL0p1
2JnpxskA4Uq73eRFusWc0OueY6UCA93bZnSsqnD5DrLe2wnHt76clKwGdYKFxy0sQo/jBQxjcg3R
5L+kSCV/Usa2PxtqvRf5bw1F8xsDCRCk5PnrT0ed0Ioi5M/G1q4OTYLdEhyR3M8g6+98Kxn3rarp
dBUlCh6eFY+5XNtnYZQyQ7pXdamaZ6bKeLaF0XzXMebKA4zPk1MxpcVHaKb1nkT35hRlW5uqCcH/
uo7YjJqzRClia3kMMBC+1PR3EU7v+tBpPt3fjZsj8eoASyKCuKkj0JcFEGvhAucoUXpM9cgMEKA1
g1mr9oLsrY0vtyC1bCoWN4+cGP+0P+YE7Z+5CGy4sk95mKuB5UXzo9NQQLk/Nd3Y+HrSgYAyjQM4
af3SlWKxwXaiAITxgfWdpoP+rQE5+1EF1frNqov485Q3GZ4eThsPfqSH+u8K7MRfLsQaNVB7R5kR
11vy+uAMTXlBi6CfcZmNUYyJRCFOfeoMT7h0uzVtz2aC5jRZTXFo9crClrY0xc7tuNFhgaPPRNAz
4i/r8iRvxWCiGJNey94daHQrxa+avPdn5aTtEJiL6VL/afXpsNAh+mKMbrfsPEpbdwkyQLLsJJmj
6/PQWe7ktA16zMtiVd8MG2RZlUXTDpZm69RJxWIyXnr5N7xtSEJisCSyQ2nnEqBi0p2npPjieRPe
O/rUBp6X6A/3N8vWOaDoKnHidLBuEu2FzLMLTcAXg6P8hHKkva2zNH7AXbzfKZhsHQPcB2moQz24
lfZYIgoUBFygYxZV+eEqpvZkYHAWoWu2VI8jjrc7U5P34foSQ4Tz/4BDGIKrSyz2hpInEKiHE7f1
e47EHHiJIg614pq+Wo/iq9Ep8zHP2bv3F/X2QxoUsyBaAvnfAEV1BkSVquKmFt6YY3haj4Cm3eno
NuixTH2PyEeB28H9QW+ny6Dk8dAhUXK7eYmWhggmTZHiVEJRPuiK+XO0MzPIF9zrlDi33ndhZR10
b6h2ulkbaAlG5mTiuiahKOvT4c6W0SYjotQmpkbfabjmlj8mGA351BqTI5Rk+M5pixmYEJ4ycu9Y
3tew66p3TTmPut8RwupBN+Tx3tV7K9BD3ws6gmRCGBuQLAzJdJ2kkHzGSp2vYDlwu7W6HI6BpQ3l
v5pdVhbsAiV9382i/FlEuIGeTaEbf2eARhecHexiz07k9jLhN6FvAxGHrPKGNKdVU6XkPcG0WvTi
wRhS82S3cBLvb4fbg01ZAfQWscmWOKNTprS+K8ItLyys66BkbhzUeaLofm96xZ6N9NbmI4UDkUcx
QqpuvQwYeq1IXPwgCGDjRHlT5Jbqe2o+HUkmMfRQjfnUR5X5xkTe5/gf5kkyBT7ZRSFyrZkG7QTm
Yw/UCkwKdIAB5HTb8Iyhvb7HCduaJHVAEmN4bhinrSLYxujSAiYlsV4UF5cYAkgSlKGnmAc3V8oJ
eGHofm3Crn6TLoa31xS/vT9pvRCuoOon8Tjr+DlKIzs1+YLXxpi7YM6T7KMTObG/VGN6NvUs3nnz
nK1bjK4q1W3EUW4NKoA8zUlTQbPvBiN9m+hirOAA16WAaNEWyUHwOLV8XJgVwVK5kFNzOpZPTuZ1
7tFx+6m6QNGY20/S8Nx4xG0J9mw8JuO7wViE+21AglkcqZmlxdsF1WtuxR6UzYH8zsJ4ys6m8CyW
Mcn8DpMR7xCbnZaeJqyGjGMxgHFFyjUsO59SRW/4ixiat6M9pMJvl9BG9UvXwjcFzgNxULmL/Y1u
tBv5atyUki5TmW/Duo/VAFzsUEPqF9Wn3ElQFR0nxaiO6C8VybFd4Ef4Tt5SM4t4Fwd/MvNBgpAM
dMYGGn8Kk04qSDeA6Bd/6GdjQrfJHn5aoG71w2hNDh3Odsg55Ik7O0HZLUoV6JaQzrudUo6HRe0Q
TU6mIbP9erEG/ZB3oe2e9D6J8XXB3mji/MZmfVXSYupPvVja5oE4zvhSlLXavy2ge9SHZhrUDyod
/sTvQ3tAtleMmrETNm9sQtIC1DtlGYA9IffMs8RgqqPS1mve1KxugEvQawnmZjTfpfzuX3bkDJ/v
n+6NPYhgsSVLnGhpIyL4crxCqxahNEl6zSssSwPTeyxQtMz9UI2MX0Opdp+KAeX++4NuXZ1SmlQK
utGpXrdTewQseJ7BFMxpZByoXUVHhRj43IxC7EQKm0MhYwGDEh7BbW5AR75J7BxMgbcUJ27pNkBU
JnzTVerOSm58OcRjSEIQZpAvg3yVnn05C4b+UiSYMQNitAy/b+30E5mWfRaTK35ajbqH4pd/4Mvw
C7URiBAUMinl3ESWwlkGgFENTOfCKS1fCVFiP4YK98XOS7c1M7jnFMIlifNGFEu1e5teiZlcFzVt
g5Ge86HXGuFTdhzIYOY9tbStb0b/DS4LRW5iC/l7nq3khDd6PLk2ChfqUp/HqW0OVTZ0n3oauP/h
cYO+DZSBvibw6JVIWcRrOqhYil1ttR/eRC1JpFYb3XGebfM/7ESyAJIc5MxpnMhZP5tVOQOlzNOJ
VSxL86h0mek3UdweYxPKwuvPl6x00X+1ZYlhNSth25MR16hFz8WE1qAyTukDWmlhSJKJBef9wTZu
EDi3SOxRA/qjuvVyXomJN1eh2txYhpsFxuK5vQ9sufeRoajPApXsd9Qx9sAftykrPUNqQvgEA+nE
OuvlqHWOh0OoEg8Vk5n8pC3VHDNTa1y/taYFY+LJCOnH2FCtfFmL/xLhbbUb/N6ScsFk8X9HJZmu
BfqUL3+Eo7a8O7yfV1hmDiWpslHeKd6I1GodN/kjYjNu8SmCsNz68wA6P9CUov5SqGpBfJEgSrPz
KTYOKqh4MhTAPxTh193GSSv0wU5wKUDlArU/FCb9Nq1034rb7GiLcI+PsdEgQyWIZJM4m341wKaX
C+DxMoHDI2SK9VT3xexND02Pz2Jax84hs5rswXaq+mTignrMliWl2NyH18XFfOP+Jty4C3EQoPgJ
WF8S4VY/RBssNSlcns00z/sHJ7SSj15hhqf7o2zOlzIyzSPa5qgprg5WS7sT5WdcllJX4i3cwjuZ
TWwGtYsMTDe45cXxavj75EFBa6GfEnUAeUwK7Of7v2TjigSARVlNWuuAR13NF72+qnLQarhO8xQd
kDPkMrGyJbD1ZK/atTlpICssL10Q2fN9+ZGLLgmTAprd1QwbY/DVqnMtmK56+4sYsX4PgzL9UiW9
9WDF8yPufgOpXqlfurjbk/nfuGpkm5Bpc1cDXJf//tkVOuk2wclSM2urU+DWxvnwhu5W/8Huk/5M
Mt5+peqAJfj9xd4YFgEDuGU8R3A61+WxSAgqdFRUL1o52aFfLW6sBdiNlKcWulIZwGRHPqirXeQb
Xz0y/Dm6hbI2xp+1QmnUTtTZg8i8i2kJ56TXZXnxRmc6KyYU3RStnxOO73u6XBtnCcgsDpiUkVBR
XE/XQG/EiUsGTfBxOIGRyY/2QI3j/tQ2djAe47RkqE5Qe1xXogGou/QJUY5Oga4elCaNDq1pnDoo
1K+/G6SxqGRZIfJ3U4mOliUGqsiFWIO68Cej1T8ILJx2RtkA7yEJzGwkGJGB1hl6l+aWEHqExuss
pjEYRaNg8YNrezCOUaL4S1/b5lsV5LxkRNUNwrNxV0WPDYWd9PVhDZ+OG8pDLIJNu9o3aMuGToiL
/DUkWTxVqBZ8GTNHmtYve9KCG/OWrGNQyTwAMhCQSf2zQ0nUm4N5A+Vtl87yWHrhMvPOadrPTi+W
Jkg1rxHHul7CvxKpDRGUaTe890Rr/Lq/obZ/CNEiDxLskpu+ptsM8dBzQ1/RaAgPlVslQdsCXfAp
lIUwGDvt1MX1HOgJ1ttFMum+Hpr2v/d/xe22ZjVQ6vjD2KRrJQ/X89VoKguPl1q59GqNvjO/B6Eo
10Z02Cp2TtDmhNlo3BC8wGw5/eVYNa6M8RBZyiUDAsCNFDWp4SeVEaLbBXriAVkBXZyrWFVS3wkx
Hz8VVtRe0UCG13h/2huPBGBH5kthFOIfmqgvfwvDeZmwrIjeWRcD265q+68Unbd3RVQP/6SKkTzQ
ejI/zXk7Y8iOzPUxUzrT8HHCQqPr/q+5DQ5f/pj1wmgqyfMCY0Qv1fJTbDkoeo3a7Dw2aT0G+ay5
CA5BIfPc6AP2e/PrrwJCIYCtnED0ExE3erkYTVcb/YDy3RVFbxQYTCL8P8jon5g3EPrlWe29m/FF
PaHlJwXuFO/KWih7bkS3F7mEmhMNQSvE1m0dJKQmmzGy++iaWY54KCx7VoIlT7p+57a5DTv5s0nj
JW6R1sr621fC8WJl1GCTmBNkLicFl2lV/Wmx7NhHFE35eP/zbp0x6SdCaRkDN/ycXi5vjFLaYnoT
t1tRK4duqqdzuww9fsOGt8O72BpK8vIAzzA98vuXQ5XuEJXuyJ2SWkriRzT1DpG7INBXIs6xE71v
jgUmE6Sg9G/5I8b47OpwUqssyjKLriKNO8jAgCKtTp3Alll77bbNoSQ9AENxAhp9dUuVGQCCKbbR
u83V+CNiMuaXwh6Hd1VReN/vf6ytTSjx0I7E69iU41+uYBcqzVLaKewtcxiPZh0qJyfLi53I3N0a
RrJjgJISTFATeTmMUURWFY5zePGSfkpOTmKq4u0MKT36ICyt/5a0Wa4FhbPQfR7qRjwlMHfSM4p6
ZRbElVdZAQ/EnIDh89LPxTx16SkaqBX7jZjVXxPegItfh1PVIQ7UJhm+LyI3zy2RxXIYlpnKZRfb
0e/ETNva5y3ChQab+ikNqjbHsV10ChzHxbGSOMAw1v1dQrQnNbCs6QP2RFPoUyHKp/dNWLGdVfQw
RTB6eknOmLaO8xC5amMGQxzbJU9qbpzQ3CgapO16uz0MYpq8Izl/NuDFAJboraov7pdUy6bice48
gVA1ipjH2Uyt4tDhkfWQO2UBPsSp4/RhwRzwh51jBuCHZR+Fx2waiuXs5Dj4HTVRodhZq3XuPhLu
zw9RhFan9ACO3xlKBSZ6HpX+a+vmRXiJjbb9RXrrxUdFrbO3eiMaVJbGAuEc6JCiPwow5Og+hQnq
kC2SBpXfqV30FwkT+hNxlOit3+kerPSy1GbEo7qWulmimNUTtf8k3XkoNs4BaCDZNFU1iwroKnYJ
E9rBOvo3l9Qc8ze869bi5xGQj4Vqc7xzvm+7G+TC0hiGpxrZDU/+mGfnO2zbyojKNrl6dpQc6SdM
Pnrhy6FYVHFEYeBQFjlagk68N/Bt/gJyhgqErKVZEChXz1GvV73ROm58NdUs+5rivPBt1MYUHXbd
FZepyHiLRR3ZO/PdeIVxY7Mo0kg9dqg6L+fr4grZN5lJlTeuuvcui/KA6vz70XSXN6ln/kNbUzm3
00AhvuqbnYt7o2dKOY/yMsQgYAXogrwc3bMWzSxEn1yRES099LWG+owvE3WpXsBB7FpzqK6oQ+qd
jyBJ8QOcUf+hNzySSeRaM3/SWuOcxP34cP8+3NhyVCpko8nl/boBUDtFVCxJq4KaquwY+T2P/DHt
p8NEU2xnd299d5wyuXTJAnhWVhsuQX5NX9I2RokosaGULn2Qe8W/qhFVftp73pGe8V5nfmt6XMF4
yAJDoPa4ejDjdC7y0YWoCHNfP3GBaJcQUbLHVNH2BL+3hkJOlCSS7FxqJrz8wpkAfkaAxbbWaLda
9H4OQ6sNpykr5/P9j7YR4ZAP00mW8qXS+uXlUOHouYBTTB6xdA4Nv8q96HHsq0HQdk/FOYEapu6c
no0haUfKfiTOxvQUVvs3wqUFxz03wmWsjo94DFif6T9FJy9GFC2zJmXnwGxsFtnkpXkBIeu2tFWl
xkgFA4nsxNN5ovvpr7LNqx/gsu1g4Zr0rXGe/8PNBDiZlZVkKWimq5spBw7u2JNH7pg0fdAOuv1e
mUuS56nLA3SXRTDV9avNG/mKmk2tGg0rlOLt1aA2EobuYBPTTVaFUGJESdIJQg6E8x8+oYxGiFHJ
SYHBvdw1WtRVKL0tysXoFnx/bJ5+I61cTKPb+VwluXK8v0s3YiCK4lB6JJKYOvBqvDALi9QRk3Jp
s7b+4WDnHLiZtbdR5J/ysu0kmchU3ummURVbHzslGZbUyVzlknelfsb7ugyqpXSDrmqt1x87OoTw
c2w2JSn96oTP0+z1ucdQph5Vb0cFwkdheN/TtHGPeHvuqTptHblnw60JpSkYZpv+MLl77CV+HFva
eTZKcbDiXD+CTtsr12+tJGA0HkeL4r+z1hkTRtzNTjh5l9lcRh9huuqKbqkZ9IMidrC6W0NJ9jFk
Z6mDvy5OzTU0Dg3hywsW9nIuVf1g1hOr2MMmv78L/zSyVhuEHSIBaPR3b+swXcvZypwYT7hSLx9s
pMb7kx2G0RcxIA8YZ1We+mPWetkx96z0V2v27eiPlJ4BKvUzJ9I0Znd5EKUh7cBJnu2/1MRbxGd0
e01xNPGRUQOk6cPmUFSLan3ANE0/u2VmfUtNUY2BBTbnTZyX9l9OtVjfUEMldrftJTfeUZRzwhPP
fPWrzo0CUc3BFW9DcqHop0vgOfvwPnD2SiaAZcGka3FycMCwq/6ohK7n1yYQeR+Zf+H+7JZBqEdY
rNGPBLOS2c+tUTUvbluqYxAm6vA909OxPyOEY32lHscjRYaCSr4RI15nKlqU+YPTzWAPZif9XVA6
p3N0/2NsxJyUIfifzF95SOS+eBZzLrad2kmNonOsZ/abfMzCw6yhtC4bRCQfJM0KIJF/cyi+O2d3
Y8dRdIU5BMEeqZn1NdFpBFAqTrz4YVjVaeS/OORxR71ntqZP9ye5VQiTMAJCXJQ0GU++bc9mKWpF
gDMzlIuCed/DTG4LRUzJZuJrdqCSz4rP4zUGbWyb783SeEL7pvl4/0fczhczF/DptCdMmjLrwl+B
E2JvlUASC1F7gQ2MNwhbZ/lsiGzZeapv73kp3iObfIgrQ5ZaXYtFYZZOZNOqHmkMPRDdKg951vS/
709oaxQXcSaXITaqLNYChqcuCd8xddQeq3k0L6jY6nuYL+321kVZBmUewCe2BMiuAh0xNWgRgbMC
ref2HzUgLk/ZMC12gIxcPgRArCmho4wh3pPNii+4CyznOYEWmyya/QR5NfknHVsPsLIaf56xEXgY
2c5f7i/GH/TGy0uNMistJ1T4CG5v6puUa3LdLcf4ioB1d62o1cy+2sfF70FxowfSCoQGdaiBj3MZ
DeS9xfK5WLLxWKeKc7AGRz0NTm+/H2J7udz/aRsbj24N0hy0a+hxWKvdEPdLMuELg5C62w1nHAbb
ByvE3qa0tfzw+qFgDQD51cmXESp7ec5cxaUNliOrIpRePah5j+dC2YTH3Mh2ZeQ2th9wdJgYPCNg
OdcN/pKwAEQc8WgE6ftpoIRa+BVlxuwcGv34ZKO/WAcKyJTI99qh+wv4yzD4oH3Ek01ZQzyKCOmL
yewGE0gY1Z7DtHj6zxqIF+7LLmQZHxnWZTrFkSoo7SlVk/nNYHSfcW9MvrltMca+QZv3YdanND+k
UajJ0ks1/fAswLgH1er7D7XEYh8Me0FUvVM0VFGLYkKnTIus2oI8pRpPgh4M5d+8slp/4A35PY1V
7PoCYX2bhsScNoGOd0hINbpK/mrixdvD72zsEAmpJMOmGk1LSP77Z9ejQscr62J0VQo3GQJ9Wsqj
Dmz742RUe9AdudlWx0Q24XFFoOOANchqM/ZebhmhR/q3lOkPrTfi86JYInALoz3obqd+8GBDHHCj
V/2kFPPO/rzNYeADUnCg3YcYDw3MlxPVQBy4fU5huDUy9VC0njhAQ26CyPMwFoYXAqyx2ZPm2Zqy
QYQv3VsRPlwfimh0ikxBHvw6qal7bOm/XITdSSxdP4afyjCcAaWERXiO64q6QtO3QIRfeS7J1ziW
xMoA3BBZXa165ZWTZi2LcbHCShy1sdRx19M936PEsLPEN3uJ2iSKlaBkAQTwNqyuAAJMOwnzzqAX
boX0ecY+x5qtt+dj1mNiENyf2M0lIEeD+iXNEaX21mpidGmBlSuuflkGrfMNEoW3C/Y3O+/pzbZh
FKnhxCXjECStaxYpFJ8mbyKVIElN3rYW1fdEL+xHnJOp7arorM4IYD+9fmr4hQFdAgJ8C/SkKhU6
ZqKqF+gGxZvObDAo8/q9FHRrapBqOPmQuHnLV5/Lha2um3BQLuiCuu/1sjUei0Z0H5BVMj83jaeG
/hyTnu9syK1hqVqTsrFDyNvWb3pUiGRJevWiGbX6UUlSnr/cSk6DXUAB0zLEJf3KS4dmZ9zbSJDJ
Ukn4f5mV7sbqBmAj6eYARuqC0JJDEU9ttQLdaHf5Rn9ejH6DFFN46FQ8oupkIsnQRFEcsrJz9sBh
tweFX4KAiUnRFWb7OiZVhEIFUvojoZaVncLMWS66ijuERnfwdH8rbQzFtUfflZFkuC2/xrP7vXSE
SAozIT5r6ndh4op3mSa4/0pFP94f6fY8AjZCzxl9aqgIN3IWWie6qgMWddEHz5YaT1a4BFZVaDsn
cmscChkWK8iNSljzckb6FOdJAUzsYk1p9TgLUR7mQVd37rKb5IgOGPrsBvJ0VBdwKH05Ciq1JT5U
pnqxJ40WzTK1KdXDOU31k5s29RBYok9/YotQzeehK7O9w2nIY/DiteQH4IrCR8NuR/JoX/6ASU/N
nkBeuwhTG4Tf0XwZA8qXbeXbmshr38LcQfVNW9E/0Xv1bF/HHfYfMk7vu2fXxj8qAr7fQymqxxOj
FO/6Ruj4vseyOTlatvYjM0Z9eKK00H3y2nxuiFnBTlyMCsU/wyvTpyx2rb9rPYmbA7RtpQuczul/
tFaK90SXCYVMeJqUQw3i/tWmm8weh2CJKpaKb2swnZW6VZeBbbsYwCQORFm0OhXEOdvcmoMSV4xX
Vt4pR4PdIrTgo5Nyr6MDkK966dp4lPRD3H5BEWoJTCUniCzi+nL/nFj66stKUgdoIEIR4Bny0nn5
ZUlPCnc22ol7KEWUqQu17l2uOJP+bsmoeWIJNIk3ZjUDfcBuIf676uyxv6YK6ctRGIOtB+lYtdX3
1Axn512Tq0XQQv5+mkKo5b9aK/ce1VHQHabVGNv2VeSjRTlkgJGPUlJkxe+7eLJif2zrvgowFSnU
IMrtMHooiSH+XmZvgQtBDVKcplylzqrXTTthH4dRdaDMmp1i0JFncD+gQkQP/aRO3ywFT7vAKYBK
+6LAlQKrvrEuP4zj2J1wMhnmd9hy9LBJKBR7D+boJcaHRkci3U+iIXMCzNzN+oJEexKdq1509kOO
uA/Yf5cSzZf7X2D9AvEBeAdwzOKi8lDGWkUOf4BzVT33hER9/xWPHC05QiDJm8eO56o5tUWtf6fd
jZnIa98ghpadNphaXMmAr1aPH9ArLEUUe7gYuMBkgRvXYDLjsYp+qFXmDEEM/ki52oL+1EUTivaV
00l/tMgXZ9nROtlYBQI1jpaEghGfytz72cuAQN4oUlEOl67DrwTXwdRPtdT+xzMRYbDrAg8/TDt2
Lu8/E3x+rbEAJG6yFAOuHly0fK+ejQrsgDJBXfWXEZrNcLFz23uvoSzRkDKOpEipOaWIGyM7rL4t
pgj95iZqhH1Q0rqLj4kWpXtFhvULiQYK8Q3yrWAaEfNYH/0YWSIU7cP5YpaV9z7qlfTiqqNxWJpu
T+px/XRJuRUE2dgAsr93ozacSy0zWxuXS49Z5IMpsJGobZGd72/vrVFwAQVyjWgOzUT5tD1b4iLz
llDRB/WCf3pxiJesPWttbu6E3zfh1B/tGOlHgQCQVERYnSILaDe+xFzRCXRq2adUqTK43dFpeu2g
Z5LoDiK4Spo3uEXa77Sy3GuX3u5gCtaSPy3lXD0oSi8nWo1dhTXPrF7wgQofkq5LHhpH4OzghM4l
M9o5qGxMa+6v7k3zWM6bjgMnmNqpi8Dey1GRekMcbaRUAylGQ/gpdCC5KdPQYN9UTuplqLPGfFRo
agWaPnck9qbavKnaJBbUDIBKx06kOFR3UY7c+W1/8JQvTxe/DUEaAPe8LTfPWB55NCJjsVxyLdff
VCk6nD6bv/npoNk9+0M2FBO55jKlh84yST4by1vKizq0ZhwANImQ4jWgJuB3OpaJ3zldoT+0gugi
wB0LUIKt1HYbGIK8JAjj0f5mGJ09+W0Nf+zQ6033we7sfgrULK7+hqHY1XTpmiGSlqzF08jpf49i
Xdr6oQxf/FY0+KyqkTr+BhSTYA0qnDTxLRFF4BQHI/5g0hP/W+2RX9sJV9cBnvyMVGOpjvGZbkuL
pl2HiSe65dJaWvhOtUrnsUgjMDnmknm/SqPof8OI7NuTU7X25509tA7uGJyMksopTRDKEuvoEpKG
3nF+lgvQyKQ6OrNu/c4iazB85MuQg0SIIHzfpH2aBx2XI0a6BA3fcjGBBNFM0Vo775I8q6t9A2Ye
AzlPBkDkZi/3tKJVnukJoV7qoqqSUxPN6eA3JehuzaAN5Ys468JAm02nOMwmil8+Io/T0/1V2biI
6WYTcHN5USNaPw0TIMconNvxgtlTegk79X+cnUmX3EaWpf+KjvbIwjz0qcyFA/AhIsggKYqDNjgk
RWKeZ/z6/oxSdYUjcBwdWlRWqZjUczOYPXvDvffNviylwW8EftWOi9zwHNQPib9AAxMcr1sfqC4E
BPfLxKzx2XmsuzT357yu3DGs5LsCz+/l6f/obf3Xt+n/hN/LN3/tZ/uf/+afvxE+NDE3bfWP/3kc
vjdd33z/5dWXqv0Fh/Dnly4ui/8W/5L/95eu/xX/eRV/a8q2/NGt/1tXfwlLf/8S70v35eof/KKL
u/lt/72Z331v+6z7aYDfLP6b/79/+Mv3n/+W93P1/d+/fiuZmSP+bYz7Kn79+48uf/77V8Fj/q+n
//q//+z1l5y/doyL7Evx5/ovfP/Sdv/+VVP+RVtQtN4twdShhvvrL+N38Seq/C9OBG8ZpD9Gt5I3
//pLUTZdhD35X7Q6BLVMRZMHZCJ/qSU+5I8M51/cLZhOnGvKX2QRv/7PD7v6Vv/77X4p+vxNSW2x
5W9f3RBk1wnawBvoNFUoOlFMur4hmpbEkVMYkW9ONPRAYNrjXWeG0e9OqXWXJ5vyt+2ntq5dk7AF
8JIaJdhS9E7Q+r22lRhhxtS9OPbpbOhf+z5vzUOWQzocc8XqXIMp0O5CQIijLLJ0Rylk0zhzK0V5
gtLQuldFdtglBRr2fq1L8X0hpdWpcWrN0wcmUjdwJVwkuPI7c0ymHSe00ov4e92oqwoCD8gkY+WF
tHaQagYaRX6lxbMLKij2Zwb4nZKyGl9PY2UNB3PSi/sWYenTnPcAiFNLvahlarp9PpLB3v4Oq2D1
7x9ElKrITFzhrVevP4RElzJVQhuITREMD5lOmXxJjO7MkVyOwVKXP5gj2dgHW0Z/tozT9KgaqfOW
eTF7RY9Vj+nnTyFoFnwuXCP8zdX5WwKFufH4Zr+bpeRVUhSm45KYOxcTacKM0b9R/kYaWzs6SkC7
PzuMK/zB1CuAe33DQNeDJc/NgxmhmOclTmrv9ZJX0eBfvw8wBkoQcCy4cSuM7YRbb2eTaY61Pcbv
IP9OPurUs2s2NlNEGLN6ylAjuNeypji2NZFPHZbtTkaz9b2YBwBqE/1xalFroK8tRVROA/TkIr0B
LhtXuqctTfY67lvpYmW15c2UR8zDHDbpQxqlfXyYzGL4YpmZvROKPfcXgpTFO2aCskOVRby4T4Jw
8EW9w0zD1C/aRP2T8Ds9TgBwTl3YBDuPmfj0//t4/7X1T0yt5XqrIILdbcSpr8p1OzC1XuqZnxIE
fxj5PL/pM8U63r4XuNu1QbG7AuIjOMtr2f+YiavURtrE1yJHdlutLu51Ouc7XvD6jf65LC4KSQxZ
jGD1rdKYwshVSe5Q5K7HKvC6VKtwesaMfIQl5rYZaF3o1s5X+ylRu9pLjDrkZsIFPVNZT6RZiiei
QDC34ND7PJ3fJC3OMM+k7g+97qOjUU3FkQvguL29VDEhA5dpTGXrTZqX6klhgE54UHvH+H0ZpvZl
yarYFBwA+Q7z18i44BdfHyv8VMa0hzLz27JTT0Vd2d5EHnbSaj3Y8X7PjxXtFSol1MX4X8+mmtDG
7saGGbF8ZYNKVBXHh4Af9h4lAeqhlhXuKBk9vzHYg4pCNg5e41llIJ/KpQU1ksDV7qJjUTN2Oujl
6WJWsuPfPsBbppC1oCvOyWIjV7vYpyBypDLMfHtwLF9vqszTkig7TuNk7aXJz48xtQUhUUiAQsax
DvVTnfYBuifcztSZmFOrS/NdOYyTcXCywKaURyHqYPeh9lopm/mhT/XqVSh1kRe0gfOjzgU/oded
N3U8j5+yVq38Uuom09fzXtvhJm39VAF2B3NBXoTzuj5c1giZTA6C1A8qBVhOxwgtpQ+zI+4NJQ6z
k49doY47G7RtlA2iJipaBytHuaR5oJQFiqEx7QPExfPUfmtwqc6NtBQ/qtmKXqeaJn19+QkwQV/+
bdVePVe1rS4IZ/SpHzmdfh/bw9ssysyztEz2zjV67ixxKEDNOWWIEoDWvd5U25xTJeA/fK1MdB5B
R3+FWrO9p9m+daSfmllt44hucKOgteWnQZ3dRUxePYRaCLEulBXf1hKGYNdW2bszSlEfKyMwFlG9
Z9C3pafAa6K0fitNBdTIsa8egPNaOyDDLW8igIwkXDAl0EC53obBQn9niMrUHwhuz1o/hX7V2eZv
wCnLjzSkg/PtD7wRMLHvQp+b5s1PMbhrg0zABF5bKKm/GLX1tSPv/T4PVoVw0NQZpju2zvgJgeDi
TTEa9lu70/vpEimxDlSP0dnVIVID+cs4LKZ8MGPdaHdemq39cHAK4u4ga6ivjsWI5MxkR0PuG303
/jYvoyQdjLKWPuBs0/vCnMsXP6ewXkkshBSCEAUQ5/RJQNKPnWaN1oT4a6gkQFEU3o+YevvHzuL/
6hIHicNkKJy3t7+DOHfXD6qYwwjkE7QOveY1TDeNFGWc8y73Uw7dwZbmwK8ntTzKjV0+GkpsM6gL
ZVNFQ/e2DC1l5xhsXAuhdiugWbg1huxcr1qt5zpv8xLRD7uIPCTUGy+vqtTNkNrecWRbpmjncOIo
YNDaFl/8yQYbJXExbWSeZquEeVgO7X3StdYhr8Zujw644TQhUaA0KPh5YDpWH9NCY6rszTTzGSBP
m6dQbOTCdcMDxaSIke7Tqe9H4+ULREuFJ1rUlnmJV0aBPy0BU9VDP2r66F0LatWLx2W+71O5Od4+
NeKzrE6NEA0hfRddEvjL13uZ2kaojGoY+kGfaJdJ0cdDkKk9aGuKqBlZjhdPXX5ZovTHyw0bwiBx
j1CbW7lRjusY4MolTzXD6VOmRO2nIlKjk0YQdGj7XvUTG913Ef3upVAbHoFIgZaIRowHI3e1vYCZ
G72MK1peuhM9gjn5sbSxeexngL9JqY3+7ZVumcMaRQ28AaH8aotJs8lRAkXywsyJXoUwoD+iwlJ9
qKMie6cEyNL+A3v0mYAIiIEX6yylNqVaUyXGBVdT1z4UPFaHVie6DIcl8uW828kFn58ggF5cDxjW
6JJQybg+QYllhENEM9dfgjIT2W9316Vt5i+Z3J+kqHmTRvJvRWTUO9u6UlAXETqGASSJMa0UeNfE
atRQiql35MhHL08dPDPLe8CplTmdrGRy3pbaVBT+FHKrD7YtxaWbooOa3leWOV2shBDQbQ05ulfl
KewPTSQ3f2Zl0DBQQkucD1aiOY8MqqugTBo6TMg57Ob5gKyebBym1JDfzIwnn1yQmIXkAWyU/1Cq
ADZfHc22r1ROqO+ENxsZE+1yRHVwsTChUfy43mgQ+oZaIBTo152cuVk1VT4wlMrLJpoMqa0E7oA6
oF/IcuYNc6Lx/wPpL5V6dlSzWnGlNJ/vI0kxfUmV9mYBbFQE+G2ccSYmovwAzfH616nxSHPPQdq0
WiLV7YxFfVcqveymcBTOshKZBxq2iEFlju6qI4D8uZ8kAAams1NWe/46MC8IAK6YxyRaVauAM9co
nkexEfr0/yw3hNHqduUSXvKh0nfevK1PIqRgSZnFRGxqMteLhtObdcqAcF47D1J7UAAb3A1aZXlx
GhvKwVG75HcDNIFzqOtw+CZJkYas5DQyWcdc7DuzZsJAtuQClmxYxyTMyz0E7/P3iwIv1VQQgTpY
IUu7/oXDUmVR1YWRnyV8lrJWU2+I4uahMirbR+s8OqR5sxcLbBoVu0I0TptdWxkNW3uQ9TEI/X7i
blIyq6JzKjtIXDZLkX4abS7jklt7X1747eu3TBSz/9fsyq+bkoyoZZTi5JIxuTBZsKEkV8zH2+51
a3EajXW6f7yYJGrXOxrqasnwHdwOGFPzwriNxu3TkVH3AWNCm6Qw/GmSq73LL07tem1ApASNlgwH
jPm1VXUBCKKUeuQrYJjdrADSAGAn80xDWt45Q0zuKEL7tNDxBUjvHqho7ClNrxqyPz0ud4ryPLoP
BLZrbVYH5n0RiB9Rxrn2qOtTeLbCrHltZl33lk87fLQawPkGnubSxWF+KTMDzeu0AGgBbPaVYcwI
md7+HM/DXiQlwYsioYDugLF+XRWTDLOxKBwRiFd+OzXFPQy18Qgc3zpUSQUEPcnzU0cL3e8py3q3
zW+U0rEP2EBMzSL9WacXvTKFgxRgvzVrhpKRYB9zMNEPThON7sIAn3tIGxO4HyVLvrZg7F8VS2s1
3hJEOgWGStt5jrfcHyxv4gyw30J86PqgKE5XD3XTQGoO4/msDMy6mkL7gx0ae65lc+cF51dUJoE/
rI4kGV6uzfLERUhT4zw3uv55oJJ2qhz4H4eOhiIi+6N2Vgoleh0wFvnz7a3fCDwEGAE1TDBXkMzX
K9XiykR7DNemU/2b6+C7VhT9+6kZ0Z5DUeGimkgVjE0TfrlteMvPQM+ldyIYnqQ811ucL9FkjQtb
nMnVeCoKJ7u3Airgt62I7VvfeHpxsJ1Fl85ej7Q1S9pVtgIUh8H3sh/LEHKj1mg8p7TC91pT5DuF
jS2/hmQQATGyy4BLxZ8/yaqkpVXiIccedK35zlgaGZpYUANWQsZH+p3YJjvKjDXc40Vs2YX/CzYa
cXXKz6vdnNIEQdNIin2lnOPToFpfI2mWH80x/qFJsXKuTe3H7Z3dOji8EuCwKRcKTPb1SiPIh3ZI
yO83uhx7zlJ3xKiz1Xtgls2Pigk9o88z502bN7uXZut6ogTAcpnvicrM6mmM4QOnlpPGvs0kU6/P
S80ryyY6Q93TdzzB1gF6amr1HBZFNuVDj7yzZOcokpiN4Q4wl90uL7oj+GFz58BufkhSGeiGRBzQ
Tq63lSILA1qVOvaDjDi4WWz7VRWomttPdefGiDcf8jkbT7e/5dZ+CoYLHoh8jkLjtVG9bVsYmyxy
0UM6mcz3dUOwP0dy9HHnpdm69rhVAfZiGKa9JgqnfZKiKcwgyo4SGwME6UzOFVNVbi/oZ09nfe/h
61JEsXBu1AGuV5R2ad3pbKFv5XFzN6tNcKRzTQONkVHVObPDhwEB4M9wUap3ll4qR6euuh9dvfQn
ta3rM0Hg6GlDpSHtpdCfYr6Np2v56DNLpdpxwVufnD6gwGYh84H+6vVvRWo5TTuGK/qLLceuVBeG
VzWG5jdybLtDVS4nPTe133Z2aCMWAhoAzF4o+HKPVhH+PFllkTZN7DMzsnhQ1f6jBtHhwxxIi0DN
Oq7S19m5UcDJ2kt3Acc77oArN9YtOCpCLQHIA43Q63VLbZeFMKMjX42L3tdlGCr61MRnR0MlH02A
+CQzRH5ns7dSLIo0CPPT+kXqda1K3moIiUUN2UY12A3gMtpg3gDF26X82tGdGtKjkFt5pXTd8JrB
ACPUW0TFjzGt2j187ca947cYYvQODMRnmU+vq/mUh0ycKsxQPur47kdrgN6nMR5yp10lDvzqQtCj
Qn1A6PWQ9K+ueMhkUieb09BXOjST7vKgiz5ruZkrfk2P5VSEUfo90az2FMEwy11U+5vL7RO39bkp
AfLhCPF0OJ7Xn3vSq7Cb+jLyaT3p90UPuWxE7PSShcqPmmmxB6F5eLxtc8N7UxVj2QTcAjonftOT
51iZSI+TKKVbo8TpSUvC4SLFvX2Be5ad+yqNPty2t/EoAhdGBgGxANHTX1/lSQ+qwiiwB37BR/ik
OAKOllym337rIdw/pItc7LwYG4eIt4ILRFmMINpZrdExGKUxFbRSeIyZxaQzoTzTZIQ5JyN9e3t5
z7aThAW5DPgdbCVCRCtTNX22hSw+9RNJ70WG1p5kZNvPBSBxGDRyvbO055f1JxMRxCGKSnAJ1uGb
ImeII2QpwzP1vr1QizBQhXcyRKnltP4tTpX50skW6j/oHB3TvijfR4mT+3WeZzv3Z2PpNLLh6KGI
+lPP/foktXASBrmjSlXKC1BzuS38OjuONKvKZk8B7tkbKVbNNAHw/qIUZK9uSlLjtUIZW7kcDPKB
sTKz6c5Vpe1p1mwuCvzST0NQzMSfP7keIUBCkrJO8pJUsinOBbUrFcZA43xwALWbqXv7/Dx/lslw
OKocUti7EBpWj04pK10/07P19L6pTkbDVLBmbOJXIOOi73VLBzeBSHQPRWP6DG6se9SjSf+cy5Vx
DFuIblbhTIcqjMNzXdvF57qwmoe0lMrvw9D0O4f92V0Wv5WAiHY4nSAYcNeb44RT5gRVLHlBPBXM
jtair8sg95+VNAwXtzKa5nM5F5UPvXpvHMKzKy1Mg4QHko2akLqWODHyehgLm4aF3HXzZUhq9X0r
OcaxcZK993DjrIE2JCKjDozGvr06AhDJU3PUJdFJRWS0R9Xfpcoef7j94bes0M362cuDTGKsXp8l
GEsQN4nk2YFaXkgW+vu+Qr/0xVZoMtGAQQuJC+SIN/DJcU6UQCspMAfelOvafV2jlaYOxl4BZ2Mt
8C6oWpG1oxW6rlXEDgga2xoDzwk7+4xOfnK0h6LZyTs2jgCpFfkxuF+a0D/r9k/WIvVoCxro3NOz
ivML0F3tOBh25kGCUnZC8memKIeDXxRdDqizZOPX22ZWFpx2wPleOE+NP4GX/phGS0EZLg+/3f5C
z+4UCmDU/HCjpBq0zFamRr2S2ywcMdUkyl2jMDi0SY2IgFwxXVTWo8c5MN7nY6d6tw1vrBEGKwkO
6T6Xek1PbLo+7RJgkd6Y2vFjVgQhUva97SeLau/EORumUMx24HgLHC9x/fV2VqEc2mjlO54hTwBm
OsYg0QicrfveSdLZv72ujQ2lvyeoE6Kxite4NjaYZg1DbnQ8obLZMInRnu6bAAzPQWpb60tftNVH
g2lEbg+tf4/SvrVSykaociPFIKaHXRtPA62ocgUdnqaz/4gZRX0H+2HmjoNPefkymfRJYY9HWOiD
XFtaNEQtcVCAQRHOh4PYTbNHkS56p/dLaLv5FOl3eu4UH0Pmq36+bXtrlaj/AAKhGEiysrIdG4OU
OIPpeKiCaoccBVNfGzrD0xQGQ9w29cy1CFlezg4yhwQa4G+ulxkAPNWKLHC8dnSUyyQvw10vme3O
gp69+qLFBOwUQgd5B9Olr63YkwJdGLCHR6Bf3JnZHMKq1IrXoLXUczi15o5b3thAiNwsTWjyQUVa
PTEGiIKmbFQbofIKZG8EEpNuuXR2ysrYeWe2lgbiHpQcXeLnSLl0jFUkwnt06ag133Vlkp8TmrXZ
oUQGDonasRvi8+1v9ryez3YyHJbmKXUiRmmsXp2+oDgmQIKe1VEOOgxzyZTWbM4UX3Bi3+WKORqH
JJsXb66hUR6CXLLvJGdR3FRLdd8xS803Wzn+/fbv2tp11A6ALpEU0OxcXc5BapgsmeQ2D3tU/CHz
xA8eNKX5NNvT8ubFtsAAiH2nlgxLaBXWGSXUXqYlOnTsGJHYlghk5UUeHCItV4+3TW04PIBSBI9k
IHyynzz0J+8i2sUBigyB7TXtkB+jRGE4D5Cc0rVloX6sNcMHu1/etk5efr9teWNDscyrJdi4wtde
X5u+VJPKnlnkknQK8jpBfWZGLhNp0qHeO1Niw66ydWpw6ISABMAeccCqNJImTHBn/gJXFLnhh1pH
erTR8/GUjrpyEVOBj7M2BKdaB4ypWsl8DB29ePk7BmkQTySmqwvBvev1JosS0fRUbG+egT0Ny6jf
ZYWieEYx6J9ub+3WRwU+Q52OPI85YKvlhqMzdswPtD0gUdLjEM+229N9PgYI5HlykhjktmqByFGa
vhihzE4bIM2gFotrsibKNGoH0MxpbA8B9u/5Yo2nUMMyjZY9qbOt80MsT5UVoBDQUeH8n5zcWnfq
Oew7m8DDQZXZpNE4pOVXcxydnS/33AuCAmAqNrGOkJRdzyMZAeZNNMpsL4EZ7paxVXjG2OgHOyvN
h24esh17z1eGPcRBhKsh4Fmj1nqzTOeqQRysG9vvTWBn56GPH6dan063z8mWIQoroOyFTC6e5noL
S/I9o6sM01NAwpxlhkJ5BUgNr7b2HpJNS+RePy87mpZii598rGJ2tGnMFBNAjKIeOIvGOazzSdTF
pH+wKN4sUn60HR0EZK9NJUqVzErWmF40ZCR7gPiBNw65G3dO/+KXmDbf39K/RKfrLhGkLFEXrUyP
iWKRl7awaCdJagEzqKb/4k8FqYBsTMzTpR0mrvyTDaykmrLzkpmeUdNPOPR9oJwrtSgf+9kYv962
tXHeRdGNjj7q/KDDxMd8YquXAwP1jcL0qsH6BHR2ehxCpfcWaShoaGvGjnd+HqWBDgXrx7pE69JY
nQ3k5sO6UEbTc6w28BN5cPwEduxLC044fj7VX8gsbtZqUYz80hCLGUzKDzQt8zYQmJOmvQRJV56B
A9LLuL2Lonh3/eZcG1wtC0pMy3fkHCop4siKLtk+RY4ajvOiv45HhjO3TlHt7KW4sWujQCBQfuT7
caNXkcMyBcHUOOxlj4b/K6aXS36nz9nZnqL4mFFMdetlsi6wkPRLzgDoD7fXvHVyIGpS9yCUQEJ5
5ZNJA/s6iXX0GqYlcEclzdwSnYNjzlc9g/lVXgqr4qMipALuFhwjJJVVujaWAzdPm7mAcmN8ToJO
Mg9SPRrImtvlXnVvw4cJ7h2kJ7gRsLpWJ6gmQU21lsVNRUZPZwynS2aV8xkYZfLStjfr4k4wSg6M
ryC4Xt/AwurHPFpqBuLKcQf7SFNFwNAikmE373jAkzdZjVrNyz8e9Bvx8PDuUC69NtqF0tDaCTek
ntv0TK+o85ik0vIfjeIOXbKnQb+1n8C/wA/SthRyP9f2dBvfrMYssury6jiYVg32UZcujlxGO/nu
88K32FBBnKIATHVm7WMKrc6oi3JQTF1yJndQehQxmmEJ7nQgza8tq5Z+R+PJ8GVgG2f0aTvk+kwd
kWd7D5S45e44PPwcwG82QcX1sslX02AYNJZdzQkdW2P0SivSXtoMZMFMBP+JeyRtcVY3Q6rbCLTE
YHiZFdoeGVV6SCNtOOjFPCC5bAxeGxfWztP7PO4UGEe6w7RqCD7XGAa9thtg/ia5fDXlJz1RQaiP
k3lcEno2HaISXpgOw8WJdjVBtxyPyCTEVFhQieue75zzNja1ZniGHeWPKdKjOpljTN2GLjP6WSZV
xpfJuQgHS8sTJDPNIiYp8Q/XH7LUZylvtdnwQByFx1ktJdfKOnmHlbV1S55aWXmdAGR23MQLJb5C
7v1ZaodDNziLi27SHrhnyxTleYAEBBpCOPZ6QaNWy/YSKwZlcjQ5FxkBN8au0E2tjD0JvOeEYfYL
RjNZJ/4Naop4PZ/EGMuUZaHdyYbXmBGCsdOUqujtG4H9iXGSRcL08kg95b2CbmSgUw0OzBHkxmiH
k3fb621dRxph8O2FUAAhwvUPiQutLxWFEqqhQZkYus56FeWIAt62svUuE0tRWYTEDSZ9tdwmR+Tc
kUPTK7tK1dE2MYN7aHboyI7dKEUuo0L7r1NRZ+jILkF7NzkVsd3t3yBsrGMD4gJB6heqzWuONu9i
VqUM9PEyRyq8opuWo2kNY+MBvKpOrarEPwwT5ZOdOGjraoIT+kvSADzyaoO1xCi7EF1WvvEi43Ob
3lUip6ZyNWjTsVIDaU9JYMsi0DRwxULYFgjI9SctSnWKzbg3vaKUzTetLCHRXuLHQ70P/C6G+rmz
xK0zJGDFsMjQ0Sf9vTYoSQNKMTEyVaS5iTvrYfl6dKbgj9vfb+t62sLTUMmAMmat/E2dhbo1a7yX
gBo1N9ND2x+yPHftMnXe3za1tYNULB1A61CGiGOvF6SpZa4NI47cjAIYuci7wcNlVKBdgeBvpnze
SaSeA1ZxB08Nrp6rUo2UGfaZ4XV1Otwrdo1ycq/nrtnbmVvXtcP4+TE9ykprv6qr9A97bEzfRE3Y
NRnkc7q9+q1fw/tMIR4kDdXItR6O2UhNwWxTExGwov4jBiXbuFJTSSPjpoz8ezlqaIwzFyCFcpUq
ucQpjvMHZCskChGFVE3neenaF6NbaPCA7iEEFTEosxquP0rZar1iT8T2M9RGH1G9d3nXmA/zVFr+
7Q3YOM9XllYXqE50NTAbLDGs82PVpMVpWiRzJ1XZOM4YIUQR7WAWtHptlDlYZC2bSMgaIzvrzUy4
mQWj14bxXsi1aQp8oxBeJIteSy4uBiOe+l7mexZJd0jpstyh0vV+0aZqJ+zauDg4eForjBvAI6zz
rzFxSpjzVASsRu+O2ahaRxnY29m2GeyuGcmewvSGTweOQ4sDP0dr/dn8LhSQKy3H84wWpJu4tTR3
Vgr5HCWIP7pZmaa/o30P8v72AdlcJswxmxILlIN17VYZnc6aCsJpg4nHD8Bb5jeUJ0gu0yV4rTe7
Qwk3nk/ajbTuRUUHZt7K9SX13BRMCif1UhJkUKVy8Y2mR4iHG1G4TLPJT00426/GWG/dCPWTHY+w
uc1P7IsD9iRaSYa+q5jXyTbr+nJWGSDht4j+33UNoH4NLLlrzGhZ3t7kjWiati6sCqIT2g7rmMGW
maanT5nlJWVbnSNGmblpKYMnqJ3o3AZtdtGUtHLRatrT8t1aLjERcTyuhgdA/PmT5c5JxWBC3IoH
OTw68RIFB62PNTeeywaV0r4+93n9YtwV7o3whIIZ/U8+9sq9AeBIeaS5pIlNYZBkIfe6rEgecKR7
CiZb/oASCYQRjrBKOn+9vnxuMm2YqXsuZggDeUCGfka/5zjQRfBvf8Stm/LU1MrLzYOpDEZmEfgt
bKVdJ8o5UwIFhT0G3BoEQsfb9p6zvwQMgM36+ZxSBV3FIlYYSS21O9LLIJC+16Op3zlp46DLGFCN
CZYIZU+5QcnXTeZhuGc0CryvdI5Db0jGxpdivfmIFp3han2y/KaNkvXp9i/ceFw4Vn9NigAksUYs
29pcZ8gvWF6YB/0DkfG3MazrnVrGxhfmWeEJ/1mFomZ//YWRXOwra+wtLxjh9wWGlJymlEEMVWzt
kZWfSw1QKH1qa1U3iZnp7fQB6kLm3Fgl+r2IqnuSWczf1Mhpv8f11CmPkAas3Adjn342x1YP3YqJ
sZKbMmnVPli0Fyw/n3pmP1SS2bz4pRU6RDSD6MjwAK4dieVIch+AivHMROruRqmZ0D2PFT8aa3sn
W33+cckueJGgPFHVIea/3nepX1LZZty5N0iG+npM0MmsmM/0Ys9IlZmoQWT7IlBZhaeS2aHQLCUk
qgRpR3uqygvRGHWdNJtmaI9V8b4d0XBV6Ti8FEdE+kQGR/hFa5ZW4up6NR08FTp5hhd0vAStwrhs
sPHTce6y1Lt9UZ6fYUzRLMP9k7WRXFzvZVAHmZZkteExCDJ7lUaJfF6CPnfJYD78A0tkFIKyZAuj
15YEHntCf4Wv5kgd4OleCC61hLWTou1E+s+fFv79xEfEDEQsz4gEclkCI88C3bOCIjmHbfwZf9Yd
rSlh+BWUxUPGIOUX++Arm/rqm9WzhKZHi83RkAZPtsPYBX5fu/FURcc4Hfemr29dgidrXB/PZXK6
kV4O9tCz8xdLrY9hpDk7t/r5y8KqeKVFpV3M8Fy9lwsTpLQiMID2D2PKQODahn49mIcyXaazxHjI
0+1DsmmPWg3cNuJaGHbXh2QcM3NAlkn3IjlBImBu7aOtomNU51QwQ6PdqxsIF31drmB9tCWpyRBj
gsa+ttcjjxxTJ+WkpHZ+lI0WAaponh7hmDMnWe1tFyXt7KQ2WrLzeGytVNA3ibnogD3LTMymTcaW
MbSekXbhuUkm8lCpK87NJDcXZZY+397YjVoY3FUxowxAFJM41mIFdTOoNRBzw1MjKbgAtynvAgMV
3iQZUaYyst4P0Dw88HZLX22t+KSk8l7pb2vJgFYFYcYU6mcrv81LOjeKNZF/V1bq10ZihYfYlowL
Y/fCyyylezCfLedG7ZuQj446CYL4QU9CzL5yxoiOtuH1LTd/seF8d2Y1+01Qfrm9vZtLY4OpBgn5
oXWKVGex2dcVtQyExSpfHuLiMFgIffXmlN2XihrunJ6NXgPWyNNtKpsq0tirg6upDWOckFHBbwto
VjjIxzw3E2qpvXpQnbi6ZFJougpj0x4RPGtPzMSWXc1MnZ0HRBha3yBeKjrGcKEAaAk/9WSPVcCh
Hd1Gg4jaCkhBQ/6jkxVvqAXAp4bVfYa9I3U7ZrfPsyju2gC5CEZXhylL+ywN1Z5v23QOheSmVd+N
hpZdOsok37Rekv5kfo7kZoxif6NaQX+aRgmR6NvfffOEgW4Q1DgUF9ZMXDNutWkJK+qOTtqf8zKN
PgdZ/1uYLcrxH1gS5QWAVEwLWlOgYKhSDQgIR/LO1t4Fc+889LrUXhYKHDt7u7UognpxQyk30i2/
/qS1bIazJGNKnfX5HCMn4KLk3xznONt7qTdNCe8LSJTO6ppXH1aS3o4xXikhC3MjmNWfljRNPHT7
42+3N1AcxPVBFQAUYg+AL0j9Xq8qyzq7WRgZ4MGVar6ofcz7okd7VNANR4CsDmhX4KACo7Tau2ZR
OsYp4DqTMWp8s2+sz/bUDA+Sqb7r+nDeWdTG/iEHJZC8ENKo2K7Mqdk4DYqk6142VxDCUtPyuIb2
F6nsUW65vYGbtiCBAOjF5DNBKAino54XMccCHgicZdW66wz9q+Ys6e+3LW28yrzHpG8k6AKZuPpU
XUH/0LKIpbK+0vRjb2jhW5NxpUA0+6XR0Ci2Y2CLjnQHt3fcOf1bnoWJoSS34N75n3UM0hqpWrUz
McEoW8lxTPTmVRt3uifZUvc+SzMkFaykTQ4hfumuSIbKh5iefry9BVubLS4FpwjdJERWrk/rVDK2
rZmIljtJ72S3VuPqLrEhmYBCqNod37J1aIXW6l/VPeqk18ZoTKujHOSkOqlDmIW+f3kYjbE7Nv0w
MNBlqaX5HxympybFEXjybEzRzODbuTU8Rx+6S6vkk98pkf0YKPGePObmaYLhh36tRbC3xmVqUylH
WU26OJUFYqqkW/Vpgqfko4BvSQcK3envwWQ1HyRzVHbCri3bKBkwhQWHw4O9WiYdjrGscRhemcfK
g+OglhKqjARzzEbzqW2Ofh/mX+KwynY+6db54fDwNNFnpbrmrPZ36ZhMDyLVKxpLPllxlB2GTNNP
5TQv/suPKsRyqGE/KcnmygcVOqoni0k52iy7PwsrNd7kTPE5QXwxdha1dU4ZfioD2YZtT/B8vSiJ
2jYKeEwOZjZm4w3toL8ZpgYW4ywLxR3r6+2FbQVZIGRo9MPzpnW7LvBMQIeTTCBk7DqIvmS4vUtU
J8b9FKjFV4di7fsZlp4nlRDOYmk03uYzreO0jNudrupG+Qf2Le5QlPzF4lfuIHYGtTcb4kubbOEg
NdL8UJXA15dG+VxVS0Vp3ozva70JL0UAqNORGbhEl4/RgVWKQliY0RA1tD1s4kbwh4uEjQAJCXDd
mogWlIbRByPPdyqhtiKGE3uyHGqHNiRmGCbIaUhQ7klwbzzkV0ZX3qrKkD0MqPEKrs7glpbangKQ
5zvPwNZZEygeZrPx9aloXZ+1nCmi8TjGphdX6ofeio3T0oETMOTkQQnk4u3toyau4yo4ESUmUQnH
IOWda2uzpI5Q5BTTk4NSOchxqB6a3Bxfx8qQn0O5mvwwYRKbFlH7G4M8fnPb/Ja3MJjhp4EZguux
BgMbjEK0wM+AyoqRsAzauD30jRq6RhwVp39iChgEkHHilnW+sKD01eoCpFuV0XRGTL3wyfjrx0Rh
ZtxtU5ufUAzAFZpogpd5valGkFY5mqP0sseYhk4Rqo91PyoeQn3IR1XlHlZncxef2FsdTOQbq3ZE
od5zKun/cnYeO3IjzRZ+IgL0ZktT1V4tO5I2xMgMvfd8+v/LBu5FF5soQhrMaCNgojKZGRnmxDn5
aWX6xCOFWwNHso/aNrtLo3MuaJfoOG6zH9tekrmjoOdHkIDcU6fIZxfJwDxy87IZHw09+WPqUbgO
KKYxiYcbYmRGLP7Vg20WFOzinpI/s92WVwyJ6jahubpOGv7xKPXG1Oa7NZ2TDCwJpMM6mW6iDIPf
NeV4UEXeu3IUmOi+U0WmKrK54F03Km3KhfI1yekEzbw9uFmoOHe5GslnIyYAzGsnvK+Stf5XdeZu
PTieuz8Ar/4C8RJqSpc7ij7M0kFub/oQidiTmyLM52nj6PwuKl1CDoL7bmqjdJKkKPcVOzkiBtg7
rkhw0AzjKYWTZ/OmVDq8yAR4wsMNqIk7dV1Mrh3b2sd5TdLQu34Zd1crJo3YbdgstpeR0dEcxV6s
qZ0yu1Y4De9WqDX9uIe0ykSXCapGKXqwagWNXWM+6tXsBWJ0Cih107eiILQ5U7QDlXIwcOeKExep
K0/lt0FOpY8KWuUndeLjZmPde23RdQcObzefEHT/VL5InsCfX37n2eoGuZ1BCjnKsP4c9bk/UYiv
buxqdG4aWNQeLKlqXVHqAJvKyAfVlPqom7H3aAqRA74039zcDgZpUsdg/EJzmRrWuyZHrNONwmM5
kz2/RMsTzldBasF46eVa8xSukFQGj27I3X963imnuK5Td871PqBScTRzv7uql4cEeCS9mu0RLnM7
CXvQkZ3ept4603ky1+Wo9LJ3dEUEQK2NwW6CwctFSVHnZPNA4ouY5KyhUtYuj20Oz+VpgQwNCbNO
jeqAiw7fKimyEvmDlc9/gWbkeQbvTpMGCiAoPS5/BqTAyJ4oVNpCZY2+yrw07jhN5Z1UWblfRbOF
0MhQn2S7QuKryKsbrR7CAyz83vd9/Ru2TlNOmyTrQG8mC51maY3bB0Xot2UD0uIygPib615j7wPj
oSxG2phTejOtjMwbctkRJWO9qqabyujVGweRgo/Xrex5QkoNcPkyC4mdzQ2dYqqWNBwNf0Jt42fY
N3rh2miiJa4zhuMRrmXPFdlIRMPbQJGNru7ld1QGq1/KlfhV0lJU1lJ0Y+/qZMpjpDpRunN7JWGs
oDR7RCp7CKSPKra7qyVugJ4UZwCH4aV9vZ3GXOpaSgvGZJ/qoltuVjBLjDPM00HeIjZuG9ZyLMU4
EfEXiLJLU9m0mCidUVhYEfOLXCXrHc+SltLvwXIGCcysfrYURzMUu1ZfOsMq/ZU3h6YpIS0qROc2
M/PqtjKzTxVTZ2cZUoZ7aYI+sIy4qX9+hCjCUQh+AZhs29+VTjL6UhyLq3l4bCN5/ayMSX/DxOmh
ZtTepRABLWV3Dd3tre4Ptc15iiwYx/I2rU4VtDqPk1JFB1dv75iKjA0slCCX3a5ozFt9gFDY8ONK
1f4zyq6c/Bby+fOSlLrPXGFy18O9Blwonw4mU/ZOKK4WkD3/cfE2jzWi1GpsMPjmz0OMdmycq27I
btxFLfrUf/HdeJXBnzJ6jqe5PKGO0oDbiygDwyWHQJ/V/9vN4RhAjND/uSXySWSj4O7nJd46mXaa
0ZTKwHtaQ6J7cMWEd+NkGzny2oN2/uNVwbtO95tJYIqHWxfTRco4owVi+v0SJX6vKxIkrfbyGGdk
l9dN7bwImALjxBGhz7adxTV1BqK0lBpJVA3S7xS1B1dT1fj70DYWoNriCKC68xjT7hL+E85bwipx
bF/lIZYyZYls4lKUyi6ld1MhyZ/qEJo0N5+6erpLkzq3T7Pd6kwtrlbuSvO0fL2+5p0L+CKNRCUc
dAgZ2OVvsPNII1im8jPoZvp5dIY16BjT/H3dys4tQDBYCLtQWKGlsHnv25XsFQ5EghslRCWvn5Kf
zSBVbkgYcpAL7ZliToi6A7kyPmyzqXnldIgPzrpvO3F7o9mN+VxGRDamfMjutmuKF8GGPZcu1raS
tchUl2cGxHxrrNcgcsL4NhsY5R6sKDkIVnY+k+hTOFDGcxFAT11+JtNsB8ZJ0RUatWQ+xUlunROL
qsb1z7RzAQjGcP10sATrzyaN0wcbSIl4bUiR+0BRh/ofe5yKn47U/bDVpP9x3dzO/glODvw+XPgs
avOpWtvKw4rSKswmXf0OrSR4eJ1hClRlOgpU9vYPyhHRykIzS9nCkHh8ekNZaS4lrarc2M04BE2U
HYk871tBKBXELWjmrZWwyfqaFq5OJFCVN4Qk6oPN5NzNX2wbLyMQD0YOSAMvz0Lm9KitNfRTIlTW
TlIyrmT3o/w4Wum/f26JwRecPM8z5Pib81DKbdXDOkPlvdP1J7lc1Jt5iRMvM+lwXje14wtNCP3g
JYAZnaRrY6ooS3o5HZFkqeSKq0W15iqhFN9IsfVVk/JYd9FTkW/aYYZe2OiIZ6/b3zuLsAtCr4Mv
Fq3py00lxmLwqiQ6Zw5YPjPC+bnSK0qXsbYuX66b2jsl2ECClUEhqoebAqkclllRQBng603bCbL5
BWqJxlHzgyXtbelrO+rlkrJanRoG4bjNSzd8s5C3vF0Xu2HCMc1PjbX257GojSCWqtCdp+5I2mN3
R0WuA0KZuvPWmfRpbU59h89fpzJ/UNGx+GjJqGobofLp+obuWUJCU4SRzJ68oaub15WuSaLSgBuy
7AYpXOcDQud9AGmuebCnO/E464EmhFhSQP/Et331ZM/ObFd5R68Pxon8lzPo8p3Ry9m/EYCGO9jN
iidj1sa/uPA0JejfOjQoeEgvjXbAJPIUOk1/STPNjXuaImMZ9jcOSAP/+lYKl7vJcsT7IiorED9y
RC9NzZpSt6vGpGSDeDayEuHQn5Oqyu9jzQpPbW/UzzDGS/85cnZU1tl7fHjdaAwBqmL0eGO6VdV6
lOKY3mamMspY0fAprTVzeSO0oJPL9iCw3FsqYR61DDGExnTx5VKlxOwXk+Ac0L5q3I4w+7jqHLZ+
qUWd6C2qbtWXbYAO/RBc3+Q9B8BwI10QwdMG/+6l5ZF5hGbl6vnYazxnnmMhO182B957zwyxrKjV
UXB7w+bVFHqaFLXou2eF/m+FvsK5zpXlIDLZuxGEDIKTle4EK7pcTBszSBKF8JGtevNcFZlxrrtC
Olu1VILWNmovDaXq4ELsrozniHMKWc8baa2+1jpVT1gZXcHcn1Smz8fV+XX9K+0tjMcIvjc43qnH
bb9SJcUOnSRYZVSZlks19S4knZ1HfN65SV7U7lAlw4F/2VmZePwE2pfB+zcEvhBfy5W8SIw/GMMw
ulYq1/ftnMwHqOx9MwJOTMgPonCztiSOkI7OqdejTSD9rhcj/6zU1lE3fdcKXWNw37gTMAuXRyMu
NJoSGZP7Vm1KN2YkLanbDIN+cALFj934LHi8hVofVTXgZJvF6MVYyelAG86wUv2pVKQfIVy+0NZr
dzmIrHd9O36XZ/Qd1NE+qs/sPD1wOtJLErT1UBFulqjUgCKKMBLka5FzX3YNjLJ6Zs5uq8y6dXA4
do1BxyvmuniDtp3VBrbqVk9Em6dYnGc57K1ANQraxfJQV3Nw/fjvGmM3+XpM6hIBXn68sYuiBYyl
5VdN/Rvn2HxEexSxgzU5mi7aOyZMs7IeAlqAQhtLeieVUCOE9DOKpj3BSTKt7oJm11FPc4cpT8MT
wpwhit+CceFySfkkU7tr+FhyC2Nlvajxw1iXXZAs1niTV8zv+fm0an5jJmgszmOkPo8Q9J8SavOR
1055wzCkCYu3f32rdw8wWGIKKUi9UFK4/F0KjP/SOjDho/K0fs/aeLgjRa4Ht5mH8MR+2A7UNHDR
uY0mZ4lnZkXdHMTfe5+bEiMoG1HJZdz98jdUacO4e9YCtyAReGS0f3hIW3M+tZN6GGvveFZw+PCm
gMukLraNtZXECAeNggZV29i+rfpKOi/G0HomR+4f2AJnT42S7i/OMzm6AKERyb/h2pBTs7OkAlBh
1pnLF3VCudZR8uF7QULzF/eUejQVOBvtNqBSl3vZAnLOYY/GKaiwc7uhGlr/ZWpelOehaWX9dP30
7F0fCHoZaBUCOoARLq2NSGakUcTpiQFnZ8+5XcNWrTfW8hdjGiSccDEAIOKAbD3CAP2LRAbFjNha
v7Naxf7ZQO/z3/XViF+7deZwH4j55pf682Y1UW86bRji42RqwfdQ2SvPIeOAXpyoA8Lhc3KUJe0d
fJ26oqg/UKvZ8lyh3xw5gAYhP3Ba86QVwOjSrB9OQxke0Y/vmqKEQ2BNA5T6wOWXojU9KihpMMEt
ITrW9Vp2047NGFR2fIRm2nMpNKj/39TmOmutblVt40DqpjGf0Jv0Kcy5/9ajpgmj8+y406qsQay3
vVukVn3QK9k7koD14EIDD4jD3STTVZ8aqkG7y9c73XifMXFyKqaiP4gC97aTXIxQidIln1C4mde5
WE4OPaVgK7Ilam+WcEF2HYjiA3Ti0+n6qdx9OhgqFkN0Lynt5tOlUQVmvolAFTVKaNy2OVmsp8pj
67gSpJzQrjYR/nmOKB8/mWuEcgrSGlXjmoupfAPRP5/Vspl+Tb0uVQc/bm+3mWkHDMBcExnU5lt3
DDHliibq/npRf14qMB6AfP8CNIOAByU0oE4iP9yUcKO4Du1MYXJ+aJUwsPTu30pupJtIWf/GfYqR
SAJHEEiUxy+/KxH5bEwq0Ej4h5GyMIsWgoNcVhAmzaghHTAQ7J4iSnWKArEWWZn4+1enSB3LuVYy
QTtnNPF3hzLhTZrL6qcszM2D0vTeuyfoTqgcQEAAteqlKZm5irgvBEqGSdJAJeP1S3uiPq0ukTtZ
03wnmbH0+frRFf/TrUMVNE8oggixv21NUlnKWGeQhrvY9vHDbNSWi2utS7dxOtmvu/EIFbdrkGiE
xOkFIrLZ0BCBBbuoZjjtEFOHAERxfjQWgz1jp8X/xJV21CDa3dUX5mNOhrB7uasQ5EjOItNhixAw
fMq13visSMVwGlcth/OkSWSvh/TuKJrcvXWvzG48gsFka49mEx52klWvTfKaRlh9NNS3v5m8TcBd
aGps6/6FZkpqLIgcShINMk5DQb/WgGPaY7QFiTNyQ/jPr5+YvRsh2LKVl5wNj3K5oVmbdSMoH1qW
sW4+dUuhBdGkW4+ZbScHUefeJoIFZSyAQIne7MZUJCMwMtN+8o0hyWK3kMFxuXAlHOZpe4eEuhai
S8SvDANtDC10m0qlYL69GytUPiqzX0+hMjV1MKslQuu5YwfO0PRfr2/l3jNsgYG1ACcgObKddBrA
9EQZuZUfM8pyTu2+/3dtU7AYcaLdG5pknkxwEx6c8i1zr7pz4HD2UN90nfFtzGVSL3mTgVe5Mq0g
cOgwNtDaMWBTPRsxUn0uKutK67frOD30eo0quj5MAC8noPGTWw+2Dk2I3VRHPeq97wAIHXckgjxk
5i7PFkzZfNxcRFtVrj2A545OpMyZ7/Rymbqr1Sg+rEDVwT7sWgW7wT94QECml1aZsh+noSeoTDVZ
VBQr7Xeazek9BI7rU5VQfmO88ohadHfzeVcE1Z0sBhs3jolOFKpScOr5MYivEyxtndeVbfwM+4vl
xWCHvzlg9B5KHjt0IGSTWCFM/rE76Leun8K9WybGjzgJQK70bYCgWrE5orLDpo9xeCZXgKJO1o4y
yH0rjN7DIUw5dTvpJM050N2BNN6c1vRWU6f8wUwN6cA5Cbe6fc4EoQ1niIY5mI7LTzmnkqa1Ij9w
pryj6mKa53TO5vOUquttP1iVW4VQ35tpLZ+v7+IOy5VokTNERW4CRG+btlqDAhNtndlYzYZn1ZZk
L8yL5Qt88NMQSEx7D+cs09TaHQ17ekDZNIPDTXzwYjae9UZJj2C3u5tBxwOSMxlqzC0BYRU20Dp0
lkXsEi4/tFlWE8BeNgotag217Z2uRHDgtJr+ACXperAfe08TeSClUarY9PY3VxmlYEWLVqF1EBZD
+iTVXe7HpSq9i/SsGb/JcaQfrVd83O3HF1mFKlPBEXKRlx+f2Coxuon1TmHoGI9qb1nvVfQK5ffq
3KjP2dK3QWc02kE6s7NSAP44LEC3YkBXnPxXISLucUmZKYM53VLSd7nK9VXWovjVtdI/qzGWB+Z2
Hg3UDEhH0cdQBDPwpbklq7KGAhTnbNDM53xpERRisPS7GZba4i2jo9/DWKN8ckqhEb9KR/zSe8ul
NPMyaMAx3/J0LnkbSWqu26IVG9auNEJb4GYUUL+v7eCIkMpefx3cLZERbr4s2TcUF4LezHhzt9pi
gXCl7S1/7ur4S9eM6tmasuiZ6RvzV5INhbuYfV25iSH90Bat96HmVw/c5M5t4jcAxoHMF3T3ttvd
mSnqCvNCxdMq13Nr1nALMI92E65W4Zomo3dMo1vFKWuL9MCr7YRcpG/09JmbIcnaMmAMhWEClMb0
UiTLh6av7S9Mrtq3yurY/x1stTitb7Ya7DQdDdGv2QJkCo2SRwy5iT86dfpEGOD8ttBenT0nVpGY
DVNFrYgGsvbJmiKpdhe5lNVTEvH73FJOuypIaCpBqNgVMa6uVeujD7H/CzkJlA54OLedY1Ma4mLI
Emh4Q2vJkbzpiweqx9rN9Z3YM0O5TCBC+Betgst71hhVIVcJZ04J47jyl6QCLdfka/7xup29+8Ru
g/ACXUCauYk+jKFKe0eDlwy4VxZ5ypA2n+RODd2eZAVel+jDdXu762K0BQYHZK3xl5frUrSsXGyb
oDqxl/IraAP5l2UOR1iX3VUJ4BNgY9a0Zb/u6lKXFwsWp2Jdpye9Sul5QMHtN5LVv4eu4uiK7Ph+
uAl07iVlDmATG99f2fT80nS2/HoapNyT4dwoT5oR95EXr0MRnSsF8HqAGHT8z/X93LVMnZp81hJ/
bB46s7aNxenIHWwpSz8tehh94q3gYKq1ybtfKFQMK2nxr1vdewXo8wjqGPqAb4qFY0MQLqUE7fXo
aAPAqLV7rDM1escAH1O3SqpJzSlJtPh33CZO7NF6Xf6iEgMtNbADQcMLvm2z5+aqlBB9UzPXO6Wh
2SSX0TenzJzF1efmaKpm70BRxgICBFIWEYXNNekcYyCII7zq8zg7obeZuaG5NA9lFP5YSegP9nfv
q8LuRaGZ0Inu0+aVtbVpUmnq2sy4ag9rqLU35SC/M5ayOTsLoPV2aI7wnvsmyXWhAyAf2A6uhLlk
FhQI0Q6CXgx809QwDd/bCyyNq/O9MtPiHoUk4wCBvGdVsAIBqWBbuauX7kDNbWTfYpnukkZ5opBi
KZCMqL+N1tT5YaJm4qELdUjqsvc1X1ndBssmlMKQmdGVkJZOfnZgADvNhbx8X0q9lj1Cn0l1h0Gl
jmEm5pOkDvqpgbfRV/ppNSFmAuVoxrL2mW3sPkZptTwhItA/X79je54Sbi2hdIQcIG/+5dZo0hJ1
FSB4P56j9Vw5ZfjUDXN9vm5l73GHt1tcZpunZpsYtUsoZwY9IB8FBBDMRal7cmbKPjFcf/pzU0xj
UGGkvUZdXHyVV5GqIqPS5PREqoozIiYtpbqbUgE7Qz6VHNyfvb0DoiCQjhCavlHOKEyCtDKzgfSm
eXZCjko65ao1Hhzevb0TA1gvwE0QBOJXvFrQnGYIYmuiylYsvwHkRTdqu36nFnwEKdkzRDpJVKUK
ieGtyl4tK0OdN6DVpJbGWZhpk6eX8DllEdH+H38kRIqYRqBlR9q07aOVa5bmo4A6VgyF3sOInwUq
uHOPUcX2IKTdWRUxHuENW0jmsuUz0NVMZ4Yd8PyaJCG89EN2qiit/1jhj/8LU2TkYOJoQtAm2Hyp
aIQ1YGKQlyjHqs8U9uPASmA16FLlqOK7140h/xNzOAK7AhHO5akgD4qVLK0tP0/l6qyojeQlyEsG
yxgNbkmN2Zszqwk6e1zccIkYpyuU5hyvc+nG8rDcdqWRHyBqdvwdDS9UTAUFOM3fzXOy2GXeqiXL
l4ek8XtzZAKrUoiPVTPxjGk4opzdtQcHCDM6JsPR2+CVJxuBtAZ4RjxJEvhRxViDpZ21L4sWajdh
3KoHUezeUXKoMeiomTOlvRXIGDoN2sORKEia6ul3mlbR7UQkEEyF0xwAel46PJsUhSKSLorCisiE
N5uZTXkIaI8nS1Kq0fSqnq19kpS2g4WL3vp75KLN/xK1awdfwp2G7kpkDdsLnFUN84LpPLqLQcLo
o5fC6PHUWfUHYmHFCuK1LWS3M5z1uZ7AOHr1qo6fU6YgSneNcibcmdeJWzcnlo+9QpfKpzQXjCOy
PPSqG0XIhPyqlFk2XBTtB/MUE9RHDNw2IzW9pmnf52s9/FbnNpfcvjahMVuWUm48ue2rxdPiJns/
rdVQn6HS0+QgrTtV8s22aD+mqWr8XJvK/BAXkfOhjcN29Tvoxo56Cm8jS9HDQ4kLXQX63ttpKH2A
fMRQRuAJtlp/7ZoFxZzE6M+NYZRnx4KXs3aIbvs0VHgO5U/Xvd/bgyus8zoRAgmilc0TNSB5FNaZ
uLtdGD2i29B3Lumo8WgaY6d7U6zav/7CIsgiRMBgL+YFvvQW2cK5USyGlm0c8pMJCsRbTK16Vqy4
Drq6tw884duAizoriYrQ83tB8l3aqxwjVpeRNl+PvhscJnF/0lS79yq0AcigleWUMjd1sK1vrydG
6RDBMM54LzCNS6NOlkaFhtfzzc7Mv/RrolKLHI2nEOTwwZssPPnl7cQU/D8UHikmg/y8NBWlgzQt
IfllzGX0ikQK30WpbBzU7PfOyWsr4le8evmTRZuT0qR6Xq+SdZc35fBgZVruxaNspK4G/9HffDZ6
UMD5GLTh2bw0GNpKLk14eDLYvg8qdc09gOXzOU9b8J5Mud6mKFH+cSzAXgoQpgC/iR7RpVGmNzWD
kR76Un3cfTD1JHSHcCyep+ZwOGXvhEAFxowFlKRUIzbJXNUMfScZXPtBL2Er0cfGg0vSdGGHOWI1
3rsBKCULYhSYlHiqL1dFZiGILwB4RT2ayeVoOB5NufAzFO31o7lOhmvaxdFo+96BeZkqp2pKd2Ab
ViVro7WrylYmgAen86wk7fsxt9UAroCm9xqthI/gumfZXadgEeFVhJHLFn//6ozK8Hn0nQ2gsGkS
9RYF2NFnVrF5KBaGfjQEOM7wElTnvzFKSi4GdKmVbq6f3tsJHEjAXrpcrhje778PDnF3LEm9Jy3Z
5GWlcrTQ7d4y9SwGYwjtmPTGbW/ODiQzTChm2RpQiS39LouQLw/L2KuLevbVwlkPSnPbJ+rFHkEr
owAUhYldLzc2zDpHXsZkDaasb9+LntM5zabhexYuzR3YQftcp5H83mmq0FOVBo6f63u8t16WzOso
GHfeeFOrHuhkmDPrteLvVtrO7xPGyl1Tn24LLZ5+X7e2t1qKPOhh4r8BE292tyY1XWOaS0EUqmgd
LU18l9alXJ7qbmk+ylLNLJ6ytN/CYc4f+tlWv1+3v7taesTM1zIaRwR/udtI/0lj241rQIHChnrC
yHw97vNHc1AUV1qGoxHNNzQi4vNCCAgfGYU82vLiB726NxMyi2OoMzOZ9aVys06r9UskZedu6JVA
X4rJl2pJDYalke91JYs/xmDWDqKCrTvkN3B3LAAB0NwCQ908mDNdjY6PvAZ67iz+BIzCS40091Jm
lILr+7tripNEfgBCi7r95XLXKSrUiqZJADfK8KTHuXzqS7n+PM7l0ZzjjimuC5eU/JKO8xbNuPaJ
YXcdch/AGs0PplaQGkxZel9k0sH+bX0f+0fFBEYq3hJwRVvZ2DFKJeAbkRyouRn7krzC/zcv0o+I
sP4phWpSc0u96A6igr31mSTphKb8w7N5uZUaFVC1RG4ssDrZ8kJYaNyQLuhtkx7qDu6dUhBF3AvQ
E8wkblcY9izRUKQ1GB0x7TFb80JhIDVvChof3xYty3+u9mJBxmuoJ2WtbRkyHBgZD3zRzkYLPlQx
lgtG5s2sBsofg932khz02fRFinTpzqCGBilruZzidaRB0zOzdWB0Z5+JX0URCSJE5lHE37+6oWth
5KqcR0pAeqKclSiSTrExJx9mMt+D92zH+5FM0UcAMkDtdztSV5RU3hUzU4JQaezA5o+zrUA6nRTq
EjRaPTw4NhSJCHGUfjXM2UHi/nalgliDqUEUzYUf2FxOTapmWTJKJWjRNvHnIoq/Rk7e+ku0rrfX
/cBbPyumnUm6hKoEdYuN20uKNm3REFGCAjiSZxX5cDfI6npX107tam3Xf75u7+3OKjICBWDC8Qdi
RuXyI9p2yzQhROnBzByY28rTeNNZ/U9tqLNnQ6nqe6lzlDuZL+2udZn7163vbKygtyTaZBafcvfm
VVPDPIwqfZwCmOHLeymJ/yuMJnq2ukw+Xbe0s06iE9ioqHIg+bVlpVrMYbEXG1c0t+ocVI6afYB8
f7mNjJKC99J391WEsqWkppWvp5NzUK54mc94nRDRAMPXQs7CSQWzusWkDA2d+a4cl8DM1Fg7a2aY
yS4ZnwppuRnFjx3FCMdDpkv9addKN51ESzD1ErlP3+ekTsW7FjXO1I3VyKm93kjQ8xHTJst9T6xe
3w9m0VPDgqwquc27NGzdprGpdGXWEJ7zYirrg0/31uXQnKBDTBuLtdGtuDw4dMcbJeorbn9oV2e9
tedAqWWxedRN8qhO8IZhZf6+/hn3rXIDVUGn+EbQqGhzOK1lrCbFoJ6ZspvO/TLMT85S9v+1M2l7
MZbxv9eN7pxSsMa24PyESZvCxOVSzUkqnQU1hcDIw95FUEO7tYxyDubONg+O6a4pi1aaDe2gTOXy
0hT4Pq01e0sOkq7WzzUIaA8fLHnwSBYHH1A4re2JJHomJ8EO2JyNKYiWi7KKMzkoTDvztCRdzmZo
J64s2eY7J3SkwEzae+r3bfDn20k8R3QHzg50wSaqmlBRW2pwf4E8M05oqnxNJbYQdVOM6ODa7bzP
3DYeaPFE0b/ZajDUeHTAMykRCEM1t8Drvi2r056Kkl5HJs/NTd/27d2sgYp3yzZtPPCW/cF6d1w6
N57sHUw8edHWxSZWZDJG2XJ8ZDSu06EY7pIxjX+2QMIeqgZyl4OHecegYFERRL4AhADJXx4izY4i
VWuaJRj0ufoUVSkV7igqbxOU4AKJFPTA3ttLKSYbaSgRudAr3WptZCb1ODrvcmCbSXQvlfYAnE0L
oWOIze5U5fP4aeks9dP1Y/T2/BLsCLE8i7iHzqXw+K/CD33oNTuu2NYBwJEnClso0Evll7hsy3uG
Sn6UlQCeGdJBQ/DtFcUX0GVic/mcpJ+XdrWMoG5peTFVo3PeZ31GgzZL8rsky+ODK7qzsRemNlc0
mgc9zSq8gWOnBYA2WCrzyLDfya02ndawrj1FW/uDCGR3fcCMZKa1BaHYBhoiV+ihxjVfU6n09CvI
6+KXZfCeTHHhHNyMt6bIJ3FygheOWeZt9DzVZmT03dIGA3Gft1AoelzV+INeW9If+1XwERwXkN1c
Q5gNLz8aBBqJ2bUr0L+wzb0CZs5T1dm6ayWS9OH6uXwbaQgoBr6GOy9oLTavRZ1AicjcGqYsdbit
p7F3JastTsqcUgzhPLpLiTgenDkMvy9/LrQK15Csw1lL5QcYDNN4l0udhmKtkLTuAnlNmtu+nM0v
8WhpLsUi5alS+9IjSOpuyrwe3vOIrqeeQUp/BG6Qe9FMx+PAO+x9ZLDtiohrBax7441siJ3bEIb0
oKjXCcKWQv5Mc4Sul2IfibK9vS+2wrtJSotToGS6ObomCtCFtoZlEBla6UFk+Wsya+cuHfsuqEZt
/RAv/RFa/a0bEjaJLEX8KuLLy+2WcytscoK7IJPCSMhAq64pjcvjkuWDnwglwGZZ1JPTxUeKsm/d
PDwY0OzztRlto4F7aXkF4xgVpVoFVR4bRK6Kclun9nyWBrQQVwKl99cP9t7ukl7i6wkZBM710l6e
lmHVK3oVGMVkB4lsZR5UYElgr51+k7bZP1Qzj1rue2ukqMhwuaDExPFe2swI2gn55CoIq1n1UquJ
wRnFXCZ5Tr2oss0/dn7cnFf2Nn5iMqzOqRKlCma9Tly1qa3HaunLs2zX5kFssrs0ilxoNPBwkhtc
Lq2Ssq4Ou6kK9EYfXUg/KSKUtfQugywDdmLnzyt4LI30B1JeAhHGhS7tLVWXx+QobOWcRTd2Vv0e
swoV4hZqynYwnIOd3LsXL6gCpCCIm7cet1PNVsvsoQwgOjO+RHT8PcdKEr9C+8vvGsV6NLo287JU
Kw5eFbGQy8CWJh0c/SwGgjdaC5cL1ZlzznNGdoI4jLt3zKYvD2YxZgdVpjcAA/zsKzMgQi7NRHWt
LcpilAFt/QQ25z7yNb3tHuwweh8iTXwXW0UcxICkvTZiLitO2W19GqYHdOR6wvpZPxhT3DtR9IcI
/ei9Qa2/+cKtXZNr9xYM8+syBU3aN8HaIWYuN+t0suP+qGa5a88hRGAwWpRKNye4G0ykTBnKCVrV
zn4V8mh9rVV1kr1x6YrMjZNq/HndBe1bJGnhBReFxY0LMtOuJ03n085Np7sttb1gSMLmpOhLBBTd
Phpn33m7IBkyRFkN2hDS3Mtv3C86+F9TLwOlsFUfEWTbs1envK3rpj84T3veVZRJeUxoFjFvdWnK
HqoZIhKbj2fHzqM+LZPflJX1MeyK6QH6L3zeMgB+u76hO1bh3aItBbOqIHPabOhIMdKaR60KYMnt
bqt5lG6KEbhsRcDvDZWpeCndqgOj4gJuLqjgsYCn8KVDtWV6TEHnpquTN0GvWCMVDT18zEr9lzFq
g4+MynQXG2r0IlRz301KfnBLdpYMkRMFJ14TMvotm2UHG9E6aVCZKVM4eGXD3MDkRBCiq2P2yTJb
xUt09Ujo8c2gF680LEQUgTTBYftmo8uSypqp1bYPULg2AzopK7TAzWj8IDbWb6NeC5egQDruXTGD
G75f0j786lRRUvuzKUkHb892D8SvEd4ReikggAi5XR62RafdWWSqLTQml9u0G4ZgbZs0MPq2o58G
i2lYFUdjWVu/jFFibxRRqdwACdjSh8AGKxlxloe+FcflF3a7/GdpDyfDt4frxQoAJBC7lFDfgPSU
0KEGNhYhBDiF9qBKkv6tcJzOD7VouJ3bMT91Wm24fZJU9+VoHziorcMQ1qloihqxLngHxMa/Skq1
YTCQhtcdPxrq9SEutTstkse7eqJYff3m7lkiIqJuAxBBDMRcWprbSpsgpQD7TdYzuUZJScplHLP5
JpdreQDn2DUGFkcMT78MOW2MNY4xrasKvN1Ys87TQ7P1Jjqjqaep6/Lp+sr2zokYv/0/Y5v3u3PW
YZEGEOVtX9dAnu32bAGTOf+FFZEN0hwhLNq2FEpz0ZRwFIhbJmtOatIZN7HdWx+uW9ndOAAhdKh5
Jzj/lxtnTTX6quDmfWgOi/fhFH0GDzecFhR5D9bzptQljp4gxwTbQwL6phUF04WlprXGACsoVQqi
Wv690UvH4xEZ7us2VrwmhDUbGtrurLWj/Uyg9Kfo9Zff8ILnANtEzXQTEUx1UyR2Bz4fvsjkblYz
xZWVxryF2HrxlUha76Renw5ezm1QgFGiLwY+ALDj0rcD1L2Z6rGcpDgzsx78Qm67yUtLPGkYqu1Z
IqU9+Kh7BgmhRXORwiksDZcflbGWMMlgfaIDHTLv1DBaynarvr2a0p2SHmqO7hwirAGjggiUUGtL
zzBG/+Psy3rttNm2fxESM/iUYQ17zJy0Jyg7SW3ABown4Nd/F331Sd0rS3spjyq1B23jhTG37+Ea
+NSZmEA0WAfjKZuEvWPxmh4yZO039vLqUrih0P1BaIHz5utHGxrLyeDyvGpCN1RBNPmFRDv6IGOw
/P7400A/dBfs3nlmgGq+XkotKaoAbvFUnXRnNtGXCWSA94FCIfT2SleuBBCboXQDNSlYoVwmObrz
bADvFygIzDx9v9pw/op5cAsyWzJ8Qhmb3g/NRkufugY9b0dvLH9tT2HxjPsIkEaguS9iQDOvErBt
IFUFOmuHQM3y6PJeVfO6vLz9oFciJ5ppaMGi7wQN+0uQCIM3UbYsiGlEgN8sY4/8FfZkunEZXDv+
gKLhmwOld0cXvX5xUzqkyQxJlkrPTnzUs2Dnlna2jJXJTwFGd+XbT3Xt9QEFuk8pwKuGesfr9QwM
RrMtweCVK2uO60S9n2JN+Xs/GOIODj5MHVObD49NauTXIVP0lu3Kb6XeHmF2fcyd74oP8LdWc+tI
ikYvqUDB9+nBJXNTNtLwF0DL/c8zm4ZDF1CnKj2l8QJDG6VrmB2SjxjnCrj/kDb70hJq/4eDlaG0
hnHAXg/9JpTQYMCnh41A83WLDuDPrEUeQXlIYiJ442O9kjDuol5g1u2637+BnWLq5x1UKUi1SWgP
INJN5P3KTB4UCU3M09SpqDYyuXWgr+484E7AOe+jfyA6Xr97xNkoVyBdV3xk7edOhuwE0arpWTKa
HlEZja6IlnD3Sp98WlA/GT63Gm7tQP3bDe1d34wvfiKaWxiaK/uBDw1NTeCDcPtcdjc4jbkxjSRV
PgdjobFvp01hQbai0TkFemyLGa6uh7e/hCuRBLEZDiN7g3Pv4rzejWSSPe0xza/AqtxQLUS6dkli
YSS8bNXbS1356NA8AbojhU8Mzv/+U/6TyLoEaPVA4I5zrTfXsNkG7iFVE8jVvS41yoRzyofPsRS8
Fhu0LN9e/UogwzEDjRJxDIXp5QRrpEp3KWGkAmAxOs3wcEet6NiNwHJtO2HiCbGPXV0GdcHrZ4xt
ukVNj3sV1PnvQzLQzxRn8B42qbeIUFdCJgBXO0xw18BFovZ6JdlKugwCe2iBXCtHCQWbEeqqZbap
3ctbdqe39+/aeiDK4wJHqQk66sXd6rdSzH6kCLAqWoCr3n9ScLs/enIcyonzW6Pkfyd8/63ocUBg
97pPACHTj8bTxfMpS3u8pJlUZmDDoWWthSRzpkoZhtPdqrztxGRuixl2ksVu81u0EM195BGOLXEq
PZkk/QmBvbBcUjTR4b3nbmzItVeN8JHh28EbwFzm9QsIDbCphHACWmUb4TjT9P0sYl4AuNjUb+/9
raUu9oLj1lRiwFKO++LcBZnA0C5q3yWQorjxkV75TJDrI+UFbRDz3ssoxCgznYPyRyXjnh7jbcDI
d/PGG5/JlcOEGgnKkZAfgFrXpaIGBeRXTzAIhcqrh/c6bDktMqqCeoodeEs6T/95ewcvW8d7uAH+
4d+Gmw8oxEUBiMnr1qQpNKsaOO1+DnL0o7KGP3pTu35b0f57gtiCLoat5Tee9MqrQ5aGNt+/CB3Q
ii5OyZiKkLgET7o7GOTQOigIhulPMZXiRhfq6jPuektYcDcI3Df9P/GVrStapyFtKgvRnV8gYEBt
jXn+IKEiLbtva0LDp2z2mvMs9Xx4e3+vPiYMhXdqHFAml2SX3dwmyqARgiS/C7/IFTijNU8aXpDR
3iISXVsLcW8HX0D7GFje1885dlm0pkuKyJCLsIATan7X9f1dvoHe9OdPhcbLXglipoxU7fVKMGZY
UGtODWTQWunVaPcAmmisGE3JetuuN66oa/U2QA+7TwgUf3YFp9fr+UkLI+KcNZWzI9qVRCT6rzTs
DBy/cr/wth6Unib9smnJYcYi4nIY1HTjwF4JAPgNO+QCFPW9Ef/6N7CGxiCCDXhmeOZ8hfKz/CxR
X9x41CvJDrr7GA+jefcvt+/1Krg4vTEdMzTurPC7OhdsBLMODBtpgiqGuFBy8AIV/KkvKsIAmiY4
o2hpIOO8VF30w7Hv29hvqi2Yk78S36WfOkc//fGpebXIxVskHRu2KcAiS6QaUE7wsYUjowchnfvn
7aWuJbNYa+fYQrkdwocX4aVXoumzyDQQIV/FXU8XMhcm0/xzGPbb98BL27vVW/qjdFH3hYbdUgJi
N7E7lc+jKLQPMLy163jrEO2PeHF5I1FA9wSNYGDCL4ccnmORibegqQwLuiNauMsBJnm78VIjCy5v
SapcO027whhq1H1Sf1m15GtgE1gMYLmQsqYvZlCOTIE22WbPmJjl7xaLbtUTIBTqVp5yJRgBwIfE
Hd8LOje/TZOHeCFganhV3sQAJkH6/mMruYRpVr/Gf55x/Dsnh4T4jju57Px5XsadizTc2nkwlqqX
PtrBraxdINrz2wfr2gvcR/L/f6mLKBCAXJ+PynmQ1hJRxRdiDpAntQfiGV0OKNJurHdtGxMonAFn
AnEM4A9fx4OAyMbJZPUghyMxKW+C+GfYLl9FYNIvbz/Z1U9mb6VDVBfX/m8Yc5sxqoMQb2wl4/p9
i6APWkT+/N1ISBMvYRp+3Mt2aPpyVkA4IztD8yQupA90rEInCX3IWFZv/6Zru70DXtGLi0BTvTQP
jxrt8czzvUplBBQuMA/ts4Q7WzFA3+EM2q75U2/2PRBmO6YH1Sbq/Uugx8on6fnr6KEh3mtk0pl6
iY2darhhPW0kEf9DSES3AypEaOKim3TxelvTYKAQdNjzfBCnThj4yeTgv7S7//Xbe3ntJGVg+eCb
BIr4t6EnUvK+dx0iIkjjzWfejd8AYCGHIKP/y5kFBhPkCEzhkG9dxN6AdJto08WrtiXMvq2WvZ/j
2VVtG94iL+9/0mU4BboCYHqggoA93Z/5P5ndmrF+WgnOR7+Eqpr6WBWNt9zauWunEK1gUJOwcflv
+vEoMTd0efANxuk6H3Pl3FfAA5vC47o/0B6E6bff1NWnQk8YFAyAhrPLitzzM7O6XarR9KNfLVkn
35u1AyD97WV+PxAoZIAmAKQJZK7f+ir+BrXCAZJGdcLS8SufASAup2Ed3/dsm9SN7OnKYsiaQITC
ZYR/XJ6JRYcLbDdHWm+B2MpIE3L0kyYrbRa6G+n+nny+PhSQKIP7AsAZu976JVhkgtwAGBgxvikX
ZS9gr9HjMDlfFfCNNGcGHO8pkIlJii2JyVI00epufNW/v0D8gp08Aw7Lv6y218cSlichc5J4VbA4
fr9oEdx1A0Tz335/vx/LfZWdYrtz2zH1er1KZPWquplTYG8oBKi8VvwFWVHe1UxO3icvGNqwenvF
qy8ReSnkj3dMyGWjqlkn2DL1mqINNZNzt7UNtCBkXDPMOP74SsfD/Wepi4czK3UjiWdaz2PPK50M
+mFqUDaFNG0+vP1UV99WCsl6HJoQecRFEwEWA2HeMUNrteQwng6U+uhTIv6HB8JkaY/1e1Pkktdk
ZEyGlEHqdWxncmTJ9IMKag9tBkPot5/n2ltCAxlj1j33/Q10MTfRFkVLQ8HXbOk5DRr/wzC1Yiz8
Fi3cP18LSP+dkotbE3fY6zMY5G3nL9rzKpn6pmIA1Z3UqpY6BbLvj8dlUFbZi068I8gBXMpBxiKa
2OpptrdCxGmjET3NgYTdVLLcAs1cOxG4kAHq/bdBcWkA46eOBqMJWQ1Kqq61WoJdzU4e/nzvdnmD
vc8PwPQlDTWmQxY3rWS1m/sMtP9UFyk8Dc6RpLei75VQscNI0WJGj3lnir5+TXYhzGHC39YY99MH
DVedQ+S5rJZC8CNQSem7tx/tygaCCIJOFoaA4GJcAnUBQO+DVCYMIJfYPcNGhz7Byzm6EQB/r252
bhIsLUCl24FcF43G2POojGbS1mPQRKWZI1umAA2DcN9578KOtnWL9PnG7XJlK18tehEtaC8ktSxr
63QeR4ALBvuuX/r5PhObe8mnRd/gQ17ZSugrg3eB6wzj6EvvDuNCFYYUUV0oFZV4k+QMccdblkdX
Oiy76t5u3QFVOhz7ixPSjbvsBDS4683fvLohuSqXbG7qEdGkTDsvPNthoEcNdugdXjhcs8Pe1W+f
miuBC+Rv1B4ZdFd3f9PXp5T8nz0e7es1mVjFt9Eec+01mDgO5NufL4XqGrEY9zPgDBdvkSuM38AP
6OrGF/N5Wry22IJpK9Wc5zdOaY5ffZGO7JZd6HWCZYrJ4f7v/5OjgtQXipFxGGfYfL3DMZnfw4ik
P2rcps/S31sPduQt8jwB9YS3H/PKYcXaAAfhLxgfXb5ViOdmAU1EX3vUS+toW8YCsvJBGUlc4uHk
bomCXnuD/11v/2L/86ySNmJNYqwHwrAq886NZU7j+T40Eb9RGF/5+NHd2WEogDYinQtfL5U7oX0e
ka4ON+Z/XwSG/EvMu/eyjbOh4OgE/o3qThzf3tCrD4gCEWNBBJ3fSLQG33zSQXqjlgmwk/jv+AmA
keCOSMNuPOC1pRA+d80iTJxRRr1+QF/txYgkeHeudVVDu/ZL6AHPMEN++cZS1/YSuQ9Y12iOA6e1
x6D/vLZxFnxWmDbWMHoYwJSV44H6sERhq42fN9ePxxRkhRtp17Wz+d9F9+f/z6KZTiIPjiD4LjJ/
uks1Dcqp5ePdaEx7l1v9pyI4+NJ3PM9eT4FAD+r+6/ViBkmfvmG8BlHvUQiHO92wI9Kv9NiAo1yO
JL+VR1zbV1xPGKfvVwaquddL2nD1U0lcW69AG8NOA9UYjFyTpgIPO2HFiBB0bOf8z2etEGoGBwhA
it2z5/KrT3ufeiRc21oPytR2hqmDRzL9oE3y888/B4Awd27grtl86RLtdSNwiY3f1qDNJ6cOQtZl
u0SmnEZP/Q9fHtTtAQQDNOR3DGZomtlmUrU1n1v6nNCBn4ElX0+rjW6N/n+/clE/AlaKnGzHMKUX
r810OWbiW9bVAKQN7wB9HR9iLW9Z+/5+/rFrEbp6ANPFO97i9eGAvoRtzE6giuB5CzEAc0hzA1r6
6L/ItY2qt9/Unoi/voUwMIaSOkoQtJ6h4/16NRVsA2knILGzgYmj3Hh+ALjnOTG9LDJm3UkRzaGh
p5tjFC+3Bji/fwhAhKEJD5XAnWR52Y1nxgkTLGCG9U2TQMzPrnfwohg/xsRoqApLBeQkmd+//ci/
B1BoUoZoeQGfDOWry0F53ndZPORE1SiBbNn3Sh1hk+yVcJP7Uwt4zNtABkERhPWA778U2FoawqxH
rKhBioRNbGco5MSpGshYhGnW3UCU/55RYLV/uSC7IgDi9cW7JAhk6dxDX7OJ5J0D7KzaoO1QhhlA
QyIfPogmis4Aqpze3tBr6wL8vLsCgAQHf67X6w4zuJw6BAol6kT2aH3ePbsUXkjUeR+ZCPVx6CBV
H644ym8vfOVNAnm1c18gsoVhzsXCrQ9fHGwsr+k8u3Ng++0cZsYAkJZz/5Y7y9WnzNFYAZESeu2X
EnA6WmRq1MJrBd4EphUmUEWmhH/ozfrcSyc/DUSsZW/TW9i3a4+JScn/Oangorp4r/FiQ7Tfvb6e
Eh/5oLDRUTbbch5mX9w4QleXAjEDxBDEL3wir18lDAERRVu172geYRIG7ljizfQ5ltNw4zO8tp8A
F4EIDJgkcAaXkUd2hHfeyOs+B1cSNEJ1nDw7gh0cBl9sNIXHNUxMBUrILZ/2vdrEc7wOe7j0d0Is
OmXIpS71ipV1ivbNAusCeAvZqEDtEcDbbYKbXKFYICDW1vgNK5toWRGEcBpkZagc48pburCi8MJa
ikhvS1rIzpMfA8wjGmg4R3IsnHPxWQA9L8sBvNSpyMDk+Wf2cP/WwxrTlzUDx6jMyEJEoUYiJSir
8CgppjjTsCGFo6Ur13bFzRIK1mKdli3uBDLDMCG/1NHflvdSnBfb5K4KtYl0aSb8l1ioh8YsE0Aq
F26e+pOf9EKVYqLhtxay3XOlNVufoClBu6Ohxvs7WRNyGlLaqyJY2jY/Ujx1HZoWjDk9LiYs0Y1i
qo732FIROG5Wk9cpkCPVHAAyhC08+2qkooDSCUQRHYFmSqGgGvaoWhb/00F1dS51B+sGkO/sJHFo
w4AVufS8ruCtv93blnkRVHa6zj97wNIA72FR8RXriNblsVlz/tHSACqILaXZsY81/D5VPpGfceip
HwBZ9XszUPM70+ksvp9k3rLChal1ZRN79txPkQye8jX1H/rUd9E9Wzb6BdVA+N5urfs+iJb/Bcnq
+TugNJMtPJX7BNOWqH8gI2ZadaMSQLaaxEu/BxmKinLOckcP/oz6QgX++oxrZp6OuJzb974CA7ns
GytPMXSoIE6t25SXNrRCVlZCqbrwIYnAik3M3g/pDZ0pmJ6aEBg/t53lFPG5IJA2mErP+OE7HQFb
dNq2hrtScxNl9RJlAyYAMNSEnUG8APanoB2UF1DS0V8CppqnYO11W81TrL91zFt27Guf0TJfLH+U
qFN+hR2ywKKdwBI4WcA7X3zjWF/KcYmix9DQDtZblEO4M8n7wVRBO4qvcNBsxnIlm72bFdVTBU2C
8WyjIY0Lz29A1J02M3zmlkJYS8lm0WWjJd4E5RJOZQBOxL/Q2eLADIFLPBepocvXtJF9cyew2A/w
aCJRwh8CQCPUysgGgLxZXxzkne77QaY/Ia+FW6wnzTbVQkBlsO6hmtTXUWbGd4pEXlYon8x+QVPN
Dgpt7qzomsT8E6Lr+ZP5xN25pOn50fe28JPOBCyXvHFIFfak8ZGZwkrtgEMMdZkupu1aZhMnFNr3
XqsOlNllrpwQQXtYfTuMkBwOe1FC4mxc329tt6U1dzQVkPsa04eZO5MX6EP536nzB8zXAa89uyjs
cQ1Off/DSnh0FqsQ3j2LLH2B0sv6MdEheipxt6xBydHaf1AKEIASDN42/uFnLcnerT3U/yb04G0V
Z1KDyh9Piyy3Zou6oVr6cWKHtYMyMt4GSu5yoBYQGGNSeEUDKEP+iicviN834RLBBkRpoAQLnTnH
zzYMJuj3eUoyXYCtknwXBrZNhylL+fgPIEOA9s4QuvDrCbn9swk64w9lzFkTl/gRzXhHIfzcF22m
mXuifbDZAqgY95DNvRdDYnkExNB589x9S7wYAIslGAaHT8nLztDVmW1hAl+pMuNNoz7ZJY7W4zhT
0xfO25Jf8Pukj1DkS1kEcedgfUd7pECldMqjRT65hSJd5aL/TkAqmwvoSZvuWcMII5+LUWYs+NDn
aAWUW9q1nycTeKTI4tb2cPgLLJAPUBaCntHkOQAk1aLHilEeRUW+srU9ksiar0lCm7TIepqHp2Xz
kMHhzs/YQaztEhy2DeoahxV69+HDCh0f8ctuAW0+RjMb1IexGeOPG+DpMHYgsR6fki4M20edQyvz
J/eaYLiHwAFhT5m/8PAbBO3C/DG3Ux9U6LB5H6aJTRwBgcYpgJ0K6rpRuoRRGa991x6Vn/a/CM/M
Q+J6p08yQLg5ZBM0ZE8kGyXS+tYwCakqOW7lkHYpXmLrKThbpE4fI9a47pD0ExQoRJOZXyxo/ejR
pUL8s7RjsoFik2qJoDaY8LETG/88eYtu7lIKrnM1pW3+ITN+IGrM0sR8WGMz/pOabEgBwGLrZ08b
y0uDZLB9YLpd0gPB74mqzRD4z8VrMNE7P21sXixceu2JezHk9k0OxR5ILil1H8VtQr+v2o5dNQ/J
tlUx59NU+Fr14Qcl24G9wwGUfZnqiHuyFD6O21OGTAyi820GqglfeUiO6dSnsujmONLgLdMs+wBc
g+fLMlVGNIdRt95SWSjBQoRM9fOqDhwPIx8nRYGI9VvTa1FCx8JFRTub9B7tUitOxG4ZObS+WBE2
vcWgi9bAYS+ucypb/bONNvqXjpJOlXSQeVaPJok+88x380NHw7wF5A8GTh8B8U67aohTWMVAxthE
4C/kITPbArkiojZkJznDbfpos0l4oBrAc5tQiPGxhfwTRJz5z5wHvv0aNB5ldcc3cLIXjBuT6JAO
YssPs0od38Gp6VxDmhUiGUpTgCsOTgSr/OZTCHx6BQMUqT94yrOQ9Bpi2M0fddf1UxEDb9/9QtII
7VPcz+hqSxjqySOG0U5/Sj1/Xks1SYaoCMnQoHLZMAIlz7Yed160GoJPPhijQ5ebTAKqN89TMQKP
5Ypsyyb/b9Lm3VjselUR1MWXiaBPCJp5ieg1uILm0TKVC/wQ0ICG31RW+mGPCKB9eHLtLRS9PoAG
A4me1Tbs2dhUrDUzzcoew2Ua72eP865qZ8kfAtJ74iSg7e2XgeP0xXZ4h5B5y3sObD0AUWXXyhBt
Eq4NKQAATdaKGUGWOx0jyBVbSN1WLnxR31ZImjzbYSVATM/Z0pRmaI1fNOAxnRdKXQwR3lYjuNlQ
fzWWEQM7kZRGRbfo9XmwOvFQfPohLVeE1C/EzfBngq8Of4bqOUKuAD6KVQFCQV8kJg7bd62vUdoE
cS9E0VPdkgoUCZNIxDAdxuUch5s4aOWPfaU9N4SHteEopntoiPEqitb1WS3DHJUB2mltMbJ0iSF2
rrkt0XNOQxzGzdInCqoM+6lEpxdejrbpgVlHV24oE54jIQ46aGsW+CDy7sDHJVkfpjxR8VnFLApP
fFja5ZSoQE9H6jUavx3QErHCOmMWJP0kpzWVPVIgoxoCkLrMaBF3yUAeZTxy/Th1LDb4bRPorUWY
bWucF2ucefIb0lU5fc3kNDbPjSAUMdBHHu9o4SW9me6tCze0ssNF61PQpOKJArpBq0z2TJ/jJld0
rvA3r/01MyoSdL4HZSsLScmhTj04MBZdlyM7Q3AQcUHnAAN0iIKotliJgJLfYk0+ntCYmbwK2vuR
+wAL5fhzgD9tO27AZtBi8cJ5rgW+g+kQ+mv+fUy3qSngyD1mJ6koPApQSraqjkjT2HsXE/Up29Dm
rOPMZWDRDBTOB12i9Pw8ae75xZJm/6L1NbxoMgQIVnQ8UYhEHlS7Hxekz5AkxNViq2Bu2h/JkuUr
vpcu+Tt0TSJLlxH6XiEnCSugMOKTl/pQI1s5weAN5Q3TcB0JmhA2Z7F6wPlrvGPUgcVaEAwonlVE
xuU4KPy7IWdxX/XATP8DbxR4WE6YlX5oY7f8pZ3oniSP0CZue3DnH/qJx8g/ZEMT9DOdkSfmKwoy
yQhmatiwxlZp0EeshipZzGsy2eBz0rNsLnS8AtEGkvjwDKsO8Eg9Hs+kBIEhfCcXMBwKMK2IPqIE
kz+3TYt7YvJ8Oi2Cu29QCSSP3UpgqGMsMOzIHgL8H6klqzq1fXZQfeQ9D/FgEIJZlJ8N/Eh/9nB0
Hd7nzoTPOJjRjMKBeh+Bd8gYUjze3wHy0HyOhSdU0aOa+ND0DfWruJ3HT3ismN1nbKBYps3958Vb
SVAOXqAfSbr4IRJetTX36bjEX5WPLBaP0qz61K3pGFUqSiDWgept+wrHDHzxETFrfFQz7CTPMpc8
KxaB91PlYzM/d6ucs6I3HYVqwmix2z7uunvfhf6PIaY97lnoMb7Akyv86Y0UopCrJt3joiVuttxY
vy24Rfip8SnE3zou9VBLkOPzUugk4WWLiicp1rYDxy/O9VYEtA3O+RzuXSSXUwieRVyVZPFtWEax
NlndRzZ4GFucUchuJ40oOsU3UaIp2wwn4uJ4gNYAlLPrJOy8O9QTHj2k45z+YMYDzmezs2hRT2+8
xw0z4Q7ZooGoJ2RiZijooJLgoHADgGOPIcQvvY4LnAYthJCOfdI3L3ozHWoF00VJDbx+mhZjCKhS
hDqXgunDwr2c8tL1Y6TyAPkmxDbup1DhzwbqzefQPh6GtOy3lR8307ilGFoRdR+MDfwfMGVMTUll
1g8HkSz4/meU0h2+XwiZ4V5Igx99RjitxiRAkt836RCgoE+AphjRt1xKnfKQVx0ctfsiAHnOFWwZ
bFzyEThjNI8smqypcwCoe0MMGo5U6XfLzLzUuLapwsXMZVAExJfxceySsK+HRXa2NkkG/ZN21KT0
BtuseMFos5xYl45dEcyzycs0pmx+Who+PQnoY+kCWjkkf2xQ7J4sF9FXgLIaU4xOjQqOKiT62DGg
m9HtabeK8f1uiEwIH1Pfn5HWhx36YuViMvMhjVXICpOyuLsbJAaMBcjf8Se4Mqr1pKaOfAXRNnro
Zhr87Ss+8IethfoY7tRNTqUbePQ+HOCX/q4b0ul7F3t8OGzIan8tGy7jkuMn/jOCUINIsm7ZoxOY
OBXIEnV7WsPRYD8jrx0LgJpDDfWOsSWFynepgrCNkbEMW/r3NCyW3nE1wMYxdXlsS/DsEgzL4kRk
0HVaFI4pTL9xhaWKkyczuDVDOwftlmfIt/amANVAvQ+paLaD85fxl+iX1ZZ5shBkU0uToCcUxOxl
r0hwuSFiuwPKXfsTF0HQQvBwaCExxw02JM2X9pDIBY7i6AdslaCjR+5jzcJngJ+Dj8NEfFb6djVn
TDQZqqYs694PcbLaYgohY1ak0I2Oizzh6nPQxO1LGM3xL71ogtl0M43HRUODrETJhlI8RvWb4BMk
8q7PN6sKPeRQ1GzHiTeI58H6C7E/H2E2bNzf0eh7HHtvKIa+us+fxa4tCSgVEz/G2Gl3jAVRssKe
whElpWn4odnGMCiWZYtE4Y3QfT9GHLlAgT2ev09+N5iis6lZCsAyxk9ZPuqHBISBsRhwEp7nseNf
W0ix/WpZ0pyQyXoOCrWiQ+6h0nPvNvnNWRBFikkSNAmGSAr0y+GEisltpj2BhLEP7nTL2/YYiZCi
tzajxV3A3HGBjBahCHOdm117TuFePpWYCwFHM2oflYAvxvBJi2yF4Q8zdsaDx8EJmzFQ2PdE8VTj
z7Af4WaHEVwnItlXdHUjTj1h84I0QE8vaLhkPnIRunzokLwPsBWCOlHRudT/mWC0TQs2dTwHY4mr
FwFGWFpM84yadZmX/Gme5xFasqILPkaeH/xNOHNBueg5/KE5Gd93OPBbmcjQ3uUrnbLS08hAzqmB
IjF6k8l4B486kpdep+MDW1HXwvTVz1zRB/mS1tnUOA8JmhMrgtPUfoOCD/8qSdB/U52P1oPyV5oc
dDO5F2XZ+IF0I/qXiqQqrJIpSf9q2MKxaWg2bRgsR/5LG/fRgwMMzpU+82CTtWWW/szdiHzQoHZC
HAgT/680YhNaWtRSpE5OqocU8m0eCvV+e4AL88ZKSzbgskIypp8C1cXnsLf9tyGBKFfNVJL+Qrq1
4mv0ZPpRZVAmrJi/9l/Rwu1eAp6sBmyw0X4PwHIN0VbYkAOl8KNnIGQYoLzgZD6+rAEQ2oXWZPkC
AKfQJbRZUpxS+AiFNZ3GANlTI1C7TWqxR9HASxeqfUl8kllL/YL344qeSG48VvXNvEdseOk+Sx4s
FL2yJP+xMKl+WTDDVDHkOXxfIo1meZlBqegDSKwZL1cl5Q9fIerWOFbJrxVh+Qtg4uOXNlEhug9t
ggyi8UYEUM7lNJdZ23uu3qIA7lFj1uFX97PyczQhMK2DniCxXrWQVO5XYT6dJ+sQCpyJ2mfiUWhZ
ppl2VW+hHFnauMUl5FAQ/Qo0kiiwOofkLIyA7y/KnPiL7gDceUp6FIYlLmyd4fPQAgrqmvEF4q1Q
qDz7bbuE74Y4wxnaLAwnS+Zc8oyxJ7SoIsPa/DSj24vqbkxjdhehychrzTp+N0WLtQfhe5oUgfCT
pTSpnYIyhy8GJhdLnNoiVGn2HeCLGa9lbUyIls0AGbwALeYj6QIXlRRzDQjp9Ky/5zBI8x6jDlV+
ZSPiTUWuI/RtCE1ioB36KEBWbvMRPXHVyY/O+n1bmTFedKEFMewZvXv6tw6h1g0GTa/faZEEgNJt
Q/oshonTM8ct/2EcmQVbgSH5r0FtH02hwGJTYLMvSFeHYIznEvYBwVEr0/Farv+PufNqjhtLz/Bf
2ZprQ0YOLu9eAI3uZs6kqBsUKVHIB+Eg/3o/0MzaYpMrWr5y1UzNsMjug3DCF94wlDdt55Cq9pND
MB8RdbQgdWzvrEIBGz3RrhvPIfRRJ/LgGy++3tuca1ZhOQ3Bs7HkfinHpvY1qo03uhiVZO/JLHsk
HiIPVKLaQVDcoygDw7OUbEj0pK9iYVSPqWtGd/08jfZaRUYYvqMv4QZjRkYTLFJax47I6yEo44am
mIdiduVPBGjlbiotdzqqqNQ94pNkXsWKk6dBw2nv+TFrv9ioo6b1+ElH/VlsTA7qVxRfNB/NESps
wrWUx4n04iJZrO62Geb8ssprgivhVu4ty4qXVLtRflKNEdk9DClXv1Y9RUmP8MI1wOd2tVjzCnvg
b5ThRMb0W2atQKpBdiY5oUkSkQ1EcbNFVrmJ3AHEHi7BdRbQJ7J2ZjzomDyJ3Kw4Iu3qit1DXFai
mDJOBQhUmzaytNCwGmFQxxq0M8K3gaUEocpyT9uaGulpS86GJiCSXntrnIYra9TmL73ou/TY6yTb
YNxLfS9LO3GCcbU+CarIcl+UxtIuYrYalnAdd3lYOJN3h9CORh02Fc7jHDWADEevc5lgUe/c5LIV
GS4UNgw9Uba146ceejW+m9dOsktHvde2qks9gNOtiQFciqKMqOdZce4brdPLNYx1d0VF+W4zZY12
25tmcWfFvXmOHe2Ms1arUvmt4mnegUsw6UMZIqtRA1U8lLW8JPncdn0k9+BhY1xxvOLrnEKK8JvF
ISGCS6CWW7eNCjW0hWddiK5ncSRTRhPHjs2JwiaxproZ7KS+cmiLfTf1ZshQICYQYmenzuq7cQkw
oVhi67kwu+wZI7smxqIg6/cxHo75aSV6Mk2dI4DUxXamY0pvKG23sSPTK2GsBDdLtNUHINO3AAoP
qOJKiyLopQ1+AJCK1KZtkPSmHd2bhF5eom5rVWqYSybWbRbL6e7XXeh3MJIMaGLg4K4ym2iPvW6a
yqJDdAAbDow0xXxuRHIKcsnWGUtctSItp5xGUnFUFnLcJMrgbfsy+0hc+R1xOy4CbOQKWF+F1w7A
KUz2Dn5/UoLujtqThTly03td/i1daqcL0VUnkkxiVLL9YUk4f+B7NfHGQoDvGEUVKrS/fihvsTI0
WAFU4WNGRRB+7utn0ulaVSYNXp/wq8UpKXx12xhl+gHo9m0bl7YQsHl35ZCgK3345GdT0hdZylCN
kZKjazmyAdjWSSyWZPe7NwTyB5a/CTiHKPhwViU0R5si9kToFYPn90k9ntDlUD/ov78DiFlZqegT
AMbBenGd2z+B36qyWwx3Krkh2bIHlE7xUi1Ne2tFNkzUBV+7Vmmmm1/f2ntPkQaHpQHyXb0I1t//
NCj16BHclFuGS9KMQeVOxt70qmgrk0p8gCh8d60At1uJ6CA33pAQFAzRFhD0IjST+L7ugfIawyAD
OnniFCOOaK8jmLhF9FLeV8bSBkWhVx8pir6dm0zKn67hYG7GuhIbY+dxvxPiQYRThThNlEL/fYDD
6sWOWjNAA0RUDvYh1cESeaYWEjIWZQmpZs/UiTGdXQbzmWYM4UCWD8kjmJqPJJTf2wJ5wKuCH8bP
CNG+fqOQIhf2o0yEojD709RpwFDOSQuqADW/TqGB/OsZ9O54yPDY4KaRV9FXrMdPMyit4eYrRYsK
rVrMIZX6MbCU3N4OFs24fpXl/fV473BSeYVo0qzeqA5b7/qKfxoQhmaszlYhwqgs6uQonxkpqHQr
Op1HOztvJ6O7lpL2nMDbBt/mka6xkSuL7evm4IZxVVrHZZ/rD7++rndnFupmyHoiRm4fyuD1wjLS
CJ3JEIPl/IvSQylXkHr2fz3Ku08bk23Q2wBnyMlf33zSTx0ZoA6qbKEGkHpKdZFrI51psryzlqji
g738nU0Jpxc2WkSeKBAfguITu2msgZQgxBTVO9L7vtvS1rSomoH5UqPOulqcthp+9y5X3wPU/dDr
QUdZP5QqXZpcM4laRShFHb04VpbfQ4qaz2ttWo5mE0LuB7f5dm/6MSKcatyQAAYeskaTEjGAdE6q
0LG6DCFey7w1C4/Smbs4QQrGOxAF03ueO8p2mgOEogQP8+t3+wYVtV4Diqk26FlwkYeQ664dzCyb
FSa26thIWS3ucW6uTLeBersoYn3rqrUbZE3R/66kHCPD0OCRo/PABRzMKtpoRhdlEm1yXLf3fdfE
IUAU6dfziDfUYH4kEf5mFq/jQdjClp596k3UxAk6x/NSVnjf6NmTm9h1sXFIo54X9FabQF/aj1w1
3sxjRlypx6tFCniuQ5GFqfRoAoLyhsYy4Efn2PJiSACnpNjwnABtcM7BTzgfbAlvDtd1UGDwDrpM
4GwP/bjTfhAuYnBV2Neu8D1vgRtJ5xKcYPFRiPLe/a3HN6OseIW3ouuKbtIlEWHqqEXjW0rZlHtk
wzTXNxa125E45F8ED3f36zn7Y2G8QtNxj0gKA6FnoSIbdDB1qgEgCXCgOlSgjF13pLHUxDwcwYts
NBBJQ6/2nlpfFjZ17D6ARxZ0m4YoPk3AYtGSANgVJuA5bpJEi1y/0Gl4/h92E6hSa4xIG+IN+ZfY
0xgSO6pCt67EXqGYFoI7rneuR+0nWebh4tfP5L3ZTT0VrD3h3HoMv96jY6/pSpMsP6zHZg6suUi2
k5KYJ2jW5WhfZR/xYn9M3sN3wGm4Et4gNPCf1wPWdkkntOzqMBpNys5qtFwSXMTTSYSB1YUz20sX
tnNiPHaK7pxnqigvbX1oI79sF/OqloDef/+Ro7TJ9s1J5SFcs07Xn87ooaubQYqoDnHBLUNPVvWe
uksSIsylbR3QDh/s3++sNA35DUwqMASC1XQQb1GtMESsjjzyzEj3fds9W7Mdhy6KOdtfv9w3xzzh
HLx40iyE3aACHIy0mFFixjrdkoxgWfq2mhovKOV9JHD49ixY5w8qXLzSFd58kN3EI74teH81YS5q
dQvCB3Fpw1CO3aVActECn9FEjnFExvCROtXbbHKliQDOZSeBHobs5+t3hwO6Vzmj0YQGnUjS5xxM
huMkmw49qyGse9M+6qqxD/WEOMfsvPoiaXr5mQzpI9Pdt28Vc0QDQLtmaaykQ43tfCSNVMFjIBDg
RntlGqfvHoydy7Gzmv6DGfvuWMSVJPEU/FF4fH3X9Bxd8M+M5TZq5xeTgeiuli3+NM95+Osp9N5Q
kCo9zMQ1IMiH+mqit+pqca0mVGdpbphixZEelXe51mQf7M5vJ+u6CqFeoiWMYOXhTkSrxADn6vEq
p3yRPlVhIKGJjOv4g6f3hkrCnEFTXuPx4QbGefD66cEWa0azz3CSaud72dm3CuyHzTJkMrRs/KcX
g/KTs2IPGqXJP1iS7z1PbpHSx6rBw4H7enBZqcacLNzlqBTetqVDcwQYKd3n7VJ/MNTbY/aHKyDO
5ax/YomD+4R1oNWgY9rQyaxuW9SqfTkTOYWqE9XgasiRLFptXvtBrePdNenQN/vnuAc0AN1uEjXH
YhUEGXvC2AzxUVm62lYXtdwK3Cg3CB22R2XmeZwwXXuzmK37JPCs/mhnf+dhk+hRISImpBhyyKBZ
zBjB4Vy0WID0dgAiXT12Sqi5Tet9RJV7Z/YyZZm+6DbbvNqDh11ijpCQn7fhTFN1Q7WpO6kob3/5
7dW4qi+sxFEGou7yevagQapxPjZtiGeX2NXDnIQ41+n+JLTpg1PqbWAAuZiMhuwNBhlb7OuhKpTz
YrfRWSVN0YZugUdnLA3xMrGofHdCIeeDZfnugFhAq9yDDuH44BhO3EkDD+K0dJmQcxxhU2+K3PoG
mgD2gZUXH6yO9+YGmyeqYsjHAGs+OBtxY07wgKkkGgmxEaTCUn1kDdVg5qF+sCLemxsWNq4wDTkd
0AB+/SiBSztT4eGW0fK0r7QRB7CNZ2eQun49O94bh6iavAHVFhstsdfj4A9XJ3keI8HbuW7oRd05
RJCPfNPee24/XDJZVg4Ew4NBehJaJY7GNhwTD7lYmgXb2OmXjSVY57++n3c2MKy8Vs8KQgtu7GAj
kZrVDe1U4wZnGqvtL1J7USrBuAzpdIb2vB306fDb0pBMe3hF1BfXCqxz6FyG1VZSD9koQ60kc/fa
sd1DU7msZ6l9cOC98yTZB1R3tVImfjqUC9BgFYrREzJ0M2w/xhyLuwzacDC6NN1+/STfmRk8RpSB
nFWbAELh65khV8o38ZMMC8xcLulCOb7ZWcMH8/ydFcyxphGYUDX1rENvT1sg+jUtJvO8yOcwS6pk
L+i94bVA249S8v8hDIIQSjkYVVk2w0MGqh5JQyvmvgurBMZ3j0Ws3wjCwKxMpj+LDv/+dfqP+KW6
/DNBkf/4T37+WtUz/fCkO/jxHxf1i7jp2peX7uyp/s/1o//9p68/+I+z9Gtbyep7d/hXrz7E9/81
/uape3r1Qyi6tJuv+pd2vn6RFB5/DMCVrn/5v/3l315+fMvtXL/8/Y+vVS+69dtoMIg//vrV0be/
/7FGdP/+89f/9bvzp5KP7ZIn8XT45y9Psvv7H9onMnfkvgm+0ZvjnbOtjS/rbxTjE/kd5RKc7lGM
WHtOf/xNVG2X8Ck+BnedNg+lKyJKi0/Jql9/ZX5yqCVRj/wxgzA0t/7453W9ekH/88L+JvryskpF
J/n0AXcO4jMigPxLqYiInKbIQbEXpgClC+8pgTID8LRWzdm3KxtnQM1Ilbu20ZXTUiLo4U+guKNA
SJVqy+yBaPNnlDOPygTMI8gtJ5uDtlYN/BGULNu3SWk2xxoK90qQJbagwT7Ttt90UVoZl1FJDfIY
EKgH1QiC26SB10ozcSIzMOGnlJIa6mNNng8n0aAjm1HbfbdJk6rygt6r+TbaozDMCs7k4dggrABG
LrLuVqFyc5UkFL82slNfdLuu41Nl7sDxR82UZDsP9OQDFnnAuk1Ub7sTQAJQ65asltZTMS+zer40
i17vXcAaJIMgcfGL0oy+CjIKGd/dVnWakGN3UI+qLJXGvgdnU1PrIj0A4A2C7KjtzWRXeUkxbByv
xXTaAdJBedfpKr8h+pH7TIIwxfy6AM1Ra33aANMa7NMpxUbLhzFuvQhNKCeWJcBwKwWCvwEiGA3g
enWx7lwJX8lfpFYfVzbESygzg1ftrbyZ1HCAHPJlsdPySc10GoEYGNm7OFLYV6x4Lq89eAGtnxZe
AqYNBPCdkWkZZC6QbMB56/SsVt3yynHqHk7GoqLonQKhak+h2SnNNhZz9NIjY6oEhbSVO/DgCYCa
wlXBkY5qy7zRC8faJVWTWuxmEXYxIIO1rUB5pgntzuyezcz8QdHKnBtVy8DjqKkeKUCUJs4qr4Jc
Fy5O6YAomymR+EbpdhvLlGLFw5ntc1caekdfuqy7QPeUHP/pqvyCwS1ou8boVMVv0hkNHbhyI1j4
BAZUGbcJoDXhDVuQvONRNGXjvDFQucFQNBfKhW61ixJAmSS41phZJ2Mep3rhq0lKO6I2UwPQcc+l
Zork6WmJAt+iod9VgOeTsM2XHOJhELt9crksXvZsDGkqj2LUIl4GSg9LMCNW/mxHs/jcGhCPQ8VT
EgyIVfRaQ6BI40ktQT2VTpUZCDqk1ZUKgQLM2GylL71d2+eUBei/5loJcUIvTXTegcu0IBbauPym
dE4yYxLo6JKXUWLcbBijc+dEZg4BoRgk3Nfc7aoTC7/RB7ArxXllGoDrO82cBG6KAmpWFfX5Td1K
a/BTtALrHcK6J/ZgyWcDiFgSQNKKPqtZPNobt7NnEumsBjE1dq3xXVVlRj1DTZzezxczNf0J2n7m
53aG/Maopu231BvgpaZeOwASmYsImA3gGrQBI7JXyEt9/L2FuI9l7qBnmMLT4OdCVNmcoiawqLvY
8JbkaEzzlTEKy49XEiMxsPFyCOWwywZSpIo9FP8SqbvbCHnA1G86G4CHCUpq9nMv/UYXDRRZa+Zj
tUUqyy1AaNFmBmJA5QeMCG5D5ii+R7Bfh0DJhf6NmkyW36SJM353nHT8Tv1COn6SK9W4QaAjSiGJ
uNpnEGTOZ6tHuTpoAfDdt2k7WOFI2/CLaWXVJSDpCVAdKqDf0wS0/TZadO9ptjuR+E4pEkCqiG+c
2XCTXgwJD/A6qldEpM2UhCxmWOVx2ajLEsK0VACd8VqA3fVsNuBR5s5HY135suCFfFUjNDXfx6Xp
fgYgo645e4ubtzATsOrIwAdO7MSAs8DWJemu8Kap3Iuyttvrjg72/FjAD2mO6fk6R+waUepblUPx
16oqeKnVUjkPTqS7xTlUTdhGShG533PZcXMAb6zZr+l5n2l5qiDrlKfeswbSXGxjOwERuMaJF2u6
jZeHl4ltlNSkLVyf4TMdE/Y0wWBYGVRmwumidJcueFDoxJA2cpBN3Qyirp9msYEK7U572Q71uJGT
Y99a1QSjdaDPcZEO0ejChYjaa6EUQIGxg8ABKWsUes8LPYOrOhOT5w8pwhJB0i2NuzI0hLMB8O/U
ASBnnfUy6hh9ZqLtbjPXyeEv2TI3fQLc+LywaAuu77067W1XpkylsvnGYeCITapZ4HetKstnNtwW
gpPORrNs6ZnMfVjbbGrwJ50YXubcJvaGfl/EijZSBAgK0JTOZ91VGnZJx1S6s7nMx+QoZn6OVEAq
PJXGqsyMIG9gcm6kaMz7JlL0OlxtC3L4J/Pw4MAHRaEd5QZ3m2saqLZCrbOv9pjGlYaiF8vtdIgm
qd1PeZnhEFFWKSCjIjGWq7qNMnVTccBAY0+H7mHJAKjtSq9aoOXQE1EgICsj1lWGGg+ncd6wLRtG
nHwhnIQrXmi1fhV34/x9cvOyDRBTb+wIkEpTfomzQt9rWpv252hngmOduCzjttBQdmdWUDfcCGvq
5xCqg/HS1BNMgNGyd6k9ZVf24izApkerlxvW2mn5IDpQvr4jtP5Wor0PsZ4pkZ627Ln1Bi9M6BRR
50JJqrRl+h4VBpduZiPwVd2IoB0AwXK9I1dmURFoIkoeKjUunmWS+WqRKF+g3YjLtmudet9kRXsT
rXqbp0oNjjQYcaP93MTjtECiHmJwAxstkv34HfrJ/OgZjfWtjEvMacfGtE9jyzNUv0SZRTAoFqt/
JrS/FXX/y1j6Vfz9y9j8/2HUrTkkT/867D5/6ZKXtngS3+TPwfePT/0ZfTufYPXQJaK256BHS7fo
n9G38Qlx9lV2S18FeAnMyTv/Cr4t4xO1sLUHRucWzNPanPkr+LbUTxiuU+5DiphiCPv77wTfPxQm
f+7ykABSckQyRwfxtKJoXiecGj7f05y3UB7Qo76dpaX3fteBlfbHqJEbJ+9smC0m3FHAD8kuM9Ws
pCvXTr41AijW1akPExb+sWtH3uOSTeKhmSbEBaxOceECCBRkoIp40a1p9O2RV6tDIGZn/qBIdFgq
5jZoEyIzjG0D1Tb9IG8mZXAbwhMKXqtrVm0MXe+rMSrNRtxFG1mUzTV0qQTCuJcfEVN+ZGdmrAMc
PMe1PkUZDtSKrqoH1ZbZbKqyHWfXl1GRQXoDONGNKVyOrukyP4qAOvsyHqLjOneVvdPnMEChhBV2
LI9EPePu3DoE2Mueq5QXC0SeC92b5G5sG2+HsEJ7hECdZoaVFORIWIrfeaqh4Gpre49ZLxfzzGy1
zA5mJ2ejH2FT//moy+Wj4pV2WO3hWdOVpYdEpYca2aE4r4gdTKHzJvJ78J/Xucy8czmploSzXnv2
NqmW6Xx0vcz288l1B6REECYOiNyMoHC95MEbxuIJ5Ljd+upk4KsD7XQsdA7XHinqMcuYcT+tyb9S
zp9TTBo8b14PNF+EqdY+JuvQWisiP7UOR8McCq0Tht9RJT3XtOmly3FeULjB0IM7cFKCMz4G6n+j
T+ayd8oR5H/cWag6D+XFYEyi2EDBKhFaTppd1DrQoNLc609MgDJ3CzD2r7EkCAqrBcRHMNO6uMO6
R/GLDJ0IVLb6rWEL9dKdq20WCfh4Imu2StnZG4rtxm5K8+Y5h7lxhopr+5BDlPpegVG/brSyOAaS
2G8jorHzGh51YFamEjoDITYCCfIE9pFzwVHhUscfxY1jDd63KlruWgg791XfiIcqEeIe7wJ702tG
TtBaNCdpLL0w6pv5kkSwmAOscwVkxHI6LpfMPq/nWp5Vi4BjozdJ0EaD8WC0enRqcZQFSLxfO8Mi
z6MuHXO8qOCmQgceb+gmZjmYVKiGk1UKKLkLqPNhHs8cRzl1dbM7iuWSnk8ZUAn6KlNrLbim47TS
q486ZG/dhy/bbbJJIdURit6FIGbUKy2dR0H1fLB302TBjZ7c7CyGpLqxB1jXkUcJayRhoBWEjvOK
in5wZ8XbDvbQXTaOzMNc7Y+bvNG2LcFG+MH8Otx+NJXVgLgRSFmqKTicvJ5etR2nGGDNcSBdCBW+
vZLNrUoOzU6v6/Z7P+nqfu40fCOg5FyMat6ezbbzQOdcKTdtPrSzPzVkqRvNHLKNbaBrgm9Puh/W
1a87pcQqwdE+qAK+6f9w1Qg3m9T/cC5ZleFeX7VwB/CbkD7R88H+D4IuPKNxgWqlzt5+YgY5ZTq8
oGk27gpsZcHEzpKwJo0ef/34DjeU9ToANGOlSZ0KAaWDvXPCiSZZHALeYRqaWw/G/CZzmhSK/Ewz
qm3sW7PWuo/e2dtROSzA+q2YKJqZh757oO3Abfaj4pezngwh0nTNZ9Np4699bhj9ajwhxp2VLeIu
zytvF+E4iGjBhEPg49DMKJAknvlIj1qeKkgj+rWhuSd2M21yFe7tBxsYDPuDDWzt8azHGyaBFGCB
ar1+V+3ouFAAW5vsdYA03zsXXPxzMteIiuS6E+28xN1obTNDR0qtatcN9glYJGi2E7TEQMpUg9qp
P8Gwri6ttGjPc1D0od3q6U7BumUzmlH7LAxlnyooag9DB1TWEg8GlLzA1MB7wkaLbmw0Zo/splR3
TmHetUo8apvFjeadqQqN+knt3rQRFn8Vwta+1EboK0nn9OcUZyDL6iC7fU0q5s6Li9MpoYgCUoq6
3gzBfGkQRZG6MYSRmXiXlrYKxKyiWT46Ke4WueDkC5I1MwUn191lFX1h6cXRFvfEdqHuUWFYNDb2
DSQAda80SbRDqir2Lbii6CsKTuYmMR+tZLQSUjC+HP0U+/NUKUvhN1WW+YifjKcCb3Es/Gx53I56
ewmmXV6Bbx2+IeGDKgvIo3OVrBgbM3NYjkk4MIHIaky0YWFOG2dqjLPE0q8qmY27Wjfqz0gSVbCQ
Yuvckn16qWSGfgyCPQozgr+jKSuicFqLOBMgLp8WGs5AdrscY2oLp8zw4ouyHsg8bZUyIFy4Copx
7VjVHosP81k2thZ2sb24PmIuRmhlxkCB3ahTnAiMEfaZYQSzqcj9JN05dNM8xVZKtPWTFlf1pkPo
y1URTSljMqI5XcsqaTSdZp175Nppty0j67OuRsaJ0ST3dpwpvt7Cz5VDeubORIpNqS++Ogp5XigW
4pV4pMKiXrznktNmJ6DUVf5QoKW1mSDMbZC94T1blYtSTXsHRTo6k1XnXrjD4lGKEcWZAzwliLTa
2klHvUT86ksi0+kaS/nKRyYsGv16GPRN0hQ2um5Zy5TXd5m21BuSqM9xblRX0J/di8KeG38kFrqL
mlm7X6GvR1WcGSdgmo4MY3F3GjoFQeLm823ZFEqAHXN93c1TfjIJdw7qzH4QGNAEtmKOl61dz5eD
p6THinBRzyoJZ4vK3UUFmmB137nOZnD7mGvrS81P8K1lhnlyk6UC/QU5dV94h+NNYXVforpYqUFw
4gaS/1Poe9Uxx5zzucktZFB0u9raNkb3ZaxkG5QIX2ZlVnb4nU0OLHljQIOK2sDx0nhyS/ckQjKb
+kjbJC+V2ekCnqmTbqfcmrgY7TYSAPzTeGnOepXodNvqlXLVsWCuRm3Jn0UVn9EZmMLWbKuvxGJq
CrFynUGu7R4bZqlfm4m10tXa/h5q9k1Wx+ZxqUskuQqj1ALdYiIvKVRyZKjQfSh7hFILXsC5AJv2
RI/VfVDsrtxX7D13brHUFwDDqs+Eqgnt42w+lUacExnnipPt7IycuBuLEZg5Ym8jLGcni33E3uCF
5V4SfVY6297mWYbchtMa5aZLSnGWSmijKfziI9Cs+o451jwrU/PVaYQbIDUAv9WZ54AWg73T8ng+
ceK4O4Hyu1xIvbVOHGtSfddZHmDhf69Y8dsM6UCORg9xYh3Diyy71Iu+DBBsgX5TaPaup1L2NKT2
vvIKPVDrqYUD7+XOveMltA0GmHIEaIjB3Tt63xgwLiHEWRjlNdtUybsLhJPir3Ne9SG0I7S1JNLH
VJ6GZYcm4GqpKSMULLpo72WYFq6hwDkdBZWVl48KfK1B3CSZUNgWakkBjdiB+FqN99HSl75hZ6U/
aB25vosbNW6Y7gkCJ+JMQXm5DtzCzcJumIpvKfpFCJEv5YMr4skfW9t8RuCmv0FJgY1/NlGqU9wn
bzDHs8xuWnT9EL7De9oLR8fjzQyWo9gbtPOEfTxMwqQ+i3ACskRYbviQ59to54xFHqNNalaPczOj
0jTbY3ussY9lAb1WhRWwrv26rqVPl2XaqwilX6RFrmdhbWmRFw6Roc9hOgl9uktBBwIeE2W3mSz6
iAFIEe3b2C+VdgEsCOjDj5GyMbMhHRqx6UfrMphdNz4um1m1kF/TkppC5zzqV21q29W33qP6UnHF
5wMVXYxcTaOAkGaryymB+rzpWWuhlB3SQ4vFAZxlQ7qrRT9djmKWSIbZVbrLpkU7d9zaxfhVNY4y
GDB+X6J4FYyTNl0Kp0JZBh5VYoW0g9p6K1sUybbjkDbjRi2IUU6qFAGBwIVqSs02T3eg/lNolq57
yjnu3TN40VyreZJlz9EkYuPStBu9D0yCkZwoWKuLbdpGNEFiza0RYkjK7ttQqyORjNQwc07b/Y9L
ReTJPKrbLt3N+qjd1ujS7y0QlOdlzzTWUFk4pyU4+p7GYUzy1roQejmq6Bm7p1opJNST9e7TafRo
+OfzdevNJjG3XlV31bKgcK/HQKd8oxqmS5rXBBidYw/XE6T682SpFKqBsWY+ZU3F1NDQjketR7Ei
bZuRUFIDz0c0yKL1i1RRtHs5td6pZckYwJdRPNYw1k+RZk0XWlFt/egBzESLrHLra732nCbQipjm
PJqPTNgqMY/6tOdGpFh4G8hJON1GVxx75P8xQOV1VkqAJ9N0iTS5F/aFglf8nIAmaKVuXVTEiSIo
NK9MODi96qSY1FnbOJbi3XtxxaObcgB9NcIy38zK8e7p3yGNpi6uZhNRTHT0Ik190LwBjctKm6Z6
WyPKfZlREvm+uEp2BjPK3cKsd9AngmnZJwir6OUxZdCmDfrE8i6Fh1PCakSGBJY5VmFud8XWS5Uk
lMM8bxNVXCFcaz4VGCKdWXN7NCpCQ1VWiiuPjiNCest4nvTJoG0kKnJBMTnRrVHkyIKgkvS1SjrN
8EeyqWMDOsLeAxVwQcuhvuoL3TxbPLXbVIXgc53RHqPqn4aj562ZmvS8jUkksXWdyHnWZFOw+9Rj
tW9kUZ9o3azDkE+LbxKbSY6PXZ6oXnaKVBiRSt2XVGId8R0jqOmsjDr1tk6SPg+SxTYWelot0oii
qfvHpSvWUKVG5XOsNE6QKKdYnJaNRrXeEPOuxc6QqorJxHNq2SJksxR7RBsjGmww20/gmY4BnU/t
KEMGUbBpaoje4OXRE06g2bxXJ4FDtFSmF9PNJGpwunbUGup0rGUQujOz1W2c56ZkX5kLqoE5Kzso
hvk+0s0HYswbDO2u2kRPA6Wp2xM5q9oOiaxrIMWDbxnzluJP+xxXRhV0q/JSwoy/qCcCqdkqlSsF
gbhgctN2Ny/KVTKqXuAhNhMotjWHEu03xuKg73Rruoi7oT+pqgwZpXKh+yAy94uRCP2y7LwqUMfc
uMhiKC5mW2qhZqVpMM5tfCaLPDq3p15eiaTJ7gbFeKgr1dwb0q3ODdE/KUNU3bdWndqBktSen2Yp
qK4ZiRQvkvcx7NfHflIQTQKp961NzXSzLK5kHnQYky726BIYuuZOV+rtgrokZ2bXXXWJUJG1qVxK
hJrhIIOvm7x94xsgrjsUQ8+Wjp5oBWrt39IqrsYMz0Dfku45yQv2RSMyTkSid5is+OmsXqg5FXYx
kbEZWvss7e7a7a2veq49iIE9vVHr6zbqb+j93yYJglV5+qQn6t2PXPW3Kt23Vck/h5CRV2Xu/10x
fPdSregNefhV/x/r4Cvb8F/Xwc+eiu4V/OQHO/Ev/In5CYwHvGkT3X4dbBP5/Z/4E838RM0ZV1/2
V7gNIFH/uwJu2J9A3VKPJjNHr+6H9vhfFXDD+gTfBjtnTOT1FSXl/lYF3D1IrSkWg0mnDgLPGUIu
Ofbr1Fod41KJESFjqUJ+Q1BRR2UPJWKULfsrgfpBOj91hnGpFU9Lcun2dz3pNY1le06u1D5DgwAd
wey0pMsr5c2I+2kl9616T+10b+QEQixFlJ6DNis20YI6xdWidxBUPy/1mZ1mwTr0WN8iRtBp/8Xe
eSzHraVb+lUqeo4T8GbYCSANvREpihMERZHwHtgwT98fqNN1lKks5tWddceNqNFRSUgAG9v8/1rf
Sl1xLlVMyTTlfGXahg/meCtnG6thRHq5sFyAT7surJlncfQDGi0JeSi3c51Bo9wQtM4+tzkr+U9W
JntmvLNzKkwQK+Q6ATL5luUwL410Jbc3FWiADoguneGFvVc396JIvLR6n0F2Bc7TxIFTyevvSjBd
0xHYgetbgW9hpdg2hnZJnYPNbLMaczrP3wk5AAoEvCSG0onQ1YxNGlJuyR6hQQohp69Uwi5K414O
1E0kXkatfDTskKBRtvkTMnIa/Ns8eKS6sVYqonrL6DwEtWNp4VoZlZ1UCh5itx4UsS456XZS7KU0
xoZyoib7Pg75RrCRtm6n+FmvdyKi01Z+68PzZT/ONnVFzY2y7FUe15TZwVwGHT20V+KrcygtBoxB
+U2ZX+0ZkfkLSgAXSQHKQpqY03djxl0UxjdOEH0Bteyn1hbQjN+k6UZuJ+KLnuQYByGg0L4aqClL
q97oLgNcyJlC5EdEg8Ql2stzCpQFc7oRYX890nSPdVxp7biGPMJCr20mmNSojPymEr41VleaXKxA
SChq6cvZ4EcReyNJdRWbwJT6Be/eAu5ZDUy38vkgorM4ajfJ3LpwRTwxxeeVrLpzea/VyCR+FAC4
6yR0C5CAVGFHW181zbM8xp5aZgDJJ0rVDSUik/dLPbplfBuZX8B5BsaDiAU8G60KDkbSEhXpFBt9
sC7MXHCa0lYF0N6K7epsgxg0XKjSIWyyQs3OQvNRiG/VXK3y7DJr4VlG/Aa+hOWKofGs9L1bQrbI
i28pmOJ20eKwf45frXHwq2aC1DJ6NV+bjRQ+rGdPgHGao3Q1Bapr6NK6rbW1Hs/bYhHZOAO/PnRn
ZfTibiQ0/DVPY6QFNI7HYvKAw7hw3NY1Yi9zGEEeq25m3ZgNNy5fCOW+SsdrDt+/zIRHug8f3pZf
ekM/J5jF6k+RmFytQzs8ekjVAVTbc8B5J2EHxv9DOvAug3xtDt6s3nBUWTkSlbTGvtDrZDdhjVUE
AXTzuJaCYVNmwXo0qzUAwrUI6afpN3kQrWl48Ncst1K+F+MdZazZ9rq3SE3cmL+jsBNms6NPoFjK
9ZBkqyZ1Vqo4L6O7uV6XluTm1FwnGybLkK4s7XliAwXG2ZYfUQT4Kl+zSXEYiQ/F6ZU9X5j6jyiJ
KUBI52Z7Xuell7W7JHrR6B4irRDpRhq+ZPyIglAvYqpWpnndRnd5h19t3Hz+UA8N27891IOCaE/a
dlrqPFTwwXKX3pBV5qHlWM24o/PieYIUVMhP0Mc+aj3I/eGefP4TtGMLh44gBYsSbTBWqf2FoxCS
ZMOpQW6kWD6nbsRsbjpS8LnJIi8xv88aYB53jizfaHzZdg3KKeaukJ5qazcGflpeM1XI6qMcX/DV
S9NuBDQBowUqOTQ/2dxWcs9k+mdGwuXBYRJYGhbLL7cPrfUKIyZWnAz2oPO9pzLXy6Y7WxdTOp94
Pgdus78vBD+ENEBVx7C//3iIA8h6mTyWFV8Z1EIbzOICjd+AfAJa8Pm7wLPCv7b3kaFRpbnOPmLx
YyqHcvfBlgGlBoiYavpMhXlnBcouboctIogtXSBAyLNXUGshS/ppAH5NJWGjGLu09A3wqOlwmVkW
cLuZbveUoG9EhYeVIURSNmX5V4KOvJB1PiJ0YSXnEGnL+yREPac9Rny8A1xmCVoB8z9woXqHNNOV
l9kcBWMVXg3tq6LHG7RJN3CMW3u4HM3mbLzW5duazbFGeSucOEEoK1qXOA7eJ0NzG42MHj5MwEp0
tRsQSIsakrNBUD0L6C+lPF6M4O91halkGH2rybZq+JjBMEZ/yQk/9KRI2qLYS+b3XLohkuGsiTZ2
a7mMClD2o9eJKwWIFsDGMFeRDSnsVdSVzbmzC77I2S62QfZ3W6u4LQE3ala1HmJyHSw29TwG65sI
m/VQfZWMx2UZtpp0Y0xf8d2uNCyqQT5vAd2BEbuvrKW/OAKXuxxGoLfTD4XsBLv2zBmCJbKDBHRU
9mOy8zM59wnsOZt6QcXv3VZ+WDwCTfalmqNM8dIDmYqsa4tTGW3ZbtvLu7S7E6wcJprgWvoapsKT
AdizAuTl1653vNpGBQpDsZcqt1UvaFigpkPV2K5ykHKZ3YMgmjazNnmQiVxATWj1aP5ikw9Hry1H
Zs9pJVEvAFhb42ltTNRTdMnqWdt1c/7FzrpNFNLAyGLD08XgZZZOFz9G/Zu4SblF7AByn5oTS9vc
9wypV7Xmu8+U81khUVJznXgbNZuQSmISKBtrek0iSB5seDS+k1Jd9BNL6qRrhBcAY8j0inydvRmX
KyLTR967SwQwxuYxteazwTxT202hbdrIWBX0QgPzUSGjVUDMtcybrkfCNAMOZknVIILlY0KcNTN3
0WxliUpHhgDWvDLiH0Ef3I6pH2QG30y3Yeit5XSdq082FFzV4K/14VYb9U1o2K4wzgWQrXSKzozE
2Rk0dQaaYim0qghDdgNvEWz9rBr3mfYgDHGp6bDBLPNMqTZB+LCkwdW2hkKCQg2scTsjpgVZdnCX
cie2dBMhWVL627p/HYDJGM3gCpmOjXwmJrYEVMAHqON2e9Y6AXuYxFPz934w2Y+YgPPUu0Jv/Kwi
0Qcmllq90yDi9FiREZBoCA6ISNGU1aArIFxpgYZPsRgYq4mXOdIKAP+OdhTbv8F+m83cRdvpZo5r
zSyRymNtX/eG4hnzVmPHlWss4jltZ036YsRf+/GLrBFCYvN2hug+ReQACxupV+c26nUg08Wvmm3f
vkol70t/GnrdjcBzA0g4I2v5ftlSDrgdeyhBeStWeiTWUfVatF+rtNqq7DWn9Jpu9Lrrv8lx9EAM
gje3smuCWmB/p7VbiQ6L44f2o0AVOzekpoXvasVW0wDEGiPuhae39GiK9cSGdOrkVWlwtqC+MYwW
Q/UmIzJAg4imTXcz21G7R9tH4x2onfgaLCWumHGp6G6nz76OZr+wR29Sn0oZaT0FXL55QVxvuSsK
gWS0W2vqjbJNo97Tdby+j7VEeaplji1TWOXCH6jF2rHhL0eJXsmuLSv0zZoKSjFvyJCF7tX52lSs
RK97eZR5UhZD+Z9WctBe14rthua4TUjBycyd1rBvQWlrmnzGzXOI38TJ6x1vazUOj33yoFB7Yq9E
MPnKQMkIjmAXgBSPk0d6Tz4lZS+5z8YfBseeuuzBQUN8me4kySRRcz6LchMfWgXGsrmV2ruaqKgA
9ENhQZJsdNeMt/E8eDjoViGCYLWg8aWNvl3cszS0lLKyLvsiD+dRwyglLYMSvfRCv/Tjp3Rl5ynS
TToAsOC8EoYTjVp+admwrWpXuvE6DIZrK3y2ckNXbQBb6U5j5S+8dRh8awbSOmJXGypgNVmHUk62
dkMIk0GjxvpqTPc5GGW7JRAhLc8S+4cCmpkprw+Ucw7kmzAmXccgg8e1vtvzmXC2gw6exbjE5nMe
dA+pvCXecyWaTSq2Qv42LPjj7qIGzlNBEjb0a8nYjKqbDreN5MViG8qbKjjTuwttvEdbVgfbjF2B
rZDmUZE4lLsk4G1b8HCt9NaOTwFnL/Y+S9cE8jRzwXmVQqE1UTM+z8VjtVwnz67yJnmWAuiARv0M
hMUN+sJNHuty0WfOTC/quh2/NFZ4ASLWg4O8cuRxhSdhha3f7cfrFA7/MPQks4DLr6wrFKFuN9Tr
mep1I8pnG7sv3UaaSefdkPjZvNY5w6Z+KI9flHJXmlci/SasZ0XNHhQUzrryDut5Nc3rKik92AhY
vhmn8zqKgtUsczCJVG9+HkUD6mYdkAHEgSiKdxpQRynwbXuJjqezTOYArYrJYgJPmYkqMB+3My+M
IHQXEAn5o6zaC/0erN/M0bWiKyGwiLDI0AK0m25do0SGrOpFylnDZGpUm7zTtkJ5mB39Vi0NnwRy
PpZ0kzZiPdrOqnKkrzVT/VCK9cTxKqrux/ai72vCfgRI/epCye5bVuUOwq49RL5jPXG4xxNAnaR+
CMY3SZquWi3f0TB1oZ4hU07fZQq1dQflNdrREaMqwYv5JqGu6LAUFzEfHqDQTi4uHSrxwchEnPae
EXCc/zLQm85h+415TxGU8wrDGunyqhkNd7l/G0ttFdE/0Cnoyp1b1uGmLxKw0cCdy2WRS89mEgqc
bgDvTbt9lHy6UvQhPTBXLpaDnOcjz4HfMNgTXLKQQyCSUrENcHHMxaWKptmMIqx4s5cJYyUJ1vMq
gz6fe4W8JRXrrJP1VVpNXhoRvZmxkyvPRcHiW7pZqrM5WWK3DDeXR/DjmYf0YNUF7/WYe62abaMi
wKd/MzpnKN8BMZB1k3Ivmpvr8ybUJQw9OUPf2OSNskLesIipLsCXMlSSNyEbriDiJM2rTaNVW73N
1rlsX0XLLkVrr5N4fNAq2Yv1rTLl64lUAjrPrilXlzo2mzIgpCEovbR/BJfs9m3imzSdEWtRG/Zo
xF5lhCzYaX5Zddc5sIY+x5y9nFrH4kVN6qu+CXdqk0L7oO2bwnHM+x8tU6Ywyc0Syi40w7WtDxxX
G3esbwDN+YQ/0Fmddw4b0WhxDIW+ZeY/NKBagmm/psPQNc/tOK7VESUa77HMDC8AUjHRak5Vdp88
I9tYggrWTMadfK7Js4dSbAWudK2b33L7vu90V4CfRh3NaNYDV5lkqNPtKunA8NKtTEMSn4PnVmFn
QmqHPnFULmfws4+NOq8LAgSy8gHRD4cCFRs8bbe1ns3MYWtUE2FmbQpxmc/SE7r6s15XzuvkKbSf
8pQt5SA2w3SpjSUd2za7lobmatDaHT7wTawOG4pwtIDPBFunvIjvPg5A/1OXPuGKxDm42BDRR//n
4vT//t7/67Jv9+vT//57P4vUhvEXVmyCmukx6HjA/ylSL3+Chx6NnEIRE+H1P0VqlUo0vEjCrigd
mwY16X/LtJc/4p+hcatyGoU24PxJkfpQc4vUFhU4pWmI7fyzGC/2z9ISHe4BlZzmkad9pk2K409J
4EVkpjOFqYpvREnqo2y6dxSiJGnIsCqHnacZ6Vo3onRtzBSTx5DqA9wmtzUgtv/5+PuvNT3+X3MA
LHyD/zy23Jfq7V+Pb82Pt1/1/8vf+TmuJFX9C5+/hZjLgpfAiGCM/Ox+SIwRzURNTSmMjZm6IE3/
r/nWwrMLXQX4la4Ye90Peia2rKnKgivEWYBl9k8G1mLw/aVswqgC7AqThx8AOmapY+0PrBBW2oCz
kfqoLFENYaYMV0HrmN/AyehnBKBqz9U0hdRJG01lwa07Mj0QSMJBtPOXUkk4qPRm7UtSacIVzloK
6pmcXZtVp7/onL0I3pJzUNvxYHMWndWaw2Mx2U+Bo0jXSU+vn1MjeYDwqfsLaQy8sSSipBa0i7YN
xaqvfV0yWpNy2kS9bnxPZF160fNJC1aVMvi6nEK4h7exeAynHS5+8OWmGv9s+9GzO25SPvBJ8Jwg
/+J5Ro6jA6VEFr7/nMqJbBPOou904dUHCvMIZ7IaW5LRk0Shh1kOuVrJo21oFDQcIrN/NSaHcnRG
+irStTAc76U4UQjisVTxSMDawtQnA9BNpOiyzIhT8BNJFhQemiYk3YcwJR809XxC83v0PpaAZIMa
IHtq86Aop4k2tIyhfK9pthPfG7wRzjVtiJbvOTNJhAmE5Y8GuLprITHZhCDO7px8nNxuajHrWsCz
AXIo34MsEGeB0enkblE5TwZ1Z0OwIVlR6DdaESW7UEFG+suXdaSQvl/i+3gHCxqBbiGfDbPqgU+c
jnymIfl8L/IgvyhkW7+wUXK5BLmpF0T/nCLFHOAbl+sx7Suwz/gw6DQyhe+ZBkgPiSeYxG+9lj1J
qfEQZRRsjCrpth2Y8PNgwCTQ43p3B7SNYzKeooIdFJh//gAgNdRpWV4Adx28rDxB+tIRFhKjV1XQ
Pxpkm7FVq5H3F0QmEXSF9L0VO1PqjNivhTx9x5ZNFYtcgOllUGp0zbDx7YtsVK+NwsKY3M9Z/SwC
kflzOsHf0uWuoiqRSzEFHNUsKEhZ0mMZS74w5dRYhwTfAKxstLsZ+Hq/zbMm/FoURXgnBXZIVElm
Vye4kR8V6H9Kudy2w6xkLzAghxQVIrX3n7tOKzDEM/2qiUbUdDnNieBga3hqxnrAwCrH5brUYvk9
kkeVokgw6stcECBCtTPzPmLPHqHTbnlkeGynq75DJbFqpqr/SqhcdxWZ+jyvR8O+xThpPAIVGK74
T40bRTWCsaGnWlFFODGMMv6CgwUnum7t/nAoOx/7Avrh9L3hHR1Ou+Q6hqIxvle1pS84m9nPUlSM
Cgf2VZWwOf/8chqLzP40z/X4n8IEpizDeVkGfvG/1AlENqTcFPyd8clAjexPaZx6xKfmyY4kOvVF
Sx1rK6T5PCLPg9TpoL1TRVE1K1UwH6kWVsuyarArWPBcti35RKHX6Lq0yXLH2kky/isXl1vXuz0u
Z3ee1PYWwrX4AkxYxRDfhcOXJYejxDZ7J0tqplN16lTw0xpxyYbTnDla3L/z4SvXhik06jINlOPP
n8N+S2IZWYptQZyVTXogJpSV/ceQ4wrHazy/Dg5xYQB4ZI9DNvrzpInOq9W0allYTlzyyJOnWSGz
ii9QcdK+9y8J5tvqjGp8lbPG5ujTzR50AjjpaeCc6IEc+Dk+7m6ZH3nD7FL5bg7ujlU6JyuufZ0c
8WQ2HIhxQrfZN5ylbjI7JXGWxAxuU0BLIEptbOFxk6SXk760Qj9/zh/dlv1P+GOsybgV+EG2efBT
Uie37Eh1vpOeIdPYnXPc9I7e3KhJQ/biSPygQMkwWQ9JMMjkkhCP9kSw6fCkJmYKFXeor3EQl5lH
GWhmgI7Fm0GGLyhPA0swjqKg3wrEViSmN01xrgYxegjS4mhPqkFgcsncak68Sf239Qf4NmoUdeEc
ORbDdv9V0uSH2E5oM+LUEidyNpo/ZOSzbsNXfi2mDrZGYRdscOjBKH7Fh/M2NtRW2hjbkGeFFBvr
RqEJW8XpcDWXY+crBObaIJmU4gVv9PQ+maRUrFRpHtlEzOo9x/r2Cs2y/jQj/qa0FajXTMOC/g1l
1KCObwkipI1hTbagIwBAhcZhF1oKJXewpOrUT9/SrG8Unz7wg0xz/tw0ovlcr8qeio5FSVURCU50
xyDra4UsM7nFcUY1sLdjaYddW6pPPMYPY83+2NBQe9EJ5ylQgzu0++DNbAlLV18a1Fnf9L5BX6lE
OqUFOcpJJW2LqbE8xRlzIu7McWdFI+rmmUSYJCdm3KN5JaPtzwI3yzOq0Z1xR92xvWvTLorcqiLn
dMVJpz+n4YImX+ra8vZjdP/RWfv/z7OOyRbnP591/Lp/6comfsn+tenj4m3vQL381b/1XspfuoJd
afHiOku4wb9PPMZfJqEWzL2qzEaa5Yhl6O8Tj/bXx/+bP+I4wiQt80d/670k/r2FsAwXCyywBmb5
jwRfB2shv0djS8GBCxoOBx/HONjWxaOjVwwyV6qK1PZ1TBzmxtZmiqhRHhdPUi8lz9BKS9q3k7y4
k7BQjpu8UHBnZlWIfiYHxEkh3RhmwjQtg5ZhIEzip1qrjV1jIHOZ2U7qX+NSll6M2pCzc12OWuqg
mkxxmjaYhMpH0u0vMjAbGm7yoHeon6PmGlwKulBDpS1J3uGMLACeQbTGEjXu9EpTi4veklD0SJXe
9Cc2JfurIw8G6h00NVAAmKip5B/oGUJ9Ho2KOdbiLHbGLqt/UpQ+343ZHF1kiaRsEichyizIy/Dr
L+PoyM5+OT39MyX8vDJ+ZTy6psUx+RBIFim9rnFfqykMYcVxdryaqGafiMKw95di/l0ItAro5A+9
oS0bB/cHUW1qepYX9FFKSDu7HlgHSRO+lSUi7rWdkbQFeiY4sOmtJGRxm0hFFGPokXoYy+0wm03s
jX2VktA2NeicV6QoNxfYqwg9SpOJKqOUhQTZoZsWFUHeemfB8rFouUZDq3eujqHlASk4mVBd09UI
diAEEUo0GgIdRjd0hKmFWu9hmNXvUw7gP6Yqq0syj+E3DHfpbGV3/aCM3xoSyK/SKFLfGxLXYFMR
XjCf6Xx3L0BTWOkjdRJs3ZQp8Dg+F5RQp7r67sxt9lYVoppdSl5afZZjkUg8aRpBaTfZLJPsCeaP
POwyH0qsIQJEFD3v+luaDDrE3NZu3mz4IZ0L+tVWfaA2gKPKpLWylRVmaOrKqTflrV5n7XQbMNpv
cPpFmG/UUiR0rVXlSW1FELiBhBFjFYeCKMReRcosBmJI5oKK+iavHLV22ziJJM9IFBKJQxnR9zl5
mPHoDnMmSs+yGwXSi16GnF4w8xGhWH/XjRAnM2KrtvU/H6AHciOgKxRJmNVIYGBek+XDc7M0A1DM
2h+lHZVnRt1It2JkW7eKMA54A36Rua7qVc8NfxuiBXhka1dgqWVvqGn9Z0oUbj9+0P+sQf/rw4n7
nxeh++Htx9seGO/jL/xcelQExXhnObdTboOtsZyY/5Yay3/BuIAYSb0LGCawhH8vPaZD6RfnMTsS
MNx7VVxqv1Bcl3cPXYIB8GdS4/35lfWLH2BhcFb4xxhDh/WLfkkzdgZHZ+UZJ7+reus2Sy38Buz0
tjR5gnc1KU2/lY0kOLHp2p/6fl6awskSKYXZ+TfArgrh1mnTynCtBr1frurVZSza2LMrpThRpTl+
KfImbAIvloPPwS5Z1SNFhaLk2kwZHjmnJKHzcXiSoHP4+Ve5v2z8vCuKWGBUlvAFAo72L6WEeFi0
lrtiG62fDZgPPb0m0ePzqxx7bUQnQddg2aUme3CW6fMwTIhFNdxqNp1tp03BWkxyddb3RU3P3xZk
4rWohckmQ1f6+bWXf/ufhfHvO1xOrJB2gdAflh37WjWzJKkNt2Yf+8HuKXbE75ZrFGAS6mokHJCm
+p/F/P9Y7Tz2CmFCUmFjwqMEw17s12qBkw0VZkCuGnfMp6wtREWxIdxW4CZO7DmWV3RwgzBwF5Gg
yX4Qvur+pewOsoOSm7pbq1MEFq2ntGwiwro1G6SU5NMLL7LxSDt2M14GoDL8zx/wkSHEwFnmA/ik
NlW+/esXkNAUO+PlUotNztXS6bD6NFpnnLjO/tnx40VynYVjrqpsrpYGwa+PVJD154RJgjZ6zuZd
hW9xJYHzuqiKqPGaMrJ/rg9/8gppsgO45ozFLvxwr2NLYxr0CYmHqUwhnYO/YAtgTg9GR4/380d4
ZLSofBi4O6hwmNohoDnT2e1Xdk5bfqhfs6ayNiGauNvISNUTVzo2WNil6g5LsGrwwvYfYiASp20M
OupYyCqsAewNXDgNyiXYpfZLPsojUF6jih7lNFAuqIeekvwe+RxVtqcwvc2PM8TBW7Tw1SWSGhlu
VKnSFyfoY5cQg2lXd/n40IvW9qB9ZSde5ZH5hxGq0KChbscytAzhX2p35ThVI6Udg4xVBFd1WALs
gIW0DrFCnaWV1G/6xjHWVR8373/+ZmlbMQUsfCoqiPtXXvDNKIRt3VULfP6Z0htolVLDs2vnVODX
0ZvkCEBdbqGoHI5XBaFlywqIkMwE+a7UQAlGc1S+V60wL/N+im9EBruJ4FxdP7WMHBnAzD70FAzc
RLL9UYb/5QHHsZ6wwTR0l75Ftm3VOPFaxUl9MoejE+/yoEb3MQ9onA4/gNXLMetgvmspLKXgi7BK
NzYmH1KXkKTM/ZqlFJLClF1kQaxuhrY277W8lH0lsX5IMgK6z9/sQW/j79/BcybNjdlB+6h1/XLP
tD4EsY38jkhDUBMF0YOwkOjEUYhKtUKIlaD/cnWHo/CQQyrq5bfPf8GRCXFRoHPg57DP3L+8lF9+
QNcXcyhHuo4xt6sRcRjpOTnpmBqggeKIQar4+fWOvWSAVUu6GVsTeGz716uKGR+7MTDAyrFeEwOr
QXAMY7Rcku19fqkj05S+6AVoqH5s+A5ubRZSIxtBrhM9j0entGisoNKehntzAIEWEIxFRLSo3qxq
yK4bgcjp8+sfuVV9qXOznJrYEg6L/ZNQ5RbsJGPMgFrQ65KJCJlDmCRPp5Kajtzq0hgl6cCkMsM2
+uCpVp0oZFAPrsUSdD3pWozjl6ylZIjadRbqKP8NOfRTvbNXVRrV/ud3emT1/vXyv3GXmlkKy0lC
NNwsQzZEoFzDfznxPveH6sdOHezOcvhbypbIRPZvUjanoYomrSL8UIlXmpqbX9Glal7pyIFPJG96
ogF29HoUyKhS0ZVB4bJ/vSqjL9JnDuozQM0eeQSD11QLXWGIX8D8nMo+3H+HH7dnUxUA6WHR4/yt
KSJDs5ETCzq7XOF6SNQ0hOSmvsAcJrFTQCbQHfqbZt8jJ2SffWJG3F9S/746q5uypFcs3bD9m6UM
ILcxab9+YCgAWbAHwzMCv9PLmGbibFB8aBjazefj5thFl0MiIxdvCsKe/YsqfShNqgJBCBhuvsuK
gdjBVk/gBM3pu2Un6a0198OJ17q/xH3cKY1NKpispFQz9YNOUJBkiZ2mFZkgsGBXaVwa27gCqy3X
sxWvcIaPaM9VDAJzpZ14yEdGlMPXCemKjRO+2uWn/TLZ9gEQ+xzZqZ+TpuF2khRedJXj4FGxFB9J
hrz7/Pkeu1WFrA72g9ywbR5sWayoSxJVJXuC9g3m2Di0zlAdUFAdTfMiK7M6gdwhNXdVSgfw80sf
vVWLXQvnXDa/hz1zuKlwuyNe7WQNyblV1Pjtu2587PkRPiTZU4/2o1X7zwnm52tFjcME5xD0RE15
/9nKgq55ARUcsIfmrIvcBPFhRrOCu3GuHkrLJFAdQBQk6BnWy1tU2M5NErCiE0c/YfMbrFMbxoNN
xs+fRFWEKoO91Dvh8++97lQagdvMLYFC+fDA92WvHRKyMTAZnduBO1yNEA0uEmyHvi2D8kyGQUOt
iSr/83exvxD9/B0UkpGZsD4su9f932ERUg13kZyJsddRVjvUKNMhhFMGMuXEx7W/Evy8FB1PKjt0
d9lUHMyZkgNmfRBJ5+eh5Vzqg1puRFB1T5/f0LHBRXSQpi1louUYsn9DCitdNJllh+lGyT01drJ1
Bg7kQe7N3hvlIvmzrenft2UgEGOeIifGVPcv2IH8tWK57vyxyYp1P8OkwMw+7AYtORX2eOzeTDZH
qNWWVLTDcVwDHZwIUCF6JKtrv5KtYks5doJ4j4kqJKJ0/fmzPDY4CJZQZJXbw4J/MCcRA0eNWSPq
pG7EsO4tjGaV6VRuoEJX//xSx6Yjdn1IaPQFeKgezLz0oKmeoCjxO2IlvNaYiy9la6fXGaF7q5T9
upsAjYlW3Yh5//NLfxT1DqcHk90R537+R9dh/w3OFeqAyYxb385Ne9c6s+6PMdyeyRLdWqWX+yWe
2uB1wry9RWDkyFus5gS8dyVOkgid1XUXAfXJx9CCL5ipeQksJwp2Ou0o18xo/J74ko5sBziEGcQe
Mhr4og7mbuDcQa065AMMRapcOjYuQyBLN05RRNdjOPbXcixpL3E7FbhyRmd74nktI3r/eWGkpeCF
05G4GMbi/vPKjGSikBkwdwG4X2VRH5i+qBOYkIAJTQU8TIuQWkKj+IIcBfpU33ftytYTe+MQbPGQ
GLP2+Plv+v2JsHhy7l529GwXPqbbX1ZPvapq0VkpSZh20K2tqLdXERihs9kY1OdanrSHVM3s27yh
5zGBUPn2+eV/H73L2k3gFtpkCtgfR7lfLi9o+w1O2VLwMKAb0ZwCBO+o2kZte+msLkt7O2eoNpWp
KU58ogenxGX6ATPN7C0vgboUrpY545dLz9RRLB3jpM+TwY5stPOGBUvWNuSuVu8WQuNdaw7h+Ygp
NfI1YarXSiwPD58/gN9nCnR4yHVoEBoQ4w51LRFW3rkEE+RrUmV90Hn4UpWEDNJy2v13LsUUComS
Z3g4+viKy7ILuBQJEt33RmoMGGhNG634Gs0TH9qx94qonG03DQEFEdn+wx3S1NDgNVY+6IAWimQw
wIfQOizrU2DPr7g90MHWozWyQ3OaUxPTsUHNcskMTBQ2UseDlWVM8naCqVeBsYjwdJmR7cYytigQ
aAVmi0DacoqVFq5SdK4Xp9izy8A5+MopLrMH5qUui+nBziChW2d1akbgaW8XV2ElBrZHkamez4Zc
bhUUNieWgCMXZNNNM4cnzeUOD6piEh0ifin3E7MJt3EtCdJjRgPLiTXOwJCV8VTY6u9nDNqtDqlh
y0y6SDj3X2+gVdYQB07uC4pLXs+CfTlBZ6RO1wbnwHbllXDSU6mVx77YJcCeEvPSqPwtcVSUVWKr
Ale71XXBRsuM9HLU2hC5o4NP0eits9oBhe0NoYBPWXbpFaCs4ccff0WsdDYhvRSXFAq1+7fe2mrh
tGFXwpUUyvdJETk4ReSxqtE0J+aGI++V9ZkOEL01SoeH8eazrCzDtKl9kfbhW6s6xVkRqCQxdDgj
jTaZT8mXjj3hZY/JuWap8WD+OLg5WtnhhMzLpwYsDI+gjCCn7Jt+CQyJiBdgfuK5Zi6t/Jga0KY1
zAAjRhhYmf/HT1lbqkzQ+ylcgkPa/yH8iZCQw9U+c7cz4klu6IGNOn7doKa2+PnFjoxmbtVgVBEK
RjD3wbI825rABCuIDp4647LPc+0Gl4mxTR3nlskff7kUn4qgXr6Qg0lCW/L98E7w1aIM2b9BwyAo
KZ64QTI+lJtBGIHHzJ2/fn5nR6ZhyjpcYzmWU+M+uDN89nAxJ4P8EqeB0dhp6RmAObgdFtsxVxv4
s1Uy9lmFmzxK/hvDl+0vMwTdpyU8cf8WC81sImMkzqvSgvYir2LhiohkFLfQR2VjwtI/JYE98iLZ
RSydTGrtjODD2+2EVTYaIdq2BZqj6ooaR7s1fMuqADWjwJMZCkn986HKp4nlgCR5avuHLpNMELmQ
w0X0Kysed3nqwHgb5uKuwor19PnrPDIhMDpRV0Njp5VwWKzTKjLJpCWd1NIwaVR1qmB0zKVzJbZz
qJ5lcWLHcGQd1a0FRabg9aKUfvAV8q4siPUZ8aQJwvtE58PgMDpZbqwRrdOZ5XDRKE3JQtMFoz9P
k3WilnX8B9icaigZMo6WB/LLHs0QVsRCxg/o56B4boKsv1BrzjE2mXwXlQMV0RjtcNXDIH1KGvXr
nz9uYlkpftBEZaNycPWkzxJ56NHbsMPAQh7YNTTfira0EOp4xoSfbz6/4O/1lqWvqX3IcZZ17jDo
2sqpsBkGkBwcvtYWYijA2RG6liyNX4qk0GB/9aMLSlFajVKePE49oZZIXCuvlmxxAqbz2xTFj6Gn
+1NbhtzkoJ0jp0ONrrlzPDiu3WUzJoY32YG+/vyej12FYyLToEZIImfm/VccOGkBm9y0Pc3Cg550
AEdr0ZzqTRn8K3vTLdpm1lF6pUtQJ1L5/auUVKLVOVRVDzYZsGMyLHZKYwyQZLW/1Uv/xe405wrI
fnjOdBYSNDf6YR0FESVTG8YXr3HC4htpJeODPQGmGWoAlJ8/u9/viv2lo+NvY6ctIxP5P5yd167c
xrKGn4gAc7id4cxKypK3ZN8QtrzNnEM3+fTnawHnnEUOMcQyYBsGDKummx2qq/6wHhUwYmQoESsP
2yheQIxpKXIMVhajwSFre84OTrqb44eCPW0f1TNFhog+9Tqc0/m+SIVthd3s/qWV0XRxxNxcuwkz
5qYU2uP90d1sfiLRPVOvdUoonEDrcEY+x9biSaWzmiRhikDzhyyrho+6QGMFrGn/DPAH6dqoT5bH
qQNzerQdVYT1qmGsfEbIrhB2aN2uf4HX1I2T2qMZThywSnw4cuezByfnOzroiEGXdmd9tzMsvs91
2U45YCCQkpdJwpbDL6uD9H9/StQFdvODeFLhqQ4EjPLj+geJpl1yoygt5C00+w+/QeimQzDxkxkX
X2a8E7+CIkElTRrOwUrb+fSkopCRA7SjKBKqb/XqIC57t9eGlj5UUaczOrmWG7aQcF8y19Ku6PK5
B2fPbZmXIz9g/9BHBVtGS2EdMBgXa5Sju4SU0SiYdAZomXOJykuJjA88sVPvNDwvkVg0JxQlMq8/
0UZC7F7Pou6fSTep7t2f+53Nxi8CCWLRuYJIrZKPV1MwG6NZVpzQoTnP2VPdYmXXYCZyYZcPB6Fu
83AFp+Ga5zNTfuf+W8cyzQqtat1H45fuHJJBcN3wiJxe5snGeTqgnDdpU3VZFnw24YxAXJz7/u2f
nOw04KWj0Fk3X2DS9ArHAqSjRs9on+rIKEIzstMLRjbNRYxFfHC67Gx3Kom07C0HlAS5+HrMaV8I
PKUcPbRsWHkgz9v3htZqz71faf81estqL7YWtJ8BikiB9uOkHTHJdhY5oAWV7lCRpjxnrX8BZgNU
UxcWOTWx/NnUBzzto375rZLm8l9Ro1R/MMU72xmTbyrSkKEhUG93lSjNfA6iyEC8QRcJolxW8myV
0DGVPjJKZTSC/BahK4QesbZTks73l/TOlPP04AbRyXEYsvp9r5Z0kjmgBPxEDzV/ya56sQx4D+PO
8dC4Y4NOquN1X/HQjR5ac1rOxfy/SN+33JUkGNBdeR4AK9hOgI0sJ8jEDokKMUL7GQ30ZY0YKSEr
EeH9se7kVviCUwwCM8bZYm1zSRlPBfL+vg3KvUI/Doss6yJY++/8pMOHJcu93/vK6kI/0fzHvAgg
8UnNcD7A2OlC4QzJEWSfyV2f5VxpKCyCQnTIFn6dAa8mf6bMZ0y08PBOiJv3cYq6ExltdxqnpXiu
qr5B6q6bHqhNH03FbcpFZYpyL5cbXTREO9efPbfIqWUgnVD2doqWLl7R8DXsA6zs7W4iBVKwY7W6
0B7enGHpTGu7SW1UTlLb/OrHaKRnbWKHmdXaYZ5zgBys5tsDmnCkrDgt0XbBDGE9LC3pQTtbsRtO
S46KTSSXi2X1KSI2S3O9v5h2Q6ncCyiKC8trM4OiGH0cACtkgAvkW/zRZ9/0iYcCJJpe90PtTiPZ
BwcS5BXyyvWoIGGkmpFETljn1js5ZvE1tQrrMvk46DZImR+Euz2SmEQI9B7PLSjKW56MbmpQQQxe
dyakim8AgosrW7dBob3PvjQLPN7SsKKH2kXX9l8M1KPWxdaEJrWlVS50UytrwqbHSA2UFRsrB3SZ
6O8xXkdPKNeOujG7E0s/BroW9lU3zXTDr6M5pg6GdHEmHjFNKL8FscO7roiqJzdtur/vj+/2sKWw
pjY7qB6TNtDmsM3wISqw6nZD4TKBZoxsWTI73TuxlPY1DrCS1MbGxdQlyJ8Gwzl6Z+0Nl8YnZS7O
e2okm+04yKa0cuxrQrPBAQ3PZ4TybAuq0BDYzwt0wvD+cNUW2B5vNDagxCHzAfpms26bWeQ2NHBE
ibAyel/Qw/6q9a5F7ohpJTxGFPjc+Cg/3g3KUw61GqjglCzWm8VaAqrCPmodIC7t5yBGrCrJSJ4a
f44eZw3POtEM5sFhsPdhPZ6VgDJ4+SH3vg5qyMwKWlE5iJ9GqNiNRtpdezApNkbmk/tPrsfldEal
M1dCn5V+sjsv+XZ/svc+LgBASqXcotzl6ie+ukvQfRb4DZhOqEeD81xDp70shhaFjbYM4Yhu1MPb
41GH4lXGNUIxfPMSDKRfFMgqUCE2rfmnXmbGFbRn/TtCcS1Kl3md/3U/4M6BS9kLnICqEbigx9YD
zLFYrsvRQtGyR1R0TOb06pDyXmJv/Hk/0s5UUipAbpd9ghXttrWRDXlZGPXihQ0wa0hzf9YL+hNp
muFW3UKwe3M0MNcgrslKAG39oma9+nB1XmhIs+leqI8WdSyLkoQ3IrTZ5rJDZDWZDpKO29FxAilN
BkZI3SCw1vPYtRHajlqKNv1sFFePCxoRTg217CwTZxlN00ES8IsRsz4GUP+hCUbDnRKip28CNsXk
QwzlsdBVs/kT6VgfHfq+/FyKSf+gL5b9R1k006ckyeKntBnb/CHCZ+qql6l4RytCp9FQoUnqR/53
Eljeu/fnX51C25/H6wajRJNEnC+xno/A0uiJV0kUumbhPrIz8QqfC/F0P8rerLNTEC+gZqvy/XWU
HrMguBjwFdNM1A9NX6dPXul9K72gfxq04WAF3x6CtOS4YAIwQwaYoc1esej9kTn2UZjLfkKdGmuT
IKotPIMreU0c9Nfhah3hSG83KCUh8ga+Mhccu2c9RNvK+ixxlxjRokI/G0uZnLM8tq+kGW9u15Da
kTUrA2laVKTO61D1FCy4QCkp3SKRzwgCeCfsourLUiCRngu9fVnq4Ohm2Rmfw9uQ4wdyhAIEr4Nm
KKnQdXNTYHYO2BYd94RYeOPXchiGAx2jvVD0Fj3zF2PP3z5D2xK1oTwyMZGbDeufJnJbZevTT2wF
RHAPTvK9DepwQwNG4SXIv2x2AC8/VwhRpRevQo0HFcruoxDLWCB77GgPemk1XNQ26u/SN7uf+ljV
l76K6wpVwdnATpurJhD2+Nsci+R9C77mcn/v/Mo4N1vUoRgCiJZdqlPqXM98XRRWFEsMoeQ0F/Wp
M6z0OTUbBLZSB6O1XhTNKZWl+WkRZvMh6kT6vrfxa2jb3nzfWvX8McgwxbA0MKlS7yLkEqtuxGI0
qX6HrG7BscWp/KFv0Vq8/9M3xFpVCubcIxMhK+DqMn/pur863RsbVA/uT8ll1KuvdYPquNHmiaJJ
JefKAwKUlMpUckSlCD/H4UHjUoWcMPofisqML2BGmoPZvDmJOOvgEtILpJPOPzcJksKIVSJZ7HMm
vOQprvJ+QhyaCmIe9NYXR8e24f4c7AVku3AB0LhShZ3114uGqtZwV7LPlODtRzPpredmNHETRWX+
qZmSo/V8s3nguhEGfC7FM9Re1H9/NeVeu4y2E0GjslMhri10FeAJ4BEWgXjz/aHdPJVUw09FgY5g
gYDbzCVJr5ZNDth16N1Od+qpEv1jGDALKYyO9OwREg5KTYRVjV3m/dA7owyUvAinPFAe8qH1KDUe
Y33ZtPZZaqN/gaZVhBZ967Ntj+OX+6FuslsisP8oA3qqP77t4lpD1lGKgnDhpgJT8aj1qFCgr9+U
3oIOuujDopzrL4mpTaEfl0fA8ttCMPGVahYPCZYs0PL1ULHbbsENZcSH0hP2kT4qBdIpe2w8N9Nx
IMiVm3LZR/01NYTxLejRKcU9p32M80ic70+GCrY6i9SPAdQDpZLCxo1KWwMKwvBi2C+xGZTntkGv
uOqrI0L+zp4hWWBZYd1EtXnL2dKRNjMjr8ZpbIynKwLpzUkDtIiq7IR9Rm0dPQ13R8VbTZm4sKa2
RNwZgogngTGfLToKT6KKEeJop+Jg7m7SEjV3PBoUyI0TcZt6GqIEJoJUxJkzN/rbqkm6MCWt/spp
miCCM5j2pxnE0QHBeW8uFYkHF2yET8E1r5dPRvJn2LNnnVNjcH/0ZlXiiOQ2+nWxWwOvUAu/yvtr
ZD8im4XaHsXsLcwOS/kJHWt4O+20IM9so6mtx+hhlNYCQj1DR+J+vNuvZ3Et8hajiAztY9vaLE2c
gM2KeOZoaph6+8MT7UbnYFS3X48o9BhBqqAQhbn4eh7tIMJD0VJkqCXOP2KIl10svDE/iGYsAG7i
R5+dar13DnCEt5NJ0mXxOmIncABtsXS8gtjTI1vBhk74OEZd9mjrwr+kfqS/OH4hD4Z5e6YTz6ZC
4yGGQSdgc33QdS+Dpg8ATQ82ToMehmQjsj6XwJBkSBE109pBybwucfO7/xl3DjpCQyrBMAlhIYTF
1jM8o4otwFFbZ8fMozAehHdGhsO8dL2HZjqYZBSspu6Kk6kIndLEPcnVrC86treX+7/k9nKxlJUd
qS7ED7LszYk7TGCesNlFygEn0kvUtslZNwbv2cV+82DQe5+XdUVZnuwOAYdNqD6NMf2KUI2Ix8EJ
vcaS586YtUfTwV3S6AdxkO3uxkNjGO4/Bc5f4hqvs4O+sAwBZlTJ0iAbFmslEzi6xbuRrwpDtp8P
nr97UwlwRGndgkkiBVp/09EVLs8FRBxyH8l/Q8cbbE786TIaWADf/2p7x4DibVP6hgkK1mEdKu21
3LUqQuEJMF7QIZ9Cq8Km5H6UvQkEu0ABkZSW6rAa8Kv0KhZznODd6pwFHN9TlBQIS9lzdO6i7C9v
8oyDs23v1AGABL6KBhGTqH7Oq3BYwiON7ikLjr5vybAyzEfzSoPt2Sk/FMPDbqJyDxbJbcZDGY+x
sQuUEaNrrYMazUzz10NrPYoN0NFaFoyf5CzHRx3DZ2Twatl98rW2/I+da82zzHX54/4kq0+1zjL4
AZATFMsL6vaWwYeayxzkYMAQ2J8RdNdHSPFjmz4YWhB8472LV4dWBaHmNuLz/ch7n5dardKwg7rM
8NdDt2Rf1a5gvv2iaa+9PbSnNMUCOogHRA57awrvx/vFst8OlZYvMg6Gzy3mbxLZqnD03NVjNmSP
iwzmypULWzIe/b+Fz8MXr5vCrBAIidwydK3Y0dHLT6sPupzqH0ZUZTghlk2DHYysDGxVZYPQVpIi
woeyWT1NpyAphDj7IPO+96lr/FNQdB4wdTDL/hHEf97DUFQ2mDzksv9a3iD/zF1ZdZhCVEA4nGzB
/KNZpuYA3rCzxBQ3CEwb5wJp12ZdDzVW0dMCQbyV8IOS3MVWKiiGSxon8ERbrD7mwMVAkWodZirV
EW7o9k1NQoRQqO2g1cPm2m7jAKnhxol8C9kXPf19tuyBvo7b6T9xQO5xp8m68etgAEo92U7OdJSp
ZX5rjdnFk2NI7R+1b8e0yZOudR7yYYw+OenYoqRKeVueUjGSeIPmKrNTTOsF7lFSiqOEZOdopTUM
5umXuAFPg/VSzdDddJKOxM7TbImk4lx8FVJDupJr6uBo3Qvl0DEGlUDPD9zNOpRVjE1jsCFZN8Au
+XS0aox+4dYohoP67M6Bp7hB/xdqcyFWtjrtUkblOKPxMplN8WNRT6MTr8CkwMOtlY/SqZfr/X24
GxYjW0go1CnI79YjtO0YOZWUEfqtO+GraPe2Yk4iAH3Sm7H5EeDIfYnszj+IuzOzdE8pdCn9WAoS
m7iJ31cSKVU8VDurfMxrBNeawW/fRab+8/4IdyMhmsVThtObs2Y9wqKs+0HOOS/mxKsABOMAFdht
h6K757Z/3I+1cxVzM/5/rE3FSlY12nIjuXLSF/rXCS2cPxrVl74fZXdE6ENRUyFpdLaUa1uvfVGY
DcoeBpa5mWyDL2NtVs8pAtr/4jOhT0lvCzYC7IvNqkzrwM0jEIVnq7EhaHXQHYDq5I/mWCZP90e1
sxLJK2iE0MLjmbgFnU4l3qgm3g+U4TtAT2hZXDGipK7bTPFDnrXGl1mWzu/3g+59MLBtamHQ1OIN
vF4cqT8GXj3xwYq5ZC2mEzReE9T8/Sh7H4znNQkFVC8+2uYYoXw6unPL0PquM3+Puwq5QtP74rb5
v1jrDIUkBfEpKlybz2V5EwDVSVrnOpnS95iecYuYcdzgax5pB99rb1Ck01DpOIt5v2xiodpZukUg
LFQZxRA6OrC7YaSoWc/zEYl37yuRTCProoQ86desv1IyG8JpBWej0WfyuqCj/uAN0ZuRjtTyFGcX
pjWzxKJfR2kqFKRdFDHO3tD9RdbXXsoc8xyTAZ0nd4oe7y+K3UGp2ih5u3p2bgblasFsN/5IfYJS
6btq7HltRYUX6eH9OHv7Cgb//8VR3/FVJq1uHNPSiGMJeFqGgb6jabcj6J9gQRIjKJ4L9vZB7VCl
MZvsjocPz2haCyYKDZugsFpit6gWgvYQTU9R1Kffp3TGwivxvPfF4NfNwftkbzp5n1DtwdqAFF79
olfDzIy8z0adpd85DV7iS/MndmjmwatuPwiLRLFbIP9vbi0lRy1Mt6fCU07Dc9BmQPXNXJ7f/sUU
wQyBbaCgrMf1ULAfqcp0MK0zQKb0HcozxXko0i6s5iSFI+y/IPT+z/2QtwOj0mJS3AH/6CInpNLW
1ewNJr4jrP2C90EYOI37xZgs/9v9KLfPG1XPMUDhq84wrNd1lL6czCSBaAuLxCse8IBcXsws9T9U
LZaDpVCiq+hOnKs6Gy/3I99uAiIjkklBmcMK5tg6MmoRjQBWzofzq/KTpVnpd0DN40s9tN2TZUfV
xZGAmu8Hvd0EFJJU5VFhaCFiqUl/NalUN/siYfNBvxLqKYMIsV54Wmg7w4+KW/T6b8IpGWAQDKpu
tg5npDjfubkKV7sddvAp1oFcoHh4DD9nLTrCi+2NjtMSxx4OS+BF6r+/Gt3gZHRFF7Z4Po2wrYDl
YTWbK7eHNP8tH0vtoJ67t0TVaaJ4kSQiW2R0anhwcmJeLryt4jMdTfGoJ7il3J/EvYUCHoPC1K/C
zbYElnWI4UFBBGkS9OkHHr4C++8sO+uLwCMobf0Q6lwV3g+6MzS6SAiKKMIjSInN6gRGGQwQsvly
WixeCrPAiHDilLkf5fbCBvvF0xOUszJf2ibCdosv3YDhEa53M0BbD2vU1Hb7jwh+5W9+zJDnqBKK
cl9SCpTrtSEoRE1uyUY3Mz0KNWW16if+EgZLU5/xNhzP0omPqMk7C9JVrmkq+SHR2gbFoiC1m4qL
LrHH34089p9palXfNU1oJz8q84P8R32U9RWn+LIgLehR0ePcong9p6RpiyHI2fRn8cnOMKuGdOyd
UYaJz0WLZ7ZWauWzjJPyi5+YR6KNt18TcgS5g06PBgqrs8lWimQq9GD2gOaXsfjDdyO9DSvIcVi8
zvF4cLnuBlNFCz4ocuZbOmApFoljRQUjuM27hzad7XfdMrsPvFKNh/ur9JYBgQKN7f+i0FM+RaZh
vXYqzTOLepxLjCWLCfLPJC86W+ISZOP8Eg8yf+dINJBk4kAM1uQ7e/K7T/d/w+1+JC7dKnVLoR2z
BR6AotFca0ELBy1e+aSnRnOJ0yU5OK93o6i7loST9E9ZqL0+QHmNs0YLH7t1cxweU7JckBXU/u6P
5XZXqEQFKo0q7jEqcx3FGjqp5RVFNKun3G2ly/RkDlP8nLpixiajHvqDD7g3LM4wDBIgDN2iv2O7
RygZOEG4tFb3ZTBy9/3U+P1B9rw3LA9MCPgVU+lbbiavzDz0bZekAi+HJ2kikQAo8B5B60yWp8GI
j+Ld3gvM4Kt46ve8uu3mmp4yzJQq9GbtfQEe6jvCrPNj6tQZlE3/jyHA/PONXw5KMb0vBaCjXHdD
kdCjamzKGLVXaXbYCmVjcBa21z3aCnlupBjZ3Y93s8mJByWAKpRyIruRU/OSasHcfWKlaEmK0XJD
48cC3sCvHML7oTZOOuBjVCx8Z34tErjTm1xFcjzWCPliGdtNc3C2hYx/sJbkR28ZJ6Tr0rKi6TYX
57kcg0vbBNafepqZSCnnevZuwHH4t8W00BWdMyRx86KkjiQn+sp2Vf6J6ge/vyzr7zzq+0fD7ebP
VLAnJNusVp4wnD5I9HZnjjOLBgw3LN3S9eKoGmSeJdspTEvpvhO6N14c7ASufo+93P2Zu1mHauII
AyBDqYzeqK1Lz5KCp3dYuPMfjvBx2InK+aHCCBbUfNtn09ku0iPlu72oCiEGFZK/b0iAVZCQU1o4
/NZ4SlyCBccro3C0U4RizrUcNHyDc/w67w91b1YplqBtj3ojYL/NybXk2Ri1rlaEhYMOWZeZc9gj
wEmdsDoCcu+GouED1gwtQd536w8oln7GyIj7bQARdnISB3PxVGBFSuX7recxHxBFPeVSyEVH4Wkd
CqFLYQvfLsJBlP6DR1ctnJxhumgYX1wtHKP/c38Wb+9TFRDYog0FAUmILfpCk5TaMDrjMpNx1p0M
uw6uAJ0xNO60+p2Il/5Fk1mPJm9e/50GnXnx9Kw+uFF3FhBRgH7AW6Px4KoP8Or4DErQg3Xl5yFa
DF7YpdgaLtJuTg5SGB+CKGhPLt7tB0F3vipHJzkhZXUuvi26pS8HyIq+nYdoGKaXCCmib4vh9bRe
QErcn+XdUNSnEB2G30Feth4fLs/5PAtCxZ0eP/R9EV8n3xw/9E5XvP2wAbGjVEUV3emmSY/64GRb
lUaoqQ1OdbT4Vw1BpXNddUfljpsUl+xHadkB60XcmSfcelRxmSmYUpQjBFMGoR7nzkODVvnZmYLg
p+u08jLhcfXYKcQColJHz6K9SQWYraS6eEpQmFiHb8mIXD2Ki7BL8P+dRg3l1kY3z0YTjQd33006
oUZK8UhpwPBvWwjG4mVJWzpjES7WpMMg65qvRYRSVR111aNRWsXD/fWytx8onJL9uUBbKL2sh2aN
FEncXBbY9ZnNc+k57aVuzOqK7s9yzg0MzLIkaw+OHnUNrV4sapCvgm4u3XQul6lDRTOUkTUhoVwW
81dI3e5DXeXeE/a3yTXIlbGrtM389/sD3o1NOQvsBXc/sMn1gDGUUYamC88VOVgvS6UPJzJDEJO9
lZy7avwzDyrjeZTuEXBvbxFROVZyuCi2gjdZBw7mqvK1NC1CfVjix5m372+ZTgGB4+oIFrobimzt
1zWpZJvWoahsFVWjVwWUAuPzUure13ryICyPenRQpdiLhKMV1BHoR0hAbAbFpEkbtl4egq3DlbJf
tIuQFWa70uuub/9wkEahvZPsgUjc5jbUBTNX57hBIrR6msusa09BUX5psQt6sBoYy1ySGk2ATv52
P/LezUUtkn4L4T2Yc+p4enVpADtFoFA4nHSLZoRmkFnXttP7J392k/PYyTk5ean/fWqTujuZqpU+
UWM7SFX3dirNchhWHAvc2pvxz1Gaq7pJHg52FjyNZoJWn10l57ao/jR89LJp5RzJut08odioCmmi
hAF5h267Uk1qllPczMRMoX9Kux8/o/vjHxTU9rYkpBSki1QdA87nenqHMp5l0gc5x+soP1Y239Of
ZXTltvzDixzstNrBaz7MLnIWB5O6d7Eo2wd4c4AlvS2KWVQTMkZdWYT2ZHbN2R5ScZF9Hj86Tt59
z4bG/9MPYpmcOr+cz/3i60fODHsHvmLgg8NA3oOsZDP4MW8TxEfz0OWSw1wrABuSjFkodKo3WWUf
Ef73dqy6QcneAVRT2V/HSwvXiAeNeE7mFGd/xo7MaN3smgRdcbBj94YG/YdHP9Uhtu0mVNZJDPtq
i7QnSM1TUPsuVP6ofyzcar6IfrEP1tHt0DhflYgnXTOqi9tWvmt3xhLFcR5OUnyJu358HnQSzQIU
z5sTOiAYlGTUWURvZJuPFErkK7D7PCyzZnwQ+C2HQOWna9lN9sEKvRUNUHAP/qIbra7p7bkX9JVN
MbgkY9VS+bvZ51N7sscU4SmU65evM029v4Us5LkPxpSmuDN+nurKPZmodVxLIeqD0/D2HOLHKJ1U
jkTYl1tAYaFrnj0sOeewlhbf6soR+blwevvRFZSrsC9s+t/isanig6RhNy4VFpSGca++oXGMZlx2
w5TlITqoP6WmpRegB9670aEUzmt7DsvRsb7eP/n3VhRsDqoESgTwBmwf0Puyy7bOQ1sYBVxBkV+9
TOjvZws/jX8RilsNrTxOAd5J6325iDHmD+Uzd6Abr46fLuyY1sXIpDvyn7rdlyZYDRYwN7YC92+O
nL5PBme0CSVssz5NOVz3gRw3bONYfwRvZj69fWjq1gJhAywU6OZ6aF3qjmZVtOyWyvmY+F195i6v
rv6QLAeR9kbGQ4HVocCaN/fVXKWWrwlGVrip0iaCtrC0JfaFadp/HQpRHYDobu9HBREha4aQwaty
+9Fsc441r/ay0DXa9jp5Wv+x9TvzABK5twqBvSi5f8Vl3zboDbOmxl82WYi06XSi8uFenJxW18iZ
c7n/qfYG9DqU+imvMp0qtYcqGQjl17nxMR+i7AEB7+lfbGXeUTQiwfPDWN/k4JKr0Igxv0E0LJcv
QTX476MOaVFnktFfHh3JczMc9uV31oayGVHqK5xbbOf10OK+KnWu+zSki/Z3FFG6KRfLwwMD/tkM
p+ftM/lLYxtIKY9+5GXW4SJUqfwacRN0ANr+2ieu/ARH6m2+Z6p8yXtCFcLI9mlWbBdgF5ilnbRE
GcsGR1Iti2pMsJvsD5lo8gPw0qOOxM5ahJdAXYFMlJ22rYWhwOcT0VJrUXZnKGDO2U0SNJWzQ9mR
vVBceBQWqGdy+22OqXHUG0n7Iw11K21OcYQzyxQbA2cxhaP7y37vklV1TBhV5Cpku5sXk5XksL05
dMNCRPoJ6xLjpxFpdnWKUqWuUuCH5mNOECYy0B9iVJPOKKAUD9VYVWdRuuOf93/P3tAVLEFnmfK0
2raebLjmwtGww0255z4aSxG959BDo0iPj/CPO9eqR4uUbiWtSiiim23RY37llkuDye3sFidce7tr
3oxgrZO0m5AoMqJLnQfL41sHyO0DOAC4EcoDKJqtd0di0sbz9RzSVZcGF1OO3SmXHAhOlmYHT9Tb
fW9BLQYeBvedTvDW4wFIv9foeZqGpRTFKe3b6QJgDa+WGlZ/YKCte39ot0co6D1VWaXYxyC37zSY
wqDEBgT1F6TivlPrLS/wBrWH+1FuVwjSSR5vJTYHLeYtpGPMpVvAa09COQgrLNusRSurx2IH85fT
/VB7A4LLysMMzapb0XZRITZXGVockrFrgN5gKgvK/OH9KGo3r2tCRKAqjP8Hq5DVvF4RaI7SFpwS
GVZIUn3WuyC7ug66Ux1vw4ec/w0HZK363Lez//YFwiVOdZFsSLWcNs8UmOeeDHCODbmBsXIZgvHa
W/3832rJcIuo8vlg7e8sSLIhxW5QHRRIB+uRYroU9c5AvKgrZyBUdXEu9TF+wpV5fnALOL0HH/B2
i/N4INOj/2oolZhNja9oBvSFSjLkPmujhwbSLiKni3mO0s55plllP1vpmB0kLXtB4ahyhvGyR2RM
LeBXmcSUW2TmUsoQ5nx1MfPRu3g9HleGO2rvXDOuP6d4mx0kFju7AnDw/wdVU/8qqG52YCQAQNAJ
daNz3S7+C00oce6GIv5yf73ujo80HZF/dsYNKXnIi05MDesVc9z5L8MQ2Gb4qVZdU3PWwr5kKVW1
92b2GO9AAFVseWrRSLxuPqWNqFAtk0KGuQNLha7bHGJxbjyTgwbU9xz/7ccM8UjRMBNQD/nNV2zG
JcA0q5Jh5s3tmVRnuNgoUJ6Fl3kHd/DOAcDT7pcQIH0v7qL1t4sirce5vZFhT+/mZUFv4dJFFiSj
LMsM4xEtHO0hMvTqfW2J6CD2zhFHe091wyjDUBTZrJvclNnYBovgvhNfe5yUPsrWzr7dXzE7ixMf
ZZjH6DORa2zLIWRNRoWHqwjHxFLyimP6wPXehHk6twfvkp3FCdmPnqU62JAh2KQzQZrncx1wevoV
3fkunxYqknr1XDr0+4om6/+jlVNxEHRnfIgeUMJT56jBhbv+gLOuLZRmUhG6gQxOibJnR2u9f8w8
0Z/uT6X6HuvLAiY3NHEI6pRfUFpYh3KdPjICAd2fFZn+oQGEO9tQpL5QxSvDjML/QWVpNx6oTZA4
gI+ofqzjzSAuGtGRD9mz4z+XhUzfJ0XcwDeWcflXG4zlQcDbBckA6c0qnTYezduOU+8nrZDGMoVG
h0dK3E7DS9rL4eAm2omC8pwCGClJICQy1sNKkiW3zFYbQxYs1GZgEM/4E1UHh/LO5FG0gcoIFIdV
uS0YLZPVjwa3ajgllrDIqMX0EIk4/651Y/qyGF10UAXYGZaiSSmlCOpT3LPrYdWOqFOaumMY1Lb+
0HiTdkmOSfa3e4y0lUYEsuQqzhapvPhm3gbuMoaD06ef4m6InrVuTjmZhUE5efQ+IW3SHXyxvblE
gYI0BTEn9bRcDy1NtZF8xRnBNJX+X+j+Fuc4k/IxmZHdziZ5JH1zu6d5gVF3VCKd0AO2UM0+aOF8
NeWED1SJUU6Sts+dzYKhensE4935avRXQDZRb4OKuWUPz2MWLP1QseSrqX1uM8t4yBOeJPdPjp0B
sYuBgyltZ8a0WfKLk2mdbzAgGRXFJzPrhktm17gLJkfiqreRwIuAt4ZQD0zG3p4ZNKsSb8hqchFf
7z7ave58C8pyMSEntkFyMKxfPp7rE5Fov74SQskcwZvbE7mtKcU0T4ZjmtQTWuCVgugvqe+d0LXg
ebXQZXkc43KeHhxyGtR/5tRBQarKdJ6wje4Upwhn4p/Dojn9OQ+G+jch5vmn5vfptzmxp5/krQFA
vRYltMeZErN1KoRpLeH9D3S7reAAUmBAKkNpZmxRIhPEhtyK0yFMY+o1p0SW9W85baMYmpxvnRBZ
h4QViIN9dSt9QEpOdQhSAQKtLPnN5RVw4vZl0gzhBMHru4wWDdXjyVmMSzOO8/CQjsK92spj99oJ
yOfuHFn/aF7XuKclT+zg4Ai73efIbvN2VBAONNa3ft0yiYte0GFAe7xPX3peypc5LvCvmvLhJU+9
+OC+2YtHTxrUCK1x1qzanK8SZxur99zIBpKv0jHPJdq4l6CFe5uAnTyN+Gcd3Am3m50yN37kvEo4
YG4u1H6irVLU5JWpl7ZgHTp2YJUfZct7UdRRSceWnjtH9XpUGIAC0waMGU5VFjzUWOBeaUl1Byv2
dqMrWSIlasiFTT6ySQ6mpTPqGHvZMDb99ELdrftsR21+0tmDb0aHqFDkqJDBaQRvMQTZDJi9CFrS
f+zFTs5Sij9KDzNWUnL56EZ1/J/7m3FvaMhUIL+E3qVSRl9PYIP2Gkwm8uLGlv65Q5Q8O5lVjX6Z
5RY/3x5LJSIsP4r3lGzWsXqtGVkwiFXNvZ28cPtFF4pP+ftJm6sjl6mdQ4YFQa6qvJtIFDbj6qSs
OAliHm/6qD9qMvBOqN3VpwYQ0lM7O/Js8ky/3B+gGsD6iEbMhNwYOWruBYDl6wFGRiuDQVdHtGxH
wIpp8rXMxajMBPyvM4phT000edd+nowf9yOrP3kbGeVmcEUA/Wj6blaoDOJgWQo+49hSVEVtDekR
zn/h/3U/zt5yITtGq0tR0hDLW4/QLzxvRKKLZ8dChbikj3gqGr/BL7aRB5O5d2AhNEQc7lbepptQ
NBBmoc0R0mZsvlOGqty1yZAvyPzuxc3F9Pv9ke18O1JJdGJUtmeBH1yPbJF5ilesepxWjoFPKAjN
MQ2a9jQti/E4D/gRJ8kYnCZrORJa21mrKvHi2cG2Z8SblA90hmGWXU4eES85PEmrwJogBStgmYP2
gxZhdZJeIx/uD3jnU66ibubXKuJ5WQSFBgvxH2wKi/nFiGN5boLxSNBlf4Cq/KwkQ1k267ll0Fqr
zxxqUo/Tq7TdGShLTU1j5A7GM128+Llx5G+h/tDNllBNBcSKlfC2s8VJelEtEeIwUAHMdQSi4y7+
EInl7XhsrlQ6kSqj4oWwlSQtpNARkE255oL4x1Bk3pdi8aJrZ43mEe30F3NwOyLqexS7SaAwRFTT
/OoKR7ggWoYahIzb++VHJynGpymObKDDaf3BkFL7e5i7ITR7r39GD7r+Yol8WM4cDvmXxXE42YfC
dTDYcP+OEzs6k2n0/9BrpfpaODPWcPF41G3c21Uw6Xii0fjG5GtTCY1isdRFw81pJosSmEIavOgA
V9aAjEJ0nOtLPFbLhb6+dnCR3q45SswciTrHMZ2P7ZoT7uAMuechY6U36Xxq/bz5rFd6K04U7NNP
xjL7xtMI3Sc+CHy7ryjH6LzeKIniBLElq0+TBWRkpvg7zK57XYY2eOF1X5yWKYrefEQSSvH4EHWm
i7QVrHYHPXKl5MzKZq2Cw+tNTah1wv3oaPX/kHZeO3IjWZh+IgL05pZkZpZTyZXsDdE93R30Puie
fj/qYlfJIpIoLTDTaEAzigyGO+Y3TednnXEkW7Q7uTVPBBwCOGYrQ64qTYtki+RZ7a0xTBLPPhfY
aPiJ3mp3t++n11uHydFXRbkHSDmbZ7PbI6mnJjpIYdE75rnXl+zfTCnd9xj2dqd6gOxn9RBBVTU7
gui/fnkYmZuK5hzFE2on1yMbwmga2+NMz/UyBV42RU9VwUsXRyMiB2VWt59vT3V3QMyWaF1T8QKy
ej0goWsze8kaK7tO8+hA4fPzKq2Cop30c5wADr493vqWXV8kLlqidLBoUqwZ7ObTClPD6KXmPi6w
QX9IWmN88DQUeGacn0L0mfLPFWCOSzXUi28u7V9vHt101nq6wQ+gQ7JJZIWeN5KeIPmfbdJXFglF
W98oXO4wr+2DDH7HGYpZ+S5NZH/S9OYItbazia9+wPa9HRtFK0anD/uGJh7tETAkfTE8ddZ0RHR6
/QgRVNC64vcCaKX7fL2yk5Y5XuGVMsTvuguRgzQD1UW49fYX3ZsQtx0HkkoiWrHbDTuOll0PjQwb
m5Z9NHPRzJHECT713mygQRGCKjqtCcKVVWz9ekIJf1hrppShmmGZGmlm5pcjOoX1XKhBrByqSO1N
DSohgQMzI+bbhGVD2U61VasytDJR3rkKF2ncV8u7GqRmcPsrajvHcK25oc1BHxBTqu2+MNYuaKtL
MH9Qlom+6GH72aw4f9PS8hYfL2DrjOvyXF5mHZr/KUZ7570rY6ug0yZRGAItockTFebqczZH9pNT
JWmMBIE1H8k+734XkJBkpSChqKhdrwN9N6pBeS9DPenbOzkgTzW18Usicu/gctopnBAnYhWGwACY
QErV10NNgyu8RuOzqFXdnduuwqROoaRbt2l9atr4cwpf6oLjy8TZVd3A9Zb+AcpWe7A+O8vD7yCI
oN5GQrB9e5oZGq5EqC6sZO7hsposlo9wmx2Q2hrwFYXz5mSHd87mA5MNELpuu6oxbnB1kYoxnOJE
3jvuQL1yGCi6WZFyMLedGxniAPhzrgvyxm27Qy0qQHnzOISlbeBEAEfsfkmLNMRqpA+hFgKR6dXh
rlniJTSK5Ah5ubObqHNTjWPsNavb7HxpQ6VNKpduSyLUBzc3/i4w3/k6tIeHbOdCJJ0DBMkpoxK8
hWM3SLSUahIh41zWxkn2Wf2yRE1yIAqwOx+A5hSZ8U+iI3y9Za0mN2Ny0yFERWp5SJdxPMV5olE0
VeqDldsJU6jVIIUB3wWQ9zYGaxyvLOjADKFlx8UXuXTlQx55xidNz3R/qLGmKhNt8ovefHtVCpA3
pRTqUhpQO29zBTgKOwrE+RAWeaOFUG6IdZsqPc1xbxwEDLt3wKrmRy8OOA83//UHRdwYvSWLzl/b
e81Z1QpxKcq0Ok1Z/LmvrOzDYOn9E3dREQ72kvnSc6uLJDc6+Np7dwBhNQRzuMpgJTd3kSZdt3Gr
fAyrGXU8P186+k2qlk/f4tIEMB3PSKXffhZ2EgnQ0PCHYVHS291qnZizbudLSlPXa/qEjv9gYExl
O4/ujM3OhANZoEToRd0edO+YrAtLIxy5VRLn6+89QyWUuiX53uRPfm5PyidjrtIPt0fZOyZE1usG
IhSDSX49ipMaiWW2uOAZvbBOUTRU/jJnzfOkV0cM892vyL7hGaFwBLDheihPzKnE2WsIcThGQFGL
oNgmcqhOaEH+20/F8CVXzaMSwN78eK9AUrBjXN6u60HNQrOkXVVjiDDHxKaUXRWq0tafZW4dPch7
E6TQrbI71y7Dtm+Xt0ukj/HMlaMNsXtvW32SfGpQkLa+GNP6SokKtVxLH/OjztDemQB9SlmAK43X
YxNjjstsmj1CC2Gtok8vCOLDeujkWSbaeAJTeKTQcTTeJn6PtGgy6pTxkrpPQ7UZ4lPetNVZnT33
LAbjSFVsbxUtnOXXTjnI3q14xaonNMi5GkIFDNs3LPdwyJaRKU+4gicHXZKjsTbb1Jig/2c6MAAg
KPppnC3voZyph1VzfITR3x2KYjGtZUSqaCFeb07RGw0KkQAAjLqwvvSyT4J4KNQTiNi3c/jo8ILY
oO225tTbkkQ2eMpY6ezNSmm9C+p27kVvQQF4HI/z7Stl7+JCDweDxBX7RmPhelY8QG5p6cMQQqQy
tVPJ9xxWFsLRrby3CckG2O3IMwG+3lxdcZZQajddglLTTj6aSm7TVbDSh9oxRYeK8HJ0vveWazVu
hQtJ7grh6XpiLibxCNYIALNEaGfVlua5KfFjiyapH1Q+doda8Q0Ytu4QRejsilJfIgJddS5PGaah
L2wMSU3ASg+G2lsu0Lm0SCiSkjluPmMbuToewMkQetHQ3Zfkdp8V5dCtYHdCYMltnlG6vluwEgpd
ixsjIxRWsCguqV1ggGUPsvKTqs4O3rS9exiU2f8da7NOvVEZbuoAYEBtIL9AZXIfHWVy/+pziJ2K
GjthCrXsD3Y9/TpUFoCXU+9cg8TfKrN5WveNTLmiKG1U/xZaC4NL9G50EBXsfsdfNNyV2Azc5noY
K89TWY5sehjOaXqv5cJ8iEXXtRc1A2N6+yTvDgYPa8VqrBjkzbPSAvGqxFyTEwydGflGbcUPc98q
pHoat7z/B6MBCECfEo0iLLmvp6YhYKUOWfoLhlI929GIO8hkPIj8ULtrb158O2x1wDytlIDrkSIt
dTQFjh3YoVyE6hK191iCfImHSjmAHe+lBuQepJBk6Zj4bMIPe2lau0z4gjVWV9+UCWUBp9KzVfk6
OQ19r/rlpOTBMuXfbn/MvUoGNo2oUKPfsjqPbg6BsD0lK0ayLHS0l0d7xOS7subqksoBhXepWJe8
MKcPTT0k39FPih5bxBGXALXu7FTFVXexU2H8VCNZ2E+5HZf/SmOY/7v9I3fXYe0NcIcjFbLdzOiP
16nm8f556mh9TuMRdG2uiH+8IT1yL9l7LOjRgLIAMLn2Iq6X3CohpjYOj1IZeQjUcj+c7W5G4V8H
+4Cr1xGpem9qK7SFSBdkApDT6/H6Ukt4Siae9mxGTay002/mqoFe9e6fJIEwCmmhrbknUozXQ3F0
Y1qVTM1uUiwZsIFqvyGpPdhBUmMn8gd3wvpUuMgBQe/apl/VajAIC4PQT0ujO0QI+rtST4wAY8P4
dHt77K0ZKLg17wK1At70emLD4MTCHKkSD2sDX+h4WE+lSR2tEBnG2t6Q/7w94N6iUdmkagBci4Rh
c98NZtO7RpJK1MtM5V7kOoLQ5RAvHNI+Onik9p5dpOdQOaBwsKYm15MjmXeq2WSsajCHT1lm90pI
Ojg4B+u1M87acYU6BoWRntTmXXL0bi4LxGpDazTie6uYm1MeNcWP219udxQwAcBwyLNedVph9BQD
xsPUIouuq85DFev3ItFH7/L/N85mr1PBAZnIExgCzZr82Z1qoFtxctC/e20XAQIAGbRfe5yG7jbf
sEwvGTSMYMNaN+L5wc6rSfOrOudaGpo8+672SfXXOFetvDOqXCMZkTFsexNUyV/4WunGSZ2t7l5T
hRKHBT1n6ZdJ7nC96U7/sy01TfFVI04+90mZ62FUlxQXWg1B0+ehzcr1GpyNwR+i0lgCCY82o8yQ
mvduRypxaqtseWnnvD0Sid45cCvdD5UYEhKqZpsSz2iPQMdMrHyF6yIbUCTzZ8OuhjuzSktk+ucj
ftPeriEcZN/8gpNvOwlZVJpejR5EiDhuWvjjqLa+09f1UXq8ExBSmoNZSyhNQWxbedC7pkiHWqXb
07YQ0XRQ/0RraljVhXZZ2hINP9Kig626c5msrAoa0BQgye82L8BCZ3Exej6miqbH3ZhO2aeO8Xz4
AebbQ3jK4d7a+EERgSj0+i6ROVUVXLB7tmtmUQArsm8GfeGDWGZvtdYWwKrLubL51t3zW4RbK/qg
K6KkadeoyneQpWPqj1THw9tHfK/QuIYttO5XPW8e0etxLK/PzE53exSoE6mGtjuJD0OOq3lQlon9
v6Yb4cI0bSfGd2Nb9p8xb5//Tm1b0U6mluFzcvv37K0j4RtlHdyO4CFsDgWIxToFNsqVY1C7WoSm
34GI/a/U+iNw9N5I6MEB3lq5FXDkrifejOqkRgsO6S4VsR+DRrcLidls8iOMRg+C7b0jsa4lOQSl
MdjF12Nlk8jyzlC6UOsUR3unC8cBzDikShWYSNtmn7xUcXMf8b/p79vfc++SoYTKLUNHhcdiE5jO
Xd52Gi63YWypWI3MfY7lDv487zVP2AHM9PkPFpCGKCRbh+YodPnrqcaW4pqKMhBG5HrmK47iIK2M
sn9t6/XB3t2dGwHmSuCnGrcVXcjxvDaz0erDqjf7e2yc7CCy4uEy2LW8t1YN5NvfcnfHAORFCQ7k
AK2O66m1VIWJbLljzG6IHuNKMbDQ8bQHI9aOmhx7U6PBvJqjU0QCTnM91IBWUT+gHACFuLMucpjT
IK6d5Ox0Uf9VYfyDuOXXudogFGD0UitYSwZElOsP+u26IfobUTmFBVHQ5AmKQbqe30/TYz2Vi/DH
opu+lIs5/89QGh5WGrfxJ9vIyqODsveJf/8Zm0NJfa4zBXX4cOCzoIwPcRO9YAs1lFj8wYvBdQfS
5ZdswhYDEsfGgC0OHBoE22SQmKUGijPtzk07mafbG2fvLkcKeD1/q/HX9qXX1DFFI40MOJ6VLMh0
fXyi9Kp+vz3Krxtru4aYAFMVoaCyIqI2a+iabTcpk4QFWzn2KR21+WwkbhOC+odqbLvjk2Wk1VNc
gs+rism8NzLRXyCatoVP+Wvqz20mHTgNFF0uYL+rlzKyrPue/PkgHv+Ffn/1W61VXh71Tzb65r3W
UVEskRuTUMva/t9MOMOlW0pNpd/TmxBqOzyTi8zphouuZ+0L+Hzve2wa2Rlv3vSvpDa0An9Kt6vD
th7Lg/Xa24U0MUknNZaLpPL6Q5Y1ukEaNXCgqa2TBM0YuXdgNq2fHXTbg0tlp2bBAICQ6Cgg/7BV
Nq+oaXYimjl4jkGCPBXilOFVEiwJ0BwEk/7p4Wff1VNydHvuTBK6E7BiBAogxr068W21LARwFHSH
VlSnvpk46FZKUBdqxuRmBzfMzjxRjobuzQ1D23bLRTXRex0HFy5SGrmmb0vE1UtzdPyxqct3wH71
c5KpP/Rp7A7Si915rhJv1OF57bdYHaer4I/m0JMoU44gTazi1CBteVEH90iCYe8WpQq/YqhJzhA4
X3/Lb7doCXNpNrSGg14ayV0zS90vnVr6XorVsdK7TqBF3fhRKFwxyphgPWDMb7Z1YmRamLB+EX8j
gdje5BEIqLin9YUZXf24uH3zpNO59kt52O7bny8pG4iN1ZZi68PruGkDKp8y7LBoynurFNYnOGDu
gzfinqLGbeYvy+yEBVLyvmPMzslNo6MnYye2Iqr6v79hi3h1IXCQjiAnX+td+31SaUrbeI58Ru+g
fBinxPvYpUX29hyA2JTmNOeGPGd7arvIi5WiAD4ydMPoo7ihP0aErQej7EQBK7WBlhXFhNXD5Xo7
CURaARAzioarw4uI0yoNGrN3npdxVk9RTKXm4Dbaeang/q5tVWpba7//ekRVTToZdSof04znxS+8
Vq18PfbMf2+/VXuH8vdxNvENlMG4AbdAgdCq6/M4FdGpqUHejMXYHKiA7U5JB+WDmQnJ4TYgzTWx
CNWSnAdUEcMUC4UAzvVRBXJvF6K/iroMWxGTkU2ByTZQr6xTlkqahPlCj9bY15xOcm6bMOauvStm
+4iMtfsVUfJZNc7457bN49oVap3yV0W3Kh/UGUHr3sKKDBOF+OD63t2Ka+EA3DPildv8WluATfQ9
fSu7Qgu9xE1Z8xeX+w3CXR6Ksus+/8EOWSWKDPgoAP43O3F00ZEWEzGT0RgFyrKDGaTF1H8ysM+8
/5OhiM9IWIAgbylZ2ry4yrz25LQO+7t4nquwcVP35FTGEXF7b8UwsEJpnf9Sql5fyd8eCLNFSV5T
1suqqZqvslnETyw9rKex1KKX27Pa2/drJL9yxBEo2T645PG9I8e1naSm7gsU6vyrgnbBwb7YnRBl
MLJaxOHI268n1KsKVJOeF48qnnLG3aPxx6yt78ZSjQ7upr0tCLsEFDNaD+g3bnaEwKVk0lwe8jqX
4ozWunKXt2n2shiyPSPTFR1cHHtHGpgAk1o1bPiM11NroaIL3ApIEMypCWupeu9jMU2+S9XjlMRG
jFfvEv19e9X2vifrRTUUFBIRyyYutlOlric8UkJRZO4LNP8Rg3BZP0Yjiuq3h9qLyH4bapuVkDtn
TVZTalHduJjOSZwoz3nlKLVvj7EXOL1VvJucEngk150X3h58bzF5N5EyJXagZL7ZN0udJmatgNNe
vYPekW2+z61WDVV9Xt4lenzkw753GAB1wTJYKz3g26/XUsctEVXYEVi4qUIWMq3prHTq22WdMFkj
vVu5ZdyU2/CvjwZC91HpQyli7V5za0xtskNZp719yX5cpekoQwAlu55LHKHhhPcX+3KRMxideT6l
OSXjvrX0s5EZuHrESFPfXq/dDwhwjU4JsCdAs9eDZnqhp6KjTAh0L7vUPTYUUEKOmmt7o3AFs+0p
SYL62OyKCAEQw05yGhtTUQMjwF9m7qPidHsue2eMcBXNEtDnpMrr3vztEp4WOLjWwMZP0ej8lqTl
5EPqmYXvZPafBFQrTQ2mKC+L9goYi/h+Lm0KGk7tWufUqgqYNe4R62vvNBGLcjMa0JgJQK5ntLq6
p7FUIQgpfY/SurkGAlZxqYusuHecShyc3r2qMVEAiJkVrMCYm3eMdp4K8AIGJbbJYDSTxbvkSmI/
mcoSn8YIGL+x1Na5WVLF7zO7xK3OjC6LPh95ye/NnE7zau+BRBwtpOuZ9+Mw6rkzjiFtJfmPYeZp
UAB1wf0MGwpNpOaPt+8d9MxWJxEcjuEDXI83OVhsyJ7xSr2v7hwzrk62WbffBmMeDzDVe4eBzugK
nUBB4bWLehLNrjfCa4un1jsLr8u+jJioXt4+IUSoiLIQDiSQ3ExIy/PY0CaoUHWkK36ppSKcFZfo
VfH+gMsGNQcuGztnFT/Z3CFVO8Yg79D3Su0+8lMrqvxGi4aXfB7ng+7Jzh1JC4G+ObAdZDy3Bfcu
6yiPeauUWGzZZyPtSn/O6/GMSloLncFxA9qyRzKFOw/qau1J+oRq/2pLcL03hkgmuav1I+ILSvpT
T13jrmoHGRhdm/03G+0CUzT56EXSONgpOxcabT2QhnS3Sf23nfQa+APdPPiBg5LoZzr3/3RDa92p
qTiITl5tSYpFK/lxZeuYK1Xveob2gGl6ksQU3eK8C+YOoEBF0/XT7S356kyvo/C6sXBAk2gGXY8S
Z01J9T5nlEGODzbImucSq5AzweGneFDerHG+DocgAxx09gvp2/VwIjfGdqipr1Wx614UVbahMpgp
5qya8dbDRuOQ0AARKi4Q3oRtGDLTwYyqvg4bb5IPplcsYTenxSNqW0eB+fpXXRVYGYrYn0Ylwryr
l8z1rNReFE4h6gaYw7h6SdSW77R2dp5LxbuLQPj6qLc09zXFb3/0pjdr+a3DkxMiggqZjALj9fAF
8l5V0gH+KRA8OlEpaz7VxcotJRQL27Kh8dXOR0HKq3OwDkqzdMXv8xRs51yrLbZihWjC1e8o6GCk
nysFb08jicT59h7dHYqcG0AbhXC2z/X87IUnt7OMOnQWZ7l0qc7dYhOs160zHzy2r+4yZkXwgNYk
pfLVlOd6qNW/ygbcUYeqJ9aWvRF1P/S4lJMvalP5WBm99RFaRvzl9gx3zjqgoxUvsGaRIGOvh234
Ke0otDqctAq5gnkguhBV/wffcZ0WyQ7PN3Dp61FGrHlJfdkn5dCXF8NS9NBNXM3vR+Gd/mBCK0aA
K4wS6dbUVsyO4pkRE9JVp/5kFBxSqmk2ckO3x9nbGtSbwHDy2KGbvp1ST6k7zs0aga+kOLlN+t8k
PYApg3fUV9obaSXnIdrHhKjlX388dIY9hTJJFdra4t65gFb8JvXUpyG16rc+MWxC+lesEbiHFTR6
PZRgkyijQ2XEqpMRK+dRvbjLxFvamfn97e+3c/3TEIHwzqaAI7NlWrIFkgER8zIUlS0bv5tzNX2n
E+PdZ7Qwk6B23PrH24ekOQDia5UAftWfxyDOSJggHqjdmJygj5p+2k2Lr2m9fild96hJvnekfx9v
EylMecRiDtiDWlIzg6rulSCd9PnelZGBXkMcX+omO1I6Wpdo+yJQymDza7x4r2xKSp5rq1ObMtSV
sjxRE1eDnIrKY5svLUKnev0kUKQIjMnWD07e6+nCI13tQ0gfYcE7m+k6idXadcsNViI1dp+LxQjH
Hs7HIPL+s5qNzb2jc1Rur+nrw7GSVykxkCLDo9uK33k6wJVmQKCBfxr0IUrlYSKP8HUUIt58ibFb
+Q/lDESWGO76cMiKyIy9TKM1n6yv3TDN/mRFxeeideqDw/FL5P56FREChVtC3w6QBVTk67FSy86V
hZmByFz6BKuJzk39UqmyH/lUVjACMQoOmq4QfSAnrXsH3JzHNoN6pvNWieSHHWWIKrgm0NiDi+/1
i0FSTVjIRQH1xd0e3GaomiIzbT6DYqSfU4pzgYrVypfb6/r6eqDTBDYCYWtKBGhKXX8A/CL7PHYJ
bFJVhy2eKJZP99h7kVn9XR9796B9uDcpBiRPp1IAbHrdZr8VC5bZbs2GCmfo2r15bqGAN+/xJreP
tA33prUSaOF6ImLyqrpJfbtc2DgN5OMG4bE+zjMfnKnwS68Tz51Ujir6r/UNYfGQxKPRDTaIrbvZ
tcg6qZTc2LVuGov7SUzVs1nN1Z3N9jrNpqVkvj7pyjvYI+aLM0ewCBHT6t5F0pM/Mtvrwijzqm9p
6dqPXS/cx75L7f/MorK+1E1s4qabik95rSW0r5pDMM7r24xfj4HuWpxF5mHLAHEiUmbDTFp4uH3p
+IqXqR+bRc8fDMw3nz2nV59Kaza+z5riHSSXe0sFcGFFpxH8IfN6vSVm9LcmdzAIrXvzPzkJ79lb
mvKUuObXFvzvUVVxbzggR9Bv6TiuAObr4Ywy8SK1Tbpwxqnon1KxpjuJCwZaEIbry8I8Ku7sXJy/
RM0cbk2CmG1JPylts+wHpUWoQx+e477VfKqn5n3tjkeiwzsPA0OtWR4ZALnX5nCpZtyrGWY5YWe1
w3J2G1mfSpUc4UEADn/Ijc4NO5EkB5X9nb0DvIYqJrcoNc1tF0YbqTjQre3CNBfRl86EqXeBqNdN
j5YxuzX10y77kbRpf9FqEILn2xfYul6bG5wIkxrx2gDiXdgUOcsuyt2u0ttQHaX8nkoTMXW3mJ5a
bYxRXJPGVzQJSjwi9DH5NJfZ0fh7s4e3ADSPMiu9tXW//Xajed0SQbzuurAVc/a9xm/Dd+Ikvm8c
RQRuki4vcy3Hu7pyjjoOOztrdV0nHeXT8zJvUgoIhJbWT7ILa1dxwsYexQddFfEjkIX84+2PvDsU
1Ria2GuFcgvh6WFG0zepkIApcTAuFmH6EvheUCRgvG8PtXM+qfWsejPuWhLdtkYrqcHRR30jlCp2
NJdFaceeF9kC4qn1c3Hq9Pgo0b09JACq6yV0UwM3JiQ+cU526I7abpSQDVq2EiSLMj8NnTW9laeL
Ut7/myRohOsRG8eeU0WJWsDqyxIKu6Ur1M/Lk5UZR5fC7uTWs0nX95fy1fVQo9JpSWRmCLVmg/Et
8WT+tAy1gjX1nICQyj37w+0F3DsQGItQzCYJ5SbazK2O7VpdEkRMY10mflSV1b03JP8metJ+gAI9
Pzid5T2jgnDE7tmJLShVgCRd/TnoTm3iYjQOus5I2jaMZGZDKSzaAHGtt2eJsNKowKxooLWVvrlk
56aQhk2aHQq1/qsq8+WdoWkRdM25P93+kDuHDvc+WqVUuJDn2BZAu66uFjGQRtkRDpNo8zXhOOIV
geztEepn5xIl+mFa9PKgJG979uas6R2oyiJsDUN2waSlzWMrof8hDKR0Dy5KWl/jYSwfSrPMnlIJ
wO72XF9jn9YWFeNT4CIj5vBfb9PFdQanXLEJ/OUTlr7jP8NAFa9RKvPSGhRqtNh2T4L4xy9727sQ
rR8ZGe6cFOiUpKwEIfyGV7JiqTpPfYJ1u1mM+dlOzfH92HjAk6dTUnj53e0Z7+zWX1VLyOYcFbCR
1xNGDr2boowJI14RP+aVHX8ZZJccjLJzGBnlV9FJtUi0N29ELrXYIeRgTlgI/xjUzPY9o2jeeU5d
P2YYH3wiZqmJ+paje2dvSxHSwTfnMkD6ahvWTe4cj61KEUBo1l3c1m5YprSSRJKOd13SKfTUND2c
FqM6O+6Uf739efcWE6oxzay1n0YB8/rz6mmWR7VJTSDVjIUrx/neEFacUbL9T1Vi/SBX2zuqtHu4
7wArEsZuFhMkjxmXCZfCwraZ/Koruwe9zJLnhar/wVF5vaR03RmFjotO3LUlx1au16ZDgxybN0bz
x9i2oqDASsMHtWddkG6vQ5FEMKAifsjtb6q9nuaaUZHWm4gFgTvdrGkTiU7Gou5CxxIY/WWxlZx0
qbRctPiA57466+ads4zWyVEGtzmpzpxduqGMsnNWxaav9k2b+opdGCgEKnB+BnPs/zr4keu3vg4I
wf1SoMAInYoh4dH1yru2SKtkREi0ncT8qC/rSySzypf9VCKA5fZPi/2Jln7oCXOMfXWyrbvEaN8M
YSPBAMeDxNHKQacVcv0zkJawayEk8leVYd/3yvBDdFh5zYOZnzVkUE9ptBzVSl9veqjaK1tk1aeC
iLP++W+xqFj0KhFRB8sJR5r0pCzToPk5OprqBfQ6ipBe387p5fYHf70piH1N2nTAeuiabfM3QGWO
kUtSbYkDSUDzUQTTYEfvuzS3DqoHvxAL12vrkJyaXJc8wHRCNmsrZ46EVyBFFSm9iZNRExWL30WG
p/taHY8PfYIq+QV/yKbyjREsTDCU9vT30iqDcfKMFHEXdbHcd65s2yJQHDn8GPUWZwrFnd2vqOHW
8xnzYdH7Xal276shx9Pv9ud6vUasjcUHQ0hi7WxuohSQvVWUp2xKmeZqYI62E4CKUv4TVZxDlxyK
l9vj7SwP2QkhBEUu6i7b7AznZP56J2tDJzWFjR5m7X1ckDx8aa2Rz3Yw2OvLCdAauSA9HC5e/uV6
B9ZZmlpz6+BynqtV8y7Tjcj6MWYj/vVIaBTuM6gXa/QV/Hj7UMkVnCetQqbR2aFvnp7zcRWqntu8
/qbTP+z8qrL12HfVKn4nioQKuRziiHKJsjwbshiwX/Bq70tTw+L2qaNhwhCNrvMhXcr4ZZFLrfuq
gwD9OUqt+L0TufJpdBVVhFVFPOQ3eUwbOcsN5BJBEHbVCZSRhXtxBLYvGBVpWbiXY/t3N8D8moOp
HufkvMRlit0jBFrxUGS5NPysQrw88PJJhROGHpz3iL+LSDHLTtLh3CuNKx8HIrz4ewveE+cCvRc6
2oMe2reGUKMPxpRp9R0qZXhilFreOhTFbPfnUiOC9Ob8ChAEpRbQ1lSr6D9crxAAUz3WberWwkk8
X+DLHliDKJBP9rxTPsfO6WBL8PddH1kYSCgJ/wJErJSF6/EwTLG1Dng3gOE8/t6ZTX3qEV76UI4o
y98e6vXRIjclR0VHiQSAjPh6KHwARAPJswn1sSkukavFj86MHye54/wI7eQoAf/V47qeG408dhUX
3/rSbGs7Rj8bYJ9A8M6RhZvprLfLNz2Vibxk/B+eSsOI/u5Q4hUhEWwkPuRzZRZBRWFmCRw78qIv
lTuNX3iqk8rP6P5Gj2bbav9UddM2Po9L8032ZvohmSrqKHEiFvcZyWcS/WYQ432hpMjHkW3pU9Bm
dqP6vZ54Map2nvXV6Qzx3cJn+6XR2jLyLbuw6lMh8kn4i0ytr21cyCoAFFP/rzTG4rOalsqPfgAh
h6bE6H6NqT8WfpuI7p7Obb6ESSnbjyJV1H/BmiPjXXtRuvjOXBKwr6vxTZem/Irwm/2Qd5n+7zxg
WRLa5pL8TXzX1idtwuPFr3Ose98vsVvQHUkb52M85N1XLIoW6uhK1BVB3UEtfywyzf2yQLATz2UX
q5ZfsE/rz4uMx/iDExlmj8BBly55qAu1tD5EBTrigUfYxcFDL+Ahd73pq9HHVh8oRjN8V9oi6WBm
tcl8rjgCaHAiH4QuA1aVWSgBkxVUNaLsY56tttOmFsnnEZ0m1Zcl6nW+NlAjPVfUJl6kkpK+lviG
9IEdmXPqS2g/j4v0qvGDnBblJARdsIP9vb3KV+F0Ilm65JxdSBqb/T1yzEADA/qa7LZ+0Hovf4IZ
kjpBO/MHB4Ot98Dve3sdzOGpJXiB+gI08vow9T18iVlaGgaoah5MuXTObiSPQD6voG9rZ2P17eNl
Wgt4lnE9DO13s4HNpwZaWsbKqXTF9EilKTpZgnvXb3Vv+hwJSz7aQ9Mhnpu75ujnrqqkgVZqzRGy
FW/XdcTriRO24ZTC11w1wrfYTBQE9WSaHfwnSsK6F0fmygBezPJadMrtxPo2Cjxuzc5cqYBag4yC
GK1yuUNJJUXitGymHiiBruD3Xvdt/XXC+t0ALzXGgChEOcah7rWZ43e1bNO7CNsGKlt1r+oBgJI+
+lhbaWacqk4vYj+akkg7ZYWN60YH4eKkxZH80A6d4H+dx+uV4+Wd745uJc4AFZchwE5yLn1pDc5/
o5o05cUzhiQ/pYqnfeSmcMpT3k/e+1bvpp9FJMzFb5LISi5NJfrvVlLXH1zZeH8NpsIRj6OOjz4K
u5uC2K7Mv5p6ANSZNJ18jnIY9b7oDE2+tEO2vER6rfzIKmE/O4iKqbDSWjEGmiUQLW2KOntSPA8Z
uiwv8Qc3G716TON4Gp5MVbrfq7YxZxxp2uK+i5dOBNkSN+pZbd3pB42//n5upxRASBZpL9J0e8tX
ZIXUYyaq9zSRqjScxII9XOO6WeRL6VZGIHQnfQcVnN1FM21+gQzvPGAdQHiHvjQ9lKKKpOtjmoSj
Qw+hRV5IrVDgzPJ5eRR5UQIZxxAlcNDc+cl54BfqgAEepCotAZ+2wHaozpVqPDfCnCGmuVP62YYf
o4VDZjXkZDG2jX7rtFkdRkMRfxAlUcsn6TbtzzhVUYMWOBJ+ocNXuv4U6eOPEqlJBTjkVP6jqt1i
31VIFy9BphTu9ykRrULE04ksAP5gfadYO38e8t59jl18YINZ6b3/Lfz4z1NbY+CABof9o6+0tAhU
xfS+qNMSxafOjqM6nMtFc4ANRToyvYlR42cwiqgPZicS76VWxnow9bCIfJyLRQom5/9wdh7LdSpt
2z4iqshhCou1lKNl2Z5QtmWTmtANNOHov4s9+V+vrbJq/2PLagHd/aQ7OEsZN/4aDZ+7JhzetCHM
NQUR39+BL2Po4JSWd9Ns0q4P0SQbJ1YS8i/ARMM0DtHQVUfVGOhFKbQgnCOzxeCtHcX6iyI+4FdL
e3LGSxF6kLM3YU2/KSpalRbhsr14sFbWl8DJsTDFjN0YkrJVs3Ezr8qTSVCEVXXQZeA/ot9SPk+w
Ib1rr+btxdTPO21ODSUypK1fNifOUf6kHB3iJ9aqbayIiaO+QZu5ia683O3mRJeLv6Q7166I57ES
bdpKn7+8aFftXLbD0n7BDndYYhkExqmoRhwE0KkpfpRLm911cygF1ke9+cUD1hrEjePkj9OM2zJk
B9s9cCAoC43ZGx5cwxN24her80srEYyxO8HUiRfUWu7sIlRs0VqL5xwqsn1CaEpc1zoLvZvAygBG
5qvbm5c4ZbheUlV16VVx3gatnXhYzN44kcR8yVhszutSV09ttrfXlnpbPmU4qGWAenO/j5usnnUS
LeCuFsfuJXmI5WKQ08Epu/MpiPKLTJf9Pax8/3vfzoGKxw07l2R3q1JHtGwmHTuKTXXlVk79kBtu
TlruTH3wOtS5fWrmkiLKyxsnKUo/n+6nzBblo43Br0yGSnUCaVpGuDGlkRUejFEvT4Fjq/CAAk04
IunaL88Bg4c2GZ0iA5STh6KLfUzNdWwtVSmOhmoLCE1hVmzXgzsrcdVsbvXTyChbL0WVd2uK4U9h
HmWIfmkCkDmIDhmvbIvDZclxi1qN+Qn/052565b1HdrkIElsNG3kFZRTvy9PVdZ3RdzlW9Tc6tzP
fzOpCIIUIP/qHA13QlggEKv5fZmZ6sYomszeQVm180bFTS7UrZVz2ibajskuZPiAIkmTJbLPRjA5
wRwA8bYrQafR9UbzyjC6KOcobs6cVBs0nVubbdfzr2H01Bd2cK8Dy/2Wl9FcXmx9P/sP0IEncZRd
VDTHVkjzca29bd21K9v7YC74JrgDFdiklGJjW9uiv6xsr/lu7vIyCQ6l06Orm7A44WbbLlerXtop
NrrG+rw1auRqtpfiSiPx6TGvsLsv9OxcjbhUO3+uV8TN43kLxhETOIyiZ+VwXDo4KPLYuHX4qJWF
fctijYF3AEi8hamYAObEovQWFh/a8LdaJk+BPZDtZ46lqWN8XwxxOduZ+bNyN9lfbVNjPeKq4Uxp
NXT+VY3CXn/qhRhCXlKnnjLfJ3s0le1vj7Oq8muDFJXMIuOz5ANa2pdB3otPRmmYAwFxaL6Xi+7s
uJe9+QN+bWnHWbaOtypjmx/mBX2vK0Sthg7kv+uVR6+Iogt/0RuEJdxqVTwIE7OcYh51lPQAfw5T
C3/kAC5OuddRoUYk5at+kSC8ZL23x6L1m9Q7HjyyxvEVfMB4LwprJVYqhb5jPWVmf9VZPRETp7Hy
K1mmi/G8FXVdEmjAyldzqYsycfED78kOLOOKNNWDRsWu38QJC76uhrBbTi76gGuHwrxX9S4W0KPz
WSnJXVhuU/kGbje3Y0O6Ir+UU7nacedo0T5kcoAP2G3alrdViLzJy0bqXd50TFSKmOnKFmF82VY7
+KWw7uvNaqLYd5psSleOtU5ybQmHymAM4fGKbVWxr1eGP9NsdylQtG2g2zEM60XmVmtxEEHXfDZF
VWVxLbv+fjDq4PvkNvxY5eceekCLWu/7CnZEkufcVMe+jKooBkdQvZZG1T8yUXbHVNdWsBzRU51t
LGvqsUoIThmi90EPWaTzZ7tKKMXVUfT5ShMitwsz1uHC7lCDN9/2ltw0KJ7Fmm8sa6FS3OknbuL1
MnvCtJu2uZX32ZNhWFOb5CBqvi95FTkHLc0MHfje5DOtplJ3luzM4DSXqlRXvQd54rUsSzK5oJq8
16EyjTHB2zL4Em50Pw62J9COCuwpQ6etFPktWu9ZGNNEnuZbr3CnIN74rUAEO/oX0WgbIl4626Hx
kZeGux6mLpwJK71ZUbzj3kkcVTx5kjf2ch9Ma4XtV2b6DxRW4eVgT7ORtKz2hntpjuxxjkLH4AhH
HN3K5iTKEgvoU51Pdnk06ZxHcdar7CcQAsi+pHBm8RzU/eCkve/0r5UViCauXG3dRL7e+CyN5Xwu
aDAgb2bUxgWSREZ4mGztOifucnkT7CIJsVwt8xcNAw9/ymUiFZjD7CAXQdpkOlmRXSzhXJpJJb1C
Jb03e9UB7QrrDYaCsX+N3GLrWk59qDMnnI5ourRPTufleIiu9trHTlTKLbZhrH+DEUvcqAcXdLQl
cD8gSrRdkXR5Fc7XDhdUdR3qauk4ywNYEyT0gqutAYkdr7NU2ZEjqWTS+ON267aDnR3CKRdrXAKS
I64GrqKxAcBsToSe+uI0QVOe4GFIZuXV4OEjnE+hvihtwwqOVtfar15LG/iE4A+HQC6m+Uh5VNZp
YLVhdFPUeDLGZibmW+F4dX0pLIJV3Dsl6rMZU5Nnc1DWmBbTZn7Hc02Zxyy3lTpVYpavgbkwSqKG
yB+8mUIqkQVCcLEXzT3GqsPKyGA0MVrK/Ta8IrN2IKPTKm1ONK4M/yCZmJqItTuc3bYg3hyZ1xhF
7O9ibRj84JlNMdf5eCtKe4hdag66VfghKJI8SCgJ1hrDpyzyeD8DEkNfhhyFHzZnsYaJORUhCWXr
fasHe5SJwCWIy4htTSinfXKjFol22mAOgLRshlUGXYpArnFtj8Ntu4hax7IJNjB6/iD6JFTs28Tf
hOcc3ZwOQpx5EYhxvj3ELVbOddzP/fRjqEq/5eppos+VP4UWGaRyszLGN8evTpk/A/hjstOHpGH4
ccY1sOYXEmeXRM31dRjLOXd+9i36YbGNf9RwDA3ZV5/CdomYaKCIFsSepxcNg6+ntd9EgUinwKmH
tANb6MUA0fs+aaDxcJ1FEfYjajOa4STK0r3anKXiMdCbsk6NVzdu4nQVtkWb09ZbAjNxsRKnnfSD
txUzKnPgLX7JPPcFFUEZ3KhO4pxit2EbEAKRpHrIuMa/Tt5IBKnYl1tcb/52w81AWu10itQEh1/7
V1sX2aNqWvll2BqjuXFqvRqoy3lLOhcO0jU7YyVLqiioX0y9rjLR2Wz7TJXC6LrKV++RL2I5iaIM
OMK5sIO0bPXyOa9WcC41iDUrcXXmVMni5cG1jeCKz+Ey+1tvXgnuqgzbEi4bk9FDNvuuINnqjUOl
jGlNokH5v31v86Jrrx+LzwXGI3z9SS9fponp1KEeDfXWuRFtLUu7waXVudpOwsFxHhbHWls6flLc
LLU5AOasi/6T2+WkmTqv+MzziHlS4ks86GPl2M2YtEufXdsSIbpkhmDqHMqlaESic1k8a3SEJXhX
BeSljMqpuO6Lac7wrfHnLqavOT6rbvG2VA+F212hLe/9KoLSrQ/l2FOO+9acBxcrRLDuMJT+OMeq
joyXrbVVl3g0DLuT3fTT0benJoy91odGy0/QFWtMKoFBN90Ub4FeKo5d1JcHtqf7g9CXfS+MCvEo
tfQT9uHc5w1m79n45slxsm+DZhND6kSj/2thSoJz6NYLKmkS03ioq7I6zFFFx63GGagnbDf8yOZg
S/ZmGZv9c5I529isql2YAA7AwISkXH+tWVlc5dXo98iTIAOTaHpir8pwgVfiBt9w0MzW4GIcJvcF
kcjwd2CtHr4W1hgWh0ovQ3AzN+742E5+8RWxNl8cSm0OdUzjdtiuNrz2fuEFMF6GZFwRzqOm+GmZ
tTkTf0t6CpMKp2e7n8v8YjQh212EmTNzAM2l/d3M9lylNYlZTSO0db4srdDfp6DqjASLE7OnCdNE
NGHErJaLnevWx16/uTL2tKtlMoVT8GgojykJitEuQNgMMTsid9bdCPIqLpdO2SdYLLixtjJ3ghgN
ovK3wFKgiGEJoMvdgj5/GzE2+jFVQ1FTRtWtOACammrKmYpYxPbHf26Z94qnWAotD2RloqKvOMm7
OchcvgZGePSEAm0zTuCVz0dTau+L2WuGBH5U6TF2yi7o4op7pk3VYnq/pe9TT+hyH3miuUDdXZXA
mtlf/N1NO8yfIZ7kZZKTQD0bS2+MJAaLcSEZ0IQxnDdFcNYT09ka0YrYyWY8bQdS/M+ykQ7W7Yue
3ow2l3dClvnPpu6y12Uty28T2TK9alSgX6SFXHOStfn2suJhzvO5BkxW4YZr7KAbkie2ABsYUJuV
sVXm9q1aqXEgm0LbTNfFyk8az+UntXbj0xqWtFuGfqhqimlJWFQ0oKeDURAhEpS9+09hgMVq7Obd
8sh9TQ+hWoz5e2+43W/Zz10PXakMVKI3t27jDem+RwS9nOdsyupLqoHpt7eNzlPBCfq19B3APUHr
pKPkN2ndRoXjQw+Spj/HGRq6YWxSg+Jr767hi6Qy1HFBu+G7ZQ1dcQDVElSp7H3Sb/SOByYr3qYe
6OOsgtx6rHTCUKZVjx4laHnlRBvcgMpunK+q8NuHybb196jua30jVxHOjCbnwItN6ef9TamKsE0p
v9HDXqK5O5SDjLrLmtHBW0mr/zrCC7K9QlQyeESrbBeYY+zYJ0h/hUNK/tLcbUuvH7NaVz9gmc/X
aN9lReKOhfNSjnW0xm3b0kCeGOXeBsPW5bg3+UgHA+Cqh3iYWu+1aZYp4wb1uXLm1df3ayTo/luu
0aoLruL+OLpNYcS+nXGZL8QzRmRmZ5hJw539uFmEbZjNI71JkHEemk6m1dEorfL2yfLVtF7R3XCf
N7Jlpn6awjldLJyV4pwW/EbHUSyXuqFnmojSHNg+yqCN3zRY4MWVWlsrKUIjEuk6OkuTqEmge2YD
srsXykHxK4+iOrxzGSH+FjjivnSSgpezuGfSxVqHl3nWzBUpmynnR04DzSHscqa7Ia9ahRa1PzeJ
iNDJTepaOS+e2zG9GPGK2OcvRmvdyMIZrwoaGVk8K+i6p1Xlm0yzsg0EJbW1MPSct/7nvC7lC6Dc
Th7Q48urQ1Z4OAkManJJDJij/87meblZpd7eRM2demt21swJhfs9nkiF9ZW3dfZwsUphXPirmU8M
hvwpOzZzFLWngfzle7Qs1LJOv9nHPnNkc2hcWT3iI2vcu0HvPg/MUst4kn7wCGO5+SrL2SjTtg68
Ph4Mm1+5rPiSJ76nW0rD2c1oBSwroUNRN3qJw0VeH4ox27HGw7i7Srbr+I2ktnotppDAGGRGn3P+
Q+ZYQH+nC3oj2wTH1eGA1HVFtRWsZo8Mo9kikFFLEoXIK39mjvaGeNQAtNAVW3LBRMYemhjOerfE
QOntF9IT/8kVSzAkkwiXq7zrrSjuA8+4FHod3evZl/OlnpqpvBCrXbw0G42kmwKdR3nMkegtyfU1
JYrr9N7XjcKlSD0a3YSHiobVxRiEWZSsjP5fkAPyqiPss847TGKVxZEhbv4IYkrgq2LRnOo7KzqB
nZ++enIJbtVi1AzZatu8BNxfdUyYFAehbqL6xmKeNca2rssHw7aI7WrSQ5W2Y5t9z8H/9bHUiosR
J2c4YaHY3CY2Saees1VbpJGircfU19nwuokWDKzquTViJBfVC8RF42fFBvg5gmwoEmYW2Re3tqv7
YSSDSLZZOszHEXU5TZuix1eUfTul2s8HXA91I65EOxn50TIH4yrk4vNTFFLc9jDoIGsv6kFsTeJj
ntDEfekTeIbBs25cd5yCFHUCci+qYCjMdlAWx0jZeZcUSlqXG4165gudnE4VkzEvnoqF1NVv9BzS
ZJdjS//MdwnU3LZkGznovojrZ2VYHFW3geoi0iNvs98aMBk/Ohfh16S2hEVOMKJoEeUll/aEcnzC
+G0I4qjL1P3cbKV14GQ0ASoeK1Z/bjSt7sm3hJlTRBTb6+h4s5nUq985h9Gg50M2YU1VEnSL+9oJ
MN3XBfZLdqwAmtyuxhpZiYwa615ve5nJ5eMV12BNu08Z1iA7qMS2njwS6SFmpMZYtxH1ld6TngTR
MeM5kAiJIJRV2feCaqd9zOxme2sAPYSXndtOL2FZ5g++DI9l3pvDxWJYhaLbrmz6Au5au8ANouh2
jNb5CyOLsL+AI9VcUxDJN0Pk3AxqsfkfdWPYD9u8DRG5pR7BilIO3PeEIpyqwo3ebUYSQVMncAUl
Z+0U6V5w60Pe1+GBizWPaN7Mk7zoAHvRPeoF4hcrnvDiRgmn4LJ05+pudbPlqyRsPzl8nBIs12j/
7sKCrHdXy7sZnahbTjxjd+9WVU8aWy0ZnXKHfzNLzLNipIiBf20iEpSjAds8xurChRfbaDCBfNhH
Z87o7dPa9775S0AGYaus/Ak2ArmnEeXPKg6Q6IhuGfDS9AtblwYV/jaeeVjZoR7XtzAgNIEzUfdF
mzdm3PlohuH87o952rVy/ORGeIZdTww2hnQV0Ocoh33Yub2/9TiG4Iz9HTRJ3R9Xgxo7NeeKYGOr
It9OEU33F+jRzt429qhcVs3I6WKlazXF41DDJSuUlYMxyoPGjesqDOkBGcQOwoOft6m7tYgKkvRZ
4lhuNVDI1AynyJSxI+fVO2pnbIy7ht4zxrZ9Lcb+V18oVdwteTjjXTCUNQkPPpbOyi1a2rWdCrEY
AFB0DqRT3U0l4+k18QdHTi9yknI7kcD0uRFXmQO2KVoAbyJMZxfGsz0ubogavV0DkYrzxuceTANp
tdWTk/tSZ7GJvKhAQnSVzicX8932TrbGYtKIIei4F4PpQ6vCVtMmy25Nw3g1i2ZuLqtllsH+/5qy
uy7Qq5iefUtvpFpGuIXdLwxGbVIbxn6sMfYRTIZ46gxvpszfZtO68Jbanm+lSxOdiUGv298IWeut
SxgnU4gdVe/n2e8s2gL8o91qENdDiz3ua43zyvgWWsTOOzPsMj9ZEJ5fPjNuUeanRvvkQkkW+Y31
tTN6z/SPQjAjvMgsrRkqD84Wbm/G0u2AHtK54nsLdLY+sYximpjvdtwrIRFzgi+Oa5gcbivIbfpl
NZLCCOSHyh2QeuoAKNCBYaKCykPN24E8MUyBd6G9bTKeG8/uyDSmufcYlmRarUCcR1NypDxwF+EP
Xzp+8GPywzoYTyVz0ryI3cWv+oEOVOk2X/qQKPMWUbpm6RIuTnm9lKUY771VIo6dwHtD8rsIliy4
XhSUjVPpaN3cmFTo7inEYWNOBa3z7dHv+fu72AwZFSDhj4PfW17mi/jkF6axfMvWhbDBrGSNLhT7
m0fzrTo60Raf9KU1akJmYdqMUmivzepqNSZEnf0hqPXF0Mx4iYytKGdC5TRUdwCiCnns5mDqrtRm
blWqvcapv6HskUnq3CFUKV1P17xQQE22uGrXzTo4xtoEzDJotiSr57bhl5oT84QmYLXcDKtHNbOZ
xNd0XEZkEdB7Xr9O+VL8UstmqUufS6A+LG6dfTVy1Zlxbuj5BZXN3D4uZlQ/lV3jTDHseYHJEuHP
TVExq7tv+VBnAbWWEy0Xec8PJcSNNbvMOS5vkycr72CCdV5PADOtFwhI9Jg8evZRPEX04WJINcYD
k9RcHOqw2r6tMuie4ENbn9YwNwMKpqFMB1mULUMEcsS4kNBtY0YoxW1L7f0Qot4BkNkdGi/O/Kz4
Ng75YCXaU6OOm75fvzT2ts4ksto0D9Zky58rouRf5qlergySfQEspvMvpwHBe4o0PzUczgUml/Wl
U1USzMC43TAG0iLtcu1ed5yeOd7sifFNv2YY9LrlXN+IAJPMmbKBMtLp+ybWhd3jEcBgnMk8TaAf
zWYtn/quD2ifBkK3BymAtx+2gsnvU8WN+Mk01EBPGg1TzCG8oFiZaziAEITlA/ooeLufSukBmq47
rb6AOwqfsrqx6mPeZkHw1OH8/SoxtASw4y7eW9TpeqUZ4w3rIVu9pk28ealTlUfLru1QByg1Ixom
knnBBfdmGK0ZuQ4hm0ttzsXFDJi5u/WgMpWU1B7hO1ItvQzk5JjXIDZJ72e2zeIG0ronkn7Kqpze
84B/L4G/ZfAps8CNpReobzInNqXL2oDnqCjdicZ1hPPttGXrBW2t3D0M4dAU16CpjAZnw7IRaZlt
08sGTGBIKSPXH41vFT8Rsg/DeC685bpB+EkfVynLb2qcgSuHRVE9jL1bMrq0ww7c4rqNTFlGW11T
L1G+IsMf3e70hjyxGr8YE5A+zGEYrjLtHXWL80Hf4LsaYzg6EKy0cI1YZtv4XBRUxjFeXIjnB2Q6
6uAu6/IwVo7ueSWLZ8YFN9AW5yoQ3HhWBOAq1wPXeRQhrX6yaGm+MtgH+aBrRKkTtiWN62or++t8
IcVKNdQdzeW2mxJ6Wym/1tJxP5nRkomYa599Yw/raN8YvVJlbDIJ+pLngy+o8QYg3d2gqvDIZRQW
R8xUi+Nk9saUBAyvrKOwouHRG/Jtx/559m2XK/8BaR1kXpuOSzw2tjpc06Jc14cSaO6zU0rZXKvI
74o0c3WVJxLQwZhmXpaHzHpIMo6hYiq+txBo62tvynt6mZYnj5bdVM1x6t2I/g8FIE3YcdHJtFrT
t5bY6ybCQgfnFYpFux2kCfaNvlsR5KlZRCUq6YEzXDNJWbsvVrWFZbq5Rvg96IbQSaRsF51yuFFP
qJq2wd99GSL3UprdeKsXXK4SlJDosodN017ZnUELu7Co5I4kCPZn6Wn1izuU4VZdmnuziM62Sfm5
WGGiKsygX6pKbRcVUApBD9ZgNAs8qH5RhfI+WQvCxNcW8e5xayyffODvIM1/4cpAiyOrFKJ6ZJLT
nYsetWJcJ5Iq+rB9pY7NUniXuvpwlXMqLCK/yB2hAI4yXYTm0RkSniJF+s3Whknf04MOBF/f6yyw
TzWYjmV18qREjfyDR/sXPm9f9B84KIxMOor7v/8P/H7KLSJRhiy1i8vwNTrJ3XOHxcCpYYT/35fC
NRmwLupRRJVzwhYKPJZY6z5IegtcgROW4yn36+lUWLL9QKvkHFW76yXvLu3/mEKgRHeG0CvmvuXY
6TDJqr6N6wy3hDpoytNaVX7cT9tHJIZ3NsgOGMaTGnkzkIFnn65e+y0DQhKBH1jtS7Hp5TLkIv3g
Bb73VCCa4bTayJ/+a4NAZm+CeqmiBAgfhrMzCHAns+qD0B5j30p5H8Ap39kbFj7uNok8bAkm9X/u
DRuE+DDA8E8iX/4oXbM+5DMY83LqPpIHee/9IY2IWhUXO7vxDCUKRU720iijhA6IegYQENwK0t4P
3t+/CHv7tojg6bEjfPQVznm6vac8qkM+kzHSxO/q3r4FtWEdVGg491qGOqlEkT1Jf7E+M1mcUhuM
zPN/vkvg+ID5domZMGr2V/E/B47SLoCmwUsdFND5pIyAqoDScpz/6lViQe7at2RI5w73Z+dsIbsq
YHJjeApLN9BujMUAeLLZ7O3Xbe4/ku3891ZxEIFkpgX0lnsyOjtwRmENjE4o4Y2iXn4wP2G4uaKJ
8AWiXfmRx/Q5YWN/sp2r6zu77DxP+OcrrKrByhhz0PAKrPC2D9rvkin1kazmJ92vJoFf4R7qXM8f
UHn+fUGz7q7QwfnbIc1n6/pLqAwSes6Dp71jj11XIic3ODZR3x+M3F8T02qs49/3y7sPi2Mxewaw
MQScPx8WMMniypq50kgzAy47UHcwfutxwXAwHt1aprYlQZIi7v+fjz+PuxuJ7PzaAAbQnyu3rsQg
qFmiJHO25rMwmvZpdQSt1HmZm/u/P+W/LwAovCge7/GPeHQuHFM6Q9VrGbFWm4cnc17lydqYI/x9
lfd2qUdFC7WI82+dqw9Qlme0UQMu0MVTMIY75lZT21yv4OM/iEDv7RXPhvkFmTTYZ0F/vrytjgYZ
oMCURKC17pZxze5csD9fLfQYzHRr3WyOSQIqL/37I773ItG/wwUNR0VotPsr+J/rxahM+p8Tle02
2803YedecxDR6MyHv69zTpXdzyDEygBCp4f2mHMWGwbDwvtg9SOoBFAFkYDlxFWjdWAiAX0SAAPm
M5P3pgBB3s1O+F+tKvfluca9gMkluqjn1u+TthnPMlxOMkSyExex9riyAwzn5gptQ3P8SIHvvZ2D
ZuOuxerQtz/X1ywQ4ahWaKxJOJn6iAfMY4Zp0AF/tPCDIPXRSmcvFgXRrVwlLzb3Oy8VjYXhQ1Vn
h0b27uXfv+G7S+0erTayFciNnR1w2llZrjI3SlyjdH8gVIETulP2n/uy+Mij/N+py26t/f+WOgtG
JBj+xKApSnQRIVZt4yea0z9L8fj2AGTiLfn3Rzu/NW2PxGVXdDD/UXj2ztajuEHMbaqndDZm6wT7
aAGatUbHevcOcJxFH4OcFo6ziuGDm+z8pf6zMsJAcAr3qHvOXazsCU6jbU9pONTh76brosua6S/C
+Fb3wRl8bykUE03uZtQGPffsjvER3hfraE6QZnX4G0i9m0CL+DRqZXxUJpx/v/2poIvt+sC7G8P5
eRNiUnaZg2I1nOWWiYv1WTWzihlO+E8iFB+x4s5vT5bbybkoxYBZRPDy7MmsccL4JIx0uhglGEk/
PHn/kCbgUDA07Tr+DqZ3H3y58yttX5TrhLzM3Qu96CwJLT0tx6ADmRky5Nwdc+oLjRTJi4IrfCTj
8FKaPN1VMcnwe7Eu8/N/3rKkNHxFyiOHZz47+DpniKbWZkybVY2nsT523ZPT5NNDU4Reyqi1AzLS
ffTQ7+whmPkR0mYRuoewpv6MF3oimWeRMa1VxZzGt40tIUP1f+eqBEvw90d877PubHw33AVw2Ux/
LiYngCHkZiNEKadMosaf7zpVDA+ZtRbHUQI2M/rO/OCzWu/sXShTyLQiP4i5x7lSuSiD3MzrfgSJ
ruw7m7YtU5fQH3+IsYsupJ7nT0Gx1VfVONiPVHjilaawk0oYuxL/G0ZlWdSUdKaga6RZlzmxhbn4
Rxn0u38lCLVdQBCM6fmWXyjScZWuACWbEPTkGG4xu8S7UMIYLpTviZ9//xbv7fYAqguEdLAL5nl2
B9mzbRx/nlIHVLQBBtEQWeqAaAIss7TXeKmWB9hL2XVdiuEiQ/NCH//+F/yj+vC/rLX9wJEb+Tjd
I4oMhOLP7aBoctq7g1Fa935zTdutOQb4n18EeVkf+mHdkm4YvdvB3PrUEx0wbr5wKqepZpQCwOnv
f857mxOrmZA8G7EI91yKBwB/nnU2I+ZtLprrZh3XR21CrjAK70fd5wEzpkV+sDffWxPJB3JfRGKJ
VmdhahamuRlzPqYwg6rEXW29j6LG4LFaQ13HDO/oJjSZG3wQOd5dF7OAXakSWMK5I5rFFHwraLNh
Xu74zA/GdheOnfAhZZpSQJs1zOJY1dL94JO/uy7ihvstB5H7/It3Y7GUk9eOqWkL5yKoat8HVjxW
1xms74PuVouhCGSyD+6d/TWebzSOFiEMQWwEHPez8D9J8Qy8d7IdmB4IZuqXslyGgz353svfN9A7
JwpjH2jjHGD0Is91BMCSCm+MtiH1VVelEapDl9ACAFEM+W9oyzoZ7MVOSA0c9Pwn5/Lvq7/zamFr
mhh4uhaovfO8gzxhVbVVsJVE5V9XPqj5EE+mExnqkI6tjX6AHD4SzHnn0mJRuilkBTuL/Wz/EslQ
mo2IWdPEDBnlFKLzSlO9DrIyCbxZ//czitSRvQdpXJfN8xgZDrvgsh+OqStW43rwB/VYgOztjibc
yDIxxZgf1yhYH/77u6XyJ6XjxdpYMf+5f0YYEx5o+jE1pm08rZ3VXIxeb6awbMMHG7w6BEG1Pv5/
LOrS3rCRRtlz5z8X7ZuhNIVHZPbrorteXPreKvSMn3nfLyezte8w1l3rD07KO+kAaQBb2OY92ijw
/7nomlWBL/6PufPojhtJ0/Vf6VN71MCbOdO9ABJpKNGJstzgUBIF7z1+/X0iq2ZGCeZlXvbq9qJP
qyUyMiLDfOY1etD5ZZC3FLm1/qHDYzPjfWigoL4+wzNBOsYWsKnZtQy2TvqHDgRhP4wEXDPcYg36
2JUxLtqDRB/T7WBvexoa3dsuXZqvr4/8wnyUp4dGKA6yQjhLWN6ezlMuFp742QFPRKWA/sRc39Q0
IX9BwJi3UaVhj6pVjfHDroIK7joYZcAckipfZRh/f6IbAyBRHYtoA6oJvsDrn+7cqeJd5mBRpCSJ
WH0JxjDKEjc376INWM3GKx3yUGhe0xmX3SAc3qrsd1wMatdUYInJ8Mo4XYw5shWrrklZop6atdGh
XqBSnNzFaqe+/QEQ+sDgRg2hXrw2w6FXpLURfDA/AGO+I+T9XHDKd1ww5C5OY9w6ap76b19ODHHR
vUNCH/+d1UGC0laagLh738hLagVK0d+OcTH7TgCwRMfr7cPr4527idHYsx2NYM7GBep0Oe1Cxndz
LgZ/0AN5P0W9Aoe+7T7BflTQns6DG7Ms00t1g3ObBiFTfFyQvBSqiaejDnHkjCGcAr/oDc0znRpk
WRZLG4CBkpAk0C58k2duCg2EsK7xfWIGsh6vsrmBaTuPvjGH6XVlxM2XRtXnHfW09NvrC3pmalTK
kYJjfpR8TfH3vz3fxkKtc1mSkTYk8EvLri1oxCYERKkH/I1U/HIhLDszoA7LmkecXp/Q9jsdsCh1
GCiQJfy0DoNtYY7PuR6re6zSKtSPyurCBj2zlMhpoutLhxdNiXVaRCO9p+8rj37LpeWD7Et34Bp0
0OXmJfHwo6rbKhQScRAOaMh8UU1eXXxmBHTMjKfJ75Jo3hsaqgV1LPX3SZ8oG3PsWtJPubiL+1a+
aiv4NUbrLLfy2IePMUrY32F16ygcaM1+EIYslmYED2HQ9Dc2Sd8V+yHZF5BY9mGYdpfkyc4lDPAU
SFIpOhovTa4WRcNCE/ybbzRtCUQogIhlqJPxDou64ksJkoModp7Crw7v8aGsY3RHgApJz51WxpBC
EARoN6/vzTNvGN0A2mQKsY5FA+t0q8hSiTBqw1ZRzE4CbJTbQn1pQJUFRFel6Ol+kZwWcmWpXUjg
zo1MbZ5CNr0IlIrW14zR4wcfhZOfyNZPDCd0Avalu4FRbvhKp2ZfzHaI3bF1+guR5pntSguEvhIp
G9tVVU+nHML+KrpKmXxE0SPgZWbq4hGo+UY9XLLhPnOVorItxqEWjr7Jao5al4Uaz+GEZkMgwPn6
mO9A6kz0cCfAjfPS7K1aHS5M8MzxFzcNFhQEBrK6rqHPitE3aQmxvZpROJFBxILVRq5jv4xTwQ2A
tEflvb6NXqwpu5kA0xC9Ccp56wyF1n+pTHY/c/ri9qZVomKnlvq4A0r51r6gylBsWBQqiGLsF350
VZINZmKhgyFAl1dw72I3HWxwRlS0LwQy52aF0pTGN2gjWrN+7QulmhPblGYfKjAV+rzRe88AtBIB
Uxoz//UlFM/4yc2GiCCFSVTSKbACvF2dRBuaDEhYZBNi4NI3ILBp9S9LiQDL6+OcmRR3DwmPyvrx
H+d0+yshogdhrc1+NqCDoMP5gv+Cz2/olPXT60O92P5CF9EkNObGJvU4alv+9vCZqYMEgSiYQ1ut
913fVn4Lu3LT9dK8pfQ9f5GVbNy+Pui5+VGe04ScLJnA2gwrQiMPsqoC6Aj4GroZavyhmKnZWR3g
2H9nKA0LAjE5YqXTpTThvSmgFgW+qcOl1mhBLaE/ByTesf7qx/3Hj+k/w+fy7q+N0P7rv/jzj7Ka
kfiKutUf/3VbPRcPXfP83F0/Vf8lfvR//unpD/7rOv7RlG35q1v/q5Mf4vf/Pf7mqXs6+QMUCHhB
9/1zM394bmHuHAfgk4p/+f/6l/94Pv4WxNaf//nHj7IvOvHbwrgs/vj7rw4///mH6EX9x++//u+/
u3nK+TG/iZkx++6v3/XfP/D81Hb//EPX/sR+1SC7FA8JTVH28vgs/kYz/0TllWoY7Ghgdxij/fGP
omy66J9/KPafMvgkW5ZBawilXH6oLfvjX6l/Ei5RTxYFCPTdlT/++3OdfEH/+4X9A+mguzIuupYP
c3qeGZJCHCAXlGnFXbWuFcWGlEHOsskEbUnd4kNl+ukEa+C31fh71N9HWd31NPOotppkWSYhJsn9
KtdC5r9Uu9HQkbnJ6q/Ik017qyiHK4TmIvg+7PkLAcPqeIkBcasQ5Wi092mliGn/dqanxRKU8NRw
pxr6Dho21aGLx+4qLczkwlAvVlAMhew3zpgsoG2vhppnoQMkwSvo67R4bAtQ9+haRR9fX8F1VCZm
JKRULbYJO4m++umMFHPG6xYlFFdLnequwHMtdtVRah5USYINkZXlc9DlAyhwinDbSbF6YI9t8bUF
J77VlSV7fP0DnVlh9i6lfsAL7J51tQbFjxGHTj5Pgkbc4KrwukQhuX1CIiJ527t9nDtQHlAhFj1w
bG9O5x4WKXDGBJZQazrWbVWP/cfKSo1NbGXSJfzcupFxHIxAyOZI0j7hZTgdDIEOktURUjoyh9qV
0jjBR9MIbb8pJQDBw1DepYtRX0UyGi5jIwi+YDg7dKfU2h2kxPRyGYdKt1ST4V2CjNVWR8rngrHG
mT0Hn4zNxutIlL7WRJ/5ohcF8Tc4S1LhB1pYu5WKmfXrX/G5UcSzSC5A/Esx+XQlZCEPG9konACZ
RBsSdu7H1DKT7MJTvwqxxYKzg7jNCAOp6a4LMbGTN2Oewq021aXbmgsyQQkc4R8IIzUHchHJBsOq
Oz5FSfXh9RmeO1WI7WLSBYSLvbV++1W9GhNU1pFraKKycuGvW3vc/3JrC79NuTUgngFqHoDjQLWI
Zjd0mnZfmJbSuj00/+fBaC/1m8+sOrsOsyCLtSf6X0VYoY2kWJlC7LJzI7iH+YueZmtfEv89cyNT
PLFoaIMloz8hPsVvF6QUaWOhOwn3PnZse4hxUNrkuNERJTONZYupbPDj9bU+Ny/qaXTemByWQqsR
gzrDICuGOhY2GFaxjqE3IDK5efsoBKYUxBF4xwNtdU2Oagw9NUR/w0lN2a/gdrszMOgL0du5uaDO
4QDYFA+bvToZC1w0ZYJhjJxBNdwpOFbgP7hc6luduWIBoopgG8gw5WlxcH7/jtRFgd7ByyJAxTuF
GqgXzFK5GSXJevuESB8sHLFVgu4Xl55FEmFKHSySHAOqjT0BhSkCKAOvfzliWX5LHsRJFyEvQSjn
VUby93RC8tTkeSd3jNKaPfckahuxkkI0NDfoJzxEqAZ4mWbfAV+5cGGeWUrqrg7wOsOiuLW+ymyj
yWqpig3UsMiLKqMFob8Mpqc2hXThsVqlE8dJqpSVgV/L6CmvS3ZWDiNr4ilH96HEVQBuvqMVUKBo
3UiFelW3/XxhWc/sRhJNmyyGiIdXYRVdGU5pdyhL6K42I1MzC8OlVksuyUOfW0JdVM8o6Itq3er8
qmaO7dcIp8UoBgyXAx2ORZc3N2NPq+3t+8RA9VUg7GSqZ6tDHGKzMdBa091JNsODE9rqIZf7cUff
UXmfaLnkqVKafaSXPGzlSpcvDH9upuRJpGCazUZd99tK5BEKaDPcITmSQxYaJtem03TXGUpf/8Zm
MQzhOkYVlGB+FWwUo7yAYwY4jAfs7RSA/Yzx/kmb5ZcZJO/tkCb860v7cq/QRwQ4BaqXvhM686dH
sC+4Ie2h1N0xyDVqWYH6LoZW5b99FFr8lohP6CGua61Tqrd9gPIGXET4aVZLh6PMAutCn/Ll90ST
m44DPTSA85j5nc7FaKMC6ZBKdxE7Mh8S6DM/+nLsfmbBslxIYNbav5xqoausEXc7NJ6BnJ6OpaZR
w1TJYIgNLfpDsV31CJsC4NjEykBHZRx6lHDtcSiFHLXW+vRlURZS6lFG0lMf4scl4Le4poPwCwXD
QZc8w5m6XxBxsmUr6LBI2yl9jjyDluffUuiW8JzMrBu2pdPE1zPQwnSjwv3R3DiR6p9OVMCRjkEY
VC71DUw9ulI1PlLZ1lFSKISzRQETNNt2cWx8D0yl+6XxKN6CSUm+oA5n6m5V8an5vKo5vjOUQv8Y
FQYhfZc5RbsN+cDfIglxRV8tYuM9km0A/CLksa8Cy0bChm1tAXZ3WgkxqVBH+LbXjCneyFmuv9Ee
Uqw/yGwQ2hRraGMaYi/89hZmU4KCQChr7tBC4Mr76tGeleDw+rY9s6GOqBROJLnqi75ZWkVlayko
dyRwB9/h5Fns7cqJ0CjO2ksbis97+hRaoOvFewiIWGjSn84nqWO5KY1Yh8CVZzsYxGbtQlNES2+A
oXnhgTgT5tL2wrkeT1qA3xzK09GKTI3KMSOBQrLU+gFkGDmFNKucOxRuEA8jNhtaz3LQCVIa2Rnc
xFbnnzANYtE8TO5rw+kuLPXaMeb4hRocJ7okUIhov59+pL7S9K4kxHUrquhXXWW2LRD42NhLsM8s
aOWZfY3MH8uiGYkFKQzltpt2AEXvltXSqcgcGpSoJw12nZdZiJbVky3PF67Ll4853zfoa6BTQMMo
1Zx+yhJVuxaJH9i1NSTWtlamTVpJxi+SfvV5nBXzJkTI+fnt25Dgn2wECwHYCKtvC3O7GMvpmaUp
De09aDV9g+SXsl9g5F2wmzs3Pwhc0O4sKE90AE7nlyoJAreI1bjonOB4gwSC61jTfROXz7OR3Fhj
ecnF79wZA2lBtQkIKLXP1cbXgtzIkTyjXNKP9b6tDPVzxv/pLT3SNBf2/bmxhOklm553HOPg09nh
0FsShLWE6UrVH5RRMiEBa9V7qV7eWIQ/bmdGoFXjUJzjrJ0OZfPaLUNJyLIIIrGVy+yOjMytQ6rq
7btD7EW85jg/iO2djjQuCPbNA3mUDoYR+GoWdC5tM3TCSE4vIVXOhAvCOJQClyEQV+s0MbI0xygC
LqTRqtLrGR35LQmz+f31KZ0ZBYQK+RRWIsTn60QHNQxlUFqup6hW8tuUthB8/Tb/NyaDTiHvOJ0F
Ot3O6spBJTtppZHtMFHWOKBjrr2nSSvv3z4ZohKCErpMsO1WSQ4XGRUwWeNIde1wPznqvAmh7V84
uOLiWb0fKuUfHQgCKSg1wdNdYIxyaaBjApY3QsBn0PNfgdLfKSg/lnCk3r7luIVodVCo5vVYo2aT
BUjxpDEYD4z2VSkte+vI0biDU/z2yhalVAFWItOAqqSsLqQJrrOZjGCULTm037fLZG/xCrkEij2z
epCtwLFScALnti4oGq0SlslCLmOj07y3paY/TPmkPwAIzlEwGNULxdI1J1JcD1TQaJqx85ifvHpH
JqeFaR+RUshVIUB7Rap+ARjRXUkUpO+XSlkQbFuUB2VOkVEdwn7Yj3y+3etb89y0hT0bLXSKXmT7
p5tm0cwpCAjxMHaoln2dqJVvJZL6ueuixJsRjr9wFM6Nx80BBJXjAAhsdf+i4KQG2cKswV0UhwaW
4dYZo+hTt6BqzIUt3b8+vzP3PR0RGRUqOF9A3laXcDNgo43zDXViqe23SIAoGwVhOp9S29d/YySq
Z1wn8KNeELPiRJcDCxN6t5OxQxjhWHioLxbvsn4Y31y6gHhCtxr/a0GqW+9VGp6SEiLIT5lZv2u1
wvoshfVybdrTpS6N+PpXdwoPFwA1ekuE2evL3ohUJ1EDRmrQSrnjVXiwLcxKMr2hSRNZZr4Z5Mbc
jwPx2evLeeYBoMRFjUtU+QU47nRjNt00pjRXDHRDJvsTaxC4ahYtF7bHme0Iiooni2oJOem6EUpJ
w4GCzN1iWxPuFdLy1aqJfkMlem6D8e0XNPULLksKCDgwr2sYNYB/GWVgA+kpPMGALMueEaVI9ydA
kCqqKRe2ybklpNMiOom0vGjnnS5htiySSOkMN23q6UOGSOtuxBDpwok+NwrkPI40HHx4l2IL/ZaG
EWxllVqw77EK+JQGJtSv5GJucHYQEM82zTSby3IV4eRBULZ1QB5aZtF8bVa9cdOADPJf33PnLguq
/lRXmY314qUBk18ryA0ZOL5Y9k6PTf1qqvVkgynKG5Hx4vaHHE6fhvYnHd01xT/SO5PYjIAe9bCE
VHlycMqVjAt4OnFI1seXKJ7aDt04aqyr27Zp7JS4lh0wxWW8D5GrhR1nlQiGLcthrFEqtKTqPQg4
NmFpXqyQnBmd6I3wgHeL+0M93RlhrGDwIA8c4TyVP2dVGz7FvaPeFg5q0W/95mzCHo3qFVe99SJp
kZM+jJF2J1wc7NlrpXh4iMo+203aEF54MV9eiQxF+x1FDVyymdvprMZajZYYvWk3l4Y68kbNKLy+
ro2nWJqszh1EsdxGgJaW4fb1SZ4ZmbyFgJgLhE26xrc29bKYEsLVLpSWYJeSBD+k4Hs+kYMiGBeV
WuwT7cWbZVbp4rw+9sujQUJIAEabhi46PaLTWTtFlswAFDW3w5vbE4nZvkuT8DCXyIa/PtTLs47/
JMEIpqQAXfmv06FQGGgMIFgaZdbeukuLsTsE3fD294XkgpYTnVK8T431tUWRtUqmjAnpc4gAIkx0
sLt4H795LoA9BVRQ3Cs0aE/nYiPTxMVMOK4ie7g3axxI0eqT/ddHOfPlsPW5RWibCvD66go2TJSw
lMrWXBxOZV/rBsd15ib02lZfDq8PJZKI0xtFIA8FWQ5jOYHEOp3QHKljPlInx76hjT+GfW9/mKOu
fwrHVr7njo58dL6UNz9kDEpTkseMRg2X8+mgQWg5WdhMFDnDIHycZoT9i0EKv78+tTP7jjADSAo6
MsDz1hwXZZb02FIXdgRp9LZdZkT92/wSof38KFzJpE/kfOtRqhLwVdIxSlMk8P6UitA0xw3m9bmc
2xHULUnNRGeV3szpirUsTwQOWHNpmyw+ZcvFA8q6eDBgxwtX75myHbchiaCoXhJhr8VdRrpm80yh
DIerEjGvuJRRdrfSHn00AsvDxAvwLR51028VqdmMyCP8JFVF8a6e9GaXSVEGccsYPyRtoW5GY9Yv
qIecW3EAU0I9hCI9Kj6na9Ggv6cjF05DZYTjqJfIh7cKkmivr/jLSJJV4DxQ8KFdymKejgKfH4pt
yhnEy9H8AvSuuMJUDN3+DHVLjwcyvvAVn5kW4lpUSsWgPAurr3i2Oyesar7iKjTl6zHTlm1kJPOF
hsq5UQiGREGBrE1bN1RUqYOxGJvY1lq59omP8bXH2PHCyTtTjBYXMfBRetvUsJRV6QLpzGI2OtHF
KCv9Gga6eTDRH31Axq0A5IxZ+pc8TSsPE4ryOpXD7OeS4tO9GYekvUYY8I34SKIzPg9QiGPtiRLv
assgSG+kOi8hwGdZ/6DnVrwrzbp70EFlXnjUz5xUHh9qd+I6gCK5+hp1KO9yo4LtSPIuus1RJX1v
Io6wHfEevXAQzg1FGQooCihBUqrVUFppFX+14OrSrr/bZtGiyxXUmwEocvL24wDnk+4YqirAntfU
EbyD8GlpaSrKCpKQ9TIlN5GEkVo8mNK2neNLDdoz+5SeKYVW7jyRFq6+MUifE8EL6rlBDQwfU/d4
b8pzc+GuW68gayaQ4kLESoAJNXEJ/JbrjEiFdlbDKHNPIwgUvrmR7TD+mGTSWzGEaNKiwSDQODpf
FZLep0OZM22/Ns1oeNO186RUTvyp7S65Eq/5eFzc1CMVIbpAb8EEg3M6DADRZcA1UMAwESLNjV0K
s0eLs80yaV7fWP7i4O2IGSaK4MoWs7JPCKSjyNxscrV88+ryWYTEEx0gztVa2kb4PSx4EQg4QYZo
b6irPPOdvSsdrXvj5SkwcqwvVRRQGQhZrb9Is+iQGQaRYedVcuWYUfuuxeXuwoTWm1KMIgjXQg+I
Druuni6ulqEdGnP03bo1p0fFmNsvtV58ff3hOTMIW9JEi4OADBz+apC5ho7St7KOYoJVbCKkND2E
dt8atlCqg5ZFk4bsm8LTWsvBrMaumEYWLNXs2kcEc35nFE566WvR18+oGAcQgkZmxeVLf/d0yVQU
6Eea2poL2cD4UYJofBxyK3tc0NrOUZm1ql9d5Uyf0ipwnrRRqZ9wN0noi41YaWOZhMGYGyg5co11
CR2ZC8+o97hFQJEaJtn6mOZzlXpmUVnNLg5y6RAuZRXurbjq7nplsCa0HukHHYiBi/dFkQjJimnQ
0MhNpcXHMUXaF0OpKRtpmbXeKzgqLcUxWW39CevZftOoY/0+MsYaiX4EVb9pTUCcl2dTH+6rcaga
jzfE3mMwIj21vYN+LBrLie5NOHsZ20LOUmSbM3vGStMOJNn0SoLS8HZy+vQmm63586ArZe91Rmnc
Yoatt9ssxWNvm+UNasCKoOYcZD2rA7zf8vxL2fXRgz3H1YyY4BJf502tfZTtTnmqRlVvXQvRiRGP
AyXPdxOhC8pAxtRdExCkj6Pd1dM2jCZd2TZIgDvXdRJw76EgXiaHJI2wI22I7EIkVBO92mr2BOUR
P2xUmCWlKnIsSHAP21SJEQ07FbhV+Cmqx6nDvLhCbz90huwdavFTsgGPj6dQgHUfgrOS1FSeadbY
s8iV8lnDXA0ZySgQ3kpF4XzUjclsD1FbLj+wHwBy1zp4CHtcb1imRFl6pw9NlbltMOVfhfqk0HNo
ysDDAFZHug0lzNqDNjmi6mxn9bUqafpnFfXt0p0MM/0s87/Z591g7rEYVBuw4piwYxWYDM1mcAKu
/wRUc7bp8iUlMFiAYbsIWY/obMuoKeI/oprfg6RQPw8Bsv/7sC/4FwN+ATMxslH/LMImCq5BVi2p
l2uS9jHEtWjyUYkNvlj1PAR7C8HyD9bQ23dVkGqHZO6dQxzpzZU8D42nAZtzR7DYj7MUmJ8p4bem
CwQ1zV24OGPjBYuGSuoQ12ONbfogIfRrKfm0a6ls/JQnK403FULbbHbbjhEgzxvpO29b+jWVkbT2
kr5GWQihv2LysGEePzTGsFSbuiLixK0NIdwrqmfhjFa5KI+R/aayO4eD9XnAuhe+Hz//YximLN8t
gT29Lxwc2Nwam4Z9JlcZrieqjt9FkDSYcRR2Pf3spsz6PnYge/xkkoNmq1VJ9GWi2FAIy6/yDvkQ
3d5kctlgj61MdoCXQ4GVBT4cVR/5tCuW940d59MtOArzCX9OI8O1qkB9t0tNFCjKzgThoNeFbb5P
VDsZb4220bSPRqYsEaZqc8hhqNEx8Ao9ybVNZjroLElmahX34CTab5FoUe2gTsQ4aUCOC75BapTz
6xiztcEbpCb92iA2Alluqg3s2CBBfsnauS6xDk7LxH7EM2zZIoM8le8LM0/HfQXyEHF7elkY+yxQ
KmtrRiq564oBJ3WjirDTmRC27uVp+BAqBqYmDmtxKLTEjgH1tXaMbWSvLhuY45aJunemj66sEz6D
18kmgi/IHrgYNGFsu2rRdIAoliHAwDiSc2WfxH3xvqybvHGHLuHLWzL9Mc9N+YH7v32supxuia3V
xh58XyXgS1X1rRrm1tlqklk7vhahXEVahbegFzpjd5vMiWF4k9wWoQt0lL80IHZ8juI0vEO0DkFK
9JqXHoOKLMioe+MaitRwY/zKnHIb6lb2hFB9eIewu6G6cY7q0i6YMtYklJPCcWfSA4S1gwgfuxpL
gNDLHQzL/C6Mtdsur1UVn5xlLD1nVvGiQc/NGTcdYN9wn1ttNof+1GGEcqAumoU4RzvF+BHLj+E+
VLAzcq2osfXPtT7MNiaFnfIYQBx/bHqugqteMSbtyTThW8oHvOpodVa2E1zPnN/RG4tG/SZhB4Ax
thqrlgfiMzV8dObTO+pp7M1aw1Z6mxqSyWLj0Ru4tZO197EFCRmQRdrbO6xrCvZAhvuQPyrJfNM4
y7BsDKxcNa9U5Bri51ToN1IcVB/jxZLxugJEY1zBLR6egXAttYcN3PiQzhNojS89zr7Roe4a/VOe
b6qqMa96Wct/zWGDHwFWQstVmg4jpiEObqwITUBcRiHObnuvJ58v3EqRyGdxxbVjb9CU9EqLgKd5
daHaB0wDZWT45Fp+HBdugU0izfZ3KQK5z/ym7LnSAxXLJmNSp21LsRsJ8lwH2RtD0X+SnDL6lBll
h0uhZme6H3KgqIVnWdx4y1LBIOzyDO15oMfWhyWma271ihZugOQHV5okp6lXYz9AyxATQceHm1h9
j8e+7Hc2WJxiY+o1uceCrc8hxl422mJs1FKc1SM8nFhXBWFnycknd5yCdFePaXzfKfG4+DxhDTrn
KLjvB6d2Hmw5zUO+SHOSXJn+k7FRQq4MX+fKu6+mWMG9Ju0rHdN4TeLsOxY+fpDOpXcpNloSVkx1
n+0NyIT3SzBMuiendX3TZxOmG52lY6wVLYEvg4N3PHxAzTs2+jJ5RcED/0PRoiiA9mqnw808gfK7
bie81G4XRByQCO/6wPqlZ4YkbfupsuVbBVhs4rdQTPTHKTO7bCdcurpbGUl+7g6FXXqtmlGigoI3
I/NDrLfcfbFp9mhvxIFufm3VdJp9vZf6eqc2GZiquF2M5FrK1Fn54Dijoe6kNIjUAylP2R+ixcqq
rRLFo7ENkjbEjMzJxqem6sb+dk567QMCzfgku1Me6fYebu+g+IEVsFXJiA3cJ+NB+/V6QPwiSUP6
E/1NAPAAOwSe7DSE1NK05Tqf4THMY+lHam54GBmmt5Y5hnevD7XurxCtiuaKSFoA/tN5OB0KZwRw
I9qiu5hTjLxLprkxG9zrXES9p21jBv0V1hzqAUL/4rd4o/mvj392qoAWKPAJIOQaQzDisZtGeUsa
g9nytu4M7VMdaNPGzpr6QtvjRZrBVOnGk9Ij6WYT0J5ONUqLUkUbS3fLgAawpKA4UVfd9MYSBQt6
1PqB/EN7BbDb6SiSKePcMPJyqW2Z+olF9NX3egdoCrOb19fuzHcHnlPUC4AxCTXH06EWGdesbgG+
m6W6TDkb9w68BmKE8iNTu+Eii7fJUkXXfWJVV6MR2D9eH//cgh6bOUAeVApAq/HrRLIKQjgg5XZQ
77BurPzRoI36+ijndgi0F6oWUIeAIK3y+6rPFzKpUcf9B/kMfZJaX7cILOYxcN68QyjO08ygAwGU
6kWK2HR6nzaFDbQD221/oStwbbaG/fz6hF4umxgFXgMvG9WlI1fvtxIMCrFEMFScXDUGV63iy70Z
p+SSQtLLugg6YqC7dVAxkHApop/ujjjGdcAKGUbCAfSW/NvyEyPHs3wJMHBq2sq+mdqpJ9JAFQhn
IMkv5zSVXAOwycFuh4FCcxjTXnWKC80QcQR+78CgWSeq7IAiaMZxQlZHJJ/rVi8JoF19MbGqHwxp
K/MAb7EFrzY2HLXONfvoEhDk3LKj4k5pDRQ0kIxVeTtw5r7kSRU3nVJ4bV4SxE/4sL39y6UFodCS
o9dvrhtZU9qPHTen7iJmY2/xAvoiy9OlhsXLEgPcVAozcKhhHTGd1VfbLrEdmrwP4PcdN+qU/ium
BbKrtKl1X+boaxwn9SYG/P+V137ChX+VJ///IwNe++3rFQT7UwY83j5lFT+dUOD5ib8p8NafvCfg
jKk8EjOj2fs/FHj1T+G1QAleME1F1/l/KfD6n9R4hVo53U6QjuLY/k2B1/7kKaYhwm1OBZGSvfYW
DjzF/tUxE/3n40UmmJA8S3zw30u9STZPcmdOkRumoBuvhrwx7tTKqCX2jRo2Vw0k0R6wYFGaGCOj
wS9bmyFdpG9t05DsNomuNl/rqNEbr3DMUMVocejx3YGgnHzTRmeIrqJJi7giCNYpI2dEeb4SVaZ9
6Ooki6+avgxwxcwTRd8BTAy+WUYV3FH0SHNPTVMF5XuMuwZqYkr+s6uK9DHNU8Xy8NtqQjzeleWB
QkQ9b+KGQrOXFmk1bEy7sjovm8b4Xqu17g4pIXxYDZM4HUeqBi9GfokRuUs9Vukm6armnep0oXGV
zER6bkavwtjVhVEpn9o4GasDzxhPZobBK32EFH+sQ1N2DuavehOG2ylHAPZKk2tHvsWaUGrwLbfq
cJsGBZ6aS0iy4ZlWUziJS28QCiWXCpf+bVLSISU3sOXY9NqgnsfKNRNQoC73Q9P6mO7JmKQVFumT
b5QNlqtI4SgiLZwSo3L7uU/D5QG7s7D9OKRUnZeDsI/HJU2VEWHq3xUoGsj9/YBdWxZ4Ne3SxLnp
R9lsxw8qivsEqHkLhCQ/TMNktFS0YjQl6+XDYiKijYUkk6LGlGIMQ/I/QH3HWAI1KQWaQuNY27TM
2943lRKBvRxntupdZdDheRf3WfoIyKhM8E21otq+G+dIyeB8RHPvyjhKDdhwcF58PSGodMmflOJD
Wddaeq1RdUp3WGWNo6dl2J9vqK4tEYSinlTLhpZu4ny9gOrRyEHVw9LZVD28IB3xfilHTMz3s6H2
h7boEeLsO5zwcEsr42HToHc6+jo9dmuLqgA1VHh0snalzpFcXpfzSCqGV1zx0SlyHLkmJe3uwmHg
JxWNPecuqYVhlYRzzq4LF/sualvUUlpKVCpuz+Hwnm8ouY2NtKj2Tk/1kTJyPH21rGQki4V4JPat
GQzx1pSnBPPetgxUEpMeXSnbbusRTNkwq7vJ6IAw4QiNaceU2SR6o4GZ5SNtyhr/7LhobQyUh75+
50wqTkWzDeA0dJUgrJp7xWmsD46CH/h+GmQw3/VfqcnQyI3ySWoSOd+px0yG5JqsJj1mOGEmsp3A
yYasp+4nkiFjtlqMseJjxiSDGy5CD9sk0qqk0+3oKw0Vkq75mIB1x2SsW0IZK1njmKvFnSNZsdf9
lcod0zrjmOJFdR4G2AAeU79jGliHERkh8k6Op4k8sUcEMfJACjY3isgjpVoZdQ+kvH0P15hEMzsm
nXrZSu+iYyo6HtPSOBUpan1MVw2RuWJPQBIrS9FsbOwQeQ/A1SLRtajXPfQi+8XKnkS4PybF0I+i
+3DS0h2jkjSjTEYC3R+Taf2YWJu9PkRbWeTb1jH1TlP6izjjiZQcrn/13Tgm6nEgEtdFdpLUk/CR
urKPaT2kveEer1PrQ5SggU9hiYNPHaGNGk8vU0oDoUVH1s+PJQOrtMNPiagjtCDUUx9nK1KuMW6V
aVsfyw4N2snouYhiRCrqEvjnUaIoRbUCtTAKF7US2AfMOClnjKKyERyLHKD/KHgMx+JHN0917wVt
ZKt+eSyQZMdiCfmzfEX/ixIKJyT/ZSHG964RRZbhWG+R0RmMyi+pU48P5rEmMyvO8ExoTqUm1lol
xcdaFHCiWb+pjlUd81jhoZnRL5tJFH7MyeYxUHucn9n+ZmvvomOdiOZpc7/AmA5IUjoqScjBUVXi
JaPClHLn3WHLTN1Jw63E8kJV1KP0zFG+QeSeuCf0fr5vDGw9fdoLOGB6YaX29u0scZJrDM0DRCOw
nQxtdzFbpyu9ypEnY9pYqcZX0EDRrnzB5OOls83R+VIl4VQhYszl5VqqNBWugmYXVvOAj/A3q0cn
z1w9aiLqfpJp3seJE3faVjczWI+pbCy2m7WJ/KWRQEddmXMSl66J9iXULsfOLQ+3UOWnKjcIWtDk
b4uril4BnCR4UtUmK5o68/UObBAMRE35WaBX3VC1cHrLpfjS9fD80zjottqUNWhwSEXwrkoXDOjH
3O7jTZGm2nWtFlEqrOP1cvClGlMNkPCN1n8aHb1/CBZwXXRHsvqOI8BcAUlTsnQaaTjkccC0Eb4s
vywqe4O6b1Ry17R5T+aqhk7/zuyXVC3IKmsj/VVEsWUf2BvV4uYE9qlbTdkgPiT6wVg2w90sMAY1
s89W2s6tO/RRH35EBPv/sHcmzZEjaXr+KzKdhTbsy1EAYiEZ3IJ7XtySzCTgcOybA/j1emKqbaar
NJpW33SQ1amqMhmMCMDxfe9qtHemHN3usxjMgk/XbpqqSZXwCtPdjVtPD0cxhQQppOiICnPf5mNm
74awpducdhfDTIeCYzq5pPT5canR9+M5ED2YOMPvmmxmuT4oPjwVV40h6SwUoyUSb45ytVO4qn/y
59bXYB6jMyXpG9dIuazP2pyDOz2UoQkq3XXvnqVtsMRlCZxrOlDCJt56HX0bQ7FlqVJTfYfbRj5F
qzs+2JFow7jOou0tGoX7g191/iiMfrsFKW5AYnvZPpZ+3j/TJkhHfeawGuwrl8djPBFXOl4uMcrB
a5ZAfuu8ifx4CSUCkjwayLEaWFIZZZxGLzhqs2aIy6Vy852ulu0khgsFZdVVduSJSu8xtd5q78su
qw65jwGj5q3gfaS8/Wx4i54S6ZjNKYIKAk4KveZ1CHV/N2fCJvIDsPIcFu3wSw+Dd1YKeii1oK2y
3Roiroh9gWCUblVDHEpEsmNCqWJ92CqtgysWLW/iG2ktP5YLhZR70ymbF8+U7bXRE4qR2oNuf41b
7kGI0kj0zoQG03VpwP7igF14FLtIyFFSKXJyzZBC6zxo6zwBOe6WhOukrGIrol894WrSR+rDZZVo
Np3T6tDgu7PC1vzyu5zNdZa6j+Lei4xLpetqEhvX+fUzdL9T3yxVVlBrWoXMPHXdjA5ZJ70/HKI8
XA0Wqdn/MC0Fg7Y6jV+fcm5QKtKjvuCwN2gZj6vRctvdZiqrTpGFZWE6BPBnMQTm/DFBB71TmdXx
Y6t85dDbfBBekwFmAFKlmyydcTyMyRRsxq9+CqUZF+6F2EM8Qd9jL3GqpFU9IPLyiU2m9p3H/G5Y
BL7JuHS60cQPWgv4j1ZgieWJ0U2UK2fg1ZxxTmcdm0wv1V6Bi+K5h9dIR3txaFctFtUjra2M2ylo
eutgMA3Kgx/R4BK38ORDmuUTYbNEYww0Tlbhril7Ee6rytBnLdwhO6x4v01INug7n7p6FIZlUheT
97vhLZlPehmmtL1k/782l1CmKBaUbUYHWGH2CIKfNvN80ZwFzz0p3DIlCWY4iaacjaQax/bRGK2o
4u3p/i3qSvzfBxmF2bBfN6PnRJYBFclR7OtWLredttuyiXUtGABXxS0/xjyzN2+vwi567LcovM/6
mmtE5tNyFv7QNgxUrbXENTCoGZuMkXDfNoJTTnbT7QXHf8W00LnVnLoVoZf7bG7X1zAr6fGsFd3k
uyrXdRn7NEWvcQHb/pNcspXLYy3J15GhKA82Zg8/VTW16hCT/x54/f9X8P8OSPVf7eBPl3y4//Y/
v3v59ac9/N/+2h+LuEOsHDotcB0ssbRsXmJF/8iis8iiQx2DotO2wovi++9BdIZtE1+Hyp696QLX
otv79zXccH32evA/AgzRmKHXtf+VPZzimQuw/B94lwcSjOmDgGwCVC429b8ageidJYBkhnOVvlXZ
aWbqjuzZcgja2A3G6cNeXJ9ZzKiHgHOHSxpqoWO1IrDbG9o7x9p89+RXU1elfdsvCIvQ91L64MDm
3Lkuj85H3TlRFtExO2birFy3n091YZbdzjHbqD9ulV8clOdm2bXNWU0ePFHWOVo239XzE6uoLap4
rcnCTQIDejPNxm4dfpZo6bUdl5WdWWFKp332WE/YF1MP44f/gy5ClCxJxLvODqpYQtwLW0dd7T1+
4oX77tJVNu90X6nxBa+tHyQduNaSLOG6lfdVU5X9QdU0cD2Zl86csy23tvrE5xY8elntm4/e5BO6
4FM/sKTOgvovvUQUzftqJlT1WM79HD5Pa9B4A7K8sCG9YeZG/ayysS2OYxjpzU3tUTRUs/tyjm7n
Zuzt1Jm3IFhv8VJ5BcxzhXoNfwm0a3ZnoZOAK+TtNesH/iZju9ZLRxs9PWScTfE4N4P8WeaN6lLq
FzGgAGLyeMIMtdYDOc+YfdVjS8Nx/yP3AgJZJYYHOlKQHxlXFe2s4Xc4DeN0tKZmG36TXm8xcrGY
SCD8AYLMsNEIhFaZwd+PtUMKXr/IfElHf2sosc34Sr4Xs/QJiqs3y9iLxmr42roKDIiwDAuFw33N
2hr6yeoUvs8bnIXBnBfyy0o+CFmK6fLne/qrcPY1zt0c1dH2bkzRKB0C6+W0iKu59K3hB6rjQbxv
dr50r92om+aBsuOdLqPusCGeRzrp3ijtqNesVeNVpiONOCV4d1e//QVwIJaE+vp3BIZtKjL2vsuF
+5gr5IAu4Wsp+Q0QoFWXUTpVZRlxbMuylA846QPnDfWcmD46mqmJ8bAZmBD3Ss0oKE2DnZp1cArT
YJprb0mGMqqey6Wp6XJDl7EvCP1+FMbY7vlSjRmFgrmYuDHQsaasGihr2MVyavwY1pJIFv4HpJNV
XEWIaqIaTl5L807x4DQftEHYu0gywmj71PSlJLPYat11OkmSncyDNOxl+/RdS4xi5y3Ks+9UETXb
fWm3+GEDEU4fimrXXUdV2pQ0dKU56AHLec8dhgIjauwDAhCe1KNrd5DCGf/cRmUO2W1aElLVNPt5
PBvtpnw8MmNulwVPMcWNO6rGNd4leob5c63gNn+F7hCFV6ZfGWROtKWWt93aNvY3AJpq9vSaSXHt
664odrm5ThOgjUMC6T1sQDMSNz1UZyL42WzHtRMUcvSdcpJtHSiYmYbe3DEwu0viBtihYNiN5sOY
8y5PC4XYJc4njo67VnDPsARIyOuIDxUIzIDhiFinicdkG0GCGRg7t2E2S6KAHqVdFjZeYkdT2SX9
ZBTsgSbaGoYx5dxQ1F1tx9FqXHBM0RBpbLZwxDtbN9X7XE1IltY+UjeG088PzVoZZUrHuz/FXuui
ayvxNr1PdrX9Fo3r31i+3JJ5kvpXY4fzLmu0f6Yj630T3noWAz5ONEp9B7iTC2Ovka8eKmX4O4Ho
BBFpx/nJL0J2H9qF5iropHUgsF/vpC/5zSpjGD6WaPHJZqgM+ZUJbbzV7pzdj/zMVPkU35ekWZ29
OiwPLaKIA47A9VTbZfWcFZV+HGrl2ATRDN+4ZOg5FzRr7ztjQ7SyRc0L7dp4w8zRsr/JaitbZl10
7cADQdxvMtC7CmDqOcMah2ylnrNvc3SC96C0/TJZJpc8x3Xxd/1YFeU102+QkPjjvbo+iAYyJ6sD
q2U9ZT2z1WlEtJinsy26+xy0Z+drirh3ltlTXV4PzvJ76ueXsfcJ5wwwz767KCmeOQHgOy3XEP2O
+ZEWG9yQv8Jyju7k4GYpeFeWOrW93qIeFD+wTW/WqWxGvZupxZrj0NbFfdAVsBhuvlz5VaR+DO0E
VGM14bSf6aDPWLqY2tKszmaJUIe68rqzrPaI/bR/A28Ns7RFitgdgtl1zyXWe07FIH+nLWK+zebQ
OBAI7j4jmO0/8A1OexpG/L1eAnluXSKOyGA3j3NgXK9hjh7TaZ9NtXR32o20uF/R0x37gnB4B/nZ
nKD8WW9GiCD+fTxeWi+QL4m+O05rbV472vReekt+ul1bX1tLdlI5klH2JW98Zb9wuepN9zZwp3u1
huVzu21bulro46YeVHQhtCuZpTgRgUTIxzT2j1M5NTcR6rSKkhG7+pBiCK5pSDTOelhVOtZNc28K
lae2MrKPSM79gczYedeZnvGNa91EDtcVU4lEsXEfF7Pp1FW7IstaL7U5CWKtbG+YhTyV2/SdyQLe
UF7VXSc+hGU/BFoNT27XGbuCVMU3apepkZbtXVCOtz0Y7lWRt4jxjKYyv4UiyZ6C9hu3H8wE8Cp/
NQzTjsdsoHG2cklAu+hlhuG6iwwzJl+Ug8VxzQaQr7eBJTYtnpeo8fY8+X7ZjpAzQHuzxm01HSJV
NDetrvd13RfA9kPptVet3asy7lpzZsMe7+vBXW4YcsIjB2p0qrbCOACzea+MQYb/o6NTPvu1+GBb
yGLq7qyw0pGiV9KPHUk6AhH3ifENQMdxrukBWZ69kO2INU5MdPYGWR+BWKN/7I5VxlBytjZTBx9g
VfNnHlZ+mw4rNQmymIB4R99Mjdb6brNJrnsOueq34pF/F07+W9kYxUeFLGhvNd2WyMCskkkMWXfj
tLM8ihEJ22xKsI0F+P9jmQpE5YHZ3ZaLoZCMynYfRONIzfuiTlW7hu/cGQSnF4bjHfjlJztu8jLb
N4yar+A10rgq28upPV0kdwn46DTuA8yeX0tuTFUczbIZ710XSh+MsPvylhr8UPbALJYuf8yiqMpk
NIkAFP4c8R0bdrQvhmDYFSsLsmjbe7soQkDuMED6A6KUGl25rnFvudVJIIiMm6wYgfO3kyc0XErV
1vUJswUCn3qtD409067rG4G1NyxN34syDDtmci7JTB84T1kFM71fNmpnhtnRJwe/ZcJy2BKalin9
C2i2fqqVrD9C5al3wEH3nUV6PC+R11gAsVu3n801fEPTOR5nSJ/9MjW/tiowyY/oyzQrTMqhwVdu
G18P+yDcyl+Vth3ESK55zJUmtyAC97Ibp7rvZzNPPb+YUqpa5HnWLuxyblh7oavqBUPqdu3ZnvUG
rPFCBhJESYcKk6SO+bftdW2CbvR3w9VwmJHT0Q8dIbnKgywGgz8zJgw8TAk8S7ou8hJ/gG6xa4pI
4dOyW2gaLtlwATTYTHGrmuG3LL3CSLj+o5QshO7c820618NAzsEwTdWbS9Bg2iDSPhDkln9qJslj
vobccINtqZcB48LBRcZ31+jJ/aGbunweiooYNjYR8gWMxQgO49Iyngb1mt+7Goi9tAqUJyIYPZXg
SkCsxPJWM5vBDFAub38TtDZRbc98gRzUDHY6qOw+UTKwcGyokYe/0iWV6a32r8A3GRrqvmZmMGz3
qneqvthBplvob/GoGddhuBVtIug8OAyjsF+qIqcTHTfsmAKrT8jGhe2+GzaiTA8j0qfdTfpWRiPT
4ub2Py7CynSrBtEkECZ+EY9D3f5EZlpdW/UgYXsEoXfr5ppo+gSaYaPv5seKNK481VBBjHTDQ2lr
926ulv5gmSpCHF+NZwyT3t1ILP2YEJgN4F82SPVcIXU82VMHUkTR2DV5wOal/bTnSnSoywzSZSwm
hTDdRrVIdVdiLTpQCQDtBXGBy0xduyxTQdHkCVVJYN42XNtlWq92z1taiVSOTZIZ7lyuWH0Hdqye
l02bIjXWXLQ3i1cER2g659wZ5nrsGuUW13MvA5GOnju86BZLOvryxUrWwV0JBQ6s3I6HXFnL2zSs
t71do5WwgFFzBm0zP650zu8YYbwHR8zGoctc/wv2zXQQIjXTQ8gxfOWuqjgt1ZZ9BkBKw1VmZnaw
U03T77TrrYDnK5rmWMkGliwCo4qbouy3G0wBknS0Qc77KJjUh1GEDIGl3z9ny8CtCHLMmILR79sN
x2pHpUtxZXDKvWWTJz/nwpLopIv5nYz++n5yOZ8svwfvdfyKowoQ834ii/lej7MpEuKly1fhFAg+
ecCsSd+t+Z2r6PbKiwAdt5c3IcODY95JRwV3EZ7unxYj5W7tfPdrbhrZgIN5pojLAuCy5FC86kXn
njAf1M91GNUfQZgxTlNcChECot+eWxiJfVeX5c1qjpA5Kht2+Gj9K3PskV/y+BG/3HbsUqsS+ikk
QvNxqycQYcrxdHdo8iKk7mC0iNeTX5Ab2auaG4JuDCe/HUEiGlgOUaRr5wxny6234yx7DFFrHRSn
DrH89Tg0KH8N1CParL3rzg+3NcW5/JZbZA/247w+rcIofvtEwCdr5Ew3XcOlOJmj+PKyC/5HRiWC
oUWdLQ5FHjxyopCcbemRrJWSC2wZfjZRGz1KYYq9TUwQLDJ6W9+cTqVfZdd15CkrDnn7qETL7il0
K/FjHLvq1m57Fm49yVNeESHJ3qbWO1LcWsP2jqWoBQeIdApU/5Xn/PCEqG58Y2iJT82sXec0T8PG
0AK7azX7yCmkv+f8RgvdFas86FLIayubysSapNcz0fblq7thlkETxQM6wLOVBhU7Ied3ZT1GmT28
1V0w+AkGXM0AP2UKrlJkG39D+9FjRtF2y4O23eigq/FwFqAnDNX0MADmm/5xZGqqAUxJ40uDfpl/
dn3jvsNd6xfSkZB1ugsC6F3WWeGrVW/uzOW0RFfj5LXRzbp1svjcGgQox6JjxoeMwknhugpPi8mO
NxwYlX+VtLanwhz0w1y7no7nLvw2w2L+GGRpDjfLFk7FfWNBPwEBLJuJsH4t46JXnwPM8/JMLCQ3
7mLLOladzt4isWIbWdzhCeBDHDq5+Eai7cz0rhwMFkFi9tl61AtWlNisPAmIazpRldoUa+1CWI36
2vDchjjQLtKneqrx/W0gcOrQb46zj8QQprLpvF9+ZnYHgbFA78qcaZzWR9wkmsz9VBml+dvHlpKW
jWnvliiodDJYs1J71tNN77jGLfcK0cQ8pgu5jieAHayFhAhVz80lHzSpPfz18YpwEpaz7V6W3sVC
UI81qBd8SoyrpvqaRsu7HvJ5jKfAf5JiQkiA8fPLHKqcvZeI42pzlicoXffEgOqk4FNBslS2eWcU
sni0yo22HY1zPOzr4HYy3OUpwPB7xztlETPoM/M56oe0zXBy9kNF/JsLk3W3hgaoMn6nHc/VAroi
jLLd5q3rbTdi+0LpzKmSNIWUe8QhxdlvBDLnoS6jHayrbSasXOWDb0g1JItoPPPWCgTIoLKq1WEY
WJzgmp5WgPe+jGZwt25cyxvQDmgLJW2SsSS1C1PMAGE4T307NNmDIdqJvY0rS1fUMKjc9X+71TbV
n5dKbQB2r+9GPENhjxCg97uteZUhx8dxUoq8yDgUahHvozeFvclV6AvjYNPdMEVpy96eHcoCZvdh
YBl3rwQFrmNSzJpFZox0JG5ye0ZhjFyGV81HLzh5CMK/yeUroh9LOAivjM2Rw2lHD6Dfn2ZRBQ9s
Dm7xorCUjIRgFHK4cpuwCPc5wqPwVrDXikdPOILIarYGfbWRXltgg0ICkMqs8rAxOVuXbmFRxA0J
NEhkHIqUZ0hMNluqogo3i1IUJ+Ii+SZZIZ6xPzuPSJra8lhYs0FUEI+xvR9skbXLpnm8cXU+yr2u
eMycOx3M214quxIHk7vJu52HcNxueqVW9+gpaJoj+FAV3JQQJ9PBWRBnwDdNmyXORujx4oNBoWMa
8kazA0jhOl9l0VCNDyvB5mvshCpfDwWJ+8Ze5WZNuehAWthDIdsI5xLzC6zbOtjNMXIXX5xKE/tF
3LNGmS9g6T7HLjyOw7hV4LtRiNGNh2hbeF2ExQC1/4OEt7DDbiViOmvWk6G3munY/RnlVns9YLXa
kjWPso2uwKE5BRZlz0mVYz/Z+za7VWJoYuPwUFT+w7BU+iQmH4hZUCmb46WL2U7K4+aKA8HYPQPS
CBVG5kB1QFpvJ6OKmDuw83zKYcx2qFzECzBGFUOoB1cT6OFVpYjq8C+OQTEJlQqbLR6xhYFovv/y
R4Jewml6zyj1gGKzu1vw1+DZq8L+fi4ZL+JZBLMm98kkqHqsf3VieVlCSmnnPnynUX2Jiy26lu1w
bY+jiGdfgdxHc7Nj6irJ9cLR05kKn46iHiQfQbTyMn/rNyaOuWihGztjSPRo9PvR3apdl2f5IV8G
4xjMPauwywhWj1GslD4MTuDvxrCrktbb9F5U5grvOVJXz8PywSM7KpkpHq12cm5zceUNc5fF0jYR
DXkc4CvCwl1YW/Ln4OTh3ls4ZbERWGuUBDns3e3Wb8UxL4MbYx6yY+E01c5FPLPv7PI8hGT/+PCL
ccUR/5iFwjpQYK2ufO1iU1xb+3lUfvu9hn5+N7CU9TEHYflQbiHPrs7j/Gqb6daapu4D58iYmFiR
r5jxoWBbXu6HRg15zL3aSTEruzeZ7JbvsI7IcvYGbmxfqvkg4JA/82I+zdtSvtKQlb3NreHjwCTd
16Fd9tOsJJAlH+x7MDB3zEMun5CByNharPnOssp110MRJeBl9a4iNwmkf46S0Mj6vdmElA+2+Zvf
RGtxGK3O5BDrNJOTHWVnY/Lb4+DL3y5lOleyW+8dAEXazYIXq0anZymDo5p8Y4DQecZPKb7dWRdX
Vl6Fn5eGsqQCHO8IBllbhwLYyG3TbfPeJt9BGBi4VpprpnVEXuJmDvr2IaiWn4z0RlKXM5AHN17c
eHjMZLiGqW8Bx6ZBMD0yg31W3LSwvhFPn6V4KKFvUF9Ivcf1V79vDYr1Xela466VbfekaASCMiUY
6Lw16yOCHMHSNpk7ysLbq2rKDPQ09YIHAg3RWkoLA7B6KvLKwLsawdcLbtmDyof2J6rD8zY6Z+rM
X1CGH/3agu0Ym3cj6JubovKP0jKzY6e4rgpHf9TWgvphWq/FQmILWe0C5UzrHoRVjzfz0je3VR0u
15YH3KOZa686Au9vuxYdpSU96xBtdXYn9bjPutD63aHeeRqC0L5AwGEf+50/XQVO/yV76KsOkOs6
6LDBhkuDKQeexB6jcm+ihoECiA6sjej5VLams4+nxx78d85QiPpWX7vlLK6kQvboTIU/76YO93sc
FMNxjJrrtbSN1MvbEnSxcrBhC8vTyWjPzj3+deWmuTN6FRuUW1+zuVHka3G/6EMpfHnjCOHfOT6X
bbvJ5RjR9JJuc/nWmgXP1F5YLyZGZbi+tUqhl+prkj+YUpDmxp1Xv/SZ/06sJDnWclzS0qk5vgPr
rbI3N+HLumxsxYJJt1xBwyTuSRoc/TertL4aP+9SynNY0Vy/wnPI/T3L2ju59WT8igT6OMtuZNLq
oElwar60iq90maC7EgscD9feYF/7cxGCsXTZ26ZKZr9lGvYycGDyVNHBqPvVxwx/uOuNdUmzmcbK
toBsY3EsvEdnGPRhlJeD3Mnay4NgzX6xiDJr2CU6D9zWOedgy3XcZBhSwH5jEdanCbPkq9VTlhyg
vIwLsXBThl2NhVhmPCMCY9mZmecfKQo/sM3Ii3RsdFMIwlXvai1PU+VP14CDnOH5lCw1tsS1KLwb
vsP6t7sVAoChZkkxZf7iTtNw0kWpnvOGYSM2yqXmrV1s8hdw+NsgqAsZxNS82Ksp08lVIaAJ1BHa
pByljelMvF/L0O5t33LJohb0fixgyFdG1DZIFN18GHcLwtAYPRSewX6yn3zIwxRd/mduG9GWTgaW
+p2YtXTSSRlmi7XV9ZuDDmznein68U2ApN40Kw9LGebtI+x2nShDIgu7QGmYJHUUI702fgJgMEQb
6Bqtxrq1qb182URBxd9Wc9F28hdKyCwFlHq06uhxNCgPvkyKfuJuakuLDmWT5ZoA2cqNYrfIxznu
NVn+QMx2arbhlyxGA/2v6YvdIInJZ1rqFckAblk4id22Y9yvyPEK38uxpBc+U21l389wrwBAePtn
Sd1DTYodQf4+QvO1bzXKDvIW46K05327rlj3zNI81m4IkxdZ5e9pq68L4ixB3s31BlWkcc957WMx
4tHMsIp9JRTmMw0zYxysev6j8A+jwn9eH3exT/wjX4+Q0SW/nhhv9B+khP1FOI+GVRtOvfqxsjHB
LEy+62RB8K7/WoJbiE+Eggfag7DoYAggtuvPCn2hPU3dfVUkvVO73XXlS3u5Wb3N+mfZMhdvy3+8
o0uj3qVhzcJVYFGogmPsLy8Urrpoq1ruHNjUYNeg7i2Qs0TiYyZMykgjPlQqobwof7Yy35v/ia8K
58L/9voEEhEuhUSUdLe/FgPoDqNx40dyJ2uKR2IBDEtGikS44OaBU+9DgnXad/QTxXxrTqX1YG4t
SIPbeQKhqzLyUxa1ZnRrjdPgJf+6ueW5YS2s/trY+Cdny/+d/+Xwu7mUJw5//VH/D1pfLn6R/3P5
4+Hn55+7Ii9//A+5jeX+DRceRY6X6jq83zaX7R9ym/BvWFdQcJDYSkw4jj08Z39X3FDvSBsvY96l
nwWtDvfc320vhvM3sstdklcJLLXJGCTe7F/ofvzzzYtUg/vWB3AgQ5MgY37any91twyDbiCaAxq3
eHSbht1bIvpdBtv5J2G4f36l0Awcbl+aUy6qHoxl0V/u3rHF2n3ZtkOrJfy6o/GUuQdjcs4S/Q8f
/cMfN+o/Nk3+2br291fCHOTz1lzOpr9YIEOJrn5BQGnnnUjtwuXMhe1J/+sX+U/ezqXrkXycwKa4
569pbJkX9l0foCGSQXckoDm7H9Z+3EMNkGjyT17q30LX/uFAQqTl+2RJXiIvSJcM/moBFE6LNNi7
tGSRiRpPDXPxbUTUkNp1uCJQi3hFxAN5G/xdmc1gkJHLhomweeNBMgm/qpNtXkY7bets6OIQvVKZ
OLonVSRSY7M9RZM0L4XoDo7Hoqltm06LQd0r7dj9YTSd7AsBPZgL8lVE0UYTNG+RJ1aC0ilqtrAl
aP6nnXX+NzIb0nkGMvDmvdPM3rfcpAEKhj6leFyrjhe2pGH9co1FQno5NqpeQ2tSJFRbRuE1m4uP
eNVm4r0z2S5epnHmZ190XqixrYp1ou/H4CugIaRkxxM4RhYVlRieVLB+LIM5v+eDG1AvB8icx305
FzCPNQ0e8Rg4TKK517EwBubwu1a6Eju2/PVzFmJ5W6Cgvokh8G6B/bUkWyWfzssCgbJXmZ0BsF7k
DEk0SO89rBq3Tba6MT6HqQtehFupFzF6fR9LV1jEb0AYsnpEVTG9g5iUtpmy/ozvVYhTniwLPuk6
VO0PN7Drs91nZRbboy5OlWGF4HpuQOjliCj/vfdK9QnVIj+5a6af+Rp56Ha2hpAI0djtfAn9GH5S
R7iV0Dp8M6bBxoh1C/qWNI9VaX5wpz8uceneoULqOyRb4IQf6HydO9sZ0IH22VzwYTojv0Q3q7fF
Dld4BbXcb63OGYGnUT3VU293CUWc7qs1LwYj8rR2nzKKxrdFlPq1U4YIUe2t8gu1+/A0hL5d7u11
1Le90mThLAvwXqy2bDmF6D6YpeayGuK8XczfptbF10xOSIHdhWzQ2Jz7DNsKdBRTZT0YqDfCWR1E
XVjXHc29BFUwPZ9KuxQm5FjNQLygLacar/Lqx9GMpolK+t4R6dSvdoAkIquRTGxbtT1C+GQPdWXN
P5QO8k9sUFlwDqk6fp98Ejpigt7Q5vddGOZQBXhU424ytcV/t5ttN3cKj9E89qKPl8Jqv4ZucLDH
ymB6p+uqmWI70Oi1m5GhkkyockMUvnQ511/DnGsWhrozNvNirR99JNTlslXnGsncSSCzskngARAG
rIJXpIVHrT9mANUZroMJCe2bB23fipK7rOQVyx15e8jH8gFVntETPBGzwmj2rstQ3iPtelEc+1Ha
m37+a3JLRuF8yIOPyun8R7vHfZw0ZUAmNb+MQs/fR/2jSYqWfQPHjHF8VJZqd6g8uP7NlsGMXc0h
QipyK+9jIHn5K4QufVjbqWjSlcboLo6GzIB0KMwAwTZLnY1bSuSgIM0yvyMDbMZYc/99LVxAZ6ew
3/Hb8G2pcdI0si/r7xAZRxhPnVA6oayADq1IiXCHVaCeUhTsqIsBwicjBYFyX3uOzB9QnaGOvcnR
XcqB01dXkS/qn5KtyogH3xFcUaDKxR5zAK5HoL4auUrOQhYLWq5dTB/Oegtdxkhvuoa+5+9VL45R
8Acss1iqy5m2VGmW5c73xqr1jnQJtCJqYJnTRQoDXLCM8mHHulk+2ptXljsb4/Y54w2oPfDAloQt
OgC/L22Vuv+LvTNZjhvZtuyvPHuTGiENcDQOTAPRMBjsSVGiJjBRItF3Dji676o/qB+rBWbaexJT
lqwcltm7Obmpe0UwEID78XP2Xhvvjdx3KEojqFR1Nu1tN3WbsJoxoh+GjpNrOGTCHmn3DN4J/+v4
ZOHDnEKr5Pi1cX1/BI3TIKHZR0Wd37iRZThnAqnbLkgb06dxMdG4x+RZngMHMmtYmxwbtylKbyKR
MRCQs8j6LCPMm3Z7nGlE27vBkhV4sHEyg401t+6NGkpShqMFwbHD05ri+2G8ti0SvyhRsml7CJHS
I4Sgc508FQ1Y7vOpcuMXYOAunBc3G26cgi4xjVC48SFzrOkenSqqdIge7bxb4Z/OWV4FwbRBtBqk
uC/mPqE3P3TfI2J0E4ITtY2CBx2GEXbI38+CKhbBhtZN2m4BuznIxqoYmaKUw5Zjnvmio7oF2shZ
je6B9M5sf04Il5WiNFGg9vaZsYj2mDsMHcPW8pKLQSXEEdmRc5q1u56kiuDZaF311fInhHGOgVph
O6o+vqQd2l31CIVtsgjxruxqP21twP5JiiFHFeknQzbm81in051D768M2d05cdZdn96U+DFQczKL
/t7ko/U5pvmLDHU0oiyMBoSGzN4GhVrQk+2zydq2K7RvV1stovq5Akt1WyvTRnevaHIWDFm7BlFW
aExiLwxJrBc/n0YoMxoSKbxeq7PcH/3refTW5zxWbDJt5lYN71/VPUTMbe6C0p0Q2eDc/pHjpfNC
q0HMyvxNLGy7kvWLGUyjzo2UXM0w9qQJOx7frB0q0XME7a1EHZncGc8td6OHOkcWKp1/uZxJgdIP
qarCexV07vVkVSmOGt2ZZ25l8UYS8tnegxGT39K27RDYLcN42TgeLgPDET3Gtj4rj+y93aEk9aDi
JJ8tn3k2LUamKEQRZFpsIJme8/5gWwOPE119lH5+k/VPy5zH+XaeU1aAVA2YESr6+tfS6VHWkK21
sKeIGRRf0wbtk8vDl+/lUhe3MwL118S0myvNRsFzxNuH8HWI06+iX9+PzLG1h+snRhQoPbv6DLoh
/eplTHqNhX76mdPE7j61y6jbGsrGsjkRFshIhma4RuIZeJ/isUNhaFac+nFTOzhVSjVpxEmzFuWG
SC4+10g1GWzwkqqLWdlrqqAB/JCViGEE9xRSb5/vBkYPCTId7Fm3FYil/Bb1WDGcOqtFjnpsY9e5
FbId6eeIju8OQW8H2suNi5m8F7d9HgCBFsZCirbvK4tdeqHHus2HJMUraQo/PxH2idREgf+DrCdr
y971YzogPBaiPmgA9cZpmjGPbZBiGH3ot/Ey0jeR6qFJqTvxgFg2Esu86W/6sawS7Di+OmsqMeVA
FL0OUaqbQUZTevWXAI2anitjFN4WpY15nhltm23GBH5n6OQ6sa8ZVbc2G4khbgWtbcRaA4NUxDIy
Eze98KiJOrQJcLYW4WNFRsq4T3v85NssNj3nCm1RMW/nqaOw05PlFVeoa6dvKqtbsXHZFwtGqjZ6
ToRZww8lHBAbNNEmmn29DSIpcTDps8mvv7OeY7/lwRroJcYL4DBnqrsfKyIb+69X0xDNY8MqCdVz
2HDiTnVjqAJzaEKj82hYTT1rMNwz8zgWBZrpcpSFzyTfbdrbZULEcdkPdkbydRfZAUNFc0DIjwgX
bbPRDPm2GGAFEf7l2c8Sn5fcCQyCzi4qAkGPQrkEmF+nfSH2Gn3QciznIefFSDx2oCXtq3MbNYmh
djmChXKfwrS2WHLE4JxFXtyj5+nioNKhhHFUbmtqCu+blVD+b6KIQwj7sonz4LlrJJ5LhCY+28EQ
54Fz2foOjWsrKpovVoQOfzebOD8fo7Gemm9pmgXtDQmhrbxpBKI3KouYPZi6zstf3k5P/2MF+k94
tj8dJP+G4zho2rW/mIDe/sKfXQlD/gFtZWXV0ubyOFSuZ84/2xKG5f5hvjUFqP0Eth4MOn+1JSzx
B1FHHpZg4gIdk87ff/Ul5B8APPhT/sMZn//lX+E43gHCof2sP8kzQcPwu9kU/L/2JbJ+itnzk0tD
jeobMkwc96hxhhdI+g3wjLR0blyLSS05uWaEsBHVbn1Kqyx7dpkQz8e878bqgyP/r23BP38ni26c
WK1QdBfedTDKsmpNMRWXyzw39yXBa0/NOBcB7Lko/4rFcfwU4PX4whnZ+ih4ef3R/90A+OvSgFO4
F/RY3dWb9TOcpBiFEQ0yu6yazNjzRroXnFw5oIrUvOlnK3n+6UH5TQfld5fD7CVNj7A8OpA0pn6+
nF1OuH2K7NKnbU1vKFHl96xNq6+RXyMflqX88c/X+7WZ8ufH+/l6qyXsJ8aTnUFJ1FzPEgubQ242
R6/tzIOf8a//fKVfe0N/XUlwA30T3Cr93V+vlKSqqeclh29X9ZccxBAhJfPwQQrP7x4UgY0O0hg9
G/n+IjigAwb36SUi/Powo7J7VXjML2ZY70fBuvmsW2/cqsITH3y6XxFnf306n3eXVqPFCeDdfezy
xaxAz17GArB/2IAb29v5GN/5i+vfVZMeThP6FmCVKOAjdrt/16H/6/pQ4HlEHZf35N0bEqCLZofi
+nlt7hpQwYd4bD9isv/m4YTQwxKD4cyB5P2uZZm7PoyNOrlM/dT9rs3ZQFS6ZLcTsppVEdff/PMT
85ay8+7dW6ca6Du4HEEh764nJmTRwo0vM2ayJzU1xpeaSJyb2rSjWx8IwlNArXaY19G1qXNzFUAD
+Q/NsZr3//yr/OY14XVc/+G1tP/29Q7VwKoZxZc9Pf+wB/66xZtGCRLUw59d/v/Xmc66/GJ5k9CY
QJqDqltfo59eSK2MvCoJ6x6orr7YU5odYWhi++CEcvbPn+ntZXh3e0ljwwZq2UyPSGL59VIl8WvI
m+yLlHjbB+xe3VdiRv3nJsgXfT6SrfEoowQFs0bc+y3CdofaOGvGD9IZf/PmOOw3fFIwkvgt3705
eLw5FXnWhWg0cj8XIU9Iz9W5xEbW7EpzWS5nIkofl7kojyUe9g8Yb795pkloMOnxgnRna12/+Z/u
d7mgoB1s+6KO8X2JOeiB0SSS8/Ws9ggC4uO/v+lrnAUBR4C3mKqtE6ifrqcDJ2HjFReO5bU+J4/c
xUUhUewyMaWLNQ72dKESX39ODd86M6LK/gz/6qPA3N/d9J9/i3dPGQt9JHUjLhSU3muBNuWKnq0N
J0Z4t6bbmbcVKbeHGXXsoefY8sGT95utwLF80/WYybCKiHdbgVflsH8wVPXors/JznHPCIoU/y5/
+G1JRGCIzXRNgpWsjL/e6X5Ukdk01oURmf0uwtd86JPSRJ1Z9R+gNN/l8vx5KdtFmw1g0nQpx369
FHKAwXAH6yKgBe+FQzJLBeI46feGPaCHjZJYXVKFj8dUzGJbOUAhcD+05qYq3faBnOf6ynVa+2oq
RrqIwlX+R7nF67v87l0HkQCtBfP5Og5699j5FU4PYO4X9BPmi1F1zo4xe3Ej0pFpNdz5u0WqGO+h
bD564Nef/OuVUc6R32GbbIzSehu5/vTAB0lvDK3hnYw5za+jIs22cerA6xpgWphuMYaJROLNW2iE
WZXOt/wO5bHyRL2XnmJWRUNt/KBK+M3Kh8udVDmG57jxYYL++n3Zkx5rkt1Og6qLfTTn+jIu0+A+
LRux9WQS3yk0TWeBNQ9bvETWPtXu8PjBQrA+fu/uC11jsWZ7eQyc3w/vs6TFKVkhc7PT7rK2Fnkh
4ii6cjtgY8qV1Z3hoEmaskycT1D2w7KyqxsPKMQHG85vHt63OxF4PjeDAee7tzHTaB4s7Zyisst+
RJ7bbEHUHS0mQFs9zCR1IC/sD3GPWdBGjPba0MH94sD+CS2AvMfE9CDiA6G78scPA6XeDeTXNwvg
hng7KQnKxvdvFgT4khton1xBLykMdOJuNcDho9CTvmzLbxheix1FFvSlaYg46pp+iLWmPkV1n7QA
NUBXffDFrRvSuy9OmDbOYDZNNAry3f2KnR4/22yebJ3i4bFl2dyAzVaAc6k94qYp7uYAkTjynW+J
mFasVB0cowGRW6JoYX9QmfzuWebXIXCSpQ4mksvB8OcNpRk7OF7SPsX03A5KRp61UROqBT2BHVrq
vnnAy17fTQMtDqeprgybveafb8nfFxe+JJfQnzV50hPviaUae47sRnEyh17u07SgZ2NpBJ89KL0n
PXvqSH/kCXCd88FG8vvHg2uCwbDM9bz664fHdazNQlqnrOraM8fo0wODLLmXbmHeFiqwvpJfoF6C
MmFBzs00Ok5BcZSZD9OW27Mty6D/YG35+73AgsJ9CBjpU7a+X1qKypgiFKyntK6Xb9DueFSxBwDb
ymOnC+3ew1IkKfHOvEjp7T9/D3/fV8nzod+EfIXigp3v17thJKOT01U6MejP7voRxXVF4/D5ny9i
/fYqcBlQA/nc9/cVk5v2jWiX5LTIub5C+YWVCAd1OODg4/NJZ1/wOEDFjNItQnvCctzGDmeZAMsu
tL081T0okA1ZFPEHZ7Df3Hq2GjOA4+Gy6QfvHoYion2OHfnE3RFnU22VV2Cs0n00iTj0K4l3uI6q
kJf2g6V8va2/LgjEGFK/Ci4OweU9STvvGSBWJX4/L/cLzNC+6pEvDlVFwx1q67YYYUpsxBhPH536
3o517y8NwZfTLthUWkPvPjLkEN8BCXdS0q0vbHxzpBCmPV5G6xGq9xD2ntXuymW6jYfWO42jcveu
MXd7Yx14NARp3CjEDGHhRv29dNprwPXL7WK56rJsB7ByQ/xdmfpBj5l9ToAZ/kY69iHUVWPn8a8f
1Ap/r8UluWwoLtZqYVW0/fr8giIrWFPxibfr+1EohMhLEtkH5bZBvbMZi9z+87P890d5vaDPI8MB
BN/4uxeGx2VVrHrnk0ToEEN22+d5W32wwf7mU/FWmmh8TJysqGN+/VQMTprFyNxz5AXRDVyKNZCi
IhNjXoXgm3FJjPt//lR/P6wiv0T1BCWKOf8b1PfnHQFthaLqUOewMdJtgFUe25Ll7QlrEB98NEqV
d88+PSpKXtqFfG98wPfsXvyBesoKj9537vR7Rh5ElXWxWX02K2+uQj8dXHiyhKV+Fsjmcfzw0Ikd
Q/qhOnpd5F0K8jcSWN6dTXZUvoizjhEdniam9nqnARVeQ4hLGXiSJnMoJIL2Y9nN9Q+oNOWLQf5J
ez87Il/QuzdRE3ZtYT/il8svBrsPVn3AnGzxiTbfrMmRCFGEB8QBdKgL6DTyi++q0aRdEXSC7BZx
YnbV8HVhcE1QgOwFEyEcrlPp7gJnMeKwBlD4HebfclFa7dhtK3yPmHFgWkdsuMg8NmNDKpI0Fz/f
eI2tv/Pyq9e2WKZTXkskNGk9gjkDj1C8dg3SGFTas/eCOiG744RqvnbVJG7hxzAvTBolR9iSlvVc
9Stox8gJ7IDYV3jfstoTA/JsM/rqlBaTTAzQhU2Aj5mBAnNyAAwFhFYpHeOBJoBIDlFRAIrLALdO
pyVjPB4q6OcA/AR+F5AlOE8mhqHcvBqSW9/o+phpGDMCb8iL4vDzqUeDE22SycPt0jbgH3Y4ETF4
ojzIvD0gmM9C62rYBlY/tvsswXEBTCZKFlytWTAQSJMBYxWeSkGQoHN4hT1KzBIEny+qyvtxa7NR
4mNlTrVs6m4JiPBIyTsFdQlUdgMwdDzVBsOTrabb24W9WQxLiEa+3UrDaxB/uFUybpKKidhmJZTg
SrL98azrSgjHfZskOMpt0q9CF73mdakGTOkgMRhlI1kWN05UGskB4caIXl4NC2P4uY1Dj1mqv8kb
xe/Tml0R7xjQuGsYSd5MezfCqbNNba/LNrpLqkOCdPk7ZvLUWaNFeLY6+Ls4MYpqeORlICBqMt0Z
+YKLqX9nK2c+2p1dPlFWiQaHTRs9azdZv5gqNvSmTGfoJEKqR5ZGYqTiebIfyspK0FoBoNjl3WT/
8Cp2242btA42OrSt26ivU70tlxntDw8ndKlIV27OMzq79yMqiyc/gci403CgsrDxQBcVflu4q2w9
MvEfo7Q5iwcVpOdpEiBDSPIMAY3RafDMwP0M4o1kPn9vvBRVW1sWZAAxkrcO6QjLd9PIBbdAQRhS
sI3rpYGrYSQV4jQeIX0CKlynByiHFOiBIMj2wGgK7T6hYQgrIlVSLhFNl+EwgqRWhEVZar1t554k
qrwBSQRZJR+evWyQYPLIWPgqF9fu+brswtwH4DIunNFcDgidVuSx2wMFwZHqb0CxFNcQ9tAWMcy1
8HtBCrywC6Ca2xHlRHu0atc+m2CGMWaDDenvltnAj42xRZ1qHP9tWPMlD7vUN6Nnx4uzBqWy6efb
WHXAoHEJkj0t6qZ/inw/669lH4937iREEbaAQXq08ER50xbwo8eqyVNUSvmql+hHJOzbwklZbqJR
Q1gmPI4CCuMSs8+08U3sh+mgc2otswac23my3LFhBt+b1Tq6K6AJy13QyNIHS9QgiSEOawQCWFiU
/EvGyuMAAn2Okf1TCNEa/77IXJyXZus/2BleckxcLn7ImmiF8mBFi1A71XpDh7ovJmbJ0k1376HR
UttC0SbY9Jaf2TTLKtbposVespHgINDgpUJ/QksPY8ECy4DhKM+oS7RVzVcMjpdPyKtYfOJBlGdx
Vi8+p7rReIUd4c6I77zUIpBwMm6xV3C88tDcuSHBQ86Cyr0bLqE54Zxpm7q+9ewOj4WcArILrGF8
Ar4lLrlTLiTsxM8+8QUQ5oXe8F6khWGHflkNc1jGlVnv4HU62c73mIZuiHHpgs0UWEm1F3Eq7wPO
tJC2MeNBmkEldeHZ7vIUaAqwDeadSG/sAUHkJndhqWCcaMx4W6djC0d58JnWzg47SziOkf3D9UFb
2Rnm+3DmEzZnrrEk98Kxm89duojnwayn75MstbfzEmRPUkcsRJkKHg0ESlcYI1GexWUF2wnoLrgo
nJ7IE9Ny6KOwQCbU7DFSmbcmY2uob0XANxNIwvVC1cBw3ZCJY61B6NK4qX28gZu+L8azFM/5Z+EM
1gsN2eimYJhGwpw5eXd1xIIWtstCgCy1rnlRZHxzW2fFNh0o7mHJkmPFXklKXITHwjTb19GkRkRX
kqCTGIWls13jF57epjDUEQHxUNbbRqu8Pu9cd/wSjJ3n4vkZZHE06Qd9abMgH7a8V7o/zq7lqRNE
I+NhNkAbGK22k0MxYt7B/RhkAQ6UqviERAlTHipj79oE2lKEumxixBsECVihV0pfh6WP9GkDh9m6
oHShbZ8ZE5GQ42ywdrtuotxND/4Jn/M01i8Tg5sqdGv23RWpoRi8KwyUx2bKq/Mlo5ywWPCu05HR
yovrDfrMYsfRm8o0K30+9bbIwyS16zZ0IEBdK6dOEZ3YMUu6nTf2VweLdbulJFow0VVIQ7c5jq6n
XHnpcRSEiG9a20b5SGiTcVcVoOY2sxA5SCoAnuGUEEq5J71L+hvlWCrCDFfqO87cSwaWwy6MsNFu
+b3zhmncOxLJzeU4u7N9jIvAO6vwTFmg/ahOWdAK9zuA8/iqX7zm+5gqrKJDpfNbp5TGcw2ecaCh
UjlwWIwGTW2vA3pAllMgmpmTtmXBCbJ72+unq5JVnpkWVTubAtQnNL9RjF50aQvz3ORMskD7lrDF
yhrgHDirJNDHaGzgQsNDQiZN1o/hXFqsP1SGM8eKG4IoBjO0DXR1MaKdKBnhdGuczl0Gb3WHkAU0
k8CiwQtboG5B/Eb3fJeAmnrEe05lMbRpQyuNodQO+KD60rVWFm1jKeNsr6SXfE5N5f3wohEmVDVQ
/CCOTcUPR8vxFuOk8gmdKOC9OK7ybrHdWqyAZYwEGpvtGsFXcQfDyKeahmI5sp2DpWjwkcvYoizy
bfdLYqTJxRx7/v2yxEAqaLw+2FbiuEejashf4PAVIDoyoybd+f00uCFitObUmxnSIlwm9megJPOL
q8a+2aJBcR+mLpkeQM3a2N0FaiySKPADbyRs6Wv47da4D0pCBu5aciWwR7tuv9ZZbtSCXId/iPjF
bxA9yyyw9mt5fWlQK0D0yap17wEwdSvJRvhaGm2Py31xLkGEEv1gFX1yoKJnTRnHzs82jm2KKyMg
6H6PCTNH/cuffIWSraZtMpn+hM2vdC9drKcPi2uW7TEzna45a8e5vEUhJQ8sMml1yObGWXZx5NEI
iETiQJ+pneglSszyrgFgs2ucqiUbLvbzcWuOC/ukzfIJWiE1Sixh2QylhlSnJtgvZW8ke8S1lrXD
ZJwvFLo6eLW6tvEhDnRlvi3rga9vDsreugzITI33TeDEHiLw3kHRgIkr38yQ9e6xuBafsHlG3Z6Q
0IqkOaPrn4YkA/vodLItT34Uz0uo+hSwGs1R90c219m3Pp1KaMGS7wRLrN89U+4GJmr1Ma72/dzT
+Bkam++kmP1ab4PekV9W/DemPm8pH8y2dCnTBir2HWGXc77DxBZ/btLRumR8vIAVmPJHB8jmuV9o
OP2NGGfUg8pHATp0UP+nXCL7IgCP8mce5gP+rDI6s4fuAY5AcLAJ/LDCNKfYOthKGLuK0su+nLg5
t1rChzhrUte/YL8lZ2CTmgjgETED97DPMthByYbhRk28nBoeKgcd18pmh8Hsj3n/XEJzf5qLar4D
5ZhA+wn6NWkTThX06bbqvTOWVwSH3QyAKFyyoj0xhomMTUC7mW9/bpTFuu1MP8jA43FInG66XGI+
zK7pAFbb8YCIMLNi8WOaY4iz42Q3+6ad0Z4TVh3dG7NbF2HczfkVE+niVQJmH7ckMjhfauEOyc5I
rUyEsVUDkcFvPI0QzuZpPFMy9y2OV22XbIjmDBQi4Ra4PEbLlmZiMPX4oxtwHKGhXQyBCSTKCxxs
midqiNx8D+YFYPpSRFhk2yx+oaUlh5C91+u3RW9MXzyVaecgQRy9FtYgjq49o/auWI+e1qHEFaz3
OT3yLYw71vcqBgYgpkeyM1DRFV15DdlZx6FanAR2mG8U92TIyOBMtj4RAzbCt8slNwM/pPZD2za0
s8OhRMfPiVrlhg48TW8bJAg6NjANXZhd1po1O0JS2HiiNG60QJELrIpTzZZDzvi65MrQe4VrtAgR
hIwTnYpAPlX8yeU8tt1dN+B5KyJuDUB47Agb6BnBl06zSOybrpfWZsDQi0rew6gdLrE2vqBXQpie
kEtj70fbLF+JeTUe2syHJrJoCSBqxkjET3KLdC1CVw9GQITFFNp2gbGCZJmy3gFx18PeKN3q3AXb
lOyVq6mYUUjD7y+pSteaD/4URKvEHXC8utBavHpagpBY5uArEUEVeWxl1ORsK0YNexvr0Go0gHqV
maq5WljjDSLgU86U9WTMT72yURcXiA/r/Uiq7ANUJqVIYBTxp7eGzf8I5f6TkcRPvau/CeXC//O/
+5f/+PG/jgNcvpef06ve/uJfgjnxh4NrCnoQDS3ml4HNz/xLMOf/geAWTypdVxeRFv2u/1bMmX9I
x2QsQmNWCoe+8H8p5pw/mNTa6OssB68fKiv/Xxn5gveNZ1psyFMc2l8YBDHzvevCZoWNC6edKUKj
uH+Yohh/TKjxCekH3gloEJu58Qz15JE4mn7VHPLEXRdrMZMfDlKp7LeYuPrM/zG1JH5G+6Rp3PrH
WNo4aS4nrOdwX1WGDppN27hIq0ndt72SzVkVBdXNQDLfc8yb+UyiY/LZTySBv4Pj+MERgOyqqcho
MoYRx3GglNYyvYKYi2Dfk1lbsTJYstliHp/Si9whqRrHlqUfBr1kLcRjS7vbZSxp4wcjAmfIk+oI
19Z+IWYHxk3CgMMGKiit/Ho2m8x+qC3Dyr8IVNL6CpyJdYaUqPzqJuh8Iw4f7FrwR8b5Naks+lzQ
O/Hs+zr56rQGxBcHr8uFb4wRTUPCsMjOzXMa52BuPXe4GDG4wRvzkC9sJ6xgC7a2OqWO7+JchLIn
4eZR6JT6LwVgTXGI7cFOdoSKEXHnCRDCoVPE42edcuA9zYCDCFnpbeexaMk22BISAEUYmdoSh2Ps
NnB4WJqTI1NKo4fCTXX0XFpdJr/Ydgrlr2kRAodYWBJv69Z0DFkNh5kAABI79Y5y3l32XqwgH1mN
nXMWt9y4ZJpq+tV2sK32RyRjne419oqLEsJkGi6dhRLD63JnYxf0JULDsvsHBNllGdqLB3WZ+rde
rqAJzQ8Qjtl5omkyne9SwFYMbU5gPp0mK47JJEoULFb62/lWK2TbGynapDtk6JbyzeIg8NgA2sy4
567FDzYhEoCcy8ZyV+dmGYU5Vi0Fv0JDscDkYXm7zNLVk/IL3AByacDVQjfhPNgBFnysiHxIN4DZ
ouNI1oixiQ0yHTd61D6ZX6QscnBhf88PwuKhwLPRQdXxpOH/oJXHQ1cEBYp+4MR63ipqcbIkkj6S
JyBiVcyJZgkIUBuXb81E+Ec4A/Sh1Yoqut/UkK45rDfO9NU3xHRnKVN+gwFpMIX04jSFTymieD9q
k4p9tm2wj0M8RN8yK1igdbA5PKZtD5fDF7hnQifmZ7TN0H3JyCa75ZAK2iGou/wlg0DTbmsGLM/x
lDr38+gj7R8HNaEL7wirUx2KblCrjn3oUjQhZ9ydBjIUxK0wxYT8ieSz8pH/J9JrM1XJTg66v0cL
Y1+UQbaaG0ghFjRcK6AxNLLxjk6OExNZQfeUCHQvmTcLRqKJ21poavKkEa9WK2osbLzcIaqOlepL
l8rb4D3sPwM6y5bQ7YBx7AsrL/g+5ra4MpDT1Rud9d33HD70ddHhLQHERxs9HIrFuxqnDG4pTG3T
pDqBZBoCgujpzMnoG8OkzNhR2Kh50zp9dhIWtg98MB285ZnTMd8FQmVIFqRQwbqo5idz7Ppne5Ic
RGyEBleL0w+KAeCCQNHM6cRz/jTLT2TmAEZdwZ7+MY5Vf5HD4X0uAjwQbMtStlvTrMtbLkqcUqEq
jl7Y8+W14EjxWUQ+ZJrY6tsTknjvuZ7b1SLQ8vfw0SXzY4dJ6go4UXPPwWVVBsyy+hQPZn8nI8c+
TXVbCFS9ubWvZYreSpaJ/pKWo48xL56r9rzB8tTtS6Jnnoqsl9kxag248bERlbc6L7HdibgkUMVu
/RbVSgv4VgZeU5PcXRhXrS3zehtzTLsv6QePWxgn6l5XzXredPvyxOeuFf65hIYYl6LJyfia7AQ/
IzX+0pUQ2rTyq8fWwIFEYN4AYR6emAmROi5IbXMtYMhNz4oVelg1evxCNcEhdm1iZ8GnGj8bNr06
zjGJlFvYdep7rspsvpBaGngKVVa8kBwN2xauaHRFX5C1lFh38C1ajzeAUjAUaUiSaiM8oLCbKUmS
70JONFnGHEsm44oZv4KnW6sh0057Yito/cidXUVr4jopSEThZgQRlErkr6Lx9BPyY8xjkdvB04tj
M6C9iu/+AbwyWVB9Emu5wWohLmngt0NY+PUsNhmlwKceJBl08rXrTVfBhhtTj4rzX5V8icn0eygn
kzyiyKm7x2JtoOeyo2sn8glkTba22ElEoDUj1sb7WLizPFhOTVMenuHaoE89/aje2vbgayn9e8bX
Dl81nf3+rcf/1u533lr/8dsYoOSQX4fsCiS7ZW+jAv67i/XGl01M82IdJ1SkrJ7XsxEkB6IcxQ0K
W0YPkYPZ+Y0gcV29DSe6t0EFDD6GFrlhrlFC6ygjsFnSCe0xOeFD/WDc4TbshpOr9BL2bwOR0fdn
hu7rnKTxONbTmvAnl+uuoxQ8rYxV+qkw5YY+PDJoeD8ehCqlzot1GkPjjfZJZRUR58G3sQ1kpLrd
+W/jnNIciZ3JvX6ZDv7b2Kf3pdNd6rehUBU09idrnRR1SOAeRg9oNFj9gk9Gug/zJZYmRhr8QIy5
Vk+P48RAC44XpT+zqQqX8UNZAjODDl263Kq3adbYJEy29DrkMkTJvKuyhfstepuCcZhnIlbPuXhm
OMScDCkbMzPuubiNnNZ6pduR3Vl9Kl/U25wNkG7+CoqN6Vv2Nolr1qFcY2n1KtdBnf82sxsbL7sZ
3iZ5FDUwqZYlY8Kny37oOBN3y0Xcifw7U3emgYPduTvrbUYIbFoFe5wIs8ZyyxixJy5m5G76PD7D
Omh0pGGPO/02fyRIhVmkv44lYRFxmBvXYeXoanD26wCTvU9mJ57/iMlcufSXSQyS9VDUblCeAu07
+qDyarod/WD5EViKcz4cvZSkjcK7tsETx8wDVVeFjCWY70i3c16aQDneRtnJdE0+FDklLqsf07Z5
bZx6WQVXKLFmRgbay8z7XpO+da4TYjoOtdGTpklYnbt15wJ8rFJkCqU8QzZrTWxdZfTRLjGceay4
pWQgVHrWQorMQDzIZk7GlnCQRfZPAojCSdXZ8CltSAgIieXODlW5kPtV8cRQjA6yuVE5BcSWZa9C
Simb8dRBJX6iF+m3rJrxeBJUFpJaq6K/7RFfV8M1YNM8xMg0PpcjfmiE2dq4yCZhMBee5/qbCvhQ
56qymuOUm/Y32St1F1cAmLdD7xDE1pmdf9+6K6QtqUWnNgRWJB7vlZrhzUyNs8dg57on5sHjJ0s5
wWsww37eBCTTmDt7QkN4cBw9xCGp6sNXN9O045feSNkKol6cS8sfn2Ly5wxKqqZ6aFlt7t2+p9Pi
wxOiT0fQ2458suysMMwdUYdSb2b4XEezF8WL3cTZA/wpwzzL7d74PDGP/UzcWXBCf0NXuy8smLzs
6KACzdgbV3jqMp7H+Pf5KGAxT9aUSerJ2DdessajQmhIsAq2ua/cCK0qYNN97KSKWLZ8NkBTdUm8
D0aLmSFtO31XxgmWcsYQy4U/qnjaDkvUmVsweDgTA73AwC1gHJf7rmzV3k7a3tu7Xd24sClFfqOY
pBPYN1aD3CDlo+gP4LWCVR5ioK1l67Nz/Psz9f9vIc8oxv7ptIxV9j8evv1f7s5ku3FjzdavUqvG
F17om0FNSIA9KVF9aoIlpZTogUATCABPXx/tc0/ZNTi3PKw7dWZaFAlG/M3e+1NZ+edG+fd/80ej
bNm4xwKCA5HD0ZESVft/+2TL+g24FPoWxC6Iw/CH/LNNBjBFi0w8DDExoBOID/9nm2wav/H/4Q/R
etFje3jO/kbezX9zcyBJwfsDLxqnmoWFAhPqX3UwNvGPJrNyMnyDsTc+Y/4OUJSlCLpfseCJwU2c
MvtK1qS0D4ZYO4k9UXsvI3AgiL8abtkNp6zjPPz//6SY//pBQaEx/pUGfvsH/xinON5vuGkYmRiY
PgLdtFBF/WOc4ga/oWp1PUjtLkYfLID/fE40/shF5UOuP/pG+6Yz/OeDcqOUoTQjTInqzDIRx/4t
Eplp/W5z+y9dG0Y/h7QiCykYFhieGu+/KcF8uipTMcEBt0JCCIKLpWHun5udHM91kpnqiVJ91g9e
SQLaSk8b8FEE1dvzp8O4/TNJROy9D8aQJ1EfaDijLRcpEUeUnTAEEPjQmBo0Wv0A1ifNNvgEqJlX
RPgSETph/mUivMy1cdeW/kBk/yTAPzkdmaMnehDbF+sKk7J64j5xzipXZADGY+c0pDgUzjLZ62XA
VR+hopiLlxKkdLG34XhUG5tK5ZeqxPCeJ53pbfyBQI1sJlG1VkUexkF2gRQzPXWS5g+AqRdleXOn
SbuPCoKB+avZiytl85OZgBP26NcBfMyfKBWs4zJpB9LrYwT1o75KhyKHa8Zyj7hNYjkr2OaQRY46
HMpjUTAN9pJi2LDFjPfzGBxv+aZ33MGJG6ImxnZsX/uZ26noBLEesyLWthzGy1LQVGDlccPGS69x
BWHCz7sL4UTpfkhnWppRkK49JsCdTNdcE0UBFdYZvsl8mcBne3fEtnV7KOAH4Te/DG2+EqtCk9ok
2gaA2DOkL7lVY7Lgx8+bq1Gan0FOUkAXYLpCwtA+iypD9mJWNcum4pMb7b2ekETwXDasl5af9Mna
nW5JEZkZMyxW1xPXHIhqWq7xkdD8t5kvAfn2/Kqdj8SmrJP4uTDn4j3jCdhlghguLOIELHQ+1WpS
wfPwPSWnp8yYUv1LLW3xYoI6ITNCedJ9bPEt7N2gigFYjONgfcUj6V48kI1GbIZVOcq8ANK2gw17
lmGg+nf1k0B56EdBmbTg6aXvPWoE+7Jxg987lnlo2ECbkESNhj/LM5uq1L335oFqJ/KxsDj+L1QH
7A9OiSf7wLxPgcUojks16EZ26DtHsLVfvLHdtk7FEAzZgHxIdDyYR78hxCBMtM54VMIxP7zFoxaj
sN9JXAlXw7eD66j6DkwQuRPG5C5A/wZyvV2s/G88tqC2NOkjrncdOGp6NYAa6dozWZHil5WgxKmT
mk24y+z1oOieL+TRe0QfNITnaP1Ln8WzYq5fMGQa0SQmicouxmTdJ15jha1rVevBB5TMioiZPvhd
OjYi4aUYjxXnhX8AKTULb9u32rSgF/QEU5tJOyqDcEY/GCakLo61tjXgMkFKm5dmcdufegGWY0ds
Rw6bjdKvg7dZzMEnU9V4VzqjkGuVxkgkoA/GOwlEEA1N/5x2jfOuMWta+YSENyv4eORCSpHe2407
bz1NM6JAM4JN49f6xm5pc5nmirUfMyEzK1IE0yZ7WwTjiXiokRgpB4MHgZYMNclcCOqsgNa8LIfe
rnwbZLVN9vNdj9Hx2MWiZtra8YV1OiZLeqc2fmJ3b001a0doVFZIoo9/9heVfyTJLRifIIuIFSVv
hpWQk+nc/grxu+xv7XLLNtXf9r2RMlDtvOzod6O/1ZvO3/qm1u/Bb+nwjWm/emK5TwWI0kuDkzVs
glzf6XaWH1WqtCM+Evs5c3TwIWSVrfq+K6N5yfcsqdtHne/JTdTKa0F/+mjPxAmRCHV7VcFL0nFi
MTKjag75OPi52cCG/vYJNr3Qd+xrrNA3b/8HzVXfpKTVO6dKPwq2pcdJ2dqha1K1J9dnevJn3hLO
3vhuGCxGrF4PnJrE9309DsOmR0h09Mne2Ci9CbZ0Vgv6pABsWpdVKyKxzDuWdSryS352JsgEFZP7
w4/n/OP3nw/mOH1VTIW3BfjLtd4mweX397BJICzpUzXs/Q4p1TmBVv2q89X7Sug9z7XFNGLKB/3a
l17+0XtlHfb4AT4KaXVvTEmXz6kaq7Bi9GuufKLk10Rguz8KQ5v2Q6IFTx6C3cduqbWXDPoRpBKQ
GrnhmwTf1v5JGS54adNXvzKlJeei971jYLDlMjp6cP+VKEQgaHsRI4Upbu8xhla+6mSrjAdrckVO
vI+jI9Vb0ZCbBIeUQg4HsrBpeYTnFEgUmuKJ2Tr5rt48bQfl3sUN/WBbPMxuDX3XWqDXqIix3dYs
+z19CjLZeSct61NgdVnreWKHUHHrg+4BokyFf6csJmI4Fu79ZHkdM/ZuVsHsT7h2wf7e6LeLNhD3
PEoepnmZNyQnE4+X9MXGZiATxQ2W6nkictdnaR4hKkTmjnLv2FsNHrL0NnUaIUK6NftHL3GSXefy
iPfKZes998OH1xpA8WQ3rmI1v7BhIi7Ia56YC7/LDlgI6vLQqLVHo1PthbskWEs11zvDMKsoZ9Ya
zR5HMZiCIBoXv9wFhIw/T2haQjNd+rc5HQSzXE87dhmYmb5J06jujGnr9uneCNqZg9v2gWH2m2X2
dmjVVtVcQtC2suUBMpA8gg/ekjISjgxOQpS1xZ1ZaN5ZOIwGfDUwQPIy/8iWHcVFMUCsc4OVEOlz
jI6cDL8YGXnbH9ohf22HZStYdaxc4km2g28tK3JJf2Y24USea9TrsjG7X4OOA0azaeAINyHWLzM8
4EjzbpFaG0mGjZEeTICRqLs1W/l0hg2gnNEMEfqWp6Rk8LRiKQSfSflRXWI08RxAdKO+TCu9k3u+
r/lWm+BsSDruIbid1Q1obgapHxBOSM+1BuuK2M/Cpj4CQEdNcl85Q/tg9C5aD6/UkVaX/mPTeeY2
qWdrV1RERbObz8hzrvos7AlRWMLSs+vd6BrBNU6sPdWgn0PNUOaeYTfD+VSk2WXpq/KOpUi14ayG
AmjMmn4ll7d77WbbbVf4VuTezxC8UZAiciEJT9+5szkcvCD+YogxX2LTUGe9Hso1UCKDHDRRXTO9
JZ2vbZO9wSUdxRXAQa48dv+xLfEsoC5Y+faYXmK9bjckzHdPlSjsjqOtaUIJluK9Dmpt60mnu03x
iAZcErUfx8o9zFZObg7bwGNW+cXeqXuDHDLwSIrz6gttheCRzLW7HOkOj2lSnIygWzaci8aeVJoZ
WfPE/JPULngni80hk7qBNYfmMJvs4rMbISIfxIwVU2P5YhL7fMoAdYWeYOxAkJ44gwzqcEEX5Yah
q7aqJ717JMK6ANZKxej6c7IWxD6+jyaLFjIWs4Rhk5c80B2o0HMIVq8nlX7ncJIiVct827Zp6YIp
dHgoZgNdWcVwQKdSD+NFzfdCmcFVxP2thJ5IZyu0i2pU/JP/cXEfqKGMBmKneMSG5XmckLjE9kBA
m5YDywgOFtbDkMnF/J2YlfvlC0/fajeMryCHKissG74dejNAPGo7GTnJ88r1ELk05AuJjDsJgPyv
oKqyCLqAt+JOfhsK1Z9ZYzZXVlDBWtXNC+qwgthUfTrUXZE+BZSMIR10tncbtKsWq7ntMKPkJEIK
ZZdX/+JGf0BIC6KPq2wV6D4IW/kQ6zBClYmIiWvZlLuu4zaJg7S62rOfrahqONXayXstg+Epp7Q/
IN748gL5EwgatZejWWFdAGVE9MRlhhsBrEiQ1N1mNPNPV+VBKJP8w2MCtFFLBaFUtneMedpVgQWf
xCco6o0AK0up0d+AsWgnCr1c65gpCbXyiL+vzRO9SLWtpyWHXVmmLzrKvGwlgtI/JreIC+DicCSJ
lQuovlc3xsVmApTA8s6EKIbQbZPp5oefl/x+uV5/DLcngiL+MIsUQVHaBLvYzsR1qpndSgNZUJUW
NR+TGZPPEYwHqZPMnunz44zzY2e3rQ70xDORPisgY6V9qR33wy/757y2zQ3izCWakSytDSI2Nix6
CIrUy4Iv/SIeNOJH137i3z7UbyvDkp21rrwHqzpFQFa+VU9QqsGiZcWsuFj1uFMezRSsAazroVmh
jTEPi2Yyk4ABzcOGhQx9mcbe3FFkM1AtseFfiLWDNrkNPCRapH38HCULtcKV9dpG2L3qOxNcMVfd
rrS0p6Kx9pbmt4cYrfpusDL3bizas2Yby1Yja/9goFGDKgS5w7fJIiMNyt3czDPrUvbLliknSwPk
EnVEfHGyJ2uMx5kKHJk4MB12ItqrgpnC7Hm6spf5MBZRPtdsdFmfiYdes/KnhDnRFuOu9YO+qt8A
gvpqiS06BJbiLPTaO33S7ha9uVQeEn2fSgtHAgtvkdf7wiXqB6Az1IEg/SwQDwA99l9jojxuCxY+
R4OhP4qeQ4GGHF1oT26GA+XAKfsyGs2y2DqDaepsq4V9UojbHhSgtE2rkd8/xzdxtVnomzFYhl2B
uD0iZjA4jnFCeaa9e+yJ2a6NwLYrbfxmD9O9sJKvQh8b94YMSWfH+ZVwWYr4xXLs+gLQUG0XJJFn
hbjplMS+HqoJu56VUfPEvJms0pJ7hfwyhCPs3GVNWgB3JJeZrTQ5qg5bRMb5FupGy6zWKXrLS87h
vE41cNYL+boXzP3VlvWsXq8MunjCE5ev2r7Nsqd0vE5zqW2nWx9KscKC1h4cGu9WftopqGKjM+ew
NGDg0PWkLH614TMFichd6GZYxRwTUZ8jianIP1QhjB9oT6u14xPJmjktxBD4emtGH2/zTcHc3jh1
M2f2a00g51a1sfcExl3HBjjYpzwQDBcmpVGYw8UZkzkhwKm4ju1tbz+41gbQ7ythzu7Ot4UTCjIM
0EG1416Nfk8eW6s4Nthdbdx5iu/57bKo7ZuLzfJREOWonEcMRj86F83+5BaEXkq06Pd1XS9RFpj9
Z+NWmGNyktSo0GImzDqVCNYhpPgKiTvJf+XOGTT9WGMyDH2iU2/VRnC1rXIk29ZM6NnxxYeigVEM
t9OI6IWLHQI/TAhJLk+0qEPUeIm3H1OjR/+giqcmqJoH0vK5BmzO2XOL+GRXlUN3tACaXGRM4Bxk
Us7xqjV3XlEmj7DbdFTnfh1NrAPeBsuddpgCmGB2tbjD9Nr+0FtbHDKppWKVQJbfGC2Hy2A76Uuf
5tdUb842zX+S6u+QX/tnn3EW1Emv3AhF7VoHwEuXyXnO8N5EhTNXbzeRwalIBEpjQ2WvrfDKkySL
dm8Yy0dnjmDcynjeys65URbrb4INjWMCo+IUK7b/hi2nnVVMA9UE29PU5ysX5Em/Q8FBiLQGlEjE
yU/8Nn0EN/ZzbNGPlmyYO9qvfumbu86b6qvnzu6v2PVZICeJPA1UfFdYENnWyyT2A31MxHtdO+WJ
tw7Ncukjc4RPw4Y+7a8exfi9pNna+dBbjoKhw1pSPIEmaAlv1Fy+LLf3iL0D2z+DF7TUHl8I+LE6
Oh88ny0RfnPe5g8q7acdeBBvq5jmoQus1DaoiYoIulZ7C0SMRcyBQNy0cfW4qJJ9PKsy3piUhT3l
0KYn0zJY5aYa6Hsck4fQYiNqFC3C0Go2x21j5WmEdrqFhi7jyxQg16GgrcIaAfB7M/Oi+jHJSePV
WxdFR1s9gHkBK5ka2rM70J7AvR+ICfWKbX2bEuiJ1Ddazm07F/o+aPVhx+tK98HEMIlZQ3m2x7Lb
JvaQATrOyo/aE8YGKW258xrijMa2mn/0gsNHT4KuXHHw2T9dEykiwiT/g7VcwYa5lrvFGfyd29fN
ZmZs81bqEpZuZifpClCu8YVdpX4ZfNGXUGtk8GBgIrprEcf+RKILAX6ERTvg6PiWjJPCpIBh1+Q+
69Y5rzeBZEJjxjyUQTqJF0ZQuNLqvLnE+TDATvWaExvJlhDyWv3MAvlKyHhxUaRf7+TQU9g4wdS8
z9NkP5is4vFY5NMPPxMDR4jtf44ZNm2hkahYcHFX60nN7kPvaPnj2Mccwg3idFXdGu161g7NZCwh
W3FCKAWXUENyKzu5qobjaTeGf4bYnh1FLrNPIrdK0ijLLMGKY1b5/dAtHkGNVo6erAerN/add8Pe
FPNRLYT1su6ywNRUbqSZA8GMwuutlZFmXDq5MR6lFrR7zDwGvVrSBnc1S7QHpm3F2RBF8lGaLYS5
UrsRc9TSEfzij6+VkehhTDrdz46Z2xNC8/gYuCQmlziXNjCc0AAgUVtLQIzUepr2LQXJoqae3cOz
Ge8JvJgOTVwxPyuwyUE752wsljOBQsl2ZN54Ak8XXzU+NorSObhnvw7ykZyd9SxLcRbALA+crdUF
MKoVETAz3fH1uAFIkuGLTGieo+QTj/yn5uiPNsPVExDp18GIHzNroR4a9RFw5zSFHo+Jn5pfN/vd
2rSCdxdrT3nTXAAtSvD/j+XTYNgmVRAIlsJ7dhWAAXJViOCak43Bnn+lbEJzETy3kUXyjUMhi6Ij
TcCPmSZ71XxT58m8ddqRI14Q/C5mcRibZHjsbqHSdl+cxzQxOe7KZTOikVqTnmQeWssckVjPL0kt
3xoyZNepQxRhPW6wwdLhxfp4NgwmiGwkd3zBsegaWnwWA0H8C0Puo0f8626CTM8bryjXLGDsSZB6
iK+GfM8mbdgRUjpv524uQz0oDk0XD2faJETLGIk/SQTMwzTh5s8kMsamVTsYfxt7tDBeZFayhQ9q
f7u66B7dArM87mhGsxaNFO6RfG11hrtTKdY+bYC66qawNemtAkb3EHYVi+1dVmHUQhRd00Xm+Rtx
GlWICEW/z/NBO2etRvp+vkg74koJ7lyPES8U9SfMOEZo9HDwtFlVq3bAD9U6VrlBfplex4Hpgc4m
G2Nsf1PZ4zKFCLyTskv2Qe8255pZ0sbrFH2URZPdNbz3vu6sO9fQDtbvvxmPw9OE3j+oKZWzEa0i
dSdVX9uirKCzMgMMkq2j30Rv0yGW5hT2Xi0uKm/2ZpO/ij45A0z7EmOuhehgxkifveyiJ/1Vn3Xi
3T0cTwkBVbsFuW2oQ3mLSKP79F1SVRLEsIx42vWo4yZXpp/uZytBMhXf6vbK3DQT899FVhExxtYV
2wUPgKoYSVtEP9FOrPNFa9flDVpcBBZyyYmUZqzKwdo28eOMOcGEfuWdhqHfkHL5pmbS3efSow1u
ffwu2St5K01E+4A5kfXQpoXMunEKF2Fqu+ghy4mznTdP0Iy53zpmsrXlnuoA2YnVsTGo01RBgPWm
aKkmsFi+2LilzXQvFT2wswl3U1dYT57W/5A3/Cc6Zh/lkTdxY+qk2hQSN6SvQoJo+6Ptq+d+Jrib
kYAOnlx/g0KccLQU486VwVPjUnIhbpzOZpr12C/MbhtYwjoIRz54rmA7QsLnpWQyDrTDBR0XNFO2
ccjPC8zxfUyDRydmJJI3+ZaTXoaEdcWcvcLfy6nQnygf8y0e1MV3iMYm8YKQleCJOvI1yaY7Go1m
lVhN+pjJ+mtmn3MpCOraSN2rzzYkCgwzDJoEoaJ4rTsELkG71DtlyfRg+RP+XVyUs+SRALCltvOt
DcBGvSlt8TUO1R6hxnPcxnaIYPVhQex1yOF/njqQqElg5MjP6g/Xx9HSVfQ9BmHuYRrDCSzIe1/h
H7FWWg3Wa8nBTMdTciAZX2xNzfhZGuIpKbKPMcuMQyI0Y1cA4tpVQckmiYL1mAyJs7Uo1U66W2B7
K24u8yYYo9ldgrvZMr/AeZSPhW5O+0ZDGQ6mTVwtvwWDUKfoAFOy1Wneu2uymKS01PJHNnGNnFSi
wix9ukmm9mWlMA+Wct6aFYud0W2SdzEJI8RawyOu96ggfXsPuQJqMiDksHfGLVjQfamWH5U0TkjM
N4s1YeKY5KEs5F2D8HmVOXGxMcr8x9zYV97v/WTZkYNMxOK5W+HV0COmrtu+yB7RdIZTzuoPe298
n6X8pVFWx45QhRCa8QObtgdr6jbSTPfCwY2BYxErTRwBC+EVtgLKaDyEtUzvZWC8aDgLdTHtiwJZ
2NLKr6KcQGFqxmdf6XuHb8PIo7FVMj8L3d9rpv9ouNZNy14dpj45OFYReTenYFCY99NN381+DTQs
E8oQms+hbLDxBmXrvqRd/ebkA+VvLX60k3bvFCnGzP7RbtN53S/GXrGJTOkWI/a84o0Uy0saTysN
KT5XVDiV4llPJYJHHGZIky6WIfqIOABzL8EOX5IYlt+QxevOz+woq4j0yGZ2XaaWhcS8fC6A2A5a
5xeHUUPcBJLzzblVFo5GBeWWMnRlo1ZCgtQu5+lHlSLjnJb4hkWjMNP1qMMtHrEjYgTkscFtgruE
BcIGg9Eh8dPg2PbQn1Ez194rAzFnRVuYrZBgK9B/+rFF9rdyaTWjyoXxyqhBvNndPNxPHkh1gMDZ
OYA9ySTBI42tcsG8W8TA1X62R5ftblAcYeVlsShe7DZXn3ZLwd5PzF14yOsSBKdDt05dbcec+cKa
tUjvO9hFlHKaKL5cd7SxhSbwA3AGh1OwQLBwe3a6FU6jApfZOh1tlKF8MmhWSJUJLG5vShP4LSGK
xMiRTJITphm4hB8x2xe70SPHxO7lTxsm7d5gScXMYiVltucTXFMNoiudZR22quk4NBznYKrqwagg
nWu1Bml3fkF8eGi9Aoayrt+7cikikzjydQXVr0zlvRrNZ1aht9yOm+UNb2LYGkm3r5duDlvH/9kl
LaQTTQful7vNk2xG7+DbJC0t7h5DhbWRePbX1kSSu7SXqymgJhMy0RwQf4buDWa91MaPcfBBrbYi
XzsM53tbL64OnyjERhcjk0PhmnjbmcUoUfpziOizX1clyNjJjy8YUR/I3AitHotYOtwcBzbg9BS2
S5zEm0Y6771vvMtxKtcdO8VoFBlxYPnwkjQSCPsAtiNglXLzX9tJxnNs3RN8IjZN2bMKKvWfbpFV
O831q5WNzWzrFalH6WBG+NrbkEyRI9EQYSIJpSey5IfWsIwoSpNScbh0mrK2dtoam6VvH0BN0nI7
D4PrdXfJ5E1hB83vBFZckk7BeHusuJU5PjE1oo/3VNKE7KDTwzBm9mYxWlDABWU763OG6TFNqOc2
1bpLAJAHeX8hPcE5QzA+9nUvCSJJdjB973Kbx1C/XTQxDUaXF1HVYPvK+HZAD++YALHBhYF7p3Qs
BiRjoCf2yKlRWVZsJAv7KMXRui6I/+dbhzmvxMnOqyRSQ6MtwDMznpzSfhyX0Y0mR11bC8WI7ukv
PRnrKydBwe4kTbrPRvODYPad01TnIamraDbr8qwndkkBGkBismlUvNmiu6mQQTLFpbFDfqty5p7W
y2iJqazuwU8aWG1MQcRJ3LK9R5xdNuPeaqRXHKdpcXH0tPBTyIu2jG5tOGPR7XtfM4xTKzrsKYwq
WjZRXaJpOYK8QHUhc/TuIxdpyZx+6JfXlFHddMXei24bjy1zMv5QOeeB/rOJSp/Esnvu97i767Rm
xiNIpFrEql0wryecT99VFZY8EuxrQjxXE6uShpCFttHD3Ok03PfOQEHozl76oxUqsS6DY3viwWQp
RjXNc19kJ1JgG/kwdjHRMhqWzDyUaJTqA5HKGN8D1t0M752APAaBElzfNq7esWsuoMpqJN+JZca0
EPPLxXHDSMux7H4IsRjSLayCcTSyadUNarLf6lYt+iGYjYXQYGyn4Gipe1wfZ3+S8ByrSnNXhubP
IblE2bgyKj+4R03hX2zP+Jxa5x7BJLLlcXTXpVtn26Ho1YNv4Vxtc9Hu+jgmP0FlMnmvciXutQLd
2qqrhwVjh85dCnjC8PcIPR6W0XOecJYDUvU2bp4yADewTVT4HPEh3fuq+rJiSehPR5cCZcG+sjhv
Donm42zmNJTLi51JeBljByiBnw+sJqj7ZyUGlwMm3WhJ/DO1pbGtSm8b5N1WYK1nWX+ancwI4/zG
583JdlFuurCEwQ8/eeaG5UW570f+sCbyfW9UMIC6NkD24w3TS7s4O9FN5CsOJs0bZe9RVTM85mAy
jxUoltC7vUk1CGVG3922I25w30/BvFWW+Kw1TK9mUNEjtQclqPHojiYOuKWd+Fo6mHUTzlGXMOm1
nvINUVhKn+MeMBSgFfdcYr8NmV7OSBnyeK/Btn2dJ5mwA11exVB8NRQd4TB127xf4p0nED8n0GvX
GbzyV8z3X+bs53vZyEvjdZBhRvWUTtl0HJl8XdvWLyNHed0mz/T3eqiJiYEv3K8sMBKrbhHoD2nQ
6lU65s2H59PQBsuysUHcbae038dDOkU12jWaqpZFRDsfWNpZOxSRmL5nU0RQaeZtmZQuVYL3JtOc
Tpk8pivRATBynOoWNoQTiAY2yVA0BGff6x5A5YgnlJ0FtJXFvaLpC3aqTbyQ5Ur7M1YlaJCM/LKg
dSZ2M72x60c0Xl3X00tgmKM9Q3uLYyAAlmFpK9m19Z5vO3NX3z9miGm+WhYHDPcXvBpKLXc+RFlo
Y4GDNUMzVyoufhQu/WefcbU1Zv5Y5ONEwMbkR6xhH5epqjDWY4bpA8S/0pNDEDpVPr00tlVRzKCR
OrDwljNKC977FWNRUp08xOsfyMNMPD5kA1xhGhNKwlTf2NSlMaEWwFvfbwY91Q9OXonPZQyYB65G
ftETYCOSNLTSfi0yI2PD2IhnlG3OEdGjXGtkxa3k0h2W25GFPzAuzrYvatZhNWx5sGotViK2WaK/
Zfa0cHu0ZUfNkb/khUjRPKXqgGVlOnCAUVj7cUkMmOA5iOq4U+m6kwZVV18roR/IxuTbZw1y8r9o
+mrM/tKBcT7F9akLirCxW3UACGU/aI7bH3xZmeGUau59UIH/YSeBWWBO64dU1D+h0ZlnvsRAdMEc
XJuigiDji33XaRjOoJ0zOv52uhxCd5ef3NHhKFxs+yqkIccwM2ItXEglilHbpMtwxAD3bpXNM5tH
Gc7ZEslW1/Z5TItsZtnDVLDIw6uohdzDO7+1tO+6RWPQBN6ajLVtbtbNemoXteeE2JCZQk3ClySq
tHyWPOQwpg3gV9zMbnFOyNkZA3Z7gKO3bL5w19j4UOzB3JsWdPkYOuV6BAdONBrvPYES2T2pzSPl
fM0+ckiR9M9w8xwEAs+mGLxLQpBLT2PYD+sm7/S155sDIHOclH1qds+ksrwgd+bylu0XDdDwgAQP
lUOjHsng0hZ0V9P0DTz3iQERNkv2LWzqH5JKxwzbkcAhpHqiBM2J4uCcaGWhNoUUr0tQBYxnS3VA
4c5HYwzsxJVb37oL1SlAuasZ3l1+ShzHWbFA956twrXPpXIIE26DbIt9JMrRARE5QcoFo3x+NvMt
oArMwaWLmx197XAihKG2N6ahfUrdd0ny0vy9OWX6xZckIquYJyyGKvikOuJs0HPpK+jV7s5CHUD+
DrkSa2MpjAsZr++F06qzhBe3LfMeH4FM7CPLyP5iTSR8jHr9BdE8JoUnK44YK7jpqzr5dtMMpVAb
qWHaMNE/zTB/nKB9VGODnI2lxY4UyJOneaERjOmuIqkusobFoBivs3Vj6RmPuom9jPxyCuaG/L9+
16P8YfV+CKSxk6zkoBCWYdXLNXQtzKK58YjX+UJq7qky0b0uRTNuBCTjBaWmA1XH9mSULIE45Xmn
3YDdpAOiVAq7GpdqkSgjdNO4AVjjx7u+s8UOvM6G3xfhVxbML5UxNGsiRBjn8y4VPd6O4UaSI6bw
Qeu1F20oZvZbATFJzoQjWc0LV71zDxWyOJa1w06LjXlGGPJRK1S9QQy6Y1VHvolBSd6Q0kGgDxxq
kvJ/lKlOJsqk/bSM+XER0lwPjN+josOqrMCFaKOzEGu20B5CXPu+DZ/3avG+jXzA8mG44xABu+Th
MpZlX/NmneNa1nQgf1/g/j+jAt+N390gu+9/O3+I/t82TGXILmnq/wWQYMP8l0EDx+/6lvP8XQ/Z
MO+//uPff//7fwjibeO3QOcYwOBAXcitijHhDz08tgmyZH0YvTAoULffjP3/4PEA6jEt3SFelX9H
fW8R782ifUj/4981+xY84N7+OyJ5m4Tc4G/5Jm7pAf+lhUdoTWGr4+ZgJG+AP7u9vD/HecbECc0E
/n06Ux0b5hvylQkrppUOg3oLmFQ4DwGNv0Y1JPPvYJ4t9CuIMrRT3GgxsjXbX7Rgq3uORLNTxMYw
//iTC+X+j5fyZ+rvX/NG/3iBvst7gXFAd3Wbt+LPL9BEtiviQn5NKQC6yNIAsmI8J++Qe1Si0/3X
P+2vma0+qcYuoaYWGhMD5KXl38IYfn48ZPBz+Vj/z7hMHQZxxO1ZYiShDXv1hZAu8beSYf/4KcRJ
6A7HeWARXP/Xn5KmM0MqE/1EcouALKoceWztjf8PMvNfgyP+8VNwYZimh5bO97Bb/Pl38ZGmJtjy
ieI1qv9k7zy2JDeyLfsvPUc3tJi6A65DZkSGmNgKCS3MoPH1b4NV1U0mqyv7zXtxRK5kwh0OmF27
95x9st3QjPp1MCX9oXKd+Jyj3or0pPmy23j+zdf760/2zwujBQV6uxIy/F/8FVJiwRlt8pIR9hf7
Gd/fUbUafcFZ/Y4vjy3kT4/vPy9Ff96Gho1MQf/lTi7VhFpwURmreFZt+w7iTLLIt1FbvnWrNP6x
1v0/xqdwNaxKvNvQaDGrQAT55enABFkYmW7Qkp3jp86mmenb7deMH/Ef/rL/64XWj/1/3so/LsRI
LeDUF3iGBTj/rz8d1oNc0U2kJWAYGlnXaRlV9mgzGGBI5RBBcw6UmH8DF//bs+/j0/oHad0loDlY
l4o/PfvCHgAYFTAN8lEh0lzGpv+GjoaM97/5jq3XcbmQZ2DYMta0sz9fZ2Aqj2GS64Aeqp8dAZwz
Tpvs/T9fZXUM/XoPAzq4f/yjc0t/uQzJg7PZMcLZ2BmO+6QxC9zdg71H8vfQKCoqekJFZu9bgHdM
lw48LgfkREc0SVdzQPKpoWqmucvtf/5c/+4uY3IwHfRHlg9T75dvTyBNnQRawnzNqWg1QsrIB/G7
B+hvryD3ePXEsagbxIv9gbb/029Jy7n0B5t7zHBiRCNv1EBWnLZFLEEebv67xJd/d68x/rkufiq2
E+uXR8cORK4hcuQgneG0QWv1agz+ufUdxIV1/Js1+t9fbEWxexgK+YZ/vYNOTSCLLbnYaJfVoVz0
7s5Ia+zHOSezSJhS/u5R+vvruBLQibRhozT8P1yMf35ihTNlalw7dJwR5XWW+M+t4Z+Cehy3uUUH
D1Fd90x9uJlaRsCiWUKILFtvwJoMqgtJUMynnavsZ6Lhm//vPk+mxS8NcI+fG+LQL4sthGECanxm
Hv2q+ecj6VvTQj73n6/y9+eJqyDaJ0mEXQuT5V/vuQH70OdKaArghM7niSk7Ll3EQkSBCVIff/Ol
frFzrgsg13Ndg5+X1YAb/9frWaPQJcxcRva6assTDTFQvfWS5N82TV4CoVEOPWeAvLKtptrYjyQE
nSc9yWyfVvBYX/3nr//3lxYboUnapk0xZrn2+kj+6XXqwKf5peLrlzi82gOIQoRQE7Nh8zdf/HcX
+mU/I/wa60PChSrJTLCmTIgMQ/1udfhbZcDdZXOG0gRdHYvmL8+M2Y0grYi9hYSAhI3Dj6UzARaW
+xM4S58eOnAH8xH+CiYYgbb+d8vFv3uaYL9imjMg0yBr/OvtrI3Cm1PIipvc05ZwZj3clbHX0Xwb
tMN//uVgRPKX/WUvXXcBfjPDtLkm//LXi+nE2FaZlTAcj0dyPGDlAeuwVdCWLI4Vcpo+9YMH055K
dyNqZh9bcyIUjN3JMYJPQxj+Y1oKmosbC4d5BxQUqRTkiFob/Pqd+l5WH2qliVwHqunRr9CnRLpB
vYVPK88WKV66Zu6Nk1a0TBUbPR/FFrjqlN9pmMoI6FLFrN/TKWTjqUbZIhSOu0VUex3QHMP7GBSi
FuJ1XFD/1/pynTQrj6nP+ExbcolVxzy9l100TC7zk1FN1p7GMu5AstvTz5iuJ2NSkEjEjdO/jkMf
KFjCR+jyfN/C1oDby4QLPxmH/wEqei3o4+tTh9408JU88Z47rxREVnnJVaFMQptR6m0syJLevLGt
YWSMMXEs7pm8lRwpoMuvNlpxpcDlxMVdog2zCs56jb0se0FfZsTeZiySfAjIii6HwD4ghZu0daRH
OpUf+lqM0cNDQP9mS6u7bcoivaNV5eEKayFuhnRsdCK+U5spVl4YC87LXMZ7PWtQhvTIrF+Z4Zef
dLYIDbby3CDxFlNDuR1GEdwCJhIvKWG/7P59LeJNz9uWnsykcf2jUTBapcGmsJGlk5WkoT3SoDi5
wkpfBsyV6rzgkDQSFLGzhS6LOlA966O9eszjQntprcJHGMaEtFjxHIGDh6FLbMTYEDshOYHHsW/j
AN3hSZZqRQ/DRGMm0UxrkjHdwD0ynhrgQgU+A6GmFb/JnFiCjYAhX2ArZFgUBXGRNmfIrkweiS7v
6Q3ZIFT6SdiHGCsB6fNWXdJXNwh14hXPS0NnmNoYaPB8hMfY4fvpnlF2ylTVmP2bzJfBXbnSnXdw
HxcGmSO+xzZUo9kQ6u6hvpquMq/WnABsCZ6iinIKJxYXLoDn7ktvVE9xb9B/r7quudMwhdFhsVx1
aVuSUkLqIcN7wOE16fdjmSnIimgxgn2DKL1gtN7FQ/WTZGSIVEbc6T+AxrkqogWnGYg1CteLT7aN
q9ont9pttfSYsVWlR040lXso6VgCxU76otxPma/fepqevTNl6ZIrRCeBCquhAJqcawVDAqNF/QQ6
GMBmTEpWtmXpl9Ad44UIdWceAYhCfky+AJIItOLIRIOoqDhjQfN1UBNnZgZ7xHHsJdggzLDEhvXB
FYRrN0C+ArPT+x0JXN6ycatqSjcuKiP+StRsYLjqjFsHx6gTvHCgScMG+XF+cP3OtEOz9ZcLLOmW
HhTpikk42AEOnmYJ2hvOcnUQNZ6EIIc3Jzc20gOPBV0kLi5uWcGT6ZBzYnlpigZ7XmXh0iFd25gx
e1ezuXVJK9cYA3fLG3gy56mYDRtpQDIUxzS2sPIN5NDmoaFrzUsyjmPwAu1raZ9AERVJiDgn/0CT
ZPAWLMpFMh7bVXCucbAyZVVe40VgGUq1UyDmMoBspfU6CIS5O9ks7DVWgOUoFGAKPxI/KIZ9OdMD
hBOeVlGTKbxmjM8R+HOXJhwJmFjljirAc7cJjRV4cLzQMNybHgOSn7UlklVU4tetUdvPRdBn33Xn
ClgnpAj021hKz9okpVE+54G+0BEuTVrvpVWxSuCibJHljgNyeYiIU44/uS67PaJ85z7uwdwwfbNA
ublLk9mrD7S2tgNBdsUZNpGcf3SukZsGyHemnXvTTKoGRlkHrnDXklusoh6PNU7UcUpvtMUjYz7m
PVvyn6MbxH5+oOiniI1k2quGX1F5Vt91X14mHIVao3E6RgaDMgCyObPiDeup5fvbiQHoUWuX+nWM
M7jRk3CqDDOUzPNTUmNDYMVZMS9VWusoQBXMDbBhiClHVM8cRMYY9wizl1z+ozb8/4DR/2E4FAv/
619Ykr8BRq/eCoApf2n8rf/DP3kpzv/kaAKc0qUs/6OJ978bf2vatglGBYG/Y+BdpDz7Z+MPDoZF
ZCVE2j9OiIG59uP+1fkzyOI2IWT4Lv8T5AqK5n99tNt/FDztL//+574aFMS/lmGQgumZ0Ey0cFTT
pfnjc/y5qi1FlmWLiRYGLRyLoAhquVxaWjo7kYv6Z1LpuBz5DvhxfVvtpsJ3jmRRtbdosl0slCZg
OVMVD8iA/N2Ua+okiewNK3QFlzYw0Gm7MVkMC0NYZtqyO8VTUR+bpptDN8i21Dpn5Y5n8MfmlxnM
LyC6CAcQSF6qiA+HbbseEF+NnNz1CbVQp8ME9Se5MaV9Krg6gykgSuONpSYnnCG/HzUURJu44MCv
5airxnk46+x9GwSm35oZPPV1voNVELVaYhxn9gEUmgh9GluLJlJeTs040itYNZhLoJDFtX4450o8
SPlG7xMHfOocehMrRmy7XF8aP+Iy3yH1vO5sDWWJXj5M2Lpj+AgJ+ADmHwdSjcNAzYd6NVejtMXm
C2USSWZyU8HGw7y0hIlJPZe66BbzR6FF1DgbuyyCG6NInxLI1tKatmOBnoyhWOw2r8KdGa93Ll0E
y/zS2zZ5AcxUhXrnzAdSDrSwhMW67cF9sbR77Fsoc6bAj1gFysNcosWDhpnfVyo5EyZADJdVnvPA
1yKU38kWcDtE+l7/sCBDhJ3zSWF0SnQNScaDkyWMX3cDsZZBV4dlMY5vyhn7Pe3v+N431LXM21PT
PVX5ScxMKLM2R5dgOSAyxvo4dsYzT1S1nf3hbAbdfWVWF4T388YaTHNf9O7tUs1fCuEWQqTqiA1r
QOcyvcfjfMix00EXzE9jnwBKX8rPNO0/Ytu5AV/KTJpYJKZt6TZLNbEt5/Hb4dnaZnZ1hIC6YyVk
uKcv1g6ZUHaYiiIkBCIDNzmtPRgduU5Tqewm02M26HgoTgVENrPybLwXYwpfWtwrt9i1FezXzMJP
JNL8oDftdbvOWex1Xt4bH1Vth6RIHq28P2Ue1DIREHmkOMaBaGgQyMfZbZ/nX9jg7zjafVMnA4SM
uymqjfQLwxzVPEbnZQ62TkNPoWrTR9/uHvOsvY4bRPUaf4L8CTbE2aCqkkXoT1ZEmjJiNXlK3Oq9
7ZnGekvsvg22ekdO8jww4c9B8hs3akzBqKuHABqG5UNV1Qr2XMigDG4/Y/wXpqfx0rs/Ukq8Wxkj
6gQ2SzNXZ+SWxeZHnljmKUF/iIkloLlcN1StWnGSufMGVidS5cKzY6BFPwYL6Q/p7RKfOcpvgXSE
FTaJ2TgIEmEgUH66M0o6gaC9PyFMWShOh8mJwx51Ji9/gQUXCFtJYqvaW/hyykWFaOV386ReDWs1
pvuG5IemVi2GcLL0S1U8We2PeoKPQvc3w5Bkpnx2XvltTluYep84D695Gnz3MyGzCkXp4OmrB3Oz
NMRrxOh2g55MgtexG42A17OqNYMqAZkUPlY4yUATaqenKTpbyXzvQ4WfT4NaCip1UgScDyejZEt3
NqtOtjLNUlS0gZj05BU+s4utzp9JaLzT3daubjyjKeULMX70HpPUFukJ6xGimE3LCNM7iJn0ZLra
FqrgpZjR8HFuREi0UqlRVw8JxjC3i613RDz+jQ5sSIUGNvQ7cLu2tjUdGyJdVuPytJaSJIgON128
IWfdT/aJtK2nApEsEgzgymrfSsv9APHD3FVV2YJmklwfVmdOsFgtXPSJ+PVVZruUwoVst26Mjxz7
EhlGUddrRbZb1h592JoQNhq80VCgq87SMYWiErhdTMeLRKv8fVLY8Qsue/D8BS+872xpqaNBdtF4
XwnFLIS3HNJS/lwsTvHWLsZ1lRU3uOe1q5qq9qEWyNCbWmTmxnbnH8hn6W3aXvcCbKQKJ4ErMyiz
bTr2n4HNDLdrpvLG6AZenQ65lAM+JZgOlalOWpkEJ7nsZjyH3ZSfO2e8shFmBRjOSxeHJvTLfmgP
Q5ZFpEJx4+vbEU/PEAR7tIUDAg40qaJE+lDMh3g5AaEDZRvvcJGVV0MwZWHedA8pAkCah4KjYRoF
ovEu48B/6NuvxcaY5Zf6KpM6QJo/jKrfSBO585Slndp6CAeRF0rLpnGrjV1E/StOGlEIKEX2Vj84
rx7JHRvw0+mGcIBut/AWHd24/4kYcasGePM2xJ6lCUfIpJtp4JU0ZXLvpuLKR3MEpvOHoOUHn8O3
HhB2lBcURxZyMo1jy3RX1Fp5tJFmEibeoeCbxBafK+Fwo9jza+5R3DT4atovEuC+0U0ZKL2N9ICL
qmGunxcHKybRpIXUqgpn2kzNHMFC+Uyw00W+SMpbBF47Yyi/FUxFO+72wkXEq5ApJC+WTZhkXKfn
sm1uO05WlgVgxAJdmGb7Pr6hUB/Qjga0VadL0yz3blFDRGxoguB6Z9NxyahsUC00y8HT1beOSBmv
dnEDybwMJ3vZt4byIxoPl8Hprz3VZVuVB6iHkFGkD4E9vYnxBkg4IoGMKedYGruE83KwXJRbhmsa
3UC5xFaKu5MksJ92lqXbxmPx7ybO6FppdrtksnZeQlxnM8vHDvfVkgzLtdDIoNRVfHGteeeAa8W+
TNMvKEmImEpoFbRmBjt7WJI3ek5Rmfa7AaWMJ1AozHqPPLk5iSl7ofvNGZs2EEROWnV9cARLBoPJ
niOPO9B4Kc63ivV473qsy5NeHlof7zIYqgAJQvLtWUtU2No7sVsYKnmQGiMapwL367ztAokmFibw
sZ/7fJ+n88/GlLu5xs6kG4fYK19ioa6aOjlI0jtj2K+zVn1lcCrHsoyKgVrM5qppnT+h0zy4JFQR
s3aTr3pghfVm5zN2PlrOhN2hPszttBuT4L3LvdBOb1txSVKeLSlxG6FCw7Glgod2ai50EKhvHgdb
REKHQzI+Sas96LNb/OwbnV3wJlj0YF929VEK7WBijJq0AOttu3U890mXb0OpfQBqZuu/1GLQv9Ky
PptQ3u0WMQWGy0IE+z7VHjk/onbKwIRUuV/+bMbgyRj14gfvJIFvHrtcHQ9XNUIpZHffyPEivaOk
kcHI6ovglq1y2laJukfqJ2c8FAiEneZJk9gj0TZF/jxWe4d0GmpobJKKpdCfUbDlYtNq12Vm8ZVf
3Tgy83Ob3iHgjrIBSTDhXsm2Tpf4dmzqJ8dPr3tGhqHTYZRNcLvGialvU9AvA1EarV6/TXZzbjr/
OoAEdCTCSG2YaBxyAvAWzFBorzYzK1hUKBjUiBufx3So2GlfmwLoQoxQPQrGIeq9fdyykQ/6td1p
cNpNyz8wbxGPgJIOQXoAhfu8lO5dYUCA1Wr7JZDvA1hzLBwHIqq7aBbenUf0TKhbOitDO0B7YzTS
5X27y1zhhbQdMHbNWzvj+YHH7NbudUCbDmhrG0KFktREpXqsQfh6KKft5QPQWwCBzpuHizUNtNHk
tEC+M8fQMLX8ChVdEcrGflCKLcZoVi0OpojFbJfvNOXvhHsH6CC5yniGItXfBt34uMySyjo4eVAX
SK+VWHzVVhngScg8zeaYVD+Pgbq7U9UYOnReHbvothoRV3fLvOIyymRA9b88wFJKeXrPshvbVdzX
b+uEfKfUeNKEe1YeMTrlcFQdsXcksGxKL7j4U3LJyCrBDXhNs+upL6ePpsVBUt0FvfMu0nTdXJ7l
ZIRJ6Uei77F5sT2RBOo+OICGDoj+cN7ZxZEm6gFS89nIlisziw1W/5HvIcwtlqkIeR8OGPMGWPUO
NSEkF51zAgdX3KKMQxvfoAzhfLeN116GA1be1/aJjUR27j6GsnYPnB5oI3fNVroxyiyiHm2y9waS
CzatQ8hhPOTzwfCnR0vvOcwBINvoXf4QsMkmZb5fiRXQLh4pBE89MSw70a5CY4StwJapCZ6k3wco
dR3zpmrtDyfVTiPrl6jKd1zaNHAKQac0jTrnjm3lYY13RLsxRrlldhtkHECIHPDhtPtPzdQ/5ZYG
Y66/XhoDd4Qyvklb+4onHGNx9hOk76VPYCtURvpst9MVQCLe7eBA6A8Js4eumKk4XgUJ5IozgU15
W2fE4A161BW0gjIOd7hXqydZ98FPBIwduXD+wcZuu5VFv0OSd7Ok7MipJ1HVY7MMY2t8cglvqwqg
P1CjrhkVvskljVRVPiZywkxYQt5KjU8Ur0xtcee0w4006eZ56iCV1Lek04VjY9/6QEF+SLvaZYrG
5rKStxqvuSukjyYViw+Jr9/xoviKwqxZIpZ80zEmhdDAihX0GCon801HZYPLBb5ggmendhJ8mRN2
jXyqdqt2zhLdDp0i7XSfw4flDSv2t6VKtN9sr2IdCXxO+M78w1+s91ihLJRnwyaox0POK4Jd1/c7
YIc0JnNvZ9fx/dg3BJya9yMczcH0EEdnUd1bn1WrDv44/XBF87ym5Rb0WvuWM1JFzqV/BtW4U13x
KOoLzPM7L3DkvXBISR2GgwLbQ4mzaZL3finIC33qe+FdKSkhci5u9oqbW0U2Zg4khYm8j92h56Rw
23tB8hEnKdI70hyTr9jql6vMzhgN6DXYI54orY66rOcHpiBB/Dlax2QQQTSnvvnQGmZzqxuLfiFQ
BNsMvfhtoaf9U0mC8daxff1YAD0IFV56tPDLlVzz+vCDkwDp1PWOej7hRM0DnJoxEkRvhFq29LgS
Gn03Bvo7pia6nkCyjSONfAYf+K4PknijvRpWfHlSPRqa0jjQxQiep0I+tQzJ94kqB7DhXrqvBEJR
5oHt0c77+pYjrHEnLG08COE6BwGwgHtfSmuXJL71aBGnOm61RJc5honZvHcWkcFT0muOORqNpgfB
VnZqKiIrF5JVgDTH5urgGRh/CUgTbBr4yy9sLbnce9lShOPa5mjzrr8Cm2XcVETknUo8YeVOH/P5
EzGWt1WznI6sQPUxbpOZWJ9YOy1dxdmjs7d1q2IaBqm5myH+IV3ypqc8WMoj4N/puW28aaX51mwA
fMx7lySub0E9BbDL8faVNYiDno7TDakm82fuoAnf6OUczVi6yXVmvBvAjOQUVPPN6gsxqmuyS7Ps
yQmYSGuM/b3G8/AW9627D5w5f2chPw1kRUVyGQBD6mTtkU1sT1+olZrnbhicYGvmrgWufs1Y7Cuy
YK0Jk03NGOfA6DA96BJ7e8lRHYI/BB9nsDDRVg3nX1k++OyHxIJBltr13HywSei29RWRgxpbp4nk
DY6J7MlzGpYS1/pBE0agYV2ca9fsvPcJQsGDThjQbnYtM9sHeqPtGlMXD8OY1Oc6a6xLicE6ZDB0
JqEYCubi6hUKO5u/Bq5hd+fZjf4aO0n/knimzpoKUfzOSyUHEvwjxTtMSIoNZhVIlKhuiQ7rXHwE
8NQk01Qsc07qfBJQMcwQkSyE7UJ0+VE6qTqrvM1PGBazS0Z5tJKTZgKhLeespWmMd0kEkLtr0xQn
i6sS4kOnfVfUWGX4WaT1xPkJWCaq4I3QvWPKCKETy9EJ3DvD4RmABXWPa/nNFGqP/eAElz/eY9fB
KAg7mnEcaMPy2MHjLDdz29MBqL3a9wkDduZzk5I2vhEDu/+G+R+66qQKgEmOhE+LaXhwtdGE7YpA
eeNxrq9Ct/Mczh6V2AVwZdC84/S1aeBaYUZs3309Vsle566QmTmEDe/APhddXABe6DnsxKMm9qQ0
ECDp478t26QAg+ONb35XPw1DYNxq+mRTB1TnwhqvGgxdZE0UXZgHQXaHuNeD6+Td13a5K/3qDrLA
sO+spesPoIGHeK/G3ruavE6WoK/a/kdcNa95haIDHk7SHcs0a+2tZcI8BZ6g0rPUTQceWs6SyhwT
Xw9EAkd0M/gXmq9XsVMFZPwWpXuhQsayMGt0W0vL/MOv38mT0dSSLI9O7F0VMFuxmqr5LMyFnidx
FzG/6KRPSNXV3ciMmQYWZymKkX54SZrV7LP0xcLqJ2DAkrgjBcYDHeaxrNSjBhdrJQ2q4CRilUWp
5hWXxbOHQ2bGKwkQlX+s91eMLP3IMgbzwbKXtfRYfPBCNr5kyFNiPuERYyiGGaMlAMtmwIJQ7YIP
zlQsIcBWGfRTlTrGYtBU6bojTRl8uCuiqQcaDYJlT4pe/27IHorByGk4c10yi2UdBS45com17+V4
qXtzvDeZWpFPjMDiwytqTHwFdQgHZkjO61gw2WZs4keOV/LLSdsE/0KbYeUcYrUtUie5IjWFRHW3
pV3CoGmQzPTr+OTO9a3jOyAFujJWd0Vgma8xZ7BgI3uJUV6bcMGKLD5bUChAZqnhxvTin3YvH3Oc
Bluni+8MXFjbSiPFT2J2scDh7Wl3MJ52kbbXxhp+bP3ozP2CnuYlEFp9QTnGsNorTiZrLUeb9NUi
eRsADeFj4FCMqXsYhPHNMrIduZWUpZzDteuB2SCFRU23xh5DqbfPtMD4I7N47oRRAMWDXWNmGc9S
7Yd67YKFJP6Uks0pYpy4oygv0nsxa/sHnSRjLxSuA9I/bkcgoht9rPfoELYtWMhDOjqw0xhWxovd
3dFnuk2raZfSW830B2sxvBUp9D6x/jHlp9+rOba89JUm7zSNZjqQmDRaZn5Igmmb3cCb5GvaxvDo
1yXzuEvImHgV6FXQudnY4DDZPaYKInWrbfNef5jpz28m37/B2x5viNP4AL5wrds1aaiI78MegqmN
4m/XOHr94fCsgC9i1+6LGz0f2ghWcOSXQHW98Qc08W6/6FVzj2/dj9CnXGRuPlWL9dF27luXPbYC
g5eoo3QZrH3hPdUFEwgEAPScupLQyhxthOG8LYHLTUy9x1EPruY1LkWjAaDI3qGLuGykbtBMAUHU
dGNY0xvDYXo70OUbiFadGmDVmY07p+CoPUdlRwZonvycZo99vbSHrZDZKRixmKIdxUho2/eerARt
U/Uw9v2NCCCfc4AmXc3apzrnhbQw9Sidi6+kHciQ6bz7AYPMIadOu9BvONR+nF7lBkWe71s7tDvi
1jI4F8Cg/AKRVR6Wuq5uaRDfT1T94M44KwugYC6m7BnISyiBbUadbnBKHjEbN/YzXmpOBc3Pwk12
nItk2Pnl15hm475Imi5kZ8r0mxQ5zSPSv+o4BsIt93B8XugcnHusahvyNX76Zr9dvGk66EN7J+f6
k4RmQtXESIlWl98toZL0V76nynjyJXqO2mrJ+bVJMEpjJ90rP8l3dFQesdPRTI/lHY5b0C9sM1cE
echdOTLqxXnWbD3XI5G+tS71PL26RXEMYoM7RzeMMXb9QDde2wA1OAmQ2Xs12cTvzC3DI4YZRyhf
29pupbcxhVNf1T3M1yB3w6UFxmwJPdQNyZ0TZLviQuY+O/RypufZyWMkEnCZ+8W80lqsJyg6x7up
N7QtQFdK3mDezUttR5wMEDr2AI1qa/HZc5cLaR935A370RSbD8gU/I0BQe21d5LxoI+6e21VAKQ3
QTBnN26GJ2qwXKLNmaxtp+7TV61zXLS8/TEvQ/7CRj6d6zp5XzSRvthL7F+LVhyqnscl1lyOJ9g5
EbgyVW8klvuTkLmIUuFjauwJ6bFyi3fCb+eLG+TaDhVaaBf1RfTVvsczj+TwbZI07Gh7aLSkGIwB
L73qHCLfpvHLZF2WRf6cMIepGQ9tB7QZC10cVjQy0c1aj5Kkd65Ml/e0mYyotfNPM0t21cy3pszb
eKPYFVb+KFXnHoF9gIagUW3kVjRqGj8SFAuNc5ywHlNNQ42TdC396O47a+UzeRXJJYCbMMeeQZQV
mwoVxsaKIaGYmO0JJztVktw0w6GrzRJNHCm6koVMGKmpaBDtiBTFf1xG62OAwa1BHzEy75BBRAyA
xHh5S0ulPSTQe5xcyEuqxfJ61LEG5wEKjAZmASRRsYSMNOZNUsUgl9OARS3jS66RaM1F9ssRmUpB
1do7ByO4VAiQDnZT5CciZNB+NTbKiSZ/mEX5BL7wmykWX3e5cVfDn4YOymiS54AGU9+DPLFKRak/
6j+w0T9OOHoJKEsINFiO4P/OojKuHOXuM4ZYG6Z+ZzzkJzbGlh4wUvx1rrnrHKsJM5ujiMd0I8sB
H6R6cC4MjKkmMpd2Afgcj8igyasyToxDHiDXYi5r2q3U5Itguh0OBLVd5XyTXe02KOdKNyNsj7rN
+llnL+34LVuGHRqPfmIsmGiX1PnqYvdV4XZUnn1AawWawKho+CJDfEQTU55g8gERiq+tYXmAyvVW
6+pFB5MNFKKJ+hYxS3wNm4qfVWK1X4rE3mWx74cBJ0zi2ZAH9WDdKc9W778R1VzWaY27QeI4K7kP
GX5H2AUbWlRYTvVzF9vloelYHRafVkNOOtsmQXBmVzoJbrvRlWSFLYegRJ6DElyHIQlAhWP/dTlB
+Socg0lXOp0mUMX7pLT9R7inbNSLkWAU99obkMofPdOOodX264hz0BL4UqZIQpmAeWub5dUhVgHo
15hPUYkYL1wKmwNMUT9I7sIFRyELuOE+GDmfb87Y8hZdgb0hmIAbzXMHoOTb1T+yQY3vHfPDnePl
XPxWdzVv09YiuCZf5E452GY86yZr6AONTfkT2ja8tpWG6Q6ENtfmARk/C07/pni+yOYIRhieNPVW
guLcuXe6GR+WzoN0gxOV0ZjrkME2BWztwOToCN7rkDFNYGwb3CWPSK6w7Y3Wt7vsqpZvvCFxIw+r
JH42VbYbV0Rha8Z38HCzzTQZJxkv9zCE72w9Ye7MiCQuv2MkzHS0kYPpywg0nrKVreZGssh7TbW3
fCeUq4Q7mMh5ygTcxfKMxpLj5+L2ISS7Q1ZZx6Bhr871tvhgQyElLLCbXaW1+zqlu94Slh4GpqQ/
wxhPF2V1w6tFRme93HMW2roEKiNyXeywU3Yd1kUxbExvfKADTLurbw4iYRhsfFL4H8pEu6oazvaZ
V4CfH6/cQj2h9OfVswJodLdMhLYDT3JusCDXrRXiZroQQWuVT9ixj4ZgkGL59NTcPsU5WeysBQxg
Cgvu3s+bD0Kp7tuRt0x39aPtdjQf03OAcI047meEwWLbGM13CdmbI0a8R9pGeI+erqOymaY/uNeN
OaRXcA3e+xy4mAltfWO09hlGYh9CwY3gcUdBNc6vrl6qp3Tphv2I43rr0RQKqRkP3ay9THYOblHS
onPGEB3IuLJNmL/mJ7v8LDJx3WE1C+aE3XF6IAcj9PXxR40VTZndN71O5pm64MUS8yMe3BQ8SnU7
c1jFQ7PRmyHKB43jkC/Pftedzaa/rZaXWF+2jV+iHTA2aKHvaNshSrP3qIejVRlj8iwKSwGTpnlX
ezOrc+vvrAJsU8eaZM1tWA7pdTf4m3IgOq70u2tYlFGNrhO5wg3jgWOTGTto8x+aZN2PVXdVDfpl
VdkFEpd+ezeYuNNpWDdV3N9YlSQ09mcJ7CBm8BfYPyqvPnVk4JBLTilgI1lmz+YEqJMoxo7oa8+a
LJkrwzFsvRH1z7w3LHR7RnvJarFjl0WO1rdHgHpbbTjofkkRybOX+nv86B8zctYOjasOrbzg9ums
cUT2PfwXe2eyI7nRZelXKdSeahpnLroWPnu4e8yREZEbIjIjkvNopNHIp++PKelXKv+ptGigGyhA
gCTERHcnzezee853JL38vEYCOzjuzgH4xwzx3pLtczK16z4nxDyDswiAc8MGmZAHwiqL0HUNCfZI
jQ+MC9PvjKQJiNax86YLKCOeLHSXbR4/m4a6ygWtFUI1I646Y0qsswJNZPbmAtKOHeOxL+XWVPG2
iRjtztQNNrVFJxgbWKehc46Nhwx7Nmy6uCBmJJdZWl25gfaSrF2VHqoZJQBmmwCOsojkVYlFIZqR
lhflG3CXZ+VPN/TcCpA7z4NXnVTXHqqQzcttkztDVghFE3PSW99EsZlmzfRhRZRO0eR806B7i5k3
ym3uwQY+zO5VWPWbqbAe0kpdjwxNWNjJy/DgSekw7bcg1pFFLMk1cMRSZVBHB9zZE/vjFsfztV20
85PkeMoCmdBwpZ3ixM6VO1WQ/wrqUDF/lRycQJM/hMX8EMjxABWEOXkZXrI5aM+tOWR46Zv5plb6
pK2Zo070/oOq7jfp2o9Ste9WrV8VbYub9rtQDevJ0ie1Q8skDOrPEv4mJA8OTDpSmtp3b6Y88tq9
Uw35e+V3xXOrRxqpaTX5Z60axQkwmXqQhwWj3u2/uZLFbfrjlfiL8g5frhugL8fG9pNzIUUW7BEO
CaPFcuVbSFi9AwBdesWKQN38vi0N4522ffBYDLV8CHobSHpAQu3GmL384/vF/I/u8j9D31t8yT98
Nn+nvQS7917/x/8isg6lFEP3tx9lmH/7+V+lmMIWvwS+LZBVehjGsLz8LsX8/pXFGkKolL18rjhh
fpNi2v4vFiA1gt8h9/poJLnpflNiLl+yucTAFPTCbH7hXxFiEl/24z2FrMLhzraWW4qBKZbgn4yK
lhnOqOqL+o4zQuY8kYWwoj268X1/rYtqWxO+XCdUhRBrkkUkEP07C9l3N+Afd/XfX8Fy1/9gbyKX
iAzYjitomwgktYY9Aq+X9s14mY7glzZBe5cOn+G9rZE+r0Lj1wf8/8Kd/FiX/PMzMgBf7deaKPQ0
Tvr/+qcwguVy/vZtSGV/u7zl1vrT/2y/+/jvho9uuv+QQ9H/rqpdvvO/+8XfaACPU/Pxv//zaz1U
/fLbYngHP96o3y3E/1xgfH6r5d99+2/3tOn/gq3J9YhUMz1iQBEe/8oVwFD7C2pe4Tj0b8JFZvy3
e5okPdc0bR4B3MuWMBez4G/3tIBGIIRjhhA/v6uSg79yT/N7flgmDUs4aJ5xL/9kX2tqg2LRK8Oj
M98Q1CPN3Q/P+D/aCbzv7uA/7tU/fjWv98d7NE9i8gWQmR0b4kMpVIeSw3vAjBU267wleda6r5nq
XAtJm2tpP5z6tLLeK2KmY5RVsLDXKf4EpnOWCTQLJwyNoLlDfuP7NSQOCCAzMmPXuZqSiEzUsJ9u
pSgmJKNTkDz3EepZtid1M+NuuQ1gijzZ7aw/I6/vXrM2JcCDJs1D0Ab9B0wOi8HsEs5sBHZzlxl9
yGYwT/fSLMeXPpj1DXwyfAzzEL22oyIixnCpyvQU2xS1fpp/gxnU3qce9XAthf3gukP7JSzh79Yp
YoJVXZpinYYwZ1c0h6v+YLWquprLDOJnlhCCV44CwIADrG87k0zCFHV5kMvcL55706cDJTPsRlNe
hjtNathtD53wCxingbyxyIT2N6TtMTPAH0mgJbSPIVhK6U7vGhD/Zog4rE8YlE5OSM7ZSqL9O1iE
OB5amvS38Csgmwtc1iWN3VOIYYq4CW3HH7HsxjfQ1WBUEdF12yr39bWLUj1m4eG0nSF2xLQCTRWr
j7UN+za6SJhyKyel3vPaCNCsRTLA19Ea49cBQdqL6rP5tiqjfJuUDGJkOfgbPj73lVrLevDJ/RzW
LZK6Qzip6CafsedOYa9KZgp+fCQAetrq1EDd5lTkgDeCyRAXBEKKYJ615r290iO84JTzRLDCtyO/
WcYSkNFJKR79uQyeCMUbkdUVkphjPsH4YRhc5HGM/w4qRyBWmI5xNH2Vqx0REs6jjWWpXk+lsm+p
OIZL2miqW6Bx9S6oUvmQp2hwax2kB15CdupgwpwHhNng/dyCdIMBCc11z7j6Bl2agyylCdC4G2Q1
fQPJ3++CWph7RzVztUslhpMhSKYtN+Z41wUe4XxhQtevIgzBGwNJKltTRE8zCOL1WOnpQvBedfA4
2XxK2ym+ZYyRfs7EnFxc6QQ3Fl0YBtNK5iioB2tH2h4p9lE7RU+ep4MvaNtpgvVJJcFa5s0lnlCZ
KTcFpNtlNRK0BpH8Dr2XfzsN2jhOkNA20RC3IKRwtcio8N5L6SR3A56ZmyYp033NyGmPAbf9AqvN
OWVZE61nHghEHkV7p0IuvMR+vq2dvE8gRBs0WIGGdDs/hFcGFa3nTMjre8fFII+lwRx4BfYTm01n
+WLT9Gi4URfQQUOrgzxp684ZSiK7IjNiKBkaEVU5foZwFb8gZInOjZrck9OK+ik1236Nn6/EPkfI
GFpJ+dxblfMUyikmlXEe3hRgWZhGkyd3Hu/MlZpj88HlfrxtLWW/2covF7dZWh37lvwFVjT7qgbM
uW2BNTzEjWIiU2lx40zE1J+aYmAqOTAOvTf6pt65xWBchiCGOKRMjJS07OgIEG/gUjcHRWPdAi/z
T9wKwTppeL68ydZ3CHySYCVBVL+K0idwRAaVxV9Q1D40k4Yjv5FHKgyNV28yNJYEY9hrm4zKofH5
8JpEEa5YaA9EKlB3HICcx9MJRnxqDtd0h8wtriT7xTTG6QV2v6CA0HgaYAm6x0H68057SU7PDQ4S
k2J/5zaju5ozRup+RkiYoDf/EgK72hAsI3bD1OL/UrMxnqauTlkas0HhEomyc6MhFK/YiUxAcSYT
GCbhEj08JSWfPW3C2tf+sUj8gKQb09e3mRLNWSYdVxO7RvyRTEb2zY6CRfSHzGqLLgsZjEMPZw/u
ubnTKUHztJuD7j6oXDo0KDT2S2TDTSYMeZeHvjr2w9TTn56rdz6N9IYIPveiYDXvPEOp54HcMDBN
cTPd2SJG+ThXvWzWs6aXDHHc7gVzZciOCDxdp1uXuG/XRYysnv5jTV3K1Br2Zh7h7NXGcEMIEC2s
skKSxtTVmz6MtPb2UQOncj+n8OXw6WTd3RxqglC14z7Qz1IH5RjBuTOL6XYRHTw7rZrSda7L4mnM
TXWeEW59RupEytcywVZissnnMTUKe8JSzyELwV1vM5fWUdrt+GhXFF35PYePz5RE9jWS9unQIhpP
V3RZ3G+egUVmSjTMF6qhx6jyclDmjCcb/utEw6dLNqjZqkOjuuwrYXMj8YSO2sFuLV8T4g2erNGT
JIxnJqO7pJofkzwfb5MWEKIixe+LLcG7M04LL4Ou0kNcmahcgyEe6XYqPZ4EdNi9g+CCBTgNeVgZ
JLYxNOkQqPKz4OC0VUioHtC1hV8Sy2Ix4XZKnkont0CtU63hlgzicz/V6my25fyhHInahQTc+RLj
TiFjDdC9yfD3lbgTY5+VZfNqBP20HQOzpP+QEpNJ+93ZNwDVUOC6JkiRPI3L6yCqxhtAjHTSmrEJ
r2tZlysGx7RnBA0+DNHYUVJaR5ZUYH9p5Fzb5pidjDDxXhnY0I/Bxe2twxYHhGdO9bCm5Yw2XOOt
hXJeBndNkKZsYnn+ABMxOQZjZx1toysexkbbF8+pnSsCsn1ASlPbrMgErfciTHr0JChCt36MPGBd
25FxrghJfWFQN93bo7/gxqIY4QVy5vwkKgwxTOub8N7t7ezOUaJ6ZG1u931U90QitinBmenUYUgV
ACoB8yiUveidIM139A9c07evZBQaZ38q+3tc0dOW81BVgfDtw0vkkG3lp4atVr5bRzfMs7IrV2b9
184y50MakAukljF1VdAX0ljSnhOdqa9T49kXpIQOygA3+GxLkoVpkwl75gwU6YMgBumYWeVHCTVy
XUSD3BpIvDcBP3IPFRj1ssb+9mAaQXhfLegkg4EP80O/BbfOUt92pX81yaDFuonKY41ixfvsxEFz
HnQvDth5G4zGXhD760Z2zzmjBOJbPROgvj/vCVVMOaFNsIizUHyrhU3TzgWKiBUHZP1aN+j0FAZC
DBHuaL5W2slea6cOdllR1NuaPKVLUaAc9QsHULqW9kWLUJKPrHCzOTFGPpjlY77m2Ja1K9Qv+JgY
dfG8DY2FFLCwrwanE5+mMAzOdif0PRRu+4gYwnl2u8S60bXV3HWR6x7CWsxyjwjNeA4ZqHPkMIZ5
7419uE9YO251Psb3gOvzHfBZwg+5p9sHN/EoHp0kW7Ot2sQCNa1DQ9vN8Cw0Tt9utKfe+lE0q7ZU
1x1HjD0rWHScpwgtrpxtZxeVhgAZVUbPWpjjpwHX0KMpw/hxjMb0XDVB/7lAnbOFm+geo2go213e
eB+ELHEocSTC0XE7N0g4SAhCyp4WkQtx1PfvU2m5e8WNehWkPdlrxEmSvJqZjJABVV4HLo/DNrZQ
zSjJUMWmk/yUgWzk3UxKErmp4u9S3DhfEZ3Fb6YsUSLkcx6dwQrPdzaHwS1m7uAa13r4LZ9LNJY5
wpfvehlGk/gzAqY6hluv/ZHdflUn5DH2Ed6JVR7PMT5F2tU7N9aKCGi//mTWQ8H6Z+U08yGzIk8J
suZrh9f8UrQT/qKu8yqIsJE1Haw+WbxzbXk2g6BI1loxkK97qTBTir4iSs+oDmRJhyhDkHluUxG3
h5lwDowMWXAt4mw8xXpRcIV+jNLXigS5qlHZ7CJfDfZivvAegxrbHib3AP51ySvy25Jsu4lyB0hO
/CU0k+7WWcrAtcblQT6f85DoSB6QHZCMBM6kxt0Y1+XdSATCdU6GNNC4jNspcONPExkyyEvHyn/k
XJUfTVoRlyqxZgVC3pVnBKPOtlKWxa3FvrvHaYmJPjNr06SeS8ct03tGZ7ktzXc0ngHTPUWwHx68
FIfPXJ4btzT2hqiSqzTsK29NYK6H/tWeHwWOn6P0m/HWnXwsYKlV33Xl6FyLMGDsNppjiQC26/dC
tXhp6Gy3V7Yw/YOxUMLr1KeFinDROESdqB+L2Zg+Msq0de1m8TlEz7K2lGF984eUSY1nty+kAitC
llG1N3lkvTdhz3PoVC4xRwl6DZbNCcC6bsqzn+uRxMZ4eE6CRLNVd4RJMKi97QbZPHRel5JI1aO5
HjFSbHInc25ZF+N30lDsT9YsMgJAJ2vCs2jqZMfk26dOItwR4qkGi9BWCNZpO4db2bnGRcjJYqyc
W+oUZJZ9QRkS7lG39+siQ51FvEEYY0lyKUFtlCNrz+jtFyEI3F3GwBiWHIwjMvbR6EYM8zsmJZ9C
yZ0dZjiRV8KBM1J7LjJGDnXull0vwE9T+h9x7ul9AB1lndZJdU18zHzqFEmb2tMNs0+LkTWJeMUj
GbkDEe2Ede+RdYXfEJ27qH7nbkn1DZxn/JQV9l8st5tqcqvHDmjTEqwQohiGtC5hQkzoiFPEYog9
4Q6bKiFtpXeHbxb+PNxFwhO3kzT9r6SKYuFDJAHNmJPuteVxxzB/aspbAu+OeWwYEH55y1YudxIH
bl32n+wyDb7Eg5F1p36KLewSVksJHODGtLK8ODG4sG4DbBqPVZ9F2SpKAJ7kXEW5oubCJIL07Zxa
eX7JZM/BwsAJBo5/ji+WkSRHSkf37A4+B2n28k2eoRxHMue95oPK3kRd6B1OTO/ejLp4M5ZhtwQj
xe7RZmR/Wy94c6b01TsMGBs5KMeMVVCpl4Gk1NKeB0V2d4/DCl6Ev65SK3oK67i9eLPjXwajNq8b
bUI5QFV+Y8E1IfesCx0ySYZ4PXWgXOfaFE9k2jG7KjMg9sEgH1B8mOcwSjTIvJoARiPVIRK9rrqy
fObVQHqtYiQgwMiIgyWxrUDFUjMZczsdfvjAJD6DSwThMMs53nUUTY9RKOXRxHn9gA7Voc4MDbZi
gYPUrPNPttHM35qQnNM+BtUKhBAjH9pULERu+Xkkvo2th7P/ipSR8uSxw28CAOX4SIvinAdVhiUi
GRnBkxB04mOZAcOG/pumCFCU3hOe3J5U3JPFpewdDesjTEOGZ+m85MDExoGD8+M4GYxLMFIfoh5z
S6Wq9lKx/i2b+rDrOs6L7D5+cySEctqSCU/A6Ax9JxYWbp5u2QrNboq/BFn36rstubZOZyHERWWO
mNYwX+g2UK5W/XLvBxoAc+tXL4OMHurBV1u/FdOlTGuqPva8jLNXVR8kylVjbVQ+PRREycm4ioUx
f/H9/Emaeb1FrCGSXU+c2J0YcsyWtWyelS3kR4bI+z3Jl4tuFUFJlC7RzmSv2k4NRiDoAmqFAa/f
TQ3paWUVXmkhk/2M1wZMzPfX7ZSqOZXeVLEXhMVhmjzj4voVB/aYoEK2SYuOiFWjqJhFdKNzbP7w
uDF0q67c1wZH91gTcIJUothn2TBcJCE41+C6BzQkI9RtlMD1vJvb1lky10bbWgdm29yS1e4Q+lkG
8sDJRFxRj3Pg8oqkfOjtPH5N8poGT4tnkIequi+UH777nvCWKWyTnD1El4wViXr+QlcOG36nioCf
bym/fDTCN3ZJihVnvObi5n5LBI14jk3E+i5hrxtD9QroUtVhIaqljneaFhRCI2Z7V2LCwMuwU+ma
A3Ld3ttkFu+DSMWcgjj0uWvZ87biTmR2SoRSayH6sJIJv8rIWgj/eoBGP/rZQWZm98Uyhd4TPMbC
nFGgO6hLLbbmXvR3GilHuKxzuNsA5QW3VK4hBMmk+orzkzBd0bXdtd0b3rkfcWZx9LLHLSx7Ipl8
jplrZdjAsYImHRjiV9orr2YEI98QShfPztzH7QJVhHLUpZH88FDi01womvaCkTC4tQfI7jDJ+3Im
k2mebhWu+HrHAkAuOMmK1DOAu0lJZuTCvZSlbnw/+MRwLOKddC8VvCh6g7XzySma8Vg1PmksYIL0
liC1/pkcF1CNYKRPrsjLq6a1kx17KLlSDRzSa8xI1T5MHUNhAEldtavYP5hRCrN8Rv1Oe9cy8WCv
kTX3u6qNkIGFsvKebIcl4jYianpfisw903GAidnbSzjWnI93uUITNnijfHdmOZ6kHaD4xLmy5En1
brXzPDU+aXcw1pSRztNoeMZ7kCo0tk3TXTyMhfmKA1j/2ISpv/edsr7pcXe+VpOKQ6o6yPjhVM53
jXDUnWuo+MqcFni/naJQLCEv6bVTOep+saN8lFYrtkCtcoucrVnswmb2QD4ZYXhMYZy8BUBlym3t
Yz7aQPqKdzQ88HWRcf6QNLLfdToFrV5UhvGtZYErVkQyVFeuxn0cljz5Ze6QIjxxoMUtSBWItXE+
1WZtXOcgBY7IyGvA/JKU5yl2589Y2HjufJp9ATsYh9AKoYpFGxY22hTMx6E1ogdtFPXr4FjpBy1K
/wXzd4zLqureiYl3LmaeTZ9nVLywyJto75vjC3Jsy1srwAv4flzSMy053TMSEFhdh9K+KjqjQOs1
DfsoqPJNU0Y983ObcAVKm1g+RVlLvjXW9fom653uq+PlbLlaWP1NL0OC+MBz0ZxZAmLwq9csoVaA
6BMKQZj7zmU0LHerTBJBkik95DK+iayB/khebBCLH8AoUIJFL1afpu9ZHTg7fwzUQ+QZFrE1/nfQ
gEmTq/HBeKSSSZrZFMEzvfPYYeVCxbIKghZLgVZ18FJ31vxNjUI/AWcerjyNlIz+adVjhKy5fWFU
xVeWSZjVmn7f/DZ0OLfx2lrjNvQjjzszc4oLfVL3a8qDuWh7xmhDUEF1tISITpnth/vM03O7FxM1
+rrkdWyLvM/qdVyOw5ZqbzTXhlmSiOXPuiBraOqDkxEXrC9pOEJjJ+PnFXpa+dr58fxg0Ya5D7nb
aE5U8SVNCBMpaQ0RrWoY+4bKZ1hlgpqAyolipp0IeBoSnaAx8PzhcfDNbBdpw7sCx6polxl0S1Q1
tFdTpMpHd2b1i3FroQmpkSM4Cgy9Kb0b2er+brJRqVkm+nxfQf+ousra9awy2yKyxzskT3IbJ7Nx
gIBk78qO3Mo0UsNVmVf19UhX9Dkze0gy/mAQPZ0RxM0hNflUxTTBysoisaNHDr8jVQuOTTHVzhv2
X7guepq2OEWa1zCxg42bkCxl5qiUFp4bYQYwRtoNb1h5QJ+pOJhH4UM6psW1CTWTiI4B5CIYxmsr
7roD+qp0y4bgnHWKzjUnq/BT4ZpkTwRxibMbFseuY3RyKnRZYsrvzcOI/Ita2NYIsAI8L7FtBF+K
iWoU+Hsg232NRQKbPPOo2jeDC0wIhKVW1cfDJmCNexuTQo27qsrEC1DE4LGCYoG8tNb1dIwTQnDW
xNWnGJXNwPs0+f54LnOlyEgY1dlAR22gZZeT84LFdpFdKx1WO2HhdjnSVlJPszLMS4ad/1FhW4Lk
SWuNQ1xjM+dSkVUmWJhw6BMgZYu3dDKGT3Qqu41Kp+ickTT0jAHKvXTKSehEk8S3ReuO9M2f54DZ
jB2QUDolmR/seqyzqFumjmAQw02LA3ohjsxsO4bchPE0PWQDESjocHsSLDzZj49pFBJtUM7G58qx
4VC2/Uyj0Wsdssnr1K4PrMrEkg7e3D13unTHVSAsvkMqkGl7U9P82BouGtfa6dAJOay0X/toUiZ6
XTKpKVxk7R5yFwoC6xekkrVi3sdKEpJOjVhJor1OaH3dVWFSF7up7mzEgN0Q7esCIe6J723Gt8nB
fv7ZjaZeYa+doPlmiTFT4XJnhVKRO5MjDi4Kr+u2Xrms1s7olm8pWvvuOjHgUO6TcLaKe7K8mHPM
leeTeOEL4HJjkekPHINWtqGCk83WDTqKNBSUdnisMW6h1M2xqcNbk6M+AniCt9bWrC8MfdNkF8SG
vC8DjqlbfnXd7hvmwXQ5g7gThIaQ3jOYzJHWAA/F3jR5SGZDx+zYQN8O2SCpUkjF6s5touziQL+w
vK+zsFtHRWI8pall3AiIjiNyJVU/Vz7hFiQB9c191xTZO07WmiiKubtts7hZxPTlPkuJ7+YIQf0N
dtzXJ7JlkGUBrpm/lZlRaxgufk+neEgEGI4pxCSa1pzLALFQKBVe7T+5cVXCqdAzfrCKB5dlaCa0
bSqqFfFLvr2WADUPcA5bWpRDOpwKCztYakOmSMzOO5rVnLk7GaueZEUOV5Ppcv5O+n4f1P1wmavI
OrPODc9zPxEDZM146koZZicZJ+1z2afzkee2uoaZmRxgmRR3DFzjqyRsacoUruc8NkXlfBvMsnzt
idFArIdsldkWLan1kIeS4GurtdCmt8UuKTTRjQXn1I+eVRJcYRgWpxbm1UMqrGxLODYZNbM7MkNy
+wfCUMa1iAYHMZzvDQ/dNKT3feaAMcZwcW8lWpx4rNS2Ifz3EnuQITAEq8fCb9QDrBbvLPGQHbU7
M6DTylrn+VzsAMxDzmsa9xtWQPc6jCsCw2nxMX9LY0YVi4Ts04SHY2enbX6lTNvCUzfR3+lzWPFp
Xo2f+hR54ypF9XzEes8URFTeW8boAY1dIRE5Gn17m9qy9bY8KcZzn+MQX1gYCeFEcax2tinHnaqd
jL7H6HyK+27AhDx52U3EZP8SWD3zQZPsMAaIXnttlj0VRFsOxrbyi5D2RJvE9qqHwbwZzUDftCkh
8KQBRmu/UgOGHcn0IMgF1rARXgxShGQDaTF9zfM2xNcJCPNzFk051sVYBleCX4c5qhzI1UOPPnk3
BISLkfq3Fe9dJeoNOIL5EW6qMn6Vr/0lnc1/Q0Gz/6iv38oP+bPM5v9FAY2DLOtfCGjSLz8lcyzf
/6uCxnJ/EY63wNHxPYc+//m7ggYIX0jvLgxNy+NLSAP+pqAhtEN4XgABOwDfLiy0Nb8LaMJflnAs
AqhRrn3/6l8R0Cxqlj9ULujArEDALLZt0hOgqnuLwOYHRZacbHygHT59rQiQCnupudGASd1Ck+we
/M7T/wZLz4X/6Q+iI7LMhS3IS0Bp+TOS2ZUVKcOKshFGH7Y94RgbaRlfVAVu64dP4B9oeKyFifjj
38KuZUIttU02acdDcPSTSggtXsG4vGdW2Ez43bdFQ3y0+dCENrJa1hWULBVh1RZH1W0cajObmc6U
JuxhwfHNA1mUrtKkJ5trHYksPoDcAIHjC4oxWzp6TejhHB9gFZj+GZBnc42Y3FpHBgnyZIy6+cPQ
B66xK8CmIcwcvMI+hzot2mOCTQCNvmiGcMssX9RftegwELr16Md7Dx0+nwjngBrJbsrSTL44CEFE
Nfh5yRYiyH4ty6B0riMqEnlbe15qbXsDtydn8Vh/RbchT106N/4bAWa1cwnm2L9Ffkt6OCnVX3Hu
K86vrsCk51qymfQm8pm8eHCkY9kzIoeoVN8UDCwu9awR7a1SLD0B7cGe93LjRQykYJ2KqQ7Obul3
9tqARgwKJcHeOK5m7bW8MdzeX1kYRfFa0b62191olFl70iS8M50xPZtWDEG0pTgFeK0w2bm6Riey
YpA/o3SNLQ8d0MbMIme2t7MIKkfvixpXCXalNMhTok1JnR9f2iQb24sbkwD/GIz1NHqrqnZdVApZ
ayrzkz/qHBdMAwZXQmVLIzsk2Wx0RxpJSG9r9BieNqoOc0iEQdreSaLQCXPF/dDNzlVWGknj3/S0
hEp5lxpl6zPscRm0gn7CNBqYNEycqSHgK3H9+RYLtKAwTHuqn/JmHvzBvI8kA5PnOAuzWdLLSqwY
1q4xyjeK4bpdqMTBNN3xAojP2eC8YGaNOsmRbE5uw9ENZRGAEuTblmB2dO/T7IDelBrOTdS7BiHf
BEN/R011gCMmbiLaZ1OJ2oxZAekTJsxGOx1CAs7TLlEbj+lcvpl7LysZXHcoKjRDwXg3wtX9OmeN
nLc9ZxCFMbSx409DV2KJX/HbTOxRk+qBYhnaBF6mLLwfK/gn8HsImqk44voB297AoLFdpkwMvxwj
DsJ9FLrpwR7lXG4YMtDrqsrAvvGxo/Jp2vTuNhXUFPt9FO7YXI2ydOtrgWXXPhdKt8UpnVTCiLYB
hIcd1ZkT/ZDZvZRAJdrlW1F90cnhqbCuPSM3CeXUyUhErBPA/tiQ/Jebh2xqiAQGVOk1H2ZdODnE
R/KEThLo87iWluhAGg6knOVuqo9p3zjmVWPQTSGBlFAYuGtdi45zYISRo9VfkZdLK5t6kpYWhi4X
MBrmAVUqIJWBH2/6KGnEXkqT7mQPLVwvkvHmYCHuRjuDd63cRKk7YXK2Evb2gR4ns0K3lfmuxI27
HrsM7UIgGOoimKiYszF9Ck3YCX0OXTxsQnloBgaGuYit+BLxIAd7t7UG8RDjNzGZOBeFk32qiWQn
cq3XZAKvbaY/bfaq6cJQWjWhUP3FCyomBKaejRQ8VsYUl44J7UvMSaa3tikHmnOVZWay5FkjwunG
KHmviK+BWTC7JfwkWHqLjymJr6e4K+yNBiDPAbBQyc7F6IYvgib1KZ/pIa/GeXQBqpWDqzYWG0K5
yUU66AfuytHfTAkWKRpZlkY+JfoiJiPa0SGL9asFmn0B+jShk82vUwgf5z7CJwci0gj0VH9GlTRZ
1qswqpiGEkDlBcEcA/FKqw5bODLr2tsyDQuG8T3GwC6pPMB7geP/olo3SuH92RP2hfFdWwlT16fv
W9JfOhf9U9nwj6rh/7ppPqqHvvv46Akx+//hfLSkiv3z89HlbapBS/9JY7z8xK8nJMf9xQIyTt8V
2QfHpD80xnzFXCI6TGTxnFUcC0377whjAd6Y0o6ftCweYo7FfzsjGXyN8wVqZSQ+Dl/FP/G7uPq3
k8O/Qhj/+Ryx/GHPXwwhixFDkCTx0zmC87KybAKDV7UdJvvMFfZ5QFe2c3P7a9Tjr/rhrfkHB5c/
i5qXPxd4C7UDZQxTX9NbjlA/nMkcDV0gQu6y6pm3414E+RC59Ef+9V/5yezy259xHcgtYRBy8vvp
zyQFwl+j6LFStaG3paMV46uFmGHzsk5TFudwF4mlXhkdg9qOJuN1reHI/Our+J5o8scB9NerWPjQ
HtF0vFznJ1NCp1tz0PDuVmXT1V+ywsTcmO9R6MJZr2v3XQ4IE2H8Y3DC14tRKFE7pkR0Iqoub249
etGf3VTibyvtEnyeEPm33Lea+1aV7n2v8mxNtGR+TqXRLpClQpyEQeIdlNh8RQh9FOxM6VpHgTR3
ZiMKCdtWIts6ykzenCqvX5J4mK7YFMj19VKfaxiRWNaxNbDaVOPnuZtunbBB8dgUoNqLpN6FAUuy
bxDqKQCZbkoVMNsT1PPJr5/h/6wn/xnwMP/z5WTXfVRfk/9YnqUKfvGfPDnLT/66rBjCdn4BcE7k
oYP3xaeO+r3yMoTr/OLD2yOulag/k+HEHwuL/wvOL8fhqfB9j5vSZqH6rfgyLJ8wRVMg48TBwL8p
2f7CwmItK8cfd78bECXnIlHn3scuQaQMVqQfH3U4uaJHgzpdADtH5Bfk8oTOdLgJVIA/sRsVssN+
3AqBnscHoXk1VHW1pQUN6KoLGPa5DVPJgnkbZC9zZ3gOTbu5KK9azwQqlKTDY1p6xiar5k+dHp7a
KX0bMz08Ysamv+gCIDEMEqJ/+DD+wQL209LCy/Kwr/EwBwwwbdaxnxbMsWV6wPhMXyCiBkfGY+bn
RjFn7WZj//1CTR9eu0yTW8dLJ2Zptf43l2Dzqf/5neUKaAVSaQJmIxeTz/DHd9ZL8bfivTAvYFB3
L0E7VbdVC6OY4y79lqDTO6EjE4CLY8UvAklms1b/h7Tzao7bCNf0L0IVgEa8nTzDgBlKoiXeoGQF
5Jzx6/cBz8XhYLiD8m5ZZcumyg00OnzhDZZb/yOPCsTyyYkZ+MhAW6jGyuaQRAagEtOaWt9AbX5Z
JpF9KKLmhEovCgrAQsNjLzqUXvwxPBog2B/LsiCCijO7Ugn+Qmr6RRWjL6LGhOFKLWGbHYFoX5j6
68uDqWdJcltpNlcmK8KeUazKwm8GUDL9U6Lb4iX2atgmNDmlZjWpdfxVAh/hxTaOu53BtQoLvXO1
E+Uhx1dJQ5TuXT5pSMIfFBAJtxeebpr1q/XOglDYjrauQoOjFnD9VUJyNhtIkPoUQnf7mcZIY684
iF2C1kH7IaJOp9VRCs+h3tqf4taW0MpWUa8wqrynVAzgDMOSLnL/k+/WNGumpqmsElnD6dTQZ7dQ
FVQ2ottV91QG4RuxNbxzC0mp+2//fpddv71pQArk/WVEqK0pYPm4JltX94A+FeOTnHLPlmWHOKMm
sXd1/0tUFPXJMsT4B410aZIroGWBe3a5S/I6+ZrEGYKoRlbjgGTQqkZPgIbVBtumaOUm4IJxNG6/
1vCrKdMi7PFsVGGwEQpaqCi1WpeEm4jrSLfxKseuk6NhgG9N1qh90XoreSPve6NrPUJ8RoAKVbLK
32h1Wm5wA9AjnITrUN1AwGbgyCh+s/CiDZFXnC7MkXK7fjk2OHoNlWyWotn08w/BTzl24Mn8Xn4S
TVZ/V6NBs+hCpnrJwyKsKWUBTkBTf64Kcy5xsusvho/M4Rol88DegJ1cCyx6ft//dFhezBcu8n2s
DgNqkYmV2XyBVBXScajko1TQVmsJmfYnAjPSN7QzoEDBs4cV0x3HrO1exzFDvDiE9z/EUfJ94Ulu
t5DNtYF5LIhxGKUT6+7jBCmj5oVpTstLojxEhhnDeKI+wkdCwKOh6i0M1D0yBKKVTB7eiDXJfLKK
CYx64E7byGAvrZqhNzb3n+w6StapUxqqic+mSXlSm+LX6wcDto/WXO22F2Tnf+Yq04SuSbSWdbrh
Ua/+jxnM/9W5dL5OGM02Vej9HCOKyZ66Hk3q9b7UOkO+VL0ofmh97KMoXKYLofjNTYbTKyECwm+I
QMnTITEbhmZ81BSechnkSqxAPgMrLRL/YXRlHDta+oQy9kM5XhGryrbhL2H1tr8/r8r0Kh+PDZ5h
CkZIZqcs550g/PGLj3Y8eFXaDJemt/u9WQGk6TRye1NlFcI4AZxkPlmVQcvIVenZ2637ZFrRc8L/
F+jhVIiREUVZoweZLx3o05F1/Wz0PyzdQsHZppA99zEeQ3oSauzGFztVOsBeGodOElQrn24/RBu0
Y40Iubrcr3VA0SW4DmXCuMcu6grhUC8swSlcunka1oNF2GZDp54tCs1L6ZjKIr4oyIDsdU/G5ryv
lI21eYb2YXzRE6q2OupUS59ofjwgFsA3+t+Bp73x4dTS1LRB+1KOL31HF13klbztZepRRZIW39wC
P5AgBWmImpm8pThbrmnm7azQ9pbW680mVAX0IhbqFKSqOO9cP0gfKVqPa7aP+jVKDC5RMeJRsDbd
RmQX6nMIpgJ2Q47PTddp8wNE6w8KMLu+NOpv1ObMM7aMEDdGtK1p25cL3+d2O/F4yrSYdc3gAnw/
Zj/MUyPZonbNMLiAeKd5hcDwpRPjQe8ND/XojkO+hNiFarH9YLSNvlM8VErvbydrvkZ4BENowmCW
JtfP2aeygjT0ESEMLiiCPxeDLr9o3pBtkd9wj1WNMlHWuP6zVZj5Qufjs0+Dby3aEiZFC5KO60+j
8p+9ZHQZuNCrnWhYHqhTB2tbMv2dEXvxwlpQ5zeFOr0pmgPc99i+W/OyxQCQGvxRGF5Qoa1Q0Am7
YwHUYeUViUFxc9KHrkp1S4PQI6fta4xurGDf0V1eNVIhnXq5eyuAQO4GGtFbvcVMRwNKRkEe55ku
d4c3yArGRu/rV6OEPucZwluwFv90zggXLUE0ypaeR0wBmmNl0AQXFZow9BkxboI4/B4iP07CjyDd
/bUxT8feZ4yOLvcYVSfZmOUtVi+7jQQ45VL4JtLDUbvH78TfyaP/L6iBx8ymoXx/xNvDXWWryrpA
d4TvpCmzDFCPAvS4ZDu4hDomqLGrfpfLyj12aEgVzUTiC0xwc1H2YqOqT50bZE/9SJcfVXPV2Kqr
SmLm7z/T7aRTgSMnkKe2JNfs9PMPmzT1zBb/YM4Q1PUtMErmq6q2l7HGwXV0s0VRiM+Gs3Dihjw5
tUPV2b4Y20mpdqiDSyrBOqZJFGq0k3QPPjMQifK3lipn07J21KaJcWLw3DTlJKtay5U/7ttAAt2g
6ofWG/RvlouRC9ONsv/9OXl/iqurhesXeQ7WoGHphv2+2T5MCoF3UgB4CS80PITT9sr4rUbg+Ojb
cVOsgUcBHEf+LxaQZmNC674LIpCQ7LUNGF/xhYp3A8kjRk7LKyAud0oLg6QyGm0qgYsnANbFo2dI
wyWl1fD9/tNrN9e0yoFHvw15aw3RkvdO6YenNy0q3EqQepc4BTftFlaxjdV4RBBonET6FbEhlFfX
SROoGw9LEMjW1ACrYfhuwKk7DPj4IrUbHcoCuLSKVzvyjli75nK/MXwIDqoVdSdV6oo1KIk1fPUR
AXr3aOORs9FwCFxlra6tSX3/oK4gnXRIrkYafXF1O99oWtRvilj60ke1iv1ASQky6vNDB8FwB2sE
sGdtq0c1DsG3NGQgC3Nzcx9AWqRDbFKFmVrT8whviGTPpPFxHnKvoYFU5ZtUH4PT/VHer5XZ+qGr
qIBzpt1PhDzLfG0P/0ilT7xLZWLQoem5eUSmMN4gItltAJciZxhh8FBJeMyG1IrWVRE0TpZ3X303
xVZBtbJTjDQSzJb8J3yGb+BwzA337FdECn64HTA3eF1buSq6faEiiuzi4glHlU8Cj7BYuESnSZm9
DcfWlCuDQ8A1e/Y2ltxAkK4U6SyqCBXAUo3P9uiHv+5P2ifhAucQbWAkhifZmvnh6Eo5VSbZSM4B
/cpJKZugFnT+1hepo1W1gxO8uYOGk09te/Qb9WTh/nkXErl+UZ6AF0T5BCokEe71WSjXCOr0g55A
dTK/Bvne1J8l2LDmv6GGInttbhFwe1BGbEuGXTn0j6LAvqdvnnL/70TJ6UN7oVLx/s43T2RR3bE0
Iil96pV8PJ3HInYllFQT3M5qcRAu1SdlQK1+BIm77qI0wZUnkL/iCZ9w6FTpPq3p0slum23Qjh+2
osdfqsvG8LdUVe5pSABOw9tptrjhhgRckfWf18p0mZC8qBDVqHFOYcrHs8fstEKJtORME0XfDh34
r8BGK+7+WrlJksjLKeVS92IYQJJT2PdhlFj25XoAlHC24Kfuo6bzYOFC0YdvaS0MdXthAV6Zwmsb
UAm/na0Jvw0MOevs8DwGibdRUXlceS6MFZoDIbZR8tIX/+TV/nc8k2jh+tVU3J7K1giicxhbx8DC
dkIR9QOqCgdfU7Y5njKplZ9igTcs7IlAOtAq3XcIx1ltgRXm7v5E3+RYKoX06RahnE6fSp6umg8T
7SV1XfZDGZ/hE/qrHJwCqsn+vsta/6AaETFiAIyOMF9fQylzt/dH/2T5m9SVKBpQZxCc1rPVpJeY
PRV6H54DDV8twyzLLy6UpCdTdCdfCgG2S7AJO01qpn5vYx/E0D0nqQSEGSmRcSWh33YaohJbKbnC
OM5V+wPAGQ+TyTB4RDPy6/0Hvk03TJnohBKCDdiJnsH1dGFa6ApBEe0MY0AQvljJ2mhDfZNq4J69
OB13lSk5mZUtVRs/OTwpXYjpL3OqHYjpDP/wocw47Vgfrn+mgDfsuiR4aS1t/Na26m8Z2Y1/agUx
D1HKYg21D2JyrCcLQdPtwuUJppUC1pf+6TzqUIteNSg8+GdodC8p6JFzWWFv2KXgdO7P8kxZjOIT
q5KyE9uRwhP9h9meHEIQQCjWM1SfHUL4tdSKI1ilUlY9oP7xnKe28exjwgKcA5yFiweWHa8p2D83
Q2YuvPcn31yRLaJnggpyr6lp/XHm1c40xkYMwVmMEAYRPaueLSPSL6o1fg/K6gCXOvkiI/jydn8W
pi96fTUQxFD6mAI9ULrG7GowhFIUplqFZ8XV9b1kiMkjvLU390e5Pf74mlN5gaqYLoz3jObDusoq
zR0jkfrnsOzbox2CnKHOl29HQ/tSKcPj/dE+WUOc7Br6Y9Q7KTBNP/8wmgYkuatBV5+lwv4KbSdC
HJz6JYWE7nh/pNvkjzQZ2Rvie/qBBGrXI5Vq0fVVFIfntlN+ZzXMdQWjhlfPin/FQy3/1mkzLZxm
n70cg6KkplhTv2oWRmVFAJMmBG2phELCoq969WxDOsSG/Of+u33yzaio09BUqKtjPTJbGX6GWVHF
3QymWMUMIK6NgxH0fxq1yx8GWVo6ez7JlqbiNGuDEIUZNWfbUUHoiVqTqjgj/OMnHWDVzvKD8Znu
EgUPHRaHFbYHPzJxOCwy6wQCQf5uwzMsg8I8lr6rHkoYXvQyIP38auq638NC/itQenkJC/S04cYF
zv05+uT7c1RNi4wQwuarXH9/1S8sF8US4ZTobG/yNg8vWMs91ibBZlpC8UC1uVo4KT6dKJPiDD0n
ikKWNfswgxvkad0UqqNH6X6QvVNdfY2av0JS/xBQHRDbgAmECnSSrOXWrlch8vYo5mruvgJ8DvHj
mzVKyN3W0E5cfHO7ZuFMuZ0VDhMqIjo9B1MDLXw9K4mLniWOBd4ZKu65aeyXqpPFc6Faj5pcJi9d
iiDA/e9we4pNeSrbYUouqKnO1k4O+FAqCtc7U0hDX8tOLQzPlGZ/f5Sbjg4Z08dh5mWHlIi/y8D9
nY1ip5aTyw0+SzqiyHQLvxvx+B0voH3iSY+l1kNdxr7k//MBZjOrD4Engtb2zqyOndSheqwHNoQQ
eDoIqOxaO3qSYvt74uK/4G0TkIYLi+/2UCAsYbUjMcvZJc8/bYefgdaKjNMH0ySwcow1NH8VD8Fu
5MXuv+17sfH6buKOpsRDJY+ezU0DLQbiCd1G9s6iCF9khSAsznGYHNJExQtNZDttCMu/ZC7ew1SM
/qHIWLDVmpEeNEDqUM8gjhLm2I8Insl/wzoHIJzGEur5uVX8ySuXGjuSZa/UF2AOSoi9SCZMnJWG
7tekaIQMmAuHZIP0DX4+HgzPpI+HpxAI0E7FZ+sZXCMKJG1i/CukIl7X+WQbMyjuI2xae+Go+Wzx
saOs6TBmVqjOXu8qVxSNHeVBcG6At50MZJ8AihcnV5V2olWbk262FODHgMqW6WVbGsfKt1zkh/sf
5TZOoZtJWk2KbU+tu9ndWoOitYJS8c/Ad7FSDaO/COEHeyTxo0eynGKj1M3vJK7lv/95XAIIsDem
LQSJ4XTmfLjTVb0fvbRqvbOX40cQEuhfMpTgXrChPssEccc+MapDGtbmw/2BP6m20sbTUHae8G5T
D/V65ExqmqKgp3CWVVp3umX9rV1kGXCVwp0ND/KAu7FzT3YuveIZZV/QM1H3CocRVF7f3+oVdqxm
rqHCZ14WHk0w9GyD8ERgecmVNVPMg8YATNtUI7Kd0FZ/5tRC1vk/Km347waVehqo0RcDGFtjkG12
anJqTPSKUcR/GiLP+O8n8FRxodSpAg40JkXij98nKyuvNPTQRgMu6n/aGWQE2RyjhVVwG/zQN+Rq
Ifih9q3Me0FZHFD0HV3LSbLGaWMkZyqYefuuLY1g4YU+ucR0mxYlGnYgMOiiXr+QiplRYKDX4iST
Z0tkt+HOKzzYdqbRbgqRtWsUDJWFQT+pHbHBmT3xHim/Y1c/TmNa4PZeogrq4I4HnEgr8SupMih2
mQZna0C3P2kNH2fygeM3TFV3043uBa8b/2BrBZaIdWnaiDPk0gkWUbO2ckv+WzXa68LKmy6a2coD
Ikdthp2oUKKcHUZjJxUtWpmW43UGvkhqAQ1kGMN1XarNPxwgP1NF5I/9pNLPU1lHq5DLddj4vxae
Yxrn+jkm7K9GM4TYkVbAdF99OBYw0ZEUZFjzMwqH+T9I18dHEsiQUKzsNgO93Y1BsnZQDfcbEm7d
tiWO37RDv86lPgXjPWzVPtQfOwkfjnqMg10Pc2KVDr30EEP3/K+3J9UHokWVqE3QAZ8XdBWdqnnG
YYLQYd+s5b6k8o9Zlj2O9rof7f+8hBlOkN4CcZ8yhnkuDbo+waBMeKTQTQhccEwgJFrFxirTeGdM
KqhcuvHCeXkTik2DGtM5zaWtmfMIAali0m6LQTsqMWtq0yg21MmwcA29t+WvPrwAps0UUigwbNha
sw9P3mogrYV7T1SFOO1iJIXIYgZ9u2mOqFZsLE9sEm/fNX9itKykYx/JTtt+g6BAnyV/kPpo462K
X+Cm91kR7vT8m2vDGQha/qktPOwNQInQhT1N1MvhZYAFmqeJqSmPRZJJTk3jYGsm7YuJc8t+yoO+
gleLDnHQSJsBY0hzqPRTm0RToOLSu0LoMqXUj5hXAHb9uLB7bs44KHx8Lr7WhFCiRHa9e8jIow6l
AO/c0E3feaULB5kk6VhC85d9IzpoOd1gUgbv2ZJDfDoVdpXW+c2+Bq/krWrLalZ2yaTVA37FdCMv
wK7G/f3HnD7l1afWuN848ieA4lSwmVbchz2ueXlZK76ivgy05ndJ+q9XXyoxIrwSoHx2f6zbohA5
FYEGG5Tml0aBaDYYinlEi+RxuWQZTplpjhn0MFHClrDRy82TD0H+YYp3kT0MHwxfwSwskf8VTYDK
Mf3G3f0Hus32dJKHqc/ERQQ0dQ4BQIXbJgRR7XOjoXbWNxWEQ5I+ipRgh16asQvQIbB/WKqu7jsL
B2EzK1Rpo+uCb1j0yR5PU3ftQhD6aoEI+pUjPIeYuFvjG4k0lrsabOsv6GClXrjLbj4bD04JkR4M
Ubxyk6ZqUT6Oiuxq59FH8bAPzLWEcB0NOq4LGkD3p+mzwYBIUssiCJkGvP5swLE8LS517QzfcXhE
JDpduyndxtpg61S2ry6Md3PK8XIUXzRdB8MDFXZ6ng9rsk5ZgEnX8HKpX69yFY0Ws5WXTrlPR2EV
wllhJd6QSBKUmwqrNLSzaqGpg6EPABxbFAu30nuV6mqDcQJQAeQalWF2UFm6fhlwych3Sr15TtDz
fZSluvmWRV63aapOf7EELrlreBLNKTRHzP0qpA/g0NHH6iSQMdtGaRQbexqjxYemNbzV6A/uX7Me
TLw00fzqmhJxHVRw0fKbAtZ17FO+IYuTkZ5t+xL/SDPznvGQir4BrAbjE/RVVaKaJxWHwet1SoWq
BGgOB0s8cm09OYYljDBP4t/XQCbzn7bfHnKZMi7U0BJX+NFDH2tVGC0GgWEbqxsaJC4XIFjHKIe3
kilSvc2jXtm5WgzIPPcCXENbM3Y3EteWt7CHbxYnN5XKCTaBVLkR57ExWcvoN7ktn7UgRbIewO2q
ziuNp4qxLqfRsLA4xU1UBIBdBVA/0aKA2c3v4DrRo7aO+9FRWvlkmT+UVrzVjfUY+DF4YCyXwlNh
vWU+GkXIByoAqoswPoge213c3NNyqwpE+7tmLZmYUPyNtT80hekVq/SFEUtBwaGmqxygWBKrF0GP
Igr9B2zpVilFu0T6ZrVDvaYdg066vcuUdCvH0qbuFvrjN8nA9Jb0/2AyKhQO50SIhuC9kzvcfRpo
nmirl9Vj7xXxbzxHv94/XT4dCU7C/zRGaO1ebxDkF/zW8vGNQLhn+Icm9wMrOz3itrBo4vPZUBSU
SXJheYB8nx1kIAKRg7ELLIv0HvSj9quK44tlAATM2uoQtBlWckP9NyjdvY+EeBzG545LOfIxCLMo
4MvFwmJ6D6GvTgemGdz5FEeqU8A1y+wiVcXIQfZHx69MNBUbVTtmKupwZq0hKwZcLsdurDf2+D9Y
iONA8U5RSkqgBwgI0hussOxda+TWsylydZPhyLvQcL85JS3qESYwV5mq6NT3v/46OBfCscpMxZFG
G3lGDE6PdlSd7y8BZXrN62kAhcdG5svQJ8EU53qUtrPRL4EZ5ETkfTtFRcaYqzPWjx2x6Ap5LesH
BOazyGz1YMRBj7EWemsdTJC9Efj4adR5Yz4h5/m78ydEVBD4fMpIiVZwR5Pt/ad9R6DMnpbOIbwO
rkTgyNYsjIlCDXE2FJEd0+AWbG10nU0twA8MoTIczeC0n2xdGp4CD+H0XKvkPRm8f+7T0n91PVGe
Y2h3+0SUBqcUWDqlRycNRV9kfpWyGdDrr+zjqDRYVdJgXyEyiyxxg9IdfqCYbaNoQtlMRkWk0bJk
b4txZ6dJ9StSK8w0gIK4WK27uLrWQ71PbURsNKWDd4PQwI4ygnpknXdbv/4ffdjgRPPxTzIEzb7N
Rf0lwNZhJwX+xRpQBqe4ogRvXS/bTp1n2A6IBNn/Vn/m1kb4BQHfRkKz4P4Eq58sOtgfeG28J59E
aNfLIY/KQI5E3TtGpnK92ZNrtVdHqw61TBD2hbzpq+EVQVf3me676QSw/R+ADwbnciwsR+RknU1i
BvvCRwwUZaPsoW58uBOV1yOyo5gPgxuZf1BZEvC9c3lVSHl1sKm+Lizs27uCRgLBP79A/lDuuH6R
1ugjffD9zin1Ttn6HYkIy7fdo/Yi/2F1/SrqwE1WNQz+XdSXyhJSYdo3s5WKr6yC0AlmVmBsZys1
Kehx4DzTOpixmK+oP4J7NnsLXxMiUgIQvPtQNPvW6F71VklkKQ1CXJXiIhDaWMHm/md9b63PngYG
FJArZE4m4O3ssMMgRW2bvDbxvEbqVUasiOU66uaj0Q8vUMBlLG2RakLathWU2sPqZ9JkzS/MfYcX
Gg7VV9G6Bt4HY/IUlrJ9KUCyPwwiNZ+lKkkcX7OjHVSsBMFKOdnQmw53NYYeWwN34l2CqiLXa+XT
VU807CjUoDbeAID7X9I8h9x7/2VvwpIJrQkKneicWtpN6zcTHiXP0mocoeRIPiVViLCVFu5BACvr
sujKhcrAbRpsTz1mypBgjMHdTBzJj0FzB7Y+V9TUchQX+Ql8Rcc3EggE+ey8cpqolDdhqTQ7Vn+L
du1YrMtYa383vpn9BIVXbjlR1bU6wE67PxE3e5kCAg1w+tLggG4zlaEVoYb0ve3kBU3ONsqMY46D
z8IoNzc7XZMp2aZXTJqizTFNAssjWcWxw7HV+qnNVOm1Vjsk7XLl3/uv8/lAZIp4t4GkmDdSw8TX
kVAwbAc9iPTJMAsU3V2/2ueI7S6k5rfZKS8FmG/qtr8Xyaep/ZAHwcwXg6XGliO1Q/IbvT5xIQeV
fxhlUuEjMfqP8RB8F9Ik3lIgr41ngf3FkwcdBeOkepMkDLcDPzcOQzIglVpK4Xcjw5OzIwlHMo2S
4iqRdPvP/Rm6ucvfmbi0tlWbhW9Zs6dGS8YKs7a2HARm01UvKzhPBwLdu75rO2SWB/tJ0tPh21hE
/sLNfFNyYegJsj1RmGDx2rM90OJQTqIX2Y7VjOFW7l7wgJE3nYUtfW0guTu4S9Wnz17WZKtPRR6w
/fMjDTviQESRZDnsTvRbWsnYtBirPvNZsVSFBuc/WvSW6pXh90sVptvUktelhg5VGZQNylSz1LIv
QxsR48py6mBQvshp2SFn0mBSWlrZU9Q2CiZQ2GQPVlnjQ2xZmCzHSrZOUeDYBX1B2OAV7WOnl7Tq
ikF+gzwETSYwxgIBvAbPq6FAIL0coR42US0/jjrCPHqIXI0Sc2v57iCVyF8iUT3CmDzUtW++MxK8
LYsA1W1/iHdtVQ6OVPdrj2IOLk84oiFKiukaciM4VOeBjSAfKMngUMpBcPLHMV/rKM0iquQe3bTI
j6GHHkpoo26JCBCqpBQ4kOxGXWRtIDX49f7ivY1E2dpg3qEVWnCG2X7Xey4sfSWIm0g4mST0VRe0
kAaLpHoKkhF7AL1Wo0lQpnkgpv9W1AgMhLURbHId5A2x4pegRmEPS+wWwmgDTsBNuuoJh/FgiwzX
Eljh9iziWcEogH2ksIb13vWzKi2C3VUQ0/1CDu8n4rdbMUKe9sbg5f6s3F5mNCEUqoRTe4jfzi7u
fgxycD+1cJTxTLAKSLUzMVFW868Divn3x7q9LxhgAo5yZwJWmx+wJiqkvoh14YCWazH1q/V10vbS
5v4on7wRlzMfiVI6EJw50Mfo0SgRmiQw4UYNsUbbZxsn/r++hjeH6YI8uD/cJy8Flp3WPkc5CBxb
vf5ShZI0haXRp0RiapIybVxaam7XLHynW4ghRVrey6YBwuWkqbN4EznRrjHIDxzZ8970BqUMFLQg
/lVyjZqQkSPa1Ic7ZH3LbVgl2kX1oy/33/Q9zrgK8ngEeFwGMSfNUyqA168a9/XYKcUonHqMoi1O
vN1hxMblXOvuBTjF8ANGHleCXmbxq5LjTG9Qte9tKNZNOIinUvX/CVA5foLB0DwUQ9fvpFq29sKK
0PHI3ersKehf+qPWHt24o3DXVg9DrK1qD8ODqkLE12qThzCCmhMD2EbOGRzNqoQqvCm9wD+FCC0u
xV7TQTt7Z6SV6ENwT5Mtz5PkEo/qEst5/LeTxliNptk/xhkhlohi1fFMq/inlOwzFSlOPDoFwBoU
s/1xf+JvUg2iAfh7hFok0ZBTZ/OOHChF6UQIx4KcdGx0vaEunWgPWWI1aH/XPzEMwBXQavFSRJ35
/uCfnETI/Ux9N/J4gCuzAyJDVzTozFw4sa8/qm2txmh/K08NIrn/GY3EQaSzvsBo0f8CzHm9vhCh
HXBuyywn64bgX89O34rWlxdW8Wcbic9IHMkFS2HCnM6PD6GXZGB9JAlGEYMxGTx2EghHbj86olML
qQofTanNMOBJzb2euH8KbAzW9+f0NrRQKArBpxAIJpE+znK3KJSE1YjEdjrPfFS14VkdUIA2qFrj
oJIlj3bIlZjgFnZ/2E+OKkgMU72HeHpSYrl+87GuAo1qo+2g66fschuZRi/HM+P/YRQdkSEQ0ZYN
Rvh6lERJWh/VY9uRIJ6e40B+FEofX+4P8klOBD2M/T3x4Kd+yWwK9cazq6Y3LCePxZkuobdSIPCc
hJ/nj7mhFS8i04YnzWxfQ6+XL7qf6Du3MqtdrKXdMTK9Gp2heuGCu92oODLQqQSpT4PDnMN1C2Wg
ZwQuy2m14U1qq/ohLKAPunbWhmsEyaO1MDrY4SFH0ElyNWvhLrpdV9yuNsML2PPM/2xpl5bsKTjb
WI7m1sOpS7tsU9VFsBLRpag2JZKHG4qWS9Cm6YNeH5FwBAispn4LagTzmynGs9TC+Md0UBX+Hkct
cDOEI7IufKF1+1Pgl7hwJL0Xc2cjKhPfFpkwqM2ssuslFrVo8FWlNDrEZs1+KLGUyO0Rw/vBLZ8U
w9uZVqkguB1kG7gKCb73urLpwDGsadw3S5WYT94fegp5AucWlLN5ViRLeUeCyvGM6qC+lUMuqZUV
hMlbRGfloUqH3KlTS/kt256EfEGzRs99Y/c9UCMI5OJVk9GyUV18xgpN9s+5EJSS8Ltaaizebn8V
sjrPR6DCwTcn+IZBUsqFSkypaIFxNuz0KW4af2ELvBfwZt+GQJIDfLq0wD/Pvg2g4yZU6JY5OIKN
8cr3Kx//j7rfYTbw4EdJutFr3HHSRlZ3tmi+VGPeUEl17b8LJ8Qnn4XrEvtmFuYUDs4yRlcaGsJY
SXG6QYmOXjhmx1zTSYAoIYUthue59ub6AwKdaRPt8X4aUJwucJXyqh+Vl1tPdo5iDDlfSVozICl6
9NQkOdnNUlZ9e2oQWshwzKiQgwGZx/oGDd9KChXDGVVpxEwZoaKsVXCgQLdSmAcMEL/FSjW+ZWhM
LZzV78WT66/F2NQP6bNNDec5sgbrP5ws7d5wbLxZqIk81oXIsXtAuko6jeOvMvldtP2vLLRWANSO
+AufLAoSq3QkzoPOYlvHPnwy62rVWg+hgagAbr2V3v6RbP14/4PeBiKsXcQWgNAidkXd5HrT+34G
NtDztWff0v6mbZA/Y1aXb2wcdxZGus0gpuwBBvwU7sC7nMUhshdWUpJ34jlXBm1XCFy1utjMthWA
i+2UuC+EA7dQScZCQgrsDVGmDXPg+tV0uaYhUsfiGa1PizJ/ou2lOIDTG8TGLzW19ZNRIPfaTfG+
Hln8zcVpIdO1r7HhS2+eFZq7crLJyEJjKWi4Ufei1gNRnFoEC2SCDE3f5WO8xOmeDaI2HM99BhSQ
lzi3Df4vX/uOmvImQOCojYwH5J0fMz3u1wjfrCL131ofL4ZXPVTSwbDQFvoqSV88Ke9Xtvxcqk+B
dTFaELd4hXSB2JQ2vXHklnpQuH11qLN9K2GeeX8BfRL58SZE0aYwVUKG997EhzchuccugV8U2PxX
v9SjjTQ5zNVhk18810JAHq2O742BZTUKUPm+yqUFhs3tmUQmgR4VDYP3XHG2slDbUm0vNFTH6ALl
MY+lSyLsbdNpT0pbgPYLum/33/k9N5hvcFYVwGfAfugLzEICT6mN0u89smE9OWl6uW1pVPh6hjtd
tY2aFwu0v4ZkbCcHuxEvwMYHGmlkx6TIXj30aIvxpbfytayffPcx07BmlHJn6Ld1hDVerR5igbNq
vVbS+uX+k39ykTBX8KY4RnDsJsG+XneFnJmpHwnVIa3un/0ki168tg8dM8clhLuMC95ssSLVJHlf
VZq+dQMVLfARIPr9J9E+OaAp8LAN2KDvwvLXT9KrQWrh4Kuh2zaCO8AMwULMN1HPEf6UdvSihJek
wXBO8g/FUB/ZRCAFBsxEii01o7Pt71RfOrf5ay+dQE7q5Wso7UsdbTjrVyA/6+jX5WcRZV8N3Dtx
aTp0pvqKeTiOUfwRzzHDahvKOMhRnUtprOAssarr6JeL8Wmhjhc49V/itKCAV9MHGSXzNW0wUUY5
gNRlicM/CTnOwj1BHvyu6UKFBbLx9WwYuNvqSt7KTok2ExbUD+GI1WL0j9R364bQJ8AEPvxKwa+i
2Zji4hk4rfLo939H8U8vlLXXOlTT+s7f5R6seZjUWSrjTi7exgEohJnGF/QcHHzu6/pbhqyQrB/u
f9BPkgfEJWBGkGJytAlztrTQjUG9rWxGR/P18dGXVCQPyBbPSe4muwB3lX1YZd1Tk7nhXpZKFzB6
hIEzfOoGNxo5fjDbuDn6XmstkRVuYzQADESSnLQI1xlzidaujcSQgwh2+jo44RWJKL7R6QfFiq3V
KEyJ4m5SvxGIDjuCuPZXnY7BDmt7eYUNzdfMTfrvbVktHCKfHZw0feHWgmKgcfG+QT4cnF2vurjX
QGkjFlJOlab+ILz1jyFd+kub+MHeMEppK0oVjBqV5pPpiyU5w9vbn9IH0oETE5mpMWa3fyvZoZ4J
8B2eiA4KMgFgBGBsPYy+vxRo3PKepzILRT1yGgtywJwxorvI9rVY/ziVNbQn1LYwaC3ikw5t7QlL
02RTdNBkylT2f3iAaWtQQAkLtsVAjVsYg5ow5lbMEYF/sltV+WlLnnlQS8+4yMNoPonAlRfuldu2
OqUEljTYJY55FdG8603ZKFFgFYXdO42cnKBV9E6ARwHaYLJKPTDQVzEn9MroTe2CQrr/IAc0zl07
6E/I9mJHE3BwqJY/PFdl0jtKgnlwp5voZ5n1Yxn5xZYMau95FfoFaRGdm1r61zMQZlk4aj+LvDTg
iMiJEeQBGLl+jaQZNUBsjXgO8flBJAF/szh22lE0azvXFga73WtEXeTJ9LGAPJnzwAbonuXrRSGe
ewmnsEL6P5ydR3PdSLqm/0pH7dEDb27c6sXBsXQgRYoyGwTlgIT37tfPA3bPXJ0DBjGaRYVCRUkJ
JNJ85jWatS3r6uf7Z81y3cL6oV3MmULWw4V2/kZY3kUFUNTE8/Uw80q7/jAKx7id4uKPc/95IFqk
1LWwK5Ev6nQw3/1OV+vEw+g5OyLh/qNKnKuoF5HbK/FNRuy/qbA5WIldlxENfVmagbOyNYHN5YHV
5X7sRDJOh8JygmdtMr6oY/ikFzFgFsduj3GYr5mNLL/bPOQsQw5rhnzg4gLyYWVb6dTkHl4H5g2y
P+pNY6yBo956L9LGeU5nvqilnn83ude6FJUPYh2gH7uowbaBYyHaWWaqbgZVHTZS0sUr23gZaJhU
WVHIga5GMngJeLTsLPDFZBUeJsf9gStY+lAXentXRfaLU+k3tMcVatDaeJP7lDhW9sOSGwD14Pfh
58f77ZgXViRNUVwX3iRXmy598JNbCVRW3zk7rW+3FBWf/LQ76sDd8/YbruEU09AOqrLHMmpolH0s
id3j5jCVN50lbSirf7WL6t4JcB5rlQ+hsybX+NZKIN9CzY2mPQSq+ee/PbAjZ/jGj6KkYIxUc+M7
6s528nhlXt5aCnRcZsH8+WQyL3aWLEORNkK5QAYnDk6JCJmcOHsebVwPxqit7q1JX4sD3hgT6SLY
4xznNi938SnUcjTryTRSb27v43W+0436gyGlW6GNu6j03QoR5bb7hrjEXVQ8po79Ie8kl8v7ClPt
e10LD1m/tieWpzO4hBltxNIEyHdZ2R2mfGyLWMm8KO8/NaaVUxGRzdOkp6hqlMVqWrycBBB4nM6E
Q/RgONjOP2+hVqXgnVsv6fTsU5wkWEWX9vQsRhXIFT7XtYvjRn8X16p/anTnQ8aG/piJkmjIQmew
whwcnoUZaB/SJhOnqLCmFzzGw6f3z/g3UpUZQM/BS3yEeJJ5cVjkAlu+virQEid4OdaW6mO6q5m1
ix/p58Fp7v2s3lc5Jb6NIpnZx3IySjcn31i5A5YfiMSWm5OIFkwatcjzCYtsJeiTGvSiXCFOqkm9
tG9rB9fIAseTUcHF/f0XX9abGY+gYwZL06O+bEyBOCyjHEqWJzpsVtW0xHOwsaPbtNJxcByUm7xH
V6AVQ7R9f+Al3WTGoNAQBYM3d1BmB7Dfd75qTZqE633rxUI2diKr1UM3GtKVX8PwSJteeggDvAmt
AjvzGkrvF8FPwUgIw5t8fFcxUV+Ty3ljtZIfAoQCFMUieM2bfjuMYq0aMPErOi9tVPNIJOtfGQau
gnTp8i+AbZ1dlwxf3p+H5QHIXQEmZi48G0hmXSQyzRj0ZS6GjkI4KamtxJY7KWievT/KMoYBqfRK
EkHudPZOO5/sCNfkqEqq0kMsowY/mNYHWynkhyl0xEq/9a0XmvlDsHMBCPCNz4cqmqQcbdsvvEEQ
N/hgWqgJVdPKPfvakjiviszUX+AVHK7M26WCFXxQ0plM9u8inDD3Jm6QJwKomyzFVEitRbkrcuNb
MerDdYeO3E+ngdKuWWTYSRXD3KCLgNtPWrumMb0MREb7XvXFBgq9hpZAghx0Yaa7Uer073/6JVhX
pCUQhsF+UjM8n57KbKwRAIV/14UtdZoY3l5uZvWhryjfvj/UG0kfQcgcUMp8e478i09Rp6j5Aocp
PageLw1Z3gdRdf6uj4Ngnwrb2SSc3EdNlmYTjmnWYmzqlYU3D/H7Z5rN+Ai9TKp2DkWFy9dthtaq
MqNp7qh3SvveFsFOOKP93NmJOPZxLo6dUdceZlU3eZfgUL4yBZdbWkPJaT5h0Ddmb+mXKCwxCksU
dm/dtUg+X/e2Wp5EieE7DmOHTI52WcSuDjV9IjePv4jW9E9SB/2vId/4UEizY2ZShvsxVD8PftYf
c6G0u/efcfGITA2JH+VwljGX8ryhfjt1HDzfxmbUxX3nlD/CvjeoudjVSTbi3NMqALOayNrP74+5
6L+hoDrzZIhRCTj55WLQIEP0HE55dJ9qevDYBw78IgMXMNwxmmt7gHuNnGp4lDS1cYdaym7QKk/d
2JwKYxMaxVpCcHntvT6OOkPl5uiEbOt8DlqgBEDybHHfS863SG0+p5pxSGx2ZFbm3cqanN/tbE3O
7/7bYBdbkJxZUK63xL3eCvvajxsfpABaue9P8fKVIC7OrVyCW4Lyxc2qdIE6Dp24VxsnfbITnxyE
r+xWA+ZiChnlylK/POIpcygAFwlj2Gko81wc8Sr1HOFnvFUfGN8mQ49PRtwUbjhKa9fkmyPN/RtS
VG6uyxM+1yXyt3YQ97h0YPqcod21SYZOmzYkj9FKgLI46F/fi6gX6N98peBNdbY9+hgmJ0c87AGl
cQst2mv23L0SSAj2wzC5k99+KGJQR5TDYeJYOyMYj3I67fE+ux2nEX4FRfGEBIbABkM/sQ+04AY1
mSsRxCtB/2U0NT/rTDjXZ0Ae9/nFsyKjZ/mR6Yj7EAtNCCCZ/WFq1GxXdOhQ5LLot/lo+Du9GNby
zre+CY0uAylHsln6gOezlMV2VWU9I4vU0DdKG2nXIvH9TSDr2R+SjuaXpDM8vydIFK7486GkyRyN
SiDDFQordXusEVzJ6fuV777cpPMuBZLHMiNKvGxr+mEsNVEXRPcFvEaaBTFhGEzC/Z9vUq4G0jOW
FgIm8yb+7ew1ETmEotiLe9/x75LA77yKmuxVKfXDnUBH7fT/M9zM00XpAgeViwsZ4A7uIgV7FJoH
QqTmL0LMcufgEK9iWr17f7DlvcIMUh+nT4bjAJHY+bsht6oWEbaT9/rQGZshCn+WcolUVxv1hyS1
7yO1/v7+iMtFqCG1wES+VphBvZ6P2E1qEbZ6TxtcN8EVJ0O1R/qz3XRa2a+crotKBwGaAnGHYgcH
7AyzPh8r7gwIVZlqANnQ9mrt7weqoNvBxvjV6psrqW+krR3a34z8UQ3U4yBuE/0+Hz6G6X1dATnU
rxQwzGpIOTSZ9kIaVLeyso/KzAtX+mZvJxpKUvnKYy/yTB6b+h61ylmmD4DPvOx/W3B9IczBIb30
YhxpsJvW+i065cSuYWRv49IoPkUoBm7MpjHvFOxDrzoFlZfIcpqVlf/GtyLJgZZL6mEQClx8K6Nq
KjOKEeduRKNcz6354yAJOK2At1deen6n8/vWmh0EgClwOJGGXFT7kPE3cNyWBi8LAxSbUA3cD3KV
fXp/8S3v2/NRLl4oD4rCrPxgpIxpg03XVAwcbOUQazS1/KA4vD/aKwjm8qVmvzOo6RZiCa+x928f
UpEQ3rGrevSCTNlLtf9U2KrvxjWkwhBPgKuy/yJFwU2r4AR6b/ZXUflBRM9j5Bn+jTp8D2zPiO7V
ONuko9uWnVuY98DkvKR4qeNvdXWVYrnZBO4kI8CzV9Uf9vRtapGyx2MAN17b3rT+lx558dG5cmz0
XBrEvz83xX0w3AjnW+9omBRUMK6PkRS5jvKoGQ/S9CTLOzJbqX9oHPTCooNR/nK6U688I5vfUY7E
fGNjhb8kx82NFM+RoznrDH3Lgk+9FG+y6Dv99DiEwlK/WOJnlv1KYcjbvk6YcTXWV4r6qXDu7BYE
lLrNkBKWwG9byQnbk83787/IbQiWQY3NKsbU5SkfXOx/xBDEEJJLgR5saVG2jvKMDL/xvXGG4LpU
wwB5+FQ5QZfQb3JgfRt0d601Q5fXMPliFZBWzGhBIncUvudd9tsqSOPBhszl915TFZgPyFdRcRyN
5gULCQpFYfKTJmCynRLju2JHrqy8RCOVvmzTAsQp8azTrjox3ST1Z3v4MSk/HeWY2PA5pLtWf5FA
VuRTcRvn10Ozj3Lrk56rD0b6Yg10j1HGcCnbrZwKywAGiDC5Kc0OrtwF1deQw9Dqcd72VAH/Wguf
JCqnroCks8cHN7tGs3+jOaWxMuyinYuJ52tYMe8mekaX3CClzJA4M4bRa3U+UmTV5WGYEL9MDL85
6BGIPLSHO+Wz0PxDk2bJY9xqxq3Ik+I+zjv9tmlb3zWBxv7xhU1ZBl8+9EbBNC+AkXkcG2ESBbJX
I0ibI16917vMdqmZbcoZiPb+ol4elJi8cJZQ9tOcGQF6vppkOw3kUeSMhuTtfizaDALssAaGWDRH
mWxuaY7+WUITweOLrWNBz1WVQoXWnkonnxO5OQFl3iTJY5emrMEupJVm4D0kBW4UgM6clG+Rn303
80LbZFX9iNbooYoTtxvg3GuTVa1ELsujfGbWcatTtyBxuswGRcSPmxF5g6IweiS+NOnJcCTh+lgK
PdJi0X69P+/Lu5B/kKlHyhQkMrDu83lHeKM0KY3LnirBzG6csN53QT7sNHMtdn5jf8HS56IyaCTO
9JbzkaYUJ24pALZgIXe2DQSwRmi/7cYPp5sgPFBU87/3Rvvx/fdbaKvNX5yYAxQRYGsAYPOE/3ZM
aWkOtihMJq+HHf6cAlK8pvWVI7ivjF5GQdsLs7LH9IYcX5ek73kjoV0lxsJttAAoBXneoYORejJh
wG/kpMKyO+jjr+8/5jJgtblPOQmohcy4/os4QeDuEeH1jXaH5ucQu2rlIStr867QJ+H2woh2Wteu
dT/f+PYUQUAgg7smm7lECmRIuVV+r/BFyJinQbGpduMHARSgW1llC4wgXwGmOQhIqDekT5dCjqM0
AtOyHTAramRulU4275Nq+pgU8QTi0mn0n2ONRpdTJA90ADYmvpRfCscYDjq6il+qIX7Sgq7ad42m
/XGEBi8FX2GwxXO14pJCpiZpFdZDUXm0NgK0kQxpUwxFunK8vbUM507f690yf+eLZZiUBcAZo6w8
UU+gipJwvLYR8NsoUAdvG03S99FQ7mS1EXsCEXMrrB4p8Kzy0IrQdoCysn3eyl+gnU1uMjuwjPEw
rD3k8hCeFbBoA8CxYIdeYsGtRkWa26gKL4QG9lE3+uJusqPP6SCcz0YVxreRab0oTtp8kKxOv6st
0QLwrLsHxKk/RaKiR1HKydrVsGiXaLNyHiUFmph8IMqF51vYblqg4Wabe037WaBDdqX6VXWlJ0b/
OctA8mDhDjfTH42bCY+g+wZTmJ2cFuHnVu6v+nTNefKtWWK5wM0D3wen7OJx2gbzm7amo5oEYfEk
6jzcd1k87d4/Ed4ahdyVug9UDLjD6vlLt2C4mxKYvWfZaXjTTgLVX3Ncs9yYl915EAcybOZm0aid
ZV4uzp0kAeUgl3kJEZ98CDJluSttY9qaUgjIfoj+sEEyf0nGohZN4KgBZD1/qd6wi2ko1NzDXay5
lluZALC3VvqIy2ONc4YmL3HLbMVyudXURg7IvM0CkY4ggFheP+SDknx3UGB8/xO9tTApO80tLPbL
LHt2/jqqMoVWIjm1x0WGiEer+EfVig5mVI+HHE2IH0WlHkXTjF+7YRQuMNfWbTGIRylae4qsbE2f
bIGXZX7nMxaSMPMMj+EivCkaMBgRBq5eHfbHVjc2dlQg04Wprw+ZOY1lN0977TFkx2xzR97JTe9s
J7ltP+G7ODM/dSenWZ/3GydEt8ZBffeGv2tv4rTpdlGPIC53o9F9tdOo3SAtOT51jSOf6hynQjlp
qmkTagL4XJJq396f7Dk8OFupdHMIT2Y4Nz1TPu75XBftMKH2OcqeXANf0cNJIAWYO1etgk5Imtri
1IHGfMqVQpyELE0rNbnlt+ZcRC6NRrk+E98ui3LYtVfOFCWKlwxp/OTbzrGIpuHoJ9oepCVo9672
D8h9fc2KKHaNvDO3FnYO6oRd3jj12UoTcLHIeZyZsUSbHSuChYtNoJgNzaVU8WjeJ1eJGoQ3I/S/
lzL11/LNxUk0D0W/EdId6wv5m/OZ99uwGQ0nV6gu5NO9ZFi1O6j0yN//vovwkFFsXFqpycCUgEly
PgrUgiRE3l72ZnKwm6hNetRypUdvbBw8tlb1WBpGtysRXF+59hYcAa48irpksNTVoAlclq4Bi5ed
7TS1h3UytnJpXH+WcAnZDmmvXpeNMh6t0PiUyQARozwAO4nVnze2of04WljK0kzusA4J/McEsfFj
0eGrm1flVzDr92Tp8kaJneZqdIbUk8Kae5yyzC89mfkmCCSqxwLZrL024MraF9K+ACGxTTJD+kLb
RN2PWLauLOVFrMnrUoWFrMp/NEsuAvEkF06HuzSdx7JCFpX61daa8PuMRgWjAM1p0bWy4rWi0Xy0
n+9fRp1bNEAJcQVauGlakx2nnV57qPwdQHVY9bNBBVAqOiDSu5bYutRjV80PafWELs6m768ayBhS
9jmIwIanD0Fdb+djttB1ap0Pfo9ghFrM+mdHKcLLynkpenUfN9E2ye+aUMIBYY98c9jS/VDSY+Fr
WFkitCMa19bjXaAy/SG6h7dwzoPYcKUm34Zdv4+saA8T72gl/Q4e7hY1vBR4Qlgh+ZmFx0HPdnWU
bOdAMUEUMeGv+RjVDsdGDwB8AlcBX2zvNKPaZzbG0/wa9DJ2y/ZeT8TWl06gtw+Jpbhx8E3maQb9
0KrqofbHQ0qNBAGpqgsjLkao8e/vsWX6S4GD/phFXjnXjS9b0plZy/SqKtnz22lTSFO3iTEZRLvN
uZG0MfBGZuswgGbaqmZSwX2pJwQo4/JqNK1fklbmp8TIrK1Pi8LFGDrYSTAOtnVla7ekb2uiwgvN
C9DkyH5R6mLNcPRfGm04se0rUqJSYjKa/JgVorxBpVWhaNhL1/oUKHehnIhNCKRb6W19J1eNv6sT
TbnGY/oLEAcvs2iRz2IypTvFUb/3NSe719Jp7eZdnpFgDGjxU+al60Af8vz0Mie90eoRrFRBtWA7
pkOwH1WrfHj/+701ykxaoFlD4Enr+nwUp5CNDmJgC9XPxkosRwjXlFFoe3+UN646ohkQa0gjzSWx
y6CwarPQl7W6vccGybqiE/ZFxQthU6Xqz0GGz6fpKb6P3YG6nBtXNQI2VjQ5mzSIxTXzq2xXnmee
vPOjAzgYbXKSNFC6SDecv3aeVkYVSHFxXzmZ5mp53Ht2hmp3JgJjL8rwBY/ibtcD8HOznNALA3vL
FXHz+P5zLGd/hnEwH4hcQz+/nBZDBEOE70t2PznWi6NHOKoFcr5yDS4G0YHC436BjBM95kWTJHPq
ALOPSPImRDdv4CNS/auHfOU0XgRT8yjIGrL4ISiRAJzPaCRYppoySp6k59OuSbpi15p5d3QKcBC2
HUb7VvTmSRpt6wA+UFqJ0F+1EM6+KJ5lAENneXLKM9Q9z8fX1CnTIqM37oxeIMaOPetGGXCrKfMw
2JLi6TC0qBNuHEEF3x5RTxPpj9HptI2Ik3utRqqsVuPRRRDnU9R1AIkCqcNesbLU+8GJrKNN2/k6
rrt+M2L4vnt/ISwuULI/OF0Ie+E5M+sAnz99PqRp0zRG7MVpqWypPmXwqSIKRn1zqBRxMkUrr+3J
xfWJ4Ax39awlyyfjy52PWelDxTTS4klxUXIb7Ezu+wjpEGvI9e+W0MRpyKlNK9Nk3OKHgc+lbxan
ehL2YUTe0X1/BhbRJ7VJNgEPQ1RI//iimuGgse8XYirgWti4rRhC+1QiKPxLGiV9ZfcvNwSNMxUb
XRp1YCUvd104GLofS8AVSimL95QdgCsho7gyyiL6ZNZA6cJCmb8qbZXz6W3hN4zULiLPt9psH4X4
oMbIl+2ROQ+ey7QXn+LcD/cVba+VkZdtUQTBMA7FdQue45xFng8dD72vt2ZTeG3fGNshlNtbHBgi
/Aejfa4P8T6A17mpkjA/WXgcdIg1ulGmd9/e/6TLI2EWN+LCBUBDEf4SLeZbvU6vpk49wwAngqRI
c2gMy1WisX8oonFEBp0GT673SCz7tboyC8stRVKFRD7gyVeRj4uYtFdxiZjkPvWg1oSbDMLUQW+N
bssO/BB1sb3LlGjNU21ZkwP8wPljy2Q11FguK9LIoU6IfNnqHReXviNALXZEekW6bWI9+BJIcnoM
5QmCf47k6YayT7jJhxY59sCMb7MiVt28mQqaj5r81ShaNn1cxNq1lsjOn+63mVmNJAbsahquwMrP
10g0ZZ1dDIN8p0vqR7rkHRUnHe0ev1u5fhbfAXwGSRDwFsq0cLrn3fhbtVxKwUsUOQNNkmel6RcL
28ksR3qiquJnP/XXesnzv3d2Eczj0XmYC1Cvtcfz8aZKzypa/fId1NNmE1qDcM0gSVbeanFczaMg
GU2uQ/mZ6uv5KFmc+IjF9fKdJKXoYOMNd1I5sTeU2aeVCtcyeGIsHSrLK5eNg+TiaCwGoaTpVMt3
oak+ajOwFnOX2NVBRP3U26E7dLV86xfqozDrjQrOvtzEVeAcgpRuaTbYP97f1q8q1ZczrINzIKSg
uUDoeP7uWmtXYnBK+c4OinGbmaG/QwokulJyrd0ksu8cIjmMj5MvR78KE2fMDZzk8KujThrK7U3q
7DDUqg9VYDUbrMezvU+r4mDaSXlEafLHYCbhEfikdJBj46cfx8W2rNSRY0rSro0+Tu/ElIcvpemP
nyu0249JrhrXrdBNr8waxeU8x35V78obLjLnScnaVXed+ew+nwGamIBziDdgsOEffz4DlpVHUasW
sAuV1tyaPdTxvlMe4kh1nbw3YCXzv+u+QrdPswO3rKRyJWBY9sopK+DVRNQFMmgut54/gm9akRpk
cEHUTLrSDOmm1YJ6V1bWcJ2i1XdVh8lLP3XRdSajIYjBZAHvINLw2ohTcZMkTKgWTMoBZ9rul9kk
+tavKwyaE+j3UREcK4KcQ8SVvSuJfna9Msg3tZ0WV6XQGleWkN53pxFG5TRq5m3mC31j56l0o2hK
id9ixllvodkksvv3V98bRyzCINTJZz0fRNsvz5NykIqoLWMYNqMm7XWU6H1TqxHaEErJcSma9iaV
nGpbxdMx6afHpky2iYb1rdzVximN6MESBDb+I/1PZ0tRw2vtXls5XZeHHg8JB4S0ihiDi+D869gB
OKrKriWw4np5VY8hkokJzKXIBqMiqmjY1J0mr9x4y5OPSi1NJ0peDhffpfJehBVRMfMxvDIIpkc0
w6pbOYzWWnzz2j5b+zP5SAOTOeuBIIB2ca+i31zyEggoyKx/ddT7XT708a7poxJA6aoHwfL0o6hA
84gwivo+kqbzW/92f9gmJ62RjIoXxQX63kVtUhNph/pz3uvSrvQrnAk0cTfWinqKtNBw4xzdeFUa
6q0aJcMjsLe10G7xdedHQsyL2IKDjYbK+SNltSRka0RJB/m5z/yXuklapN/THJhKoMvi4+ivCbEv
vu3rkCDaEe8hz3nVz/1tFjCIHswx9xVvFEbgNsiebqMh7/+0BIwKEj3LWeSVJhFF8fMXk2Vkq2Ma
op5eKcHenhL7c4t0+zGVcu3x/X28CA6JzBiGThQTCFPsYodERR8hO4yMnlzF7Z2Ir1unwgjQcaTE
RVxIk11a7DsVtfcrSMIrgy8RMph8vYpHUg2i3XKJiZhi/MyE2aRej/zdAelF/xgbVkVBQlEgbmJv
Je/6Un6S7bDYdXWi4FKQd7uUovim6A3fDQJzXDnSl2H7/FDAjpmXmVJ4yVm3407iYg9TT2h6faKo
LW/zPHcOcVAZm5im0amT1Q+hMbixHKHaJOKjryZrZdUlFozHoDoyy9uQRpBInC8CDUglBj994mWl
cjvKIrhFa1PbEWUDZFLKfJvA6dg6rRxvhwxz7yTOVoKr5f4iqiB1IHmgmrCwyUinIOZq6eCIt/qj
rkvBqYlQzZLCotmi5bVLtHJtS7/x1uC0AEjD0ZExydHngO+3DZYg19nUaZ54Y5FVyLAWztcqlHCj
a2JKl70tA++gchBRMWOR1uWuHhyKBO9viuUuP3+Ii7gipUYUV1WbeFIspH1pStEuyaPg4x+PArmf
Hg8NWkj4l/CwtHEUKU6j0FP7EIydrEjbPoPE9P4or2zU84uCMgwtQ2jbiABScz2fUTHKetmMWegF
Tr/lMt+k8XOiiS1cpf1gfHbU+8i4arRnvc9cK9I3gGg3TtJuRwmr4fbO8kf0mAU+hfKmES/qFN9p
2ZWh/2wDHcP4RzX86A+4SsRAL9vetWugJmVyJDLf21n/ESLUjR10z0X1NccjbVcV31A7/vPvBQGQ
OxAQARfBJSsZ0k8btEINPDxVru1UUvGKqFcjnkWxEpCCDYgQKcGZJHAZb6MxOxChlKEXI1x/LIzR
cn0YesfRyfehZAU7LDoqt7cjx7XA0h2zRFU2ABzqlS/6xuqcWV/gm8HOksxd3A41oh5Oi76I13eR
RnMDs0F5rpC+v26Wmx9uGetmPgGQq708BYvW6QJhZYGXTdVTL0/OY1lbzZPEQYULirBIcVjAH/54
UMJp4CDE9YC3LgP6sAZEFdpIC01ynZwmjCKuAZbjv+IP+ySWui2R6JrT6fJFSYmZSFJV7LQht5/v
j1ofQrrCTYaqCvhAw4yMZ9memq2dDcqWZRRcizJNDu+/6KsNx/muZFTASQBNwOOgUnE+qpPSRyvH
KvMax5ty31VC/A2NBMWxdJPDMJj6fQtHO3sawODK/VMikc3pO78/Ff6xoFZlxndNe0K4ZWPZD534
qpeOa47jMR6PioY7DfQvuFlpvtf6cBNpj0p6q4V3lkMZODDqB3NS9qMMZr1O0HisN4Jr1RHp3m/S
Q41UZqc02wa5TKuOX1KAz7sxATNrVwAWwwa3oL7qj+9PyZwp/T4jlCSo0OE2a83IGwCS5zNiText
uRf9h4zL4VjK+KKVmEEepVzW6M2hodBYnbVLW33tiHyN2s6GRusWoRWC9tnPgVLC+dC2k4YTl1Ly
AaFMddMgQPvYJsZ9pTbBCf8WWmgBc+3bqb/TIra32fb6MWpAkqfmiFxWl6q48priCv0f3eUQGvcl
R6aFeevjlGK7NfjP70/Wot+HtASZvz3LDrKKFlaPwxDEoV6Z0gOp9xERleIqtyThFWFS76TCqI5S
W28TQy62Uk8AMw6yvfN1SbmPbOEchwaH45aSujmq2I13ivY42l21bfIgvk/VSF1Z7otAb0bsQMjH
nIQTlObHxSbLJadsra7SHnwlIFFQ9XoPkSD/TC/jq2pXzUdEWTjGVD+/DSbb2JSm07qoD/v7Epsq
F0ulzsU9PPrDKxjYHp29OY2dGRxUis8/fJxPUu7kg/rg50G4i0yp3rZB6K9Uji4P7NdRoMhgbwYH
ny7t+ShDkYRZP81WGqMo9tjvse3Ksjm9vyReVVh+X8UA/ABeAe0G4UdIf3kvdKmSKE0iGQ+R4pR7
s9JHt0DpFT60/IIywFUfa/EutpMnc9boGOt2l3VRsRsHRH8du6l2eTrERydzlCvEVj5VuPhs2vAx
DEWIVLL9MTLkYdtpWX5Fnd3kdCADQlmldNVACXeZbpU3jp8axzAsMleZpHhPcdZwdTm1UO5sUH3D
p9rNSl1/smMzcfXYKtGPs5OVm2uxnZkIZoGOAocrcejrYvwthhRFPzkNNoEPxDo7Y4/euzu63Uns
KPNfD25+G26h+HnF1+anePRXrrB5yVx8hRldD3BnLkeSJZ5/bISWGzWsGvUBwOcRFqdeWVtTPyik
C+9/7wVZ7PU1QV0gSAURHaT3+UhYL9opu199KG7sg3mI74Z9cVL2MK03wU7ZyPvU1Q7Fc7ezHoyD
dSVvs0OwDTfS/v3nuLw/Lx9DPX+MwWxb0cml+oBK8MZACi4xvmrFoVJN4Jsra/xyJxErg2uZYy8i
E6RELl5Z1+ZqSoja2qBkxq1lB8915jgr2ffbg4CdpqzHxXype0tAVVZ+kgKeFrgp5iISOwzkxMqr
zBf82TpBlwQIBL3+WbqO6+d82ow+RMp1KjLPbAPcm+FaIwedBzMz398ilvGV1kB6X4KZc6V4Wls8
y3ecsYT/ruZQ1r5k7FEcHuGhMnopxybsyTGfM6w148qLUQB7zSgD/Hfn9jolPO38HdOEyk+K8IRH
BTdtNxOw42NCQv3w/gq8BEf+exxq4GiAUAtjz5+Pg8aIz27QU2+Qo+EUZkNPpzZ38zy2uM6VBnPR
pqjcyjeqrR2j6QoYfnqqDdk/KB2edE3a5RtWQr5TtKq7HsMx3Ewx1O+yas1DUAynNjzGnfjW4/Xn
Nkp1bRfxI7Tw6JCrxffR9OOVPvpFMPTvN6IvRA9rRkBfyieMsMb9JtNSr3SCh1Gn3FvxnQyIoBtU
fMRGD9CoLBTZ/rPN/DquToeIE5yIivbs+UyOACEtNMwpyNSK8TFJE3FVtKR0jZ4Gm6S0PtXFmh30
G4sERAoIZQpqvO4lYiHWuUj6UiReY+nh0R8n2000qFGva+R/fR/+K/iZ3/97Z9X/+m9+/z0vRpq3
YXPx2395xc/ssal+/mxuX4r/nv/q//2j/zr/LX/zP//y9qV5OfvNLoM7Oj60P6vxw88aU6HXMXmG
+U/+v/7wHz9f/5Wnsfj591/f8zZr5n8NvbHsr//86PTj779QPvhtI8z//n9+ePeS8vduXxKx+OM/
X+rm77/0f3KuILY0J1OgWpGM/Osf/c/5J5Ki/pPMSqUWQO44I4lZelleNeHff6nGP4kbZFylqMVy
zs4KdnXezj9S5H+CXaESBb9qRiIjWPB/3vts7v/nW/wja9P7XGRN/fdf9isB5X9OP84F6qiUOKEL
8SuR/0XgZWPYG7RxvdfrARlV2jh1tk2gdTeftZ4nw05TqjAXEildXFc4gwKeMA7K8prCJH1awyyL
7oMG4Ny6TaPGwtov8JvuV1iqeX1tQQjaOalVtKc6UeP6RA9ay/YBCNPhpNMtCzfKhHoaiMwka5+t
WCKIGTQS/GM5VbmyVYY2dD6XFlo/4cYfRdY/2qVixD/sfjCxdNAGK6TkkaVp/SMKY+GldD6KbZgn
vfgx1GoTuZWJueYJbYweeV5Rid0UolDmtnKkWw8inAbMybIpiba1ESr+k2z1MKKxHhy2YpSeAG9/
z53+trP8dKtV8QOh+00F/tp38V6Lig3gjcY+pG2jqKErN9gP39q5Yz/LcvW1dVCoPA26T/FWNWOO
Mtn6qIvwE3Ug52oqnRrtBmOYmNJostND67f26E6F1im7LCCxhyGg2c96XvtwZzVp0PdJUTTBde+A
F7RsEdbPuoQm38Gsw9qd0Hnqn6e4mpAA5g2q7BQP+exmZfk3/5u6M9uR28qy9qvUA/QxOA+XTQYZ
ETlImZLSGm6ITEnm4TyPT/9/Ift3ZdIlJ0yggW7AqIuqwjGTwTPtvda3BjolZC5kYj7nlWDNKlXs
jB0axM6XTat+6DrDnX0p8Vn4Dnr06LxyWaj8qDHUdzCNK9dXk5lodl+t5PyUOnMyh6iyZ+U4L4Ye
35EqHel+TuzGk0aM5Bs9Slf7vp1WGRd+3JKFXGQYjbRmWB6zzmmB+FqGl+bydopMuoOZLmDIO431
zhXjw1r22nlJVP07+VZyPaZynbrUq2dLyrCcNd34asxkV/qG7DKcxsYyD7cACVLC4nt3/JSwkXNf
X7rimMm8zb+kpJ4tx6hRo/6Q4qc1gqWfmuidBGUKTFdVUh3TVEw0aDIQlfY9W21rfp8tfTOdl7Zz
2zeo0hX8BCOBIlqM2zbri/6IP1FvCCajzZ3pkN0qaJ7sDGmmnGsF6fFXy47sJvbFokzE0uFskR9r
2Of2Z5vw3+QO4V00fE+I64Ph4egSef/YjlU5HjvHjSqS/XrSo6qDlpPnOKyoBKlJwMdog6XU3DQg
A66rnlzypOKzOc6N/b6e+zZ5oPnZKUi70wTAEEmbVTd55Oz23V2nQI1/0zu5TXagJJhIPUVqC7ge
R7RJzFkyqO6o+rqdxmhyQScVtna2ACheZ6nlHDNzbI/a1JVvHGz3ftPpt9KEm+5lZDi979fY/oKa
Nb6OUqTVsY2RIUMTS4nYzp4KcB5e0iCI9XplqLmbrJPPk7nhmsnyJLKsOKZuVOY+jRJ690s2VKUP
UFzzo2lerzW4TrNnL2X2gW5NZXvpMvD5ZsPwK5LN9po1Dk95v1pXZVplh8idfktTI34z19GHvFVB
IGZrfKXkNu+9ipuOZ0Yz5I0T86Gl6vG2qGcdmI5mQ6kuW+OosBJeTY5Jk3KI0LZC7FrCWJ2tB8Vs
13u3xpWeix4E7tKO/tKR6hu7jjiC6pezjytu/GgUBjk9Y6PDQErQ/IACQx18bLQJHlinO9eKQ8iG
NzZLeUwzZzyt9VJ91tC++CM26cAZjTq0iTQYPSPRcM7pkXNQe/QiPUmnnqJ14qzlibgdxu5O7SXv
C+cUiibE22uzmtguMwtwPjwBH9vH/MFGR3Nw0364ntvZDfIpm7xVLRTfGpfbZRbzEwrY6QSarn3X
d3NyEkri+BfahA+wag41g+whQQXj2kgcRPdykp/iBbCcqCZ0y4rVhvZMDnFSNO8zu41CCxKENzlW
fFzNGW1IPqRv4MhUN6lo23eJwE0yJtbymfSRCASxLsSHRtZPqJVbaNbT8Cl27OG+6dvZG2JiuuHX
5byR6ahlBqDiMuXAXqAHikSBhTTNH+N1TCooNfyqfPIqhYyC/4ujrdi7uuQwzwORsHVHukpbZYGg
/3eSmjWdh9nWbmcpjE8UXqxrwxnr89gm9VWP7nrUqPWtkDMuW5YZVEh4T0bndofGHCGBw5C8QtgT
3caVjI66MIGC1FX7uERjG6gduSEWgtBDpxXDyV37J5ufMDATTXvXTGNYFLm8yeK0PKnWoqO7JvQ6
V6w685TCtUMjEwnW2aivYC24yl1d5umHicPqZy1J5pzCQhMfOb2V58ru9TtVcosQBBYoZyfWUXtA
ASx/xcx3X4mUHVHQNRNcZg+ik9QnFEQrkBTy+9FW3mNbsE96kVpfWlol6BUmPUyULsMMqTtXk1Hq
H93FNg+p1qJXM+evIh9YWhLY3ozXRylGeVfoFlE7VIrqiIInFxvF0whtbPlPZXjXM3PJQyZYgaXL
8dsS5hnJHQ0fUC1u+9gZOO4rAOPiturfSPWyi1MvLGl4pVGO5B/O+X0TW82Nls3pbxAk9e5moLOf
mBkfgT4k6ujZ1ZAwH8NlqlVJxNIk01yHEG05bDvxp8GJ6ejeJe00jKjtui6yRAA/JG1y+yK2zNop
9cec6yd8SkcC0kHNrzupRKTAD95K5T2lAK1T5vME1W3wx0yRA3ZS0oi/c5m1okfNGpYMQ0Ns9l/6
Tq3OzYoeAxaBG855ReA7nPa8gc9hu1N6SjszuUMgIX3LkvmHzCxz5yiSVVdCxABWFmAoicOynNLC
H5yietcLfoUyi1TyMa0+aFuztry6mJfQ7Lv1lK1DfoBRHPuTXS/+Yme5Z4zdIP3e0duzmgzjWYgl
uVkJRSYOAMeVl9d29RVQIQcrs5LSB7GI8aIs7VBv8ocSsIKXGMK+0hM6/KRjpLc0W9LHuin0BzHU
kwiQ7A5hm0HIQWmSuX5d47/FlLx87Dq3OhHRUITztJrfUTsavqUl4hiv9uMU1ZziYlu9d0aY1E5h
9e/soWLZYEA+m3SwiZ5PExwnJL+UHM80w+sy633dOc6B29/oeuYinK/anHSe20/2A86gT1G09O9L
zjUxUbipfd9pox42l0VLEVozefUQ5WHeT/gk66pr3cMct9r7yYiKhk0nL9Pjqpf67dCs8ss8u1Tu
pXNXc/oNLTm4nrrI9K5JxQT+CGdafUC7hzNXL4l6sFqr+DKPRnGbkOZxWiuzvsX9MeBVaZJjjqfx
VMlR0zybnOgPtN7hqiD/8qVYNRMGrDmenXSo6EQ0FhvG+iRcaXr9qGqeWRqgWGzMjnY0ujXZXdVs
equG6gRumWouJ2LckAw3uavTXXAUJAvNuNKFqIeRFXS0Pk5OY3xdC6V7YGccS7+fCWIylyF7I0vJ
Gk4Kwzm1UvWDJIP41hRT/GtB1MFT1i7xfIgHQEejpjQney4uW3kxUXVchHa7EHp/K61ZuSXkLbrK
GMLF8V8TH1us1odS7ZtrY9FpO7pdhquF2mTLCXiRDyR1xrdGl8xrCI+hfz+qk4Y4loxdj5rLDBPD
LaLuS2yNCbJhDY3s97mAf8aTXjSaFa6xiLKq39aJqj05FHXN2xZY+/J2iZQ5/og+StXepoM6wraZ
LWe95Mzo0/BBLaqkvhWiitDIodfsDnjj6PZzTOHfAsOyIpH8yi1Ik/eHdhYmQSzK2gVxoSuZX+T1
rF4Z8WSX6KYx03gj2ZXxyTHHPLCibvWEmucgDpPo1KrFmTxgNmTuBX7aNR/5u+ognsaOx2ZGScEG
6HFeq8+Am5ob6LzL9TSYT1mUzbDmTPe+a4z0GvOc9IoCXHs/IRW2BtP2CtuY/VzFqdPD1TiYdXot
SdKEtpPXpx56/9myY+tsmsXnMcvvB21sDrnBpm8v4+dI44ROGkF1mDPaW4YZu2dr0OQ3Jqj+Pmbp
9o1+0j730ywf1MbNrtxJjY6J3Vi3LKYWR25TXUOhK8ljR7L79RyN+qNSG3b/ZlKq+evcWfZ6Mlqx
SK5K86Sex4XrIFHCVpu+4RRvfbmIUtYrRIOF8ImS6Ju3aj+k+ceC1NLvsWqw9SW0TvJToVpjc5Z5
xJOVta2dmnGyvwxxUhCBS0oYKJkCc8BZ0fNZHhb6mOepRlh9LZKKK+xaqHUbKNNC4F5OziJsHzhc
zYlSZ60Hjl0lVOORryq3dsHJ7DyknDKutNmcurcLKXbzoxEbkRZIkDBfE6tFwUncFSHKnc7WgwjF
LpyboVxs+Wj3hSFuI+nYxT1mfl6dE8e972YD5X/6YHK+QhxdCY+i3Cz9qiYa8GDMtd54JrhK+x7C
npr76dTV8b1q5nZ0a4xtbR66EaCHX6zJZAaCP+r7aJll9cbh6mf5TiZWMxzGtUPCk4JgPaxC8GsL
Wxo3suL1eSr0MC6rnda0p0ZNlt4rhmXA4jf8aiZdfhVhEgj0ZYjCJHUVWllVQhuN/GwtStuvytrL
L8NIa9Nec+sjHL01qFe1PEYC7XJalmyYMCpyr9FsWESymPOnZYziFJSjnp8MJddAgJZu0CjWp7w1
R758xS6uZNuJq3gCVGdmxeplIrMPKV7rS6BE9TQSrdYgpl31r0UyXnI5NZSZwM9BBmUVRjqBXOLb
kq/VlYIe6ammgsIaaNa6e8iU1QgXtS7J93UUUvXKfpVrEBtcAlOFErlQ1iW0qIMID2O7egTp1t8X
kRpdL2o8Hm0g93cL2K1gqujWEg35q10tS2jnlhooUdZej1XHzFtL7QYnjUYGCA5Hr6tb5xOt3C6g
p9k/6TCVrnOlleGs2SwdmaN9E3XfXktqNO9ioDmGpzQOBrrFTktPZbfxBnPIU3+mkIqzXb9kJk51
aBYWL2VVHN5wdK8vLTfrWY+uJ2MxDlyvszPxKl0fRJnh3uCMTzFPRub7aomzhz6OYUN1vJBDwZnm
bEbN4lWDpp6XpcHWOczRtZyq6QClEUytmkrPpGQb1GPS3yo55OVTFDX1ZwL7YAtzISBICLt4XvZX
vRCmyUHSjOcrYeq1/bZuiGQ/ZmprkPNt4yTvfwdi/qNa4m3yta266rf+ZeHwZQHy/1zFEQXz31Uc
3z9Sz/vX6Xv+vXz8r3/9d/f1e9lRs/zXY/ntXx/apOsfy399e/yXj43w8Xll8sewv1cmhfELim0Q
spcOHWUklCX/Lk0av0BVRsODMAJJOzXuP0uTwv4F/ig9ZLo+GAYvbZM/a5PCUH7BinXxEKLiIMbs
n5QmNwK0iymV9BUcUBf1Ls6hLat+nWGiFJW8UjI55iGVFUVDvb9GTXniyjAWD5RO6+opzlgyIw8t
fDs+6eqgVUGq2VLqv9etX5Stn5dKN0zjC4sP0DOOQSxEGgpza9PbIFNnyRyXkBxOb7NXOs3QRj59
26LVUbUvVfKVQFenlyFsu3HQvY4NuzvNHeeZHNZMFZUimK1Vs7yode1XWmUbrSQpt3QJaDYjYqOr
j2ls83SxW+SuPeI3qPpUg1tbkzquXWU9B4Aj/OcR4k8pW0OmfnThrqx+b3JrvEvLfHZDCsPCvlfj
2Hktd2jjL0ZMyseFqONHP+MCWuVLei4j1CiOlQJBBiSFvFoCQBjGfCPQTVmI8ycSdoBlWtqqGB76
ybL5dZ50QFCZ6sJZ9OkJRZQtdA5Cq+0RD4IX0LCWLv1Ai93+qHKUmcdD1nIzMPx2NIfOqyMVNc3v
Hd7/gXXmQ1Xwz98uRT9dsF70Qf53ND5onf/dMvShiqsXy8vl//778qL+gm4XHTP1CMzaCHhpu/7R
+Lh0MBBu4rS69C9obl0a5n90PlT1F2I8TP5nVhHwP5d+yR+dD+sXlVa+9aMxotJcVK1/srzQQuPL
+3fng+QA9IOMj64OawDjXfrCz8QJNXu+aae/2UlmWGSh5OKGbZdI6GGoqFe2ttuuj1yIF1SWnLVv
IFilOZwwV74Rmlr8ZkttzqBMWdFdXCArSum+fpFTVj/Qi5GAMDUMKHAX+P49GStgmi137B8rbp66
x9HegnQGR7LxXGwa0qOsOrytexGtfufK3vY5NpZU/Q2jutNzox1OnNYURCKi0XHid8bytYyWVv0I
jDmSx7YbXXmMmQjzreVkydldm0I5TKTGNg+U+iuk5CJWrQddaFmGQFKASlgyCBwjN5w5GO3ealK8
3bWKsnmqF5cKihTD2VrUkVNdA5wknC0sgu86o24Nv49pnESDMKwbJY6LW07YWQvYoeqNQzYueOdn
2bVPIp1X7C8WEZpenFXZWzJJ9eME1iq5G2FmythfqD7ngdvPMAPCiQiB5W074BDhEGxbrd836whA
Z5CJ4y1NBt8U7U4Z+UZjDx9yekGJ72rorsK1WZSu9LSqGLtvBN2BFwQ9Vz+Y3WxCW54p64edTDg6
rtTvh3t4Q+o3ooei0VeQ3P5m9CgMxwJ+oZe2uDiavkYRAzFjqsJ6VAGWAlD8ZkR07D3LNrtLSQZv
AxW6XHXCBelrD+Uhbd87GXkBEOzccTm0TRXp3phwhfOF5q7y7EbmqhyXNG1u+rWQoxdDfyAhTsEM
65tLFP82kFGCOSnr+Qpa1H6tb5linD0rddPOqygjfetGp5PHCUcKx8w+xWtkK9Kmsa90HB27pnMf
0rwFsVotiYBQVKBOXNMY6FlcN9GnLuc852t5ajzih76mrVfWCGPwiMHBHLL3zQhNnAKLkTX+pHOm
5vO08zeuKZSPmsNp7DrLRwToaIqpx2s69RZLH6YMXLetdV7ErrP4ehsX36zG6hCLrtqyHjo3mmsf
kVmcB71VW2/WpEm+Y59Obb8rk+peI2ROD6purZ5yJ56uYyndLIhcIem9FZS1gqXJy0+zqfVPKfv+
6leysL9rY5J052V106eY4Na7JSuLxIfulgqEi/qArlIKcWncWNSS7HEAfZLWRqJ7mbTiM2DnRCNE
skzT6ylJJDU6avvQSLJSYCYzDarlczoth1Tvp3O6aqRaxa2svAKcae8NYqbwUieLzhW6J5CzHzp+
1aa38i+6K7LPtAeo9s1JpvWeHhvtU77QTvOMwqERRYap5i02Z/GTU2ljEbjxXHKJSzRXID5JedRe
aNZ7PTUiKvRr3T+1q+M2gW2MqRqubgTpZR5x+fA32ObRmRR45ourEFEbRb2MvbnvxUPfRI3wpzGJ
vueKjSht0dO4heWmGDmdQL2vPbeci/t1EPKWUDNRHlJ6ot9naWQPMncpvNV890Th1kXBXaWDYNPV
i3VcU22E1Nkq+SNdjOYLX8wM8yrLHMSQrCguf3JUX9kdMlu6tbH1QNOK0ttaOYDdDbOk/VKoJaiR
MTK/IzrVO48rl3WDHzhpPCPPa81LOmhaAWantjvZK8YTr7LHcWBBpUVTujLHxDzO8pibuZXRqtJt
9/fD3//AAeD/nLThb+8Z/93GF4FE+eIScTl7/nGHMHVuA+pF3kDriG30IoX8Y5e39V+gnbK58l9i
O+c68Ocmz/74CzFBqJ04GCA2QSL55y7PHfEXWG/cPbBk/Lh6/KNbxEtNC/8ipGM2jovLf/9sczca
gGFoBvKAbtPH1V2eouHXZyedP6QUz+8DPxt5I6XKzVjpjYGRIXqR9zB7WM9+/9p+etX42dC8secP
naxLbzQzxaHFte8UXdzlqv7PlGD/fiH8hs/HrtEYlxG7EKUvfb2tTG2+eCasw76XstFaRngRujxx
skAdYfID901eg/b+5J38JQ0EOPO8kFsVrHM5Xq2lMhzybHHf73rubcwTkEuwcXaVB/XUwrMx0guW
0fi4b/CNsNBepD0Z1pwFQ5FZp7jsHyfMOcG+wTe6ndXpEk5ASh7oXeNF8XqTtPFp39Cbq6RZUpfu
lT4PcvcIiT1P9s2crZSOn62uKcdmQRd32pvOLIevKMmVf6ao/PML3/pkItLenDQZ8mBY9DMyL3po
r2HdfvYRbiam3UzwYvMyD1JnmK8r2gi3kSP+UfDJv597MzNN1HZDu/BapPa1qWPgDOa+9WTrkSUH
NZpxxfNDcii0OM16hij+meXrz8f+4Yt4tsImZJt0RmVnQVI3byNtjE9mPSvhrk/wR1Xh2eAU46ua
flUetMuSf13bAvsH3vvzvtE3ExMLOrooTKyB+Wmtff01bP9PvhLupy+W2Ih61pKkDEvBvvRalfuU
sar75vsP+vOzN1JSwGvskq8EQhakiIlj0zjvffLLX/Rs8DFT+7pJuIWNdtwRtpREuOeGZufr3uyY
ssyjNZ7YHBw3Z0Fx4I/YxmvZtD976ZupuQICmeJuzQObDhBmWIvIVbt/zdLxs9E3c9PShqFYK0av
05tu+FC9lsn8s3E3+yUFuDJdxZIHiTbeFlEO+a2sX0mL+snY27qppa9ScVcjDSAynGm4F4+yMvVX
YOo/G5yD2/MvpQFX2FGiS7HoWNmXlrjHjF5u+5rh+WfDb2YmLWmuhIaVBlGXhOtUGadFFfNx17Tf
Wp8oPw54nngxWp5fgJJldhrJS/T3jb7ZNVOCevsyLaJDe/EJGpOvjd/2jXx5Wc9mJ4X7JpVJnwbd
YHSeORjfSPLet0Uom7lJIwyhg3SSwKmVQzHXX6SaTjvH3kxNNTLtZtWbNKDfaAD56E6FXdSHfS9l
MzN7ClZL2/Lg2RRfEeeXenma3e8bezM7R2gthUZybZAyrKKXD11R3O0ZGh7+y9+ynLmbOiVDt3Zv
n3sdN1A727t2TTo7LwfP8gUnYsfghUw9enGtsfOpN9Ny7owOEAQDL/nkS43FG9rOaxCh/zzn6fi8
fOourVpcFpLPpBGG30nMtZa7POx735tZmUeiLrOhSAN0gUZ+jFR3MT/biFnrXac3koJePj3kox6u
d54GcgV6Kz7KVt/5a26m5mILmrE6I1diuephsnpFt37Y91o2U7M2ZTqM9orTspiehBhuIrNudi2E
eB5evpFKsYcZJ7cMRoDL71JlplEXa6/0u372sWymZlQ2SQI+OQlwOt6WOMRuEmXqXvH8/GTwLaDB
1XqhGEkhuQ1+b+OzU+66UP2FD0bQUd6MMeNGExQXCnszSqtdP+SWGlP2OVdKNZPBVAZTiq6KlK19
I2+mpRYbcAkbwJ6of+eDXpafudDKnYNvpmVUZzx2b8oAGUEZOKJzPRC0uw5AeNRffoCloE6FDo6f
MfnsgquRUtl1kkUh+3JkodTQsnRD8vXNjtfC/adcoFb7vm1nMymVVDFrEMt8JnF9wwTCuFr9M4jy
/7+tGRdD0fMzRN9OsRgEk3KOH9mUM1o3+FH2fSmbOZk7iToNCJgDlD1V4KCO6RDB75s7WzwDJetC
02IGt3vQ8OZRq/YdfdAsvHwlg4miiBYgUyftfTInJ2+wkLTseidb3hl9R6OXaKSgXSL6hf6g+bEr
pn3f4TZwKU1nkaK3lIFGIAFQijj16zkZd52TcYa/fDEmpfVxdhi9UqY38Ne/N6t4jfXxkyV2G+yS
Rm00koopg1YADQemGGQI1Xa+9M30NGJnGhtpycBqtPRAV7r3VYSb+6anuVkQe9eKexw/TKE6Go5R
tjQIE5AW7/tgNpNfa+OBdDZeDHRULGB3Vv1p38CbmU+Qworoy5aBDujZSyd3vB8nx9k5+mbui4kQ
2ExWrFl0GBFlerGz6xD+l+QsyOsl4cyMnKJLW9pTvr4WSvGTb3BLimwXfEH0s5mbopKEqTzNA/Wx
XW97aybHWrvk4rJrZlOrHgAe4zSci9t9g2++wLpx9LyqOibm4M7euI4HYB07d4itvEl2uVVI0TB4
f5MQkzDuO1RZm90Ym9bQj7Tvg75abuo8v13HYN/r2Ex3pUXFTaYIT5zTM/S6fceHv8AMjYkGbtdy
NnHms6X213okD/ueeDMX3aYvHRyWzEUsasWEIyD5R4STP/f3Lb+flrIyzSCbgkam6Tvknw/lUL6W
Av6TCbNVysxFiy0SJy4v2njfOrcXCcGuF2Ju9uAZZmjfGmyTxvIhRngt9310F/v28+OOmhtYyzqm
IUqkr4uK+GHVdx6M/xJlE+cZtp/LZ1fhXsB3ER2cQezbwszNbMFriZKwKRkccfuj7dQIj8xVdPuW
J3MzZXLXasfUZXg8LXgV5HzsY/Ea6/Vnn8lmC6vjXnGaivOrmbXNxzWqBivU7cGc933jW8xKrCCR
SfGMB22e3mfqDDx2Oe37DjfbWDUik7yYo4KiUE8yX8pLJPy+6jra+ZcfY9VYo43PjN+0ONoGjpS5
3rchGJvps6S6mZCfw3pSOqesXJujos/pvvrDlr6SFVnaWTrr4NJrNWL3eF06Ukggze77GPXNaqiw
qDTzWlthP8zDvSma+XSR1t7t+km3MbQJ5lvbNErcUwNpDunYO58KYxj2vfltW7otVgjnQ26F5aJB
Rsukfjc2fb/v7LNtS0OFd3tcj2RcYXXyAFYXt5Nmin3zaIt8aJVi4XbMD9sKY0XJNXxLG814t+u1
b3XIQw2+QJsUVnT1gwnCAK/0vs1zy+LFq6dNpNZx6ZGuL/Wow2havBYC8pO1a5vaZDdVgo6LwfOp
OsnkdhXJvtuUsVkVc0frKSGzXWROd5c7QsU8uNg738lmCtlkJ2tROdjBCGcLD6xS3jT08PYdsLYh
6BiDY0yqq4UNqI0P7WiU52VqzH2j/8ClPmtrZGhJ2aR7K0QAWRzdtl/PUR8v+177D0bbs9Ftu+5n
tU/YgaIJYp0dL4G00nnns2/OF5lw1gVOiBVmbjecWrjx4Ux5Zd8hYJuuqaBdddsS46cz1AWqy3g9
5Eva73x28+V2VJpRskRRbIUygyRr6uSpCam+9rlf7iL/Vlf/eRDdCq9KDhgE67F0FWmVfrXXeb1L
OwBOVdOkIcGR1r4FeBsQBE1lhn9gm6Edteo1pybFi5I42jevtvSlakHcPS0Vf4VrlfDUGv2c5W62
b+P7QdF69m2Kkpg3xWZrIuHTgR5lNeut0pti5+6xuSYqHYyaRTC8o6lV2AhHPWDT3SdSwwrz8vOx
1QXGf8KuPTXyvhFzcVOPzrTv7vUXiZBO5TCN2VYzpMBXemeS/qkAAtm1N20VQmSBFW4JfCg0jbn5
YFal9hvWRnvn6JuFPoHS28wxL2buhwIOhl2dBk59+zbtiy/i+Y3GVTodCxGztnCWHg89YJjWWq19
q+VWKVToS1ZIMDxhjIr3ODu5EYyOku0rV26lQgZ6PRT1rPR9mmkhQQ990CF/3vfet1ohJMOGHKTg
2c1mPvQkHF0PlrlPtAa54eV7t7Km6VK74JsxR3z8AhQKYvZs3xl7KxnCG2F1pEMzmZJueCvNOD6s
ulrtW+m3mqECPztCp8kK26l81wjTuBpKw9p3ZdqyPYcsK2ttGq1Q6atvYErds97D2t41U39kYDxb
IeOCLGAF/GwI/RfPgp4NRyT8+7SwmIxe/qb60CRrZs1WuJSK/NIYuX5M7TrZ15L74dR79uyZkbY6
2cxWqPaQgIrIsK/EooP42fdqNlfVUgoSBI2Ou0EzLH7k6IuXw2HYN1W34qHI6pdcLV0z1FLgAEW5
4EVY02jfMnORfT9fxMaorlNdY6oaWSHeRwhND2oN9Hnfq9nifaEEGfOo80m2tLav0zKZfYW0rX2n
sq18CLt5D5aX2dQkeDiVIktC4UjjlS/+sn3+h3MTWL8Xr8ZJNaAqhIaFg+w6b8bCc52ZM07Iqnkt
kP4nd5wtahRUXrFGNUsZM2L5VKtKe+8W7pK88vZ/9hdsaksJ4Ux05vkLWrcq30DOKX2KWHz8jV3P
r/w7fvYnaC/fkqwtYPCzRZYzILgztpT4E9v49HXX1FI2e2w5JqXKPyYQ2CE51WpiH7te3Vn83ab/
FXYKvms0zHBdnfQ4t0YRuqMV7dpJ8F2+fDNazIOz7ZmhQ1gAl5HIPqILyHf1vkineTl6bgJK6wY+
HWkIKzA6LQkQc2u7ZhYU/pejm5L0rN6AWrFYcgrKEraZnkHR3/OrEgK5GZ3IGouQTisUXVycqqSN
4N/W667DNtbVl6PLi48FPLEdLiZrJWpF52Q7zr5WFWDdl6OrfTQlccqpT+mL+ttM1tP1FJfLh31v
ZjNjiVeNRrXm1Ndj9A80Mbmntk/sXSdWskVfPjskahY+wWkbPv+Sg7i02+91DKb3sO/pN7N1xhw6
mQvjd8sCDspZbfsYjYbYt9ZgRXr5/MSqZWWJ0T5EjtF/dJQOVlZOgO/fP/3l2/7req9vtUaoaGHe
Xb7KTs+AdOX0yGAkVi4E00Q/RBnooIFmYrxvEmwjU0Y6FFARMkheNGwPndHWb6pJTXfVWvWtColL
2+qUEYWiOG8gs6SG9FWSZoO/f1X/edFH6P7yh7DmCaJUzSF5QZDwwK7eQj9ajff7Rt9MYJIYwZcC
KArBZY7X9P36cG37ffLAv0TEOK7aZnNsWqGFQkb1S1Amjc8apEe7Ol0Aql6+HJW2eB6z9IRNoa2/
Dk5k/Na6zr4iOiT2l6NnpT6No2lzPxnn+T2BqOpbo4vzV+bAz37YzQwutErLbOHw6jW1vyN2XfVt
eD77dsRt3jDkZCFF2dkhPLgqIjRErd73fKhi32e5VSYJ3F21ohXQM1pgcBEGuFAsnHd2fZZbdVLa
GINjYNsPuy7V3xR5odzATLM/7Rt9s+MamemUUmKadzoMdWKw3Ye4raddtTlc+i+/GuhC4GQH3Q1t
o0nP9SJJAazncd9is5UnlVG1Do6w3DBaM8RPpl58lbFefd/3Zi7f6rPb24LnwB0HjfduieVXBGE9
IZWIN9/tG34zXeFuZZBNFjcUGTDegwlBK/NdrNW7Cmj6henz/PFNhSR76VRRuNAauK2y3vUgUes7
P/nNhIVKNvVaWUYkS6jzsVGm6FCZab9vQ98GdlSJ6VbI9NxQz3rhDYUiTnWfu/ve/A8Q+rMfNunA
DuJWji79wPx66qV+hXyk3zddt5qiIseyFmfAbmXN2Rjmuv6mLwlI8nZ9NltZUSIjlxT4kRCeSlEC
oYv0sSiL/mnf6Jv52uodZEpic8NkQk5ojakWwrTdV8vRt8Iie3ZBRxqdCKVbqHAiqvxQT7L7tu/Z
N/N1JQ1c4XAswqhY5mBw4BJOvVB3/qyb6VqUok07N4/CuAPjKNolu7P1TP+679k3k5W8n2y+NHvC
XM+1W6mK5gNX9NdSeC5v4D+cMK3NZIWrX/QgaEU4NuP8SSOn6iqylXVXoQgsz8uFxrDTWsuGOoLG
u2rhVIN0jopqV53oL2ieqJjUpqumKLRNUQfqMkfeTM7evlVsKzqKRqusBdmioTGadYDmPz1OGjTi
XT/qVnqkRaAbzf/H3pktyY2jWfpVyuqeGgIECPKi54Kkb7FvUoR0QwtJIZAENxAkCPDp+3hWVk1m
dGWlldrGbNpsbjPlHs4FwL+c/3wbD/Zz38rtpNtRP0ZlDHPJn/v+d4tVdjM6dhKkZyJUBMEHHAFJ
Tpc6/LkF9V7e1MAFnmiG39+Fc1yghFw+R6yuf25Bvdc3Kb70Dm4ewX7xk76svG9OTLo/S6r+4JV/
L2/COU2FTzh2Yb+0J4p5uU8qXrs/ywjPt/ifrCj+br2OIzI1P6wBcN5n8kC5gH2AKbdlrzTYE1k8
wOU0/7mn/G7xQmyctB1zwd4bsWYDMMQYMBrMT377u8VbD3HY1nLDlhy56CKEo2kG26X258K/93qn
GlqqNOikPJiVr+wC1lvxxwGFkWn/U/fmveqpSgc/O/h4HuaFlHse8fXYjOYnd4f3sie47bChE4M5
DEq2xeItvP+3od5+/NyPf7d82cKrmmC4/SBSB95RxU3RVar5uc3hvfqmqTy89mgHD98F0eUZg3LQ
Df+5ya7ovQKnrNIAHre8PHDfgzxJmyB+gyOt/LmC0XsNToihA7A8ZnlUNAj7YuzRFo/V5H7yrX+v
xLFGD0MJ96mjGAFIs9QuVzPcvH/yrXy3YjeUNWvgfqajWWYWFGMrR5iJVN3PjUYD0fn7A1ctgFCp
JdHHVfEpHxM81R5+JT/34rwX42jYesLIVvLj2MD1A/qB8V7B7urnysfvxTiDWuB3V7vgWOvx2a+8
f2vFaj7/1IqK3uWyU2Kbtas7oBoi1sJHuhm/jzOsfv/1t8e/LPx/suu/V+OoJaSe0WU8VX6O5CVH
tagkB3AWIt5feVotQYoBH9OEl2MyCHat1jVIDpREvnxbYQp4btDBFq6ustAM49Jk8HgP5uuAiR7W
64HykdiLOKiar7pffQd4TOg8LAJ9F9OLaljUCHzgVqbhvqltpL4GLhoxF7axeCWfxfkjQPJGtd4e
YiAW2ou+hOfwtajgZnjBZTLKz0u/6KXO4HHvpsdQ66Udc4BtZtZkuIhSfg3oSmSZqZAOzXd4E87r
lrsUPmkfS+A9NMgjLKjw0g1+Km8H2Pa5qw6e8XDnMzBUnwvCOlU+jBa1u+sBfdstAB9i9M2DgBsx
YAyrk6EThR89nz6109RWB0wF9OMpTZaEgwlnwX0rLHicHa6/WjZ92mAaDFl/GFT6hYK4A9zMAJpm
na8Ti+erIbVUgx25uiT5DsIK0Tei4jp86eYW1vQFfMRrZF8DrGzElPcwWoSRdDQnyi8ni+/UujDg
6pCvWxvySoNRoJt6zH3kyjNsk8OiechSilARHozw2YdPe7mWw03j+5nfTwD34hsSDls5nrUcfn9+
J0HP4bfgZ6nmJqWbbY8pcpMRF1Sywe+BgEDeuSVJ3d43DshBWuCAH7YDfNq5uTZL1OoWtC3oDB43
GPvNbT4DrAmDSBCi5HisYJkZfO6i2cPksIa6TQAaAw98cEVDDnty4H2ScTVLAV1dNK05RvJ8FF36
pgXMR4TEz1tWul7w5gBXqVaaXG8m4GiG9EkZ1zlsOdn4aiOzrh+B8E6qj7rkGvCSZITfTZ3DHNfB
LCGIZFTBHX7g8ZfawELwxxyKYGv2EJJvtM9sHOBjeVzZxh0bh6siB9BjTRtkDdwRCNz1eoG/u+tT
yLWwJtZhSX6ERlZRA1oREFIq08nSBy/BNi8ctJJqi7ZvBN4qwXcGNHBXYM5h1nnVjGm3i8ZVu/6y
9+q8wISeKw00ix9SV1T9YFMHSM0QEThTAig094C9VDNoXHyJqrIvgNDq1jeKesPyAHNHX5sCXn0l
IPeL/By7CZySxsyJzsIpxGs+AUQ2fwPMxazfdWPoKHHzOuIvehDIxBWG2A19AHtAYFYbeWN7351R
xCtR4R3Me1v2fVjtoIBqxQXRzTRFxDxIKJTI7YkpssrvEpaq7CBFWoktk5GrdHl9hoWoq3VWQJgt
OWhiqQK/pMJLpa7ZVqUUtOPBuhrmpCqdqmeD3QEAxalxoq4KWsbrcNE20sMDHpI82eiCtT5en+Mg
NNubCyY7foxNGsCxfK5QRIYjfsTm7R40NBzHRYuTAby0dhWq2WBQDsmXzoYQbcZxb9HHn+hRhBYO
VweMOsamzDq4DukfGN8awR+QcGSBfbifYcySAF4IngTYLAvcLz/X/Qz1wt4hmGsB76FWgf0Iiugi
02wLmA5x2z0srl44ttL0YaL9Gn+OPHh1NEttNzH8ttWu7Ec7T9EAlJtJ9IsbuoF0GXNsXG7KEFbI
r6u0DaAujQ9HkDdKwFvgQKVHOEVl4VJ1NdmvMhaQCSg/RYpeKUtCS7KW9TqyxZSUEXQELQ0MeXHL
6kNYL6qY/VgCJGHtyQwyHYAjgsu52gMjaaYbbZulh2UmcGzb/kzFFY/gWLLwKx7rspZZ4hJed7DN
DNf0DkRCQLh3doAmBZ8RQGZ+baJhknibGxeSKQskcGfLQWm4w2o4Co2xvI2rKNAFBUcMoIOazTgv
RGzB4gj0Wn73cOes7pVo1+V2KDWnB9wbyb4BBtARzAAmPJEfcdAvAKy0ieqkzSrT9esJWJBNO+iq
YSMpM/SH0APPZ2Z7uuZiaRf5EeP+w3yEx6RZ4SIKHBAsNnldqXXXzk7Paz6uLrT3i8Y+c22aqj0b
84Q1yQmc91Uh2y1NuswMA7kHj2CGKXXra5iYjmx17XNQLvE23CO2b1p4p/I0bsZLL8ZN7FZiRneJ
Tl/AAROivVkOkA0T5jMYsnZtAjfOwXdfeetYzTOYQq4oTgJsx8YG7GQ4AoFqF8jqthHLhC0b3Dr2
CvOxtu+KzTYzWTPM3kxA6PQU3/FsEpGa2w4e90N/qEKwBZMDTMenJNwRSYL6kg59aPztmlhF+zw1
nsrtOto2PKtMg/48QUAw+7AMi4EGXdMVfYyH2+d6PCfXYAVEwXg/zonBssPspKd6t60o8vXZDOhJ
n9y2epWfy2DgCAncNFP3RnDtW5mJiDb2O1vXFKI0ZwhYJW3g+vnIaLJGuQzCcoXHLeh2yUO4EMwO
AMlXnwk5rUdK/6MuN+v1fkTnKP2IHTCkdWYZ0GT7kMYLMKtTPFoFWkNfUf/V622cLkuqfHjRaLGt
T327GXvNQj/MIdx5Vc0jxBYbNgGVjViPW/XRrQYvSE7NLMiURzyaAYH1jnbuE3b1JviyCBjFwoWV
dtApyCaNqrcmhb/nE2g40SAPbIiqhOS6jXV6xUFFkHEOX2YFVEoNM+P66OHnG6YFQHX9CLPVALvT
wxoIiy2ZMc36uyheY5DiUzfH91uoQivhWVLzrcnpPMseBs+4JwnwLDKCygMh6bLmqgL8AXw52FC3
j2k/4CjPBl6B3xS41co3ALyYGTGP0a2Lzyy68c3nVI1wioGhc9tEMCRPG3Ax9DQggcnKZAHVHD7I
8JAiO7MB6Yb15hEQ8sy2zDeXPLZT/IDmbJQ+1hvX7YwnQYlGETbWNZAyCMvxffEm1XiRsJI3n9pt
4f03QeuR+gw0LkdAxUgnEn8DBRzHQEbruK2fpZflJDGNGyD2ydwIzsOpM1VzJtZGUDd/Mq2uQ5UB
GF0FuIHgmuHVAmFTyAOvEcfSvIZtZ4N90PKAYL4AHjALIigQ00BTAvemPFXVYnAHlXfkCjEHSz5F
LfbGPWAgZxuxfoNF3IsfIqVAWafrpDJmuqj83G3pYO7xUzg2uXJpO3MJSoyhd3HHkiBLocwjmej6
BRCzVM1nBAq898qHoWQO5CrXtnS/MTwfBNx2SD/CbdhNGEo00n8uNzGpJfPAAXQgtVXhwK6DDWvi
PvQNxGfZqNNNDVktYw5YjgBpBlw+7QfZcJwatu96hCSsZmoXpUaKN6PgjjZmIwzO8e/BigQGhXc4
pZ43Xwpx4Zpk4C+SYD/5BlPbhtyraeb2FqSVyN44CFuqC0ihBMbtkD6vycXcm2n+Qcatt7swTAVf
MruQajiCmdMsL2qE7cZjBFFi9WBXwMxgdotRYv9J1UbpI/qx1UqyJIzF8GkK0TP9vnUJ6ckO+AMX
rxlFk3B9UqmmCOitXEd+AthjrcWxk02L0VBAtJYuI+W48DeyqIbjfFWy+wQDdIf7g4ocOHJZ6IIS
TwHrGahXt3XtBp7P2Nx7pFr8SiwBYHx2XsI7NywYfogAVk0/1nXdgOaCDGni1/D4V+ozhbtUc6tQ
hKD7qcE6fJVGY03mMPJOAbpyJI0wQ0nYmy2BG733cAhwSJ7WADTaPoRRzwlN6GR+Glo6V199OiW4
fGz1yt+KtW/BSNGtn/trGXhYjFNZrf1L5BBGZuMIMO+pAftHX01h5aKDXWqlnkCNqAA7s4CRdsd2
ZIPGLmCiTwvUWOPtUlqrDqYBzURnNuyT4KkataRvCqCw5YCTTwP+AAEdyXAsCryVpKGmCGfbhFcT
W8r0Uw88H8OenfCxAGctGT+6nqEeibu8YREYOBhjqgvEQG/vA7POKD0vquybneU6UIVN7CweAmkc
vZisZOLYbGvbYhbMpe0N3LjBsMy6DbvPk0u94/nQT8uA00aWJtvixiyXYbhW8QN8/DoLIl4v2lnu
EpIs7AFlOG72jbMKO+HK4OS2Z5vg4WE0XSJ24WisBNKwamCADqOGqr9C8CksYLMwj991ZpFy30RY
oRfd1sfljrOtQbIraqKvSjDwzmaky1Cry7pjK2BoeJJqPoV+XpKCIt9tbyzEVwYY7w09VpDuBuCs
F/zC+Ch6Wcc3jidJdNWFaIkUPA6aET8WY0gCPtLJFl6WU6yGb0BOJeZlEUSTW9IiikYCh1GZ+FaO
Rk27ycyTvYpXGo8nVmrgAylZbHiq2UTcFSZI4UABN/WZpV8U6F9un9Sb7Z8UVjGMF5qN6MMUIam5
jS3M7hFawaEclt7AtaXddat6ut1YQC0NOKVw/w5pc+JesmArIOer+xoMQi9SuG7SGESof12G+IPK
dsR/X/3hnSbBAJTpCdhjzKGg1aKhgkHf+MvPff/57/6mOwqQENYVsIYnsJ/1Jdrr4Y3qh58bAIje
D+vQbl4E4qTtBKygyVZD9JNPxvL+5377u7K84Nuk+2hYTzquyQWt2ub5HDH/SaPrl8GWf1b/eVfY
kyuZpPe1Aje5rcZmx2I4o2eETeWJQ4uEESqYOcpijmmA19530DGG8NR+q1OFXKsZJOgDeJFmFEwR
em1gqY0p2JkBm3yEgyjBGFzBFrjBV7BUZ7I8UD0A69coMLWztoXG9TpIRW8upK1JhdfaoCcGeAWA
yv/6/p1Lz//sAt9VFiGW9rNs3HpKBdKHvZ3AYjiakqw/hnAmqlAwUfkzxc8fvMfv52Yd/PhByfHm
ZOF7F1y09ZAGvIhqEg5FOmwow2S83BgvUE0IkiWvWIr6GSRyJOAoiW2hz3BirGZH+BxMAGmWZjqm
XUT5VWzLQOVjj8mtZcdmFcCjXuip7c0NvPFjBGSgcy/JDLdkAzTXLQSD63JGA1dIHkyV6IuzvmwI
ClEqZNW7ugkWxXetGxpR0KnyIIKu2HfoQcWSuoOVE1mfOtAQSJC1se0ql5VtCUMuZLPI3/1BA2KC
QozeJFgJYek1MM4rXId2nQycsRcscam96UDGhR+YWs3a18Uvj/T/hm+9fZvmZXr7y/XraP6yX/rv
rwjK+/ckm/8HGTVnjcv/+gX3BeZ98Tq//uVsWT/7m9fu7T/+umv/8vja2tfvw/RbUs35Q7962Ccg
WqWEhiHlKK4IONX/w8M+BaqGctRAYWKPLjQGxv/hYU/YB4bmJ9BGMf4PwnBIAwyKltV//JVEH1CO
igC4CRMCHFP673BqfhnS+T+rErwpFuE3AMrAKchOgJL8fmeG3Kb2vLZ8b6v0BsFMhGB92YWzuuhq
ehHLfskUnExFnchdfaZvjGgV7NX01A/6GUSlugDt0tz95h7e/e3P/9b8Huvnd5vF+WfRlHDYZ3Aa
4kh+b7Im2IYi9QYlfmPLpyUO40flguGVYijteBYWt/uw5PMOqMuuzMwEDnBubUKuQMGc7mY5tHlc
A7SNklAYADUCZTwSK8b954EYfxnHY1chZZbuFvDn8gwr5OZEsDEVQJz2H0FDrL+UcdQ/wKJgqzNZ
oaDAJxlmU0oUaK5ddRRSrqcaRvcx8HjVmAuwWIpuEOLrNKdNQXm9oVjq7dltdmqn3QKLVUAmZRg9
V3UQCThoKv/SN+BcFACFhNcVeJ5RobcuuG8mD0Ag6fj3se41KwB2oUC2GF2G+2U6V54V6tOAg0At
CWNL6IaPkHjwLi9xHaJoeS1SVEeJA/ilQ5iCQBgVMdQbtysH8N5eg430pUaAkuRzAAuuvAUHqEGF
iqfP4yrZq+q4R14BxE+b9OsXusDUKBsNDhTdsaKBKj3zJhm/B8jWzyQdj8RYjYy3BR5AtwMYZL5t
aTTh0l10TRzoybteqfBiHS1gSPNFr9K42GKUZsEvfpK0Q3l2NmlU2G3zMtOOgiQdiqS7Jm3Q3PRj
d8dQDf4+AGuJEtOEMCoL08HOkHRCd5/zoA0/yqWKy0KMy/A6OBNGBQW16Dj3bnxBiPjiUOPKGtSU
ju3ZfWNGwoG/uU5F2dDPHUP3pZgliicND25KjsJlZq2VP0pw6w8K8X+mG/IRhbgbE87h9VQuUTFP
KfuCuOaLqtDTmHmAcc9mluYSRx3gKCA853B3pwUKVvUhAuobfal+v3b9fF3PwbWPlxtIf0AvVB2L
8y5xZwa4UEcQMQKfdUHr70sdxtdgxQhk27V52kSnvvFZ1hn4q1194OO8zXiBkuR520hUwGCXICH3
T1s1yD1FSHGco7ncMuBsSZ9Bn40qKLjrOznNyP2bCjMdMDx5tABVYTITbIUO/zlN4M/fRf2PGCOm
eeCo3UkTBG+cmBDTQ8vrBJwN6pvzy0r9fTtEPA8VqZG5oOtZIdQYGriBoXn1JUYvIitx1WgcRF91
PAE0XsUozoBAsxdGwCoGtd+s5ElwRMnQnzCNJ5FZj2bfw/m5WEtxdDPQtKXCv28I4midvhnwknIQ
bbrdMkx3I59VAbSUzgaD9zQAonbbTWLYHlDjR3G5C4CzycI2CHYjIw4tTll/GYC7e5kY3faSrivN
mR97HL0UZYSW3g+hGtAFbYYimUm9oy5cb2fmun3bxZ/8ZtA9GVz0laLsj2oL8ruXyVuOF6ic0Arz
iRpz3YNummHELc07Su6mhWM1KXjQcszrFZ4PaZUhXSrmCKNMBNTvfIq9zaEgphdySuDoUIKe04wL
y6Oepg/gaQIvpAcC13qW5nUwpZlnEtTOkgzgcCu0RrKqN+kn6gS5CpLRYwMK4YflyhY0djSAyieW
dgiINlCq5U24JgaULr4dAgwFGIgRxAND4aAAZbac7xwaVxep1ubZy6h8dN6v7A6NsXmnCauBE66/
gpFk8zX0Z2Lv6u7atokfB1wTWg8rc3eqhidCIYknxw0s9kc5puUTrJXB6oVy9JBMsykUE+oiQWJY
NNg19rFI6xxSu+BhtUCAZsqB2pWiJRhnUJzavPd9erBb427tirrQ4FrQxzUggzn+d3/gqzMeE+8c
qSp35QUnMHwBDAu27c002DcOe5lic2YEAJPhzACZqvyxpMmo7kqZ6OcJHtVYwfEYP/ZaGHLVijn5
swm/X8bM35+5gjCA6eIER/j78VPAlsKw8jXGT4MqylEKeebt+mnDKC1AT/ACsGR7IhsAbkv/LcJj
Rw1iMIWsgieFFJZEMYJMUCKQmdtsxFAHfOnR2Azn5AmToWu+meVHNwxAcpvm4vyY/vXh/MvU8Puf
j66CIIDl8TB+P3kTTwLE4BKTK8vi+0Oqq4vVm2u5Dq+JszDKHsunOB3uWm1cBrnqoWlDduKNA6BJ
72CCeZC27I4xSf5EEPT7WZe/hTKEgxWEYaCYw+j696EMRsfSdOYhPBvaEUSssf/UVl2UzZwADifi
XTT/KgT7t+Lfp/8GkhHInm/D6KdaVvP/PrwN55jS/A+IiREx/uad+S9B8QXwsNev/q3/bUj8y2d+
jYnFB1Ab0bbGxObZkDw5OxD9ynVKP4TnNytlJIkilgL69I+YWADeGIf4YAo8LMBOZ0enX2NiEX5I
AJSNYkESRNF/D9d/DTUBu/xDOJI4B7y/ebux9CIWJwRIIRg2hNH7KV8EV6PRAaotXYwSVG7ANT41
YAlCsY+DGR6UIgFTrx4s/I2m5UZLvtSX4QZ7e9RDYS5xDIK69pksIwGCuuagNFbzCuJ0wCrMBgps
cM+oecct5nTE+qUlFQYqq7l0W+aaEOx6R8L23LuQS5hF3CLKG9A0HekY3cVh7X6QS71lKIq3Jotw
mKcLaIcH1DhBHuzZ2L8227wJ5IPN8jhzX8zCB3WO8m74cYVTdnewddpdogC6TUVUBX5vNk1Ro+zV
Gu26yWA1x7z5RtftlPDYdDmanPJidAwtTB+Py6eYCNIBY6/1wdSr2yOCJy04afNT2qNyD1uQrdBO
V0dWxmrfw8C43jVElPutCggieHikAwieKOAWDX11YzN/6RM7HoeVITufu+5vxYB/a5H+IRT1dyvw
fxxc7WyV+Me56fUwDd++Db9bhOdP/LoIyYcwDGOepgxs4Tjl5+X06yIk4gN6yREmSRlHcTw5S/F+
JahG/AOOW5YAb4q1+UvK+usapOEH+I/iRAhhQQ4oK/aId+vuX61DYHx/vxAFTWNALTgU/QSsNv7e
KyDZUhn0Xr5OC2qflx3A593NyBoPtjkER/qEkeSGITeboc8pgPeEPCbD2HZqwGLECDRSuENb0z4O
c5BS+8XfrW6exvJK0RBFzjycYNSQsbCbfnTOb8qhTizRCWjWCCoOqJmigZUw6KSoD2cIhcXCshjk
S/0sKYjwEStK2JxBZKlp7ZTMGzTlnEEZurNySZ5YIAcEnVVagdtxnTJHZ7tfNt4ujxPc8ds7zEQs
/CVCzkR3I2LJ4Q4NxBKF4wQp/2vdpV1zAcdN4fO2X1y8Szs3iFwJqdp93cGt8EJSg4jP2TnUOwwZ
Tj/KKjDTYWHUTo88mtLxIV3WcL4d4679HOghECexQkJwDDuLgliPytArHPoXnZcw2gXmPe4bkQmZ
OFQdt3JCcX+daMEgDDAFNz1Iq8hIkLkuSW/3PQWr81aA5amRjo4NJuGAfA2O89RF7f3QRP2UJ1Yv
cVFNMx8PNdf8aFhCU/T8NZCQlVximynExFWBzEO9GOinriOIeBDNzpP7McalWb4xlK/6m7GEWuGS
1EY+BSaKh1wlUfkNG7hpDpGrx/XjyMM6LbNRNh7w1DpMtvoVDM2IXUTd1CZvGpNizUvq2DbdihFN
68vQ4pt2ixnSYVdZYaOLzmsG/+J2BL42mdzXDuU0uZuBtpsztCDDBzTM4XXMCPqoWdDOtNzVWy9Q
F5Qw7MsmjvQ0rzU5D4EjbfzC+7p/3JChRsXkpH2asdQUfJls0mRqkuJOUHT2UO2Njd8ha3BIgJOm
xUDbMNAflibznKO5bB/raKjrbAOiKUQfOZxuJwHkEVqlC7LpZidUa0a9j3vke3mpIhSAIUKDtgDV
nQS6kbpNL2aqQdhUYU3Nzhjdbtewiz1bjOLIJThQAsJ3Vd2n6gaCrFHtLWn9x3EJx+tKdGVz0QHA
tQFJmNTyVpiaykImfW2QR8fkS5ssOs62kGw/Qjsm0SE0DAsm1EEUX7csoqzwc9g+QJhGkhMkjJwf
bEvxpEPJvDzErJ72dVs3vKihK36AgBMSJZRcU5qB9hcM+zhmsGh2sUAu62dUgJD/u7DNOLox02Hg
WwLFKh9FcFhGPyTHpRzJ53oKR4sHNaSguVJ0qaOTmYToCk6VxWOjYMYi8VkAOQa50AZT1jZthXFL
x3R9WtGdn/YMEL+PmqGpc8CQs7qvqmEMCpgDaw1xCgYPM7bEHXSXIu5l0ZVurbO2A+8ZBRDpsyTR
mCiGjkE0Oell1WYqQe0kd27cXKYHQZ6w3cpHBp89VHiTZUp2tCxX9qRaFIwP4Aqv7U0dQExUyFIh
kNjWcqE57UiIVltQ8erFWmcJLmBUNd7HQCXIcTryiru8rmihxuy+mefQZchzg+Ax1dYeceHBbsEE
+itZ9YBG1ooKBG54p1XRJEwBVwhmVL8DvNZFe9sj9EITrK8VMlKiNrCIjeunY30mne1rgTb6ns66
FdBqnGuhBdrGdPxCu6G/DBlKnXcU6sFhb4jvzp3wuU9R5Anq123i/L6zAjs5SmmLOAzbuEYZa6T+
IQyjR4tdfnzulpXAvJzUOjnUkLiQKzX3PYi3KyHysGCi8gWuc8MT8mHcrWYNRncFcue27WJhrcg7
2yfNfoKQES98h3JoXttGokaRYoapulntyOh10wYIltAmiemnZRTiNWFGLc8mEHyG0V+nx6J0lVKP
vHRplE1BGNXHFV0hfmIudnbPUT4abqCZDB+ViDRoSn0TIwdjcxju60TQr7aKuMxStYphB0mXim5D
OGPh2QWjGQoIxFCXhGovoNiWMPlUoMTifW60cuxNQ+XVDdnakc1OuUVb3fkMHGgk+llYKe3v0Fdd
QDsuO1MvCjjfulywPjcvoBpCd2hYaDZBUGwvklbI6pKpra7nHGZFs7jiTRdMXxMpS4m8uISKFptC
O0HyE/BOjt/p7M4xW2gG9g1N0vCjSSbfDJnntildjpGMEhuLBU1K3MJt3jMEdG0HY1el5zMpnNnq
CHmrkQVOPtXDMrXpljvLE+EPdQ/1zlywyS6NzNqz6SRyWuiQfE6hmXvo4mSZc/hBbWrnnCME/RvH
t5vGVMSdWFMTDywbWyR0vzjPcpS56T1LEF+7THWRlqcQDR9y4KRCfQdmh4ZfRRHGbA6blIl6UYPd
oBKDerG2NG/TAaPqGVy/EjPmadNV81sNAcBwadSZLbsbytG1/R41wmR+TTaIZJESYIX1BbE1g8bK
aE/7T9BDuAgy3C2JK5ZFeLjjqW1IBKrmWPq1dKCSz5W/7h0kwDteVZ29hArGJBcm8Gt8YLSr8eC2
agqZz0XnFrdjOOUANMAGkbAdxuYomvJDSMZFFXWKekEL/RZxEH24BbW4A/RsDuVUWMliMg+vrsTe
RIF/ra5hIRXEXzQyBHMNReK43K79tCKHiIK6nJ5HGo38aiYJpdd0mYL4sgqaWd0lsxr6ItWrEG0W
T8Nm78a4D/yTLiEX+TwPKtxUFkwauCLERb4+QbmmBQ60upumB16KeIR2R8joxzCxprxszRr0O8an
tvwMycagQZdKxBMIF+k1bpzYik2w/usollKzHPLBxn5ZwQVPs74qpb9MR6glL2pEA+rJw3XWvio7
d9C6z+V4hJ9Ga69cjGV8glpzrSELjtl6p7rR8twiyI2Pahn66hIlLtZdlEGy9kcBq+P5pcObjrcw
rOX07LqGP07d0n+O0ZihH2PoHNu8TzwA0eMG4edRKo7a3QqIrMaWQtsQted1Wk4kWevgqQURbn1Y
04F3AdYvWIhHgFiiFhoXWGPu+lmvD1WITX/3S7z//1Ofv54n+/4488kHgz7dQ/3t9bfJz/kzf2/K
0Q88htQtjgn8A36X+6BfF57rRyij/a2Y8PfMh5AP+ICIQpQGRCpQv/hH+YF/QKsEJiuYnUjxTzAy
9p/cnceW3EiWpp8IdSANwBbCZXiEhySDG5yggkFrg3j6+ZxZVc3M6qnuOrObTR4mw4PuDhjM7v3V
/Q86n1/5cL8hEA4T9+hVbrwgIIdj/NXiqVXbpJerX+xIYTRMxFhArnNT9ieNhLAm9Ku1QUJTmvc9
FXisaUJGZWNrgUUm6teiH9r3367df8PG/YqU+/0DMeHacG1gF+o0k+7uRtb9pt7YUh6aQqHfWRfP
eJGDZx17JN1wDe18rSeV7ZXI/LsGaWvYIUr9hHJJf6yzfnv595+EBvDPTSFMqQ/qwKXhsOSS/7Up
FE1XDrIbzXj02eQ2j+eJGLPmSKNonNkzvsu+XMKlp9oOPbEa+2VphjPedogGleh3m1MbV+rAGrzY
sj6biebsux5cf8s47tg/CUgbxzLKyMi+jG66APuQ/dpv+lPnjN844lLGFEBy2EXuXZK+kvfNgHbV
d9wxHCyL2Mmmz/rrMAFhu5KkMrNynbM/tWC2Bp4V1JTC/GktNoL2YmL/c4r6gordDZupPDfzOOxn
fYMo1KppT/bkt2pMyhBd/xc+iHXQHLl+V+NWh8ugbWE72Ehy3fSJSfbnxU/tt3IU3S6zquWjMGy5
W+R9WXpj2OnWN1cr3kWu38+yfQVdd3edZ1ihWWeXopHlZy9v+7BsDfmYJjA47u0U8SFaULelVqAb
3crk2X64bJ2zge8ny67AXvhazzXaZ78ejkPROMHAUPGjv1LaZouNbrw22yIwqHN8oi++eaPKYmpm
gYYy/1Z1HjNmV0/TH5JJmx9RhGtcPwZibIGpgy9yOrNd6tTMDfqecMycgcNdit7+KOcuK0/OjegA
QUsOELNhMW93QjSHQWl6qKk3zsrPwuX2tWnnB5UcRKCJ6qu29idrkD9BRb40nRzjorxRXvmoH1IG
nqG8bfpzrg/isNLoRosov/lekkcQ1mzuCIHalcLLU854qW1r3E9O1gZqxe7kOPNZz335ajKsPCxo
nKN8K0dITSOUjfU195PdAL53lJC1EQwgwjLLLF/ABEVQyO5O3vg6rV2/51Uq4nZWCP1mrd8TnqVD
D8kfaOYPzVp/JsDJwCGZjAdsw3MwECRySArnOUUwCYHVHVwUjvSLXnWzVjxYW2OWsE1ed4S71ONi
aZ+gk8yZ+ZN6aDW9fm3LdV12JPz4u9QS9pU6cD2s2+TDhpvc0k7z7rb2xqZ3Q5Kdkkw3HhpRLNfM
GmvIOHT0Z6MfxLUua3VXj3N/W8n9bMetWzhOOJmthuFVExuJJMMszw27SYQTaI7quk3LAJL5A1Fw
8Uio1x7nEGtwK2zNvQwpFpsYCbZIzsJXrXxolEAtk1UC2x/lOoo5KMaVoTWLrVsoYdtuMR4ZFL9s
h/5m10HpvPBx7LlFWgX0+ID3f3HS4nO9NTAT1YuetRBxROyGYzIl4ToyaqjY5iHcsEDwUtmeLHt2
nlbA1TDdmnpnduju8UP0bWg35kfp+sYHG15x7R1UhyjoEIcq3SWqKoVW/1LZifZDl+70iCdNf9FU
WoN0IFzDX+B237Um2ULiirqdhtEzKCETA1pXecE5QPO4LLhg5iFhQLjeHJME4w2iy21vUWFPobPI
7OD5+fZprXiwcEgMr2smINh8dTCNYT6YCHR/FoyXWiLdwBkJcdQ9QxWOWdiritC3vs3yYGuN+d7P
ldwr30UFSN+lItS6K5J0oIQFvwriWxZab/azHnjMnn+qWWG32ahVeq0WZ3yTxaCVwaYAEnYTQd1H
CuakeNv8WXgvuWVU3n4xIP62wJNO3/6gayd9oV5zI7kn4jHf+XgdeGumE8QWa7Nkf2qdS1vrsKjQ
5uLNpdx9Sdz6zlwT+6HIkvrq0dX1QZ/mXmAXtvF5Nbc4Y1TIHPZoV7/NpTGFRO9aRzCpmVYE1MA2
RrVvWr+1OLHyOcrpDON8GozQw/BytFow9aKe8orVvpByTbt8mhJrqwMMZcZLmTToTrqb1CzQ3NSh
AeuX5Zo66Rcsfn4d9qu3sU/UyV2HUebV81SShVM2mVZYN3n+bXWd56z3aaoRpS3X2umXK0tmubqj
9O/qppVtwJwW4BnEZMYLHIrxomW8yPdK5zgjSws7xYah03cEdlpMz9Lr5wMoavWcrlX5jDj0yvM+
HyXX/zLZUHXBluj9JXUI8M8GRPcpe27IVMfykFVotpninn44zZQRHqlY4GqrnoRQKrI6y4Y/LV3v
Dv/BkfZcz26aufal3zrrfcWLOoXV4hvjc6ZRpI/Gmu4wC2D/wSZOAJFsPHSMFmYZfKO2+NTeMJEA
k19+oeGrQi0tsU/iHRxeuhG7UISdNHniT91+7mUVZqhF7pipWjwy6UAL3Fo3p9Cfe/FYCwm5V6LV
Q/TQ1V6cdu32UIvODaSyrb2BRLaMRWGVT1qdxiZE76tDECrT5NeGbUAt40u1uneLrawdi1A/rrgT
ePRVFfslqvtIJ6lGhdo8TS9rnxfXNO+3x1o1VuBvlr6vRLndVUarvQ1tRYSLqe+1xB55ghPnZMzb
HKd20b2XGzGra9JY7wxdnEN9yv1Dk+C3SgtZvww96pz0pvOQld5eV69U9wwvQMCc2tOebRnE1OC5
S4lG360cGzRxrkWnavPZg9WYLvVNALWOWf65F37xhA5GRoBHfZxufXLeGIb5rJtFmYdignoO2lKz
jnh/rTWecpwpvnRRVhue3b77w+Ld4fB50escltyeWIeL6yMCm7wPNO0cdVreyKvCuFxGGFa63QK8
eFhnmb4Ko1YbLzXFo9V30xxs5Vp9yrfFkKEoK+fkELMcqcRKwk25DWe/GL0+Ij+Tp8lTsj85A769
yMID+X1ciKsuRhF3eC52tpYn136zPcJgnIH8P6t+9PWyveima34n9krTo1/PoLmVLBaJHyoYbKwG
6yi3A24Q/ZwnE2P70lU/mHhhQ6szlmiVqjwtmd++/9og0iyb7nLfT963cvYi3BvJPbqSyqKC03nS
kqKmozU0aYesrCZO9EUXBHjZenraZmuyLzpOgpd+rLxoUJn5Uk4D6SYBV3bBTpR71vic4MP5ninF
ViDEzDbjjct1W6Yhe5XtShq9n0vXPihN8KxZKYBQ5fUs+AWOcD8Q+CzBec3l+utY7swBtJjsAf9n
LVP/zm+84Xs96D7GDosZqy9FrnNtjbnRVeD3vdFE8JIqCRgWltRIBcAodoRprFdU7V7Uesb82Tcd
L8TRlFxlJSofKwHFPSar9t1qtuGS+AayK7tD4PHrL6k0WJC5A3AQiKS1AIzmuX2XvtOrqJkcLws1
/BnIFeyV/c3vqBbk0opv0qmKn8Iq7CNoCr9mY9A54pNd0hhtx3LVNdG+Qwm0n8EIWJ++m29GZIyC
HwnVvq+b0q+Kyn/fLh1vnpVAwOPU+UYw5JxDz5Wq5nMPtjPEts7GlK4Tf+uBE11JjGfAy+3yp77y
H2yn+6NV+Y9a7/8XacDtjf6pDYA4+/sb37j2P/0P4ABi1MfpR78+/RimcvxH53l75f/2h3+XtL6s
LZLWb81Uj7d/LUWg+3v/zIL6rV37F9b/0pTfG/WnjvvXb/zRcltoXYXl6rSKUISmD+3+B9loir8J
g7/0aaxdx4U3/CfXaHv01YZPiqXluHTrt1jRv5ONNi33rT+nD+fo824ZTv/44v8L0v+mLP1TY/lH
n22BBdi6Ybr0lref/9bj4n1hx5J2FrG0zjijqjm2B1SYedFhYJsV08P3VpteyW/xAj13jTgrJhW6
sxgfCljEnOhfASCP/Mu7kVNyNDljkuWpFuvJEmVOmrf6bvU0VeOYdzt9kAUrOvUinDjOm24sfdj0
7ZlcA+1zWs3+fvWT/AnjiB25tX3BrOLvyyIdTjqR/kFfaT9B1JeLIdZnMbTfE/N2hGX60s7YU0f8
+sYw4TNOum6zT5KY30Da5vS64Yi5t51kiMDgZv3qZE0BbomiAdxfT0xv53UkNHxrVKbLl2IzSkmk
XQ1O1sG8OtZSvWwVitCm9ZaAtL6xCRgShCDA75LV3WFR1A/G1NDX1as2hWYKpBdm2+rTvjTrBdnq
27iCNO9N6rcnMiOQ6qnFSdDio9ILiF/NjoY22QkOGjHETtGlhB6Mr2YlzU9eOtnAeUNPGeYb/BAf
Ij72+hblMNDTT7cc/Lroc27YR0ndnQU9Gx8aw9p9KFVVIqBbEhEXxZI8DLJqv3pFPweVXZloJoWN
tFhLHtLakurUp77z6oA8mwfN7SotppBaXnxYssfBLscSXZFjfNNB+COxcnMCG5b0lIw05HVfmHlc
6r5yg4khHR9O5ZZ3ctCckyIMCciic2CafDuPO69VbIR9ccynxg+yvq+/FInjB15aGE3g9C6yUKE5
Z9RwzlnmvfYwFi3W09lP1NmdK6ePXMt+TW4ffhIiRHzaTwE1dBcDD4mn1b82aQMP1dbK5zh18i8m
Ig+6wjwsh8K8FGrBMOq2XXY35H52WDCwhzm5ViAkNndcW7LIriuB/DQVB8XjSG9eOtTFGCGTIfN3
ULUDHBghFEM1nZfG+5SKsWGmUEqXrzcjLMi80+ZsIsrUjtJuJXYHZCDzbRE3bh7N7ezsyf5JImxq
LjkTbohjK0DjizpxlSGeiDnsNPGYJOajWFIX2V8bWb1pBWXh5oz4BbtpoKQDRC1J5NTbe7rAnWQN
q0Fu67pvbcuJOlvtNuHPoWOQIq+SDWv25tjR0urZEdaYDITk5BePc1ljakxwyerjhid1cJyoTsbx
hH09jYU1aVCpM97Wwn8Gjen3tgcDPk6lGZX4gQ/OUr7RXYT2SFsKXljGTUtYMW28xNmKrFeN6OeA
FRgqSowPeQV8CW7yetbg04c1Y4JfcpeQJQTqMc473dbDFMLHaZhorJWvvl5nr+CB8JN2HmFdeXXX
QtypDpFj7TU8ED0hCCWcFWPMsp9bvlUhtsavW0vQbqn6VyQ48ECd+7i68jPHX3lpOiZj3Ux/PYEE
6HWnZXmU7SavdbeiyK2KyMNYvMuEEF9xIm771Kp80gD6GrpPGw9gA/qbi0gihFF0XolnrRSZrG5o
5kSqDDxuP52kxvNfCWNE/KPoZ5EwNHNEAmodzk6pdvBfFWrf7H7beNRvWvSkCGS+MPDRW1X5um4k
AgISDK1DqViMDzWaVvxDd4D8yZ2AT1HBUDnU2+V+IcsotCbzcVPa9niz+oTZnP6Y5pasCkmgl2Zk
Yl/qZFQEqynaQ5u6672RlfMH8gNx7poO62YpQ9NtvXhixmxzyWbq/aBmwb85LR6tKEc5/zy62XIT
Ty0lUFdh4V6sXDiUzjZi0ynyRxYKyv1tNN9xtHvHhsUdLzMig2oYMu762Hon3PztG+BIwkYpiTPb
OeyiXlyhjAo8StXAZBAEQxvc0tBjOt1lP2+4s1qejV3TSONY2tkUjttSstxXcwibsnEapO3iI00l
uquWeTumrJ2De9McJ94GqcS0n5otq2IO94BAUg9LqNpgJOxgr6u2j0u1JBx+EyL2wjXv285v77SK
sCw5FttTqjT7bvKtJPZ1Njl8vOkdwwT7KO3pGKj0NOspo6nAnj5n2K0Q/WZfxLq5D90y+Tudyo9G
tEhCpJrBxGN4wVj5eV6PquSTO6I/WEYdy0Zkl1aIazN1JI5Q7eOAUswU1MzyAabGZgVCVIJfLYR1
FFsSdsKuIm8SZmSmuRh3NWt1tNuw70btU52k2klC61zLlCkMGKGT6zawn2VWHQtWkzmN8HSiucs6
SFrghodKLWXc21X7MCGvINQxstQcESTEcUcn4zhmGtNCWPEKQ3uXmAwhqydYVj0nh1szxpMgTPEp
EZw7t4Z/Sb9m3mrBPSvtMLh+vydhwQ2MzSEYtV/JKIhxj159i6W3yvZeeO4VDBzwqbTHI5Cy/ZyX
3c+hMH4qw2juWk0138DoiJqhSQmn/N71FrnvmkIcHFYeU3n40oGjbc+1ssDLmSt7l9bkI7qDaR7I
v6juXKvRrzUChpPnLNOxZD5LbNJ6P+R11V6xVfDZh8r4ahC/EjR1onZ6gw3Ez+0LLhM0f2vzTqaA
PIiBzgSK+a3XEGrY6PGxH+areWvDeCRkcph+xc4vbffYTX36XG55+rYuw88JP3yICB/RLqmc91kL
DoZFrsRsQg85CjIMEEvwT07yALOQ7cVYWbGX9+VXZZVooEmZOXUjEGlnD8OlduSdVc1eKHXE4ZaU
H+Ao7bOuq/y5KOb2LAzadxja7ai3FEokGjEr2ZmqmOvh7Ai+eC/RSO65SQnYwwq5zIZFV2y3N6f+
cmp0N79DBqdxhgn/KIpKHZt1K78NM5MCGrIswPoRJDXuW57Wu7K35pMyekIaHL++ugrmNxsRAIyy
dl8J2pgfagrjB1nWrwb5TVC4biTtDWiJY/1JW5Ms1lPVHBocL+eebeXZ89LlvLX5EGcNkG9oep2D
83Vzs3fAGs2IRp4OZ5+tWXvW/KR+HjGcx85aMDCc2UHmmeSVqsG+UsxnHqSyjcDNy4/C0WUWNb2P
LMNvPhuznl2Qc4IijaVUBAPj05+VVXjE3QzTF3RNDqlgGw/fuDRvVeXY1xU1fSAgBk6O476uo+Yc
0M6VZ3S7XdAvUn/0O8KiMBNJ+YL0In2fCXP6SYp9HbfjgOy2rzBytL5W3G8TztDNW+afLcDCE2Ec
7hmvf7ZHFsS8RX78vXKnjghIQ/7cUvEDRUESkuMzHfrbNJF0LUYQslk8jRZmMRK85tB2iRmLFBac
kNw19Edlo5mH1VaThWXA0y6jFJg0Rem4L3l5u+H5zCaoMxodt0XtRGrw/V09mJYTjw4tQ5BoeX7E
v7Kcl9GxTu4g75ds6g/CY2fUfK1mfxq3HaEn1j1WYvNbIVqHT4SuvB634SfPCEIWm0DdXda5uaSw
9O2T6JdPN8FfDuj0Y2QKTYDmULyNnerPrL/2Onvj19xVWLZTyoWcSEnQJwEzqJHeRrE4vWINKJGx
Ze+u8JYYcmzaecB5qfReU7XuGls/ot09OUJ5eGncZC/Nod23M66RrbirJrPjCurDSz2lz93YhKIB
j0bgM+b5VR8mUFoYqGkb7r0SzMyQI1krJlDRlkixX+rhWnv6dCDU5aPxtPusHPqAdsG/6TjYk/oq
iWxqSvwjehZ2phFr9kB9bbrxYI9RXfV7SpDsWA/q0udWu88HNRwbaRcn1nH1UM/WfOgU2maD1581
0nCofEpjR85/HU14xx5lWtYxzjXCZrdcXhoJErJm/rBbt9o/4JrOo6yXOKkWcpBI+Xhz5roOKHXS
YCkUDhpKOrkZ34qFvJpEmcRHOHVcdesULyj1SlHG1jLHne6sO51qg0m6WCfJYD8VQ/ITquaECcw/
JjQRIZ6f6lluXcKMU8ML4Or6qCoAn8ZiKIJxTvzThPVuV+SZFjUSzo+wnzZcUHrEiOGyg2NoJ43B
O8yuQdmgnK2+SxuNPBoS3dAI9l8NuaIkzJfAKawh7p1aReY2F3fdBG4/9kDZK88zBs6VgcXE93xA
dOeXStOsB3biT4gQ+uc6J37THE0qLVKeTi4qnm1rlogXcaCXY8eTU9Z3yFfcAB93dUpTwK2bXr3H
aIN0BVgT5VopTYMVzbwX340a0GEw7mOWdDJKyA3bdYX/NrKf+EhQ7oyeEVGVrQSGNi58nzKovXUk
FLO1DLt509hAG4A7oMPt0Pr1V+ihkausZZG71N6dYdrJg+et76hsqoPO9uwmM5JTK+bI16S8OGs/
HMhnH/HdOS4aDavZJ7jtNrJvYsJntl0POnRYKPmj3vT7Q7m2r7a1gWkT/HPwh3Hn+VK+llpRfvHT
S4YjrMdjRNgKyX3qXBfrjD1/MMMklyPqoeSJM17tVru7Q1t3wG2kOG2Sg59ySwxSyJSrxR2ZGo5R
v5LuwxGXZhY1SndoXEo1fZ52C+jvLHgdrfW+tIp11xfWW5lj7hvzuTim3TydtWmc6TgBOUVhcihS
Ybg9Wn9jOC1uvmP6hYzdLa93qdwou/3ypU61WNMp85MKylQRp2YnIwNbkNIRPNWesjkfImJkykg3
+yJCxsTUCY2ZjVs+Ib60bxFqqXM0TYknbaxP+Xqzv+mZc9hqELqFHEoyOerrWrb9odgm9yCrsTkg
uEoOSNFHdm4oDRMnfMhMo7za4oF5Q8d8KUSY5WjRMi3/vkjrOti7ivwjGBU9P8wdfttiGD/3raGF
VmV96fhuUWkUAjbHau/86mFSP2Z61YAA2ZmrbRz9XI86Anwprj8XQhE7Vn0p8rY5bGZzmMsZJEe1
oV6L781YfdFcU/ErdMJmNb0yFc0MG3qIYkC36lzmyb/PPPHJWryvSepn8ToMJTZbcR4LWA6yCC8z
WA84ugGvAX+lmeT9tHW/wSTxVGpt3pM1sCGZkPpyzjHm7lTZwarDSISrX9FCTNMYbCmScdtp1nBV
EIvbZJoRfW11lrq+RpMzPo6inEImHt0b2/jummsWosV6XpLajjm8FF2lDawEmVfr3RwQPzKEjvIe
uTvDjquQBiu4yYQQLC4hqDbhxIXt2wfXGEfwg75Dagi2TTwjc+obbM6Bewt2BBP7zBNxn0HTNst0
IFMOManpo0VdYNAYm+YC14xdnKhahaSVnsvxzSOgJ1JqmK8muBU7HoYT22jOZOSJsJN4pPVu3Y5r
g4ajQyh6NuCQIoaqUM4MPY0KEShFVKe+/biyU5OHdjK6zovXvOgjko+uShKh1s4PaTnR9XFuel0G
DoADDk51PrHfpBEKwF9w3VnB/Fb+JOIsZfvFkP+SWYTig9cEwpEMKQHzI9WsW0MkWV5srI198JA8
h6aqnurKDnhOmnCY1Z3dzsXBcJIH30fKhhqm/dqaeR9YihmP2FkkDqD8JzHVJnhU2x67rZCR78DX
NxrfbXF0L7BWtky03DfveP2FzCVajZxLhydbOxmaTv6NNdhgLBoSd4O9ysbO5zakxNQtptAM5+u+
MVZStJzNCqQwhji38OpgMl8eku0WXTZj6qHpKC6U8beO1Hpm5T563rRbi2S8uBspqlgbVAwNxaVZ
8jZE2vbitsllLkWcNM63pBv2Tq49VXTkh27MnpyZkC76sCfGGFlns1yPa5U+emTVBdi+T+vYMyU1
fTOF/l2vRgILcQZH/db0MFUECVRm70edyXZoQsIfRfLYE7hJlbpQRVXVo1ljGNfYJRy/M7nF+l5K
L/AZ/ElD5V0IOYohsguI6vqJbLeXtBfkMHl8lLkxsqikRygme++r5ZPyO2QfMBfRUi9b2Kezh3e2
i6RbPvgyE5HqyPCF3sJyudgPlsxP7pi+urPaE6qmAqTc11Ja49HeMJB4BvRKukRKFrFCp0F5od5B
aw99Mj9sunpCXupGWvOjqOaPwZ1W0KmMpzuFdPFU/uRl8jnfvK/24EIZNsxnZ9LSesg8hthMKv0g
jWg3S66CaXenvrf2LULzUNnKBL8raGQkJE+lp49DVnB8etq78sovQvhXwGk74ipmEa6TXWVo0eql
I85rWNV8fNRG9QYsMQdO2/bBgj8rsMUt+1EkNkLQleNqK5J9sdYPI4rIxf20Ns3PnlAjEAL0iYms
royozkIKu/Jq+kLbWUbZ7aUN2rJhAQAlngJ9Jc68zaqdYFTXDtUVPQYVnsSFkGr9Wc/Gy1TmGTKg
7gc637e0H3ZLbn6sVTEERAPRLtkmMCEpYj1oTGQBhBHxWhGiW1ZbqFbiCrPlCyTAV9ksFdwzFaMc
82/Kxa1bLVsbkcI5UmxTYpawhWHSocaszXGXCrIb1xzLweLirRbTY5kKYBK9Q8dlsfDLfHwugVpC
vzabeMWRH2hjzgrVOyg3A2A4sXIj7IlKDETZvSLE+cIM1gqLQGa9lFb7RtvmRyw1MqSI5sVl89xs
9hfUwN/cesH97BNXa5GcZ6wZbhcAmbB1zT5Qlvsdl+MceCMhvoZEnT5XDwLpSbSkrFsg64w0wvpR
4xfD1ZkRUfcmMtb6VDso2uEV2lDxdmFd52sw29Bm+rrektoKh1q9QNezaQz8XT00Mhpyra4j4jZp
XKTguOdrb7kJpUkSFU0+hKoGTpHm+KkwbUoBi8Y8SUOzBW0QvJuWcaqhJDukPHQYKgjwS2ec/71v
8knJ9yptBq72edT6vrUjCBA1XI7abV39Lppb7aebq6PWFT88hnXqwrgmS3Hs3ekj9RjHaG7WG+Ei
TWhb8mHNa6T18jAt49kwreqmkNiYYMd1BNyeHgpi1g/YgJm+Wuf6rlKMw3Yrue6k7vmxD4IVuib2
nNzgMHVvGhXWqt7IuNQMFOi9eCM39Ly2+le6a/wV+h3uib30+2uW2q8LObhnYh9u8HFyWiiwh/LH
amTfjBYhv6M+Tyl3q/vITP+TV01fFC7Ht4rcwsh1N/dk6JxFN+PYSMhZaA96HTIsotgX+gqRThhL
NLj1wfC2PSl1b45pfx1H461AyH6AY4q4Wh5ToCkHmh8edVaL9C21yoKAoPXLiLqKiEDzM60ksc+L
6URaR/AfIFdBcgV2K5Z+NAvrNIj2W8vRGOluMZ1Ky+UD4Nc72mRRBLQazkEY88MM0IdblGqwq/rH
ddLA58sXb7YevVb77GAPJOxFa2JTx2HUtZRDjrN9x8/WXRKlcR+mL16DOMJTOFV1L2mQ5iUFHiJH
cgOZGbeg7gk8kqjOwOtnYnjPtoW4xSZ6M3O392bTCBRssNsQTGIEFckWNZkX3Q93mxHYJb3c9cJ5
sF2k+cQ/PC7TCDdjG4ExpS+kNV6ryb4uORu1USyxGshd9ubtUFfOw9hYG+dr1gWD3tphqcQaZPNY
HTxKDgQMQ0aRRK3mzMYjsX2kYxB3bc0yjyZCmp2Eskmv8akSAl1EcnAtjEdzGere4D+hrVDg3HND
hurwh7f+P2KN/z/1qt5G+PzfFduXD3Jrxmwa/kQ4337nD/pYWH/DWOq5ruXpCBT0Gz/7B3/siL85
aLFN3bLIWbJ18V/8sWbof4PTRa2Napj/Yjj/J4GMEudvjglA63uojLF6M1r1P2GQMcv+Zhv3TDLY
kbLBXttAHKZx89n+zh9veVcScOMuYV24xomhxMur6PKelKFpqcKNcMcdpjsR5R0yvGBstvxj1mf3
Z9fJ9fjblftv9Nq3nIP/kmv/+igQ3LdvhYbdts2/yLVZt4PmuRnemSYdDo4ptohueTq4La6fsLLl
+Fh4afKtwwoZ/Pu3/nPGm2falmBbgD7nRuDit/+SJiW6VJsHxKaRr8k3+mR0mfXyI1+8XZ/S7vz7
N/szZf/rzRzf4cbZPm9MUtufLzm5CsLB69ZGpWavKHmmD4vBS//RjKh/vAmGZnoY1thfB2BKVfdp
yZioCDOOcSQkUWFIsaznf/9Vbqvj91vGHiY87hTJBiZWAu8vq6cd1NgwYJkgH9U8AtdnwZJ2L767
/UiN7b3Y2qOnqiun7R8GEbQjhJX9N0vF5uH46xt7SC9Mz0f4QJTH7ee/yR4a4fdayhwvmtlG80NG
19frriAn71PioV/eJea26GHW6BBj23Yhg8t/ofgriAlTTVJFU17lEYn8oNZWN3uv66r5NISVv3zK
aIgA7Rm2Qs4NlSmbbGdSrfoCDa03LNbLCF70gmcnw1mo0Lz3hSiSY1ev2z3Bo655NKeNDC/THAg0
bXqgwUBNqecfqfNwhyIonBzsEJn2VufWG5L/Lj1YPQkjgUEiJPqA3CHL1GpJfUdp5oz/06Cmf1mA
3Gi4Yt83dCwbxi/fxO8Xz2kbBn2lU1TVQ3EhGHuK+8x3/4dl/i/PlEth63gmpgfDwq3/l2U+Zgv0
y2iM0czJG/ljD3v3f9g7kx25lXPrvsqF5xSCXTA4uYNMZmZl9X2jCaGqktj3wfaN7nP8L/YvSrIt
6fge4QzuwIBhwDAslbIykwxG7G/vtQViA0AGsSe3Vm7//Fr8GaPCFe/ZkpvKJnjCgkue7edLQhpF
7fZEtgPTU3xzFMNsyIUxuK9TQY61cgNzbtRff5PSdmxWb5dDj+X+Aon0cSDCzgt1wIblumvr7ETH
HSFT278uZ7oH/vwt/osvjn5W3Nemy4ptifUj/+GLQ5cyhxZgbeARxd8W7WgGPX1Jv3lPXzk+P93V
K76E74412OGhJX/95kzoNyMLVzAS8viIeZMdW4kFlehrlah7oBfnRt9K9uggBYotbQTFvkwc/Bt4
Gr17aFDuFcKlUt/e/n92GX8z16f/73YZn8rkZ5fa+kPfg2HOB7AzNgdZpBHFBe7xnP+2zzCAYgip
mBtwD8KGoXj9H0Y1y/tgmzyAWL6VL9bk2D/2GYAc11SYYmldXWXrCvsXthk/X7gu2U2WAPAaVBNw
k+Lf+fnCtaT2K/arHxM1wmXHy7RaNcRv7o51f/DPy/b7i6wJN4AGAEJ+LUBzioJOhSn6CGAgPiln
Ol67xDBOmZXK39wh//LtMCKVNquoovnv57dDkaGf+7P/Ys55BqRw9IdbPcMFDn74kv/VU+4PbwiI
CZExRxLp4Zv75WUWv5xS2QDbaIZC7eDr9/cVU/vwN5/bz/uu9XPjZYiMwi4CRsX9/vO7IfOTYGy3
n5eYSASDFPspUinU+94yg9iGFO+NjTpF+vtdRf2/emHXtmClqPUaFL9s+PBniJ4ZxjMBwDAgY6ET
nFAw5hzcbIwGCivAV5xewgFqftMD/PO+5dtbJqsIDoYorsft8vNbrhKGp625PIOD1+nDBJQ73I7Y
ud3VCGCIE22XjhVIAs4Axl1Lk51W9fi78qw/XrAEMwkhmWzw1+fkL7+FZMqd4w567tPY2bEHvW9q
I9pmWWH+5nr94wv5kmCmKYBNSJ5Xv3zDo2HEeKbsZ0PjUAh7t0ENnCMoclH0mz08u+ZfL1o4Sor/
m6SjJ9l8/vJELKWB1NTEl8tsR/l2dpJYB9SKcJ+oqi4Ij4wZNUAY35Hr5yE89fyIsboAXY7cM0tk
4VSCWAf2iLIYlJTkvhIzr5MNTxz7UwE1pNxEpm4xgZdNGQZymbJqN3CPwN2YFwubX5vAgzRElMsz
G5HH26hwAB3dIgfzaA478w0OkDPt0oGeICZJqW1tbLAEKHFOhKOFhhtwHPjY7e4stM3lQrlLf55A
+MRz7mYq2Y9NX39SBbv7i271KdwoDg5PtswgWOX2JKoTK418MD1pSsNIZtrDVd3Ivtk7LSNFcPQ+
xZiGMp07SbfCtLUshzqgGhSE3hbQAsD84Gt6Z6uTgloWlFUdkRrb+3kYhb+RdUtYKc/gQ57USdQd
67COxXYxZDVtmxabFxgc2kCiCEw+e9SQCuDBnebh3hPZYp/BB0PiKrJk+EgVfPzeitJV6BaJlQHQ
MdnPfDJbJaJXjJkhVl7X0JdDL/G6TuD7Zbw1JXMM1DNhpLAWibXasbhzVBrbIpA8Z4ybqpeMwehT
YJ7OuCWEMkvGLHQTfKvYx4w89ykfsrEnmsZuRuSFc8uAouyMS2OBYdq+1PSZpPaNtTi1Yj46ukV3
m4rW7LuVdYLD5G6Ef6Ong982LdMPu890clYAp2jEHvDiYLGHzkjAuWoADvCVakTsZIE2WOTsuBl5
GuxHTbGPwPQDQsIhG09tYJjfKEmwPj1OEwP+IwfB3evBKeVNFaGRDQyOmPP0HNP1ff4NwmQLgEzL
VzZTysYNUBMZnRXbNHyDOLlWkqLIZ3Ztt+lBMrEbi41bCKMsH7q4TasG+WY1lG+qprbrwKHvBbZI
kUR1Q4ixm7JtrxtRXMY+dREofaEUB8q72y8j3avLxrVbdeHHMqqPND2pJ5uOhBpgkcw/p3llRV/q
CSDVZTev4Nu2CWvvysINd6VVnoSHiVUvfpxVbDVbU5FTOniEi5drpinDDY8FN7pi5sJRyIQO+jJV
OvUOQysUM0vtLCYfhjVO1RPj87o/xPBx7XMtsVOcJKPfYkN31yM7OS0zPTPLuHlm7isajJtdmYAB
lkxHtYmQfTCQu+vXKM4YNMrInpZgQgbhrzqTmCb6raI+eh7DdGj32i9D42Ee9WADnRzC8CrRPTQX
ZtjCfQa35dr3syxE/O4XupFvXdLYNNuA9jBNACd9YVVPQEl9WCoTt7t/kYpGZnKdl/n6YsAkkMNm
FjgcFPOsdkgf8Ou2TDGxXnjjPZD60qUHp4oYuBsClfLcwBPOdxlHzhZrliQPVePjUNLo0TrHIb/p
XJnhb8eg7m8GF6zRxmQMIkCqI3yS4q6tcxBOS7ytzTa/MWEyXfdtipuSEGjkBzqvk4mHY4hOmbqJ
+aVv+ED3+DFjtcVu4pANwis7k5U0ieMUdKJcFKws3ZaoVZYc6oTgJFbeqcgO1sQUC4V2euwmou/b
qVyPnAl5TsFHJHkMdRHgF8h8w3AfRp77UBlLA1ciKpxoRdK3EPFTmci9RbGd3Fhln5Tb0G3ji6jC
zdXN4MhY5lPyPk7sQmbhyMmIvwvJ7iVlNJDDLN3iimMGSzuTAvexHK3oo2KYW+MEMcIXCiSqtz4X
w/3kjlWK0cVKPzOMHskkd0n3EROsuKgbF5XZ1AmTWibRIt6NAk9FxdeHPOymXo2ZGAM77UWV/xEb
G3GB0mnLM2jN1K1E5dg9dWMXv8zKLV5jC083z4+yedVFZTB7T2haqaeySg7Af0cQOeZSHIHhCjxJ
U6GGIIWz/ep6hXszNHP+QATAhk1mTBJMx0zCfNBNcmeCufoYT6bz0AtjfGOFStMdiUWftJUeKRNL
vZbBWT2QkxtngXvbWGLvCw4pxaial4GL0ox2GNQEk7kCc780CIj14naxnHLiRVoMDDV7RTQPd8mz
jRpDE7ekWdElSLFQpg85N0exqT1N/RwWyYXbr8dJFiBBNCaZq2y8FEs3ni3sRefr2XUs/I340Dom
zHc53wCmZx6seLWz3sovuHXCyypdrCaQjiIFXPoLhGsbBREnq2pjXJs8JdHIUzW92WUNtcqhjg+F
aMmitzn1SuxefsyMD3YRa6ElHRpJWvjCl3kXeow+lrF+bWGmGJvYHPheCP8Un6RqGzOoJNuMvT0z
UdoA7ik7aGCUQQUREKbwwN9u8y0UnCHbZUXVn8eZO5BHSLoy3TdGmD1zy5TmYQxpgYJJg/1609Jj
kzGAweJmd8m07L9u5f9zdP2bw671fz+5bhmGQlU9dvmn8r37USRff+774dXzOWuu3HyJZ+O7FP79
8KrMD1QFAO/ghOxyRllbCL4THU1+Cr4E4jnoXDbQLqfh7ykr/ojLBUHG9CyUXThwf+Xwav1y3CMP
43FKEI5F4Itnuvxl+1xOA/66Ojb3hI30AcJpdUWshwvZJDjUTdFe22aCUd55V6xh18Sh50O70H7U
mKAusiEM/KjyT4SeK6x+c8rwP1HWbiiWEMMQFh9zSI+9HF4oyTDf/Hg2j3Jyit8cAqz1uPjD+fjr
21CWi2DqOXQ0/Hrcips8S1q7FfvFJsEXZQ9ezXDPasYMzwp1bJfzPB/iZtZA2uKaAWtaT/aWFM5w
EtMjelVZS33IzUmeU3ZpnwoRwbZS5URfFWSRuxZ4+C0z7SdBXveHa+ZfHITt9RP+6VeHjYxcbnId
MC1RYj10/CB8WSpLmoi2iX3H3iremU57r7poeqmcBjMUPW9iK6cafD5W19u6GR9iatwu2G/0l0lR
FmQ07TK9HkRRP6YN4d6N1fmh3kjJBDDyKTuNrcE/lrF+mavWPrJrGD4ZJHW6jZqL8kartXRNzGUX
TMI74jFG0sVbB8yPXtQKcEVZ7+c4eRIyDyMWRJPRrTG7POdt6hNe/8/Wkn/b9hKoBj9cIn/IbOLY
+tz+uJp8/fvflhMT0qtPomdVNCyEsJW18201WaOcCtmGQcU6bbI9wS3yfTWxGNSZnumhUn2Pbf5z
NTFpQoFJ5lvkLNGWAXT/BSkMBOxPFzNyC6KDUKugIxxEiF/vw6Rt5iQiGBJGuTWcFelSYaIEP0ZT
LYe3d8tWdEh0fSi8FakyNNuqa7Q4tQuS9wfb5EC6jbNh5jhlEII6pe/Ddd5jNScN5mrbuKSWc8kO
YVqXS+CMTfgEFlSNTIKn8s2ddPza0c534esSQ1nv5jUZ966xT3vRVtHryBY+OjcsczlVZP4P3G94
EbEieGezKEW+D81CTGPgF4wyXGI0Weof4YnV7QU2qoG5HbvMB/gVIFKBCbQ82FMa63cLuVHqLqIy
Xr4QiYJdIIcZFAxVovWJSiV5uJrUbLSbZGqMSwDO0hGH2VNkUBqswuJz2eRksPe9nw9EWalBVHRR
L2OJDZBzncY3C88vZAeJTZPyaVqeLyWoAHMbAmuAt1LImO39MrQ21WVwWt5pzuyfGlyw86aZw7KB
6FPSU0J5RocYpIbb2YvYE+D2Y8sr+jG+zvrOLQO7N+rzqoL8GUxW0+CpBfsQBvBpiBCFVWcGbVpb
tzXblb3mCH7GUQ2Khp7z59lcG1SYWKWXeiZ8trU5opBZdegy0VMZ3/kdTTbFlPlig2tmCAqH4COu
JCo/xtzvkwAqNW5wrLDtMWwMwjOZb8FujWdBjI7tnnOZ5XFXQ9VjBhQ4af9iElDBJ6OWq86Kxx0N
59MBI569b2Nylknt1G+U2mDmbpuRQGJmls+zNuOThfurDIrJWx4XGAjvHHdgFZXxKKtdQs9Hvrcd
FtitmWKeUBAK7wqbOrkRD0i1hCc8Cfms5BjSccGIKKru80FzsGU+5vUfI+BVePWjalQYK/TKU+pd
QFEhZEPZ2Z9Gtqjk4Rl/d8slR6LVSExPVbRtE2SZS8Mi4LveF1lFItmp7pfZTc+cBp+eu2YKq+li
8fWXvqrLjU+vygaTdL6JyR5GQz5vS4PCzzZxex7Rvt5Nqj+H5wcuC0/Ua+qis7QtDd9RJIK+FiQG
J0+9AZtpAnuiAsRv4Eeaw+CeQG5iROxOBAjwqWF3G05SMpzbOjYeQTI9Zk5oHypHd3sc7SvBsc4P
GLTOp9oPzDHJ9nqFY6GsHqzOewyFvavK5ISWXYPpoYtyNFNMbMCHICwq3iGXPi+zpI0kP0squVsm
Ge2d0VGfF1q0DfpY6OG8pg7Muitb4W2dkSwOOWnu/bDYhTWuXCqj0+2MkYiSaO+dCuIO329o4qAa
eW5NIsjcujmo3rxaQBZu49Agljd1NHrrMXkd+L7P4MQcZBGd+x1RWo721lNZRU+6ik59P/roNN4d
0Mx4Oya4zl0dBo0DVGIw+svaS6MXSiZvwL8dl3SwT1ITf3Het6cLebqtro0rbGZAL/KneGWcFhGl
HqYvxi2P/ZAKm0LednX94Nbji1HoK4QyTpQadBX4erfqL6awKh7YIzZbuJvVF5lyBqIrEz9Y4rJY
TN40n461vE1Hjlj5MIBPjuhBYsY/YhIjFt/mjrWzFlylm6QkmTQIRtq1HJZtOMEtaes82StZkae0
+preF/0RBWbYp658J9aVXTSLyC9LLFlY5kc885yBzVD65+gHfCIe0bDZ7dQl7u12W/fubduZT/ko
9mlFRtMnI3KjfX2SprgK7co9dsLfpVP4EkvntfRhf9RUswS5Mz3pie1LMbXhPlqES7q3iy84226b
TIPklJjPowFJzXDtAHc0fJK6Q29N7As78duzqLHS0x6u2nqoruHMDGcq6+68vruujZQlpIbU1HvL
G8r9bQE+7FQOeXsYvfE5z6Pirq1sur/HCYucyBuAYJZ1YsL0ssxhulRtbgdoaqSEhQgSuznXk7PT
OKV3XWakL4wWD60TvQI8de4pRr6i6TaodE86z+IyTRvTPyniRAWxhq7vju1DN/Xvhawusiw5oz6d
QqO5fyyA0nSKhCyLjXE56RmlM8npt6FAOk9cOG7W9AA8eCKIbJ6Kcbmo1oV+zA8gOS3CN/MKkIW3
wx3FSCo8gHE6ZL1ZndBXv9fVQBKaxEXl+iTCDa7Oxrge+uG9EhiGo+bSNptjtwjjCOnghvWtuPQW
3rNWaCxpYiHBuvX7XE4Prii/WN18KkkEz82aoK6q8yGZ/UPL/Gi/lMYNIke0IVbJvT4Zx6JxTuuh
06/xMEJcRR4uqjHaIjHhzMtzb0sc562q5mv6vattVOs3L8JIomBXnTltYnD4b9YYrbXPRHQLCc0O
vE4GxeC/G9NyBSbQAXPunsrRu1hMlS4tArkqyhMe7eyzN6EFMumtFK5uvggtsntcaRDymgiuswM0
RvAN+Ag3e7AqKTtgTxjV20Q2wOGR4tkdcQK9mI9ODEUX6QgLAAd4i2tq31W6md48m8MRrGltmW25
W8wCu4UdeXZfB/6ikvU5RpIDmKrqiT2e66JJj5weKQDalhponbyxVFH5sCgMnjjVF8vsvao44uFJ
AWj1OSqooFEsHbDrxdGYBim/bMfOySLneJaYY7R8dESjJ4+aLxi4wBYpJ8ytg10ao5seQruypvLQ
aT0ZhzjqyhO/xdL8wJdnVcPlHBniVMyxfz3NzXRDHlq8NoL7KKh5Vlj0uQ0IyXctHvbKPfEMhKNN
UQC5aNDAI/cpI7cotwgu0IXQ17iGbnKL+9DYVQZkC6zblGMSSuHJ6xo7ueBUqQNDOHVUPIezhcSO
e/FBmAXVxFeJaJPOPGJLFy9TmY+DDuJUqy1W841LUhSewdw7TjOdp+kIVM8OE4ISt8ylwiDBTgtn
ODOiJsUIm62903Y0dgcLJltGUgYGAAab0G5ndETRNxyHzNzF3ozx2FN8vHDFXBuzdY1pRVV2iaIN
ttjddnCaWRco043zy5ioc3fdwfBikW3ZXd/MxTx7W7trCtyk1C9vYUF3yUtpth81D4LkwYy6yrub
YEdFR4wfdfWaOFyoO7ZQ163RpzxPFouZwj5sdXQBoMKmwg6heSQmlSxjTI9xGtdxORwwKNE6QtEl
at+mbOF1fGaEMifXY6Ym/awr1NBjOIgpDOKGbRkTDj50B/ZRhi8+n5Z7FbkO2IXOGNOrRdn5rHbQ
LpS314x94X4MYXzIRlIQG1KN6fRUFlZ3G4Lqovisk2bLYK/GDJTg7Hcu42GKSRfnczIeyN4L2tzg
N3bkpA15Evp54x1igL+C29th+MqWudgZVCoARjd9OriH0M+2cDD7KuBOL4qgtn2GeuAhLZ9u8QY0
XsMQ160I1V21c1R6+1AUWX40gQ06j/Goe6h1I23lQY367u8mWJ8VH9oAIzuyEQXHCksUZlMA/tCT
22cYNkSjphgrqyJZV2ir2/furA8t0eYnK7TrFzzyPXs1G9QrEaOpc63DmKXE9EPamoN6KvrAjidN
TKlzt5wOjPPJ96qjlJlzng39eLI403g0Oq+5rXJWOxcAC0DOjnQaH/epXBbvfJngmXi5G58KxbLF
uzR2PhmWwGtlQm1b2GUnsgEtoiiFP1N5j5k6zDsauGV13+UGtm6hcuKiNcXnQ51/YoLRn6bAoR/T
yRP4WaL2Szk37BI99vif81DILy2k+2yDh8p4VX1fgHrkLr+Eq0l3YWERlEoyKmOyklODWamefU9i
7SkdSPckGcUrGJfc2BQsI9i3Qc8Vjb70w5hQiV291kqqDVykcGtUjbpuTJm9cmaNd8z2aD+ssvQE
BCyZpo5n5bEFkLMH2vFKj8N4bLNiPnFbP8VoT4v71uinlHwQC6MRZfIYKUfs54Z0bG+Vzzx28i0E
q/rZmYdo52cI8AXtro+1AKuocg0irANdxpSR+G3N8cTrpbmH/IphnPT98OR3IXyNOSHczREKYqZ0
TqZGf+5UE+07N65uxrG5Lsh7nUcJl/0y2hR+KJ7lGZXAW7PwaJbPCxz3FgSJB0LGD9QExMeUJPpO
kXd2Iq8MqmiQu6gW5qkZrQ7mJkneCsCUh9ArqouiNHHH9SbgkLTL75qo5exIdoD8wIDiBOBhjYj1
sBGLYeYkmcqjF5rL5Vh09bEPW483PkwH25phpyUeGZ//M02m/kxsvf38WVMp++/QmUUv1Z8IvF+V
mF98SetPfNdinA8op7iKbcyaqxEV0febFmPxBysHGYnWcXzssKi3fxd27Q84hSSPF1/ArWYW/w8p
xvkAJwHTJ0oAsi/6zV9yJUlMTD/qih4kTuZfrN+8Hl7IP/hAvLyzOCKHnAVSCs8Ps5jY0NgWwILj
kgM+4cwSwYqZEH7ji157mhsF7El35JQHKbeFIS/JOsv23qNjgsUuG6Pxyq9cSjQNbPwWPT99I9Rp
rU1qFXGVWlZOlo5Bux2YHQdbWBFg6PaZ5bXpCbnl1N3WIq3khVNyIt3OZKUrjqqCFbHQRMQ3lex1
zHA59RhcUlJFiBaP10Tco6Lspe8y+4L6HePjYiRkXIEZrl0jrjdfOB3HM2LadkoUFesFSZyi5t8D
8TpunDFj3cde7dUnjqEpgkeSIMOUhharjD2mfhvMctINaBtv1BudxI29twfJMZR2rxp5tMnkfOKU
Tv7se5l16cQOlY8aROZVu2j/E+lE97mKtHqvQ9LK226mgGwTtwxpGH32pnwOLV7yKTIb7cJwHafi
ghivX5yOQwYso6x44ge9Kxx1RG+dqzt7AZUSLPUyWrvMW/xuS6xKLTsxxEy9Utp+Hquqs8076tX7
5cJN2/7cl6Ga+A6NnA1S0vXLKe2STXfVsT/Jj1a6FmHXlGmeWdKmhbbqxum5jELSh42v4pETIc2L
j1WcDg7ADYPkdseKbm8iTPP2rkm65rXFCWZulkZ5b7Es15JexmyPZLj1C4kyw92ZOVOEXjV1s0Vm
V29dWFUtm9SErRcLHrAHNndAk0pGkoxJVQTV2XXJnJiyn2k9RSybgTQnHVUyMyEntLCCFXcy+bUO
bkehB1JO351ocpvvMaQBzv9jkpyZYRffGjrpvpiO86BxFgAq6ijUIqSkIEbkqUru+hEFgg8IoxBI
FfR/Y2lbYyMXy36y4NUgEEGNmxnaue5t7wypRYy4h0eRxHiZaI6VvsEJYuyY7k3F9DyVElLz1FAJ
aQEApVrJ1ibZKOkuN00uMRBQi0EEz7IhYW1AMHOmt33RosgX4VsI7+LKsx3zNRGcNfYgladx03sN
iXQ5hG7GfyfjRxyqpEZFT/j7EGJnJiE5+5T+9lO5fHIMt74a4KRQz4vqRNZyqJQOBKRTcGVxQ0I1
xpxRnVq6tdFLhFWRG3Q7JpMCOrMgdrZgFSMLHL4Vo+l4h7qorPLMVX20Tu2LursrI8uBbRz6zDcH
bWXXJuTI23Cus3MM5IggcZuJ96bBlLLnOU0WsBtS9YyvQt5oqf1n+pdztne16SVHgBm6OsYwkq8o
0BTZpsgtYo+aJh5mHVpFnzlOAqVy24YIYpGPi7XtGgYVmEDWg2I4TfnDGEfr9MGCNvKQVnn00qfr
9+OTZ3QYHTNTC2BPsfRNSW6ZFLVPFQKZrQCOO2bUXPgqLR6ExavtQi+dHxcG+vHVUHTE6Kgn6LPb
dnJabHvCkFkAmyk6cay4GQ+rlVHT0ishELnpiDWnB2kcEY7MC24omnRRTxInJ8kUFuxZs55cChFI
Msfw2ojjBvWQxkC76Byi/7LK1nfn40wIDKeipaLIh+SiMywbYg3JAHYFi6rDQLV2CGTWM4YXQ3jV
S+E0FkxpCnWYxGDzYzNJ8HHZ5L3i+Jr3kSbxzrH4Ku/K8bVTmrDXFC3E1nwXrAn0TlhtHUmRWy7Y
yQTHUdDdETkOEmoyo8BBmPYtEQB15cBq2+hj29DpQYnNUqXjzvNqgN9hLGK2a33GGN8Cd580BXnP
KVz6fWkBlHMah69AzTlMbthFXXERLrKszjCfrAjnOQUq4fAMosx8cdNiz6ZK+zsZFiVW2oaLok+i
qUSb8L1brBVUTGH+iiVcG553XNZT8pIkAspW25VCBT63Gq1NUlMzyyn3NKTgt9tlEc2328ipkZRY
TQXSs0CUo+cQ0/tGo7QhgJq5wbkvIpjPRN8qHpMupuzG0xRBbACJmPMWpGz9aCWVb2zbPlstLoko
AfaRa3uJNdF9kDVhErRUYMdU8daQoimscN4nP8Hgw7M+fVEuUnlJp1PnjuNjiHuHwKmMW/OdDFx5
CXArAaVmLt7R7YAXHUIca1/Sycov3Um6D5aRLC95b7VvhPGJMZIJlu/gJHGTQm4Qj1OVsrO0u7b6
4kRufJigiZ3llC19TEyrv/BDE90khnbsb2oyUDBpmhxNDSS3eQtOwHySbsoZufAqrPAjP/1MMdfI
+M+3ltuMrfiXjODyKUOmBEB54ujDmKfYg+LBA9VKEIdtrRAm5InWAsCDS5LENkAR8+j2HtdMTxcy
SyM3TYL7FmDReryU9xmCA0Jnu5oi8tDRuAjTqO4DZyJ5i5Eoo4M9b+K3biJVhFGktulqzjmoYvBZ
ZfLuq2SOnIF8bkRqJBE7fZPXacdI7E8MGzR59WnRqLvI9gVY36VwkeQtOfbqPAKcm53LyBjIF7OA
huW9zBNk/VHRSk7yAT83jCyjRfv3o0KYx9lwc3HTErcwt57T5gWBznWYkEm7vlCcd/KzUscrXWxJ
zTdPReP4bkJRac6rPMyNgBWYIQfBSwYe85iF9vqTM2HaObZfI4rVx60t5gIMCFkuwhcrdzsMoISJ
8Nj1cx8/kdUxnF1n4Pi41/NQgnUMU1TREJ4esyDJKk/a++uQyP86MIqXbgg/IpV0NiCTdagEPG+d
MA3f5k0UeKzTp/brKKrJWMbwb+JtPuBQXudVA/NrTV4dU6g69xMdzl80PW/ZZccCgVvNBoZ8gUup
ai/CrzOz2M/gp+0K9haM05avs7V4rHvvLMpSO9o6C/jLc4JHefRKhojJRqwnEAxT6hbwRpyQX9SK
+3A8mcLesSf0osh23kkf9/lp9HU+6Lm+gCHAdto4gDlhhhh+nSeKmWv3JGd8JPfN18EjlylDSHuh
E+yxEwvlxxFIp5ywKUrqAyiAkokbLRGogykjL+/Fp7/seQppWD8Uqg+/iF7Z8lBmKfaznOYAJK9Q
cKK0Fi5mMHpFD42mGTx9UuZtNh/5zLN+O4uBxKpsCRdepSw8OaRQq/9ssI2+UJivP3rlLPBYqDlL
9mbbdWh0aoChNdJPaG0Xz1zrB1wZUQ0OQ0zxoQ3VZa0QhHZzbwqIftKNGGfyxvKtZ9gg0RRb7WnT
1l7zypqwwj0HUBisKvDzt6BlB3WlvZ7b3FQ5pGyHbUfDbq2nCtEDlNfvMD2LL40tMnbwfgJ4Cddv
Y+9kbzUWoLk4w5NsehO0i3nQ+YENgrOOMOHMb0gws+rVPDcfHD/Bksyt2twzH0riPS3m2t2244hf
rwhxWdA/kaTrFDH+Apg8zdY0MLh7iiDnM40sTEaYLbUOqtJzImJmHWOurpGjv2l9yE2nZgxef9t6
In4yzBojXC8jwvUa/ykpehdH4GZoMhFf2z29Z8fSrZKJ7e3cV2fOmIMYmONwrrbLaKQooGMFFjMj
su2QZaMH7aKZWoAEFexq6yzzqxkVzyb+vht6b8DQVpmjgWrJt8CMQWbuDhKIircMAEogPX0DTkA7
LRyFlLaBnlB+B11iTGM0etH54xsATIrcmBpXn6Maw9uuYUKbvtZ57cw4+yKDw8XcJTU9W9LsqmXb
VN6genRVLVt8mYPupwYymlebw55jh+/mgedGdCluysk2QpAJNkaXLCs974oMuB2eLqVO20uvZfrz
5LnjtDLZWiAKK4bRV849W88UtkTU1oVevjlc/uMP+xsbjT/TD+5orNf/tfnU6vj//U/+uZh/dHV8
/dnvJjFpffDIKnPyR5z2fI7sf5cSEDc/KGwVtiLDzGHga7nv37WEtbJ7jbdIkogCiR9p4u8mMY+f
wuwhBKEI/lVsXX/B1mH/ahJTEmc7/76v+CUcZHikhh8sSh0Abc/oRyuYRewEQ0qoYeLAw/96IIRw
EJF1aLT32U9pmadumtN8Yuzadjr1ek1PgpXch+eKtXrvzP7zmFpeUPr2cW0Y2aS9ftSCpzdmxgsf
hjGTO+paNYi+YQh7unoWsGZ4iQ/e5NGmnU7tboZ4fcbafpqFxvvXL+gvXat/Wjn9IwL+v6/+bT1I
WOX+7Mql9D55/Vn5+voT365Xy8WCiCsJhwKMeLZ8/1C+TPODR9KONlFEJwdXIE6n71erYcoPK2h+
LbFW0qGqGoPS98vVsBR/RoxWEf5HHnOcvxT8/9mEpEyMR/wHOxQsel8ob01I/XC51mT/4DCxs5dD
a950k/7YmW7FKFhZ36TR/zWrLa310v+ne4/XQgNcFT5IB9Qkf2vM/uG1uoZBZxuxdxDMf0jmjs2e
ORdd8aj9OP/LEAuhm9NaxGlIXoohRwWX03hHfW/5qSaLdVkJ0ItNHxf0LLjZyeBAU+IUMm8g9n32
DQTpuia5XfkwRPrOuKawhlpO/GHXGTvmF3uO1F2lqsvYBHjuTq6/69zh89zChRvLyH5LDJMGnTB6
Dn0kawI2cIBA8mIq10k4Ez8wmEtiJJLDVVfoa2jw+jNtIFm7IaLzqty4O4AFRzxgx0lWIT3NB3C5
YUXYnF1KAUSeoNsuLPvyfUbxRrIT9rYY2toOZnxbd23jzTBoUErjXT+HHq4MTl2fmWUsqFVTlOxh
XFZBBg5UMEvCEGS0+q6A0pmZO6+IwN3eMfa0EdlOqgICjMSl5NKndSogUy5Q2yboTeOpNyljpGco
Z9Qcj2lEt8bo2e5VSz7vesjM/i2HU479nE1Lss1FaX8iH/D/2TuT5biRLIv+SlvtkQY4HNOiNzFH
kAzOlKgNTCQlzPPgAL6+D6TsKjHEIk29bKtNWZZlSgggEO7P37v3XGNYB3on97or45DYqJaJOUmG
2qPnj/Y1GSjFS2cX0Y3RjZ67LP0It3xvMHpbxooMqXaqoM2mZUa/xUNoiXYG605AqIrpfB6LnIbR
0MYTLT6lk1ak4Sym2LP93eT3DXIORetfMeaxD7Blifk1kM+PCxnW9DNG+iGIKije6E41cXvQmhlj
G9AkqBZBlTneoSh1EoLZCRDg4N/oQG1ndM8WHhcmTLy2KijoTC2LTYkriOW4BA+qjTFd0WSq8wcL
/n+74R7IWNctyisJqEKnT9TZ393Bhco6pUDxCHRXrMqGG5pMvmRGr5CDqg2pUKfJDDlND4NlkTjm
JybTIXGIBv2cRZfl2reeWCQ4yjRiXnBZa9PWcxrvU4srBQcTMyH6C3HIsbqnkO8XRVh7hLZEs7Lf
kT6k9z4iWSalYIoJoRPFc5wZ6aXU/YquYuMO1cZRDuViDW1s/q/b6gXlA8PnnoilYq3lDnwPlXDk
B9eDoHbT197YBtdYE0bWBRalsWy+JTXRnytOiupRpprAB4DL4VDCyJvWph16EHMaG1N/qKVGtc7x
34eHyhrrYkfXHN1+bCafx5qYw1VK0mu7GY2eh5MxOajWiE8CenF+MqvH7IhhLIfdAFVFjOxKHwi2
KunP8nDTPmEVcWKX7hfGq6c6JNIGbUkC75GzaB2tk86dBcm1nYGf0LVbETvESqORkpeTIUF2YkxP
OSjEwyS2Hv1hhHVjoK6zPkIMEkV2Big2rTm6jNJsH+Ki6+7BTApnT0YsjWlWMHRBjaONPV1VK9rl
tiqogwe9+ZbbBmaWkSyedZ573bhrs96emUiApEkF6wX82X5QL2gkaiR7ZAOijABNTRtW07QrOt/R
ZybRWJzM2DNfBsPqng0iG25qeGbmCkLpFHOK6eH+lDrjLTqZWSA3lWWG2tBQZ6eTyEAeEcZz5Zdq
shdN2YXV2rCyaOI8G9Q3hifceFEyeRGLxCuD74mZBdEax4osD1B+y2HVYa9K1nVLuOCawVrRXepy
RAblZUMLyCL34VQwFO6gHIVRDWZJVZgPQxSi4oAxyIIciJmSdIwwMo2dBwO4WhlImj53KSbYpRJe
vw04xBB1yLyaH5IAZ3wOwTDiqOCpEV1brtOdm4ReaXfCrINnYtMBQFES0qawB68/SyLiJdcFx7XP
LlOWdGckdc/Z2J18+jVC+5G/mDXupyaxxmyp2659bnUF60DIh6358aYA5iCkgAPTwTpfpB5h0V+K
IbDab25t5Nn3qs+n4alg/pGtEs68liDgmVS7Gw+2v3vdFOBOrKWwcvIHCe0i6mWNjk9Xt56mgug4
5hGq/oUi9h1iYtYIbFyWjyShXKJjJxMQUxl6j22HH0ARpj0YCH9crWCYDbUSPJzJ3+/vwkhLurMA
RC63NKD+od3vi8A3v8daUmYYlRmjk5vR9rDnkOJYZJkUlakp5AhjDgAv0zpjqlZBq/msSLpTNffK
A3wXoX7SM/fBGce4YXEO4uqmrKQyV+4oBDQqjDhyS5PBAV6IuZalpGVus5BVkkWHIDJKUO0pUI4r
sHNpZS2UKNhD2Wi7z5kRJsVWR3FgbsmuSoxl4EfETAKKIA4PbBuzskWWMwy+Ie4IYCXRJ52zp0Hs
wV7PxsSIX0xlVN6nsbFbfZ3XnuWnK+Itq/h5or/e3sGt68XFmDlMiRBaGdVqyDgYwgpUhROelwQt
W1u/LzP/Xk/E1K/QYhMQKGJS1Pj0TT2tE7JyLpUaTXsdYoIML1h/lfrWToTirPokwNKlGNOdDyHr
65maKtWvmiQkGZsJ+JDfJB7SiwMmAPu5NGQwohfx4o6IujR3Vi0n1+6qG03xZCE46r7TDPPDr1Ia
WTcDIStyB+wYVEyi51msk4XtMdVTLKPYlUeECDRT+pLQaPQAElMUFNaAPBx9Gl8GC6rnMDC8QQCQ
HTFCUS5QpWCXr8fSQzbpTdauQ9cNcTVrUrkqRiIbhMm8yB9iKg5/zpGTw10s7PxRJVUVgLG0ynU0
pdE68NHsUDMQfVGQ+D22LFu0f7VmI3N94pfsjousHvJLVAjhRqAKKjGuWay5WinXfa+qPR50six0
kwBGv7JoEo/lHrHlBNIxDo1Fxylq5QKaW4oG7cpotRGWbkz/F7kxuNsa8RUNOg+NuWsdXUYcmMec
nVma6hzrJr7DxnkpxwRXSouFz9FZSZjNlJsKP+QmboeXqdNa5hCobjo/gUSnZp13PORX3oDOOnaA
xNa2jD/nKvQfhySjX8C90jbv3dzjS06ZTy78SbDJCbRKYAMZUwWOU23s2NrRkBNroC/tuGqw0PFC
lwQ+LuousMmV89KN7kzas+fbT7wmzdUgZ/Zvy7kshvtzgUNYMf/V0FINblqvQ7ObrsYCEyMrH+Bt
PHxbw2q1Z0YN5y6ymVWlJRlh7KZ26dvY1cqqSg6xM9a3tIOQtkZOR2psoOMqdgmH7XLZrajmCvbJ
nJwVqL/WsR1qbSlk+pAQV07nmrRaxXT5pvRB7zpSOvuqDvD7hHl2W/rDeOEbbnVB3lO9z1OL4ifT
IYCNgQ6rkCAaDtRskqTJH8aGN8bUJRNQO9Wjc6MVt0PrBWtmkfAwg9Ba+lqZrzHQVotkyIPP/HhJ
/gk6hqEix61IB/FiqK3ye16M/rU/NqRymFAQYQpdhV5+L0ogrWGsabu09b/L0cp2yotIaUF6w98c
oV2si27rRPr4kPrDNCcwyC8WJS59KnvY57kZUL/r2PtWDKkyMj001/7aeT4RFQPbuuM11gXjzWxb
GurBGersEX4N+b1JZx7SwaFNllXFS+WJHslay5iQEBOsQuntHAiwBIFLBdgyBMaoqXJwtpnn0HKX
yGzgoNx7EQBarO30sZjV2/HajO0aPahgzieFvxKdVXgrOuB6ThruLDWXZrTySq3tVnQ0EhIE87j9
hgkUvD32+DXo+IktxPgcJ5bDGSeFppgk1t6i3YyCx1T6WrRj9z2uwj74T5eKELr9y3//w/CwnP17
G+MW9/K3r+RiNM3X7tcO1Y8/93eHyjD/snEb0kvSLU73M5nvnwwe+y+8RcLWsRHxD3Sp/nnmN1DC
AMugDcVZHEzOL2oXMIA0r5wf+B3ULn903qfd8MsZHOIJXWnBQAJiG50qTuH8+1/O4AMpZ73hx5cB
89oRw08727P5BW59/tB6TiK553RuaItfHtMbzr252ffbdSloPEGJRTvPmPsQv1wXVRiH4DK6DIM1
EO2LnuIZtDqkVHVOG+ybTMWaWGYmDRwP/vzStFGETaaoTn6ffXJpjtEVadv1JTOuGptVWfXr2Mun
DdumMQdBOmFw4U5RsZkCbNmUXbbCm47rL/igA3IC1Prx8KHboIAS1kxpmr/9Xx+CMprAlmN4Oc+0
BaMG9iZ2GQlgTk1YKjg5TUZNLkNuPCka+c4izlClLA0PvBBtdTc8E7HWzn7Fpqw++IbeeDEkDVLe
V9OygNyeNIJyBIFEoXhHiGIGOqDUzcGd93V2z9lvYNLiT2V1Foiq+Ij+M//F/+oK/Xwo2Hpx6MIy
AzN24um0RldmYRFwukjFU0F1/jQUHlsoQ+tDamTGp57YgyvNq4oH3Y7/Xsr+bVdq/vJ/uzqso/mO
QW1aJ+3aTJeNbTXeMQ7q8AFFRvskEEtsglYE2/ffw5PG8PzLk6CvaLHxKno4lV9/+TZMeqsINAjL
VvrJD8PwWijv6v1rvHU3Fno5WFEOoNG5cfnrC9YX+Ks4FBwDsn7whwTD/RAQl94C7bx//0pv3Y3L
z5geJNsPje7XV0p7QblmJpcItrq7qrGrS8eLq/37F3nrdiA7sloZWLzpHr6+SJdYiaCyuMwNj+Zb
ZdH305FK3MS0ns7ev9Rb9+NZ/CR5IefhwslPs1CAEvwouZT11K37NgzqZRZ03fBz5/y3r9ubl8E9
yiouedvsk19Zy7kW0WnEw0qmuzjDYtnMo8P37+UHuPHkpbZYPEy6zjNX1GVP+/U1QPhfk34dXRrk
ZnPI1VLUgZXDSXYj3Sy8y82svVVisvRVPuDZWTexm7nLuhQGOJde54Dw/gd6464tOZNscYm6dNlO
7npK7cLCpHJs2rzeJziVdj2Ti/X7F5lv6vSmPRNTLYMXSlV5Qkkr4bQAfjeOglwMRiU0xLoi/xSm
ydPg1Yf3r/XGDdmCzdNybN1y5KkPnQlthpZ1OCo/Cfb4iGCtmIH10XYxr3wnd2TT6WeMxEkJJO7J
6x/nVNl6Ko7e2IsDcSLQpesyXPF2FbTIdfrkpKauBSw4Bux+bH227IlZkozNc44+/l5EqX9XVW1M
9yvowf1gIFyaxD3dWJ2Xf7C8zR/m9MNCEcWVz8yLjvrJ45edKCtUrUdbkPE5FX35xDge2NYoPY7y
gb7TlW7dvP81vLF1sG/865oni1Ab6kMXt/IYCz7Tsmw1AiX60FtDwgYWYpY0FvO0BZxvWOl4DolK
u37/A7z1HjimsFAloWJG0vb6h9aVKNJYVY6O34LW0urmYgjD6IOX7STb98cOyc/GBYlskwYOu+31
VZrCqIy81Y+tRY7GCuvFHExgt/a1CA2JW27y+s9gscLHMkmtxwyJCVEBZg7vqrbdfC1jHY5+Zqa2
tui0DLff+w/hzc/HL49hFLPPeZL0+vORnwtnHFcLL7NLQlIR3gDiSZ+QXon1BDHiAXUUBs6mQYrJ
Zj6LQS0Dznof8U+edxX5g/EdVaD6YLH9UVSevpMe1QwDCWptZk6vP1g/WZ5qPP3YRbFxwOEiyIxN
+v7Q9A26HmtA5lo3xaOdD+TS1Sr6xMHOAX9UNQisUwr5tR2QWTCUeXKgzV3evf/g3np7wEaaHi8O
tYF58vHssmt0zgpHjbCrbYNddBEnbnfx/kXeWBYdELHUAxIBODC+188gGI0AuVF/ROPdk4jUyvA+
02N7EU1kxxAwie/p/Qu+tfs4Ft5dmli8DswoX1+xnHrUsUZzHPSOBIQ2QbeZxPJLbStxpTDaebSR
Zgv+qCvjQoKx38E372/9idH+B6/mG0+Y36Xgt+MSygDo4fVHSQoMtaFbH9NAo50cdd91MaQfVA5v
VfVMjTjaYKUH5316vmhzwQQwbI5ZLawlWjiQQ3WDABk/3CqtEClKWvurumBAJdRY0tkM/AKOITMr
bTmNbUhjs9Y/+Bbe2Dv4UBSdFuYKHWX06zuv29rBAlofVcjRAXnnYzl135RLaAQJdlipto1jfrRf
vfW0We1M9kPaqOKUJ53gZWqsojyaBPuSGUWrx4+ltZSGh+BXGjyHEtH2KM6HdPqkzcum2V3jIVu3
RvElmEuQ99/ENz/PvCTx8lsUH6frEipm+G350ZuCmoyuLF95o+V8cNe/XwRYvGQb+lEQQNZ9/aC1
PKjx0VXHbBDhPRrb5s4g9/WP72QGWgteLpcjBLSQ1xchKinNKksdSYyon01lJ4fJSsoP7uT3apuL
uNLktwsimKXi9UVyDTabZatjqytxW7ZTuweZngfLuLeyjyBEP2qX10szhxTT8Wh3yBkRevJ+jljT
8X4hs0qjnCGuK4PrcLCiB7MZhmlN6hUwzDI273U/6/YDJ5mvoyHCg9RR0ouRSYbm9B5RNMz79/M8
ie5uOybJujEbckPef49+a17wzNEugEymZ8KC/dsyYlk+SAoB52zwTcIOGaWsSEePzizLBnfnNlaE
pdbzMtqfCtHhgqbwuMO8av0Z+ZtSk0/C4QEZBfQj4Z0yYxJzSLEqjEcbo8uS0jRBMRrpH6yapy/C
fEo1DB1VCksaXayTcn3EaqK1QXdUBMGjRCRd1taHhRzz+PjBg513uF/fgh9Xms/CVDU2Z4OTK3V1
ZqqWt4CRYn09abTVl5gWHXL8SOGJIBrOzhZnW6vwus578rwtpX0jScc7lE413X3waeZf0TufxjvZ
LSInCGxRtMdoTuFlT8mvKqG6K11XF5VG2HsVjMQo2ggiunE6lACxNqM7GDvHDgQUEqEl4we/+/n+
3/tEJ78SkKJRDDzniPgSbTwr7gtm1hSfJVxHn9j1RUuKxjpJQkxBZfWnS9v87Qga7DP825hjQV4v
CEzn3A5JwdHJDLV0K2SSUWNlH6w69hu3OK83DJwhe+H0e30RkniqOk14BZLOuBZd42ywC6GcsGzm
1W7y+MF3PD+x0ydqYkyBLjN3FdyT7zjVkK56bXVsGldHmaeEOM+acbp10QAEPOG2I1hXLwIqBTe6
QUEXGStE4tKCDAwl9INf2uxu/O3jWPgiZ4+I7VChvL57M85xaKQNJ5jAO5v6jOYeqhkbflCsfWaB
MxaoDZ29l0vMU55NYAXInQ0HhfyqIBfv6wdP5/QQN3/jlDBA1iiYgICfbGbos93CNttj24/Eg5Nt
1DwaUePAEaDAjJdd7qmLohqbaj3QG0JEUbQ5dKGqV7fGGGEK1srIQ+ok3d5aaAzDz01fx0aFLsno
DzIjQOuDT/zW98nSzKLIcki1c7KCsHnoxVBkx97JAwQoiQRL7OqTy7emEONBR2bOQ35eE1ZLr9Hb
qw5H/jdzAoqKbwiB9Ad7xWk5MD/B+bDm8p0ipzvdRBEWkX7Wl0eDaKtoWXY6TijwCf3/5cXB/OrO
ojqqD0Srr1o8qQvITjD27X9EoEE+NGIQUGZKbZXk7tJHIrrPqzlGivHgVC1BJxlYqiozPUY+gqil
n6vuT5up3PyscqRSQc44n1RffyjMUwFp295F444eOe0yve6NMPwSTaW6ff97f+Mxe7O41qKVyvHp
dKl2Ql8mOEQuULMNe4j/9npIKu38/Yu8sTTRfJzViqx/dNJOqi6H2tzvhHtRQkzewS5n8kYT+TpJ
yjqEQZynu/ev90adgaMZKzSqTJpY7mmZlyN0y2rVXzSRaD7rddlK4OaKoEfldpK5YEiYzaaZPGBQ
XtynWJQNNb7kvd9GH2w8rD6nKxOlGVOoGYwPCo/JyevvkuNUOHRdeWGC2kWvr3oSB02mD5+HevJI
V2vVve1ZzCjChPT0ZynhaaDkqVpG3TS0sMKSaWpdxJnvwyD2HLhqBGt73T7zAtz8wiA+7ZMO7WE6
jFWqHwDmQnj1upZn29UWcb3plAX9ksyIgbTYMrmtYqt6Zkog26WFM7ZcNpOL0sOZcplhgtJIZLYy
R3vq8i657iMA4PBmyuq5bfTgWBDJ9mwR8CjXWHgaY4YEOYQmW6O5Rwc4NBetjSYL8YCVPY8AJxCk
0iKNiX/OuptGGrW/9FIOGtAHhN8x3A86yEEkTb9AsEU5QfyddlPhO0GMLZocbi3lyz6JC/VY5uaY
rJAjkRFUJAlEFKc3zS+GCS1s0eMPx0wwTe5lFJlFRbS1CQMYT0reHYbY6zqsHiaZtehkagBdcUhE
ObqQjM7PABZN33qlZ5Rr5WJzw2IDmzdCKKWDAwbdjAIzrCW7CifPMd+YiauNy8Kr3Wyb9bN9Le4J
BQV7C+R5jnTlGK0hLTM7d1dLW1gXPpz3CXnlEA0kBmjecOXlvbs1/Yb/3JN12+0a0ze+53Gkz6AO
NQQLvLv5tGj9QFULfV6eF26pMsQlbj0dMxNSxlK0dkVseGEIFydgOvAFJilwId9g+7xvYwVxJpYy
uRO9VSNk6DGvQfcoMI3AjMD+VOEcRkzXBrg4+4ZvZzURSX4NCYjNU9ipuCbwThhH2QCug5fS2xk+
r8ZI11PTkW5v8OU+wpAIXDT3Ieo/PNy5v4S4xVBSS7sQHR0Re98ajQ6vP2nDlwLc8XTI9WLUttDf
6+fCToDSVdGYZ0sknm2K/KQtblvckc1qBIOPVxfbiAE92rCuwKkmN8FU8QbpI8l7i64CmooVaHC8
ZQFKNFgxIOWt9vyyAQjYuDgKlWWSN16MuRHQ+zV7sQhLGqzY/keMs50yRm8d4J9FP4JyzzwXaRd3
CKTi4KtswxamvZk7t4U9DnfmKOxsIyEe9xvGYIS1DsRW3+lDQz5PrScRBvWo6a96X/XXRsG4btFR
AGTraPDEi50MpbGpe0+ssynqzxyLRHszxTMNa6jZocAj8dy3+GuWFZKXhVJlfG87IxZvv6vDu6jK
jXM8G9pZRX5rDlzFgHmQuei39oWWt3dt50WXQ+s32PHDqFKYSX+4HdzcXIKd8dJ1NynJGoI7NkAh
3Q/dzy31j+wM/z+zC+n+/bIR/QZRvVEwmakUv+Xt3yqIH3/gp5rB1P+ajQHkwlg/dQlsgn+TO9y/
8NOT3gR4H8Qy7b5/ahk04y+dIzvlPLUATTH+6Rf/AhFF/G3MCeYzH/XLH7E75A+Hwi8VPdEiNh0E
us9QQBBbnCoaCigPZPw4t20SIiqIPAJz9cD39lWp6gchWuyfng1+ynaL63wa3QtlWMOTTuG97GMs
pQ6YqFXA7nOs2354FIOvbkdY1HdWYZabDkPaHhdtjPPduNOMYLpHxxcuh7AJrv20m84k3ud1OGrg
Fsw+GDd2xf/P46TdkxjhLB3Mf+dmFLowkwBMISqOTORpWt1hGseGtq7g231OXOiiCK9AaK2i3LG+
WJlBvRHISdjLFKzfpaCBeBZXFr57dtTsYHfKSxc1cnRnMZQl/MkMPSkZn6mHHQHrNFHKgRbtdKnP
EkGQAOPCamV5nZm5He5bvese4FKRqFzJUV5nKnG2fJTmIvPp2VWFb1xJ8KzLVhoK5SByXnuIAOgn
eWvgY0SNjcEoWLWlccBxmENLi44U3/pZDLEq08vhSjmfPbO7ajnFjzHR9nZV4Zf8ApREXeP0PeC3
fMIDem6CbfezM5JKDqpv752MINSkq2kCOWwf9a0e+i+a7/WHqlafS1L79l3Zi8taIt92YFbXZuOs
RGw/CX1wzyFfHXhUl24obwevKtey7zYACUas+2HwFMcYAMPSfbbEnGlvOcNXPWtfUFTA3Ud3+jhY
zWNUeXsltENWB2iyAz+9YaWFqVENxUuu27d2Xn+Xk3HvGqQGW/oOSc06qetNQ+ggUFH+CUaa5Kxm
EuELoCNZTn5Rb+LSLXdj5ot1rckbu8zu6syozmOhvlomtmfUm7uqR0VWdt1K1cm07YmWEWcm2tnF
UER3DT4KBcwBXATeCV2sfVXr3wvF9yW0BccE3KEaOdxopFPcB1BRt5aWraK+Q4vdxg9K+uNhcOxl
gkwt7T9TQtrdC9mat3XgrIL8sbIA6y1bxiOLJhs5IY1uI9ZVSbDEQA5uuELfxnZqWTVpGBY+WlZr
f+wOWCigLAwmWINzo4qbr7AX8qumD+y1a3bB3iIRBNdFaeA5h2/LwTHOV1HYZA9A52hsMLFluA/v
iq7TGDE2tBzvyomBUKix2WGF/QS/Z12b2Y2pxlUWCOLI2SJScgtaUV53ATxOa0BEbnlJc9aZ8EpS
GT3qY7yhiEFYw0a2YGp5aCD9rLuyO88J6NgB7D0nLyYjw3oaSRZ1zxO6vDA5cCahct2EmLZpTNT6
YaJyWiYQ31foeshm6TV9QWHB/0g8dzIpnS28t8vKSACeILI6z/UBZleWnms0UhE519my0bJ+7Wik
bYdZBwKgCG5nviXevkHcaZDirtEO0dJMeJSIScaN56iUg0bbvaRR8CmLaqTR3+lyGnepO1XrrLJJ
jrRls0civQvL6lOZS7EhtoPlCcl9ksHJsd1uqwaeB/1Wi0F/SUqEXauV3xAp0VD0kO2qQxls3M5m
aCh3cvDdjZErY2s20nkyIDduulDBRC0n8TgO3k2QgIjU0ClaZbwL8+GJ+vm6CJWkV2GDHVzFYdHe
Nv3oLUlI75nzzDaNzI+3nQxolsbPPo8O0awDKMm3nsM+2Y/4edIwfAjK5lkSOP2U5M0OoezsVhFL
sDFLHycSVT5UGEGqoOyOuWHdaFpTLnWtp0aQ3W5wdU5N/Bx1r9hFyOELwXcQqYFYUujseZ3u8ty3
jjFwwStup14OxRQdM8vs1iBo/Z0mO0XCl3kI2jEAr6F2TmA4OxlGSI8m4KRCPHqRUHzjnEDv2nwK
DoRbhpssQhI/2BHzTcree+AFn+JKbskhMVem/ei4brZQhivzXQl81V+z2MpPIfvnlYme+b5UHau6
GzwZkeC3CzUXuTE00iquFsXk9FsZBdYS4ol85hy2Yukh2VK0lrYvPcpwcwi1M3wleveVdkd2Jkli
fSoGWw2LQVjWcy60XOJan1X9RoQfEPO7XqElrpxtZET9seCw5F6IojDuu8SploNEaLvNdOuYImU/
Zn3OocyuffNqqJHMtXUN2zoZvU2gjfVe1TCXseATb1Mh9V0UXpMea0TVGwVaaqklKuWH2eirWAtm
hpaHRtyKoh2Io3E7MLz5VAaoArPsCMNhh34asM6uGHrcHDDDdya2qg64ULLg9Nbv+0LtGGV/Z1pR
nZkDaNlgSO1+0UBv3kSV1HZuq+INvBx/g1QbZkw/ndVZZVw1BLkENjjeWfbXD/ZDOyjFB4rKm6mx
9IXffO2nONpgF3DuNex3m8EBSdvq0L4gcapdLBt/7buV/RDoSfFVM9PpLiCpeD1wbr/gXBM/AFkK
92OSa1vku8FBxUV4wLpFmlVaj9da5JaP0QhCYxFSirB7jq6/T2Qm2LBb+6attfw8A5fywEQsfwoN
e7qNBvJedBTk5NX4+oYpmX/FbCBd2flMuTDG6flH8fefOvgfCCrfq4Nvi+xremLknf/Ez0LYIoFk
lka69GrnXFSTaeLPQlgiz6U2RmFAvjIjGkGT939t5wb/ilaOh1Qd2euvwZrUyDYW2Tl9l2Y0PWBa
hX/gO3/dEHOAuDtzYooBLY8OJEfz1+0au0DpQJEscH+N9VOkTIgKnU46yS9P5OpnWf1fcMKuCuz4
zX//43VX6O/L0BEj75IZlNRPLgMfq/H9CV0+8MvmXHMbmJSqNVa9HpTr0Bmd2/evR+PwVR+KviXp
5w5DSQMNj4VT6GSI6yftpHyAEovKK2KdDEG69YOOqSEDSApaWGu1haNXHep+lZVxjIi2JIwOF99c
jEkCRzGY5JndXtcyz9yDNAaJuV72Y+FuEzdk9rEkQwyL57LHHKX1yyiKVWutItcL2gjaFGl2/mpw
iAYwOeGntaIqKbWur7dtZMQS2+nUSYMN0uwcJ1o4pRU56qwmWlE9G0aJNX+BCcZTRPrRRff6Za+b
UMRXKbQMpnjKpQttPtZ5Bg12RV4JGMwl65oGEcrCv4Rz0EHeUhtL4UVu5u3g+wZI/MMkN/3PFsln
04NTGWltLofGMPUdLSD+u2U997226CVtkzlRPzkeHM/EhL20IMdmhPFuOdrgsn/6sR34RJg5CVQ0
yxogC7i6cpJ9OiFGWum1aediHQ6pg52MpjPG6QWfBcaxS9PBj2cPbidXSVIxM2GWm2r1tVsTb3bI
uh6jNQmFusTjGRV1dpYx7/gks7QCUBoTf7iOy8lAVIzI1wi+NIGeNXsOjyNuIxAcovg+xm19Ryho
LvZabANWq7BsQiGscDkvEBIpb5lXmSvu0JyUwyLIg5zt3LGj+KUIMFksbV1zyCg0oSTSMZNuvSEn
0QufVYJQ/lteIKqKFrxmBiPnGG3kWYtxUVtNNEeBi5lEn7lPiYRcvSkj1BobCE4jR6xUTHaIGRfZ
SsbIUDl00ZzE988Gkq2zm3LStOJgOxwHILfpfZkDyAoqjcPgkHfdbRnUun2Rll1e3YwxgRCrREsT
/QgGXplneOgg/DJX1gbGjYlI8sU0aaW5ztzGtGnICdXTY80sHd16RIiNfWa3QWVfDkFYdgaVZ14W
Z1pceBhgIstq2z21t15z5iVQUq4HKo6yXks6hBkI/FiUaAjTKnWKTVAPzfTo9abQkO8lstNvsqSx
E7Z9V4K2z/jarmhUCu9YB22p4Wt1k+xWi/CCHi08AMadrBs7S5bCzbU9MLJsx7if84JdessQQVCw
znsqmoJhuZ/mR6DDWXQBCR3j1GTOJ82KjTeoLvpAqg7eTa17Vb10FG7NresSGrKvqNnsA9jHaTyO
k8QO2jmlbaxU0/UdpwfaqUQbTFWlYmMb1U1EQCZOxfrRq+AJXwe97gOnnzyGyrd1gp8St6VWYUhc
hF2afClgrLVnWp8k7n1M3pDD6jMBtvdXHTblkl+8HQugOmHHSGu6UT2HxolymtlP0d/KTGp1eYu8
B8j+kTWroHdMGRuk3TVRLfnQnVUlxi33aUKYbU170sf8+q4rC6mNt1UxSLrCkWkOK7uALEpMW+8E
2HntSUdRRPO2atZObMcK+3HcK6YD8HjJmTNKZWY4vxnwXdIwiegWjrx8OAFBRzsNKiw9AA+lmWWw
weLr11sHuZt+6TmxFh8mLde0NQI4F9c1ADZtB5ObVnUda/DKdE3v6ACwcBj3WqJhTsvTyEkXnUtZ
eUjasj7LAx2cdCL5OgCTUE5zBJNidPEZAuEKlxMs8hmnZaJFhUhYE5gFI5h0yzp+hCk21t4ZR4Y+
SK+93K2Vf0EEqx9ifVepg4Xx/X3l9T72964yjyHYzFEf/CbgjcHm4ZwmHx7at70n6eGs0qt9U1v1
OcTS/iP4xbxL/atJxfVcpinYKwgQItgE0tbr7dkvHOJAsO0tzInG5RSxBQMlKuAOOEazCrIA6ydW
6K8Jfu0PbvW1muPHpdlE+dnNJ1Mm3yeDnEIfMdgnfCkt5tl1jMF/01aFvqG18pFQ5nUR8vNSyL+Y
rLu4D8hJen2X7G5W1ltcymhr/3IMRXLOqeCjKePvz3K+EUFSNL4NpmQnQ+puHFPEa7SP51wTbAFD
yc1gXP0sZYsYp2BKAi4n3PVm+pFY4fcbNNGwz4lRTMhtuMWvb9AWUdeaLn4dqBpBvc6yjq5aak/R
p/dfzzev4xqWAAIjoMmc3CK3r5POwOtZJMAoFtCu+tuYIcHPau4/pf4/eAt/eeK/tbzvZgrzSak/
/4mfpT5knnlZYJY7S2Z5n5FJ/Cz1nb8sRHiM3Rnw647p8IL/Xemb/CtqAJxtjrQwBcyxhn8Te2ih
o6ijd8MfxfdHFfsnhf5rSRDQKxOANuNYHQA2B4vTyTfQAcpfwugWvCPZlzRW4WGSET0lv+tv/4e9
81iSG0mz9atc6z3KoMXi3kUAIVMwFckkN7BUhAbc4RAOPP39UF09U8UWNbWfzZj1sMjIjEC4OP85
35kpVE6WftV3QWvOVxaO9OPv3qd/cQH442qyvTx3n81uwWXKo7Psp4XMhZYmi5odapS+ddu16/ha
qFQ/DkHeH/7iS4E2Iq7HMGpbNsmy/PHL1hipq9UcQD1py/oJNIwfd/VIkZBVR3/yW/3Tm+riPTOx
WLJO8/39eUlxcCX3vUZPNz0aSQbLKAywGHjVqYUBCLPykk8+xxTrsIDT/VAMBZzzf/5tf3LR887y
W7JoAunGsuxyW/zjr6uKkfAvYXrG5FPZkW6ecxWDlRgJya8FKQpLiv5AtH+9qGCpv3kZjZm7yanE
F4eZeHmgcnV992eJwkm1g/gzy+Yf16Tt58Nms3XfuRGxl39yBRZLCCLVZ5bQBqu6oR9ouhiNbP4k
7LCB2H63U/76MsQpeHhZ+TAQ/PyAyXHLEuAP31VGW6TAPpjRM1hZO96M3ja/BVCQPjUjfJ+Y+9y8
HjlaE5eGbOO+z03a5/dFb+f3EjQ0NUiAl+gWyChsTkb4Co8lhSJzPPJPF/Hc1cFhXTMk3igYKIOb
B6M/omvRiQZgFGqHLIX79p8/5j8ePAKbGz8IEI84z3Z7wMLyx0+ZTFGz8CWjDo9Sm4NfmSHoTS/Y
zUsz7xVUnbv//HqbYPGH93OTGDxQeNHmj8IK/9MLZgh4c9itzc7KzaNLS/LOdiAcgIuz0+p7mPYA
sbxjyUA66txvs+nTrJEmbTgcW7/lDMabSPXvnzzsLIb//EPhUttM4iZO459WEQptTI8jXwP33Sse
BSsZANTlY1VVyPWJhi0G5H/NOss7j0tq21B5C1i+o5+Xk3VCqs5cTsNRFYLVJlN/aGs1/Unc4udv
yfYqHCd5ITyNyBU/fYvxSyJwE8ZiOCHaGHcr+C+CR3/y/v2rV2EXwAhOLwJuvZ/OIYt2/RQCD68y
1dkZToTPvSCo/8Se+y9ehT0OWyZsOISZbbf7fYxQRhvaiY6YHW1QL0yi5u+W7N33//yA8pH//DAE
JpPJLd5kstabvy6Mv4uGa8sn4TR5b300stib+QzZzS/WSHzgnOPCKszsKyWvtXnKXNdAN6nWAHiX
NWVGImdRz7ccyjr7Fk2Z3MFoVkF364DZVyflA6uIARp38jy4A14PDJ14pWytipCQP0UyAJ+0rMH8
46i7zuyMv+uOchGXPPWoBgDXRc3mpNJy87mULa3hfT4IVLYWkJTM6Otaof00STrmdK1VfRQdZVuA
YJ34QKiSbDxSN31W6leMnlWZ9AMdwiAiepLMEqt69klMmYMRqdc1mQhnm7h2gaGua4ZE68PoUCX3
Oe1ysJHT2A9Y4yOrf4u0YWSHvm/WMDYHv2xOQVE73L4opZ8SPJEMY2RgU9E0dLYwkn5SlFBK4YXZ
cXHX/qspjAkzqZlmw6FJhfeplZDp91xKw/FC1HtakwoSrEXZvErhkwsl82S2occlXuEyuHG5PD2F
/joy0abf1joYC+GFHWitdI5laYfyaOOlDRIGn+64Mx1psH1biuDXjB+SXvnJck6mpcye6rq6c86h
5fL+VIoLcViB0NyZiEHfu6Xpqr1g4JPuROUZ8gA0LG+STGzvoFc39bBfgPveD6BwGsyzjXe72EWP
EMRbCltQDCFtDZh2Koja6/RNA+P/6Gdn4hKdlVW07/jpP/dTz0PAhfXBGtBiPvGP9bjeUstv9j14
LX20AcEv+6JK16+VXSzmDRTxfNhbujWjQ7To9rC4OIjOtmIRvtjhAgUaGH1V3xkT5MODhYhTJF6Z
Y0sbrNF4tvD8LHtDSJBsogY3EjpT85oW+YSvzw2K4oZaMUQSrvq6vMUuJ7+ZDEXCpAk5255wbJV2
osxGvk+OHBnx28V0KqiYXxKEIKxmM8POc7fmbckb7+EH41larH3qGhbFIWHQBPEka4h1k9P0A8dG
oAVxy7zhlYtpaOzB6lA/qhsjZ4AeQH6/ElY10dNezuVlNhjSyYVdi+K9zNraMly8O3BHhyreykpY
91rFJl1w9X1ZAsnV35e1y6VpMezXUGO5i5XZdTCYoT+6CcLfcNtI3QZnqIttfylTuUx3HgAnvimg
uGmjrmwa+zLZEw4xy9rCuzFFQXqYltwHWNQKe449IuOIlCvglNst7aKP7TKuwd04Kfubb0gh7lCQ
s/SzNaCuXYxFpPj/mE7HmAoKGTdqAlavKo3vglmOL2jvMvS3Ej+FiqtJT13C9BKWsIpU+32Jivne
yaFP4h1Pg3DY07nnDRBcUq88uGrwwTfT5uBjqFiY5xPGcvuYuiiA0Da+uy4pMos7bG/i4z2F7cis
OFpCcS4yVbXXYIs1RyDWzCgGesZUHnib44Noj4Jx77R9iJKk0HlskFltvI5Te0s+IO+S3u0AHum5
cdc7O6QWbhfa0n03S7x6R1fj1YZhpPOvVt11JGfTSrwXzhAwA3SKbu8Ik3141BEFV22kjLgtQ3Hl
W9J/4kdKb1JwgsxTu9ZOUQhr5SS6lvJU1D2TOrPsW6A7Xus/AtFwz0bYw3Dyzdq9YUzeMranyWne
+a2osqSoS0o1KY6JLnZeA0UnQ8ppqMwd6rdtU6SPbrDyG0+gLt+jbLRuDQbuEkRat8wxUjNjRduN
xvVY1dEKaohOUImHbVj9M3oj82YiI5Ef+/4C8aih4Pil98LlymyspgBhWQUW7Ny8/mLpJupoWez6
I+qM5VJBkjvyUNBIN8bIgQ38DXxtQ7BSiaqLItsLw1MzHYzsa7vM9poENdC68N1snGvKT4yrVuIx
5I2IxD3prU0+pg0ZPmQzzzU0ULue6UQmnZmUYTnQPgoN6gffBfW8EKx86URn9HBBJOPaoEHhY2Q5
DCbHOEFQIQhTOUFwypaKEmiD66Dws8iMzagZIUoJHESRW1l2nIOkUweY2AN1cCpHIDGyxrhbJqOj
0ng2YEYhfjF0b2eVHiRSuLUz1jwcGZw3vbmfS0GtzuA42XPJ5tRe3IzUcezRVobe3flUtaZk4RMc
Dd1j6hdIXKVV5Dw49Vg8VYMOP0dapD+aMSrV5g+2zWtuUzrcOdVStMc1Bz6owil3zx4Mwi+4FLnq
2JmilDfX6DggwFIn2EkaC0KcT31/M44poye+1HJXVIG489FIOTGmVDPWaU7pIUtJ+A1tVdx7Rt1+
7irsu5g3cuKZ+LqEjL2uNaeEkoll2eNkd8L7QJS1PlmjdqsjRdA981vekFvck918yZUEB0aOFDHa
8+T81ky4Q3akX2XF7mmIhs9AjrRFlN6KKI/5NyWeTVx/amhfQ1BiGbEt4DIn3Cbg+pBNu4XCRCNA
RB7s7WsVFdunOjHJuGW8T/UOlSa6hVxW9K6GNrkY1gGhK8junMxt9aNhuWXdxwhkQ3Dp+P9RokTU
dwl3ZRssfMvs2s+WmrmVHsMzjEE8bAltzxSH3C7K+THmIOgSLbOwbehjLXyyJb8e7P5XXPqbvWmo
/x4StVfzC6i64g+Oyu2v/OaotH/ZqBw2QeENlvDruPjv6hJCEXVmWCrJam/JyI3B8w8iNBxp0DiE
HcAnbXcZj3vefxGhg18Y/8KaIlb91x2Vfw8d/bdY7dFIT9TR54xBEgHh6meJycmY/QhKHXYZA0R2
zCfM9RNt2VNrLMfeY9IByIomPRIeu3Es209CtcXVXMrquaZB9bvm9PNmEIKuGNraZRKETAbPHfSn
aTTIfVMeQ4UA4Wc4/19Dv0jYeV83r+nBK90LpINi56ThHi4ysEnvidfyjl1L+evSH0afmys5pKvS
Hp/HXt5tG2K8hHmeuNrWe3tqnpwxxUCte/dLY/hyn4MJriFfDo25T+G1jhiXwyEHv2Kn7+S7OIjQ
0VJ3jzpvAYHmFkhJLF01qOgGBLVXr8QQDS/DITab8pYyzSbWRT/cGajdXKcX3djHENs0C+/kyewL
m2g7PoFKZJ0vJI2J+2HOrendlZLF2VAT7ax9gQ0aGAcbxW7SqeVVO2FZOcbxYbZuuhxf4OCnBr9r
TS3z19F1sHpDivSPRWVzQhQiM9u9zaZBtZwYSc+63kwF6sY5xOkKB144M1g5B840W1WaPa1WJMfb
bfh45KgCCLDDl3XjEoz4YqcT52DiZTdzbR157XtodOsuIDzPMdp0KAIy1MmmQfuaRwf3EjvhIjAn
GWjSZ0ZDpGJthXkxRFWZgW6UBY7a/OQWi8vRUQA1lIF7RevFHkQF5tHyauirJ5A0mdihQADQFIdi
Wtf7wKrYloziK+iG/MbOaTLrCwCbECyBCuOXwc0ayyXvra9hb0TN59xs7LAH3AxCCp5gBI0RsxNe
nPivr2b/c9j9v/WRb6vnWyeW7eMd1P/7tfcx++g2gfoP/2P/qxf7fvzol4cP6j+Hf1hDtv/yf/qH
vzm6nxbx8X//9taN7bD9a1nRtX9cmrj3//vV7HvRvL68zh//9Fd+W82cXzZFi7Vi4wxs3Qr/0Mo3
8j1iIZOSzeHioqr+92pmeb8gIyORcDZDMUFO/t1qZv+CcIKnHHWZPwaB/1fk8vBXg8jvVzOy5VuG
2QKH4JsE4X7SmmTYkkYjnLSzKIEZT0s3pkP7mImWW/2NXteScuceQMhNmSp6cCynu/K5Yz/ptot2
KqUAxQkoQi1k2VHIUszdmT6f/qoQCLPtIPQYF6b1sAThVyKBV4Gy9VGJYj7K0NtxO2HQF4ayBMDb
r1dtnk2nmZ7rbIw8zlzgXAKhnjhkhAdgU1+IGgdxn5q5cR+WxEgYa0t85YLs9ZtjjvWZ53+Dlo4i
dvO1PdP4UJ4E/8mjcEM6wmba867szvD5iruMwdLOjtvMY9KegdQmhJknnSueXWt4Hb38yvGbez5S
VOSR71AdVrhARsx3oUuDLi96N5Y0wC7tfdCHt9IpaYws8vEqWLIySBZsbpLzm50WP/DhLRx3Mqpm
dgrr+NEFhH3uzFUNF7Il/nUxWt6LnEAPl6DSsbe4j60EdUwJ1Xwc6GOh+SWM9m3T1occpQcmOtGR
kT6sA6UB9C3NaA5c2ilxs4vioNfprcHndy/sRXySC8Vo0HqjW9+d/SSsQHiZYZvvKpV+5lsB51CI
ko5lKoJYsqicqXN1RwxYnAfD0WfLzNUnoNus32rCNQEFIR51BXiPfNGZzNuYyDaznqYwbbudmNrh
rZ+t9TAXynpeOQxeLX7ufKf2GNNk2TennPfvHA5jwwdYAC7mWMxKKoZWJIPL2hmlrp0ghl2PA+P7
vGpWCmzT/lBZRF925jwvJxGZgpEtAnRPrtMk8oYm8zRzJo/DoVOXpQzQrsLcOAWCZiXNQHJPlRqd
xws2aHPw3CN+A95DH7ErxkcUvHWh7p6p82tOFSWB8Sq0fXa1Uz7hL9CHZgUVW/mo3th5uwuCU3+F
rcQ6O1HT7SS/9W1YcAQvShez0CyGqNlrqzIwB1vu9dyZxpVfRgyzKfOb8a4unnVM+7p7WeZ5Oi4o
vkc5rv2GK5r9kyNDE45qSXhhplU9rqM0u3bQt85beSDPdVhddVSDRrscynkKs3nnYPPFK2y8Eno6
UgiVprtSzcaXqLZoDYZ6CmO6i166VsnPmLbcRx6clScFRoLyKn0PdtI7aNWBkQ0G9QZG2biYeBEe
MNobzBYKKrspdfSoRALDHKrYxPHEBWzKr2eqD2KVNs6BTgBrz+iwP3iZaew1EtlASEFhL6+cPPgh
ZymPEXHtK8oS75nrowuA375vPX2ctPGpH/Po2DfdSXF4uNW9fxFD01+Tqj0Ns2wfg9UWRx6DW9hx
j1AqXzq7J9Qi+9PsD6iHIJB5w6bvC57SG8wTD+7kvq5e5u3G0u2PoCGolYWh+UjBRdDtnMK6DXvr
OUAw/oITsTw4rTmewPufpqDBbWCbB5ua0ltd105cGuub0xvT6zzVn6o0euq67ijIcCWUlCTUYnzK
1/VzEyl44NU9N74XTC3PyxR8JoGWqNagmHBoua52/V75ao9QfvSg3DLny64603uG2/8W2Ck5Qzmn
e02jGU1an4hrkxFm5oTXucYSQtzrI/XFQ5QHt6pr5FWtja/cSw8relHc1nmi/OKq0cUZ/9WzMc3B
nY1zZl8U8uuExusXLuxglcedyO/yQF4cERgH2rnJmLYC+5Z1DYn1OEGBIqAnDkaxuWu4j1UqCDZR
1n30B1sda9q6zV1grcWTlp73Q7iyPhhB9ui4uMlnf6FfnPcvn6k4x9pymw2uAbObHsZg9bBoBRju
cRvSN+9Eer+O4T5s3l3mdQdHUoDKmnET0rLFNTCqL4vfwXhzgb1lOehjI0x3zLXWU19719j0iFOu
9VsZ6Y9iNQh12MsOm/gNyMVLUdI5r13MWoGXv2UDVh6ZPYVTe/Jx7u1yV++LML3BsdUn+cyeAhro
I+WCisTh3+fz/ESj5ZXmm8H90wbPb/B9gpj1qZkCddI5IkKQ2/ezTSFeNN/VsDR/VBneO68a/EM+
UL1JL91tWbB7lj71jph/WkamNLj7TgeRGRExWwc6gF2KOlwPaDMkQmSbNbgq9YRvMl8/m02A2awU
I7tt27BpDeoxlz3VcM76fVTWtE/LsP5A76kfIhxMB9rLNOHgrqXxuByGo4XY/YbSpHdov+4uBSnx
vipkbDpQhmNkG/KIrB6ScpnmvLya0Smj+zHwecBXEhBw1WEzHhi4p7cdBtN8l0J7t2LIsfXrOEwM
qST/N+lNBrJxmI/TfELxKA8y8O9HuiL3xkiPWzZAuh4jpJGcJr+LjXgOdQDgbDOVXDLww1D3RHpg
TbH7RVSrEGJtD3zYhBI2xdzgC2e0co0tG2nBX+grtxC2X6TZcE0qB8fcmz1NAYiSkumEvwhbXxTp
NyOhQW/ST43PNnhBS6jk3sb0yojI16Mh7jSd9LuJOgaoEYJDutUc8DqCqU+LE0O+HSOLF2+kkLPP
EjvqEnaWmIP7N1MyEM+x98ZL5X7VVFCdeWPuTOXFgSSY25nY4EjizkW1T8fsllx+Qrlsz7rNDhAL
PZkxjK8rs15exQSEz4vw8GrzXpSUypFmvaOLFA3ZZGfdEsPxOkl+R1mQ9q2aH6G5UB3ZUffpW61O
+AjpwZ3XiHqKhVwH8vULVYNcQ1OfNBjVtRyG9hu1Yze29hMhBL6bvmNsRrP6ADzmdel0+cnv4HNR
OfLcdYz4RwqxYwocaMV0KNJcOv9zQSdrXpNGiCTMOhRsSkupXtylZiP2pP6wvFYZNuBqWZPUW6Zz
FRbOCef+FEDlAQdZudl8UxlZfmWFc3Wqo746TgvDHVO13wCu0FcYzD4hIkhgxV7MQ3rduWF6S0lm
nYSeQVZLNuvVBL/qcULMC3IpD7INjWvKBH/IpjpIyY9i8khSXzCdOYb530tlcSsv3YFa154SaSYb
FOh0RzL2PEZh4vr6a7WkNDrPeDD7DGM0htYrepOePbdRe5Mw9VPT8IXvOyzPYd5tpk0MzrMni9dR
psVlaSSKox8Qu5FUbbxQj5oMge1zuBkoC2k60S57P7dbUphTYQtalgI+VEJQDW9A143+qcr4PPYE
TIyGzhBdUa7UZosh7yn8FjQi49pit3Fd8jlX3aAZVjuLpftpR91uTeH1sBRyRT3sdHiYNQ7wg52N
z9lSLOPeyA2nT5o8NJqb0GgJH+G1tkB0MrC5N0sLtbNxfdUfGnMtmMxki2N9V46pzxJss6q5ljNv
+pKXqkRBGJoqv7UE7ZBI7u4SfIg2m7UVk3WGeR9hhx6OslLzezdkwWQk4JzLyN2ZWDy/mr2f/dAW
zaug3IveoOktn7gxUxpQFxcUChUl/WgrcVGpz5EQi7J/1ZpmLl+ZWI1zohkGWqe1WCmwlZ2xFp8F
h9uL8EdNeyLr2Ra3y4tTWjoKPItyL31aL7ux1vhLVU8p9r5d1Jx+93mBq8KkoijbwtoTTDgardRV
X+X5E82JzPK4jO6VO7fj1bJMBd1LBZ2LS++E/cnODa9jQhI1/MajW7Dtdy1u/JWXeAmDpZJT3Cwj
JjVf+hXNDKsoFWdkUo63nr9M3Exso5/OeOibp6jyvNeoxO3I7meFIhGrT1WGQ/orB/ewqBZoq7tu
bWTuutp35UTPLpURJU/ZrAWDvCFv1fd2MXwv6fywQBcgl+6elrEQ9vPMqCa4ILIj+jAvKsbEoZWt
UrtZlb04ZbrXxgPRx3WOGy1D9dAWPuUiVqBYsJ1gKfAR1mgRR75jJrR+f5zHOpZAbupdydbGkMvO
CiNpp17SpNp1bcsRYMj8m4BpgnPREMpqBtPFUCfAoHxOwawc/bszDTO7D7lXSltq7V1XTrqy76VR
9gXLovUyhNvEmAag/nNY1EuTsDU08ynt0wdzsAjVrUtQ6JvZW9WpILNmvTMrDNXR1IsJ3H+wLK4s
O7mMCwyhsrul3L3XR75i/nzphpQYLX1f5RGbfjh9MdRgiqQsNUUYJvNzNttm4XrslAVHgkGoIHaR
rnYLRXD7cUqfuyb0Hwqzas5F3ZAO3fYcLNUNt1kaPvtJ077eltG+LBfNkHy73tn2eA5Xx7wLpFnd
2WY/xfUc8bn2FJYGu8G0JdWxRIxpMXW/AcP+zL2J5xONHFEpb1M6QfjyxSOEnud58stP2JlHCAWD
gfm6JaidhJZPT3VOjuElqn0XAi/Wrp0SwRCdJGfxr9z4BibfeMnVRdRhYCb5umC9pomeeY2ShygF
fhz70ko7Jr39EF2mKAQwIfypevJ19gK60r+hTI44b8oEbgzd29Wexn3NB9Bm4w2dUpiz8/Ieqkic
h6UoL00wahpQGXF/Yuj/YyELiyoFaOOwCHq/Zse39lKi6E/UqcDFcMLxxXDd3+zN/6u9/w2q0H9S
qx67ccj/z+P4/vJHjWv7W78JVt4vEUAbMkVACLzQi1C/fgMaOL+4G74JvF64tRRs3qx/5LhstCza
C0wwQLh+Ad3+l17FX8LTDf9gMzKZ5GGsvyJX/WSMggVr0xbpYkdE9yJvtv3577wwWU7VS9Bj7ist
88ljq9y3XM0uXbsMzDlTn4z4JN2/a5v/FkpOTu2PFhxeFjjuNlwAnYJX/GeEqRfh7lmowup6dPb9
WIWZPpL5T59dwWg2Kc1p3haEBm/+xK4XN/kYPMFnHF4JozATqEgdnD3a9+oTvW1kLsQ4ePYXjWDN
BdhX+p14R3GhBk+ZB6ck7BiX5MQJJI+Dzg7k3bn2KgjLN1k3Ts/pwIWY7j0sCTeVw/x3r8Jq+ZRl
vA1kdHxPHY1g/HU1rcK3lk+7unGg1IdxgbEAma7nZxnjzhDCM3b+xBjwx1CYKv0Gq9vBgMFheLvh
B7zbttjLasXmRFdbERTnLfKk6nOoe45FlHMzV7OyKGVd6jVuNdoZQ3uM3mBlpnARuK6395Tdm68c
qctvXV6I9qhz0XsPYdE5N+4cztkX/ohwMEU/0WocONs6Op5HzjQ71yq9R9r49BeDuyTFT4uCdMRJ
gRtOlLu9r2i7nAJaKZASCMY2ea8fMIsQ0e5MFe4jOzBVkuejeZI8VKw10cr1mlOKVxxHbQjSL11j
3BSgXnp4LtoR3PqQ2xJTdf6nbu7n5mCtvbBOOjNyXAYdHKadNWGP3jdBm6LPeCRdzFip0UVuK7bB
SR40r3Y/A3ONZi+cEzqa2GOb1f8uqo60U1lmBs08VDmQBOFSMcRwn5oxsdbNi1MZIMqIc69Lh2Zi
SUYHoqmec9efvg3B0KwgYi1iI2aUVi0Kq+VyzjVGEsgYMxGDBl0KQZiMdrgrXPLQ8NjEPhf95LOR
hAvjFJ/3jYFRNzgUWA6y5ipR5wzYI9XIk+bfOEeZm12tmJl3dh6UH+M8Nx/NiK9sF9V5msUE//MP
RXJi86XkXICztk0kBkIG952wT4KJq4xF09XwbWw3wyLQN1QG2GkzX/eaMyq1gR4m1jr0tYUMkxbv
dLtpO5ZO2j+Pa+45O0fN4j1TWd/jjigEhOlFfnYFHXMH0np0RfoYSTdhc56D8wwH7NhgmB5iDYv0
GKSS52UNccmwCWKR29cVEfnEHTPvISqFemcqXzzMWWpT96ab/rYIve6La04cjlb292ujp5s4Dquq
f+hI0dEcWc3DJShk1hynQVSHMjcxOHRCB0erHzJeuNHrddRUK3Olta2nHcXos47DQAWITiuvh7Lp
zAy2YaH6uwZDEt5Bqh8JwFWzAoPAjKwFzK6r8bCaHkdj0Y39E1lBcV9WZKfoKuhXKsUbfFqe8r53
WbR+dSAi0elnl+Md2MLisazG9nZtjDXDszRHP/AGR0CVtQ6ci5XVIO8w4chnN/XoDJtrP7jFb7A8
LRwVJIvBED24tb98qca1fnGnKOfimg4WonCHErQLJ2aYu4X76l1HMHuJw4gT014YujI4o1qgs0Ot
XMJ5NppwwokdLTWyphwaR+lV5qEaQwmIi0ImkBE1PiDT3UvTLsQPly/LYwV/sP8oHBi2dImtw03k
L+TROTZRVet4TdvFomwF5o4qAwbQjzzuMVS93sTCo7iu0nTZFoeVvliL4niv98YDVr3QvMl64Xnv
Df5U76IyycU9wQ3DfaheV8q8uN7pme5Tu6fvsY9NzLBFdgiJZQH39OSmAU+jMr7wISNCr/0UunFF
lSwOJtTjELvPYE9Us2NjDE4BTCo1HAyUNV0djFmF/qs/Yhw5YiQoguqQiqKaN+RH2LIU2ZlneMma
r5zEb7oeh02ieoKrCDgUxAKRsHO3jkcHeXTnarm0Nv+04wz2beWGMKU0GSZUX9E0Id41G1JshdeH
2Bx4D0hp8RwF1QKUYtBdH0d557uXbYsiB1k5JJlPshw7AOBhE7HG5bIszf46GIp1vlkU0ER8/6VS
/lPWWG7oMOToLU6LOfbFo6BXMWjjpbab6Smdqtz+1pui0VR202SaWIPs068oGOrH4sn0y7zFwHej
MZkfna2FfW7NbCbAW5t4R2h4RHZMc5e9zsvNZ1a79Meq5vx6KM3mR1ml4RktSw5JZhhuu9VySPob
O/zyWHrSEbmwosot7x1t7zMKxx78QnLQzbLhYpj58DI2A7IerhL56sJEapiags7C5ZeBs8DVaTEr
xrwnCBayjwPo9JgKyV6Yn1k88DsulPLesmLhleThJea0GLk694FVzns2IRur4MRRmIGW41y1Vk5A
qdagDHdF0AYvUqeUlHuBcPnua4cBiTd365tCSVt2yh2BYBYkgd/pMSLtCEeHcRIbHb7MugoeMk24
Y+8vNhw12xH88GtUm2+94zKJjkSdPUZ9Yb9qikU5ivjI4ewTQjMZkcbUs+lSdZAfBBARL/bbitr1
Ji/1vTeH4Ze1ogBnb0quL4ko2inYc1hY+qMG7sc9TMkmT+oym9W+btX0bXYClqyuXPJwV+MdYqFD
bUm5Z+WAISieng4RdRxiv9UuD0lUgL3DYhrU9SELu5Ka6dnzYifK7HeGXeBiynXMXzJE5WnXuC25
aZ1VRJVNWojLJIrKzt4JShfrg9uVwS2QE3zGpo28H9sh6dSdNhykDJZgbmgIUuZVlGtIMWNfcAZh
QZ4gU0aF8G+wTGAK4mCGW9Y2WL444qw+5zVje+3eN4V/LifX+FrNWJtib8Uqm6w93gtkQpe+Xlc3
nTyFWc7s044qVnS/X+qBklA7F0gzvl6ScKakFZccC9NhQfC5B1McUBaF27M+q7mb3D1ssGA8LisY
x3hwqK0OmjbwL+DR5Ym0G22Dk52iCxfp6LMuhay4/exzm8zLFHYO/3FEItuwrF26pNBdfCPnSZ3w
HnqnjOwW1tFVl1+hzBUsvkTSKeFtLPU+DkaAT8paJyTxOV+wbFAAwviq0e5daU3h/cQU5mStGI/B
KnqsH5mkNxLqoXernLz9HjX5fOMO9J/HJUbzWx5N/R16Q24fiHVDVMEpYlzCaQo+mdoHIewtWfEB
LR3e1eoZAyatyvjKb+4HO0a40xMOO0g0agm8IbZUntHetYTuSxd0LVtU5Hx4ViD4dmKoLlEzBmyJ
iFrZJ92WxvewDPu3BadzSU3wSEGEpKz2WXNauEvTOb+Z1VJ95dMaz2LahPUglNSIYRSiR7FgNowM
USCDEl52YpcSQ+pRa90jRiAJHlOpGGGPHlDHeOrC8htqx9Ds6hH02HGaQ8Z8UICxZ1JXwNSsNqeq
iTvZYnU0jSF4rEt0L0RGP20pktMZT2iFiT3kqEI/csUSAzsL2QRDoKTaVFOuzgpg0mENmEeTD87w
4gCswO6L/OJJLDAF1JrreczWB6+GdBmnljuhCK6RrQ4RKvBdESrjh2dnxmUFk8wmieT53PLA36m6
dO+jYQjPTLYAwYUlmX3sj5m/+WANpc4yYiKD6kKRGuLW6iNMO2l+yxgj+mibzPnesNZMscoN3ziY
QEXzxOMIXpFmXtz2EFVAZM7c2aprtJNt66G7tD003UbnioqV0hW3YnHYDUw3wBoYFvZ7/iqnUElJ
Ju3Wjd8/WGgo1F2mWYuPZsCtvBvkKIoYp4AcjqM1jnetNJpi///ZO48lyXXsDL+L9lDQE1xoofSZ
leW7TPeGUe3oCVoQxNPry5EmJC30BtpM3LmmyyQJnPNbJhmeQdKUh0fM92gnu6jwD6VtOZriNmwf
48VNPptu0oTEFtYncHVt+7Mi/CY4lNkYqUPfuOJPG6dZs5VFNjfXMq1G2DO+nt1UEu8gtgWs46/S
Sf12LxkTDQGjjX0kyInokLQoGPKwimcOJIsew2sRDaiW0rKXpP6U/VMNcDtsaz+bUjTPUUWymFcR
EuEj3/ntpnXx2fASvIFUQo6w3ND90cWItbYokpqfZOeY74WmlucgXeX/lJZk/40OvGnc8X47P9o8
YW7tvBgRNGPP2+C5aUqTaKqeSOrRqMiU4vupyqIkocHhm/B0mry4qkK8RtaV/Fb35LaQpVbHx2DU
IYUcRKnzWHSOZgRx577fjZ4dolMctkMEIU0b/BZDB3vP1At7zZiRmz0xdkuDVJ/C4k0riBOkW3r2
T57wKettRK+LzeLniDJ4E+M3tfQR3UzmdkwV7T/KpgPhZBcOe36/SbJ62EUsN9zeaTLxOTdyfSaI
sK73vFGV3k8Y0/klLx2xA8xUIWtWRELEoYT8KgDr8O9vsH2CfqEJVEff1dyIaNJNjEa5GOTGOtoS
X0oS3OfIKvJf9WL/Dy79S3hLQf6/pVD/3k5fw6+p+PX1P8VQ//iP/hNbAgD6J5gk/vHX/1RvRs6/
hk4SUFScRC59IbevM96gqn/7FyHDf8XuSGQ2us4YIIl/9k+x13/5cdGJ/Z9Yjkun8M399d+KJ6yF
KJ4C9FXE9AAkYXX73yBSt1J13ZUyYdWa8coPXnOpKjcppEvnNSVpHvXKeAm6pWka2KQuHhGpPBH7
6IpnLBIlEWAb1QxEUW9Tar4Db69AokZBFnTWmXVby2SGeI7X0gbpg1OYwHAPUhgdDlx0rN3HodY2
MK9jEJIkxrrZz0ZfWmJkmvyB237NaJhsB8TKeINgoYZFTMEjZI9r7juGyGBjE4d25jIf1uG3M066
2a9NkKy/JsJYUE9l09rscQ4M3X5m7/aOHZUyjQL7nzLWJWJkRVptWBslaXBhwIXGPp4mVckpWi4Q
oCb3J2eHA9GtDkix7LXOdF89dNM8FpexqG/RvCBZvfo1GtryPqwy6QsfXrJTRBPH+a50Fy+/T0dy
lz7wLK17V2bZLshvoZw6WxNkpzHwE3hZ2L3xFdqvhDDKB1KqUVqxOhC8F3lppE5hGq8X0nB9aDCS
znNEM5P+XSd+P92t6P6fRptSVg76ptLyGlhRHNlppP6ckro/g5O5eztGwVdF+Pp2IVwsJ/bDL6Kt
aByVHIF1HBhp133XUD+IJFDsQUMO1ZKtJ35Z07YyiCC2rVMvGJ70IDYp0TLjZcoH9bE0OXGUM+Yp
TqwmvjPJbMKtsDiAD8vYpDsAn/aQqjF1uLAgPk9lOE72yMBKTtbrkPP8vI8k15R/x5k5xWyh/ehq
wcMbP4o6N4Qek87Tbwcf0fMZ6HAu+aT9LLkbMKxUP505aI5ycgGsCoRLa42SRHtBv81MlLzqGb4G
BH7FjZKD3u2goMTjvIQFpzoRSExdTGErEUR5slRPdgXv2jhV3vyQvc4PhkKwYOtmubMhAyi7JQmG
LD2m8hCboR8m3Ji75lDFq3829Tx8wBoQ723h5adN2juwFnJcnhIClgrCENGJ2MHomRKEYTJ/W7fr
pj25q4tG/hOTAeqphYjI1efj3KPgIGMVD8+S0v+Uj+sJVxJh2JNvmi3Wpsm9ukODCQurIOE4TU2S
XlSS7nHXVvwRdwX9ThFMq8iE2aT5eIu9JUBITt2+gUxqt0Oh1XukMCN8NW7tH5zcsad0WcP8Mosc
U2PrLan3hze4wTpl0kvDRyeuSBmC8RSsjFc8EwSa3oCX4b2JSZV8MnkF504O4H6M/fEw1pMFPe0C
/WchLPcjsUVz8igt/9TzXKWgYVYhY9Gqvp9oy35NusBuU3Sq7i5N5vygoC15OGcPzQHA5fjIdh3w
yeOtpDR7Tom8z+ZuMoS0xACvywL8tU8g5ZirUuoetjYrwYyIevD382zlybIQ7LUpmNnSmcROfItu
BvHrzOT8TSFs3K/I94eP2i/r7k6qXpoTUOVYHVYRi2o/54WfQxPl9rTcZFFbRPBeejVBUd9rKYsX
dzHqo9eZeptIYPpYqzXZVUSeODsOiWxLZzAjUJsh3y63K4R+s29VOOzdykkZWE1wtAhknnSNDf6Y
zWNEuZLMUC2IbhHbuRTyCtxW3nuBZGnTZTLcjzrRjNQosZAcdVM1kVeMozT2G9/yQKzxQ4wej90u
jQgKByu+H/NRkhHZyFYdtYc1kD05Trca8V2/kfMgt21aZw/sXE29qxSJoYQ4td6PIbCowMO1Fx21
7ZwdWz2K7lFrSw3BiOl/L4CGok2VLTChZENEbL66jO+XXofvqeT4Rutm9UhDPBZ3UlC98b4VLmuA
MakJv5NgXD7ZLkvmXVpFdKaHyrhM/vWk06tITfOqonW8UnhjXhUFqYca552/c+rQfcn7PHhsRZa+
t2nTi7+2mWS1Q6ILDLASSRW1t/Q5u889fF44e1C2bUGYQ5hb1RRmziBtlU3fMWdh8gvWxOmf+ogj
Bo8/FYCHZfGm5TkOgfdOXotgcSyK8IeFtO22fI2FFRFZZHJAXtOf2tx0O7fN+Ph8UBD0Ghq4ZlsF
wk82hacHsxJMFhcv0WTEnfWpDwSabnEbopMDKSUNyGw7J1XPUdjd0EM/mEjQQ6KgJMzUlsgHVhnm
N4/g/DX7zmy6vPUphdJkLve1/TNCzX7mnEvktnrG4WOu6yMqRGebVYlsDiOvZ7UvZU6YbTjxkGzK
aSwfu5DJdp+aMr/PaIZFS0ugU7LXXjx1O8jl1kfvUivnREjCzb2KmZjlbaLs/icT7e1LTA23r1eV
2cmrbqTBqB1yoJVPNP4m4Z91mMfaENik99yS630M4VLcTZmZokm+4T8I8K/dTNPDEAc1WtCJfLZ2
lF57G7qHtDkuvqPsJY7D5RECRbY7Wj4Q7Rk4H76jmTMe4+CUz7DAAOOcfD7ODzef/ANzkj1AOyV7
vPkuiEPQN/M2dkrlHrDC6YscR4OL2hNRds5mJ0dw5OEJoWrbdap+1zZc0FuYgnQ9cMe7T6Zxbmzz
mMXLIzPTyvFX1sfFTvy2CBxm5ilDP/zSDdrrI+v52m2s2ySCXoa2dE/YM+kG00nF76biImxZBoyo
3xK8mmbf45oYt9OSltugRCdzoAa0ehALNbmsevQ78EO1iH0HSonbs5uX7GCMj+Ny5MpdzgIYiNYB
qOM9dxIfEzmw7OvpFEK/g9WMw6WP0mQ6dyH1nFQnm+BXC9GTnbI4GTq1Za/RL0QfL/W94yTVU5tw
7BEt3Xbm1Do+VQz0FXrPoD5duA3nhJPbbYPyw+M9B1YlVbB6S6vV+eZ0lm8N9Wny5rBUyy0wWPtC
C6r8gYxUfC8JQevuU02Pw2POUUUq2ASZ2DVlKRE1WhIAqY3VT/1iGy5jgKkYRqGKiw9EhtnPpkiD
aJtiJUcxWaVZcJ2FN6O7sALlrR6GkHuqdyJaMjLh/+ZPSgjWMkX7IlXYm6OJM6aSW1nlJ2yX4+hN
5Uw9LB6O4nqPp8qanZz8FSW4E7b7YrQ3RyVO6GgDrYVSXyS2hKvhlvvRzXGJNoosAnFYHGGaF41A
HL9NI83ySijh8tsWxfq5ui0nZItfE2je7aE54pv+ADA8iZ616EGBx9ztzBvRhmm3x/FO25nf2TI5
pD54xaFchuTKRzzNmwUdyYlY2JB6tM77MijZ0z3Rbq6zrWY10F+PuYrvDzt2vQsXFGJQBkFf8ODH
HOEFQZdkcOc05DHnlnF3GSKKEPdVQ+HV3eD0PsJI31obQQ+iyFDHuvMWeMQyWr6tc1D9HuMRA3Bs
arEbx1GLLcZYabcygLUjTWySr9oDqbu0WCeLXUVtiTrotuwqNIy4RYjnSxlN6jFH0peMcrhXNWIp
Zl2d0rlCf+3XPFS47DN+fBBo18t+6opgwaewzfP0MoWdcwSBTF8Gnh58YFS8dF89MBn0TzNTbyuI
1elfzK3l6JnASsshaeFq8PUSQgANlVZ++NbDPNxEfkN+N0LAyK2O0NkcEeYaNHhDA+ORx3L5mbYi
dC8m8fx22/Xtio5Q6eRtyvEgHbTbeteQkcsnSgBGcEPdssLpSpfUuBNlH/XbZVoyCcJ3U+hlWRhU
e1ingoD4OjGXupgXcvLDLg42cdpQg4Jzw75MZiTOsxVWnmnJcIAIAod2D1KmECT1ASc+H4cOr2ld
uiGPhbeg/tPwSUVdoWxciD/4hlgSG3ICs/NQzrNfYHUH89t4QYsnToZd7j1VnY0DAOqlzy9x68mf
DZ43VGRhml7iuqGtpB8mkEhuZSruAlHmP/y2XfAx8wN3XPtDPD5J8Ls/AytiC4ZXzlB17AlnxLTx
fOdYkX0ZRNeIkIbouUF/VBzAP3INYbAU96ydcKb86bSBKlCXDKkliwApo0USXL1Ftu7dSie6v5tH
JX53Xj77FzmTtfwzqIdW/6bWgbDKsht8bASKjNuPZIman9AqK8p3Xd/pwS8uERQAg1qW/YyrkHD5
CdLswzeSIgiKkPN3EVuAw7JTzTOIc/zOz+wMm6jjPNggduhXzqZR9xtEcjGRnama3rQzeel9HSK0
3XMqFfM2E1QX3ruJCNcD0qy6f0faM2J4nn2dIwSUbvWCJ6YZLo1DLDiVLBk737bF11CfTbY4zv1i
eB72nRkxrzRpz3yHiST/9Es1ZscARdO3oLWOs+9csQAaD7LUD56J0h/Q+IoxF8YRTzchIWsGGO+F
ZidUXJo/izN14ZuJKiTsGEvcm4dSHxFPZi+zjZ13l8Dit0ZHNDE5he3eA3Cu3RB503ef+0k+Y9+3
5G3LcOGZRqeyA9+0DNSuxMWE96QYjmpxM3nOYkI9qAzqAiD4oHk0UVad4qGVxwKEH0Q7p7lxqtJ7
16TF1kkr9104TfMPq2CIWr3tRw4dghkIuGSEI462Seab6C58iixy3/0ArDnhNQ18e+wLUhP2VWQc
/IMVybY3M2SC4VHO3xlD82wzR7U6OURSXJGiJvCVbRMi7A1nLz4wPReIueUQxdsUWIYuOA5jTAFJ
qOoPHPVNe9+FlHsQocvKe0oay3CBRgg9bNqM66HucOxMMxzFllSn8ki2hTk3Qla/FDP/LgVjfTVO
mzoPKD1IFikSolgXt7/HatWyQBjCNkRzs1JGsdOkX5LgBc24nI2PKloAJGdZtJdQBXTKu8rM35W/
ZpcQAhAR+Rrnd1KO+m6uR/vb+nUc70kpaag1DvTRJFlHrzVayXErW3CfHZYX+9JS7YVdKi8S7E+J
mV4r+BpIHVRqCMFbq4g9zvPxtw3z4Q2HvY4uI9XdwbYjG35hfYyTtyj1stc59yk3JfoCVMYGDjVO
dJdkRwrJ1q9QrO6rWAL3vVhFts0GK+y+Vvl0VNIDFYWDWRhtyYrlki/tw2haPlErsWSNHu4spsuI
BvuoBqJOhmiBu+hNqdHA58vjipfvmGj8n7u4mMSBLzjK85Qbf59YsIPr7M1husUgj2xUIlOBL4AF
2lKZCWU0g7RvnW7EDTXmqag+w1LwwTmyGyQ5Ocz+CI6ZYp9YqmX6p0Vq+pktITun4Sm9JFGgXghy
Qok7cfm3O+bAqX1UWOxBX01NEZI3ORRDNL4zHJkFul/EXQXx5yR0FO3KWUbBVWR1d1tVvfuKrdW8
cKOFP/DROWe5auKrg6loPttEyfUyuAO5REWYPEsvGNrtXA3VK4B4H+2r1ShorxH5KEj/Mt+FtyYT
RIbQ3Oc0btWnJXiTEBnowKfMzibeFDUlSVSrB1xuOTf+ySZavlEgSb/BuARrfVfl8aSpnohFvCs9
ob9CE/r3fiTSo6t6/yEoFv3LBkFXIwSL8n02JRleDp19ZB0qeLREy+pt0Vaba6bdkNBppewWnUX4
2izEM1OmaqDY0OWOD4zE8YH7PnGPKsosYpA4aw5F2iBV6sPADM8Ohsl+Z+dBFNBKLU+OO4kF5Hvt
84W7uY/C+ZyP7fSYz6AJc4TA87Vwk27r8oj5X5htcWTqAio6LKmCvrjtKl+pRIj2vC3l0Quz6kyu
dkoihJRPjo8ofWfU3EQn6LlqRzZTcklCdBcAB546mFVVb6gZmlPTzPjwbMbSe0Bx5lOiE8X9jyYl
De99iuLFu8P9rgYOi1uMdOYv03nmqGq2BVTD0iHmSCRfakjSI3dl8pqXllwP4mvUsqnm2j6nU17+
EGnIeXuDG+6RcbP8J5gZ0FdMScm/HAl9EhUM9aZfpPjOSNU25yhK2t8dl9mubmcoAe0NbOtCDJc8
8IxAgQQKyeSQqPTSt07sUSqRu/cwrDrc9/R0LzX6s7od3qgu6+ZHXHDG/lUoep4kt9L6UNoVNCxq
gecWSoMeMK3k+gPtRLduO+o+diuagH4/hHVBcJNtooUasoEz6iEufSTQCFDq+25C0vLm5wVVHpFv
yOXccEhFKyPxuMptV4gIzNeLBsT1jfMDwkfC4g+IpQ55MLoj3HtFgcKzHV28LNQABfGT6oJp2jVr
Oh0yEtwx66Onel+JfH/wPRdl1RBqp9tEhWjJg0VVfo2aDtLJXeZ064NS/i5BWaqdjNl/D8tsnRK2
P0muDPndKfKQGR6oWV0feZXXNwoMlxesKSABA4lAATt5rOmEzdf6QFtdcFxbuoaA4iq6lFKhsz3G
muDTxFF1rYr5dgpGI6J9d+UBIb4rr+Sp6yA5NwYcypzxsy78eflSf/YZqueNFnJ68r11essJA69Q
VpG7fZb+Snx2H6TFtybXA17VddZ4CKy7mt0wNJG+FnmLRF07zo+aRI9gP7UtsWXruOrlbXXl/EN3
Ejm1QjPR5P6YbYKaWO5o8FfkIyYET+qX+S1fJ85MhNjOusemKU9FFCDEUzgW1iPHaaue00okI3xj
HlfPQZ0Av4ks4fCmb0l+lTlwy0YhViDeJ667R6/qlmMTde0Pi432KqJmpSJGzHsMuCTqR3kCvqQj
dGNgIOGpyF2D2wgs/CYfiqvfc994B8C0HEceunvpT+Laohs96XYOz9Hgho9aJc6Palj0lZ+re8zJ
Lj/p3IZ3JRlF8bHNXTEfo1WEf1qp6pbuo2nFvxV1R7R02Z9ilMFb1ds2v28NzSObcVnTj7Kp2+es
FeUpnaaW5ToZxotL2yEBV56gnc9JbEDgNhmlA+N7AaDg13CXN6Go/EU5SPCzr8R4hmSGfI5ihm1E
sFgwq7V8p6nEEmmVLATzHFziun54gPG8RrFyn4c0zAv4QquCS0HnREnr1hybfdIWLvlfUzmeJqnd
fkdOfuVsvTyx/mHyOq8+1oHG4pfiX/R3NZwpl79SK7O9G+TJHTXm0UdLrkRAx4tdgP68Ulzn0u/j
PwCNzcgNKhP6ej0n1QcqmYGeB06zTa6W5LgYZl5fmO4h6+sw2ADHZjRmrtEEniB8C3UQRD1Ui+h5
5eYoe9b4xYjGilq97BGaReTsZ5MH3C69+kmt8/yZrl5GOyABXhxbOUREOCwy2oXu6s1PQY4+RmqG
PrO1XdCArtV5UTxpd4mfw5z74iFAE0YQ0bjmzl/OvfQTzUl0y90v5T1+G+8JhJ2PwG/EachU0O8I
34wQIKSBdwkLPALf47yWX3MY1/dpreJ9SI3BZ9J1Fa4awp+GjRVanly/WbDfMng2B1QgwJZoI5f2
xEGDJasibn/j4hdD5zTl1WNkZf1cm3xtL6KXTbApok5++bze7r4OMQ9BTTlmV5C7dQgDUH+IJuSA
3SgojNPET2HgmvrIbCoS6LlbyAmQWwKvCFQZ+ddvabtZdWw8GV7wRI1f1q68vEHlzzgbIiF3SS78
U5gIYotkJAoctKki7aeexx8EJO1Uv+xxo2UHQtGo8qlIjz2jTV5RAS3DeuikL/7M/gqcgpQBVKsY
AGVYs+d+0zYTdnDm/fWnZMi5Fs4owHpFZx5dXQe/Mm9WJ9uL+YVzxeyWoG5SGnVEeg09Udb7GPIm
P45lj63MkihT7kNMn1tS67ryxS5tGe+1v4zeoR8cYAJbm3JrqLt5G7BM7ZrRT/465eS8ZCpUH3Vm
80NZ6qT7KCZXg1k1oqn26BjC51EKT3GAuM7fIYjWe6BzX118jeKQ53GdDKdhHahTn2TIWlh0LNWb
K8gbrvoEaTZJfdlT3OU4peo1Gc1dPuo8PzPLTI8+dWfyW+v5fo8ktUN3kPG3oqdbP/IRuMOXx7Wg
oP6FxIHlbgpCxFeZTOPsKDPdbssAmevGzFjNdwO0C4ZS8tKz4yR5WTiEU+iuCKvUwdGz9L/nienj
PQJE5HslBhQ6AFzhB5uqdkt3B+I5zeT2cf3d0bnRINeJKWBCmYdCgBFz7cLgfmFG/pVa2RcPZLQR
YRF0ZEyj6xeSBIqWB5Ejr8o/kqAfIWCEnl/9rtQkSNQi2rFQsnUVgSDsnMsk2GKQKV9zWufdXY8E
jpm3lHoX+QP9ZvCWmPVDMDm7k40KwaSFX4Ye7Qh1SoWXQcuAK1AkS6GRVYLubiMs/8eFt//VYuLB
1MPXpzaM1ilaHyaR8SRX3s8EM3u5GfKeWsGlmF/yyu/ORoK9wi3NX9abvA8nGddvkoxFQ0Bl700I
zLNpRhDn24AJCcsTpRG9rd9xIy3iKuM275/DIIP1xC7mRRB1kfomqi56jgal20tVEuq4s3aMMV72
+HSYIVX33CZSUCmBtloc06aj4WUpunj+no6pp34E2WibP3Y0duUgiln/A5fCu0NfkX7zTBOMxOZK
6mTBrV9Ny++hTTpNReAcSEoPZ3KuDQwebGYI1bFd0yQl8NMAlzGwLF/d5KNoVfw6SduMl/sUAVP+
sOImxV4EzcAGnc/c8P7YunvprmH9PRr76MubVpazhMyGE96F4SfJmpPcBOXcjbdojMqW5wGYPDuz
h/uXmXylYhtGHiRH6w3lDlF7fF9HrUHxss4hAhep1SN8g0NTHFF++TcumngA5YlooeSbvMVpgGrM
bygPUntxtGqOWGVNhFG+S6ApSy8kn8K3U6fvPa+IkrMLwjgeZDXesHVwjzeyjnhKbabnv4hprXch
nZFGLT7U4A6yAT1Z3wyEJCFzsQG+47Bxv5lIK3NZVN/fbuVVfadYDfE6EhwA99t3ahEBeDNKvWWZ
l9dWNd4ezcb6iQuBxWgtiA640KPm67Ppi8U9k8Gen6NerBFsHTiFLynL/Am4LvZ4vj2DCbrzgmM0
q+rehn5hWI66ZVfNU3z7FNjlB0DbO1EnxMREFEvLKuetlnGoT17dB/vZwYBaMHWqzYhe9zXt+nj8
hthxlfu5bgtxPwh3qc9uRINZaCibJKbJuYOR7T7WiQg8Coaozlh3btW79+4yuC9VELn6lopRMgev
axjtUAONO2cIFvKVaBB6mwydHhZfdBruatghlPpI0z+Nqvo7RnGIM0Mzx1oz7kb1mydX++XMueX9
QbHwzr2XUk0IQ9EUV6MCx7onhhtncbBugkV/ZjXdhoem9umksWxXbPbxqBAxqWEuXtlUYzSvMaPf
Kc3AdMgpSRptf4yj9cN1B13UFddsNs28Z44oExxAKfl92bWZPbmU+2DotBgP1kW1lRxLFSV4e2Lq
SXahqMYp+ImhR/iIQjGY3FMdJPWzk3NPWHKpxiY74xIq8hi0ciJOPRjcAEMzppBwviN+dZJqrzI3
8Npzzpu5fFZhkXlPSum4+CSOcK0RAaAsR8PBmxG1JKB6jnjwPDZrsil6jYNUkReGSaWsnKN1nR7A
G54m+e6Nc6ImIirYogr01k633JIDRhQsxBEn0LgA04clmDskOKUZxtceAgbxL69mXn5DfJiRe4J9
F8z+ovJOVGarwjAg9goVmMJYq21diHznDcx7RJEASiPjvhk8TuFK5u/40JbIm3+2PDVM+auxal8w
ItB6DSsNlsTjEoTLtU6ZFiCYIMtYEcCw+6fGhLl5QgJfNj3J6nWakSeBLCfemcAJSP7EQJ1RwEV0
bhSfBLur2rgYKebqmGEoZkgmjAUYTjbrNJ9yIGuznQNdFXeVR0nXIyfHxDwNtQsd2ExV6Xbbqhlv
9ab8Gsdwkwm3RyrtkZ854o9qp0VVFwy1nRKUdk06/qOCeIjfMIn42ZVFtm/wAUd5tqvKOA62BRC2
vevTub71/aTSnXj/wJfflSgboltHv273kP0cbm2IdORM94ZbPQCk+eaQTMOy4LOXU3pUdZokfwZE
O/QDomAiL/eE40X5u4BC+STc5ia8yYFUlrPW7yGvlvgSGdShCJoXASYITUxW2aOfY8xdWeXqsvRP
eVzkIzGryeTdAGmPTXSDfqT4PZRwY7dhnURdxfCcNl54rI2Th8vLWHWZa18Tsj7CI1IauHgmpSlw
jjlojM80jsRk2GQkGYT0blvULlsVt6XeTjKY5jsjetI6MT2leXyGvZjUKU4ysx6nSDk+4cf1LQKe
IlzgKIzQqzw6AzLQ9MjZsDjjaXB4iXYjybruqa5WsfyBgqmH7IC1lYxqfr5wOJNV5YzPy1IY528p
CeH7FvBWdD/7TECs/A2LnmDSOmjbABKLYdkmSBmx1ZUN8mAn4yZyQm5QQQutGMSfwRBoiQ7db6tj
jb5kOIiczGsgYaBgSDlwvU2XrTVxd3XId5x7Q24uWq4ROSVIpnEoW7dKnhI/ablGiU0SYbcljbtU
r31MadZfMUbFesqHzlHXumiYUEMyZQ2McZF7RE40NJ3vItAs9y6rRuFBpYZD/JdOUxpuOQcJ1fQA
l0ciua1Hn2tf43m61ypovzkeyzIJC25S/ywN7VCHlRrIEJs6uHsNlrRBZpO56mwNSoRvMzEE6bSv
8OGXuGF64R10D1Gwn2PyJo4khnTJHm3YnH2qmiHoHOTCiB83jiA6j1zY8XeOxw6n11J31TuZo+vw
MFJAJZpNM7qZ3sq6y+xdQgosyl2v9RSt1wVnHbfFTMjKbZmQHkahrOjUPvVkbg8J0dzBrh7qVXBV
2tx8Sco5ve8ElAzhFSCK4XmTOFwBr3UQifrYsjwIc3TdbrT4M+xY2poTK4ZIhhVMElhUB71PPYOJ
OV0EmN809YCYwCFR6BBb1ND9fmbsTS5gOWo6Ux4a2k8iedzg0ot0Fs4tD7lPdp1eO3NGp+P193oO
QvmX/11ZtJxgUdODRCfbN2egEZYzo27OFkxePJGsPqksz0vZtOJAyI5JD4gTq/rFUYSfNHPLlsCZ
KCJc29zDmq3CrxfEtm3Kr+ahhb5KPqJW9dTezpFex8sSZ35zGZEupEeP2F7xZCL+zyl2HJ+g+tIZ
V6ISgl5JZqwkR0HwhFnR77c2GChh2w2rN6TnaMlUc6hxlDevXdu1/gvnB6KKIzy7bV7KqqHpjNSG
ieN8rJtmvWZCaofZWxfNunVxcc7vQT0J9Uc3uZP9iTrSwl84kRVMVEel6W7grPGug5j64ABQWU3v
rGAyO9kMhOkrxm0ah4fKA5t65CFf+jdr6J09ZOsSYEed83wKrrW7YLFhxIQ/WylEou4Zo/PafK6F
gkVdcdNk9mKRnoeHYPIq928Qmw6bhjPJ5xAmIKLkKHiMM+2NSEzKkG/ysaQsOxi3zKy49s9NrGdz
iAhBHvBGuWmvv3TnIq1nmw/nlOdpdrsK4nRdSfgBBsk1VbYpiTOPq5V8ToRWSN7fX4S1WK0JI1Wm
/kUWJkshMFShJqrWMY8q/+rKKiQSjSSSjgTPfsZTU1GgvHFJDBL7SmczXBSh4a5As90E00uQ17bz
jsuNnn/1KkXRdz5zk6LFwb9NKHJL11z5PdI27bq9LBbUmht0GtqaQ+XA89A92EDk32ehOwcPbFE0
JKKVQbjxpND14aimEl1WJ+Qn9M813OHZZ+p560I4/tSsGZS+HiOGVZwp0hzGYOaLJgjqnkuCE6JN
jOMZjoWAPNqU++aN0ofV3Qx29H/nSz58Jz4oeCbqPaJfPBfT9T84Oo/ttpUtiH4R1kLoRgNTZlKk
smzJEyxf2UYjo5HRX/823/QGWyIR+pyq2jUagO7kH8K+3tadC1vPAXuCYZekeDTiioDockwiGdl9
F1UBo3bFBnDYw5xyG4N8MenXxA86+IHJUFR/h4m13xNeLn/+8sfZpwZzMKkgHt4r5rwNueWwOmKZ
HLlobQEUiJHWFeuVmLR4JJWUHbrE0H6eE/FB4CgwzLkezOdNT1kPm2FPdM91n8SnJDJo6N1g9MnW
tntc8IXRfOkNZM6N0+wGgpWQUPLZvoo8FU+aBK5FijH5V1fk8FUnqgVlcKeILXEX0K7hOF9hKPjf
CRjynCBh/aMdY7XLqLv/zXFTHPtCeg8e38bWnVq5bgm+x4exQfQLaylAIFI671A/gK7TZ8FzDRf6
SWvH8UmUjm68cSCqIiyu8hFISb3zybzf4pVCvV3LDvrcRFP15t7jwyF8/FcfKMtmsnFTblnV+oah
e8XgxxPiR81kTDmgHT8VNuItcKH6qKo23bX/Z7Mmc39xYo8okpt27RtDE7g2hguNKBvXybXyjBNv
W79VWxaO5SdoMWRlVS//IE+H6xPSTsoJrSvFSReJ/tODuAVNyDV+f1pq/7sUtlu3wBIAB4fr0B34
7+9cVq24K2T2GI1B/osoO84Wr+vlB4ZZfBliDTkdTGNw7sI6grKpk6tP+llsnBRjig/2kG+4I8/D
87XFbNmMWGiSgRjriH1vp9u82o+y9E/5/725rNWJsq9L6UMT61ygt4ydBGoT9az9DBmtKebu3R0k
vl1+YH0LimX2CfFwIaZdWd0IRVf52cNNso2Ce+9rWygLw7txqBiIus7uYugEjyFIsC3aW0XA1dWw
8gesOLxUfC4Ns8BeS+hewOgTiVNNKORYrFGK2qawc8c9+0RUYVbdeYkuv9VBkTGpL9jhpZ4EvluW
Jscu1OKLVVZxCPp8OQaRBRTaOSwLgc2zJ5jz7LzgyXgCzV5f1lhzWs+n0LKfxMU6XH3LbcpwV72V
DqI9G4PIyp0ysnyAo8S0C1NqozUj43ZG3GVRqSs8XmExgk+wBeIsuJwFIwE0JXtIfPZGW/AB/R6l
UNaPbCSDh9kXqBTFaqKd47eRs2OYp3yzDoJzFhT9aXILsqWG5ew54dlzHgdgPMoWw1kbtpJlXY0P
9Op1n5hn67dsZDiNrAh208BWmJkh0qesCuYnMxfZNYl0fHNtMmP7Avvw6E0zO2g3DNWrrmIsZYF0
KJmcGueSqEX857LhAX0Qh6oV59WnQhh0XG0/msQp391iaD78eo0v/tL5+7Kn46KAGpmeOLWiaiST
loRzx+iHKmcOmYCgRTp49tqyOrmOM21SyDeed50z3d4y7CyfkaF3Zd9VBeSOKoy87T3gEJ3EEANG
0GTCL8QHuAu9saqeunLAUBTxkoF+EEhSs56+dthZssNQgtJcpmgcLwLHy5aDX1ZTKLIMjwWK3mcd
YOZflIQkyc7n0K3gO3fk5Iy/nYb6i+u5eMiSHmh1zmljDyu5uLVlopwN8kH4OPBywtuJzslbAk3q
FEZkNViMDsk7q2h7HZnQPwdXlBdU7W7fYCalaL5hO5gSx9rqpJye4zay5GYDue1Z0x5kcA+vckS9
xqUddsICzt5mHgfn534mJ02EwORvjYrmZ8X3sOWt7acHj2fO3xUva7v3LbOVwSr3m/NXvJ5qH0xg
A0zitSbYcQLcwnC7qcI+31qzZD9z3rNf8JIyQEGF03JugocGczeeGaqJqma7aR4mpPxQfrddkrzp
tqOHmNIExJseqL9/ClA9yu3a9hOERkSBeqfQtp4ZnGbmAVl99HiFH4I2iN/HyB/kuWeXdRyVnZsn
i83F28yxWD7SpHYfU2IuCBRt/OKxQzq7BC2BnrdFu2FzH1Edl7hAWdk3/8WAKeXzsvTDGxvI3jmk
GfUBu5Gz68w9mrK+tCucVcquywmEUVWTErXTWYfSufD+z7v3Lq+CGOifa5pz3mPU3beKvJvCh+lv
mnLxGCMyrflbJwlGADkvfCx90Qf4trz+v0nE3sfdERERjLH63CS62mdpUVdH18R6PaZ+4trPamhV
zk5y4f8/8cFTmsv+TIx/0kX7yGplhg6Iso/bx12oV3By5WbnYcUrvXdEXPYzekcjOAzquAcUD49w
mllQxnnxkrhoD/cJ30vIykpoioAB3TSm/Dia6C+KM1VhNEjWEcYEZEQfywj74mznwsjAhlxZMo3+
tomxv3NiXAZ2ZrQHZ1fgNRorAjrhjGDMf/0TI3nFaaUYzfjACSymSmgMg2e5QIx9gb4pXLieURed
oRlqwQDJs/DCW3DZLnLEAZIoYgQ7uhJiTk/OvOBfBrMBoSaVXflDO16iMdZhnz8A24LVWQwj2BgK
1GEngsXov0SmGBSjJpAHJ8/a4Q+gzRHobW2GC88u57fLUcPsVjny2zsNhx/ItgU3l+EhsoGxVoyY
ONNVHUQulD4ly2xJU1cZiNl7YMTSMiy+2sEY8zPSGY4GYo5E6HVHX1ZfOBGCLO8pjsCKJW32MOLP
zDdJLu7Ow8VPjHnIiL+rd009dnSUvo3Nv2qaCgfrAJ8/Z1XDY/8UD71Rv9jVzgeWGZheK6Vizauk
LYsf/VpiuI1nVNrdkNbykOLxNd9katqBtzXEt9cWvl52RXwZa7YMS6+8XbUQhT7Tq02oae+OA0m3
rQT8I89sIbt3hlJfE/oo6osXh4XGm052+1kv9RB7mzaZGyxVhvf/jyGvVLBrV5IK39LrWFcWquIL
sSjoKxu0VNDb1flZfOIM4tBbPfU8oXbu3IDX3YClpdTSUewjKQ7cERLu232xwNB/Qh11DhJgPTCC
tMSu7rrV79TSVIwyxg4FgLNMoDQv9SsFHst2HfIy3M5F3ccn7dHPPY5usVwdlq/U5eiipKtoMv38
TfshQJkkT6qHdhG5ekmw3/zFgDzn53CgCwnFjhf0PR5H+KJJ0++qFz2/nC1Y4y1ueBIyzP/m0Fwu
iGtheKKwab3i/v3r9jTE2GOusqD+gm5Eho71l6xman8M75uUFh1+ZugALQ8+Q7z+EYtVo0nGrnX6
bayAsTQ6qg/GHS0NgsAbkbv+FKw6CWHiNRTAVFtGutg9jYJRdhuSbXAPVSUSBxuMPy3MwUSosGYV
UVxmz/WM3nysYjtUn87QrqhwpottcZgWla2/MtcValNwbG+3VeVPpLUA4XDdqWb4a1Vs+o1f1bBs
eYBgyGF3bjHsaHA/8RSM7GLgxfRMe11Xf7dwzpcHfNGKfEecDtL5IOsR+xWHmXmK/7SIj/bWFvC4
N92c4WFZsYAVN11rwCQQ9YqclaUd+uboCrYwe5d/DaIx7csYHRrn/XLKOvg6w3btZf2fgVgYD5cZ
mK1OdnPoV/1F0rkN5LPP3Ua5GANsISr5Rl6a+uKHUDlAbyEHd6P1dyZh8405ZS7r5VH3pLWaLQKh
MAoLzyAEAR724DWMIQ83MJtOt9zRj7f+DPu+7d+CMS3zfSgjyvk2nF7CrEX3AARxLopBfFs+KZjq
OE7TZS9N5HRfNYVM00ZaJPoOy3+AqalTFJadR60COkbhEtXDXk+QRbklKrHWT14jZv7a0QdMdhvG
dnFe3EbnofhgWZXDcIg6HR8zwXKdCUkMHe7oVTadgZVLoOya4lKmPr0kQVr9Gwrt+d8enBbm59pg
+HUnia6Cn/0FRkcaXBh8Pcp6FIudFxiZ+FGprqHQdsn4eN46luHLXuB8HWkEKu7NQVigNi6VSfvE
zIt78DoWpLjjwYnyVGqbs0Pm6oFnUrqNJrSpCz59XIRtOn0XqIq0zq1RsPM5MJFpot1M6WR2D11c
C1jNyrvCmCFH17UDz6A9PYCw2qUeZy8+LEL0vERJpcn74mPV87lttXS2Pj9fQS7CCf/YvCGOY2WX
/1IOrOJptitMnKBSwIJDFhlcpCA0afnR4T2pCvcCNkIELCGfx0NbDsAcVckXsJdiHG5dSeyRh0JT
v2CBTS5+K5u3FWtswjTZLY+U6ZrPoUcaoPCnEZtpTEnyItS281PggGQ/rV3oYX/CATue8VvYhyII
CJXgxS2pmRp5TbIiZkMAPpVWrPxogA7zjwo7nDu4DE9FTO1WMNA98sx2P2weRJNMXPnunL1Iijta
KDDuevMNnhSGaGTTAEl02rL8692nekRIvUufONZhkDqvLWAOwq5lF0DXGit/k5YRTOuYYJ57DnTj
0wVDMMYc6hB9fqsSDTlU+dnPwMtL2D9j5DHDFChpJWZz5zG0JfTuERfbXmRJ4+4gffDMMGxct7Tm
RSCjoz5tD7Xw9HizvWCKI+rWW+wKBVIUQSJaHVistvHXop32XekqSrcj6Ryegybp7bkK5OQdeZnM
v9eGrAEZHFw6bTnpDz9ewZRDqqxxlZFB6h4mHFwEQW28M8WUTbu2XMSZZW+gD3TR3Vtg9J0wigz+
I5whtRIuHte/WpLYfTAqnl5hksj+rKSd3r05VCxZnDE/yjbRzcGNmScPlRrEqc9yf2F89irx1LNJ
ea4p7rwYQSXdo1EDlXqUZG2k5lQNdH45u7aMz/NAO6mEVvWt4GOwn9Csx4Uo2memY74uWBVj1e1D
kh3fakzzE7wDdeJW0eD/NcVbTc/S7ZKtzHZnj1gIQc2is/Gt7TAJngzwLH1wg5XzW6UddFIHZyt2
mWRGWIfHJI/K6G7vZpxTeWlO5u+QLoy2zPAhmz872x3VDO1Dzl6euxmm51eskW3evAqv0y6ZehYe
gkgb+Q2NbMx72mdoqIdjO6hs3oEcQ+od0pZT01T4+d6XWAjYFsTjuaGVAlw1x4G3Ls7Z6gQmYf8F
xJPjZVsZTu6+G4PJ6xOO1wQtN1MWhC+rlxPjW5a1hheUuiulGc74nDh5frCFU13WKen2s5jwHY3D
+lIRftw6XYrLEHIs9VvAli4Dt51h4gQivPMm+LbQo2pQuoEyh1X61ZPhmoOP1Hq7yHez4tKVfrLz
8PU6+PwdvJshS3ONYDwEHyMPJihvgxJHHTnYm7JsAh24mHRkAxyUuIpY9DTuuYuGHE6xY2JsBWPS
Hi3y18XBmsPZeyQAfMANg8HZ0l5w8zPwGtuKSCLRpdzHFKhdCik2/hjK9ZRhECdvPY8RpwxfxDtQ
rctpcGfvUAQFezLtJc4fguL6CJ9V/5Idnly6rd3g7I89hpgaapza+GwT2bEEyS9BrugHBJXR2Xa4
pi4kzJqDliM4cJhJ+dfgesGb9GVmcQigUvwwjreceyO84FCjFjEZZn5MfyJqT7uXmS7/OOMYPpvE
OuWpIgLsbusADK7fFlS4mXtjFKHHl5pC0F2Fm7kG+7fga2idCro1Cu3ZIOY+5xDsnochKJPXDFX0
qR3RX7AzhMxSBYYjFvk17R7+1Kcglxn/mk3mYZ+lrIABcIbX8R3O1FX8rusmuaImcJfVdaAChpA0
JIzNius05LjWqs2A7fRprJohJ/SOFcJZFyRDngb5uzZunZ9otgr3HpoQh5/R3yEmL6zLMEfnrqIr
UXoMwAPRLIxgFCT8m7ueykCHZsUSWF/KQ5XwirOjELIHg0a57cHHN/C2QlnK6boZ3GPXw+HlsdlU
DDkELb4jxxIHc+mxM57pn4BoZ+E+bXhsUPPq1GxBOHLcSBi33Y4NZvII56f7MRuXXzAcpOYDSsCb
RyUbLr/mvNENlPrOlFq9MvTq6KYGSlaqpguukd8t+YUmkCo+mAbtHlpfSzrJBWRlfiKT5BxQUem6
8xJ0FK4SHKqw8SKvRlDRUNFKrk3p3hKuD3PCeTD+xkdQPvRqlfc8CJgsbWOpdvRdNRPcyEyxJ8jF
I16PMt1oYdimpUvTn+Yhp3ojgFq4YW2+nvnXwWNAtQiQhpol4EWxgPZudGP4j3Ps6YsT9NUJKFL7
yexaD9fVxMt6ntsJ/DmWXHbjm0iJmbQWnVdsyeE7XIb7sApui6xX07tTfu4XAIwycIt/WV8zXbSL
7P5ZHKpig1PGEHoFa8v7ySkn/5J4HCveZzW4HBREnMK3q9okIxdQoGxVk8ELgXUyP5VRVzw7ohHp
saruacvZm4lReSTrzEevV5u5GyA3Ie6yavVk+4fQlHmA8NEDW1f4tnd974awELCslns83JxGXH8a
zJEEG3UkIAcKDoP0Tp7Q72IyNcBCdry15ycOr133SWaE5DkGtaA5R5ydopMVU3qxq7P8gsW+sn5x
K1xCcfJZriR+Xu5L5PmTZgWodSATg2Y7Jn7xla/sL4DxZ/bDw1HDFY3Gi3sxYR579HUFs68gzoBJ
LgyyU1cpPwKoNkwP/IrQF5gQun/Qf5MP33o9+2SD4y8vM18g9HgwCTBhFhaGkz+oo0ITSUrQAm1K
TgPrTEoMEX/RdGddsS+1XzwcMzQcpvIgRZogPYvgjuIJZpzE9DGW8Ll2QT1hvousC22iL0XQix08
1yQ+Wj/r/vPDsX2hjYNCvbUULB25FFD+S0ymL0Xkha/0k4M7woa7G2qae512avc8X/Ld6kd4dWms
iJZ3OWHHkDYfjnjpYvMagRzUD1pp3R4DXgA5W1d6Cs6zBOGxT1cyvzvkJf/aV6hUDtmYMz1voDGF
alaWvjPqTcz6N+j5xaBLjE8JVrsLIPPy2wEh89lpQAS8tKaEoHKEy6Yia3RwJ/f+2NSwHBg4RIPi
kzmHsJd9eFpyQQUGyYt+Ozt+V9EdZYmTgIAhH9O72Yjvd+Sza4hLrPy53PeSX7pBXtiN6RgBz0+i
RVWsKmDsOGTnOTEd8Wusv1XSz6fOTEAFOM7CtxH3HBR0yvkvNyJVvmj0wyNjpR/QuiloD8EX+Wf2
Fsn1xKJ1Q1ntdLTNNNxwtCDugsy3exIB7RNkRucsYSIezUIxDQfjhgVf6iNe7vlcnLdhkGSmtcWt
mkco/qx2hmY/DSGfa8kksHdJJ3y6Kffmv9Vte/eXs2KZ9AeL0dtbM07l5JKr3aQm80ToKDr3nssS
qYBRyhSVuhKhK4UiVZR2YWdTz9sBL/dbx0xzopB7Ypqh3fmYsRHGzC9XTKFt1znOqVQe5wojyesf
ABZSuWENO3Hi1SHfrOwjyfGpsFxl/GPSLf3Mx1fG1WM31f0t4Qu/4hsiYFbSTMh1B7N4C+eUcBqN
fff22aG63Lvg6VPU0R8wciRSu14EW1w4XbKfe7qRCoAbMSnAfsbASdLgXVYyaH/krRZISpGaNwWb
lfIkVUsQt9B9yXMhIiiPWFyHXb5RAXxS6P4ABBhrgIkqBIDy3esGGSGo8u0hxaMynKZAwUL2VO3B
EB0CHZ8qVsnNvgTPgvVFoaqThZ3C2HjYuWdNPsiHpILYLMv02DrG9Z7JmY7TbSRP8lTpgrk3mlny
P7uK3uczJkmBqwFd7eg5Kd3J7BRwu0fEVw38j2HZ5nlun+Cr9vwRIUEeAtU/F8Syd86ZmBmF0GH1
gK05m6/uuBYY9ObRz49VO0SgnCNJ4Ts419i7dtYNBWqlj+k+obf+JFne/MSsmv9a4mJq8RZGmGN5
F7UfncMc5fLuBudm8eX1x5lqBsgHnjySkWX5KFFIyb62C8ZEP38oxqT4yuZS/QkiEb6UaSz9m/Wq
OXtgHsDIyNt9ociYXQKLV3bPjzWsme8oKLOnnq/zBQv7QMhblXmEJuaDZd2Go/CSM+gXP3hReJGD
feAPHXwGduIAXqm0brb08zo8Ku/dJtZlIoMjytHbVxvkBrosQaC456WjE4ftzHJI+AP/lhX8GlRz
J073Ks1GZoHOI8pI53ocHWgO5h3TdVhMfqgFuzr9mxhe9vQAxud1zKNjIHT71IwmG/logIvs+GkG
IkWY8859TcPvdl7t+HMubPsvjMzS7Mo1JMpch5zQNvTyghunKbDcLq4Fl0B5Unq9k3WnxyW1tMQk
QYPjVDUdinKkFYvsJMHCfrNRWr44qi3VzbEBThbJRauOzqz7i29pqWpWL7yUQZR8Q+Cd7k/hsFcP
ssGydoN5Vdnd6rpG7bDvltSwlYP7VGZ1t0OyTF6aZunfCyzF/UbCz6QghfNFBDHJCiS6AqtfaDvy
Utu4outqY4uKvRlNnGL+NY58QOU9yJlgcZc0Cp1Q4eenFOLmSBKoavYrVNKTHGsQvYtPIRmCtv+J
WB/hqy44OcBTpaYCA4YZXh0merFl6o+i80rt8QlVayUFZybxtooxiZ8wRzDRtQ0x31tM/sKy6neC
XTWRRwAEiBbuezjrLrPjAix0fExVWyeJ/PCr9JYgf+/qvgZpB3Tbz4ljxT7n44bfF7XcA9xIm732
3knz8GDA4uD7D94YR49FMi27PuupXezYrfDjiiZ8w+Ifjy+48xVDOtxaflC2eCgV8M/MSyykNQ/k
RYtJMOMQDuBb6Yp/Lkc78RFUrQN5ExFpjjfDRDP6PKfwfRrd4Kggkg+t0MgoYUTMADD8AVnZH1RU
uvLmmAGXClmoXpIRGCuLjLVhR0T35QaS1L2oPg5ouzVqXG/cKGYvZQ+jqFziXenH2N8zdxyP1mGj
uKmMgCJEl1hB433Wy0u+ch73KRS4VgQ7CFWsQfpCbrfFX+BxSAiZO29l4oe/5yg3teC8QE7l2XcI
lZwARpEYAH1AELjZjNj6S8KUAM2nW6Hi2t8rclDdbmLPDvLBW+fsOjJB6GMVDKy884n116Ypgmw6
Bo1DHjgfjLoWXePOv4jJyODDkL/6bSQ/qO6qOgfyz0OQEHQPYc3M3v2Fo8I9bnc6HtnjuvYs2BdR
Yj2Uw4WeY9KOM0y66xik2CsB7Qh0jnpZ5a9xmUPvlA6KgRuvEwqH7kPeG25ej+ufNSratw6BC/Ah
mgZmQjrjChb3a10U6l851E3+EwHCTU84G/Lq/8I3XhETLuDTPZl3h4j6OHdTyFaIXQ8PNUJep3Re
cKJAkfbbvrKHDkMXt74g2RK5cxU/MATbid81sr9DRtlrQ3X3TwD6ffYMd1Q9shyyxa6buqiDx4P6
1W7JYzh/q7nrPPw5qrsgYvIkQxt0rqWyyx6LZ0lgVOFw9vLhRKFyuAMm1MD+wMCe4yJthP/hjBXe
r0lU6jeAgvvgNkPgz7/62FsQJVe8beOycKAOuTVguaLjwJfhEeL75Jh/4KnF+QWmi0fzAe4TLlHD
+pYmKXe242m5MyanksXyz6CoWauwWCxYEMk5weJU2SuNUgtYL4OLascv35DDTWL2MmOO+N113HxE
Ll6LOM+O/ZRWLQC2mbVE681Oc54A0S4badIphoNDJPVprFd/eHE8lWCSDMMM12jPfxJm3t34MvQv
3MrLCywm75JPVfks51nZDX1V8psNf3TDKz7s6Je3KykUTpag27B331Feffjpm/G+EcnuOqi2RNYu
7IWzr6CNldwQqQ8eW3jtAauTpSrkfwj8mKQStDUo3KJ4CqpGEVrxxfILCkl8Swv8k3tL3MQlpemu
x0VwajgulZMIIC2tkftyzd0fPX56FopCQOxL8QEPJ240BRyu1VmFNwnTRHWxcu6vJi+n9y7CPkyi
JJ3LIwycudhJWju7DeSm+tUyL2/lrMtHiqX1som9SG4TjCHgIvCmKUyDxwGzzt5h1P/L7U8qyul9
Tl8eaVCAVWOUnGmtXaLTWBhUdoJf9qO107wcw0o44rXocrS7FPNquQ1jGC4b3Fwh6/gIjMIX8XLL
DdunYfxCrdJstwzm7c+IH3wBduHyhKs4UlzCUCdkY7XDAlQsNPhtp6i3X5jqh98MCcXGNcMKHS5Z
IEgpyQoxxa52sAyAb54uLPsChAX3MBAwy/cVMuqdbISdPDkEnos5LvcwlSKsaDzjvDjlYeAB1b60
qcpwnkEXP9RRbW6Lx+vvhQjT5N9irxQXUYkKlr5CK6NOV3bBg+OF8JZiQOa/IOR6kUdeu26JJDiy
aumvNpF+LPFJ559x0IRnIzF+QrAaewWBIfPm12nwqo+o4cxXxrTwousU7UNRNwCYVQjHZgUuJdyf
s26W/5KqcU6ULd7bG+Z1fS0dqQbE5r75J++22+1cdp3/TLAgKA8cSh08gaWC8CR0ptd9mjjtteQs
c4OcgGYQB6I37AmxSJ6jakz2KmFhVR6YQTlyDdFctcduYJjEkG8F21ondl9Kz97TuWtQtvio5kWc
PKKelwqX/Q5+WZsxfCz2PCVhGBwSHInYpCqudTy68UgbWL3Ep6CJs2cp8R6B5fLq9wZL9ndMb/vW
x/t0zdq++7vIIvDw2k4wNlLXvfEinZAv6dxyiVrCGjbYkbi6xHybMK5fGjaWW5AjPQHOho3zM1oN
CUFvRpO7xJr95Dsk5gx3kw/3pPq1Wsc9JAuJSI7oictf7YJU2mu/Rd5gHsLQyaG9aa9L6sItzWby
PYYdh7+PQoolymKs/hTrTA9s7SJwGCMkDrOOI2l8r4ZDiZnjtwxx4to2bfFBBRUGYj58KGeSG2IK
E7fbVbCY1HveO4ig7RwG5BUlVsZ7/gLjwDCoc40abV4Mbnl8sqor/8BGIC6hxcIyNHDV/UG5oo5B
q2v/s3HXvNhstf/pSYmPe0G8usJqrOl7RajgZkENDFh71MG8ly4em485ExEvJ3YrdyzatFAbSCiI
QA8vxTNtDNM5ZQMYHtbcWGdXksg48mLVKU/4fHziVUxFik1j2lvLyls3RevlRzXScnjIAXdf5VTw
fnA4B4F05IpyQCzG9X+siCGOxgQvMEL09x2YHvqTtTGrRHeCHkHesjxzYw74xgJz7nB7ik0ZrwlN
GTWGJNBVHa9C+GZEZVIw7eGuh7Sh0WWC/Nt1Z73Hcq8eAnwAnKNFjLe381P8cN0Q7prKEI7jYqDl
IU1iQt0RoNQLRawKnA2wo5rALaEaDm5oachEHkmpA2mRZVuLiO3lvGTTW14bTYqtJZ3zUuqBo3my
rvnBHUm5h6M7+k9gGKxPAUrV67P1CGfA0Qr1e8s2GjSO1xl946yR3iZNqAUcKYcIHvfW3YiWHmCw
5LHtnuAr4ryCiNdH14U+BYyMNCkGlwZVnWsX9CIWLic1614MU2MeaPcAAZ6lTk22jQLmdZegda3b
NAxIUg8G8C15KpyFO7zDA829OEpzDPepX/8zNqofQ15fv4K8j14XR0wn4cw8lwqNkdlz/aVG/KXs
ZCMw9j/mTWnoUx3m6GmQXv3DyryY9+1k5jf2iUq/xmRZVAZJn3rLr9R6cQNcLIrRHkLPsNkYRiLr
k2Dv8A/MeCV+CUaNf3O5Ekvt8kV9qcbPtikGkohIekdXjCjH4CWo6S7ht54X+845mZInR7OxKXdp
2Ft1olvGth/hlDTdn3KKUgoo1ZwRb+htWlwi2xE6RxjizavQ+yxG2TIShzJKa3Ahqor+tbOMf8hU
A9BA6ea1j9uC6wKVtZ/eWQZyZ+4HUhCP0pm85AnLIUbETeWuiMYrZTk/w6gUL4vjFc1ponnyHIga
A4S/Nm8imzBWuSImvtjP0KMMFTX0QGfdeslbGf1qDQCq75okxn81VYwhYmZYd9+zrOL2McFnEZxh
GcoaZ1nELNATBmXLUeMxb38x1pn1DxGqptgRS/b/Gs+X1bO6Uz4osR+pzzhRzFQfO9xCRMQjBspN
oJLokvPkvUkw6yEcEOX/nvwpPAVxgMlEtXW0D5KQqxz8e711lZo9nBtBtwcwwADWLDGhGSAY9pzj
ilo+zShC8wVvw88556zp9Kv3zTzzVs7Cn3gN5v6VK8XrfgARNLAjlhj2/nZhC0iAuymeeUYAgOlm
jfWjZ2Vvwi7d9yqOHwzncNjliQcQi7jbKE5VsVT6rHM//YelXdU7ntT+MwfX8RI3Vt333vHwX2Gq
9rPNF0IXeZqaEwmP4bUHFHBso679PQF9ejT4Jnp49in1V9ir41s4+IvZ8FO4iM34IYFVcerJ/2MX
P3vJYcwxqhCkDaKaP4bK2j3qqEzAtmL541sLKjn/SWwWAC1usAnSeEsrdPHFk5u/0nJgStj9JOLR
aCYnmhqkf+kEogrmJ+uiusyul7k7CW/6RwHjo2D5loOuIGxC1zQfo/fFYU9BYtGlgfGuiBRzRS/O
qHcKpPAMyh+fyichhhwToDOJ6cWtOq7+jU+ypr3SsdW2u7pfYdLIQffHOFcTC7MGz9CO+GGWQevq
CWKJaKq9Z5lNJQfygY1g00nGBmpQI4eMbd9JwK196zdnN7C1xPvaLn+GmuP4NdcRC+CJGorrQg7i
dxajtaf7FOkOj5rro6EG4EwX4BMJ4LS+tPqFOR0nVN8VqGH9srwkAfDseUuuyT2xQEVBqYkC/G6i
LrVvGWULcF/xdRwD6jZxR2sePJDcEnc3+2Y1NARhu5W0hkzV8Ksu6vCWE0WpEQ2bTP6dTF65vFCp
N3DpK0u5Zu5QSJO8EMJqyo8qg+K47zil5YfVp/u29OETH9KkXfN93QH9B0FBfda3S3jP+0mnnYeF
QUAo/BjJLRQ/IzwIyKJ4ZhN9gVnpvyH60WNBGBSXmKtoN6AMtNwLkaBLeK1ujpQrd9uWmb66qnkh
Yp3hdH2hpETROzc78pntd/I/ks5ryVVk26JfRASZQAKvEvLlVbvcC1FVuzfeJCYxX3+G7n090adb
JUHmMnOOme0KAcP2d5DpyAMCSZSwakob/CYQF2l6jTzFFDYyYu2EYi+Yu9SKnHDEpoDaCOOlR5y0
jcvzUJd1e6KqtNbjKgPLeq0HMN6HYEyT7LazF8nd6lgg9hyyUPSln5jv3w88PfpQ9H1IHegyno2S
JBvueH7XN0Bbfckd1CJG1gOKk0bZgpWIyPRPOndjsdFOnRfYONKc1yJwHXOwPeBVu2UUROlQH2Cu
cOjUIRfVy6mZ7XyGUybLXYjwm+EZpo6TcDyI6X4wskupJBbKTUke565zmuSOpUh+rbwWRUjuuNVb
WAIxocNp0m+2WckPVE8bCslkkGaj4eS3hUWyRRXpAJmyvKSq0LCtXtl/Fe2izDGf6fYLxexz54Pb
2SfsLPDAlj50g9AD7/d2w5zl1M68zbuOWifcOA67UJ6pRnY7ZKEmwvMFhQyfBdwlBky3ZTzESCBf
Tb0SnEcK0SODeAz+WVkzjg5QfqEL8uyMKYrEnVUzK/AwfsLWJMR41XgcesNEJVaL3e9WydyS56pb
RBwF+ToFny0HEtjWllnGFaKglb2ojOHFlUUiFUEowLMfqTqW9M/KOZjsZJJijKJpOlXsE6HPxObg
pQ279MJdzkjxAb9BGT0ueH7bjXZzlhqlMD7GmdubbNvQ6g9chplHbjv6A83gvYPJgnBknn4CvsPl
jiHsCrJNCBxtqO3rni3rwNNwXXlsi9OAHgEX3IBbFr2sCv4EZTZ9w0dx2ncLQwVmhpqPkTDUOdfK
9+9yJjT/6CxjVIpdX7KPH2rnLY9l7ByZbud3Ka0y/WnhdMkT4hR5Cx2eWE4nU3LPvIh9WZ6w2CUv
L94wvnYZ8BnXfR5qC1SkJ4iKH1zm4jtOLO8DxYz10hQSZajbu5B2wY7czyPkkxScKzvyqW2+GxBd
l77u+j1tF24l167k0aBveE1T0PjESw9hBDqCDG+t3MzdonEpH8mslysebPzD20JMrP7ZfTk7trxL
s+MPNNeF5vYVIbyyDwrLI1/TRJbZas8F6H/PL869p31r37Sx/6jMQGwtly8aROQFcnhLw6r5nQQT
aDzGXYM8z1bxJfMXcCqsH+Qfh0V6fZqrdepuFJ8+O0I8iO+TnssPN9xtfrYZQlxEt7etFx+ND9nw
myrUDR8HJKPddU7Gwr8E8CrX14DMrf6zAxm6r9sQKG1ItopL+h911ePKxDcKRLd8SIm387b8+gfj
EGGSrQHT1gqJVTx27ZdbLdQZbT0SGp+1eXEHJVmNz87sMDEhH6sCeeXZaCptrztirE3kqesoNcbA
Y2+uG/7BTWkt3VdrrfOHZWE8B2mlcSMN5gBUxFM8Dbo+GUvWjPM8PiJbuCXQD35g0NususzvRQCF
5gUShoxRgil55M5YK6IeWzQsOwYO6tMGafGMX7MAdtKEjJLWXtIvIrGOKuoFuDlWNh7AFdDXg3su
/ktDa2albIrkYRrqav7WeYDIblZq8SHdjP3BFWNp9qYECbwdEeU7W+rd6lMrCWO1bXCMT6UXkFvM
pPmRG8K/lnSvCE+cFM9HHRQ/AGr1PUDvmeRE5LhPUIzzqMo4p8mHG9ar64cFOYi+VR8c3Py72o0x
lcZiKfCYQGLhYLIPNsX2n3TCrr5JlHE/hwX/N40wP9NMXx8J4lRvwcpW9kbM23LF2dA+4Yb5RpM6
/UCzT48ztBmG90V5LpHKHB1ggozg3TZneDx5J9/3Af1kNwvzJrAHuyNSap0uos9CZzdYBRE+htzv
Z9cN1HevOaxR/qTdsSTrC/jFKN8lwwSGRKOWHA9DrI5Keiy23RvGB5kCn5JRcfpvzdziFZfq8gNm
0oJu4cUOOz7MK9JGTo1mMgsf58murz0f+xN2bfdEhUop5oILwpVmZ8+lmbzvPJfk5li+Ce9D26jl
kpB16B8w2mJbma1ZHaaM3g+FEpwsH1fOgytqmi8qhZ2boqXf2hr8LsxVlKNmWe8lknsqTYjPrNKR
mJkwrVhb2ckaubZjVISmKHtvUp2+lXT9HPJ9+JC2ZX9t2wxsFvVM8T76w0fWlR5fV4Ggoe+d+p7Q
I/eTON7yT+rMOCD9Ic+OitS10+ouf9s0mA55snrPZdvlxTHgxds53HrDpvOk/0hkGLIbhenubiR0
mGj0QY04t5Q+LdrhW/Xb4YP6Y9l1OGP2kszN+cfrKluRwSjXfQMzIN8kOmM9iuwblSzJt5DdvYwg
k9DER2sm0i6yBvsahO70YN+aLHQjPL/pBIYSgXF4kVVOljmThA2XVBm5bL3YbZBgcu5bJzsxpd8t
bjHtq9SnzsJi3hGGlrbB2Rg9gjRxn82cAoBzl+ZsjVnythh1xWpl7SV8vnsb1fOxrkXw5GMmP6xl
s5iTaIAEcBYRHpojla4j4TjynPH7QDBieyA2rjO5bGJGQZnhlvXbwjF8BnfHb8umKWXH02XBe8Me
cz26yDSeXS6rY57G9jvyB6IrED2zVPXBfqhuHYtoctzApXscvpFm9q8k+yEFKlX+jhBTnmoPBnE5
SuOgwgcNicQ7/WVTlO6yeujIPkUPp3o+Vz3DsspHgW6apipqHAcKVuFPJCYGE+Ng6dnFI8aGMTJp
EL6kLJto6U2WIAuzFBv73C1TcnqgdyGoqOwjmqzpr5nb+dvJRUU5O3yhN5x3spxmtKpVHL5ZQYxa
LbGe19tfigiyWYjC4B25EWCwXZArymIBBDegXjrYET3A0JljQcTOFlydvCCnoBEN/Hm87TwJfCvn
Jjv7GG34qCu03CpDxmFLSh2wp9veMNF2AVNvBAkaTyyogEUz98lnCqZOFg7HYdKRiNC3J9AHPTkv
49A/hcl65LsOd61ekQP6Fus/LLXfEmlA1AljnedsOmOpZlrZqiH/F4i031iD5PLr+VZX6MrFdV3C
IIhGNZF7AvGgx8qkt7SfJRcaQK6PhH73VrCNZPOyEqI8RCX1RI5G8Gn13n3qaXMBF5DIc5gIDlUB
wvrBHpHxD1CftrjjIZiiqrmnWCrvvflmPldILX7iVvB9eyUOpLAI1J6kkE5A3+CJtghryzV4MJkt
gBbxGeyZuxCqdzOalNohhRSAKBdx4FfXovELOJdFKU8B0+bPwNfNZfZHLOiUwz9U7vVvVTWP5c1h
yasb+/yfCTva2MISX1NbPja9Tj4COOabgY3oYxyoag8ZnUjPKQHrus290NgYbBou9cz9qS1RPnNh
zWePSoswN7A8m7Ej2+eoHepniltIco4PLoTYndsVWnJjvTmJDUCXWS7fYDgcmVLYDCD5mKtmdqGX
bDmj7EFtnea4FxCF6CgtfaYH1LYbSvrwXc8JVoKx8Y/IgABw5CUW27zUr33Z02wSCNQjPvJuyNR1
ynaN8jIOmf9/IypT/mU5FdY7d0nEgzZrIjE0MDMiSxPavHZgc01Z/QNxhZg+Hr+b4FUP6Z8ijuUD
OS75i8vaPCr7OYA8Tv0/bzXqEH/n9GuaR2U1prSsSct6FmbDhg1/d6ss0t85lsOVXv+zjUlr7nOw
xzjqqRBYkRJBUOkvFvET4Zt2qy+mzwnbTdliwwZgQPe1QNlJt8pra3Oxe1p+PXZ/mQ7HUR84hKe7
89i+ZMoOoE6F2U14XqEA8vMbWnQE+Y47XL56zkTIjte15ZfORXpYUd9v8+6Weg3brDkskMyeks60
L3QpnCXKtOYviR5m044rUgJTV4xaWs8jlzyBmr5dAfzs+lWlw/4mV9jSVU5bYwELahYdR1Zloe8g
2nTXyoLeBy1rzTZD2WcZM9vtMGtFiIn7XWMyjaGBdFJj56bbqnkkESJvAj3ssrWllG1QV5HI1UYj
wEqOk+UN2Bz6R2eyhm0/hVhbp/c2JTcSNA/Wc9ROsG+SDzPhK4WiF2LyRamczrOBZ86eXXGc4akQ
1qtcWNs4jinubN+RH8xo0k/j2+0pHEJlDqIsDhAib/Kjgt8He7hMn+KaYdjel/AXO41zZ0vaGNKY
uCOHZ8KAnWf6BNbNOmUsHpuDNTAedI2vriWu7KvveGkU4n8jlyuEgeb38r3Uvf1hgWuzDmVm5z+j
cZHccGtVv4XXT/cZaqwQuDsxXVvJvP/mF6fYJ4Gj4uQYs4d6UOXFnYJuq03AqB/uA4YO4DvxQJgr
2NMR4b7p3ZuOHVJpNrbHLA8wCmSsuio/cVH6zf8lM8Io3JLn3MZY3lAdo6jKPxi88B8bw+dqYHNK
8OUZkwDRjcHUv+fQ6PGozAuj9bVI+j+mWF6T+FYj5LxphwktN0Jg14sWmEI7NQTlCeNZ8qRZOXze
cg5J3ah8xtq3XYOcU45PPE6UXEDXDywZmGoEdkW+jt0+dAHkz3wp9OsEn2JbFMbptggTxE2nmL7e
tH5vWB6W6hwz9KCaIriWQCAQr3crGPUdQSj9Dwbs0LDMSmoOuDBDCeb5zkLvRn7jrh3m+bfRObvL
kb/i15synqyMtF+LuGQIWHh1vlpTTJeK6YxzoAQKwHOzCceLxgOO4DarLCa66Ergcv9Cn5jfmZ/Y
h6AMPU3QVe88j0HTpadCsM7e96vrYuTBCGc2ApvWPylcrqIZMWk0pvbwl8dX1IeKjf0fmWdT/WUb
Uz+u3do++TAfniZkJ/R2OhQ4+4OpuGH6QdicULO5pEqFNrDeHBbnRIYmoICRnLlOVS80ji4Z4pCi
MUG5RS6PvlPfKHpxNV3MPM3h10if5yOU6nFvoFqyriuy2+WvzngFVt+HNMu0CZkI8fWADVeT15ds
Cbh5+QHzvHr2p9EA4Vjb4pxJP4WZ12Q/i0wFtyraam8PkMYrn/AAyGk3gRN7J42OWstggNunqq6P
dIdopInZ9B/FBHovGNycxrZcg2uaFB5AOYPY72oz+s04NuDZUE2Mjhl3yB7qXTwIK7xDASPVdiDs
eZflnr2bNH03ekH4hUVG5N+exjVlVIdExglbKJueIkLN5TpEhd+Ed2ta1/ZhMLP7H3vT5lw4Q0YH
SLCHQEEtpzvewhvymBCCPdSS/jdDrvnIFIcsnyp0XfTCsYM2E6IDC8gAYxFxx51hAmTDKmCsg81/
O7oM1fde4K+faG48onvdVf0xfbnUUWLXSj9OA+ZRQuo61LjDphw8cIFel+U3Mpyk00sjrK6atELi
hId7BzBe/coii8BZXkRakS+bJrb5SF3UBUgMWpYp+Cro+/nHW4nt1JutipKLBKd+S7I8TytK3qRf
TvQKfEzMUfkVmgnzqC27DsGnYx+Kyyt1CwVHCtTqFr9PHT87SUHQb4S4Kp01pS0D6OzI0WAlggmp
kzgvIZoKLMPoI9M/cBTz+C2uRhN+Tpjkh7OZkPPjX2ksg1DbQKNrJm4jcgrlAXXAMB1T3tW8YseT
Ggs4RxPb2b2MY8cGTg3XCZpbQAZEcSqSzJ9JtFpXeyBjSXdzRWTWkJWUcPxPOapzJbCzU24kMTYw
2hCT/WMbaav/phIOygRoIcvdFj1HqSb9kpaxjtFX0B8XHjg82C/dntEyGHAunvUFWUh486+QhPkS
5rbVH3UMOogQFa6TDU2YwHLX2mFUKU0qUoLOYYNRlrlYOicMkBFJ959FMt/2UqU093S4JAV3kC+o
wHCYuJuh83RxHKtpHfYmdKtPwjTs6mQVJBUI/EBjJHO7yI9002QnqmVa8wc4d7l/WLTvBKcZzlqM
pLOm5gQoI8/GGelRoPSwePLoXq+geSA/biy3HYZLNcRMcNDmNzWMrSCbX/A1oRyujaKFltzs40Mx
zL53rLo6nPaBla0ag11jPqUc4fNuKJhm947uZTr2uCOR45ed3127G62jEbeoRjSvgsb5pgQmeJGU
YWxBvCVbfB7JsBewvL6abEQc4oK35q6pPPnkp95yY2YNyJt6RXLKCXFYsJy61lHpXsiprO74TypN
pKhGkMtxoIg0tYa3zlr8ZwRQZnolo6h/VL5x+aOIoQFU4jj6UPeVA9QuZCIjpKbh95CXUdCW9sTZ
njZ/KBbq8XeE+fNLQB1uKMlyPMBOhoH/HolC907sfAvalmH7c22Nw7/QxR9yxPOKpLVEUvrAHNHJ
H10tKXycYN7x2KXfuCv8/mQxXd2oNskfc46D8mCmMi32NdF3P0qRkxNleBCJuWB0mRwLuG4pNtCM
zwl/uLoADFNEVVkyc6O1aOXyj3n8+NIluhkP4dIFPxDjbDzVJCgyZnQGamgFXMOOSMZuTo2bN397
4CLMlWyLbLp+neyLzZbtCz/p/LLMrfXGa0v6E2ohEs6CMR/9U+/F4mGia3H3tTDFJR1g/1KdtRz1
/PIkULu6YEPcMTDAsoHtnwWGzsP7EhKbFSXYMmgVOYHEZSrX5g2HjmLoT6OEqlpIkszd2Rf0bVI5
NEkktHUPJCHkPhFOLcKRUkn9HRPCced5Kj6PHlZyLuypgHsjGuyEqmdvGfm1pV7XBFsH/w5cIESF
Jg14pVH4d+Qp4JVSFuTAm0MnNYzwSlVFqNu84q2Ciz4dq3GsfqxyRpw2Mpvlmc1mgX0IQNGPm+NR
xUcvYv8Vhnlx5Ret2Ql0ZX8m9sP/EB493JEhoESD1BvEx1kdjPuubj3yrumBm8PqMGSPcKbQfTq2
6877DgmcwedqY/Dr8Xx/ZusUt5fSgw58RgSbJn+7Lq3ynTVMQ7KzJq3LUwycMYMUSwgbVotZXAGd
w95W7PpueZ4UaiMmwGe/GzUDERGLYluWlISbiS8TVGgLZpxbbhqec/RbFxviZnYQ3IrfRCjSM7O/
VS9UJQBNTXn7xMNoM6+orZo4HC8vccVPY8j2IrCpHJwyn9EWV4Jz26yt9A/4XCA3c1LiLu45eZ9x
ElQfovHIvOXpxVCQGBhJEUlhkNi4EomH0BxEJ5NkWfLaLYyedyP4rHHL+MB5ygCHNZHmb3hNDHSu
aHbcZAs6VtxbQ2bjTUnW4q4ZakqvnqFr9dl5Vtf9YZxa31nDOiX4t6Y2O9P2uTuNU2M4MFnj2WMd
Vs8gQOFEusjx75jI2WeRcGqINDbfogpKjDTlyuxT4KFjG7TAv7w9c0l90uwLUc8QbyaQUOLuzaN6
kt0fgGFq+SvjikCQTSUY4X3njkGmQOnpqCMFoVGbvrMFmmlYzOnLUNR8G8UiJtKPXDWH0HhCJknz
3IT9bplw9G8E1NNpW1qVWQ72ZMX5wWRB4BwGi3GY1Dw7m3bSw08g2G/vVdlOdwJRTvvdMk8uEDQk
3XBiOm4ldy2BourgmFwpKqgSiMzEcOGlnJ0AdVNHyY21NIfKp3ANEWzC1g3WCTNZwVetTDLZR9YC
Q/bFhnfU967Cb36U0m28l5xhs72xu7Fdj2XTkzHmNFPtHRe7y4MTt8XEQDy7QU2HhH4YFo1kX+rY
INW3dtv6rzW2SPKmgEIl34MZ6/accPv/I6iFPQ0/dne1OtSbUQ8lZH1wk9r+hzJ5fhyTCah0m0F2
wfgg7KdFQzOI5glqzLlrpP8PHQNbOuXamb/1kT0GZ9JGVv9LQw+NxgAJ1ADFkOqhKrMHv3ONvTPc
xBZ9EWY4gax3u5Spf16DkCxkSismcHmXAvWD+R5VxEtyGBCRLPa5zb7z6gBcO5UgcSgfpvp39hFF
b0w3oCExHjznnUhqRgODOwJIrEs9PHZwQ6goK0NJnOnMe+Vviq+zZ4OF484ObTBzMWFOeRA043OG
VPCUr2z5bxA1+wH7e3rXaPFha1a90QC/8XGdZrgrZOHpjQfEZacbe8WObznnAMhgwkGtULrXQSze
8aMO+fMy2h6AKubgW8m5yxrEko8+dCEb53OlGIQ11pNAg36XM08tthWDvn1r5QQS3nIfuhrR1q5k
TH5CLpFCGpmr8IBsjL2+E+bVx1oZ/K2VQ2TUYTKzVdx1i4NQyQiIYYMO+S5MHK9iBy1Nt+y54rUs
UMau2JGaXP5XaDxRaTVzIzVNfaumgs8bK+aBz6AfQLSxS3XYtLZIncpCbrKpgWVWV8uXcqoO8O6K
U8XGnHJ2pfOaMOrexVVwo1YZcUY5BbWhqcIP+DF/YR25YFjN9ITekPc/H1deAua23uNME/UCNnjm
wGOiukf0mLwN1uAeioDHsJiWlJyLKhMw9FPaAK91ynsoBmidlnD4r/WG4ly3tmLtWiDV3IVZUd2F
Mi6OfZmrtyYouQNZZOM76iAFbyaNYxy1YJDmG+4Ef5d5yJIBD8XhRg+hBJqGgeiQjiRSowTHNzes
HTHgxdT495nA4wxSA/GawSzDJgVKieOuOy92uUmBGTxkRaoeU4Rvd4EgaojpNPQin5EpWstW/4xU
G2NE3ba8mtUBg0QlHrrfDeNVh5KXP2w7O5LRVMNlwaCsPZQ8AvYe5Xrc8O1p7o6l1xB46raYu90g
x2w+sc6148iU1QB4lsoCHwzvxpXXmrhFRstFuzd+OtqR7+q2+C4Wwx7Bs2aO3BzwFkCBiojC1wxl
FHqb1sAmQxutUuAdBL6BIEA9dgLS6zGknu3G1XsheP0imo9q+ejtNq23Yu2D7nG2kmG6Y9aCsUPh
2HN59kOUDZskxpJ6SKwb55KTAGpVyyDF2ZZyQhHA0CdERmm74cFtTXlj2JLyw/WSeA/QKW5rtCH9
L0xwlMEOaJdbABAnCCmIiObBfsiYNJI963OCbtFLVIDKQnLQ6LlHjmSntg1peQzNSLPrKzQyZlE+
f7yg+7zNkZErbbO00gu3USVGxlcQz1CYI5iOapn4V2habNL4z+fvum44zpYgbL+cmDXfFu5RyA2C
h7d96fHZ8vPORHPuZrS7+L2wI2NLxS8LOiTw+3GP3NK9QiMLWc2h3EjQ+eVtdkgLSp4dZzYrynxI
wwBiboyy3uc+4jUnjxmqZ2omWIwp6KDIraW7HPEGTWbb1fPgHPCoyvDggDg6NSGAF4QdqTGMTrTO
73BHaH0YCnYsO9G3pFGEqm/BpARW/+iOt3yMgPT5t8pqUfIN2EZetFvAlgUpiCw4N0G2cJK0tn0g
RoZJIk8SmbMZicTOpSNbUWLlqrv0F1QHGOY6WOIvG4wZcpNBZzrKw7Jk++TE3atNKOHvuvQAtMl1
4r5HsNvQ4PuuuH02E/hvazLg/aHqLHHUdVBwz3rpM1IECeBz9s2ykhdEK+LSMUkqN15X8uj2gCaH
NUIRS4uIPJkykHRfs0ZwuyV8Pief5mML2OKf5If9qhn7Bvf1klvzhUMTezSpcC6GOxqsZ15v/Kz+
3AXsrELiXqgIwswiqEbd+AAoF55DtM7Q52L2OjxPdnGaNDisremX8NOKpSW3fn7zDKFkrT3Ypksn
WTX07SfyUkBtVAj2fqSlIAhHokYg2roLh72LxgnBpxMsDQqMsQ+YN9HP7IbGhdckS1BRmzEoYWgY
LdPi0jMc8Rh8N152ZONm2SdPKhR8Jm4roIbGBMFubgceIXgkatyy4moc9jZV/+LlSORv7tHJBpbH
4ceZ4iAqrvOa9lZQ4wcR6yxOnFIIQnQSfI4K/jR5uDu+h6aATBO37gnxipNc3QBp3SOr9p6ADa/x
5k9POI3eA/uU46EoAxluEY8oj70scizCt4L+O+Ui6SNQAf5t5ErQ3jZFd3yds5JgSDx8g3dIlDV5
O4rwzvmTgee3XwUtlwUh2s9CzAs8nxFClLK4G5EBgkOiED4Xyup+Z2e4ocyruT5QCCbX0ccwsmsb
ga8cMs0c3NlKZEEFk9qUcBo8Uy87NTfwZn30gCznh5tKlYpU/YM5zDKPysELzksl43+zN+ZkUpVO
9rukor2rCK9mlALlhd99dcuY/FDklEiCQrRAHVtVlixwxj6R4TU9Y1wJ8wirK3K1NLEsSBl+9s3M
wBgmtS06pVirc5UgzcJQ0S5X/jf/OUR42+5WByXdPmUQLbeY6vsfFrGzFVGqaC8arbQfHxnbFimb
9KEGwiomj26yR5V0L5Og8j6sGBPPaSlyBjxuZwh4hwY5Fts5zsc7M+HwjxZkJ/WOEVOrtwlOvxc0
EXS/eQehz0o9961cvOXSodHvwci2/hOkZqJpyN7Qw2mhNuWg7Vi2gNJCVgh1ckyPpBX0/+yxyX+s
PqMWnnpklCeJwVgcPW7r1wV05T8wRbF+qiVG2U0rq/VhpIh57Prce6iTlnVEzGEKzGZqrOdkaRvr
rup1+Z2SDP+fOyQEgOkWcSyDgZZYBvI/3Qh+v0KSZ3oCJcPOgqpmbOfnJh7kdbWy/EGxUPwL10j8
olGvn4JkQZyWY/Y7oHaCWmsnDgliLKwgwXVkjeD9y25grdBXI2s0p6Bec4WgmMUF6rwT3DLkW0pn
97nUAM53Ra1QrLWWy2qza0F8XWFnyjbqEBv+tDZ9OUEUdvsmCB3zt4RjZP2+C3qWOXnHFOimOQtf
8GGT1uWJPMEqjl8VCkmGtg6zsLH9yF/SlLUqboShrcLvWGcdMxS4SquzUNJpPqFmVbPPWqUelNW7
f2BkvhTN8gqI8anM8vnJmhfCG7pZ3KEtg/XTpckjftnloeORykBbz8WpRIh7UtIguUCtnJ5606s9
t0xxRIytryT8LC9s89cdHR4xlbNvfSFgtC+E9HI+y1Ht2p7Mrhzw1F4E/fKeqOF1qt0J3UKeb53U
8S8z1qF7VffonovAOtfBbEd2732uPCi72BuuGmBNVAPeQ5tAsh1KnprlLJNH9rEaE03op+YDo8I7
C/vgt8Tq9GwNkAqo77NjipKS3Ocy/GoVqKREGBZnLcPbTdyUJafq2O+X0FVfHlCldyutb/SqUVZP
tfDte2dK4y1yrq84IJwGXKTfIlltIUAwCtF32J1eV278zYA7ALqW1UWYNXJSDefst7Ghyy3LaJ0L
4lKeqxxCg112yxPiQdIxOotEoSDoLuiwq0tRjPlP2ybAP/IqP3ZkAj5aZlzfFS9lRBvr4xDy1i9a
9uXE/Ym1IQU7+j5nOBeZ63v/+a09XGAq3WCXXfybU8lHSbB2l1AH+k7iRsIw39dHRFzj24hEjMVu
rx9D7dNdd9AiLdsfXjui4sBo4DgBrbPwd9U/eeqH26Gr5B8b0eQ28JQ8weB2jq4ZnLc4T9R/Ix63
QydJB0KCIJ6k6Is/npfrD8cL6O9lg/tYssRuO6u8khOmD6u2MTTgkt5ZIFFUq/ODqNr/CF+pd2Ak
GOKVjCQuxsAFjxuU0Z5xXKa9SLgOMdwE7C9uTzwP8UaHpUQcS6mCNsxBhhaZohD3pTbZG0ygErE0
hSOaknE/CjUcPVVP9yBdYfqOigEAWUQMEkOmi7j72F0wNjlBP1gQvuRTwIpnDjaUy+ETN4uq4Fov
/sPkBtcRZ8l9ka5acSr300naVvmNHvcF/0j76Yz4cMJ0RCbbzCfymeK3pgj3FkO0T4926LL0lTw0
CCIwmDKtxT/XH3mAnnALf2Q9l7MorfEfNkA8q/SMpTv3T5xxn369Zu+F504RcFpGURIGVE3EIpTm
nuk6M663OYNcn9a4f6j+vYN0NecChEHcqk7vO9uY9KSXEoyUAaRR7UQTlkfQwfqJ7DGcoNXkn1a8
QftSDCfMdjaqkTbMI1K/adqG3vuzoAn55KeYSFywri3WvE+roGVAPFHfEQxHSo2LpgaI34iZqCbq
+djK1D16oNiI94ZUyJK5ZmyTTOtvJdIF6f9g9qvQ2Kim8V1YNqpx0mQV29gEMkI8jcwpaQS43qZs
uSqiwYnAtZJ31el4uxDZ91qYlEDQ1dP+DxSU6bFw2EJu6m7FooAnjok8OlH5k/S9Fyl4TmLjtUMO
7T9x2q+1rZ7T1gMr0Ks7DWwUqU1FQgb/jgLPmLa3BLQO73lamyu/idpwX/sHgeudAbNn/tquHX74
E0LIdIZ2r7VXubs1QcyfQBGD+4toJqrXRLw6i8bE4UlMnrIm9pQg7BeRN6iwcxhyK0JOP/9DD9Ie
AlnNUbmWsPEQmrcnlQAsL1vUCm7DBFahYtDAMR9Lz2Yd2jfrpz2TAzLHCPJZFsoL69lh506kEgqJ
4MKHtn7ScfgxeUD9B7qnlywJsn8MPdFPtBn9v100+d7PlB/hMMDrQU0YM3Nthx/pM7Sm4iXfhsk8
CT7aB/XXOEiNegpVzAECoyj5Qogg2hV+r9bnIEV3U6iQ3o/J97aLQ31Mpur/GlI8GfRE79lomw9s
ftTuLKyaM6dx+lUmSl66zvxnG9QJ8NG+Mlc4Fy2Jxp4IBtjHQOe2YpAGwkedPLDCwgrqsDOPUGvh
6y/tZW8PQ/2AVwX8RNGxSOlT/KJNrmqNVZrVHHg9/T3kuXufByZ+FN6cIxG00q09em+gYJM3BjCs
oFG8PVpWmX1OjBaeZ9HhJKxgxGtYlPfEDjySWuA8lcYXh26ZsyfHEuZdlohxh0IMNyzpDfVqtcFF
B3l3CEOgvRSCDn4vkBIPGEtw/qrRbJnxNK+Na6OGLSa9a8JYbuE6mT3zNvWU8U5QLafEICLZxj23
+v2/IgYChsxncl7YzsQYyY04agaDkSyH+GUtA1ANCel46BTje+MTL0w7TToSQi/nGw8Ytpp57ikT
3ZHTCnfmBcoK1BtUGvMbKLUmiVRIx7nxbFZtQ+K4d8uStfe4F9nli0RGK0P3BytpxR2Uyf4yz4E+
46XQ735HA6mEr3dMgpevLkmfgUSipE2CJ/C4X7brtehQGdZtKolFR6W1fInBXuwHb+kvjmy5fbgG
90qNzkks5cvNHLwjyApCfSEtdifDdFjC/3F0XsuxIlsQ/SIicIV5bUM72ZbXCyHpSFB4WxR8/Szm
Ze5E3JgzmlZT7MqduZIPZPKLsd02U8LNLBB9uFE4wO4lccqzwt/w5IvBehmGzoMab4I43MekPYdN
5XEBvniZ8I5BX5knRnfrqOeupSeD6/2JO5PJ2FHbH97ixKecpP+5Xbj6hKwZdl3sqf2IocPCptx1
j3NdDsdKav1GYr86BkMF1I0P1ocwyEL0SbfNcht2rNRNbaSXLqyd58wO+GmDPguRlfgFr0CN8d7o
cmObG+mzlrAOqQ0ADOrBS3K3k0lBhFIwZjWBLWyvQcJS30WKBM3qpl9tH9c7a4rjd2UOd+DDxKMt
V45Z6cfxxem99L6ox/KF1Bo22AKYaTjSP8vKdqw/qwyRhm2j+ZPblKtUQz3uOr8tIELX9FwYY3yl
0oONItTjb2q33S+ILoeJiyspHngbN5ZVzocKTgkXRSzSFdrj6Oz6mRq3c9azp1qR+zsZSyfdsT+i
uhGrJgZGo56xYce2K9lCl8veLIbkEGuEUL452bbKLGfGd8lbJW6ZC5zFq3/SVA0HoQf/ddBK/mAP
xl8B0msnCJL/zZWFDYAzo9sM1AUfpO+8DRPh1k04i2nakTYvrsgkObxwYRpPNkmUj7FSCoeEMOLI
q0V8JycvxefNNWFPufFrOrQDlRme+4C/CfIYJ3jOxKcrWgJcshgZFRvEctjQvMcUKTxzJcUL5wzJ
DndiEHWlMA5JaVl/YTaB+ViB6zQBpMzmsXh2qXcnBGS3T9iXO+iC8QzQgkZuWeqBNmA6elgbFiOT
69RdCcssj8DUDG73s4+yVxTqJCEPMdHNPl0OTbCjWTDGwZmMX8Ipzah2mupaSy+UvEHMdJdYFovf
JKDuoI5rxoNOplCZQ+9EzXV412ZD9zXwKrqZCt9/IYI17uZkYCnAxVvQ8OTwRWi7JQ83iMn1Nka9
/sob2uNZRekbCzH5KMmXXLOUjsSd45jVR8Za9YdUZRpRgMmaLTeHh74Bw2DnqfxpbAcXlDGu5Vmx
e8Gul90toaa0cjbc1wrv664eyjFKQstf7X9N8Iaho3thNRmfHKeMX+d2vKvrZTgPGRD/itKb74SL
856kB8fG3NubFGjGCkqxQO0EtEBbuTGcsUb2v36vxoh/Ln42ApPrcCuonRth659hLIvI5q5Pusuf
b7zY0qcq4b09laxtkCDt4U4yFzWUx640LlX+m+ZqvKsg+N0KQXoMsydUdVMTMSzK7IeNP6e7TI2V
o6var1FTIougd9bAsjYgn5NflKz8nmtA8zFrRTNNq6zqZVH2K2E61Iue7sFtMzBsh40/3ofQjvM1
GV4hDrniTRn47Ajl+xNVC8I7dwvapop5z1ZjmVztRrV3WTsoAPW6LTf0r02PIBRVxCNqUrxgBGeU
9XA4+ChNmBn+z7O19tJfdZCo8wBypD/Tkjge6Zcpbzs4oBtv4pq1AYw7QCErKoNzVyYfuRgpRCaI
5m2KRBeRnBJumEjCr6LvKgK0GXtaKK3XHHTngcqxADKUSf8ooRCN+RTukSJuQWZkY4Oe+797giSH
o+jBxdpKnozJgUs5/qEyjeMjLsNQX+k7Gb0bLET5jlaJ+AnKhsWkDzGpBsO/9pJ12wKodNR5Tkct
RLAWsgQZfdCW3f8Dwinv6ckS8lPNAV83zT2B5/+ltyU/UucM76xD8l3Bh1Vs3SXw9pngtZggM78F
gE0pCNVJvZkMj1F3wNaNrDS5DZqC5Ry1VzUHHVr9d8pL/f/dSfCJR9ClQB14JEfIuF8IuZSnxWg7
iVobsrRiP0P9I/NNk+879o2PMUmjn7iDhZq3sQcTr3T/EjF2CDJI4jecOqGxETw5JFb69uSTsfei
TvufYEshzdezQ9kQSJmjQ70e36iUsY1dA+G4ZjaNBbQqpEkPGPIv8JTGus0awhNbAEDdZaEr52ka
wEKQN0svodTtb9p1/TUOq5xIbtt9SE6lM2latUsoan2i/iM7hYR6b1ihDgfDYx6SpcCIObtGtQ/s
QR4Ls+vKfeg23dUyvOXVKBPvMueGCDDm4RzE3FDizkNK8fiV9GYEJz7dDVrIs2OX+Mu0Hq64Qs1T
iBL9nreZvSdMl6NsV724KzJjwNjJZOY9NI7RvksWlRxaSChN7M7ESZZGHjXWy48+SeZvzy6WhzYY
8vu5WQRnAr0WQWta91bv0ROtyurNpU51N8TuP/hWPb0UIE37sje+jInyG+0oefRhia2m/eqj1zb6
/dpREZeph3Ql0u8c4webgMq+eBQ6biblSLL4JM7gdSQ+SDPwFQ9ximNqAzbSOyXKc8D5VNnjCuDa
qJRaKW/im51ZDXgNYlY9s6ZdBA/kp4dn4srdbcUdjz7PPGombLyjcwQL4xwWvA6IRu58SwOl+lr6
zIAdsaD2Z6EicoHftKp6RilExoSguQ6qk8nLjLx/GKfO7dhgiTIR/7FxFt6r4tYUbsCpvRGKIE1t
kDb5iONG3ZFXnh6XNBlOFa+2ijQspSGuR6rcgaWBwxesA0uXKdjTz7BEY+kVBxnG0wsQleFC6XV5
tdb+EVAcLpZXlrtsEgFJoan1Vng1BO4OuM1YEzNSAldRklamYoabN3FrlQ0Rlafik0Fq0lE1DnQF
4ke2Lh5+byuyDdbt8A0YpTsWeYexgZLMO9t9R6rNCEBLNYEEDWZKJ1w7uJkn7QPS0FKgvvdy/AGg
YdlYw7yUzx0v3r6rJS6eUHsUYKwZksjFJfVWrbT7RwRny9uDh7PP+M3YASFDl4LaPyHMcC8ZkZ7Z
NaI8DaXP9k9mlLV9E1qcHlHAEytK66ltthPuE31x0h5PL5V1SfaA88amQYn7zY/jWaazLQsWKbd4
/vsa8HCafaBE4nmijDRdNsR9MDRbuRbltmz4MBDcvOJByY7IxZyVDqG1fIKHiDCOBZ/nGF8yFUP4
lEMuh8OijVtVrHgZXLIYzDrebPQw+flTHroDapYlS3YzucpSOnlSfAxl2CWPE26kKwwlDBJpbhCF
hs+yhxzI0O87TnVssHYwoRRV0OPPszrWeyGYpFNpWCs/0w+XX4IL5IaCZZjOnVqs5QzLsnkGxAwQ
rmNZDTyhXiexzLfi4AHIK5tfUlS8Ld0U1hCQstzgty0m8pMhtyu0r4os48Um6MrDIIeSCqMgGYqj
AgoG/l4DBSMB2oB9g9BuHiavJ6CSVfn7hEmVsZDQnLd6kumEU3UTXhbZ8VuRpr0A6YP7u4XEZyOd
sb3HQcsV2C9Ddp7KTSF9tAZsi72eA/M37w2qUMhKmRcJEoC7Zt0Ap+Q/kqRNL2cLPl4pxHmaRt+/
I6nT8Nw3FkXKpuEbl9lSZby3Pasqdx1olOZSWqF/pJLNbE9TXkDB87W0vla6KdOv6uo/R0x+VHpU
YWwy9gvPrF77hSoaqAlRS4XadJGW6f6ZauTqUqRBcwsEwr2no8V/SzjMucKigz73MZekvYX1mFpf
YGUHUdbAbELerpA7jQ9gp+YJPq1CaLXLOogwXVrB3i9ZqO6QvXBk0HN0mNpierLRW3+MIX+hJhh8
SxKipZJlJ9HgQk5R8xdo4TOmWzzZcW7P2Gpb/QRpJbhwpWHwSLiav2Gep8CBelRUNTDzca72ITDO
TWE7b9wcERhUaRyYtMNX2em/2clkRHcKlz1vRFt3y/DYYrNnlCDmgPo9pI/4LqhexYGQ/jojvg4e
BsDV3vfMcf0G1OksiJFuNFXbtTM90OiwrQQJceBwD4Qkr8EaVwwZIsndvnm9wLuop45Oc7i4+xKf
1c4aPWJ7MA+pW0zsCAcVIVevyY523xdYQoLxYFOKCJbSa+/ItPgPzYAEv41p5QJdME8ROZN3DI7T
Lbq1ecmSxj+ZIrDe3WGIz3DyaLgKjLD+WJo2vM3V6pWK3edixNg+mqH8N3OxP5hkrMnVghqpMdgU
IQtpV23sPLgJtK1vLYiD26I2PcihJNjwNKTPLQszsXEH/KEwEK/Iy9YrgmBwi15X/ySxpR6Ceh1S
4luwQwAscXAEF7+wmnsmgKBbR6nlOKxO/ZypVNtW8JhCfwUTBTehtHysK11TEqtfXGgVBbArINFv
ZdD9hezVI8A28ecMRuk3poubm7FyHwRQwyiPG71xAuPINgzZuwx4YZuEc25GzyJy5vW8eGRVvySG
eBwZMU8WbJWooyfyDqhDzjqVI4o91zHJSZX0YWxElZ02mwzButtpoPK3lRLlhcssGlxwZUco8Va0
3gVKcEwYNjVT5sLpyVqK2d0EHfziYqLItOLE2aMos3PAqXfAYMJ1kd0VeseII3EWHx2piM0wOq8B
u6U9a51yQ3z93m/C+M7Q9m1GaG4zkrmOACXxUfXFsJsXX0WzDpsdSnC1Xww4oqPom28QfkOEnXWI
etd9S2fikJSyb5njAUuCL2aCZbEQmn5wg7fUOwuF/bizqNDqYvx2qiP1bKvwuUhgxlEjDBHG+16I
PwJ1VJVz8TFSn6o09d5YiV/EglHc6qSkIVmgqY7Wxzyrf3ab3/YwEPpW2Q4SqtlenLjMDo7vnXCr
ujsvEDWaTpwesSYX+6RLURFrMUf10NkPSP7BRcj5AlQPrTmengHquMxCy16l7nzBZ/mZWqNP7KYD
jo1bOcLz9AUEkgVbQp8kNk5wEZR8rfbChGDoYifTw2iipRRUvnNKmGfaOHD16Mbfddq1yNg5s9tu
/LRqPyw8x9HU1tCB2wnX8IWaTt/bKp93A08GUFbL2ugACy8LHnGAiWQ/tqu3gfGVcXYu3H2vAE9M
KyeP4wkXdVd7dy3eT/zoVroz6cNFVqOnnGl1Z5GCxg1vD0fCYljTJkttUlX8lg5fnyFYjGvHFHgO
zK4/AnOZtl0g65vYGV5Cdo9PSecgNWVYHBW9o33sHBrf0d+WKbhOuMGNjwLGHQxkEIiLLoK5BlSL
sN4R6lF+10ONOTSD8a2AF2+o1RowCZO1CDyvpymDo+joy87/pl4Ql0heTDVV9MReTcX+qQgtdYeB
7JbAMj3jwmSLE8xVvXfcOT4VvsFtl8lZntNqRN4AEHCYfNNihUGIoaQEAHJk1tJfS1OBS86W6uzM
ou7Q8D5IdQ8DxrRCwNPwrZHLOHbMDWyvgQCpJe9aiEMRYKl214aNfEkt4xtY+zidA2mAziQd/Yfd
2AQnA7f6gOe/xjctKfk2Ki2ipaO8FuF00ifmat6DtTNeoNkYx8wfmwe6WLIPLvT4o2Tr8lmit8lm
rh+ogvBvbEdF4fzj1tJFI+rIx66AMUAUC9nDmpii59neSYXoFpk55g9B4YhNGNjGldcNxpXpq8V4
kx00AuGH6wzePzUGeGesZJ63Kkt6+8T6l2u9/Bh7N773eCtd0BUjzATBLSmHG+H4dK1mlZuMO3YG
b5XCiM8bFjzVwDVB0vlT6gIbdj0SIeW7z5Lsn+x9HOVhm+/4m/BspkszX6ylSt6kQW91ENv+FoEu
oBfI+5qd+bedlHpsU2rMXWAkSAbFtxnE+D7S5SagweC+bfB6mUl505Ztx1bUzjEv5+a+pK5nu+D8
KDZCBE00T2PwwlqYNEcxcqUcaTA5ZHbHW6n1w5tgXbKPEvWRdiWgHEliWpdGd7wAG1E+s1+hc5bH
WrtmDbcjzV+4XnEgsXEjysbx79bIAZlgxwR21Cv9e3b498k6NoKHK27zZWzPTjXYEab8+olq7pii
a2qZdrZJebuXELAsGdc+8VPRVj4OL52BKa6sAo9uvxpeUuMzS5lsmdtwpY2wfb5qS53NUb8FbRKF
AxarinDNoh0Nd71q2ELb5b/EmZuGbg8D4orPSIiKfTvIzH/NF4pb9Jzdm8LjldV24lxNcVR0+Xdv
FCBuoPyHoAS9mV8mKTOCTcm/3ljGC4keuEsT5zVcF3XnhqGDTC+7w5wO68/QJ/eena4vP88RN0aQ
9IfEkv0zr9J5b041IBC3HIp33/O8H1Nb2Q/+Mogqqaz3dNTVf7EfP0hJGGY/jsN77yz3yssQFzRb
rO1AMUC6eP3Vs5vDOMAt8bvvBC/yllVVRmBKm8dJVOqG5dhaIL0CXXLWNVOq9gIr45ZXyDcT3Bkk
qT7VCweNSyz7ZHczmRE9JHLTd5Swjaop90iw1UGMZkCObFz3Hc0LW6Anr8tjEiFJf8nNKn/pF/Yw
o68o8EQlVWwO6/yldjhXfSMh6gr59zgG4QEc+y9a9wLKut8XMMcuMsdfKYF7n3hM3NvaSA96Jv01
OVWc7XpE8F1X2RCt5TgZrIHZa4jmpcOLs2FvDlbFYujVZgmkU9Dbk7trl3qxiDsSdpPJtRkqdNx/
hI06guEo2a6UNaiZ8CHPiGP5MQ4Mwjz0cvmzPNGcl10Yv5KDxjRxo6p3rDzYsMdng6oyD7pIQ+oI
iwIq+gLb5JD4dcDgXfWKpjYIowbEvcM4YTespvxo9q0Vtb5bPirygvtarlphVtIA1RcMw6V3n7jZ
0SLAR7RU91/499uD4xpzRNsfw7ftw+obx+ZWLek1gE7DSALRuYTn3KwyuG2J+puMsvzp8/6JB8ii
tbPQz5WL4Z0tq/jhmk5Dg0Os+po3RXdrk0WkZRTp2A7Gz04Iwi4bZclrOtm4qL0wWdVNhqgc4CZ0
bYQaTzY34aDu8RA+Nham55nWwg3Mku9QVfUFDE29H+aUaVGtreM5i+NLZzTtafBkuNMJCUS/Ym6T
yfdcdrwcXe1GGDWeU6u6b5qOVynSqAbCkfjHiXHoOrLNJCekcSGzhyomGRx65RtPxB1X8ZY9tY1B
d332rVdnxdNlIWMOFs3iaIj0cWG9gxMnr3cJ3ulHIx4eihzKLkOFuUerMfdN0Gb/THwEHDM8uIMI
84NGwNpzgnQQm7Ao7am5FDTQG+OjHEdFzQ+pjQ2m3yzBSbSW9klPvjeCzAoVXmupd3tJZlaZYAAi
xc/ZNK4fESjhppeA4eUCDHx710m3OnZZCsEphjHjBX9xn964eKkhn7KfyYMvrgPeaYE+crAnR9z6
HO0HIyMBrPleVDEvRwgm1h7PLldaxNJhipo4mJ4DkdQ7KYLsme6Dc8s259bxW+eXXA2rujGL3x2i
uitqDwZcMwZ7dmqvSWCOpGy5FAVkb2aNW6deUNTDaZ5Yf+EG3pnr0LEzYqZWgvlUaSdhcgZBfBca
7oTKDgsmd6hKOC/kom8L+PlnfwGdyDe38T/D0u+vneHcNdAMWHEhzZ9w/ONPTMNBXtIAIr/NwLHB
057dLzl7k3GkVSDj6XiJu1JudWP17wsrOuQPCrih0sizHJPEO5UCl2qNHsIsjyYGPhpQH+werpt2
kToHklXFjmetPgA66Ei0wPVzqZoDz+xjVmbupDEJCCkfitbGPQw7PhlRGO9MocDwiY5tsUnerdRI
NrF2eW7wRJIumXk1Xmxfl0+uToYX1Yr2rs4TM+rTZXq2aANAv0MuOvceOoUo50uhKNSp7ZLZkH7g
PyDWIePktGaqfIqddtgCAWCViRyLiJ6l5q5teicae+srD6uzCIbpR3GHuxAAtDh7Cb9otl1O/5fy
QReHvHQ9fIVtCxdAZks8HGh3mNiuxvED9u3xkqjEy64FYo0bTQI16ORZPcd+w5WZgCcqxCZt+t5i
NVP7ry3pib1LXfSDLxGkjWXA6Y3hsXJ5B+T9o+8HP9YoU7SqzjkU8LT22pvxJOd2KOAye3rvcvWK
FgaJQx3w3JSjD0FJEyJK6P7Bv96u+zpTA8MhdYth3c2Xf2qQ7ddc+v/mqvcOheryPfvvNMdHWPIs
o7YdF9Axj5kojc+gqWMqpNb8OvZhIqaBTR8vtOOWi2kxboDL/oPdS77S5m2z0tW2OQ2cBy5Ow7Yd
KJPhh4eGka73eu7y9bmvk4ZsPcFyN6GjDQv1YG+XMDuJSmKWazuFJXZubzgyYRHgFseKbY7zWz/a
NYAhUlQcltRcFs+jw6ry7E9Thm2jq/iaQrfCrDik7AQRGOiHkXwiEYYdzz9ADuhPRYVFaOthIDvg
XOtYa8qye6UVhmgvTBlXnEvIB/V052PPYudrjCpd5zGME4rIay0x4pnjzYJ9GfCK54v9UsYfTNvL
1SVHbW4IqdtHJCp1GsErPBNa9oGLYAp8bX0Fpx8rYnk11TQd8jTEcjnwj5tmn/zBnxz3IVWYZyLx
nyQ3quOCgX0109EIW6697MYMTTSCoNJWe8ev3SvT+3DJNeQxzFcIeKGykvvY67y9DPleYnXHoNFM
aLV29k5PTH9OFQt8Lrgd2FKfdRgh+/FswhtlmY4OyeKf9QKb8hQbInV8tGWwwv4mQ0ZW1kkDewNq
irosuhsDUiyIaygmGzSH/MDiwcn2hYVxAzN/ar3YuXrN5goZcp5h3BD7dzDtifavT0swn0BKUd3t
/eTP9zk9u5sxxWbE87PT1Rjc4bXxbjucukCMgTS2LovfWdCpxPvgn3RGK4rLOWUDNr0mtgPKFc4c
JBnucKd2WUYsIE0eo8opfzrTTb9s5KKKlfZjWZfRTP3bnkH4SDTEoZsHMim4eqp0WgBgmNems7Yk
OS2WQfuCYvbFqRdUhKPZsgWowjQ9DkFL2lpC+HaLPtx16DDYTDl5P5muMLPHg/sSp/Ybn+qqgOPN
3SRGdrPE/vJWufAL637C0tbZ1GkusnqwclPtAzXjp87aKz2kLO1jsM5r44X1l6B/wAJc1znoexbB
eEgU/EvWBQOiOW8qoJ4wWXxOX749c7cLOiw8jVkzKWX0ldH4FtLO11YXWkhGSinjgMVSn++zdRKN
oRVSjaEDlBZs9juSsZvayZgiw4nWKEjh903m/81L8DsQ5CdQA5lkMOi8wqFU4LYcXEygC/Xs+0H4
NncngfcTPiEsTpnVkR1Uq3NmqfgDF/FCBo0ad8/35AcvkkdCnvQrWITYgZUz8FPqtbDHoH06vs4w
QUgszIO+4/3bPmqSmfOJyLlDlIr/mfEYzJwaaIADlTHuQ2Zb5wHn6xFRtTxm2UBFiE1JHxu8cMd+
oGbNaWHVtZPsorFnXINQ71K4wgffdFh/F+b3khgH1Xa0WBZQFtupQN9K7fBxnuhV8DWlI8XcnIKG
LipMYMZ7QpkvyMfOjHmavAVyYGt9Vv2YNhHtomBDJkihlSeGA0Nody4XrF5UYzb3QTfbx05OK8WB
srjQVsQInJAdT5Zd2E6FD1loXCfHrncuFFz8sQYabjHZmgKgFpt7N/XgYwYaNYMVtzp/NvSugdyn
wP4ylNBW1khE8Fk7Ssx7nc1LeTFhnj/5SLX1GbMAeoXq+pMq6wmYaRfEd2rgsb1noVsXe13nkB7S
uRynSHgLsdgde7+qJ3ZT2hfdrYd3q9onnetrZptiZ7fqm1CRbrazwm2JPsTk1yz0QAI9JxTbJTB3
8EglGNkE6IGd5mZ4LGXIL1Cb4p8ewuYco9Nha0T664LixTBIHiYzOrqJHSwFnb7pCLwnRHI1G22t
E7TJAnNPbubYLcwCNlFMHBi1prOKS7DQ7yrmYrrJ3QLqm+Un7bZogpK3bTaZ9hazAmXc82S/cqzX
v0wBy1vD5VLvu8XXT2it6sldoI9nxLCPForkuTDM15WQvadeot8nph0+Y38eiPqkE+ZwZ+hZUZrN
2TPb4MQwAfIi1/4euzmCnU1JywNEhbkgk9xm5KGT+EbwVsrvDUdZ04Ud8HyGrOJh3Qqa4YjNYgpZ
dWBgyrinHn01xbeWtUCVHvz8fS4L76uhTOjqLoXzSrMrW4G2VMHGBg3NU6SoDtqyrErIiMT0YJdI
AiGAA2CTjdu9ZPzBb21RN9Go3D1qBW2JC0HdiB/RZixTghA0p3i8nD0/llcJjO12CoCYoYlB0gIR
melIzprASjmJfDv7qv8X1Gzle79FfuKkigKPS3bNd9co5ZzuwU0Afm/Jox1B2LV8B7ni0VuLo5la
2UzugEdhhZbBvDOJiRxlGfp39ZJ/QBdP9gtxYqJxfntOve6u7JfnGlSVrVgZAWWinsZYut8hQT0M
/RovtjdB+/Zcn/1iWRgbzytbkBCpGNd/13NcyeKnxAqyD9uxxYclw4UQq5FHYxe7RxO+M57Non5b
vOzgyvLBS+Vf7nEIEMAnjT1khBNYQ/D+aqZ2rcUQPhXh0si2SQozKRvB7ibwQPdVj4BGwK8vX9Xg
5ezKwG+jw3LAdniZIoNr/8lUTn67KNL2Peozyg2LoiYOjz0WsmPOLcEn4TY/jbS9P1CbXPOlmVGB
x1ZFMhzEBfmGq7NfjoeaNPNNAmDoV8IUACYM9Ak5OeT6Udj1vT/P4ZGttI0DixD6ols/6v3g16fw
+0IJECMHhPUDRw6EVpHxIfAYR75mRsDRupAC8+r3hk1CQA3pQv3MoMRWdKN1rAP7xQp1UZNpKdoP
jT2H/C4kqTQqpG8/4ix/pMTBOfcrLiG2g7ugMcQdHkG2mSyW6am1cqD1afyYsqXcUWxp+zuc9ANN
IKMT7mFBzi/tOFjfiYcJ2A7IR41Zbd03o8V800J1No9V2Hk70dXlfRlmeueQbLoCNBRhNPN/V5ve
cRScbExOF5aczasj/LaLlEqnp1wV9t2SxXxdHZkdSUYWZ2ZBNiSeTUAceOW6V2e4ZXVEv/Nk4Enw
2mJQ18kXzdfQJe4Hc8xwzpPZODTKyi5hOgweeofhHoBsWT+I+OmvOVsY3hHJi7mvbn1d3E6uuq9Z
JBGlD4mMT4Usrks15hF9HmvXCqGnbTh5Dixeg/JqyqpOJTde/uJWYKdpkmarQDFH3f5KCQ7I7jjW
EWJ54RGXZ0tYIedslqoCEjtZ167V/CE8s7S3F+9W1rfRxG0l25omXffC9eNo0hU1YjR4wOYIaTZk
83lKW1igqFf1MsMyYiF9rLSVxEQ6Bsc4GZzmZMDqdrr2dmtoNBgrvmnbyh6P2cDv4mkBXASWM/e4
GbsApynsoTRTwdrY0T2KQyX22bi70GQOAnjkwepjbLuL4FxoJ/hlglIyVHFFMpTWYM/6Sdla3gNI
oOy74aP4S/2lOI3F5BvsdjjuKpN+kP1EEu4+wEV2gVYVRnwDi4e5FP8Uqb99bMFCTgUYQ1IF3Wbi
acsmwtOzp2hUBz9R/IaCMBmZEdbwAxrSX9YkCOKDVUyHXhhHW5QF8b3q0eFugROeSAOCDoUNSZPi
eQEVxkrAYglieYZ9cJqWD4Xk1BOodTK7dAahjjYaFBWLzQjLHiANXeHw9pSnbxfyumhBrYgRcJH8
MCWimDpBCCmr8upjUrM+wDfthMuzGPrU23ed33+qxiwLuhrKWe5ijQl2SyKOhw5zxKhegSlhtnHr
0bzxadE+h1luhE+0sXl732rBsVbgU/b0Rdt/FmHgR89NYrXRWJd2CmPBe9rD3NvkqevctvE80LyG
6TvKQrnEBxzuVYcGVKq1c5Atfa4H9BNt94N84gKonT1YTOTsqg3KXW/o7F2kdh453CK8T+7j03gy
VDNlkWv2VJHC08Kh5nFqX+xZto91B54K+nHsf8K/98uHFAHTfeqFy14JyEOdPipeBvU+jMOmuge2
Lbj20SM9NmdF+FNHSmSGWEW09KaXVDk2k8ycJ/aaRFscMwn6DSQUOgi33EOSSMYElpFpKJJGGLMp
iG6W4oacqEOZdWUEzPhazGpCzKDgl00VAsapdP0cxQNXJPbeWkHRknQyB42riGQX3ME2frPo7jJ7
tlU8adAtxmGQ/mTGG0u1NXoILi16spavrqSd7uICL/oiompHRSWS5R7fZdbtu7hP5hdGNQL86Oyy
+gncXjwy9JX+oXCDmGjjiIDUl6K/Mwozt2h6zyfvnVxz3dw7jSWWA+sA3C2bxUIb3M4prJVmg9g0
Qj7MQX/GRkwYTNoub7yaFrBma2i30Dx+A1I11y2T2QvDbki7ee2ciCqKL9fNqDXHxiZ2vCLofY0z
a7yTLBKLmwRcLU4ajGGnJetK986qwfHe0pVQXbn85eLIBWji2M01ueHYAjO6SVN+9k0ewK2CHDPC
fpx4XczICbwtw7AseFpdm5qB0a8ba8epI98ZDx0qFc2mfJm7fGzfANz5Gb9B7PFgCdShizMW7y3l
s/GZDjHTOpXpkOgbFu2zoO+X69YWuH76Vpdd7e+meCTCovjgb0op3OmM56zqIck5wRELWG+/Eu+l
09SlOvTgMRv/ZDR0vLIMacWP1K68mcTAhCrYoe6Bt+RnGDbDfTFZ1dFcwyS1SRvVxmiQ2BE0vNXa
DyTnFUUtp4iy8pP4s2ZinR493MecYbRLO6XhUuVS99V63S1HMkxeH8vpTxN4rneVSP02woCjh+/C
UGHyndFyPp1Ne7Lzm2Lwx5PyUExpEuqKNYs+dXiSjSQ+NziOzCvWbH0lkAgMsOsV/dheuQC1pwgn
5fZzh3nJxv4mOS60I7F/LcId5U1FBi67M0ub/sZktrOzg2W8gU6TumzJuCurAgGRDodjZWYYfa02
yXHJOMk1USHNBKLoyNuPZUFL5JDNNwYm7oGFs5BvxlKhtLsV7cj3rRMbGGAdIFoebd/+baaX4G0c
8Q5vDE1pfIwE/9o2jdhVOjavQd1UJyG94SuxQ8+Hb2ILC3MlubBLuECZlRK+LdS7WVUjja4oHujF
WS0PiGLU800qMdOD7RBw4GAnbsCJQ7PL0MV4tvEz15//cXZeO3Jj6ZZ+lUZfDzHchm4w51yEj0jv
lCndEJJSoveeTz8fe26UkUIm6gCFqkaXYZDc3Ob/1/qWsoNOsVOIe0x/I736YxmYw08CorqXOaGi
GWJ5S7txCzmcemgdwL1ZZBfCL49+U0kkXWkzowg3K7M4xWA5AKwmQUexjaCXbKTtAlMaZBBWeTXL
+YforHb4QvpE0OzisYgXmUcYkeFRjZEb7+vB1Fc1R/H5XglkcAmEIydf4bux8P2Ty0O0UV9Wt+FE
FgM6MkL7VqIzSP7Jc4pA255eLTVYavvtRWO0naagGTjutQmV3wcsEcmvBYcZSIvw7MQ+JFnrVFHT
HtGYSuMJqBosAsI6Ohfe68JTDte1oF3NMa6RQGRPboJIv6KEFBOoncYBsgLTL5Zwa5HDwVMwg5Ep
sHSPbV09JhV8BWsR+H4pu1p5v3vMwd0NftMCnrzVY3YxaG4ihbkWU2NSzixMJ7VOLlmuu8JHNbmu
O+hVl9HQyZ5MBZWHx9Jlh3Do6PNvUSy2T6qOAKOVQcHhdRHaHB0NsQHFLoAfgqycn2z/my3Zb4iK
AuCat56kdXlRCqR79629KAzbqZBwSWtam2j7SAK67kTq4rmOcICTlkXUFBkCYyZVgfuu91Avp3l1
7MUiDDQXJc0uLr3wNwkZwr2mXGln18gtNSpQT7gVZmBB5Z1SZGw5mLnigaXHCc1W7BQ9T+dGeUFI
Z4V2xUbNsFY3bFKT6XJsWWBvzaKm6oXQqLpwsqH4gr9jZKuUG81zaspqm0RZKV7Yt2XHiN0JnWcr
sIG+INZunkqs5SGNF2VvzJqO5F4GPhQuO3SPcVb7rw6ofmroXXkBJts/Edo8XDqRyCDl8As0icaN
qpF3ttg+Yvp7kEIt5AQNBzGaXfwFKJ4KU3gBTo88nqNjuENM34wbHVqAAdFQaeRjStOAxa0YbgOB
Ufgiz7xwSbxou9m9sLWEwTV0eFdaxgLmt8Lq0n0DfYAmUe6YT26+gJuBYFFalHOUbRO6lNnaqyZw
+TguOcelzCrruK+clLS6Wq1D9s5fos7xbrhN+nood7tFZjqFNw7NLbmSnWrDPRvvBhExoRvWTY1O
92i4NGYxmo9oDkGeonULKsukZaGmL0po+4sMe3GXdAlt82FJJLhya1W3VyZZJ/lVSwnG/5nR4WPm
kA7zKTw6gq0OHDGpOFJrIqUpcKLUiDYeNsogZZlg/B6MIVIsOYhSHoMxcy4dpx2MeEV4jZFeTSZn
HuhUIWD4kXm/XDWZ4bywMxXGnWnSJn0xIYrukTqlXzoMdcNPRLmQz1jPVfjitGxP9ujYy+E+j6eQ
+JfRQctjT+W0qUvCQEi9dTQeHae4U4BqJ5zVnF03Ngk6vLYCe8XFnMU9+q+F2frcGXW85VBc3jMm
/P4Sp558JHuEBHKTQ8Mxorvq0NO2ghdsU+20QSHn8Wnxyv0LH44kTs6y2oIB6QhGGgxnrZox13SZ
pBXa11bPAekEhjGz5hU4lQk9VBVEC0BC4f1/orARINdW1OMn38MAa4bZqy1c/rMSEeSWftag0Hyx
hT74k/SOoO9bWvx8Jltz6qrgQo2cp9cJOvvsJq5s2A+Ustj7pkNlgztsJW08aSZwPgrHbgwUXpbl
4KlzJR5cp0GTC/3Ss7fkONjjNw886bUheHtyQ+V4+NLlraHyDclXzQusbDLDq5KNiMJT0VwEbeWc
KBCE8RolxFIssDUDTse6xpEoYE66K+FqGR0tbQvvmMeRk6ylwYqxogaLHDF07GGLvWu+pAQ8vwSN
MOt9N1U2pZd6Igyom4mywps2rBHv6cscYB6cPyvM401CbuiMgddvjC+oPf2j69QOkyHYKnVfyLwa
7yL8nkW8TqET4RNLqsC1dqIVZX2XhdNA6wISKiYCCwkqg6DqwZCo/kg9tr9EkCWJTJ5gixiWdenA
f/E2SJUtCBVx0YhvFWh5e9PV7JrXMWySCbmKiLwUBJWTDyfhLT2qIpRWWW0K6CIex2hnsKZuEw+M
Sbpf5E6npHDzOXD+2mEKDDbB2Fk/Ylz3Vy6j9EAwt9MS7DcX4702TOrB1eADQm9xoAAUTmONvb6m
IG8rb6w31gRXLq0rNLWoqocfNInC8Kdbkjd8hUs6xXgqSQfcSQqZPirMuEnau1B3NNNV6+bpHvaP
sO6pkUOvHxyV78PKN6gJVH6GNY4Iu7LHLH+wTdyl27iIiwsEBOm2r0znEIzITjdZQf2pGy2YU04e
OgtzMuAxz/UVQcTspQNraJotwjq1o5Q+oLmiE1jBxYm77LEd3SS5TEx3KBC4z+arF1bilUINRN/C
UJ7gXwc++K3ig7E2cw3IJhhbcOGryM5oLbepfsLJqTdYJjpwYrlxYWJ4ZlNHbbAwNmXqihwmXJpC
AvFBLqDjkbn/fR6bYdtD6eg0OLJghtzZ5oY8VYE2F58i/e0OO9qTnRql/d1swvoKQfgMdKks9sgT
SD+hjRQrdD9Tt4MyNtLsLzrqNtACdcjziGW3BTFYc6opm3ZnVUjUqVq6wz07uLh4gt2G6oBVtnfw
DrbsakprYhWoetd217lGuzkVI7pyiP/BuiA9Ew1zaUzJHcHRs7vvO7Zqx6bVvnVwi0CUj+niLKL0
DkLm+9hPI0zAHNJUvCiny/I0gyjDDu6YsuNMMAfRHarwWt8B0Brwg+ne5TDuhQasGgKty2E4wVUM
a9L5crY9j7DjOEdtpL2AMAvPsLaWHXX0WmdWx4ZjTRmHt25LCOGq69ESJkiskwLfnEkLiqgQIimb
bekM7S+dLn3wmPLMqXZcODccSYm9km31VESBt48soapdIEXoIuSy9GM2Nt5D2yXto6i98NcIVMH8
ZgFnWFDvrnhFdjigMk+s/pZNewiSJBwRJCRWNbCQh+B9av4rjVdQODXaIHw0usn4SpFouveCWPsE
TbjwbcH2Qf669OHJ3fkc1n9VpkexiLnAfgSHTRpSmgzddJMCRr8qvZabB5qgSFzVfRZsdVlpSRZq
Rf5TZ4dFvc0ExtC1Ful0YcS0F0khFf3jGNbhdw8FltihcQ+zW7c0MZT4Hq6sLbVjZjVzZB8RoD5+
BE9pWKdJu93IvicFzA3XyipyUN8JASl0PujVmZ3nXeF1KUuCXStCgzKbUtlFhgQ3JVqVmE1cJ6EW
247cjgtZ0oAG4EbGNr081r0tckB/vMUU5L3gBEmfaEkP/bame310MhvGP0Cg+1nSejlxJLWzU0Dn
80do1v0X1+zdKxwNxkQJw53IwpZAQr1ADO03Ui2robyYK2pCBSIq1qrrqKfzR1qwUfZfCblBoIKI
Z6ZlBmbQx3LpmYjHwNzOFMiY1iGcuwhidGFUFyPpucWaxjytoLBrBvqCBFUR52u5dg1tGH3eeN0L
r7/pq9a5llGRPdiwDP0bY0zIp5V+P5KaXDqtJza5KBv2fX7pFVsJ9TIEtV9Fh6grrS+hJqvuSJPe
aR4bdi+YzlMZio1HhozDUbqEnrvCBzmAmDFA9QuiBQ9+raMfViiqJ0vXAG7i3vyZxql3QgZT/W4j
s72MI1dflGkQpHvp9QQkeZgjKNcNWfSaTc2CbVVz0BO4Y9jXjk9z67oJ/dDjbMiW+GKyzFpeonlu
qoPquWMUW5CNvDDHpFWMblRBQ5a2+qb71jhism+GL3jSPJOyOwdSIO41ruNfhcvif5PpjFovXYm5
8F4t3ej4Kh26mAqTBO9FkABLCkI7X42sL4K1f5MTHyxWHuCxQ9/PUX/FsQM1Nf54jghjHIMwJMi0
nAkOntlpHm07RhM7TKVHzvnUB/c1RrNu200iASU+h0rdIHYxOiSpbPlPI5EZXGOKMcv4yh2ue5aH
O+nM0w3xwXZ5S95Q+jXPA0qqgxfYEB+iMsKAtrw7ALUolXKczJsG+4txryXAi/wgAoJDQLtPtVfe
GdoDg2zEFuC8Vc+cI4slFjgGP2+FHkgPx7cKVKnOwClhReN0MKB3lNYI24vfe/IhnRLfYJVd1j8b
dARDtbbaEnsY5ahoDA7UmsFFSzUvnV9NyOmlWTH7IGGkIEcZaQq/BEDlStzlxVxv6KvjAaeUMjpP
mkg0iOBIR+JL7TVOG8ELBDpTrliyvPrSouX0bPsjKI8WRkRKpaQIOORnEzGpMUwHsBGjLvA4A4Dn
ZGlZCWkhLXZM8ZxldQu2ZerDwLziGNki3Utxa9JEV4VO8EhgHEEq5+rZoBqPM5a+FbWhI/vdkYfX
FPYhEzlOjaAeDQLxXOuobCdpwIewK4EGC/jEflhsx+UvULnZPhiscq8qjty/HGsZJB0BHUfHk3Qm
+zLKfo6xkjGHezFveqLOnQ053ozGoasotIYd8Ws/5gEH6yEtOH5cR4ZTFjdSGl21q5GGBWvR5zo9
Gs1o2tivdW5dJUGCYJI0PownZPYcRsY/WEw12OYvjSQ/3eNkY9qMOdpf2EMARTdK0uoGbDVLuZ+U
41VBx8D0VnUbVPZjiuFSP+BeyNJghfjJ2CJtQ0ZYQrJC8OcNz3QCYTFEnolMnopRgJajNORVytb7
SbAHye7mOI8ebCq2nN2oG/8kqIOtnauD+k40dVxsyFZwL3K+66/YHWeYyfh3txzIKBbRyxRjsrI4
eoyQ1IvMvoiKgL8B5R62IKkLLqDOxqjLa9prEezTcFaV/cUWznQATaBxy+aEFFLMU6vOiSH85kl1
bFSZGDcNZyAkHEJZ403BfEpHlJZCNm/GxglsVC+eeoxAAaKIirw8PUX0ztcewuSu3AxZLOsr1LRR
9jUPUc9+07bdd4QYInpf237TDuskMg3/NjQwCNFZ1+wQ8MMW0n4pQHo4xiqAPyafMQHRJEPU5SVH
xEfllRw1UBt6DdZ3j4Q4H0sSyceE/DAb2XtjpniRccqheH9lCD/xf3kFdStYZUzKYHW/lbxR+8Bn
VbckF2SmqK5UQxLyl96iAL6LO1kKTJim42xpR+GcC9ph3uJCIHvYoQ8F7qXVs3PpTpAPwFPMzlVO
xopDG2ii9OFtU+o59G8AWz5S7wrRr9EHZRPiYsnHCaU4RBWYIJykO8UukqEjE9ps3xPnXQXAUQy/
Yc9c0kdMie1TN+ms8nXpCySNbBjD3H1qqFJxUi8zZ3ylfI6MlZPnhGqBcmOZUIYkEmvsfymPO1wL
HVGj8MaueUzSMNfrjGrQy8RcTDvUsMOMHdg0PjZsrm/TuTf4ssLqGY6OPlSl6ObLyuo5lkbgXnc2
2IXgSQtzpJgxi8R+5YyhMa/R3pIPaVi5zzMREUGwk3IG4jEy+4P9cEQCF0v78WNeFIF/0+HR3xGZ
ATC9SeaHTkDfWzKa+6B70mMqwq3XT7BTiSyr8vaOZSdG8JxlefEsq4DPExdM+JUpxn1ppsGh4JLO
RNGSQ65vhWF5JmaEqu+pqKUzgolM67uJ84F5bInG+Fa4nRs9IzCCYDZadUKCtOur+77wJT6hKuFI
FA76RRJUf8KHjKeW/aoVPLbwutw7wkk5bfHleN+nfuz3nhKYlMcyu6jFIrmnSJo+s4GdDpR/cVG6
ym63hDWDSgTs30ICQzYwXWXWVD9jlIjGh8RNh6leFb3kn1wqpBQd2dr+bOllL8p9m9QrGDWQk7oS
Y12e1c525sSM4SXgLLieW09Fv3yAk5fjRFLjScReQa8uae1yL7uZDShUvnIfRl1MU6au4LtINq3Y
aOl6keM72nqdD417TTw0W24cIHR2kyJzv9JyLu86LXsIG1bWN/2Wx2+Yl7nnDPVXAd/HeBowiRvr
GcfXumSS1kfhiBr+V+EYPXkMqg9fHfan6bHu4UVI8jCcS4rZfX1QGJT7DZC5DG2U1yTljeu5A244
TlqG9Zv6k4Wx24C0UN6naKaLrXAc/IhgMSFkYy8eaK9aRhrcKgO6mxmNZD1sjbmp3PsgrrGUsofx
17Q4AX+A7gJbFeGZM7b8Pqe8KgezQH/sMjOTpwCdsPA51m/82XJ/zrSUiGrmK3gKwG6gs0jgLuOn
MAjOZFco03UzZ4O34Uwk1Q8vx8C7hp1MlxjujzmxGUabT68JggFwIZyAlAtokT2o1iCmoqILCvfR
pk05yGxrgenq6Ck5nAOAcaE5keHCqHXMFisKld1gNyhM2j0AU7VWdOMe0cibyS5md7J0yM3J/Z4D
nAVrFcoq39GU9jGwEgV7Gocif8rauqbhEXdTgLJywXZyukXRtwvZoOLw7YCqgNQL0m8dM9h44yae
TC5E3EVtszOn0jGeS7Bbztey8+AytgHrzgnqFuq8SvC/KeJRPn2EcJCyMWbzfCPHzkzmlVbIuH6Z
ph3z3JhYPIDEcNnmA3L+1gXEwit+KQFgz8+4BewAkk6chd1DQWrgA73bMSBCwQ1+A9jukruqcjV4
b5QK+9TgGbIrdtA7EeZped/IexJkEKho+j615BuHaUCXFVuoWrlTgAbbMQOOEDQoFm5SEMRXZRcU
v1Lf9SgACIs/Yzewd7bbU2ta2t/TCXm3VT/X0ej/ooXnFt8HFgpCI9F1sz0y/Lp+zEEzQI6nBnjv
WxWlgQRAEOuHdOfviRGWmOLY2GHsI5OczJqSScfqkKVe2aM5HNLZLC/qcPDbR8Q+o7pfIAH1vpUt
yIJN2VUTaSKdzzyiQxzzD8QVZeEDLSbJNc0Ez6kySKvZE1Zh/yKZiINo7LYhraW421We69xUuk+O
0kmqbSVi84eDrQ8vPcp85Gjk2lSX9izJqaIshkBr5pPc4VMwTURU0bwXRc4hqOPbcEdlUN7RPiUV
Ck4ANUxrvqsNZFYbnVnDSx5ko7dPCK6cYDf5HpkJKqYasQbJnhNFyOQBngGKvy/H+SWnCYZQVORz
PGGDYG1f05OyF/glO4xVLy23fKRB587HAANowqFnckGuMS9Wh9Dqa1pHU3lFOzKvseRYufrZhXb5
5Bqd0IB7psGaEd4Y/IttPvW3dl53l4h4nAOJOQbenUQiuMgHUAST53hLyT8H8erl/fys2jICYmWO
w7OJH9qiwoQ91OwzhnDEc9UHNksBoYS590CDiWecGW5sMJF5FvZOcrksPLlZLIqHwCszAveY4pBK
dgX7ax82ygkFKtXFAEJ2umW7NaPD8HSp1gkq3HxfdHRBAzTIGj46+sJDZo9Wwnff19ZX1JVF3FJt
iCvqAvOMcFIdNHYDrhBPZujeoYCNruYmSwvABm5v3PazOxBoVnm2eTNWojVPzGWYCDmF1d9qsm9u
E9Mo/S9O2RnWgpyQ9TH0pdxVGDFOROxO11pP9GSNyL6aOFo1L71ND3ZNJU6+UmUpoifSGOanynDY
tXEWdNaFy2O9Ix0xemro4qzRwZbWK72HuTyRneldZB25OmuYpx59qJggIqzEJBtcgNxPblkXsCZx
JFDGNnIqj+51nOFr3DWZM2NhGSI+0fFUgcwDAqyp/JJ8RyYqSdLCJtwBFKo3xGuRsnuQCF16HJSH
pDVtJ94EfJ9sdTOrcx7igZPlpunmgdO9mozb0p0MfMbZUtC+nJGTB/shxqlDjJJn9d8E2MXkcWrG
JABBZzaUJazBwyaD0YpqcgBratwZPVmb5loRZ5AZq06X9GEqlywQYPal9Kf+HjNAMFe/HbPuemyL
fTlho8QW1Y7ULQt0a/m06aswb80HeLkx+d++QWu/eYwUqLwvrVv04xVCHaMMXj0227G/o3/GB4bm
e0Quv3c79MYkrGVYeq85683EcGjH9IIUkAUgiAN5IlgfrInT5zU1fXfedIUsvkW1KPp9rI2KBpKo
lO72MQtZh11vxCCUr50MCac60C4Kw69hr5mxDhPZoVO5Ezn6OKv9/e9//e///r8/x/8T/Cpui3Qi
yuhf4K9uEYG0zX/9W4h//4tpffm/j6//9W+OIVAqLQeiC7s2z6LCxd//+f0+IuONf/p/qSTIWtxX
5Xffbqtqw8ln2KdmKp5tyXkCtx8+bYzzhHI3pjdxeqldOvdjQl8rQp708a9x3v4Y6VDkJivCw9Np
e0sH9e2PoXs32QPr/tdEIPfYCF16LwJPS7uVfTZle4JUsANXSciW4h9eGVO+ZUnTUbaC2q/02ytL
TQ/ICI3hmb1isq+ziVgWG3Gc49jBJebIn8IHcPXxNYX39nYVwDnlCk3NHAacQ7j724sim6KU5KD3
JgBkaK5c1dmAI1ttZSv6sbSeVgOfDVNz2Vji1pL4TgHhW17K6qwcykIl3dQNqa+FebAp08YUseqO
TQEBm4s+0SDuOhnjsn8YROe7pyDjYHP58U2cvTJlegqksGt5WmqUVp779h4kD2i2gt68nxzRI08q
x2/Q8/ptI01QXYpNzcskZXD8+KrLf/WPUauENAUBK1QxGSiW0Muo/mPUFnOThJZvFw+gHgmxKHM3
u+wTnIXYiOd2TTnYob9M4uwxdEnn+GSYWn+5utKOZrRK/mLKt1fv0MrWTWMWD34xtPdJpqyHoFlk
uvARP7nUMuLPb1S5llQI82xP62UI/XGjjVQGDQFdPDQtJ8sc4ccaM1G96xJv3NWO6T59/GDPX6eQ
mgGJ3tC1GJfSPHudFsCeasT+cE/qJL6F0FvaLNQxAMtF+YGCP30jm+3xx1d9/0C5qkUBXwvJJtwy
394lNQ5ulObbfZGwRV/Nhv0jbKhg0zUz5p//+FoMUypjriXgnp7PMYzNyqTE5t/TOldPbBThlmBH
i5ZqFG66jy/2l8eplRaOK4Wm0eqcjRSNCdymdL0EAy12fuh136fFjQMKSOJf47BOrGQaiWn78XXF
+3GjubBr8xaZRz21/LA/xo1lIB6VXurfo746lYaq012tYPEG1FqI2G5A1EfDXH/PbPGsl4yeddK0
5Az4ECtqZlsb48PAec6D/3ILsuTR83r9yUf8l99oc+CkCm1TdDTNs99YhWUwNMAr7idNMskqzGzK
cvil9UXekPsYpUX1/PFjOZ9wGd2OZJ5inPFImELePpWQ0/Lshoa+l3zbCAPxD7QUBdBH2xCcFRSp
g7YNuvfYT9pdREDu+uMf8JeBznwp+B1Ut4StzgZ60gtsIl3g3NvdKI+pbqgklamPGLfvPrnU+crO
HKkXSRDzLII2cBnq7c0G8eh3blba9wDtvE2Jr3aH/J4zIe38fR6XFyU7vxX+V7URwoeyURSIA+o5
O3x8z+/nassTnsWPMblz0zpb5VrCXNDxj9a9MXgS3u3oimOZpi+46dnpF6BY+9ScNnhko0+u/P51
syy5XNR1WdJ5DG+fgDcPtWeVWt8j+aADalijsxmpP+3cObEuaUrdpGiNdn5nL+IQt7z4+Mbfv2yL
5YmlUQi2FKgt3l6eFcrFM9CIexmzkxXxUIxAn8J5o6Km//Hxtd5/S7bjmATVaclnT6vt7bUInCZ3
o3H9exM5485svOVAF1p7JNLtOjfHeP/x9cS7t+qgrVQOkwyOZBOU1NsLZiguetfM6PIFhigvCDeM
1aGn40lpOPKteme3g3nMiLkBIjUFxNw5s62OE6F2820DcvJHgdherXLdqEtrToaXyGIVB2lUYzwv
yzC+9kLLu/n4Z589JttG1M4H4dgmf1bCOxuLfTN1UGNFfiHnfD4ADasPhZGJDR259D4Izc8+wvfX
U6a0eS+wez3KtmfXM9EdkYmeVLQoPWJq8wH3OiRRH9g/XQsQ4+7u4xv8zxT2x4aBO0S0ZLoOSC+X
KcA7m1R7RBMFKqbqgmZy++RpI9trLfO1HZrjMVKzejEGnRAGN6IJKbM22c+0rzcmh5itJeX4ycp+
Pgv9/9/jsG1gVAI39M6+QZECVekkTCVEM3kWEuxZq9chLv3wt1/ShzvW4biAfsw03ueoZiANg0d9
0KQUuSdF5OnTJw/o7MDznx+EDslVijmR1srZV0m/TqCZbHklQZb2a6jQKBU0YU2MUCs2b8iQRElM
dRaiEXGNk9pZnWH+TksZhZs+07QbP/5FfxkjwvE8z3JN6S7D5e2X5JnGwM5/bFEE2OnOi8X0AGBq
2lN8UL9MQdXo4+udfbnLA2BREJ5tI3eWpjwbk0lHBk5HreOiAhsNOxiU03AlE5sOd6UQ5h/cqrbH
65ry9iMRm339yRCVy9RwNkTZzLL08/wFG7GzzXvTpcTGNGFzEY7pdGzJqYMOao5fvKi+ZsevYWmF
N0t47Wu2NGw4AysWp4qauU166oG8JAjjNHfGlYMQCjKwcH8HPZSlwB7ilR/a0cOkHOcQqRQ5SEaZ
Ed3s948f4vlLczk388IgQmrWGOqrb19aowEacnRPjyU/ncgb24Jg40Q3rIHOWpBZcP/x9c7WEtt1
be1Z+KNNSUfcE2efdSjr0AEIbhxd1+tNnJ5UoEeajVWA4W2VZhMr+CfjcvlP/vmaXJcjKeu24j6F
KeyzL9fGoEDB321PujXLg0PZm9yPCWhRq5u1bVXjFuBi8cngOFuyuU/XsTgMCFtaC87xbHASmTdl
aD4JJXAdl/ZhhkXNurFTeiaHyizraQf1yzCOYyPKlq494oZ13NH++eTm1fsf4plwRyQLquWydTh7
wbmJvqfG+HUi3sccLmm2he19hqY8Y/m2u+ZFd8LG29tR9duoAFJPBmytHadHp4+s5rKl62p+obxr
USUBJWxGXwe1ROag6AW7eR2j9EvuK7Ac/sakueb9bDT0za1At8/EE3a1eV9Cbg05xlbo5aBaQLJH
G92GbNPKKSItOhpKYR4b+ECk+2R6pHE6xYWxHEQjMzoNXdb1hDhGSOzXmKWM4FEN0JmfYgT26S37
a5iE4zCOnVwRIgGb++Mx++4b4YDuWUrBq+FMJ+3lEf9xBpFo9shEQKdkNzkd0sQf7BUtRpA4ci5f
Kay4n7y0ZXC8HbFckC9E8IfLm1smnj8umDT4t8kjy07mMLZ3AHPLB4JRg0+u8m5J4xPjMpytJR8F
K+3ZfZUgXGJE59kJwQZZzlQOj7VWpLXoXhH5XMqjkQFaJAQ8xPtEZklaZs3aCafkkw3m+UzOD+Fc
aaGREZRgPH02KYyJAnpJRMAp8PTwpKs02uVkU59y0vh6KPMLBzIqyhNH3uqTh/CXz0NSmrIpFzgc
Ls4ftYDOV5SRIDcEe+HazvPoJoNltB2WUThi7Dii+XEIiySEOKUkc/vx0PrLm+ZQoxhXbOu1+s8S
88ebDrNGzlOGmjLIBbJXNKHZqxFl0T8fwRJhm8kyiY7XtM/2Cv1QdA5p5LzpGXsieNPRvlKuP1m7
IB6CZ+T8JAB8fGd/+Wh4ow6sRPZMwGPOBlfchGMZZmF4ajSxOLpvLnAQIqvvUJdZkkyMjy/3t8EM
g1mYqMD5g+H89pupzWRqaYmFp8FOWUbHpGZ+85k8xjHZgXogKiUt4WxMcXkZ+LQIJrcVN2Zd/fz4
h7zbFTCYKZFTd3LspQx8vi3p9YiCoA6yExhVSb766IzuCbPOmLxoAkvnVUVulfo2Nij31pygZLSx
CyrGq9m1jOA1cUazvPE7CXIVXEs928aK9oalNrXwAqlWBXvJ+BRH81Bez8iS+ptKONj9PRPQUbPO
/M5ThyLXNSocZLUAOj++wXcrOIupotTO1pOtsNJnR39IkYRIS6oxLor1Xwsxdt/2PYhXxEMEAH58
sfP6D+soT5M/LHTEVFbODx4oG3I3YpGAnJeqfBfCFvqJzxNUduJO9oFJzeFISgjnvJNoB6olnat/
LInkSS/5V/MHiSDGXztuE12Rmi3KHUG+8mfMHlZ8MgT/MuI5k1F3d/jCbMqAZyNwKkyMvU10goc5
K8Ta5NXqwGmerFm6xVVLZ+P3x0/nL/OmzVPhsXAEVPJ8zI92LKm3G8lpmLx+Q7aQhSzWiU4x09iu
VLK5bFRA1mEZxE8fX/ndICAUXMFSZdpmgaLz8vZem1SQzFRFjEObqFmsPDLIUH920UWG1Pvq44v9
ZZJkg29x+MLmpyivvr2YsnAEiLIiSk+547HFZLkWU/I/WISYp2gfOVraHKzOdvMDKQ99hOv51MwJ
JU1UzghITWEQ5AlYCZpCR+rQhBjOT7Ptxzf4t/fI1sy0TebLpWL99gZnxDleq4v4RKJQSg1PFvsW
7vAmdLl81uBcxSOl14Gch/3HV36/N6bvsMzTDFjWB3H2MSNkV0PnJcmpdXXh3IQGNaAtySjhgwwk
nd2RuEbyLYrR/+dDd9lLLes9p3zMO29vuS61mmrDj08lGS/bZCiN1YSk/XIcY/vXSA4dcRhBgbGF
gmv5yZr/bvAu1XIq9CbdQqpqankdfyy66MeDyO1mebJx0q0L/qm7WfrwAGMz++R49e75csKhJSno
BXKTfKJvL2Uh7MgpEskTmc4SGx7BTg6681VgN+N2gr9H39fM/ulExENdrsoqhMiffevbi9Ypmv3J
VM4pBeBxwTELlBXBQKt8bqN9SwPkk+f5fu1lSeCgY7sU0UybpeHtBaWTEaCTZBZLHv4B7JEkiMfx
78omi4AIk2mVRxl3X+YQ3EPsHtgd5a4YAdf8w9G8LE3CofZAp4BhdTaotB0n2g98fWrayts3LfJO
2BT5RteOWiHXNR9zTGqf3P27j3e5KOvU8v1wSe/saUc+XMzR9NUpbWI7RMHbzShmBvbrK4+t+wnK
IUhqx8qcQ41+9Z/u7Lg6/Up2GpLtD3Px20evTVEzu8cW2CW68c+1Q4IACJCiuEaYlQDKCBoMB//8
MdMEspkj6eRRn3t7zdkgxzELejZzRIfhSqnirW8U3o1L4sk+WHhvqGKz+JNR/Zev1lt2krS7tBS8
3bOrCrocQ9Dq02RmygRJ1TTQnQKfiqwIEdN+fI/LUHlzBFueK0xIPiEWc5aft1fLUqeLDSPXJ10y
M7Shk6/p3ItdFE7fFUTD08eX+9vNcQ5gu8jGgwX9bOR22NkiCFAKasSUrVsZEZZnImrJQRR8cuT4
23hdaqtKsl1mp3y2Ma9ENcyaLssp7YiKMFXnHQyQ3bvcydWxRff+1EZCbChfQkf8+C7FX2/TZXbi
zMWB87yRUcM/ACIbeicFfT1zkTjPZbEGjzPWqwpvib/1IrRoW/I2TAJ2CfDVREUE3uRR/2qVDajf
x7a/4t+NAWXC2pvM3ZwDnnhCYuHLTzQBfxsEDjAFZjdqrEzjbweB3/p+UEc4gmcXJWKPAhRchpMd
8pgjzRQmxifP591Gh0G3yCcYcBybPOfsDDOjxC+rKYAwnrXtK6GO9R5Xanb98Vv420twbfP/cXYe
TXIi3Rr+RUTgzba8UfdIGpmRNsRYPCSJ59ffJ/tuVFRFEf2NFrPoRRaQefKY1xi+C1aRnbDY2nbr
j7WuS/vSVnX7Oy5LxbVtkXhKmtleiY33S9G9MCyalKTwJDiLB8KewNGQpvBIUHt9G8atue9qG8Hn
pLdWAqHatrcHVjVKdKjHvuHeA1+yyGkklEAP/L4P5ipCC9kzk/YbKPH+EJKB74HTh7vJEpBkdJRZ
nr/U+4ue5T0G5GCPgCa/7fxfcgoLxSWEJ8rgMsX+/CEX9ksmULulxRZiRw/20IyREXi+5v1JZk3g
RR57lMzYX6SNKDJiCjgp0QpadZ/1eUTLzBssTBq98tWp8Fpuhh4WdqX9/Xzh+32qcid2jppIKrDR
7blo/EHUNZCgi5sWrv0i7AaVdDST6+zb84Ue7R9VzauiijbCEk/Ra05fTxbxIkYk4oJ/t/iQuPFX
qfNqn6/0aPvwGm3VteUDLuvMLG71ZDIj/yJiqQFjc1ssKROZXo1hQDcuK+v+U5Z7xY+h09N/He7G
T89/wKN3qpIIGjSuSRGwuAGoXYWmFZN7QT5q/i1EIxA3I+r998cY6jXSQ5+TwrRmiTjqU8/WPIQT
Lk6cpj3ypm3tHzPai++OMqzD/Qkmj6YzQ5LbPUL7dvZn4eFuCdb0p2fP5RU+kaSG0/95/uYeHAOS
Xd81Qf+p/9Qm+uXoeXZsA6IOnMsoJm0f6kZxoMc9bvu+xmEbABo5NtbLDqPSlW/2aGVSP0KO61l8
PPX3X1ZmzqMw4sQceOPFD3ST0l1QtlA9uE/RrU294oi2X7cDWLY2fHpwMuhNMv5iIAkCY3kyqqSH
VBp33iUOSrhYGtOtqc2zXTf4yfH5+72/BUm3ApieBBudhsrivohTrX8jX14gEDPGCqdkOBU2TRX6
xAiuaNgFPl/wQSzlsXwGRNy7/Fu+Vg1lKiFSwosRIajcO+fOCRA4SSxsFIdK7jy0P54v+egZPYKM
wVZlFznW7ZekbhhqxNmsS9AjtB2Bor3aJgQG3atshGayYCXcPPp84BxoU7rUoGBobtdDFnvWJ6u2
LpZtAjHgF6FENuNKMvjvj9VMZSl2LTpS922NpJ3GWui9dZkrJ/hu9HG/852xWjntj04Ceh8OTSFC
irecsZmNgRIgEiwXUSOhXAeF9g1DgHIX9RUId6cxmy1yjD8TL3wnbpPAQh/C8nwfsJ8N3G+Ro6Fh
n+HSR6JuAP4tN3Bh3W9NFXw3DYDW9gg5Qqqy7N3bxSQdRDNTFQmWq4L5rwe/ar1Y9Bk9UBpWxzbK
op0dVOGXDmWSXQ1BM1nJDB/sTxNJRDr3AR8S8NHtgkgUwOIeKDL7trExuU76s1ma4Rl3IkbtTvP1
+fPdoS/UW0XtlYISNWAgf4vzoKdycpKgsy4o+7RbJ0rRuQFvuEuGAW7CSG6w6RML1Y3e9igVevlS
KabPwOwXfYe4GVZe+IPr2aTBwJCIy4vjufjKI26LU+UO1gVf24apuY/B+wZMCjxVF3PIkxwCcWgg
M5xq4FiffTfND89fyYMTS82pkCiI54CqU1/ol09uh7MfJp008cMZwmPCNP0y1rLZx3UVrTzsg/hn
GaBXGTn6AF/MxdWJhqCFSmlnXtLC168wTZBF7Tr3W5XOyb+Tl04vrdXrK1H+wRsGOQ4AgIpARd1F
0G0Dx+u90bEvpY6aL7LiQTdjDoGQyyavsZXd9OgKvkYt2jdbBNq9q2cPcbfy5OrcLJJ47lNwPA7z
MM7y4jOjP5mi3EcBNGG5+CNphvDT3Mfm/P7TBG7God2qxvQozdx+yyofkOGrDOtihB5zlw5R00o0
JvR8aHlWyaT3/XsnIPqCVOFrEqpu18OmeMBBlumX1Izin1Gz3Qsm8tprBf9g5e58sE3VoN9U1T2p
5BIZioRfpEk7ty86ndstiq8j7pUtIsqRGSNg/vy5HkQlkg8gOKoEAUGvPucvZyLI0rm3BLdmAVr9
S9BT1W0gAWK1ZGHkgNdr4IcrSz54PjYnNRaHkDttuU2hxaRcZ755gcClf5CVI2j2NUj4uWicPn+6
ByeCVqZDd/r/Rw+LXdIkOLuFaYjXk6EwOg7yG8Mmwhp8B30OnrfVjz80a3APA8IGlJiT8/n5D3gQ
ByDK+QzbOA1AMBdBeEpyr0xCAb8yHmYNjryloG8o36C9YY4GIkUgd7It7Cy/XjkhD1q6RFt4TiCv
KYqoaG8/LUTmuqmrOCcNcrwJrmCI2pzuYsE0Y6CNg5fmI9KXxNnrYBrptvfx8/bn2P/Xbj13//w9
PIgKjFIpcYE6s7Hf6Ce/bLNs1HSqaj27zlpm/MvOKLYiT533J/O/rrLspPbIEXVI5GdXR0/DnRmM
Nt4fSEO3flF985zg85wIeemScg3M/egzc7F4nCQmXHBBbl+1XQLkDGCuXwd4YfZ1kmg5fAkix/id
oWX+sx11tAA9I/fGlaTtwVlSwx/aJRTyCG4t7pm01UwXdcr0ig6EPPllYx7T1MC4IkrW7u+3QdIi
svv+W6bre3CElglMO/A3C7uLqydzG0cVUK1Y9yRFgclFJ7pWnLHw68JDhFck5r5jCdb7VNewjmf8
o6EVrVzn96EL3CTTH9WzNwmTi+ucpCebw6koril5f41PqJySrU7O92kSzvBb15ZrVJ/7t62g2wRL
2BoKz74IJ1CjIkfXUnxp47E4lrme7GunaHaeaa/lKvc7ynIC2jOKjAWOOlh8WHxaW6yG4Lalbt38
GRtJiZwnRxRZn7KFeB6bxU6fAqQTnx/UB4+ogITc4OB5oM8sgkbvii7FTDa8jKjSSW5SWbx0SVxW
W5FljOyfr3Zfc9CpYRzM3jVg1y5XsyCu4j0CuhZ1W/81Rw9tH4oOwxicvpHQnbqu3ZpCgdVpd4d/
P1/8fv8wzlOMBJ7Xo7uwiM0V9A5vwITy4iQFHb68mzbSET1EezfY5FFSr6QQ9zFQVTdM+mkxchvc
0RutAg07nHkubVjTRHVy8ziAYtk/f6r7D8jV6tIYVnkgDKbFqRg8Ex1fjMwvE0n1x6rx51cNIvkl
b8tgraR5tBbXmk7bhlY3mf1t2PMSLxfgnaYLQkMK2FGgRY0EOGTlbK05+2ApCicFmecwgfVa5F8p
dvbtgKj4Zeq85E8Mt/KPZarlO22e05VN+XgpJPWYBII7XcY5bDmEjuJVDw+jGj8iK1KezMou92iL
r+GfH2xBeBIKckISq4aety/Qb3oM+4JiuPRIfh19iYR2kQxgPipUAueh7VYe7Y0KcRvDHcbmCpDj
MbRH+vF2QejEejy4YX/BVLDAcdN3kvMUj+HvlV07P3QZGsconvp0IwtaJ27EPbYThTmczBzHGUK5
wI8W593ne/Y+2DkEHCoXwEj04JadsEJiEGem2F4heIC0hjlFe68Ls0uMoAxqHOMRgdB3Mr5oOkAg
BL1Mo1iF82VC3xX2UOaoc14sVHz/0EA0fxvrGPlMJCEORoNj3fNnfLCrVGoAgACul0vYWbz5YERf
p0i6S4NY9KVEFPlMj38+eV5jHP+HpSDEAFyg1mZKd7tUYnRjH+dGe0GsK6fcjsKzpUX2IaYwWxmv
PXoqwoyt2iiqt7jYT9hwd6hfpe1l7JPmo68ZwZGE1/hCo8NfeYEPNolHI5rGCTWR5yyHnglKG0Kv
vfai1yOy85oMToOHraoXp8OLrCcEq+bq/SU1DTe+Fjk0KBcqzttXGQWN9L1Cl5dqmIGb7NA8CYGi
5Xg3FnhUxygu44I2xkdG9whiVYGVh/+gziKalZHvg0hB7sW9bABKpDOxyAe6LsfrWFZgwFH5nT61
eB7E51LWKNJR5GgIoXZ2mG/fvZF8i8CkQE2su7yevWai0TDbzcWzivE44b11SFCCOdka6knPl3r0
fOoVU4YGZJfB4trCmmvMMI8iO1eqO6Ee/FPOSbgHdzehY6D1h+fL3SceDlMvbkeGUkzQl2has+sp
G2NHXgJOPpL80NwnTDNOoqw+YTKUnBrl14XGT7NyNh8+J2kABTBNhDvgBYqF5aTh0HsZGyf5grxH
/sfgOtEOCQalrSjk/vmDPqgC6VCrU0PmCyRgecWkpBmibkV/cWBhAUBLM9zKcyzFttPQojXTSGxK
oinx0Zcs5pGCqYj+yqSW/RyNrDk//zX34YKzBLVI9VtBqi3DRTyhao4mzUzfrR6iHU5s82vQZ/V0
1BujWttT9x9ZnVxUHBS9Vu2t28PbxzKd7LzWL0Zd4WeWZojB77Crs75OCIl/CVx0t7GeSrOd7DKx
gni8D1eMBd6m2cRF7tvFgQVqZEzoK+kXZiT11mtS8dMYZPJvVWpIywTKL9hpU//Pd79goOgk1LRW
4FMtcZYpgq22M2DNGxkoy9lp6/9WFmaz86OmWNnJD74lDU6AS7SqyACXECK/cerYdmhODVVm/Sy9
cTqjnIICoY4C3/OnUu/qNmuBr644Wjb9c52PefshI+5IJaw/XSIQ0wfGqg76zaVzykH/nTC+BRjQ
aGBgUjEiNSHKlTP04Ek94O98Tu4CqoXFJeCjyVsoZumFlKk6NpQimwFzkg3ScmsJ2oOlQA8xDQEg
BQ1vOVRqdM0i98zqiwAMvzeCKf+9wCMJG1SZrITABxuUphBzQZpTlAzLeZmk/YM99MhTIY8KvH/U
mguY9wILe6SivxeCg3yVHJfq3VcZ81akFQzqS8jtvnoHv/SCwMcmUxzjAGnhEQJ8KfImj+Tam+dd
i2De3yKQQ/5Osi1YZ/AyrmWT0isi1WLNFmNCHVvs8lIEgyiOc60HxaGOM6QdC7fDCaWi67sS7B69
YPBZauiq9B2WGE76gqKH1F1c5gzP1LB2/kzQjN74HXxA0xX/lFqwBoG4v114TNQkgD+om3Q5STNG
ZUEUhMVF1lbz4s6NOLSjWUDCqovjoDVrGgLL9YAbq66eYlXR1POXWYnRoanrjr59noy8ipCot7Cy
xOQ2jrrXtNXzrtyoEZW+soOW8UAty2hBjc2VYNCyxtWrqozhS1tnzK6a/iQm1Gq3hSVdFLE7tGPL
yIAIVzj+LmaAvx/8cdg/j0h31yqbH7FHGlBgTQgJS1SwrLHinYvIPGMg1NLMrcdy+CId8EuHYE5q
/eOIbad7CLUgDA8C7RD8s3KRRS+DoMe+j1GoT1Zy8bsGHb+Jho2l4LNwoaBL3h6sOHIjQKxiOuei
djZVFMnryGR160CbAUoR43YDw3Xr4ytFDy+LjgKftfeWtOpHcNWqFA6mEhiV2x9hcMNrCWyS8wBM
Z+/5LIij+HjxvPZvHUfjlRR1ecer5WisU3ooPj1p6u1ysT1hclSY/Tl2h1F+zIogh50UT9iBHxq2
SeptULDNcG/G+i2ZGHlijbCyHdUj/Xo98RuAjdGa4JDrIP8W1xOy9QlOGnZ/xifP/M+dp/xbLuP8
VTZxv/K4yx4SS9GAZOeBcqDBueSkztj96c3gdCjllR6OE3WzdynAVq6G+2NNq4X5ocojCGDLnDEo
nJJJ/NCf+15MLzKH1oteBdY0+ahvfCTuNs9P04OPqLRXuGRVKU7f8/YjBin8zNKYu7PF1xu+9FlF
Pt4V1jQWWB4Wbn6B4maG2CTiXryJ8tbWVyYHy1jNSJ5siVQGYjNgOH2xjVyReUiPR82ZTZZiVJDa
5ZQfoNdBJslqD/mrUks6fCgLCyPvNWWlO8KZWp5H54qiPUOio17QL1diVwa9hzP7fMaNKzKDUy8p
7LONjwlUfkBTW/pXn9mf/rW00cujne63Ihi2ctZ7/0eH3YrxOsy+bx1z10y0Hxoqe+Jg9Wig7zUd
+YJjA8EskttopF3wdxzKNP9odKmHQUeliFA//QA75s8N/uWIaSYxUpzv/cKgSrgmDOYzHJNlCmUn
QQLeN2L2ldRfyrjDD7rF2abRctgUfV9eO89sD5aRaCtZ6v2BscDjKjgeEUJV8bdvNrNwrh7dKTzr
OkjSlNprG7tT8e3dj8cqTIZtijp2z+L7SayDK9PuwjPGdWa6iZpOCUbZ/UDXsHOEf/RdwOF7b8xM
GyxpEf3+3vUBlMDfIM0AN4sHyu1Txl5VjlCsgvPshXBDiVRy0/XMnOY4C//EIzDaZVHeBQh2ue0a
P/0+WiBrQzlD6w4qIenk7eLI8gnkbebgPPYGJkG6U3xIa7/42BuoPtY+qz5/2Afr0YhBlE/xfmAv
qL//clgClG77OB29c5PVGBtXltXjeCohlzVCowBoonole3xwsyKaQ8JBGaIwDctLzXVDEvC69M7R
3CoqCJbnc0X5oU/MyL06tJCwrOOKQQZgmiQheZ4S2KqDERcvWRPk5cpxevQKwJbToOZ0Km2l21cg
c/QAGNLzCvChuGjR+AXJ8Hof9nr2UggtWcl2HizHhMSFOAawVVEObpcbytRrsYByztGYIovTQgyp
osndG5Exbiad6cLzL3yf3wF0o2lB+W6q7uLiPhht3iXWNNGlq/Az2MzCxJMUGrzxp1uF5Ye6d1yM
via7/4oMPNZEAZ4l5en5b7i/EbgNWB/CIioXd4GjcBkkh1YDPms0qlPXYNmeJXGOUwNNkjJC5jAn
3L1znEsPlXEu6o/8X5WbKpr9srULhlw0CYbogqResCuYmR6DyisPEPvX1C3ukxaWUuWJqk+YgS2+
qaXTd8Y4JrrgKK6ZB5Qoo2rv6PA0933eBO8Fu/Jk9C1VAY/iiJrj3D6ZITKBoZGJQbOnNWcML7VN
WbjZD7yN1xoTj04roCDaS/S72LHO4nSI0MJE1OjwbXOc+WBluHiWLn5lwkBDXA6DvU1H5FHRlMPU
HCYSNrxBfHi+fR68Xm4cymoKBAWDXTxvmGuRLvogOLddVx2GwfnkT3P6IQSB8v5YQMZA8kLg5+0u
Wz5JHjizg4zNued9HP2i1MVGWhgkbMs+l9s8KpJ3ik4SddDt4VKl+0sRT7V5+zGT2Uagf9DQThsN
8wXEgwMz36hPMMraFV2JBx9TNfBoMzEDV4dxsU/NaCiMCDOF8ywa+gR13ej/hqI2/nD7DH+UGt70
xZ7aEaPnqdNfZltLv2MHaK+EpPsQ+EYhYxMDzaK8USHrl5Mpqrm1oC3X51FoPo3aFt0smWUvfiXl
2aDCPz7fP28qr7dFBZQ1UhYKKUbFVNm3C1YtTof4mIhzgH0NkiVuXmjVBWFyz/0y40nBA1thgUq5
0qY5toFda59HXFHqD86gZ/V/Ya1NzsVNJs39POCQioGNbArrTy/t3Ah7nsGKk60ddklxHs1JdIfA
GEpUmhOJmdEmNU3MPHEfxN13MzLO1ZPNFEWB9T0OPBx8joasm/jg2FkPXh8uhflDxzbubzS28Fn0
0Qr39vmQRtlHv6yKbpOEstT2z1/RfYRGxphdwVUB4YL08vYNlVZl8iL4/UkjwmMwzp+ZmI4nBiPF
oZnA8+pjOK7kHvfHmlRdafjR81RTqMWammbjdu1maLni5rhLJB7Oeum4eFzRhHzv4wGXIq2CeEGl
x/B78XjpVJSxVuTnsZ7MbzYWFtGuzfxm3Iae2Y1H0Y9glGdJPF1Z+b4cY6YPYYdJJWcb/OrtykUQ
FVLinHF2UQAa4axHOugTLcLFhWZIdvDtBPPIusfAdSbGrUTO+89KBQhVgcYOjTO6oLerw/qqJdfW
eHb6wkKeGy4hnYRx39PZeSlzf/5UKiL285f94LsGjCSYrNF8hTG6uDI6oNLM3DGj9swxrk99CW3w
pJtVjEJ28/67EIk1z0J9U029mXfdPmESYQExGU1/1mvd2bsNpuEkOMFmTq21PtXdy3wDhZloA3iU
BQy7bpfyUG6exipuzwKsJXaaeb3H7G94HSPduJRpnmGpmq1hSu9epsKe0PthugVKjLH+YlHqSnuo
kubchhHa97TDnFevngKBfpqIvj7/cmo73MRJFJbIyEErASjl8y2eMJlSfDdxZzl3zRDsR+Zbr8Ug
gk2ERNl+grm4mzKyR78rlVN3ba/cvvf3kyq8FJJCtexxD1jcT1kCLArPo/pcWRDWkcUPjnY55KhO
zzL+DVXjfDsxd7L5BbiK7zAkrk28Rd4Nbic5B/9HN5/5ATt5qVmTBRU2yr4hz8VsoULRdg72B7iB
b3Ikbb88f+d3l6FaS6mHWEyG6bktomDnmGhsosR7diYLJGuJc2a6KVuUTA9EFOdgx3VorJzQR2uC
KSfTYaiG+PQyLNgobEg3rM9144j4JAojHr+6UsPVuqIt9NmDNv/ewY96pzajSiKRGhUvVVNDLx+1
rHNqGntd9a8Lh2rrzpH7derQ+Hj+Su8byqxFcsFGJrci8168U5EmoesUnTxrfOG0Yzoryjza5rJt
aNlq4WScSAiCYu8LEXwlURfOPs4Ss/ms4WIappvGqqt2JRY/eOkklkCuQL2rLuviR6Eq0rZYWxfn
FHO370AS+5/U97G2AbbXH+lLRc37PzNNbApNpUukzvVt7BDl7HhaZRXnLi/qhun0aCS7GIe2+Wdo
Z/Y3q8U6ciXHNNUZvY0hsF1oP0KasNjSy+JEzwYrcWiTnWeAHYW3mTk4idg6uBZOiJioNpkZ52KK
L5aFX9En1y3T4VDj0ua8TrWJmE3rTEP1t4HTjrUVjtFGb26LKQ4/nUsXJEgiPej2QxwEaM7hAzY4
m1hgW/ZF98ZRnurZFe3x+Y568O2UIC45hO8COlpOKOLKarxyrHNQuVVyKjXHPGWaHPemcL4KP05X
pg+qNF28Q9rFlKxK65uCchEHRVFUhkjS5qwz37tkY9tcS29a6yO+SaIuloHeB3iCK42betlrl3GA
wtZcD2esV3rvTIVbIsWiYzFyqH2PIXeogeV3d6OGU8KXGr1U4xKRqyEnbeVl9iObsRv5iFP0EH6j
PRPEv6U2HnDTzglKy9xjKBjh95eRKSvf1lFgzIZ5pnt2hpGYDh/URxl+qnNr7yRZ2B5B2SfaCcoo
HbdSljVMQCAH5ikRdm9gBi08Z5PN+eR9QtZWRyEnzIP5Z1vhVIsTJtZef5Waocf7IjRt8RoHRpLs
cwQ7hm3S4Ay0y/16Hr/lto3kS2Ka/X94UBTT61wabXfNp1izkKm14tkgP4/LUrvIoEZuaGOYyGpk
G3AdTvCK5GHo04+csCJ6vsnur3oGH+SKSnsZwvQS0AGWhd9AEXBuEdMdT40wR5y6ozjJt1Bmmn+f
r3aXmAISBnJALow6HNtgkVjAII+mgKH1eXRzr453aIrb9Uf86j3vWE5jkv3b1lHaGTsf4zJvn4wY
rHx+/hMePDCwbAifMJXpLCzjkzbIHDjyVNNbGMvvFpSK7xLjGaxPsVf5H5ZSJ4mJD0yO5Y0XlIU3
uUkpzy2y0Mb3GcLE8EPLyFD/G9Hpsj89X+4+VeTVwk2kpfimL7joYQ9dnQqAAO4ZS7jmpZA4wsFw
PeeG7F4wXs03oAedlcj7YE3VOKasJ+5C5loEDTsFo4ozFdawciq7ndm1pty6ml187aNG2yJO0/0e
B1jfPH/Uu4+oqGNgHxQlB+uYZTFPWuMyOPZcgGyl/eJhen1JmFZjatmu3et3UfhtKXQEIdYqbt5i
y8o0DhsENNxTE2v1n3YTzHKP12b20UQM5VxYc79yIh8uSNBXQu8045cwSauKG/r0mnty7fmvELXr
lwHLrp3hz/8Upp58ff4m79NfJAQJ+DBC+IZAAdS18EtfBHeaGY9Jzz5VupZ9MjpH/2F3JBP7NCvd
GPnkssIsOR3a8GxqXmts9BDRqB3+s+b++U+5KwQsxju02oCHQsLhKr/9JbofNpHfeOZp6HHb/Veb
4qnx9oXvD2n7QYxOGik9slx/nVNALlu3BvR3SDOrGL4//yH3uyugaEZVQ826PHg/tz8k6BoGmAme
q8PcRJvIivWj6TTlsQdLc373UpSPyrmH7ayDjr1dCv9bvOwFdqC43voVbZs4t9zfTRm543fSND/4
8ny9uwCMipKS/gGhyfyFPXa7XsrMeBp1rTu6qTvsm8KN/5paHKVo/chjbAvo2n4bXW1bJLvnK9+P
SDlC+AkAtUBJxLgbeeTl7Eskbtpj7DWYtyEq8jnB8veqWaHY84rEDo4rCj+G1wJ0NjwkE6v5Q9Po
ydntKtzkbPRDASYUO/TpEPMqRHXOUXamMAtqLE/7zvnkiCE66wNOh3kozVfbSL2VgHd3OtVTYG8F
ARy2O6PQ2xeYAFeJbEwPj7wn9xrXdX3OKz3dpthAHLA1W1ONvQP8kwCBCUFUlVocaMIy1JEMuOUg
UkBdth2LA2ruMSN0K+xy5CbnuTaj30eURruL9MIs+q0DaZ+TKQDn+eBj06F/CcbY146Ya9Jq22iI
Kdlrld1bJnqT0/EbCR9IKVBmATVexEgNjWCnHTt5bPBouBjNZG6kjOWmqZNqGw9a8pdbmNZenwfr
ZaxCikx0HnZtneJvK9L0aHS6vzPsCEeqOE4/YcNtHxrHqXfNXGVn1PyzD3gQYgWKVvLXoBXmIZCJ
s80JjmcRN+7GwVz1AGREO2EaPK3s3Lu4pJ6O69sHs4Tg2lKGDKE/BIQqTR6LyCt30KvyD2+u4ZWQ
5i7MuvZlRDNqp7dd+4FhWPzeEKGWp92E+I4awC8voEwayBKPcXMsqgnIaZ34x1jW87Z3rbU66j46
AC5lKmCRslAKLAmnBhy/UbhWeq4LPZD9zshSLzwMjhzTgzVXYfXqm25q/QyjuJz/nCXtP33lZd8l
FLCQOF0Wsx8SGTBai/PlZIOey5KfkOXjNY6qZot7aPPiDEV9aVwOutbO8+l5bHq4KA8MqUsF/KW4
+ICAq/TdKDsH0mz7ZCtblMZRFncr76TjMTL/nZlmkWbbMrNls6Y0fnfdIATE7lLjEVC/5Iq3jzwN
UpiVoYcnbUALrHM88N29l+3pM2Urb/d+KTqJzPBo4rgElKVESEwx4ybFFJyqxs1PtBDNTyhoeNsZ
O96V2/wuUHLJ0Pim0FP9fXrRt08VTbgg614YnMYsiQ56gUic35vuFT7AN5mZ2XvHOyxHr5kZGsmR
mofeLpeNFWZL+PCecojyex019W2OmNpJi7HK0gQCxc+3jLV4lczQQRSQ8b6NL6hPFtk2fUw9tK1B
+2ADEylAh1b18KHAcCY7xF3v17QPCw9BXtppkdxITxflH3j+DvoxwyXSvfqDraMuiz8JQrMwFvUD
eXQ3/xAUpf9RUmLVms4OmOWZ8jXd227mTkcHaMDc7DCeyj6MQ6a7B2MUWbwJUP6vt2E7jhOuV3M4
aq8B7OWPqJLY3Smd4CtuEeJm4mGHIBtOXiqccTeLOoyOSRt6BSV4YczWGtJjEVBg2ILvUJYHCrmj
yv3br9I7WM/T+Yk+6LkVHqWU3/rWcb9Y4ehtPbtzd2nvgeeZ+rW+1+JEszAFJvkbtFQyDdteLGxQ
xb71lZEqixDS0I0/4dho+zprzbMR28NJiXkcnm+JB2siyEmMttTGR7zl9mExTE6EM/v1hzHy3VOU
oFdQdsK/ytSeEBmPsh3wuzWa8VtW/MvdiwQ4QqssqQCbiFcuC/io53p3pDNfaeDY+r7v/dnElqfN
K2ZoxhT/U8lw+KPONAtT5arJ7a2PHvnnCItjBBxSePbbunabZjOhF/pq13UpD2ERe95LJCL/mzNL
M/pepYWWt0RiwHzIe+exhU15EU81dm68CrEJIuyVX9HJatNdP7We/0WvDb/c1XrVik+WL2bjmxyq
vvjgYRuW0VIJp6zaljkY6gJR3KBjJyrB+Ah5QIlrBcYOA6jTz3T20OvY6rUrgOh4IhjrnRE1pdx1
+A1dmwbu2oF7JPveC2TqNszNhzMy9LO+T7g2fxuh0v2TYW73bwBB0d80WGK/L9LxBZjNvMm4MXIj
1C2urCqIh2BG0vpaBIZEZ8z4c5rC5NWGnXOaktRayUDvthnLkRSSDKBEREm6WE6CgwtHII0IRjrp
tQl7m+EsvuAhbavD3Dn/lEH0Tq6lekTgGBwlMO+ABpbKfAHzoGaEa3sVnZw+O2Ku/mjNTl5di3lt
oMT6nh+lu+CKBqAySgAnjn8L1djtUXIQHk0iUsPXOnamI8Jq6Yd5jqsjoOf5+M6luO8JFJgbYoqj
2DC3S81ZWJeQg8MPNfX277ocpw32Re2PfBzXCBtv+kS/nlXgLHw11ETeBH4A292ulRV+bVBaNldi
ZUUNZtltcXHMQftpaaktNkA8wcEPqRV8Bl81dFsNMZ7gKPFk/exj/KvYe/ignFqfTjYMKEQ/6qkz
vrdTa6zhshf3t4orSmWJ4K3wkCQnt791jioa23VvXevKnn6UUHP+JrGwPk9m+aeWSrHSK1OP/uur
oX8ElYRE14HkRm94ETzLrHGLobTnK3Cc/jrgU/wytG69EqLvH0qVKZwa5WUJE0idrV+aHVUn8KnM
xHAFWpFhzTDpyashnPbjmEyYgXOlrGzkhwuSmDAkpnnEfXS7YDr1oENms7/awzyhICKMYNtnvnNE
MDc6lLJy1/R978MDbxLSHIUYIQKoy+2K41TOlVaSO3txretbYaF0noRWUmzHop1+0yNMh/opyFbe
7N2JxeZYJdAEJTWmXkYlzUCqHoqacW2cud9pmetuKKn+a+dgTRX6wUqMQ9RRZQQPSW5xiFpol1mZ
d+3VCZE+2kw9JBzHpkbcGG4sV6LDG1RisS9V9GNcyUdkJL54nToEK7fNo/Yaplq460zu960mQaf9
0VleKzcmHpftxh+m+Eff2n21aYPODhBlNUNrozIF40vEIKw/1V3b1zu7czJMO0ztO/dgUO2L1uku
c9BiW+YaSYSgmpSG/cHDOp2RFQOBdO8VffeXXbp6tkWCp/qEAKqZHXR7mgRKyJ1kYuI149p5vH/L
sPipSfBlBNAPw+d2G8HhGx2jlvrVwbvtWCAkuum9sH9ldjGspNL3Z4RgRocc/R40GxCEuV1KNr3h
THT/r5XX/1fWFPvhwA2myPXpxhF69fc7Iz7FPAgRNIyU7gyh7Xa9EFjf4MYDmpK5af834j2071uz
Hg+TF01rUq+L5oHaO1xgyjYUACZBbhFxvMkKE1kF9tVB6XknShvVAI791akiDw3+fkoPeHtKsMZm
Ph8tEa+Jlty/XVoWTJzfVDe45NSH/iXkFUylqwnT3qsd+eNFdp0ttkFmzv/4rnR+s0uZhCvf837r
cG8wWAEsinIhfIjbFYOsSHPs3d1rWHfzPsYM5xx1g7+PxmReiTr3wQ6/KuRtTfJuT0e593apyOl9
OzKopqwwM/Y6mqGnzh65FQWyFzpmOD99DUva5/vnzR/v15igrnH6qJACORykD+qV//JKU1mFkR+E
4krGnKcgGL2h2PboPM97aWmz+IDim/cHDLFQB/0b1vNR6JFpb5H6LqpdMtki28i58q3XNB68g9Bh
429o53nmIa3LRD/moSn7/fNfvdwH6kdDLcOuFCyEgn/e/mizQIHAnWCUJeSH6aeyy3xj10Af+0vE
sRAfh2hw3jk7UZauNATh91GUK/z5IojM/uj0vTvV1yTr87/Iefxip8lWvARp2jWHIOynn+99Su4g
BcCglw6bYwkm8uDA5tMYNlfZ19WL2cz6iSa4/J5GeoeAo7Umn7EscHlCYB/ELKRyQfIvFaP5nr1Z
FfhtRuDcIypwI2l3kW8V4bmSOGFtXBRCv7qz0LaD2c3f3/20AAxRIUClkZbHUgzGd0q6U4NRX/Nh
dO19bwvH3wadCOKXcaj0fZo7/JB3r6kYTsDeGNXQS1kENGV6XYSeg5XYlFffktGs0eRufX3jGE3x
KfG15vPzBZfhhDtSzWBUC5aE+K6sbmyXa9HUpquixJ5ypu8HGQCl7PJmrRa4PyMUAsChiCT0DO5w
fSIMzAatkPE6CMPa17Zdbasp0I9RGf0905VcqeQePRkpDKsBslO039sjqfAdgwU3/Voiehlv5f9R
dl7LcSPZun6Vib7HbHizY89EHKAciyyKpCh7g1C3JHibSLinPx+oPntUIIN1OBc9rWCLifQr1/oN
lHi5GWKz+2rVyVsFN3FFX8KNBYi9VNhw4jxvrfemxHQBXu/zcR62jl58GmCWbXok9W6yXpoXyphP
6m2/n5K0B6eJAIe66UK7WUVOLuHCAOS02VfaEEMj5lVT3HbS9Tof9FUOjUpP6v1Y4yjpR2VpPMHQ
ogRgc2f/lLGK9joqFOC0BjFWd66WuZ8apRW6HyJ6+l4VnlIGZaGM1JthNboBdtH5NkqR9wQnrcht
VMIXJ8HUlnEwRWjqBbFTFx9eX5zr6/2pk0umfAFPwP5bnXCEdHi29k27H6TS3kYijYEvq82OAlhJ
TQjbndEms6uVZr53vHC6cNWeN4+azKILiWI2qTUKMBzs53Naanmnu9SfdtNoZ4dQL/TjpAzp1iDX
0m0GRanRYEtKsBVW/SXK1Esq4SvQ268PADQCWYOjHvrjagk7VuNFGXi/nSGwUy11yMqpNqsPMYjf
DTbI82nUXetdpxf9VauJaNuA8tyktlJfuJTPD+JfH4L5DnmwhULH15yPRNHEUvFmV8UqPAQDQMIK
6cgI4VzZCHkMIUrfNdKJdrA6zP3ra2D51f9Z6BwVS3KT8GPh2S4aaqsxmHHfBmgR6/vMsaPHLJzD
G0H8fmGqzw+Lp1YoBHK5kbcn+bPOLuZJNavSnI29a/Iox6hSe9Amvd14aXgpT3F+DP7dFAV4gnLq
xDy1zscyBEhVObFp7BNH6u8SpePyarXxSxiN7m6ew0sB1bOukbHnoYHaFcU1NLZWA+gqfee1JKD2
SdlDgFGhu+A/quwGUgbB63O1OpXoGyqfXJaEB8wWDPvVjrEibnEMAvV9a3Xd3SxluNEU1/VhmGp7
tUu/Z0VcX/E+Hj/gezj7kRW7J9VNske7xGiJ6E7sWYcAI4zK3UyEW8fJxu5cd9LkNokL5WG2M5BL
AyrOLezCfR+5BeznxVsSGYNtacvm/vU+rUrEf/dpUcbgIFoexas+aZaYyDFLfd+gk/qe2zlFIsCZ
D0ZmtGSfAU+rZtkf9L5VgjifnUNe2i01WKXdusaEloGLqOrr3/RsCTHMC3iRitbyBlgPs1rHmtFT
Xtq7Rma9Q3j5vpvEdGhLFF2rav75emvrzb9MKvEBlxoZUQZhtfkrex6pnBrGHjaO95h56JexBkhU
q0Ld17Op+Q2ksS9pzdH45papOxEAIkRHDnj9TM5i4jP4JMa+ZmseYw2sTGrEoe849fReNRLlOhaz
fhUq4lIB6nmf4TqQCIHiyHlHteN8kxpW2JIjnaJDTpp4o3Wy3xkpDn6VmfOwdNtqm+cFdr3SuKTJ
/Hxuia3p7qKibfGoWI12X1tlC7AtO8wetKa6cqptZRnxKXOJz9DkukQTWrVHJW2xTVjiFp4RnH6r
9vLRRGwmqiEGGTW0+d2QKcRkBQ8710PveJxROSWz2h9en9rnzZLQgrjGvc6iggR4PsCtkyCqbLfa
oQgNBfNHjLrwTP9uNsO4S+boEuxrdZXTyyXT7TKpFnxVsoXnzcFxkJGJovQBF7J2IzxHbrOqNz4Z
ZRJ/tRSvO2Sja28YadUvmO0LYf1qOT01j1Sc+8unnH85b97GG0pOaDQccu7zowSk6HeJMuybOn2X
FJ26zZPsC+xFY/f6KJ+/4Mn2kCQA20Jkyg3A6bxqNyrVxBORqR3yJkw+ubhCBmY2RHdInun72SC6
o+pbXIhNX2yU1CiYq8XlZ3066QlCeK5X6IextYydUtguSgwcmKaIId/zkNs0nXbJYPSFCUZxhu3C
+xQSxDMNLKC+9lyY+iEGVbbHlTD0U01r9kaKHIXNsyrwQikOYVVZG4g5+s/XB/r5ciaxrhk8jaGE
oVC1uiQGpF71ZHasA9rP4zaXVhHozpDu3dhK/VmN32YVuEwsHwltkMCf7OEz9PqU6EY2NJl9SKlc
BHblurcxGA5Yng16kxeu9Zc6h3gRtzpegctD/Hz1IntRKnMv7UPGGj5g59ze6sMCmhzM4WPBxrkQ
8q0IB796B7MPbgUnLwnv1W5tqnlECiVxDjOkAr9JjfmmHobivV6FS05YM/ZtbJd7PTcxdgMruZ+4
A/2UN+u+L7r5Jg31/kGkmKrzRqjujLos7joHikitaXEAFKgAhaISEg1hNBRvCyWXqeFlxpOM/web
scY3klztjSpMcW7WhuLOkoUVGBp6vE0rL8ndPD9WOLYX8xIVrQOidP18YuY+1Erh9Pahqdz04OkQ
YjRQKHeDsEEewIgNqjxxd0mDWOPr630VVD51Eg4bVxRAx8Wh9rxlW3BDxi4AHoxTrM+zxwf4jdGg
uVNq2uPrbb2w/Mzf21rtrRqxVtzGO+fgRBpO4Q4s9cmR9tGGQhC0Zu8cXm9vZQ3D8luY6UDBQIax
v0hVnHcumWtph1TeD1xN8kGp+7tSk9lGF3H3OLRe/L3x0mtd1tZVj2iIjzLbuCNQWfinSrN5/WOe
DTR4czDgxO3cligSrPae02MIrcKpPoyOYgcIO1tHaJqn2BPG+7e2RJC7KMcCw8aPbq3AC/LMdBSi
W8Jz5A2UdFa2Q+3oV0mm2288UCic0QTUCgaX0s+6U9Lt5qopPe1Kt5viuuzib4pbf0/ysXjQCnXa
vq1jS5mOEHYhIZItfaatgL9P40S5YcI5ss2gFV5645WYNeZ9cclIbH310RSPBK68BQRGlXB13/bt
1GIxw8JIVDH59dTZy5qYg6ILtW08GX+2helceKCst8dTm7yEFvNACGHqaoVYU0pF0hTWVYz+/k4X
lbbBU7QMErtNtt1Mlu314VwfOkt7C5OJnAgAIA7L890hciT+S14lV8DJm43UaiNQR7CDm4k06V+9
ghq9OhbeDDevZ6u+3vjyy3/LBqB1sDRO22CduQLWJWY1LB3Zj5YFhrJRvxh1rW5k2OKK9XozL80j
WQceHZD7+N/qyKmK2pKeO1hXGLUpO3uaPhgKzJ3UQZYaTZXo1EROc+HWe2keqXuQ7EEF6jl1xkb5
tu6yxL5KDTe6Rjy+v09tL+MIn6pALwb1z9f7uD5ZlqH8rb11HsIsa93OyCRdVWP1QW2H/gaVwulH
nzjuJbTDS03xzKBzywnGsjlfMuSUINq1AzyWhkxV3lXFrcNFtVnIGBdOsZdGEao6ODHQiouCy3lT
qTqUoQsE4MoN+yz1QztygybJM+IGxK383i7LC+HuS53jrodsR6JqEUc7b7GIhGnkamxfYQbR7jlo
lJPUQ+sqA5f65qbQc1rqLi6HtMar+LypaTKklbaxc6Ulxfc8N6ZbNcU6qw7r8cIwPu8UNYElrqAQ
x3PpidfyWxFO9oMrKkc6V1QP4nfQ5A2sSoZFmLF5G6SCNy7EWWo7YAqXTCcv7vNOZTKtpjAynCtD
l0c7X9yS3aEDoOYCVnOg5RuxPX94fe0/XyXUdaBIQoNZcBxrv51JzpgSunN41UWt7tvQWY9qqy3k
f2HuAW++TWbtqY+LCA0JOMgNGJ6t7oUi7MdRECEcuUvtzVS20Z1jZsaFtNCTas756egttSNCZ6qn
pGxWzRhalFuTOUY4BXrF3slzEYg57x8SZZr8IS3627qhZOCkYfzQmEkaEKIOcYB6ebJN+YcvRK8f
IOJIapd671w4VZ+wes++j9iReiVqPM8MYsx+RJkr15Sr1O4jXwAQ+I79U3/TyuFjXiF8pOS2sYNU
bWyMrnYCqyi9vWWVYjOFsX7sh7E7lGNmHvRUGIuszF0zziBCmzxCXN81AmqT7WcLt8IAEz0O7hwR
PUWxo61tpfb3LB3sE2JZ2bY2zeGkmINzVY7FeOhr4W2sFhD1kDrRhfvyha1EsR4g8pJRYtuuNm1l
F4JAXSpXIEXHYx4jljilpXXseCVeGOCXm1pQ7hQFKH2truYqa4VpVZNyZXFB38I/R24aLM8x6sv2
QlPPbkh7QT1QpKQiADDcWy21HKG3DA2U5Oj0It4kqaJfebFQfScWypXhQuMzTfSjXt+2z/pHo4CS
KLbR4GI1dH5UwAvkGDHG9IjymNgn0hJ7w036fWmml27jl5oi5bloBVPUI6V93pSjwHeJ7TA9Kl2F
Ec1oj6dBH7tgFEV5gRr+7DCiV783tbodZd5bkzW6KapmrvTbWCu3U2zEG8b/zyiigPn6IK5wkhxG
S3vugrjiGiFeXC1Ib4Iu6zToAfaysoJSqapNlMX1Vh9nLH6cMroZLFAeVuk4u0kxJKB/ZQY3jHyC
nmrlOw+tnccp6mt0YHiYVHUevTWk5QsdrO+AnbC6mITzwQ+dstZSA/UVjv/iXSqtT6OuRV9y2tx5
Zl69Tb/w14hQrQAeSVGVBWact4fBSzQghZ9hsNKXu7Sc29u0lGiUlI7io1/QKP6gx00wE7qV/miK
9NrGCe5CALgiiz59BuQcQFpQVcD7rVF+utuoZSnU7OgZM8KNioo+7liPs3k761mC6VLeet9s0Scd
GZ9i/kvoIQUWD+5989Yza4EZPgmBk/2GYrJaksDp0Xmt3ewoVfCGc4S8FeT9Ymexuy80tU7csRop
NBNGQOng9blGWbRd1acVNnzHOsv126jIHd8Cdr6NNWc4jWFjBy5uCHexHavXYYTP1+u74YXN90TG
soDhPVlcn0/9iKBg1SEhdiy1fty5Qo2PVaqKbT1V03uLouaF9l6cZBJEXAkgzRcV+1WDwxzOddHn
x94eDRZ4NoBdmbvGHzw7phzvxVYwwwGIgjmXelCNyOawKS/ZH7407OCglxoHIZC1DsnDuvV6tAjz
ozM64/sRENguwjXtaObyIz8ZPhmKlwf2JJLA7jDmuXB9vHC8LlEl2AUezLx3lmn5Lb7s5iaawnrO
j6bMQ5JGwr0Vdp0cAU9cMuZ7PsMsYV7+ZEpB0ZJHOW+q7iHu96NXHJUmnvxqcAbSw57yDa3OR10m
2SW15mfpowV/DsgaXCLBGJzN1ekF2QzUrOaJ41g5bqCmiCwKRIShLMWVr5QlAioFLEBVevm2Nwy5
R5rGvaf8aH1yevNSTfbZgiP0IB/Jkltk8gAur4a6KTs7n5RxPGRO3nl+A0TkkFNUD1hqNdogc3Gb
MA5XU92bXyjzN/skUf562y4jFbrkKdGEYDjgK+nnc+C2qVUNFYQxaXgjmPA+9y2niq+R4hivR6e5
lB5fRyekxrk8yBBwefAsWwcKGBkTbJWWdvTM0tqYoN83ht5KH18iHS0OPQ+yqLQvnN9LyPNbdAtE
ZZF8BARK9MVFspZDMpuwqwC+KzfuVBnHcnTiO6VTeyT+JWXZrrcOY4VJR1GWlxL0L7a86GAsPGGU
/lbH9ThGpIcm2HJaZqnHKvLcPQ6B4qqvkI5ukUn0O1WLedjg3Pf6xK7yMfQZQSYSeGTxlhN0nexO
0ROJe6o5JwEuapP1WrhLh/aNNcqlFTYVOECeozwT17LulnBE55VzcRpHTR5itTP8qBvjUyvUOci0
Wbl6vVer0+mpPfIVBs/DBQC7Dm4L8D5DZE3FKXeddGNbbXRoxw4b8Fm/VO59oSnUyMiJwOUDiLfG
GME/T/oid4sTr1zmqa5Cx/GLAb1Sr0ndSw/EJWo9X6LeWWurfQhAelZEgWclhRDDCZIWDqwc7Jwy
fvWeQN6444ZuHmuz9U4Iihk+Ts7ahfhzdR4vg7vkFbhcOJjANa2OxwHDliyPneJUtWYRbQoEqwJ4
msb71jCvTaVADvP12VwfyL9aXIAc5GaXdMbqrTJ1dNmZGGMrmqfrzJpO+Ex5P0upNEeJf969qxHl
1qn3qfOcUA0ii0wHQrglH1df4k6u8M2cTEv/eaLzHkTvhCvi/CyUsRACy+PylM2WQuW3ze2gb4QJ
/zoD0NalzEahR3t9cIpACfMu8jUopicgxWJrxSbi0gZZwqh27Y+yQmTSQRzA2ITFpG0vDNxLy0Uj
z8SuYzMwaeef2g0aZXNFLU99j4FlBpEW5f/IDpzQVG8ShUilAx/3tXGF+UFUqbGN3N7tL0zf6ix/
Gq/liYkq+5LyUlcBU75Ey25qlyf8smYQEYPVUzy3673V9Jkfpp3iO3r2xnryr1ZhcTuLlBZPpdUq
DZXC6d2CWYoyw7kFuPq5HPUKkMs0b3uQpEFlxj+qRnU/zG0/X9inLx0KXJX/2/jqyh7CZkRdQpSn
mkLebYeA3wZqnn1M9PrL61P80mYk/NLZHBDEkCw5n2G3VsK4qqfyNDVh+RVAcrZ1MjmQA+Ki9gte
QrvXG3x+VSECANKOmhYSH8+qFa2d1pLET3lqk6Z+18bYnIWJLffD1N2hU54gZuqOjz0zfeFMf2kZ
gXWhpqfyuKJCc95T1RgmoaZeeVKwltknapNsrAGSrFY48bXqoJQ/R6BCXu/ti40CQHYQZqSWvSav
ooBMDWSKqlOcyPl9ajv1jRHhQ+i0hbULzai9T2r7kjbyGjb6tHZ5XywyiYDDuDfPu1rlahhlY83y
iXPz24QO/4Gba9qKJhUPQrN+4qpq37pC+dRAYT9h3NGSRLaNS+zpl3qPrgcEBQKjpQZ3/h3hqKXI
uDTlqcg9bWdOtvyuxh6V6SFPvo6eFd5MUg4X5vlpIld33JKSAspJkggl4tVEA0pws2kiza+3yLfj
p668b6QFr99Nxw/GpKpdEDXq/K0wc2sH8CjeO4k3MSVVdRWGVb2j2BvfMHGX8jwvDAda1aR/ueh5
iawD8dqmsCrtIj5Ry0FgSbrTxrFaY+u0qCJOmhvupykf9m9cgcslQzjKdgMp8qz4GSp1VGQ48JxE
H0cYXQGp9lVZYdJAMFDc9oNEPsZq7Quz8KyvNEvYzT9AHhHzryahjkzFghAen/JO037mOEhfAVfJ
jnk5fE6WQ80Yp0ux6KpNYAiQf8mesNgorSBVcb7c6lFkxpA35bsaa5dk34bu4OY+qNrKqgLKeU53
p4adzHee3k3221JWNL7kdlEYAfcEU3fttp7OcUHCypHvqmaurnnHfSTDBXtpFJqPtsl44VJcndtA
IXlcUgQC97FwwYxVelLWvW1VptXBZO72rYQfOVgZcu8Y3BzALhp3r68ij6H7bU/RHFB8gJgLD4dA
31vdhm3lmKVnDOaDil1aMOq8YIoUEQAbhTYCxWncDmqL43qclzdZNSjvX29+dWn83TxLipf8ck2t
VhMYArjcRmI+CGNOt14/9ldK0arAISdvk476ozW4dgCFu9283vDyi5/3+z8Nr/ptiMjo4qg2H9w0
qzYC6av7VNfdx9dbWS/cX6MLJ4aNgnjjOv0YYfJgNrUwH1IvUz63PVRGhZfmbnKd6FA1uXddtEZ/
oWvPVxBTiu4RGQrEj0DZnu+W1hNZpEaz+TB31bDDLs7e2B2IZizQLL/wwkuYj/Wt9DSJT7re6Giw
U9caMnniJKU92+ZD09cyKDW7CXA/Q4beqKYNdKFoZ6dtussR9XisULQN9Fht7xt0Wy6k4FbR1fIh
T84MBhHlYpuwTPpvuadMuJOWJan1ENtRubVkkxx1AY97rqpLCi0vDDLGWfBXYD0BHV+LW9lR3oAG
G6yHsZd3jdNrRyOyrK95n4GUcsbmEtn3hZVE4Yc0Kq9WEK9r3EKpCy+cW2k9TLCqD2UhvZ9cAMpm
QJhjG5qThw2geYk78cLuNJCggf64eLxx9p2PJ6Z1Rprp0n7APg9AqZd2V94oIRxVnXmaQ/gUWVU9
mOo4XfJzXN/1y1SSrSeMXJJKC9ruvOlwwPpLlpr1UE9QYHO7oYRroqkegpjcTaGKcWUWJVvLwW6I
UrncVWCA/Bhp2ndhl9rbuKzVg4jaS8D183kAN8JFT+i1QNZ54fEwOf8uLc3imFyN/X0hSnjXJDtz
/TpM1LbxNqFhAPjtyy7tPxayiqy3ifU/NU6zsKLBPUEzWcPX4sEgu4p72fexdpJdhgvDkUGMN5nt
XKI/n98Lv5qiTgH5FE9FB8zceT/NlIjFNUb3+wRMbZ87Wrsb9Hw6eLZEekFxYPZ7map+cHEA81N8
S99065ISpXHgakuyDWwJDKnz9q1cGyXp7fRHNUIYOXioK6p3ool7+1PWxNoQ+gqqAfOFo3OVUFia
JbmIMh1ZW259RKTPm9WTppw6s9F/zKJQYMh5sZ1tEaKymysnb+tebAAQqfK9Ad3QvQMGqqa3kyhi
4Zt6COQdAYlw24W8oC+EXefnDV+0+Bqj0k26mwof+lDnH0bEBWTPTtQfoCSh15hZpu3SsOz6jSWK
5rNb1v0lCv75aUoeG+475FGy+Qvu+hlY0lVQ7+sdK/5JukPglD0OH3AjHH2tKOLvb7kn/25qCUQW
yxuC2dXBHXeSDYeT/U/Ieolxk3oSrBv0Jjd/1PTUuZv6GAtC9ppjXZjx9biy0gHRQ5IgQYcIx1pn
gNw2XlPemEZ+1jvyOnFLYz+h6m/4iWMrByQHyktK78/GFVgvWkDkPbB+5GRdTWUf4gZVeDG2sYpD
mV2JOiuoI051qVbR/vWBPT/BGVjEaJajm1wHVT821fmyUTjDHKVr2shPLTs8VGVBXT+vBn+qteTd
MDvmOyTTMj925uLwetPPugnEdknLsWgXJYx10+3ckydEFxKncdOdbiNvCrcFb5Z3ekMR8I1tLfB8
DyIX7CmQOOvCt0gUCailDOmmDNOvyB3Wtg9aTN4Us/DEhRD9Wc/QPSJbCjGKdB//XJ2NmZaSNJ+z
IaZgDMwQlFFW+CLNPc8fuKQutPZsCnn9UNvBdYqjCYXJVWvqbEZzpOd27KuRqQ60hlqo31pxaFL/
yK1sAfPCSvCsqToZk+l+fn1sV2Um1hAj+0u5gWwhNd3V5hzI3OZGb4SxTxVEVxETNtJpUw+Fmx+r
0cPXq62iFNNutXW/xy4i/37WeernrhPd2zy/+JbF53fR9qfEuDghr74lJlqeHW9wYl86RrKXet5d
d1XdM+VOiSPRfEmK4dnoU10km4VxG8QtzofVBtJ7GY0kJiErlEMnHqikyh3iUopv5nl4FWeVvI9s
Y9hYBCEXNtA61EDfeDHmYffSbfKjyxX9WzSLrYnTukVP06ORFl+mon7AfNn4UJUq1WNHn64y5OYv
HBhPMkD/eRhRaSLmItpDRpT0KLi91Q3YhwmXUGWosW8Sw4v3agOPfNOOxVQG/Nl8NOx4rA5jPupf
7K5I7o1Cl+U3O9f6G4Ee4+BbVTZ9sNQy0fzRKab6JklL8zOgPeukOWK8a2UMaT2JrEHZCwiX41dO
w+GmU6EcBx3BW3vn6FEmfz0O/uuv8b+jH9Xdrz6If/8Pf/6LxGabRHG3+uO/T8lfbSWqn93/LH/t
f/+z87/073f9j7aT7Y9/nL7V4h87WX7/1iVVuf47Z7+Clv7+ks237tvZH7Zll3TTvfyBxNsPIfPu
qTm+efkv/39/+I8fT7/lcap//OuPvypZdstvi/isP/7+0dX3f/3BZP3X77/97x/dfiv4W//nZxR/
K3FP+Lb+Oz++ie5ffzjmP9EcJLilIoCsNqnUP/4x/Fh+Yqv/pLwMRXahYYFoWqKPsmq7mBbdf3J1
kvZ9Av0vGA9RyeUHuvdPNipXOl4mAEHJeP/x/77sbK7+M3f/KGVxVyVlJ/71B9HfeUS62NcDIWEr
osoDogTO8/l2kHWkIiivhFutHNIbzGJ+THFkbBBHvjGT2A5yazg2XRofiVrIDvbxl8xMF/FUK1D1
Sd9qWHudKntE0F/gOLPDeFlKX0Zw9oIqXM5t6bbenbSQVNwCxXESf+iiIb/LUkv02yY2rUbltzSk
0ls/HTG+/csSFNS+WxbSF/MoSbvWnl5Fn+q0Kz73ndOfOtP505GavM/LQlV9sAN56btxgfANwlTb
SNreVWN7m97swmyjKpF7j7O3Ymt+NaplfRoo+YbCH6oWkFAHevbGcxN3PiRmEUjwWRskIuWxdqmc
CPCXR3D5MrCaYQw6Jblz5lHdWKHofTVpbgvOcV9pjOs4lF+n1q6QgjR11PPGpD2ixXojrDLJ/TnS
nE0+Vumm1Ft7b5czCmEg12IBfT6W6T7P1Ebs+qYrLd9TQ1kFildC++tDq/ooZoG6lr4RQiMDHy12
l72J4pY6G8WNZgNwatB92baFBxA1yu13BXQcXy20n1KZTmkhhvdRU9yS+BLRbV0M6LISp7cf29b0
LVQyT4JfKX3SDZl2xQ1Pu5Ma4zeV6QlHVh4XP8TUm1YADK4edq2Os4g/xl2sb5aCrAxiYX1U2tYV
wRBFMxBZdZiDETVPLMwHd1dJDG0+TpMWv5ee0V1Tx/jYJAPKQ7Y0i51Wq+lOqmZ9bTFsd2paX8lm
3gBfu6tK2W0nrdE3OWW3DW+GndaLb5BRUePShLq3uJxIEmViF+dofgPF6VI/1zwfpQftHfQHaW0z
vRpsv2bJ9Mehs+K7yI1i3lvkPwcku/PpA+6lGkDjpL4VlnPgrQsqYJjjnRNFJrWrOa/Dbdzi54O5
J+9liZCmn6bucArD/Krtsk74sVkN9X1exHN8hHCOsB0p/qHdWfngtBsLlkIbmIrqIyjNuwYxHL8B
FGcFunCSvVCiKzkOISWlPgqSWPRB38reRsBz3LKtU0TU1fk9eOCi9ZVxgMaRy0ctnB3gfn2UQfHW
Kx6wdgJ2xoUti8bHO96YvgxLbpjavh7mSG66Gk2K0hwbv02mr1TSf5bc97VWHaO6Q9QypYLr/Wln
xrjLaqfzw9a7cbQk/GgO0Mgpg9Q7tY4GbqMSOxb2UYIyf4qLbrev+lEpfuhsph1rehph7ab1GMxz
drStstzFWVm+N+d5Snz8z+VpHrF59mOOnuxY9c14B8AxRRw57d3JN9Kyn4MkqqQ/Ep5txjkVR0VX
iwfI3s77qFdvbL3WSz+sleko2x6o25BeV0YpGr9qvLzyY0oHaA3aPZzaoUJVegI2lO9IWom9i3A/
hB+H/Ot+xO/tm9oouF5SkhJFMIsR5x4zGa2j1GV2r0KTBHwt2voUVVWi+0KdyjtdNrLy67GOlX1H
funPPtKibOe0w1j4uVM5Fs/cKTAj092lShH9nNPF4bidug0GFyTPhsy+V6YoNvxGyX96g5l+zj0E
IPZ9Eve+jKVW+kqbDo7vhtm4Vco4eQjH/ps3Zt6xIZWyETlStE0WZ4ESGcYjIIHh6Ci92KtCN/ZF
ErWbVHMHSI1NUmZbZcJhbc4rTz00Xv11QTYcPeymrhEHiCafil43+OaYp/uuDq3RN9vGWFypco+j
r2tHX0eLggFHtiEfhm8d0KDAEFCoGFiWWZJvq6pv/Wkeq/5aqVsJKS7TytIf7KidfXIP87GSTnGb
Omb9OXXEABvRE/tMxu1miJL2AC330XCFjDej9cg7ealGiIgYPBzbD9DR3+U17GCldw8Y5LmlH8Ok
JdD8zPnaHgUEoBuwnYGp9pk4RFN9cgqyEY2fkxBZ/LHUEQGctotCd1M06PS2I2JgvrD0TWdb8iae
nfZaUYZ3lhc3re+mObYek6knSVBQbrcPdZLY95mCjIEhkvILdJn4wyyhufiNrn8xvOYe1Z3cL3Hi
8ou2/sAqR6awd+4BC/AQ1sx7+PuT6s9xcwo960c6Zd8hPVsIcfKi3GDtot7i5IdWpReVIwdFUc01
TCbyk8HQGCXcZfOBK8o9JmXubNrIHE+NWhePZaGDVzfdYmsoanNTa0CWQUMiVjSHLUF9ilDkN/wB
Nj2S25XQ5AbN3NTv2pIrNynEcai80idLM22hUBf4VfX9pm5bA3FJbBB6v8ZxBg+L2dwWXtr6oRhu
Kt3Aqbd+QGNs7naDwKTQZreF4aem5JEOwh1dSL+0vV2olPscReKg0RX0IZIkQwYo0eTXWevLxw6N
rquk08t3mEdUSpACoJ58qHgtBlUg/ubAbsvH0ElSJjKeOTU91Fmre0WbRz9VERUJwqgR6RGhqvTb
1KE7DXvQQHoTV9HpvZ4mWuEnKaQCX9flX73Dxt2Z1HHLwIWb83GWbnI0ShsMOQW4T3WvGc2x65Jb
qklcLLMIB98ROex0T70Zkwg1oyG+GV1H8Xwrhq+Xplap+DaIqy8ZaR0tIJWvuTsSy8WdPUnD3Ia5
mp+6rLC7a1UT4+ijj3njwRf54kRZq9+MQr/V2iy9E3m1TxdjyTQv/ypTdZP0vZEHYYwxfaCXTfc4
J5k6+mSXbsgiFSipECJmW2qDs28XabTHISElOY/siCHH0QrcqED5VM8BaXNVks0ak5smNh6SUAc6
zzKJmy06qd5drDI5uwQpNc8P8yH/M9K6TPqgc1Ldh+DbdgFmI2EduDUAiE3iFfQj080228AaMup9
N9pSAm9RzS7AgKyMHqNucn7kZX8fpmoHvd+AUX5l1kRWG2aw0/0ZzdDqo1k7dYSDtqjanVe4zjc9
GdQTQqdO4ZsEpeFtzFOyhZ6ZJtKvgWSOeF8uPmWDTtXlkLaJMlOiRR5iN7a2aPa9qQw/U80pMw5Q
5WOC5+tmYikdFKHqO5BqZNuUruyNnbAq+12vs2kRhsEWMI1upqpyjyIFxpRU/ac2jttdrenoVnGY
xjLQvAYEeVLiYsxK22QIXeG+iVGNYtqpZKqq+tOIQWgUTLY6ahtqWHdCC2/KSp92dWWF12Gh9zsl
dJV4U7oyG/dzLRV1E8WFClS+iLsAj4AJJbTRinK/aef5Ci+e5Diksa7g9dccOqkPO16Cra8l+Y88
MW0f3yH9lnS5cwqnfgB4P0W42ihQFmG8lf2fJJLarTHn4qQWDfoHttikTp3ex2NhCTYChX+AwP+X
vfNYjhvp2vS9zB4dcAmzRQFlyKIRKYpmgyBlYDLhTQK4+v+p7p6YlvqL7vgWs5iI2WglqRyQOOe1
10KSkcOvzNDuVO7N6oj8EE7GY7+YRRbPfjFcFfhVk7Lsn+zMoxJ8k/nXLV+PpqxqCpKH4Yuv6yWP
5jJwPrD16eMUNNYPftj2mKnSO4Ta+MTKsYRRURd1wAyePmNdWhIUbeFb11nmvM+XocCDowP9xMkd
TFdjnhIlJnqdNJUOnnKe0yqaTdQ+cSkz/TEbNFE5qare9KZnxP7OeEhnJahLah3jFDaOes8dKXej
ufZ5ZA9W+3VraosiA9QdwmGKSeqyu5LG5DYUU/dEwW2LWNWZWF1OSmSb3haHulQv2zJjJXT8eb2a
t5IctVpPW3gKjJZCmNSwSFXdpmKEHJvkZ8vb5hDzPdKJQ0DmZb3TmlzCiCJQL7sJ7E2Im1y4E+YF
WRfOsS8h2ObQWfRurTu3vnX7rFt25cpxFeVe00QpPsMx5u/NzuPiX6gjpIdlmRhth1ZZZ6F27Ajy
pNsiJxzt9YANs92NVRf+blyZEcjpMraDxfso52q+V6ht3H2umfh0knGP1StVt0W/PYYzxahvvfKZ
r92uP3ES6KqOwq6d3jf6Ca3jROCPPA9b0URTVRo7czIoQuqF7D4pGjy+ST+3i4gaJcbQNXXF59EV
BYPl5Is2aTvFg3dd1puqc93hM88RhIzKzPo0MRr1aBW2aq7GLN/mvUcQzciLkFqxJGk/Dt+6nP7L
vdbtXajbg+/kFY7cdXjxhNWonTHkwbOwZ072sieSkufE0N+1fiOv07QQHxUlYn40U0H0OruqHpOc
JkCxl+SBjPtqYKCq+v4eEp+72MnD90KxHu0YiD/hnkPSt3rjmAwZR0o8T4KCR6eWC3kaIrWZO0Nj
FglJrBRhtE1bGHuTh1ceWSa//cHUklxOnqpURI2yhK4mwMzbYWjw/H2ny1LT0hB6u8zQ0t2PbI3e
2zIPnZtIukSp9WlH9wtiO29Gm70OMiEAvVqjS1ncpwrYrNvnBNtO5yLH0+fNYwZ71+NsJ5uwqn70
VKurfROW1hMTTN/vBne+jEmZPNbzXN+mVdZ8LKsfdJFlFOazR/kle9ac1+HZdGVzL8NWqEMBRcIU
5zRIf0xn3qeo1csbwaYWnkpEjzz4h9YzX8JQ5QilrNa4UUXmHZFXp7e9aRQZtreieaqzfC32azbO
n1RqjR898OSu3Zz0x1B3815aqxf5YW7WXC0L0yxUkXOnTI2rabG6JuNPv80jL8/KW3NxOv0gtKt2
mSU2J2o3Yc5xinInSMYircubiczJjpnUZ4js8gHffToFbEeppjdzjwfa7hKRjm66n8ixf6ass38I
t3Ty6DDRxdGZOQRemjA10yvsgnpgrkfNGed4YPtdKewb30AeQHvllcpMebBapprI6xb7fg5b/Jtr
uk7DIRdMBRE8oFxu6hBsnaKT0YytoS6ey21cqqtwLgx5GuhMZujN1y2WasuyM4kzLEG6XxyAak3o
8RpvfZE/Bvjd13jpIHzvHLdYm6iztKdPxmz61CHYTTve5BtL2v2QlWEZG2Fp9xiVnPJrVpPMSOKz
me6Zc3mUDbodX0M3lUY0ToZ3vZSBnSBhZazpVWl8WnM18JSCxOJJuD54l8CiiYi8OHUdCMuycG+J
nvNOIDHDfa/kJVCmbiJlePWLT13emREkOIXsK4+k0uRvKiOBDT4qsCKHJZ1n6aUCkwtu7rKIBjra
jwJ70bEkS/I8t5bJmFM1iWfXwxWhzttd4fI75EtxO+aQ16FBTVTKcRAvdbrmt75TuuPRtiBjHlWr
3B85Zkjo9W5W1TEsDUkvSufnAFXzbLFz1WEf117m1ffBWGxkCajGwx0bjf5Shx+GAzEpOVc7+Tbr
qj33Hffdnd8aojrqwkCtFpn1dHTTIEE+mcagWI/Uxj0S2PdchuKbMaXms1Y+96TVfV6aFgDH6O9r
wX9lqk/azI5VALMTpOV6NzHvPbaM2vBZ4iZtq6MIAoNanezLKHnu4Yjt5uqDoZUChO5TOLQPvW19
r6zybE+mv5NllTTD8m7nRoFcZDxl6fYArRBG46Deu0sxmemLZwPvWjSL5r4PGnTd1avo3cfCNO40
tbHnJktzIDXkdl7e3FXLcFGgXuuQi6y3tnfRNK9Y0cw48Auxr9p2iHAcjFFeia+dJ+1vis5wDroQ
kqPP3hdbJk0tz0bYAtGE4CjKX3ZiyopoDIcO0Mi+XDAjnRes1JE1YHXC+XOs2uKzWfUdOAxTJ1f7
dw10H1mz/ZCXzZd+YCMSwxatXjuxnVNenRVyoPq6Zc85mqXZiIKrSWnxFNbt1iV1u068Bd/r3exJ
bg4qiK0/84C+TdeeZ5yzjlG4LXeiC8nH8h4AdW4aqz7p2qOzF9xDCc4ti50CdihON3lsO3M4aWNG
V26Xe99cro2hvnWY4VNZetHmwSOjSCYcNj9rz6hu6rY0mQyaO3NWzCXepeLD2fayL6a97IrwZJcL
72Rp7xi4Boqf5ygXtU6qKfAScxyfwtW/762wQb2XnfGtfDY5n6AGqKR56kbxA27LOVsQV1d6Zs0F
tOmuDdltt5a33DJr2VHj+8egt8DRRnNXeun3rHYF7QzbO/z1q0XYRaKVPDWFUZyHJruflwZjr307
j6v74Cg4CVOsfdRizMK907SngWCVI90Ac+S1IFT+FDgRe097bVO9d0L88BLmxr5teYM8/SMG1yvK
lvQu3Qy9szr/sCh121tiOXl5+dBgY4lZIlMuvq44N4YYnMS5/OYky2IJmz+o/nQj22URpNjGjBq1
tTFp72lkq2U8IcG7I5j0casUMNLcrnehnNePwQ1OZDh/wdH1VjTTVYXt8ODI9Q40oYsIQH6wmN7N
jWKTdUb5XFF64LSWOJYwSufccukmqgQZLsM2cZ3N251Y7Pao/fZQNNUc8RjicuL03im7Gh55mZZY
QG6Py0J99HvrvVNMv4jMdSTb1o9qozKP3mBRUNjbN7Wtp7sARC2aWvm596oHUaavU0D6R8gTnGkD
YMBMvytgGBmaN17FZJoWxcj3WvAYmsJPQ9DXV03u1kwjihIyxSI9JPrSno1jRbxkq7nsQUDuxjx4
c9LuurHEG20HxDDjbb3MRdNOhZmOYO1fB4SDu6zYbgMft/pqDefMk+NbmM8Sx3px6pR7ZY5dENEd
NoZ3lBJq9sjSs9Ok6NzcOA6UpIojOD9AaS1QkH11artT3/rQ0octl+G5aK3tcWgaM+ra3P7U54Hz
2dvK7TzXmU0OtfkcsmYluVDIUgnvielFKPOdHlZ91GQ2PFPGakb1vPqJX/T+fkKu+jCk+XbltGnF
7bkY+2kF/Dft3v+YKgANOJNkbhmL8rLlSTMv3WOZWtW+JwwClV1+7WstT1ndWXu/LOtobAHfyuKq
kc3noNo+YZ38nDHnR93U+dcztbXUmmH8ZiC1XZICR++GvOceM6OXxnlRzJGgggDBXq55xPmfLTl2
O3CmOqoL27ruGFKOQUXxqJlfc+N6kQSZi9AlPffmVp7kUFTHasw2Vpdyi+fWrxKrIFK1Gm98B3Si
ksXdVJpPa+cdzaFtYxf47BqTevfdgAo8ZtOywTNXOg5691zUg6DeeznV4XTS/nI1VFX6mLXTes6I
pu5jXzqnzGODTB05vJCwCWS4lbdkPx/LvJI3jtJj0tuzPBeUmb+Sl/bVDTYRkVhOokEwPm2EbH+G
CjLjvGvlXgf91VIupL3kw+fer+pd3ttXVElGbUENSeBU9bNd+Eu0TM1HZmQf7VDHmur1fSWWMQ6V
/iG5SRoJxRYZqqn2hctJu7E1sk464BuspPyv0p65laYh26vM7SOtqWNlK/5W0mnkY5hQvXUQnCOn
wlXfWHB4wBu06XYVHUb5yxKkO2GtT1nVsUFn05Pntt4rMgFnz7XHmw+GrN6Fs7y5JA1sxB1902I7
5Iv/lhb188QXSlYR77nr7MOytidXeqdFpjdzun23zTnfVR30fqwLh+ZOe5myE4RYtRumECoJ0Nwl
eU42+26hjlQ0dZPFsGvp1cQx9cUxp5dyFGMSdMEXPy1f2U5+ONt0Jy89Fp093jIXrrvZESA6k7ND
8Z/GdQ5iw//5GHgjCw8N7jd9v727LgfQVHY+Eku5p1HpZnYC2mNIqbXfVUntKIJAZ0n3WTDS59V0
WGsAMos6qiZ/iN2e/bZYKKLZ4QYOL3ibf6fzkV8zYFsg9k2cEXcGyTIaBxAYP8nysHlRQePdhPzK
34SZDu+WIV7MbUBpSYbCGnBXq3K4o1bZMCAcRVrEcHvhLRNX7RwJBEnJrXUhzJNW8xXsUpn2Xxbs
lJ/ystzTRaqv5qxuRbQF/vZExPNaRprq8RFCyvCKabeolsR3w1FzczeDKmR8x2Kr0iBym2YsH+at
W0QyWf1U7tmkdP5QGbZQOzFC16xiDq56jo4fEgj/xpx0+d32xmyK8HwVy5OQajY5Efz6GHTOcCX7
TatosvQi5A2fzs/vcgJkxBVpR+a+AtvKolyOzgHUjCImJWlyzeiQTYvgba2qG0koZkVsEw9SRZ9i
a687XPYKfUqzt2sZ7DWBaU6EDa69NQJxU6W18bXgWru3yFGj8WugwWWd96FOgZop6CWu+wqKON1b
mfGN4+a23pxE+aOIhyDDYJ13Szw3+a5O09IFQAhlUlJD803YOo+5ddx4QQr6QnAMD4FJ33VpiTm7
yYgx3HDPtk7VMn9zhZGIi2I7E1AmvTDAl37knrkZ5RkLu2V7LJtOo5kpnGwvy1T5MmrnDb1NVA+O
nLm5bXMnfLntJ2DRbN+6c/rSblJ+lIS2zRG882JFed14yeSpXeCmfyjX/m/oGdrv9ePYf/8+Imj4
f0DFgKXon3QMn6deVt//LmT4/Z/9IWXwvN9QSXoX5Sg6IWBsxAR/SBmE/ZsrKJ8haQbDDioDZAR/
Shlc+zfaCPHSO6heLnmzvIs/xQyO+I1jCLGcg+rWC/z/Ssvws+SQ/50MAQg6qgxAKpGs8TJ/1fXM
RGLVyLbCxG77Ya9daNscU91u1VocNIH8/5JCc9FE/R9Fzx+vR9oNn4yMb+6oX17P9oawDisRJJXs
XFipMd3iwMhS+1+Ear8Ixf58IeQeRJ1cMhl+1UbbUF2NQQ5YolCEV8eyww944DDxb8es8K0bJqKQ
0Ak/C5vIkl5qXSkZOu1uK1LAzL9cEn8KSP4qGPlZo8d7Qckb8LvjCERUSkL0z18yAx9+EySPSW6y
9ASdlX32yqCmfWWr5L+81uUL/OkLxrzCD3lpl4T6JQTr59daen/qppVQbZgM5A51Z96PohhP4xxW
z9bY59d1vhX3hj0PX//5U/4SYf/7x0SrzKuiJMXD4/4iTyvNXKKxnMOk9S19Vr6bfxotr7/xIMpc
9k6zhoNgj7qa03m4QzLYHBRL++eBSRRXT8vsxd7/b+0ev8io/3xbF/sJxkh6A3+V6VltXc4GcWaJ
aLp2HxBGeKwdOi6CFZMRJKm5W5wl3Ds9zzYDBuUwbkZ97bQdygYXfey//EB/u+P4geBzXL4ntNPc
ej//QHUlMi1GfqAGJgciTHae3hVlv4U7XSGsaFCC/Jtw8G933eU1udcvan3uhV+TjsaqWj17M3jN
pRvPSiFVopQl++Mh8JOm7a+X+d8uPZL5EUJy1CHWvjRB/PzJqrAZAgMBQOLnbe/cIhsZ80+tifSD
uCmj+orSgcCB2a79lqG0Grp/sfxjP/jl4udQCS8urUvYH8vErzLf0sg6u0+tYd8uhFiE0SBxekWo
dBEp9nKY3meCAd+WzRZvnTUXT640rf4crmHXQc+2zXu9OnBDeGcVO2AlgFBNLLX7nEAnLBXFgCQp
vSRPRhWqevuutj11p8tO5wmJ6+tnlVVm97RiR/1kE/VExIKb2T8wtS3jHYkIE0Dc7+BJ2S8LSArd
nGaXBPW0iidzXnvwFn9U/aXw+gLEzL0dyNjvZlYKt7fsdtdgCWHx86sxMSY5QaCi4ykiGyDkvpRF
wVcMMZF0NGcylNjAaYeGwTKlNqvp/Oo4/A69da5qv9AOUpz9deH3iUgb68KP6g/UzmxqBwyPIiO/
vh9/B/caU2oLLYcF4gqtNzOutrXl/khNPvTjTFrweNzMQQ33eWdtP5BZ2k0MvJd/7cyMNdKBrTGT
4XfAMtCFHqKZHYydBCm8tcOTbb9p1ydbu2b9fCvscTAisU3GsucgSamKuuCrEn/eyKlR5ahbFrN8
1ZuxuHHjmmit0ME5Wbxa9EiiYLKN4NorBphBzZ6KyqvjMIyqzinCa7Nw+vHazkLwJWWENIaWm+33
u80wB/ey6XfVwaOP1zi2wjb2FYLS9Wb0tXsDLmGrqEURkSHc8MW069NWHdUlgSlKt4vEqB1GlMmO
07GipnOep6e1GdC/pY03/6BBMDcfBo5F78qsRLP4h75T+ZceCZ/zatOn3fGpPZ3f58Kk+MtR2Lcf
oEHLPB7zOTc/trAPDUWPS1M/rm2RWtcCBVZ4g/6WDeHAz0OgWsmVoZ8nvr3lkIlRzQfT1EMA8Uvt
AEFjTdGF9fWmMwfPKIH56zokq+NCLqmBvYVTshr1riPjkB5MF8UPmg5/HPaNwPUaTdJNv/qzUcgr
qVgk4m0moCEmXdo1oxGQXMTLMCNBIQkAHVO6rWDn2Kog25qhHfPDJpQ3Rj0qnPQayVAV0jUkkIz0
bll8tnwqrKp1bXQ8YVmQcSccKhabIvT2qgq88nDJLLDiwFOjTEyKV2G4kfao2BpVd9sIlpldUefs
55U2+Cxu2NXxCtoyxqQFqvfCGWhgB4rGAriBm5l3vZU3ZkxLhH09eHQPRZ45rt/h3td3mToWEnfy
wO0XLldvPNPlWVvXIzn1TSynsMZOoGH6DhwYw/xWANFYzNpgOR9LnelhJ8olFcfNaoiRnwMtX1G1
SpUwBZH9GS5bDpVawflEq9sCWWcZQstkc7S5HBrknsvlHNNnLcs5PWSolbbYRIWYgldmi33spfL2
6C3Kfif9OnfichqxGhQjJGhUdz778ZCXM0TmJAwrUWR3rLtaSvvgA+45EF1B4UOIaXzDJl2W4F6F
GbxsWVHcKntquh3gGCJ/lQfrHBfeljZxt3bWN5W69kkXrD88voD3mi3v33LYdAfJSkBVonBG44eB
9LVCk7Ku+paNk32KLsdM32aZtQoiMJ35rCTzwYvI/M48bl2aEvFYZcIrd9uYCRkAUFZBueNHI8nJ
Fmzk0AzG+0DXwx08+LzsDNQwfoTxz552uoDYRf7vFl8CaxNDglrjcpClEjJBuTMSHI7CVF2vWzAC
rVtWuZ79UlHfHGrdfEYl04uzvTkE5GSjMQMEaEsVu7ZoVRs5aduq/bBs/DZBPYfTGWEnbjTDw/UX
hdJh7hmoRHuuZ2WvcUVEN/rpTPsHtTrGd47lkASRNDPaPXCd8y2kz9zZMSp7w56+QYuWIkjBF4bv
rt/5tevUCcewNVL16NQpwUBbbxw3l33vtPlV3iCWhDSODNvmuCEcPnflQRuiJ24HjhIB1GQbNi3Y
bb3tQrdx8rPTGuP3zLTq9gHuTPvo36T/qffCdotqfM/TGRkIyaX42el1c1OM/D1/PAYtCXGHCsEx
8D6e7B+GQE+yS4esuwv9VgTXRRr2FCwVrr8Ze9vrequNplmN7fXSb8Wwh7+er7VsO0nrSSuGaJhX
52vFgisiBJkoFwtOvzGSKvWQJwWtf5x1W8CfUPJURKSy8BFlWoanejOpfB7RhZwb5o2QR1dTmHFJ
xPN65/tta14TYiOK59FQfXPuXCrvbxvkFpLIZHiuWIdq3gJsAYAzKOPQhG6x23JOmnvUVZU84gDX
YRjnPcbJLUIwYyN0q9zeH3bpolEI7Gje9INYdONkvfCkwPWG/df3rpu+bzdUjKYal6teY854wRuM
Tg1uE2VF0dKidsAqV50qz8ULWuluXL+u/uCDuOPhXcFLjamLXL9rdBn1U21WV4vVFtNdSxlrGmsu
2+e+5bm367RTVydk4creGUupHwGosvVphOxYbmbZpcZ9bRfDvT9nUOy6sxxQ2MoQN0afqjVmVFAG
bC5qx8fQMLIf1bRV3Zkm63AEYkPtt9/mVpEVOpnZ8DW1dZcmyC/y4aUHZFx2C4ln+t7r3OE+9eF5
Xifkrs+Fa6iSEhgELTH6NQR4eechEXJybvnnJpOYkltJe/U+2KyN0bDwHkZr4Xtepj7196a0Mtgb
WQd3a48Gn1jhNuP4akPAlrUb7fIOHEm95G2KyAAdM2dKijahRWqZyXaXMxPZEX0SqRGRG2DrqJnD
btqtfht+JYh4flrkDBk1GGFwz51vfxCekF93aDrzHeKS9ZsNrPIJnk16kZE68JBdXm7shFt3W6ae
315nALLqO27P7GEMvQ2Sc1JZeybfwisic+aBFFEjZ3ysds7Mh5xfMYXwya1XTUKeTDx6ePrHQeTm
TekFy4o03h2aa6u3e9BBSkYMmHGFCF85QHWwRDl9nOaM+qUUPrt5nvnPpmksRjKqIEDATDWXHXWk
wiD0Q/DVncTKsz0B1hdNVFYhwjfIMTRQRtcjmxZhCivtZ2YLpe1LI0DdaMw6ZmJxEDP68+ju6gBZ
6lGWrlnHGUgEMKtdoXDjgM+/ALrx66ql0J+pYu2RWZe5/GEFGRL7bq2ab3oOtpcSLwFQPY+8JuKq
RSTOL8QbyqAVn7zC79+bZkVzA9lvvWxNmdc7HwX4B6savHu2MZ2hn6yQgH8KRTO2h7mGEYy9DvwU
4VM4BN+k24v21TQ7ezoxO4bWmvTpnDGolktmI8ke3FKcvCUNNcyajyPtWCiRN++MRs1tXYYOf2d2
8oEhXTnh45xLL792yL8C/RQ0hlLIVQHsHbZgTl0ONGWLi4iXOTvkGVln5ndht4HaZ5Wf8lWPyrQj
4W/ynJNr/mZsEk6y0NP0ZBQA2Lch4+qHUdj9tO8qVFX7fF0qM+6NVT75abo4MWUbtOzgmlPBTjC/
wtgDYeTwS1jOo2odp7vStDySxNOK5l3hacINHKxYPlJTd8E42fbpdxMwWCGxG8LzyhcYRma3mAT+
Cr93INrT6kh6YCkPSGIlxy+y6pdZFcJHFuE6b1k/GK88bNwxqRckjcQjsIag4inmN98tUdkjntQy
CoZLmo21Dsg9q2zhaeLgiC/jUfn9uPe9lbjmuil9whADZ/mWddB1u6xB9rkPA8P+VI+0vR9WwGuQ
cvrr+p0ggyyPJByghTyHkom4NTv/q8l1ApHbcpcfim4EvrVD2sQiBWxMuzpPs2+iaMKzm1LNuauR
VugLbjsxV9K/2sZDO/if/GKT7XENxwANiG+Nz86aETvcaHSLkZC4a0kn52pqNMwkREBjfR+b2pUR
9jYsJc2CAuRoj/120QyNgMKjYbivoH2Oe6SDh1akMfd/CLvkE1hduxa7sgwt7DutaSeBLLg+NliR
8xS0ctlvKG/y0wr19sMih9eLBqdYeNmsC4uD4y72MwFxyDeC0Zh0UqLfCndko/rnrbECuS99WVlX
SFiJY/M0opWbYsyVf8K8svADSHewl6QB6CbTluNhplIY9RmRbxvqfRwJKwee2Y3RQuYijHBBxDdS
Bt/IwUHc5YDZySj2dqe1kRQsxmaUWTJ/BgrJg8RYBEusajKuqK4vZhep0JC9OzSzYl8iP9g/jEQa
v86lRP5Q06b9US/lHMZcqhJN31oS/94N9hbgldpy7M2jCQLo9DWtWfbvDGf1O9tpqmBRJ0/0pjjC
AcCI5r+zo+p3prSmqs6943zyZmBvndF/Msr5zwqS/w9q/y+QuX+w5m3f+4/3ovzZmcc/+QPOFibO
PDJyLpG6pHC4lxLTP+Bs1/2N3DNBJAheZCJ8nL/A2dZv5AeR33lBfsEmLxVx/xvODn4jd5Md+RKM
TLc5SVr/hTfvb0gXJnmU02QSALcC6/xiUN5yStDWKTcTf2uKo8Eg9Io6tbr9yxfyHwDdX9IVwRSJ
/fJ5r57rgCEDNf0MddXhbFkb/pVEprV/WrFmJF6N5MmzV/3MNv1N25rg8t6GeBvq9d4rs/a4SEu+
e4sabxC4ZtyqdYG6T0iIJDXOuIbSfwvO+BsiZ5t4tHkfFxbBtn8NLimIxRxsWduJcNzhsDR5zdNu
C7PraVy+Z7lKb4oA08KIn/JfUM6/g8GXl0YmCxp3CYdzfgED69LSxRpIO0GsoB402MLzSCJZUjg4
XLbJhytuxvS9SjNETbk5PjMEDM/uhE6o8vrEUvN6+ucf7T9cGlR8UglBWBiX268NCWVOnJdJjEuy
9jadCIthyr3yq+pfYPD/9DKhuACRXH+Xa/7nS6MDJavcYeQIzqseYSe6ciEwtP33HwY2GPaGe4o2
gl+w9oa9rnODbkkKBXCs8tbYB2b68c8v8rPp+/er3KOKkng1LiFCSH5xuaad1GzQxUpvZOrc0J62
xutcNw820Wqxs6UjghdXJf/8opfv5ycCgxMEZy1ZPyZpEX9z1dvOcEkSSW1UVJptoSnut8DGjQPa
8mY3NbWsq6z2QwVXE86N+PLPr/63X+/y6pwgFLdAsrnuBb3/i8992yBfhy60E48uPRE2/j0r3vTw
zy/yR0jcTx+SKJlLIgWL4SVOwfzl/MhaOG521jLpGmONtcg160DGvrU5CkUeepLXNFzRCmFRuum1
kx02u3I5YzYVq2n4HtrL+NaaK+J8IFZ4lUv+01s2IbhSqdDXudTqCo8OAt1CztSt84l8lB+s0cFa
fqotsnvALCfvNe1mjX+QuesQVINgCSnnIpmFh84Qp8qMjJeH/dPUr0XSjw4oWS/UpwW91q7Me+9V
ymY7MO34u5SJ7offucZnhM3rfp70HDPje+tOcignZefN5L779Y3qS+Ytaob2ou1LpF8KeGRov9M6
hEZmQbqBDWIl6y1tElI70ttqaQYUpEvpX5tahVdOh8M/Gmdn+7aRJH9FOVJ7lSPRfxq4/1HtGRQ1
EmPCSpbxTVVR0LbW6+SVGgd8/Tz7xH4Bg9Jb0xKacS6rotnl3sgE42cXl8mKKrLNbJQcw9DGAbr9
fajW+Rnkf71YtMLY2JR7ayJtQV49zNs7+y0pDP0wXKpHKWratW6xJb2emgcaPuaXwVEwkV3RRiTI
CAGYthwDb8qiqlHId9e2O6FRQug21iUSPEMe+kaQG0zvSLnziuUlb/o58ZzePYh2yY4th3jEU9o6
9UZDl1fpUcemg/k0uRPKft4oWVXmG5EQ2z1DIIXfThg3ngFNgNYNWePoJaPZzMcGCiS2saamc/q4
TsZDNo3rqTNNNJX+ilCr2YPg1OdJWO9AaPkuNSsw0rR1j70x2+hqyTUZF7fY5QTlIrcXx3GVy1VZ
Yo43umZ486fx6MCv7tqJK6hNiXvFNeg47m7SxbNCNzVI83oqbDRm1hhlrrhHhvpQeuVGVmrR4kPJ
wnuP9IlTY4A71o26zht5a9UlTJPvzEeyqN8opmzK5uvoqPNgTF/qDGFOto5XqVm/iNaZT0HGN6Y8
io2tSswxBICOcOeubFo2GJOkOzPKejElRX/J3l0GNlt0tWJro2Zcyqhx7ccGPPmIu9Q8hlOYxdIl
6svLjShdx0/BKtLIpSEvlrlzZwblbbFpO+5Nt0rILoMxkRicIrsvh1s3xRsFcH8agsKJp9reHgZj
sU95N6f3aS8/KAkeDsU6/Q97Z9YcKZJl4f8y75SBs78GsUqhXaHtBZMylew7uAO/fj5UPTOZqmyl
9fs8dFlZVXUSgOPLved8R16IOJabMovGs9mi37NYJdeyJJuclt4F6sx8hakF7UfdyX1XmedTo/aN
NT53ul6RQlw+EUEY4d+3r9K5vNFQ4J98DKfXItf9Z4ld/IBA5goHh39NZ3IKEkXB3NBawtBb+d0m
kmQyXX62XV870bgrs+R7OMzhUspt1+ikurWk6BhguThVwjpW9pifhxkPzTdeZFJLoMnTKzWDaa2V
3tuMn8noDIneE8aIh3lS9Hc9vmzURGT5UCLn07Ks4ltkTzsUf+dRU+sINqsnA1PnI83F75rn4ftR
8bzOc21vUX6/pJj+TYvNMMhLn2wLMzWnq4lN36pWkxkwqtLVpDO0+j7UtqPTvYUTcvHCiXfKj18o
8V1VVfvoJRhMHcILtlrR8YEuk+BkH4SNJYQkeQ6rCWddquq7zAixxTvaxhqnG2POD0Yz29tKg/cv
p4/PKb8e9coLRGrazAfY/2KfCbxzd13bn6kmfUtT/NfuYJ7Z0TBbnO1fZaMRq2thsqh5xVU94KKL
2lXWTc+D714OqKg2jfKTtd7a4YbysPXmFHrH7yDgMtHjU9mlT8D5/9Q6Zq/4eUFewjNBN/NJOgaA
wU9rVU4UI9Jqt95QKZwnyImqLrf6KHF82LmrvSNhjHKKjC3k3YPvSPIga0xBCC4r0YTbse/j2yQp
GAsUOSAx5kVVvSnke68hOfb2ljNwuVGyV/cD4Q0/IgtpXWBomgYzL284+zbdML1MiR9TPpn1KOiy
adGBllFYbCPO2BfU/YtXom60YTOWjv2tnNhyU7VHLqYKzRjXs+sVP9xcy14HjuF0bSqv58LpXDdr
XU8rpGqRS5KXTMbijSEnrnpNb691O8JsIEDa2luSn5PrqhoqYjajBndPqA8p+DGY3WdJJ5UdTHOM
kt/z6Kau8SxklziNvVusRzMBzZ2Q9WGEWPYaawplGcmy86sa8pFeomsn802sm+Gw0RuEu+vK43y1
9i3VUPZ0FS7SiK0YZfNiCUsisa76FhYuYgZfagLsYlsymVlhX1x5VkoLEKmnfQLFlgM9EH12jd7L
ZEWxZcfD1LzRW0W58I9aFncAo8Q4Umi0LGzxXagTuNz0cE4ps+jy1nQqt1hjFLdIjhEu5AnOXQj4
C51G7BrudHGRiFRimnRavKW9MMf+DJGA8jetqZwxKPQEoWFdL9VFVabZIwGzgjbPIP1sTejVQicW
YG1XYVRgAQCzWEznVD98VMV2H+5dJ7KNgDA1F4nsYI0ODo3Gn4gWoe5KO2KBsOE5rqfAobny3XZL
GeO5jhrM33Kq/DXC1eQdNBXTO3E4CEhrJI0rL89LNgcxOamLkFUHAqKrumDZBhCy6lMMwHv+J1/Q
GQrnPCkIB9oMgqXi0pmRMRxdu/VCeso0ZFAOebIsk6DUxzYkcCWtsrXsRnpmWiSSQyqFnB98T2qL
1aYJHzV6FvivMePZG0r41llKIb1dj7lhjki1gfoHGA0sc9MX43BqS50puXLD8U5J4MbrmNWgXjW2
EvgGGQc3DQjTnHCtqCBJIYv7PqjtDIf3PHXGpm5nEfEAI33ETOy0TOhwIg3U+F5UM7qy9s6pkp7G
k6HdONjDn/gjoyHI6Od9GzisvTZTjh9mauxrhjx2Epq/9rCfhDtWaz1K5dVkNqhk6CAAkjGGljzs
2rHc56gBN4el1W+zlVR0IlhkgVMGaQ8xg5eBsTsZ1Mjryjr1rUtsJjctHLA4d2aMoqKwjdZgvEr7
NoncdmnXA85YJRJp3JYp3KWoXEfpo4afDAly0g4JZ8pZHj2gFq9aJ7twPTqCJcwCjzLxDXXaA5Ht
PAiAc6Pc5EYjvVWFeRgpQlSRSmTYfXblGgQijZEmMIqztT6WmVubrGcqpMKt+nheFZ7f9fSGovCi
9XWambXqLWyYUee90JghH51vpWswQGXyiuK/alfAvzN71/UFHUkrHNCRtJlJHVmnDXGO4ZVQSozS
Fiv87MRoV70KBzndl/HAxsR7tdHwnshGE3BcjByud6JKs98yTdgPxZTi/pVVUWc7JP4zE9jQF4so
ZHbQh07u93yi8zBq7dScj3OlXapJDx9nPxfOmc/oSDaQTizFIg/Z42y0Uggj8xjRisqSkYloYhyq
fWm0PqH2c4uIvS6t6YpuWNcFGBjCm8btwc33uiQ2QiJnAWEggfgFU5u3NNbIJqbFyMv7zvxqUfWv
OTaue4Ncg1XnJ9adSeM+3kyI8q9nZczJFUwoo9llaOYuka5aVMXzLNFXJHYBLqLsF9KQzRY8R01l
4963E+s+V6aWBFCNvWQde2NWU4xv1JXTTO2bDygDu0vkNPlKn/r5hlNG+hRGcZ3TIrLNK8sKRbs2
ZiN6cxgihwLnH4VKDxVhQHOYsgnm6bYMumWywpLoGQ1a8bZ9AFniRnyMSxTyyFmrxZWg9BRcTaze
4qrWCpyk6FzWbi26te+UNLgcbfRvy2o2zaB2GsFyhKTqqPK6ufF8Lf5WW1p9JycOLkHold1rCP/m
UGSehcNWJ8MqGEtb9kHLnT1rYzyLwO3TpsEMmdenSVAN3kgjRxdUKn4GiUtLF8Ak387eGQhUvolm
tN514UBeNE1NXvcoJd99WxtyTnzUldc4+tXOqyJWzrI27Rcdg2u/aXAiPhbM/DQa9EZWm7Yl935F
t2iujoXROi/zENW3g+qTdpXTYeWcMHlIERxoGERAuf4MFGIyWJrcMkFyrgx2jvkUMo8pk/TKHTaS
7JRzaFC4P8Y6OrgUx67gmaU3rY60KBCQBzDlljoehDobDBzzxgBVIGL7Mh8yS+avZtSN20jpCV9A
5LEw0ZoFLOIm8QkfAJ2RysnyfsMcUqEp6E3asaTNgQzKIELXQYY2IA9mFIwwrmZ/3jRTrO5FotGB
JFmqulXMYwys5SwDQ/Qer7667Z3BHNepVxTXqvcV+w0WVpdGrgbgSDkcm9Y0XPO3WPpgUSo4rcO6
7druIetQMphpaplB65K/gXcolskq8dUSzEYi/Y1oM7dbZePi2aITBqcTdRoEzWyMp7daksPNvc3Z
Yy97zjIjQh13pWnSgucpZd7sShyC8b1T5Ji2hzR+1goEmKso1eR54Q65fa50r7nMKFbctmMJC1OI
EMZFxXxGS3Sw8nBbSJznQT/mCEIAgHl3LBdYdzMv6sxAQ1vnbxNH9dAhtKFbuTrNrJUh6vR1HBXA
gRIQkPfIwSihKeyN83zqQlOUBzvpojNXGeGzFFWa0YDxojGIWSCnDdVKXJypjRdoGNLeefS8wfIU
b6ecFV5COa26WVeUIEYX2XJviJA8VouVusBkc0PkaeZtXDYQwwptfV+tRdNLhjSbuB1CjYbORjU1
z6YrE387gRf2L2rVzRo2SpDXKywMxnLIdcVFR6aDvYbNRd+iILcv35r8g91cUNvZlgIHFFSBkHNB
ouJ3N6GFwZYTdOSqimOsPWghoJCHWguswO+s/B0oCROIyEAjLLsXACwRkogrCy7UsIJm0P5Lmf9v
RZkfYfC/lppQRLrEheng78Q/VJnC8UcIhhHWe8su74UV+ZBd7IQQIBdmG6hqy7iv7cI4pqDRAuzX
7WYo6qEBnSL5XHJ6rYcGGP4BRWCNLg8jBR63TjfMTaqNxvc08cb1R33s/xsv/0WF9YvGS7s4CV5/
Zijy3//ddbEwEdAdgUFt6A4k26W38q+ui/kXYmKbeRnbNE0Wm/PZ/5gIjL9M0iJoUJATaBO3Sqvm
/7ouHCKg8i9SZGritv+fdF0MXeeP+rlsq1OtReInLFKnod3QHPq1cNo6XT+BEE432CgTCmd1vOY4
KTf1HLsBdVb0Go1JhyRx+xOOcG8nCueFRtI6TbKLWMsIVnAfWHYPIKhozzpnXUw8PRb9rDX2PR7Q
qm72SiXYbMzR2o5WuGqjsnjI0G6cw0zD7QdujESBwGwJGTD8JH9BXdhTpeu2bj7fhE4drkVpijP6
MECYolfw/HRGWtYI+N6LTxhFrju+RaSzrCw2hEgmWJyhZNw1ntwnKZrteegetCmJAqtW6tDYqbiO
W6NjqZhv+97eRfR1LhKr9G6dtBhuVDqnAb3WfAONwtiPbcO2ke5GF2rV1VDddWF1WmCPJiv8jQAl
hmwvZc4aRrlahAsrHIwHgBcVeG0OUCVirVOn11dRWNNHL7LLejB7DLdRjZrRzN86qW/RSKcH6Q5Q
4lAJBAbCiaDQkoNKp2eIW3ZgmBQ+52I8SsECOqCWTo3M3+aJ6neY+VK2oNFw3tKurUPv1FkaJtgC
cVaXnmDrt/vClMaN6AZn45tQPCSoFULvsY4+V3KSq3Zk6cUCjJDSd9foKA/97D7WWvduikHCU/EF
eGDbWjc1bkXsvLAmdraCR1awtBoIgMMFbVTkWLgWmMSqtIc7kZTsHcoOjeJYtSfsHuXK1nDle26v
P2mO2a8oI5x8j8pbfDmhyXKy7qmsWdUcNrkGRJ3WiY5O39WBBXgCqSXqmpSAkX5CQ2qppFlhp+4f
2Gz7lx0Via0+1y8UJNWbhYR6X2r5SbburYYrf0bXOV8XKViVCvTyUkmi7Y8waFk4joKT3xrJOc8R
N34/h+4xB9++CgVbpqjUrhH0vpd+vsumkV1M4ZyZFSdqj2MRLfXsMtTBZqmS/UQ2vKX6Q9WmD62X
Ic4BWfgWQ/5dhUlG+75VzspqVHgllqynQi+0baapbu+OsXyQlNfPgKVOm4YhuSUi6hYHIMIxjxBz
tGPxOmVZp3mQ2cHgqPA9yRkxSTiesDGZG/wI5qVJMT6ge0GrDhTF2itnsY9UG29qK5xuPcAf6HkK
dlvU94wgdCJs5dSrz/1mbL6xpcgupAEScE4A3ck0kOHBpZxzkXdOwkean2bIygHzV5BDEYyh+N/A
La1JQPPGILf0/ORKaDBxZTA4jTQNCAFgoECXLs2o4GA/3MrWa4jbi9D4uk1xY4vpzbcydeFZVXFG
DRe4kpEmYH76Bo1Y3lPca50ZuAJmvHytl25zkdjNtCpC0Z2GBNG8ikR8hpWkfERX5V8T1Mu2c6LR
AQ2xnlZpZw/fKE0hoomJvgra1M4vIPfNN8yY6ToxejyT7EXTk6GFxlWGCleiBV22uMU8LLoMzxlv
OVuPV33pqHMgl+Wt+7E/xu/IXjlD/gnkhvNKMIRO3K7GdJh3EsfChmqQgsSwJLt3ROO9sPVPzoaa
HcYKVRsf0oBuam2XbSH4MlvzNYHX+di6dW5uIRpUCPD7eWNMKecyMDt7oWWMessbi0PnjIiFy0r3
N8bYxQ/FwM1gCTVWErHZkWRXmDJmyKNP0sS+SL1GXY9UNb51JiiKJB+Hw4zJ6C1tKkrpZR+q7TSU
/gGsEDOM1mRv1uAaQe+2gBRGbYA+s+CSoM04HKHNIt7ONpwZqlWOfCgRQ4J/RbUWRDMgWtea3ZVZ
zNbWqCuDn6lmFCNma5y3A6U2bOTioDfxeGPOo3OLpaI9t2JbvTc+NamV71JKmFp00bpfQixNau2g
Ps5Wbg8+iu+O8GVqr99RLDV7nW7FsTUhuxSGEoBHKTVocdqcl4YGVoGp+FLYmvcE4CPfaGWvSBkr
o4hKs83BTkuLKhB5Eb421FgE1aFcvqSKPb4QUb9vMqO7ofKmMEbLfBcyxQWiiaKAvl29JXo6P+ES
1DbDbAxIXxQ1/zoLtxnrKsW7jxPmhGuF0k1vv4MUNI4DeNCX/uNMWhhJsi5yuzlp7PkDmn6U16nn
8Yf7qzgGUKXXpXNEI9RdhJ1GnbzwJwwnTim8wwQOIfApwa9iAWzHjnsM2hwQKb1jr6W7Q8+Hqmy8
HqhoAaycu2OVUQipZeyc65U7PHoxNczI1rObJIxecUEY22iS8Hxz+K1gLsrtOKT4K2qE6GNfuU8Q
OLu3SUvS+8gkrtYchDiH7cyfTtkzWxHwUG8Hx64PsTFEfPt4pveNbtdbfPr5tRYN4HFnqS7tRp0Q
y/Uge2yiC9wQj75jFTdsidx1nyq1G13U/1XBbJfXsjlmA02TMIMrHKvZ3YNp5zBWeNrei5d06qwy
XyYwZAE2LLBHZu9tTQ08oxdNP4CQF8dBQBwwW/9GGwt5sjXU+13XbUdTbYyqfw41lu168mNexjaU
5XigUnwAFX8XJSZGiyYG/KSjSPTeWhhaVGHWWeiuQX6+4Qg5G0nxAvGRr62+E9R0jTWwiyrwixQH
ObnkuFgwoWg4g7ZURndEkDxFEjAqBpOQEMkKRfnw1C14FWsc1v6w9Blrkb/Lbs5uSxGmD/0Ihmbg
NPaEoJUHppVXuMPAsaaGeZFNSkcUYSWP3ij92wnvPNwM6pSVo/wAtPVCVE/1M/YQtxalrEyx30ps
c+eM5cZwNUntwL0qrHhbtF5Av1lfZyoBmhJj4HC0W6docS801m2Mfm7StR7xf/pccI442rRH98hR
9vWwN0Ox9uxua+EVP+ARXNe4N4JyUvm2h9vlUWk/wDr6oTXFOuagFTQllmhSRE04oiGs2K4MHCtF
zC2RCjj0lyoLOoGDMnzjFc09kod672JwQvwXbjJo8oCJAJJOzTuuQNzpze1Y3A2u2nuW8wy4cEPD
8hLmDPhmJ0JbNIErsHeD/32sptsWi/DSm+FEx6S/ljiqmlZdxl59ObDpGhIQo0qX1x0rKVYOFKPU
k1hbd30DGMc0x40zCHedEPB0nuTFNtOngW/XP1E2o+bhTj/0jvqLdHClNdIa1wIAFDvUFC8+dVZY
5TtPOpuSXfQZhbQ1EOUfTST4l+qulvRvaMLVzaVlim1tjz/QOZ8G3Ub3LmDL+mj1mYN2C+Dh6NhF
CD6zroNSdsNe4FbjCCv8nZ0gwWDt05703kh2VkTHGGDEbibemjTq9exP5sqKMqxr+mzf4is5r7tB
QUoLbyoBw2DVm7q+65U9rQYLuGViVFeR7ZVnNgrIVVkn1SqZrPOmpXpdxEzoXkxtQa3F5BnVxmjy
+1mraDCE1XQ3CdRSlTOweYsjfKbQsyl77nw9+dGPGad1IZ0DjXRK3TldONCKFogfAxkwyWCPkY/I
lhPzcAE+G+j6zDnEdLxzX0u9fY/S/NyWhGcjlNCqR9UC54vGQh2o96OosOQMs2YwD4j9213bluiq
RyM86SHyZ5n77tUA3TRIvaw6a8UUr32BC9dL4BjVjanRp60snAhg+ZoqvnKxee2xMolrA/zdhYlj
570dhuY2LO34yWJ524pen89pZKE0J5SwgOejs6aV43QP57epNwKPTVD7gAqp5M/UE12JjDPEbrvg
vSwFgKGbMivAwGDTcoafhhY6le8KiuZCTYXm1szXzdzQt6QqY1xWiGQ3GCnSM/pMBmzoMAzqhiTa
XuniESRudhS5k16X7LHWRtn3lzW8qE2vAZOpbSp1LqrflTBz7YkpwHsZssw+B+sRBb5rDeeIwWFL
CBNR/pS9hiZbYKdY+Eduo+2jBmWx3X8vIoAQTjgEQ208eHW5S2MSW8VumpPHKnHOvPlHiKwKad4P
oScK30QDh0wAghmKY0vXSKTRRSiYiDOYkGkV7vB+rRC73/eFfGe33R0qIzZWrqWeWytMtm2KszC7
nox5jyGpXslq2hVI4vlMJ2TnbZjKXauQz4be7B1Cn8Za17KuSkWB3xkKtv+zDETfXCPk6wko9ud8
42B22i9qjacqT2j7FjOy/LRCBzLa122Ca9G1qMLoEOOBpFbavQzzNGRhcKLvOrjfzdD1UOwcWVXs
wtEvt07hbsxkzm+SIXauEk3e26ghzFWrYcletcJsngcBT31V9GMdhHnTvNHB6TY+ThIEL13zhPMB
Q4BZheWu7sZkl3dDu+mNQr2LQuP8XNYh42BS3RENCkCx2g4vtDodtwBDq4caO8NRNNUp09P+jiLW
uG4MqvurEpfJkTWRxQK2xdlAZlECq8nEYzmHPgdzvLATZUe0StQvLf016QbdYK7GF9MYNWRpT6+2
TqO8H6NnIWUbLJA4LQSSfeYW3a5dGop2naXEbebtsUwoQY12PeziQpUHt4+rB43z7cpIK/durEOs
ZrOU+wxzzq73gWukSRjuG/jPb9rUR+dRqbe3guwIGjUkj1MojdszaRf5zlkEOMYixckWUU6jnCfg
WTtgfTw23YSthQ2yXuQP3qbxU/UkK6eiAFzNVM0W4Y/ZLiIgZSDWyBZl0PwhEqKKa17Gi3IIpeTE
zJzJx46ZYqu1KIywGoXb8EN2VMhSUk6lcKn1bCbzOvGOONowSM6qxhgW549YK+TyhRrP8A0QN1WL
zolMYyRP7d/yp0UJRcJDfTYt6qjYK/TvbogOYqX3QMfEoqMqMMgRa91G2qVcdFaIT61pgzArPCvG
/MLBMvMOb+rdWhRaM6p69ECLamvRbyWLkotuSLoB+Y68a87hByaL5ouQBu2e3k76I1kUYbobzbsy
9OxnOtIsBlqf35SYyc6F3iWbYdGVpR8Ss+FDboZXkc/8Q4QWLno0/0Oa5i8qteJDsObRQb5xPmRs
PoI2KkdI20DbUm9a9G7Zonwj09Hem4saDp8u01v1IZLjQfUvsajfM30Q17inop2FN/TCX0R24yK3
Sz+UdyW6LQYCcjyC96a1P02vIpqfpR1e00FistSq8z7v1hNIn9X/Fz0p7hAEI6hI/vuq5+q1jPLX
7+9d/HPhc/n//F359MVfhL0gl2QRRoTKEeB/Kp+e95dOpovluBbAAeHYiDX/VfkUlEsF2CzfhobB
IDQopP6r8imMv4ggA36NOHyJ2KOS+R/ozRc96E/V9UXSvkhV2WcZ1DwdYymL/qQXLSIB4xGSyH5O
Kwt76JRC6zLdwJlLbMEmNNqfns1vlOefJLmWS8yyjqCaKivhw57/6XqlaTCrlGW0pwc5BpbRhfeW
jIvDNMv0YvJindUZlN/XF13ExD/f5HJRys6GQSGZCvOHQuinmxSdpwZZWdG+b2zt2OVZzMrvmCuN
v/3D/X1S/y73RxUZfT0WgkWpvSjaf7pUKVHf1Y6AIggc+ejPFn44VNaQtXBMATmETNa7LAjL38We
rk5f3+mny3vcpMcZG+GkZxj/rGLbSPqgVHrtPuvZGqq8MLd9NWvXgh4hasiKRAZ2MNYlTY/mDTFd
t/v6+h+Eip8eNT9AgK0wLNfCD8FfP/kXMsVUMzhGsw+H5SVnozgNnZa8ZJJklHhCU8ikHVvntWhA
fzXDDiSpjT5oFBTVZN8Zd64DwsQzBvWkgFlEf7dm/m076dN4//h9gg/Ht4Rt0gX79PuSyiZfKteb
fePFKB6gAq47e3T2Xi7HTb+UN//wQBaN+acHggl6iXcnZl23PqfMa20PTa3HHYTkllQKC3GGseLO
HGixYcVBsmrS2xSgPiJjMv080YfoJtzpOFZZ1v9Bmy4+fX6eTVii+THj4DExrM+fH7N+1S7arj2d
VxJu63bBB0lXdGeNMCDxmW2cQtxFsJgM9XeHfKldp5x50+UTtKMh9OJbdPP6CzXlNkHR3EZUR4ic
foj6oT60S1ER+LprsInvDU5NyuODW0hFx6JstEMRe4qaETUkSgtVeOEahf7y9QM3lzf48wNfbhF1
kcFbXr7Dz19g3fcGuViQE20KxhAiyqYzsVfV4ylvnYyst3p8qPyG7f40GP6lnkMqbDihHNsBjwlr
cH8gY6F7k4atXUNmzu9yPGMvIyRHOhVpfpdmRv1MWjrl4G5Iv5sGZvJq7sXrAKEmWo1U1XRSL6T5
YFGIZ6ddzrBjC0nsVeTnd1/f7ie9/8cL9V06Z+xGccosvqSf5xusryEHvTjfz4sO0xnQWHSTrQVf
X+XzV8MzNYB/6eT2kZv4D0+Ih4xhGHkLew5p0ZO2VM7CvjvIdrbfvSWb4uvLfZqvl5uiTe0Zy0RG
Df1zPrM70vOfWy5nFlV0gYXijB82cugd/xTv/ZvvgYVhWWIZMo4rll/y03RdkNEemV2X75FFRBfA
icdT6uj53aw13dlgJvldYZDA8/XtfZ6kl9tb7CgW0xBTkFj+/U8XxZbl63lfgp+kPvRGjc/jxJo1
fIkYDwwTSrpjPkxAgJ8zTNIwl23tTy/0d0+YhuqCZ7PIpPWXF/7TT9DUcojWlzNZ5WrsffWKcTOU
qMzwVIYXX9/vb0YPbxJzEn1VZNHGp4tJM0XTl0XtHiRPfmclipk2Ue6uYrexivO+//b19T5LBpbx
AypLYCuiR8wD/vRRVORHAokpqr3eNPMcWHSKoP27FWoWq68kKTlaNl8bLn2XWEvDCBOolxzpDVI2
kXHipYeK5slFCTDpbXDa4a0QNUTMWIWESiWOdgytvn7++kf/9o04jrNA7PjSPvef6SZnjqDktqc7
a3PWZ2cCmaA899ET3399qd8Nek7hPh5Hg/twPrW6Sy9puoZbYjvUhheG6IyLoRsVSVuNdwbRvTyP
Tensv77ob+4PG9HiGkJ465D4+uuIm5XVZKKkUjIi/d66MEEuOKY7+9IOtT8w+n7zfZG3iIeNi5m4
OT+//hhgzkzIDIFuKi63hZOmx8KcvcVI3N0MvTEdiKXp6egPlX1UXhH9YcD/7l65OuHXvslO7LPi
fNBnV2lYYfbgswaKGdyhMdX+FUhX/w9OzuVePq12YLkxsvocvN1/bG3ZoAM9iedib7FmnY0lFFIw
QKzNnj6bDxGa/XTt0e8405o/vtLfPGckGeA7gQ+w1bU+jaPGI6HAVk69TxpdYvwOk9u4oUOAEgJn
ZjpPzF2JEmO+In6Fby8nVGr99aj63VBeOGkumcy28Y9XPXceDH/PrvdWrKN4puB7UH2obygW3RSR
ZtirXOR/2tP95vUyY9qCHQYRukTs/TqUFzut3nRMnlFq+ZchNiJKcaiwUck5Ybr9+g6Xh/jpBWPF
FK7O9tFxOaX9erGaE5KHjZHmEXu1y6RoT7L74y71NxcRy8HMcBHUwBf7tCsuaLfaMzlv+z5CWLoi
usOHbRlRYfn6Zn7z5BZbLVMzcnzf//zkcqpaaLBwFo8oxh+yhMYTYloEzTIzy/oPY+M3n4ZgLeUk
BYmUI8mnm2oripvoDgmY4453RewnYu3r7GhnCtHnCPW0a/I2yZpQmoOo6X8rANd/v56fSYK/e54L
xM9ebnbBp//60rSUFaofy3afZ462bqX1pqWsel9f5Ddj33Rsn8FvoAH9xxrua+AlRh0qXqPZDMOZ
TcNMHfMs6hVxkFmDLTLxoz9tXn6zmPOt4wvmzliqPh+gZitGuQmKa0+WlvVQ0ty99uiT3Xtmle5T
p/jTF74UTj5/ACYnWdiPrB6AXj99ABFW5SKfnWqfmiauBmwJIdgu8IU/+BjcExMDYKrB99Vprr3w
2i8VGeXkzGDSiuy0+VFbRn6nUsEpoC0nd4eYwkQTruI320rY+2d2r8yAbQHdGa/xCRvAxravGtHd
s3GpH79+ab/5AjCtL/lVrL3Ubz6tTaajd71V4m0TNTJXgs0cE0JiqD3SvpRX//G1lomRhUHwrjh7
/joKXeHVdAMzNreOFiFXV/MWCBd1yaUW8Z9fCggC8xNtaXbuy0v8aT85oREjqHbK9x8Vj05HVaET
drYGupHuv77UUvr6NCAongvKDIup22QX8+u1YD5pSh9DPq4x4kTdkxhOvcCpd0ab6y9lLxC8wtap
5qs+n1h8oMk631F953edpkqw24yz68mT87F36+JEkAQyP14JFtBKq96+/rViWQx+nb8t5iB22pTr
mPScTy+hsUDMTAS/7Kn0R+e1MuvXHCfXkfYF6B6VJNHboMftfQ9giH4PYWJB1Qq0CG7c4Hm0InjG
en/TVj0yOPKTbqt8kGvcvt0ZEbzejfLKcUcTCRFA6BTnCuj5HyZtDly/TqXUC9hK4We3AR+jQjA+
MwHSrpVg9/Iai6ZGdK1qh+cQVEGxaDJwHVltQ8tCdk7xptgP8MizCLfDNDfEslHZK/xVM3oeqT61
2SSbFNfyGLSeH3tB7GnWQ+wlmAeVJSo/qCrHLXaJa9abaprZuIxWPhJohAoo3PYW4UtoCdOIzMop
a19jyyPELdOXYEsObjgALNQ2FrEv51mmuTd6FpdnEHzMi8kaERjItokD247EVUrGGEKizoWI1uKQ
Vju8MdWbHRN4tK5CJ1n3Lg04b0KKPsypexb6mXsy6MgvPi7UdlblYxAe96Ewus3YGNAEqK7nd0kO
a528RHzcfZrLd7ebb+es/KEbFUnOkztvYljmyZT5Q4CXDzcJhtRXrFfagUALi+iUygVfqM3cv6zv
Max89wnCvDBrH0Nhp4PSsqg+nmITEiVt+Ng5CL+TF42nzcOOuFUafGWaX0Vxk6ORmngdqgy1+6aa
kqdJYGqipwC4I7ZH7YctOnJK/N6CkQUooT/aSe7fJ40ZXpU03hmvVomJ3WuxFtSg77Z93dnzRiMD
D1pjjVIyBLl1gUzKR4ozhATVNmambyU9iGCs1Qt5W/YbA6HClWYXE2gm0kO6tMHqyCkk2w2hiZTH
ax17U6ouvWXXnKN5zeUzc2fxzRh74hVg4aJBBPrqR5IQLXuAQPIRopWJjNRVT8WvhRXeda588Iu8
IEzNmn1rKyyyB1Yp6tirThXuCvKZ367maR7kCjsMRpE8yattrONHGhHorMUsrMCr9Opaa8rumLCC
P5KPRWRSGyZnHs37g2aWRCkXlncx+QXOjbLqvWfH0sjY7RY9ieaA+Ffyya3J1aIzHJ/hof2egpjd
hv1/03YmO5IjWZb9lUbtmeAoQi6qFkqd1Qa32d02hJm7GWdSKKRw+vo6GlVZQGQvunvRQCKQAfew
QZUq8oZ7z529Y81SEWlI+OTP7YcchvrYcBM8DWOpn4NCesd+pQk1bjt7m1bX411tiGC7shWzXQ+c
mgjnzv2kZekfiDbsNsRzl2dGee4p7cRVtedYu5VO9sZOsh3hoM9rMhZbgzb2zLwWB5Ag3G3bFC7R
oQ5ehBZGzC7vE8K723LGr1mIKM/2xCEs+8TpiCQJi5BAxYxxNlTJ0ZjdYM+qQ5dW0UGFiz0kMXay
KuYSOziDFX7OXV7S6pCADINhjUsQorFqoLapNcRzuVbpjVkR1kiZjbcZwhRiE/Nq3KZXJzCKkeXK
yrPDi+e7VtzkGNOcMQjfx6ngsGbtj6fHIAzmGXdOtS6umv7Rs14xR9yiVl3fNNv6wzznzlfOCvw7
SYP0xbJF+7l2Dwl+D+55Ts6DE5l0DweguJ/XRN1g6cmwatdDLmM6njYORMe/ywmRCuIawqMndQc0
2v5UOp+PDYF7Z0iGAHH9Kn03juXuxopl7qLm9eyPIHUjHXANTsoZH7thdL/Ys2MeZPq67e152AeN
+9bbHlNyq+lYRmgAV2zkM3u5lCz2M+xeiperxUodC9XJl2SyzJtf0ualmITHHe7upsaaao/HeXCX
3yFxZaxZZ6qZcrK7ih0rkptNXYBpQM7n3S9ByJEd1P780CTR+gazwDkCXHS3szSj+gH/Ffu16Wbr
E7Qoy3XbzVhSjvWryrLwMpPJEXeaZ22LjARrlYfVP8bFAt9sbMrhkDV5sUtmKz/6FDMQvpL+2Qqy
QOMvC7yAh9hVP4LGyywUqRifNmWd+PvUHkpn5/SkaGyCqRvzPfVQdDPXWGhtg7gtT5X3HKgoYTjj
EZHHm+d2+9ao8ZCWdf1H0Kw8jYyEPvvme55KVgxQNb6YTXo7iZCnnG4GDshtVPjBA4g6NFAykXGG
ICeGoCufOqeOLsNgwo0kBA4FxzRymGdel3wILMf3gyoawpJHEoKxtgFwCWzzU0z1fOvUg4iDMbsE
Oq2O9VzYceN4JSx2pwL+Ka/5Vro78LE1e3zDZreuPr9r4BrcsqO1dyBpnrpluN4g1BDvkxA2RBTG
c08oDKLyZ2XhPi6lOxwdf4LFZIyqN2A3vwJI77fWXPmnBfrGr0BIliaZKR5cFehDH0r1BO+P4DC4
aH8Wv1lf1VRUu65rDoPrVg9G+q+9BvNsW9MEegMiNdrJeeH0agGQx8S485smtNe//Mr3b00YpIRm
GUFETjmpzYw4CFSjB15XMcMlCXf1hosiJIZc6sYpN7q3ypt69AkNWYRuz2YIAhf9oB3ArphH3oSs
Sh9WqMlIDtDi11bLzXYlLfMjBfmzO0l7T7rD/KyBCB6At427MGCJhBbszvJHLErI7Jl0N/kQPq2y
FcuWoSbkzEqo8DmTc/0AoEkBAXatLD9Mg0N12kvvK7N1ugeZ2NvbZulyTMMBHl4ykR3g2BjUkiVS
pyAo2y2vfnXj29ZxYd3wSf5EdEIzWTDJ8IMRyvZEcCB4wepmXNb+T5Z0WYb1LkhhO/idYgcy0Z5t
U4lNY0YGgPG+ar4ryzh3SmTByxg1sC8HZ0xvIBh61SZH6chh2o5miz1BCWLzhHnAHeEe17BtTy46
KvwDuXtZolDCBxHZnVq866Nt1ouu+TXxZtMezUrAOxcOqn3f++jpA+LQqpp4sXq8XlDwS4B2+M8x
RdePNt6rnR9kin2s6tYLB9ZX5kXNbqVaufRN2oEmGZuPcU554CVcw9YaT8MQRYivu/EmzVk6AK0A
wzHIdMcceInDuS0IQvSIm530G8gHsLircX7mPULVIZGvDulfcVh27oYpEmDezJbeKZ8jXK5tXWKR
BFgo1hYu/TgNW/Rk1jGflmjrOI13A2nxzgV5jE+D1jFOOf0gAHLvW2xukNp22RNrtPpQpDq7XQe0
P/zx2OwRs3v3JXyTR6+c1jtLLRPnVwQu01z9g8QuPmn2cQOJUhhY8DmyQrWX8MSz375lnra2w6ST
17no+gdrauFW561s9/X1JepluRwhKJqtzIU+Sg3E1Ct/cvtxijdu6jz7TrlS9kOZ2DAApjEBFpvf
pr1Ar9OkZ5LlPsLM1RuvR7PrApU5Ok07klMKZB3FLIofCpxvUgTb93Ft9GXM9JtJZv1L6uizVwul
tuQMhH54nMoAMbV23uEhtD88zoVdk9broywHhEZJsi9cK3/IzBW+ryimD2lX4/5wYS07RgAvR4RG
EUJjraOhvrVFH+18MXS7pKv1JYzgSWRtFe3TZIrrvtAnX+b5LU0IBm5JDmziLQ4K0zV9w2KbIs/O
Hn2vfq4W8uzGflDntbFwe5JOcRN5BADzGRi2XeJ/Gpwh1HYz3hyXf1Bs7hpyIH/lDTaYjOJx62iR
HIsQgHm3XoGOBdgLrCQVwlZY7E0+9zuXlEsKTX27FAb7jR5eQUGQW+4FhvhQGxuEjUc6dpwcrbIj
8sje4/lEv2qJl2KpVxKtrI7sXukoAr+xb0DsSKNdYyxxC247i521HQ9jbVkHvCEYM8Za4imY6/u5
CNRv1SAqlc38ZNrkL0iHvc9MXr+ZKR0PE63Pzm2n5y6aXZY8KnitchxkOk2nXV9O5W1KoujWRkrs
N8u5spV9cqvJvtMGLVgGwOPodGm4GWps4p2l+vNap95vwsXs/SCKHkqApDgz4fzi+7BHeP1VLJWP
KQTLExpb7x2KLDJnOF27aph4wp1EMxJoj7oGFVwAI43J7yTMe7Dy5i6aBrUrNVwhd+r8+5AI5ZOT
Vb+dPh9eh6Tzj5zo4znRA2NDfFg7n2jkz2mBAyO6JmMP6pWvvTDmAzVc+xDBpfnpjvByuqA5mDr0
LsOU9FuUIhr/fjSerdFpomPeMEto/VntFuX1vHfV1aeUjc03Br4chR+kEiSzmWHMnNtH29XZXSSy
Lvbha8a2lVg7KzPdWS9U09mYjCQxgMnnLaviTMHRDgOgCdEUHjxe0w2XQ4hEA/9W1w8x4QDBLgC3
XpSkbzgjfihrqfS+BmQfe32kHueygmGVcxZOdal3iu048lDOHkEPsy0gxNwKPM80puFgxVFeNntn
6JDjIzBAMpd6oJYo7IG5FuV4u6Ac/yHFKC7MaPR+Ed7KcyrOGktNs428qb138sC5b6gAjxZV3Sks
DQLUgY64R/v8WNEzbfgG03YIQxTPANSzDZiUY2X1TONt5XCodDYJs+tN1eaf9mKLu6pDx4xh8W5s
KPBHa/3jd0MRS9Li4C5FG3dy3e+W3IbYdM3yAOmm2rt2hp4wX6xLhYmCyPHZYMGwhXlJiEW5QRO8
bPEh3g3j+M5OABtib79B7B/vLdNWW5O51sZVYoh7G21pheGfXnYoH9TYcm8zBEfhB6erUkBwEfSZ
szO6OY15lxxsN8/4tM8kQvpJ9Do5eL2rIv9dBtN60/XMK8lKW2VMFmS+8cdhOQRrVv8Zqa32pAYh
isTS/WMqWszULmeutClWNlqzfow7wsjf/bG08T5X1g66Vf1i9X1yCXsR7ssEjSDIEdxqA5RYd04X
wj/FJ/yRZWvWHBOizuRn2ak2pm9yjlHm+88GPeGmqYXaOqaNiLatC2+Ti0pyfRQrVDHeLczKYPP9
HPZUFN04pcHsICfiVvt5uKvgtr3U8N64UNqE9EevPIOjznckQCA5B37xjGfiQNZEf4r8DB17NOqP
weCUtvV811b4Gklhhg9sIvUgUsJ57ap7df2pIWJTkhC4YE9fwzk/R3UiwPIiDi1Fjr0HxpS50ZBx
n5aSLA1T0z/GUzWHxIfMeXnxkqXEX5J9rzYbFoPyFt6lsAG2jPXZTpirEtyk5v0AfX6Pw27dFjV8
M6fBThsyx3IJot2kpvehUZvy6Ab++j1Tkd5YiXR204pmN/eGJ48s2j0rJmQxyOG2vSPbP16Cr9Xr
rJ7qgE8eIyQYwJIFyQ+A2DjLYKKkbzKfp0Pgq7Mps468rMlFIju/R6X+yvJC7qV22uMU6AWTZGQf
AGQAqkcIC5VZifHLQl7VkC7Qji9FtGRvVVhoUGLfhSZ+JAjQvLtJo/HiijqW7lr/Stsu3wKnMWc9
Tv4ZXfH4Y3UXrpAJqurORUIMZtkhw4TwQHGwa8eP52svr7K03TO3Sx7TicMrITnpSPxF8cTtiitV
Ncm2gIsTJ2CXW6BLfruv2oFPUgnJCsMIJOKKvl29J/U0H003JEyiCPAdTI4/LnDwJcnoU2OUOOsp
Sg4lkupXJtPyfmlAFG2ywr4JvCi9mdoKTp9vt9Fekxxp06ET+bzP6DAcYAoAALCxKrLT/UVDZBZd
y5It8Bdy151U27DkrE5N295dOqpjVnD9tp1WJN3B9NxOc7NvmVSfZFmSDSO9XZtSgmdrWMX+UlZx
UWJVsok5OKEZAlzQhep1rVsU1xSzRLPS4IEDwjWy7MWgSfsIHOPgtgOJujN5/sjMio0Aeu9BLZSD
UsLSD6NZbD2BASW1m2rPt5nukrBPDhgqzR1ocBs0+OrvqlrGDkoszDVkNpr8Y8RQxRQRR1bDxGyP
s2HXraLbOAm0wrWLzGXyooTQV/8HMeqaKQ1GCXon9WKPPoQde3YRjZvc2rVTMr+xHMnjOqCTbm3R
fU8suj5wnBQPhTUuMaj+FGW7yg6YBr1bw/T6ZyMIQtxAZccNRHxP8aVIHDlcHZORUjhxoiusCOXo
ybHL6iQt55K2wRtcFZTkNWrsvDMvreOUl8oHLhjhFtgGnb/u6igcfo3CiPCwJFcIjg9WCnWSHxwm
bGdPyPpLsP2mO3gkZtzOiNLOYMuXfeb6GYnBPIkb3LPhtutHdetWSb+TUZ9/uyF5K9bYkQfpYqAS
VHxnw1N6oTJosb3L6Nj7qRXrQfjnul5tatjBe2GkEH3IsHUvOhP9bTDO8kcUpSxsyK/Y6zakDjdL
o/ai5yNLO4W5jYDnhzXJxY958UriK5noBKk211osuPQg3SjaSs984CfFFj9Esx9uZl7DJ5t8EAt0
Tir+5Gx1Eff3ORHs7syFoRe6GeqGc2LS/pbLGuF3mMhLNwgFgwbj5NG4ZX26Or/djeyY73RBn/xc
ZdaeCjnapytq5tVhxrQv13KMqCQyw9E6rrTIKF3edYLCsMjVsAdPB/JWIo1HfDqBjm9k8WaHnn5y
tN/dpdCnuAiLaU3jmZOsJY/cghwVpSVh6mkBfSFtF762FmNNXhTEEaKgtQRmW82/hwzLkOiyqzXb
AcaStOt0v1qWfmiT0r1USaOeCyctqSaahV5wxKPRZWK8lDjMijgtBoNbdY1Av6yl4/yZ4KbdgNKp
P+1aMJrPxFz8GK8ZQn8FZYubesBSvQm7trjBm8u2v+yIrN7KOXff/HzsvntTAn/D9Nlc3CLkYka6
H1obCyPfj2bKDVcvHfeNDRywu9WysdzYmQJx7Dpb/iE8p7hZORe/06VNwwt1mDgSUci9OltOlsQm
IpMvDkrdXJTAZb/Ne6t7ttLMf42qevhtN0oxLYTQDCVrYEc6cVS9m94et+SI8+Oagozz1KD3KsEH
vhJ/2n1Dm7DfeZMlsKY80rvJtfyNITCaJG4/TLFekYCLg9mzkAEhLgz3PS0d8/vSPSaZ5z6pSvd3
Czi8mpsxXxrgPkTtZn3Nrmqyh556CeW+t81IiIJrm84vzRoimOzaGp2u/9fP5SVjEPdkxRd7Cszu
V7/MQbTBLsA/1cCJh7+e38SR0T1BZMltYDLwqixUkuMyy/mlTeBjHqZ6ic4E863dxhWm7G7TRuK+
QuuT90+FmhBMJDbWOVmzJs3HMeufxkKVzt6vC39fE72awUD0qifPbtLyhI8xy+NhDLW3tUutoZXV
jQdMKvKZbLh86hNTeOBQe5ZCXAgZosl6Qc8WhUl9kbB0ngBSDQdlajL2Bml4Qfql5yV1kBullP/K
8fc8pYWzZ2FGZVH3rG7Lno0XOFumG3FCWNUTI430J2N4OujIUv7eOJP93vayPzM/L8BKFNUrQWJj
CXCIPRPUteGQNMvwu5/McOcs83IWQWHyS8S6946BLF8e+AZOuuvGMhwinlM6+gRfPA9mjEAfIV5k
1C/oxcltVODNkmhz95CHi2OYCNa4jVzST8dKixscZGgaRjdkQKsFgycowzRIu5Kh5RgrOwLmYwP2
e5K1gnSYw4Kst5jueRrTJGBP2Yf8X+0lOeZoz3tlIgBySedKc1hU/fzRkpTyXBDG8hvTjSsZ0XnW
h+Uiywxar3tmqmnR3C2t2OZh6UloteP0om1Pv2H3gXrkNOErPYO4k15KOjihobetFtQH4IQFl3xj
iY3sOa9Ym1KPJyBOSeJWqdkXWYFarA/c2J4t6sqBg/SOz8FQxzPD2TIuTIWG0XOAIYMpTFgeGC/E
qYIP1f6pAKCFkBJQADLB4snSY+G/hkzoiZrrPN6IrghYSmi74s0EiHIZc+S53qL75BGFBfcuw+D6
Pkfduu3GMLuNqqj6EQ1NUu2dhLnqBkPz8BvUQ8sAtAZugYJhyc4IxIJXr6t5CHqhflXuIP4ILytu
MhDJjCGXiePBHlA9EmUjyT+iM4dkuuQFYWOFzYenaq86lUJBsN0GVRA9Z7h/WcZGPIGWIroPRhSb
o30PJAB+XBF40OKA2rymY+TUR2ZU04sFWOJoI3C491gY4KW2TVxNPLhcC8ltJkX1tIDlei6jMOvP
edDLPzQ7U71tx4HPRj4gQaYgWC1EqlZLZTYgpztQRwPHaIG/tfHKHPFntUBaOAFGcvsTjpTskauI
HNBQkz51EospjjqUqb4hBggZ5MSK4z2reLRLtld3Tcmncwnacg9YiVO3XNKfbKd4OaXjLs391IcL
RUeWrjubjVGx/2txbRCgfeNVarG+JyPHvcDsjD+0uH6+B0WjcxdeZd7N0pf7q5gloMluYPo75cR5
zzfhi0bEDhBiw1h4ilz9NGDhYxWVFMO+uJ7MDRfAPlrn+cYOEpyYTasem7whcmt1INVT1HMDlYI/
ZuJMtHvRLLfCDjWvAbrfH+Am2uC9rHQFS6PIBENU5urXCRVv0lxXw6EFS8GtWtcijBe3IBUzG+bx
0A1de7It1QJxtkhNWTPeCy45JUinJL1IQ++CAj7zz222lpztgNuS+yqA3LDNV49zLkhaDhG7s7xX
Wkr7UBUwW4PUyh41z/d9d02Kn7Cn7Mi+Go9W6rAsm6mp47pdeZHA4dXDRY5tD2i0IdIFAA3xUOel
tgncalseOBcAoA+5F4+n67Jz3TZlR7FtMyU9ZKxrbliYruGmADgI4xMgf8HGtELePJjueVYOn8Ur
mOd+VEQp8DqIY9JFVlx6te62k27BXwZ9cG7ZJ0ATIv+S1BoVPPs83Yeyt+qUuqwNPiouFKpkjG5H
YuNui1r34w2rUK6sQSAybnzUfxQPxTGasSeaYg72RRrwqIxsaGMVsvnA6cx9YWfL9OLbg6Bu1FxS
ZEOgb/SW6olCywKGHKY8vAOZNtSmCrh+PMmKC5Pq0L3Qxpv7pRuxRqrMnzdZ3yPjL2YHMDWBVg74
xrDBuyka7gbLmpFAq9k6GzP1Z0YT/DYBKOY+ZjRuHWcsynDT5MgZbzV9z1E1BH76X0K1/w+4sMNX
e/dRf/X/mjuO/eU3+Badp9nwH89tzf/+9a9cf5r/+Tv9f/z1x+lXu/0YPv72LxDkARI+mC+9PH71
phr+aS67/s3/2z/8X19/fRUCAr/+/d9+t7Qt16+W5m3zN48cyp7/UdVdv/x//2fXX/Hf/+12+Wjq
D/2v/8F/mepwI/wDLY1A9Skc20OS8k9THXY7R16dPUgMr+fpVavyT1Nd+A+0gFdJOHc2OsdrasF/
m+qif0QsP4MI6TiuA+R04v/FVHf97n8T/djETqBGjf7SpUZYsv4uUcoC00jfb1E3hxtCL2lC6T5w
nbny/yTOcYX3v4kNJctTZF7SZfEoEKb+/Zv5zE6RQTbuYU5X1jGEE7nr3nJHIAz1quv7yKCq2xP/
BZQM29iQ7iqee0ag2TpdJje3ffLUaAhhTCj3ccmkfvNB9i5xQRX62558/ZNLUsE7InoBwpeOljrO
GsWdqEfm6XsySGpv2ym/yrfraIDzkhFL2BvCGNYoDrULo96FJMGNV6rM2XYiSwkEkMDE2pX3EB/R
2LICqn3nULcj7J1uQfOggwHC70zr0hwJJl5BuDQtSC66sha8AWGLNz4/zEedeehQLK1oBkjEsr74
iScLlVLVPWGzmL5ovAAohIUCFIPdIDnwXZ2buYImDIfXB6Q2VPM+XEpRQ/sOBu/Qr0tmtivLSKiZ
EC3nK5fYnmJN3kpBZK/xf4OOieCRYQ3alP7kAgK1vZWKx02Dez0r3z0wMQ2ov3jPNcInlf7KIMUE
TAosHzJPqrGY9wUcibjomvGNOFyCMxs3E8/aRptDGp5fo+BMUv3S227/6i50J9lcUZ3q1SN/BgJH
06LlCfiRMt9ZH7NkFJAvoNavGynnAOqyreZPCzcZxGuPNNhN6/qwWSZTt/dtPmmm21LXDDZHh1O+
qrXVxK5gdIBdv6Q2CkrWNJmy6z+d58+agD+5Ohs77NVPQSX5HLSd8YAUhF0ai7AobleBfeF+lMxB
6a4Sy2zC1A7+QP4FV7YU0nz2urN/BrbqfizLig1+YlCYxX3VsyKn4jHfkjAgB8D3FLFG7Zf8BLy7
n84hOKngtCSeNX8FncPmmrbJ/Z7HwjlVuWjRprlOZcVDIAe0cJO7fK3TUo2b0XSlvwmG+WoNH7W4
JN64tkivimuUDntZnGKlBfIWRicQkHycQ4UmC+oCKlJhnwg573/3WOqrDWhdZvZ1EmXRfuBiwfdF
poRCKa1GK0YZG6I5rUvvvkudjv2nZZtHEZri56ALtz5r2yrexCxgeyZj7nsbcoMJiZQqK6DmZ3WR
xCmYINIKHFAp8ZKUJju4KZbiH1AUyh5hAkGaMcpco24JUZ3bY5CCTm58tP2UiGGAgJCYzselZxbN
+uo6B+Ohbh5QQhFa3EaV/C0LXF47FqF8cI1NLYEDx2a5gr6B1UE5kw4RqwKCIxv8lfVsMLWsgou5
nlHEefX06Y0VIL65tlgYOkNWx0TFhlcBvH1dJuVTjvIF5fyf1nOzWxnSsixVzeJOsHkA63HdX2xb
kyL4qsjCnDeR7RC3wDEwWHcWg+c7kUkYG0QZj6TfJS0it0n4HBvKYT8Us55LDq7nLb9S3SIVqjqZ
AMAj/ZpCPQIp1woWpIQ/k0Tf+yQeLNjmLsDwwreSTSI8V8msgkFW4Nyklu+fFYyk56j2h3CLKSVf
yYHpLMIlWTm/DNNV60D4L0NIWEDsSa4pdHd2iHhhtwxu/6efGcqdFo43jI+lvf5MyhJAqlwoT7fR
PFkvXUWG4yHK2K/vU8GiCsoBuIU9J+c8HDVP5LwV6J/e+La8ppBgWrW14MccDG8mE0/GVQx5XQMp
Pwwn/ZBy3FgvY9ZCq227FDqFYoFc7yjq5H3kRGzxdNsxxBR1DXM2A53wgFJoYTmmkIZtgIf7ECuS
vB4ZbBjSMWQD0GGz2CP6oUAYCXZuIZdhC/I7fwlbUmVokNXwSf43gytbWQJ3gO59wJhG9W0894FC
ySXVJ1o1nutBQJTfZXWLCqbuetboyxS5hG8PPddMWiiHaLys4JDOKF7f1zJJnN3gmeK2lkz2NjYR
yodiUr697/Ixqk4UZsgpJLHIv0PS5H80S02eg5V5rPN0BYp9O3KmrfvQQ1G5z681/r5AsxqR7UhM
0QnRGbwDgf2y3fSdq7yNN8D7os6fkO240/zmr0iGNw7Wx18Sxqa7LdDtAaSgcCfhJ5k5uHuCIqCU
UHnMLAV5MpDKjG2z5TWtH0NRq3Rbc+y6lJwFbGaVOgUpBHOQvZdz1P/M6wbG9pCJoANgMo/3KRS7
hGyhxP1Yc8YbnPjBIA7RENFRFkU2fmOj79khhHNAqs9g6hM+/so756TKRJeG945MnNnp612AFPpm
aIkx5LOXslQSEMqZtunKl3sRBFfEdJuiCIOvrlBHORDSQxOi+vTX3seMuwqF55+Uypasd2+Q295a
IaqvRc28pcycfIfdKfJidgDBiu4t4idfjWs/tlYJ60O0TC7BpNnlzaw4ObfKzGhxQSEnRexz7OPD
hRf44LUEMMc9UqZfqfSHj7bp3PHSTCmwpkl1oaFOqrpmB3SGYw2jCN3kzJm7Q/1SvNpLYiPth08P
KQWOlXXvA9pfziB1GkR7VcJMEKa99ZniwSVzfkpqJg4T0oidYB5sdlwN+pqeRpALB3S5W5lw3QdU
RvbJQ/9HMKSba7GTrhG8Mn2RfAuRey5zpHU6+qWOeP8q0z0xCEpHssN6AoQ6K6LgIQgnAJEzwdU+
rO00At5ZmdQyTZ0I8vF61yxgmIgL3YSUcrs+dcORAbMTfo6ocbiXo0ofit6rz0njyzPhufll8a3C
Yh5asInuu3X5Ymy6vLQlx7Hdqk8x+JhY9O3Qu0CpRlp5HS9tqH8hmLB+9aySSReq0Xbqc+ZDL1EB
oZ1obezY5HrfLN6891tJx4p+nO17BGetOgFpH85GoKDZoL3jT4faISdWwJGFXCWR6bh/Yd3SVpJa
LnyftVdafq+BWmPDcmk7BRP7PYYw26pJghIW4EpyBQ4pfnXPMsGNo9agOma65VIW0PCteIWvGnPY
ixdvkcfaRD/KkWa8Shy5M3brbRne3FtK2qyahn2VCu9HbQc943xDCbQx8PpXqo8s3SuN+SzMBouW
bRARPR4T+jqbE6b4DuccMQ/i0V+d8lWh1tlQrBAN6wiyT5TW7LaAVmxwKK07Eql5hkOSb9wodz5x
YAXEsarZ24EDwqIJ0g/QkRS/wrrhUGdlXPtcFCzsOnryZc/DRfSS6BxeHtyO6J+hV03S6bbejEYs
jdy32kIg25NHFGwIhUl+Ti6gz1nKk0GHMB9rmwJxUwa2/8Xco77rgOcdHWscrwuLv95a7tttPSNq
l1OpY8+AtutzH75kYnnmloxWWA/R3FcfIk2j94EsqU5a3gZ+m2C3nt91OPA3BPskd8EaJrHNgAzd
AjFoiNABYNFGH/H7W4eS6K5tRDQ7QfLDupdMdx/WcrCOLTnYvYZlWK/vEQD/p86k5cWMiBtYRxDx
kHePxTp4mkqwHJlhy5J0ewnMVVcd2UsNEAaUKRLs1tq+tehKic7uti3SaxQ4fe2+9hpbPTURem+y
4KxbcnzKZ2/1bjplVv6irOnbcQ5whsJYM91rMlUnA2niYaXbY4nUiPa02IV1UH65nVmvbk2L+MMb
LCxngdgRlHaHHYcHaqU2mUcOXm/tGQlAA9qsdfDNEAsisBmWx6l33ing8xTxkIvSa0DM01vszae0
4aVvTD0QLjHaROdI8zLbdfUARoHqrlTR3nhFchwsDgHjdOo7GKzl1tduum/tBAAFMWugO3HkcmKj
MBBdSJZUOyJcSGtUZFbzbHMEl4y/iSje0B5Mx7budkVYw2DsOV9SCzWg8g6w64CvaopRG95HjDYG
PlXD8cCmFEVHIAB1rfehIXE8Q2R8waf0yJLjwUHjHdeD5296D4aaWGrrMCYsHY3z5kX5uUn1nz6v
dut0BWCxlNvljvAP1ljs/cVU5yVbngkHfcXE0F8c7C1oQha29sWvqHNPrbd+BL77uTi9aDdZaZHb
goFn43UIFDHnQJlTqHayLvj2pokBHABd0lPgQQ08gbdANqtd6E/T3r1uypG70nxIEpsS5TDBHsJV
bVs5zRv2bRJFLwl7jJRMc0N1556UWJr9VLUOgpZyP/r1K0aC6TSKjFGvWSA1rGT1aT0w2h7BL6Yr
iQQDauJN7qX+IR8JASI36tNnQpl7GcxXGAj3HEnvmRyfhWH+GKcZQ//tkjce7GsGlLdRU7K+79Gb
1ZSjG6uqFD4Yf4UohfKrKZ+Mkj+G3HloNHg9mzal35muTu5yKX6AOLb2ZMVTanEW8Lx57tcaLJqd
SWhHBxk1733dX6Td81qXfLyi3H7zWBHtZjdZY4lh5mI50/DOIORPLiN9MJg40D01cMvS/IbPTrKB
9/ortEDWReOPliD3TdoPJMVwkwXB3qra8aJdULwgZK7N2Iimwjfrky/Tn+wi6Z66xDuGbjHtc8eK
PoxXIt4lKsmwICW34VT1aDDoD1x+h1JIfq9meKuJ9EZaQQvshXvmdF8rl0kGE0z3W5LCT0b553F1
O2ih4Q8KvnTbSIayCpiplAONlwNHltH4Vnv+rYjKK0jaP1XIUc9Y7b7+k7rz6I0lWdPzf5l9XmRE
RrqFtChvWCx6t0kcHpLpvY9frydbrVH3xVwNZiFAQm8ajcM+rKqsiO97bexWCRwZ/8nOHZMsMI+K
j7580ykOcIwamTkiAw3EuxTR4hv0TvVYHifLdbZZb0zMDsxJ55QArp0G5d9YVkBGLup0NKgBy1eR
UZ8SOPuu4SO3fdrXEEPF7YgVgnzdyjmXfv4eTBOKWNf53RnGiSqVL99x53NddVdPEsBHNKfvnw1D
3IeOTi71jLyKvJsd+8KuUd5B0OazjmXqkpcyx7cytPYNnsRVjcoPlZHnXZm3KalwGW2TzniTBS/K
GbNm68VYOFIze5jdkLZ3mao3i+GMYS87BLP55LnxvZ5JdWwM3knsjYSBNbValyjj0VL9hHq8Idgk
3EscHTNXGQH49jizjofTIZ6zcZXFDcueoyZI2ByFsiLS2pPVeIOW0NoUWrzS8B5tmdcE86sRkEOI
G6c9IEA4o6YmZZ4sqvFDUja8RhFobugoQspR9sMxspI2WA9NqOMVaBLdYQgtrnlmFjd5NOZvCRKI
jzAa5g19Zek7T1P/1rduDeUT33kFJXlFS8R7mPu3mgyLQVVio9pQDxziurmdk/mNfMd82M1dmdyn
7C7YK7zavM+i4Ys+xU3um3pVpla3bZAv8Y5Gm9oKSRDvPsl47vejMC4VYZEbaM7yrYrs+35E2MgD
fENCB5lxBZnPlYOcoPRT/RaXmf6W2uKRIExPgSbcK3oW/XbmaCK1m0BcekyjXTJZ5nfaYwIYM3KF
ZXe1JtZQT1Mg0wvvXdMbdnAlZp0oIRQ5cOudiHX3BvM02WwRTn0qfdT/otx7qD/PdTkgJe8uqQ4f
uyTh5Qf5x9hX4woN/r4N88+gKe4mrI9JipekEOUdIhD7zZmWbGQzfxVZ/WSZhE5OqGs3CC5/ahyF
FzsCKQskmakO6b153H9HgdmdDPAWjC9Ep1enUai31Oj2g1T23rZmYJKyRUlq87S25eK0I98ySaf0
Ovae8ezr6NaAbtl4QEwETTf2rh4lH8vQecjH89J6ICuM1XgKO24ugzh0m+o8YbFnRKgxKNgJ3pm5
01UXxffWErks++jVFH3GWGt6q6ZLscTNp8brD4ZYPIkV2flDEPIDSXcb9ONHXhvfoLT9ymypFfNG
xrUCintj5PSzzI4Xc8sNxWcYodyEP79kqBsN3yjYnSvQBsyk3VZleDdbDzH6pnNGEtTZpOjW837S
EUrOL9oAMXG8sJBooGd3hLMBnQHCIxQe9W99wx76i2vThZY3PrjvirXd8lfzapS8Mfm7SUut3G0p
zGunEFsGxZAv3onYWmmUlGg6Ie78GrkjFgDt54ItHWUXX/kDNFm5C1DvcBw0YXTGXcKtZrRbssk3
DFhPqYtyajOG7hCeqXrQD2FmHcmsj2hv6P14bVvTt+vU487weGkkitwGTYkIXnVHaU9PWB4DuQCv
7kbYA96p8pBr3jVt2eDIsy72Q0FML1J4Wnmj+m6UvWWshgYpS7PEpbrwrVtsXMF6CalLN4lK5Y6U
Fu7YLlx+/QKvZGltEReozSAC+6nSHFBT1Im18mPrEFWt3nhxaKLQJvP6YlbxTW0Pj6RAb7D+70vR
b0rLmb8peiDfpgO+WKFq8rYhUPeqySdzeVH8+jb4Mq4gS245EAjNDm0mrBGkazMCrwMHFjPw1zCU
ycdci6LYNrnmupp4zpKxqQ9GDy9IQUKEnLXtN7VpZ+CTuXlyrPBUheTQ07rwYxYwnRLQsFf72e9e
W2C6i52GxrMeCW4dm5dBDb+xH279gJN0WRs5leYcWE8K4tw8PhNMGcFTY3sPsBseGgRRQ4KWhBfh
aKSmLar6j8FDOOcbKRjEFCmg99A/e6PPqtQp8I+gdAFrkx4lXMtuglZ6TV8dAZjS+UW0sD6XxfiD
pnBXlIs+j5CeY+97mGGy7rsQFVbJMX2ifGo/TOWrptQSM49GQV0dqNfTv2bJOJWjNGgqkWIzot4I
D6o+eab7nNfJsaE5NK20BT1XyPXQis2YAlYa0aJPJiD8iYKEYp0xD6pKgcynbxwO4HWheOOTnLfS
FVfiYendYtGcLFLrKSkD3vZGBQSQ7GXXnmlhQFmUJIjEOwt8ioIHE1+nHljMCn32ZWSdUsTnp7po
fgK/gzrEcf6WhX8ceuHQ3MQD4uB0jj/Y0swtXWYDjt35Jh/bN8LLCNYcIow0WeTd52k1XgpulWaE
sq4BZoilR8FRCUoBsO4wdjpXDWzwWDbzuYf/viXRg8TcTPRXvCGP2Mz4FteE5C5K4rDnLi/8+cHk
TIW6vwMmvMZtxJaIHXW/xF28BK750yfFgX4pUojN6+yDuRE7+FKX0lxzAMu13fevVuUj6vLzV9cb
3GMzYG3iCDWhKMp90tDdPWIwmxVnTcfGRGUXjbFhdwwdPg7LL8dnd6iAqqDfkIM56JhQsSJVf3Lq
TLJl41TBbJo++DU2PxaJGl+mFgcRzu2uqa17kr69s9eP9dWtxKmvk+w5t1X51TYWdSESzRH5ueku
9uuS3ZByQT9yfnE9F7hTCUhfm+WcI0QgHbtuk6uilo2uJ5MoN5tTMK/Krlhh3gPKtXO7vhoBA9VO
pv6Xh3mYLdU42JMX3o5mI4BNfX+bw5/QykKluI9/g3oALba1gKcIIN23uitxyCZTvQecfKGWckSH
TAesv7Q6+t74NZeTf+NMsreBNEPMzVn3kVeIXtd0sVP22fUDbHgw7IEJyNedA1o4sm/LyRAvjAff
bz6npVa4dtr2pcYXlq4Njy2GVGBJuLZqvRrRSGCZ2wgDNbISmiXWPJApIt0unV9ZIQi0cHLesTpk
1rSNydAkjBsenRbOYqspSTapudI/Z9PES5YQND6hwV2PfT0/onwiCEvYtjoDsADNIekp3pTDzh1U
Zv1bO2NIlq3JbAh0buLTY/wbWa0QIOrx2LDs8hTN1S4gH32Z9FNoO2oyxgfuv35djU26j0X+WHqF
v06K6NecWnO4IQcCX4hSlCFsfKiieO107dahbwVxVU1YXk0ZAnMtJQLaDGOes0LfKG7NzdwybDZ2
k/1I7b0lQljrMrC8FTF3Xx3FzACr1tqK6NHTTpc/0eVRbagTjg9RgoQ81G13UhEd14M7k8etE3vf
RMB8hFd0D2Gluw026/F2Uoj7WDfp3e3yFGd/EFLbGhavBVtIK+JPP/SaTUOWbyjEFgYeCncynFvM
IeJQ9zy0gxEUR0Gz2kp4xAxv50K0IKzY+3aDUwaPVdqqd9FQnDbGv+YivE8JHdzSMNhSbRkeGjOg
YxaKFN2CFOfJjX+oZus3VTD+doLyE9dDsqOn/RHlT7mpMDU+hW0QfgQieoIevNI+cJ8lmfOc6rmn
iFR3GFfqF0hCPkhDUzZuXYcJbXeIPreikkW+loX1CvDWbsA3f2usz3zE7d6hUxEDYu39ihKkcDXG
Vy4w/E/2tJQFTzP3o428NCfJ+yJGWD+ajkBx6v4Du1a9JY7tM09F/21WlV2vexpMjsUofnlxkPLl
JVzDjvGG1GO1d5yC1cmPbkIPS0ObJ4Sik+DUJslDAwu4wZUq2cPl4q6i0sSVCh+2xReURrt+RoHo
GLfF0G0z1yzOMw5izAG7tAcJzc2d6tO7HmfMnTv1gImxTnfuZJ2wqNBhZY7EYIHftbxHRwa/49A6
Vxxt6bojJ78mHzWeXkbE8yvbHX26B4mNo6+iXBce5tByVrT3NhXB3lzpOzugK5OonKWv+2dKogdD
SMiAWhHWrZjaQu+BTd5eeQMDm9U60W7iOTmL0thPPgH8bn+uCSUP1kaAUwEhdZOQFz889Sl2P7OL
j3jue0xPGbHr2aTu4zw6u5E+JFVSL83oUDUIjE5oxCxKymZ3m/YpOFcAl0dBoPVA4obAMT2O80cG
IX2Lop3/7RJQHy7dSFP6mTNSwy6ML9Sb47Wm1PdrtC1ILt9tUVb1lXcy3do6tn6BbH84OlQM0PVb
yjdcAQmmTLMgtdRbtEVUERR4BQEUUF40OJad6N0Kq+gCjDg+FFXD9hcwowHmSuoe0II1D/yu/ZcD
m4mxr7Z3VuRKlI5eW3x6XWx4K+KDGWQcuMJiGyJDhEWfO581pWIsqd0RbiBA6ENJAh1VuAHN5tsU
aTGyRy47PJWX8S5KKTnOKo/Fm2zvPd/Q6TTPZXZrSNhqbmNguVahwy1Vi3WIfLqVblv1Y1ecXoAO
v9AxLrVIyrxF3kWKTpUa7lNXV6bBYSGsfTqF7v1EITL3iNOqT6uJCQxxZzf/7bflcIBmA8HJ+QJS
4oCtmrjFNV0s7qYs1E2lJuPcxcXvTlP33FrDOu5Lyp0cm5nTi/P6Ucvk1acWah1lbrSVvn2ACOT2
tEIGVjOn44NCXsbXKUE1zvIfJEX1jNd/ejdQZr01anrXo6IYy8rJ6/d7aZ+KXDPEIY3i7B+SGQmB
k9jRpdFVWTF3ITtYKU+T6pBmBnVsNFRTjDa1w0s7Y76n1a15wyyKvqouccDh5QlrKA+lHoxSAtJI
iGl340fIiaF0Eu/DTelO37RZpZ94VzhupgE0nUoqxlpREQi8LgeneK9rBWw4BInDnhpRh63K5re7
HD69nvZxglO6NfnfmbXaphq+UOKdOVDzC/KoeH427BoGnViZH39F5hR7HGv0w4TBdGu3vbHtUIOu
c6utTjIN1CucEyrfdn4tmja/aspy+B3HmBPRsm6GJMQeYpQen1LWWSvZZfabXdA1Rk5BC+My6acq
nCIMxWa9QbgH8x1wk9G0krb3QdKHd73TvARBwVHSQAJjIXHS+KKIiTW3Mh3tgymifo/EjgezRk/v
yEGQN+mHSzZwO9E/O5vR0eTQZ5Iv9X6i4uxszQYTzKixHrGHXWrynDKK0dYtSYRH5fH0JfgEqetK
0xujc2sA2DR4QkZCynA6R/qYOHV9EYhTTrgTd6pVGC0H5igO6/ggU8KGVqHon92sEvDvRHTY3G5U
5xifSS8OzWj+0BXabywjvI8GswHQW3oHTaz5G1S51UczYRzm8V2widxl18z68BHPTbJhQsmwTknz
MRV+gFHbGNr31EDKnxXtuYpneSv5hn5j5w7fmPU95OayaHkHonxvtpLU7mIg72H0mEbtPEZIGThj
+YwJrNsUFMEfyZYkCmE0aE+hU9btPLyvGIFBkubwttEoiySEmd3lN4YBLaY4i2li7XX5bXW9sYZC
H7AdUI0gMtBJq7b7M+v5sBaojBnM4LqdLtq1Mp2fU8xuyYqDtdkEUzZvKh2PuwaTzNVzvfF3IqGx
7AhmqPGDZWGnTzYkruGzxj+IacUaX73EsSj/aac1yt3oLcSd9goqn3z10rT7m6R29bqNxPSEOsY+
JSkxh0sIUfQScJ4dJhffcl1O3p7E4fLZi5VONjaBC2v0Oymv3TfrNb8ApSojVXuoEYAL7vqUshc6
F2GmE9ZFMAeDFDT/gwW5mTniZvOBFKMUXUL8U6SKz6sgiHabWIFeWQRarK2JoD5aBNJ1b1jZT1GJ
/tcwZ9GBrnbKWMkhu01GkiCCGfWS6p6MvHMvuMFp/gGNwMWYMFN42qLGktNnhlCfkdDGbZdstcCk
iJbXNm6pTKEQG+XOs6FiCFdjnoiEIKWEu0ALdEuB6m6nfopySOZAvkRBnCDBkmZLe98g06sh4pnv
PQKIM8ONNhntJujPWGuuq7wsaDgaI2M8mWq03x3tL3RVQ8WcTKP0NAU6XscRx8eacHj0XAOdx5hq
Zg0/SAJWdO7yrnps2pKVy5t8pMShmRA4hazcIH+i0JsupJEWfhpNMkRoEe1s9nTHMeoT2gTq463W
Ynp12s+smsZrVAqK0QO+EkUX+jcGKXpbB08CbvXR+y2SYTgTbqin1dhnUKyEjqwiJXGCSYDougAr
luGrOc7dpQlAI8Leu0ND4eNgA0NjDTVmsjiWjmlej/a3Idk9Nymx92QMdQuFmlCKnDiyRD0yjUdZ
hujG8/aNla1ZdYuFb1YxV3fjnKpeQR+CRWIpma9RkD5guatPEmQIyZhTANqpKyKiDQ5Byn4Cw1HY
SSMXF6xbPpgm6J10iNfGBDvVzBjaGw9GXc7cP3geVmB/1ioYWKcEWO66KXoaU+xObSwwjjUJ1x8t
/lrkWhJ5CyvbCxREuw9M7f0Enk+1iCoR5608gyQ3nvA0/BWx+QCieJnCnRQ9JarD3+DDqKzTABnD
gvdgLc3oLVlRoAw/MlT2GZo1x+6lKvoDZ3faxFFv7pg9mQGRmWDB0HFOE2wZvJJVwXw1TlbKuowC
7ckI2umE7BnpQLcoheokvjNRLu0bugB+Ee8cvzpObbwKFBJq7fjaf4fvTW5NhWGbs8L0X8BwWYdk
M9xGXSjALLIlmEl0SkRgZOg64mC0Tq2XiddoktED9TlqZShzpPgY/PALiLM5hyJ1rtnkfxVm+xzH
iB/oCvpOUcsfRlRwmCeKbNWZ2MoS0VIAr7d4nuTGQVVW7QSMFrIPK/2kJuq5hmwC87Ue2EfPXZ/c
kJ0FLbu41lb+3LKoOjltMF77FSr/sQI2P2pSGIYmjm5HFyjJDb/wsgwfBDZ9WaLz7+Ku4nbDbNRv
TLR7kGTFdoiSrQqSeY+O+I3hzH3QQ218+DTncfEtDYkk6XpE4huFNndeEjxVSNy3SgbhoWg1O4rV
emTjEHRFpDAPqYUzbF7j6UpJ1E4+UypJT+NgvOvc+sm5uI7kI1WkrczLyPc0W35/pZunPFejffIm
RG/YkI9jS+FMLK0IoWxEpa19i2uufnVn+2yQ4RX304m+WECMGacXhhJEcsiOiQDQFVxyAxnJHigr
ecMyOtOPns4gJkDJAAGTIh1pFEu7ltkebB9iwq/SmzmhCGea8od5ih6Jzpo2XenviQqn+o8sVr7I
AeHZ1poxofg1qVHfpVhZ0c1fudOLr7Sli5yDBf0MAVPJwwhkekzCqrqneYjfWObCKcHbCQHzPbz5
UlgdQFJqxe6dwiSX78HUJcW5GdfO0gY56lNaBCYrCN+KlUmp6EtvW0TQNJkRPTMtZKegbH7a0o52
TpAbOHfNzEpWS3h2tKpdOV9jt8QJDH71hminuDpTJNTKHBvah3rgT73qY6LOCM5j6eVLbtqXrsZ0
J5n0bkerSJ9qGS9deI7N+ZvXOTLheqJwDtVlB6Jg1Oc4ajcx+lSjfLOqxXdiVwYJe2wmFTtEoqu7
rhpvieva6rrHU9cjCaysaaY9LbdP4eg21QVx80SeiC+acS2nMgKIIFCj3YXecp9FRjB3AAAJ9om2
ywha4lCFvgqzYPgdGxMLl0eLVfxZgc9rbg+s+nz0JFbkP5WR0YAcs12w0w3aHO7syO0aKhOt6rmm
aPY+4fC0P6wqLx/9Me6eab6iaD4cIm3t8lTyOQyzS0A8FsGm3uLTLu7bQfUG4QFBUXwRzxJly5Hr
xOd4MAnXk2lsDsc4RQexI01BB8eiraS59cuZrYIdDNuxSiay/ojYx3DT0EHvE7NRdfnGQdtZ7IzY
kRamDt8vL0WrBJa+LnXkcZhy7D2Rpr/lYk0FIFhGvAItx42IvBeEYc4XWL/BVV+rko+kbuYnJINQ
GvRx4pX3o7TtvnNuJu5LA9oNOIyARvz4gxaAnI7Md85cSm/TxIPtnUn0wUJvDJ47fOiW6/tSpVn2
2Emvf4zTBprfo6wZSVUAyb9RbN3i7GRxMG+Rt0vribwYOpAQR9C9iC2+89dzCGN0oFBY+PdAFB07
BSg9PvGoQzqHu4SvhYFmnIwqavts+qBo9jvEXpjKr9gy7BekmPSVyWLRSKaBMGk2C9B3bhowQBOL
eDrPkHqKrcUK6WlZT2HvvztIe+JLGrLS8Bur/Msao/ritiIyEbsaatz1IUXMZ0rRrJ8sQReJqsJL
70oTcJSvqbacQzp2MY+cnrETVOBF2clvmj8QAxKGkHTONhtv2rNskgon590co1E6xGYVdisH0Z95
yKPGnXceYFKDtzg16+tU5+LVNmkjW+kpoQumJPII2KMnBGNPCMecrXmIsAtxUrQecXAdXnnmN0Sl
Viwq4lQoom1x9sREB659YiJQJMVO6GyqUXfxT9U0QERuZyHbyqN2dJ6SMqmBSYUV32RVL52VzWMg
j21ZEQ8H06TRg1tzEaHu13l/jrVKq03F5uZcCwgE45rFem4Pvsx0tR3hSysOmxLneT2q1D4geJ1I
uaojq00OoyUp3oyhIQEX6eRF+lTX/mtnDS5Ga8+xynNchzU3M+pDRdQW3oAzwtERVyq2EsZuBt43
/Ks5CF0i8EJm8FoSRCBL1d6K46Y7+qlj08Tlkn270jY+pi8/p/qoZ/1pEnUhNzVsXi2qjeb3jpy+
AOVRE94EaTjFR+SNenpkACiZxpPA6xcf6JAzubnowTehyh0bH6NpTzuDO1PuB96y5Jb8yJ6H1xCd
QzOr01U3JTExn9XYC7GjDJxgzjFuDAy4JZI42iKpNrk4JRQP1ytCtDXTKRaQKpmbbANMHb5HPkpm
BJCw4s88ZuN9EGRVRuBIlWoyEtD13iZJouYbhwV15DhNww+AkwJTbumTFmR1pfszeGJSr17TuBVD
Vp2V91FNue8xNRtzwbSRZGKpU3wKNjmzxLFyG/FoxkiqSHIgSRuVb5moWj0ucWDGHgOkhf+yrggt
InGDhlMsIiH0MKafcAufl0fXLOJsACQu7f61yoi+3wC2yOnUZBQ+P1QWSj5uWNhHhsMJ9S7QDjTE
2+wQIf1cIX0bDwm99tlFFQq1io3JOt71qDBtPgP0r/spd2ghRmPt41H2wvbLprpu2rRmDUNujNFA
mHDstdYxbCo1boCrx3vE0VOzpfDRvx1C1U63gNQ9daeCYgyMwiitvocxnMqzILrqCSk35BnvJQOM
YTq0xURhHPj346CnbO9qG7UlTcoMxEMcNdEeOCmdtx35AuScWTWrFBL87tfUEzPBO7uIUGPy25D8
oJ/yTk0YICrz685+qRiSwsNkGp0DUO7SlB21jau2A46N4WBXFdeYQ8FmcZVo+EfaF8ueB4Qr11kn
XTO/R2hcaVKPzNRC+pgMlN6TzNvv7JI+p1NCFZDakZuYMX0YdkCRCJ4DIA7I4m/2U1RQRT911brz
K5FvLTPUvx2EuxH3NLGsG9VN3rNv+P2llAIpZZbVor6de8+SR57jNN51ben8UnZuZVuRZG3HrJcJ
2nZZpX/zNk01/GjqfZazFf9WpOggF1aGfYfsR/Fd5u/SVz9u2/3oj1QdZ3YcZ9c4a3Ma5ifV92QD
h5mLSHBiB0EtKa0HJnJO1X9bPGz/F7x+1+q7eOya7+/u8qv6/8DNt/jS/rWbbxX13a+/uf+WP//v
DXlCKkcRUQ5KIGyHDO3xu+3+27/RkOfanskIJC3WINx+fzXzARUjjpZIxuifEPzQn2a+pTyPDh3+
+ffGvf9lYuTjnsOywP/4LxvDUJVgoPvfEd6GXNrMPAvo6e/GuhDkRuEHkwfbAS8ocdluYstPJSL1
Oj8QWt2c5BJU0RS4UNfgH8AZiqqmeYFbRfccZ176Ypj2a6TsBA+3XyFlyboJHzS6fi8hbM2N7ikC
GjKAGXcgxM5BGeaROlZtIpDM90lU0QfmMufBM+hxcaHSCHpfVDCCkKuyIvhybMFRO2w14Q13jn1q
iWmE4XKpRcYh3FFSijiB2mazAx0gTRexA9vCyR5k+FJ7MpgPVoHngy0vCsh0lnWzE6qaH5zGnuM7
QxaxXBtWTWOs0bg+pgs9J0j4nbmzN33WIj2OlVc8pblIlj1D36E1HE+Wj/ArsLJmbao6Q1TrFBfw
rOyDoIf5ZNPeckO+WHxwJkqW0WPiBEHIWq4FTq7PoG+LHe2lZGI0emRciMpLG+XTOcwzso2E3ONu
UCSkA1vXbo4CUnREY4JSEYBt15M8jGOMLpzZwWdmaxTijNpD4AdV7x1m24bMypzYec9iozykYahu
CM2oz+wX7T3L1mMNTXUIgrDH32JSzIxOHGICUCVU9oXiwOl3AMsO5jPPtypthxNZyPM2Sw31VHlu
cdU22CzMCinDFum0m9wb6lda5+xTnaE/WSHOdI9zaYQoXSq3OOapmrD0DuLqwXs9m3g9d65eHCtl
qu+15WOddNKs3XKgxdOGS759QAoDfi+GBQpsfbYsY4r0nnzccjUZmeL5MetznXQH0rlIUIKxOILG
UyQ/pPgGQlO9uhbdA9ynrwYmsjM4kVpaysLXYOgxAGkO6lU61GyuVU3+GU7+NYmT0UEtzYnYIclu
z53XhDOcHL1IHVxC/uB6cWgqdjQXLYwB+US2Zm6whxs2naUEPXjBCKjOiwHPLNVXB9eHBSGcqyOB
mvF2jj2x9xuFhapy1HwBFTDOVp/CTeq+hzRN5yZn4YNBlwfigEhqYHHt70bHCB5ibRMXpG3B7RMG
GSFbGjL92s9T2GzDKCO+uyNkzgOITiwUUEhIzkWUiwuZgfrFtQ3XIzYtH6pDH4biJmts8yn2HUPv
4wKwmFkLYtJ2TSUeGlI4XKgnasXowK0TQWpgO0iDn6xD0PWU9O88ssvTWE3TrggJ7N5YQhn3MnSB
76V096b1x9durE0UznbHpJZUl1gSkMqLLHsQXEE8oYtxb28hsMsP3NB01I8quRj9iGzWHItzxsqH
CQgJPqwNHxHedlVTXk9rL8aOOeq2qJ6MZ1NYxSUbFnR+7MwHZZeSQwm9Pm4alBUrq/DHo2MP9tFC
VP3jzn5wH4ogbzZz1cknRDQdkzlF32ITCXJBtgH6g5Lol6C51rYnQoK6BLVVwPwy3RuUxf3u6fo6
Oh7y01XbGdkdorv51GcJmswkXmTkU9vihpaWXV61FMZ96Uh3B8KDks+OwnZvoopHvc0UjH9gNHJA
PRjfFfEF08g5HIqPzktKdD7+WMDpAVaYlteAbMUL/JmMnrrj4ZrpeyZPGixTA+mlTmPUK7NJfOSd
UqIgiaGpWmars4Vf8a7LEp45pyZVLYM6F8A+g7yZSQYU685LSVGtsODt/TZ3jwFBqujlxzS7RVTs
3phDjS86A2SBMJ3VJg9thFxTRGiCrPucGN+263A7dsYRH0eDfpcirjORxu1N7hnEsxA4MfN9HFAJ
s8M+lK18dmM3fnT8fHqvPKf+9JgcEXDZhjwMwTR+/9dHk/84O+Cv0QH//V9lEPw/GDBg/R8DBvBt
FN/xX/MFlj//Z76AsP9Bf4+yHL6Gy0TC4PE/RxIh1D+AujzKiyj1oJiGrow/8wXsfzBKKhNFt6+E
9NTSS/fnSMLPmJaJjFF41lK269n/pXyBf+rE8YVl8nhScqd8RiDvn5u3NM5iHN9jftTxhAAhfDaA
F7cMLPDl/vwyArGs/OQmHY6gXOmRdHcKfnV1O/vJf1K3+ffZiLz75Tdh1JIOy+/yuv8+I/VtRIg7
VtJjlY5Hzl1UcVLF7zZT/n9WQ/IfvWjeQ2kpJOKMg/+Uc4AKzDKjHBdkZwacXsVWTvJmChzrQGup
2FUBVH8ajnD7S3yKjkuQ7yZLdloyaACP+9u/DLB/Dop/K3laHoK/DIZ/vHjFx8BwKm1kzcvc+tfW
m5gwpC62fRKta4Ote8bvFBw8XxSPA2qibRrpc9p3CQIiQTcEh76tNqVnmmcflGEvVJyf5wkTwooU
rAc/sn+F7Yy67Dhk7Q6iedfGwzbwk19sIyLD2By1XwECE0TTOdVc1Xyjuj3dVt2hryUgEFB5bTiv
vc6drV7sSH1+ig0XKflzz66H/c2YbgNc/ho78UUlRx9rzY8gaf2Ogrn+czkQOzO57Yl7hB025KYP
9Y05mZDzaAAok+inc+TfhmSbbVFXHg0vedRFGq1kCN8eZPq2HPqj43bBZ6lxXg/Z8CjE1J1VadR3
Xg6Z0JGjehfVDWXPTkR7wABTEumq3tCBM39GWmevZexubXo+KDCPsC+U4P51fqkdfSmIUseyBts8
52+jHUhsvx558aTFtq5zcSKfaAcfDW8OnUyvBXtifxe41fNoRWqLhQZEK+HeXNNukEbrXEZ4n9u2
3BQ5ObnNGDVbGxP/Gu4pOLsNZj7OASRxFZp+8nhqZ+0NGeUmmf6gNRJl+1AHBcMm3jhjHLGv0aNb
9OZM8Lx4LWVpr/vGPDWqMi5Go78gx8JbF+6JYcQHKg2JsCS8YQXKkawnyTc5mcW0z8HTyCRlfXey
SG3qoIRba9Ce5GHK0BXnzrr6w1a1yEtKq7m2GU55sjH22F5/J351a+V8MbT9PGtxKkx1tGScbuc8
/7Bc84UqvjfoaLUm5GKm38aBZXfG+FDkUAuhiQCrJKH+rBEcMjDzuUZtYR5mMwemmXKN7RMSM228
+pJ2FEIwrD+hUseIbxvRTSB18lBaDLFdJvzPMQqNOz9HNgsrrecVBUzeyVVN9LsNZHsl7sFFtI0g
aeVwEH+0YeKfQ5SiJ/7F4a4P3OgYGTz2iTbCV1Gr4MFCUk/gT2nPn6iI5K2VmNHVNxt7EwC4EgVK
udUqdwzeNDeV/uP/YO9MluNGtmz7K89q/JAGOByAYxp9w2AjNqI0gZGUhL7v8fW1IOWtS4aUYqlm
ZVY5TEmBAAJw+Dln77XdLkCOkDC8Qv5iILKg1fjspoCI1gXpr/skK7pr1HXD3rUR2DZWUhxgBqt9
4yAr7n2t/9DIekpXVF7lbqrD+CmLxukb2i0PgQuMjdHMXkRr2B91XVZP2Imz6871+30LLepDP/j9
KSWg5RTqeCXTWOtOLRh/f9GDlTpaluVe1IWTb8epUSY+VMhxl2qsml0x6uN9UYbmNVrw7mRFI+IJ
v3+Ja7tMF8JJ+6+JME92mwW3U2EgDSlxrsOa2Rm4yQIk4EMltYVpFc1LaelfwD0VT5nePFlDcQVf
gL1HsQ7QL26jUmOsknZhQ72De6r+nPWsXcjC14VLSvaUDg8xATu7ymiHj85gHIgzca6n7KM9//1i
gsbUthQZ5AUlUcrKVN+bpI0dQMiBUMLLp8mToVmPUEDjcDGGYFHqeTgnur5cKfl5dEZ928jyC5eE
UJ6WBj7F1zqR7KoLKjaMAwRJxoCtmmojBqq35tCVwwbPGclNV1437YigWEEKoN7knkRms2i1O08v
jiLdWnSwWWkNQFPyOfGadtkY5EzV4coYwLtCQQgjcVCYSaFefiwAd5kZHhcsb1oAfb/btz3ECt88
hsO0KVDQ9oGzmvJNX3wsuyOadLQy6JXA3qNgwyHEOM1qX9o+cxYdqShTSfYSSwnt2V7sYgc1BbTu
tmtPgoZ2FB0gpK/8yEH3WC1L64lU+HXeBjuwtTB87QIKFuJDetrLCJHqUoJO2wc1HcWppbIuSaE0
291k3jI8ZWquLerumwZ8cT3CgvHLZqGxwnZ6e/Rx1/fwer3Qu25ltbUqhosBxh5wG6tuQpYGbnkB
ptqhoQ9FN4MQ3ZH/4rKpdXLUeExrNGepASIM9Rsfz6trFsbant8007RNxjuHBa2NrqJCHql1F0l3
lwThs6m+2jlQQXjjybZAursiE+6yGk6M1W61oXTW6AqTpWNo14GoV1MxqdOANGHw0X3kHjSslAlg
YePnpoa8rDLjyAKy/P27HN/0z+9yRSQfalIFRQks8tt3OSmOQQfbOd6HaJq6PGTrhHpcesmqZOko
KushywCNWLm29uMDaDGxbqR6FGNNV3bYsmPc1J3trl0j9/ekiSUNk/c0zeLLIMelKjOxKvxyRW2a
r3pdyz+QAmNct6STsyrKZ8z5V+VE0ZxHxqPnzjp3HcG+MHa4cVD3ynJT2/U98WfhkuE5zxTET2w3
ip8BJ5QugbnjA6ST7qhlBIRtNQh1Sfks1r3p5Q9VIyGZtV32SdQafdUoP4xmcKcDk91YUfdR6+QS
/+YBRpyFcErcGgCsIXf6wQnh+wmSLrMIhhNegFsLewwCl/hgtNpGUaXu0GcDJqVdvqTjPCJdau95
d81VFzp6MjmMW+4VtBUZ7i9EdJVJwsU4n7oDXlFWQ8fbA5du536AoFAvSmMY6WokrAkd4hyWolYL
PjWk5mFwXwSkrgBUzkA3upcVw2AVFvc6LsGgBf8izBJJzjavX2zRa4tJC4mLqOJ83+YgXH0dd/dQ
QyTOxY6N6mM3NldhLL7GEVkglWVjpKNdMMMOln0psYbZNHpoD++KjFdh1Jv3Pq/oSq+fNQ9HX13m
M/jgM3wK2mslRXeDGhKlzSptCZpKaUMsKtjrF1brP2Ks1LddTR4S5jR83DVMBKnkbVXNbbqwvISF
SjqLbuE4iZnRAFm8FuS/ocHhL+T2g2Nwg7ioSdZ6mKqHprUJuxijzyLXBX47nGcoeTEIF2x6ieNZ
ceXBunQOcv9ciAMQE3tZ9tmjVXRPRe3IexLGngfdKDeYjJJVRJBT1rVr5VKCojVnVTHXZNJcjLrY
9hqqkVIf1lkJ9Lh8kdocEjTeJIa+1gI2cUytsNYF5koLmgNUQNJ0yvAYGBlyWE9fIff54GniBhpM
gzlBO2AXu9Sxvsi84R4AGKF3DahRhgPMDj9MkYEPPOxRiRDbk4gHMYUfBtM+UR4stY4X1hB9VKSg
1MatcLO9P3zxA3GRCEiCTE4SSPOttUKngPAXKs20srpqr7yKqLpxXeAGCwWD0SCAlXnrU0vkvVxn
qLksDcU2grLBeTRpgzF5WYsScFSrL+u2XtrpRd6s1Yz4NvZaMtzEpfugQGpgsXT9/BohDwb6rbS+
OjgazQG/6ElZZGG05CPHl+wNLgr8Z+T2zCaMttqOXU/5AlBzWunMqfThM62PlrlmGbcXbXkVF90m
R/swlZ8tNT7J4Klov2hY41usHaBpnOhLo+nrxLj2jfuqKVcaDUFdXKP9WQ0k+kDI3TFk6f0vUUYT
M/g2TKACwk3RfCGHndIAFDIaZNFtVHFAevJ9iuYa6x5wVsHNg2if4JfLNGX9MZoVeKiFRgd8fm8I
015rLk/d52RYOSZVjKgOM/mdq+vWw4dB8oiyVQn7yyJHu5JwhWlCV7lYQSq+1EA9CP0oeW+iamRI
JQ+h7q409l8RG/rY567t0nnsQ1IBi459Y5YvVjrhTZnNkltt4nOYOSkmgaLrcJ2oNTEcubCXTcXQ
sPFWoABWs1lbNDyKzOdLRHui3kkYNG4JNiLasFP+YJWwrvxbNmHrTinwcsWW7iIQXfS9ZbeZg3Vq
spIy7zE1JoAm68nFO8UdmAAJaYd+N7q4P8DkxhU7czEebfHU+RU2gDmXVr/oJnXwAcVX21KvHmyP
iKdMnkQUX+kEjw6WtbD0izGtkJVUR5hoPFb5CkfqburkeorWlgRaQoSEtKoLuq0H/H0r2z5iMZlX
j1OGHcqWV5H4TKDNMk2NFcSDGyRQJ7d66rMrP4Pj479YOUkW/Skc6hXo/5Wl42fsPeQLl3jTtoI5
86KesPKkXDxiLAC+lFbibumhQOIzsd8UVXGJ+2GN2lPfpnEIu0Dd4E26Cz2YQiPjxY3fUkdAlLb5
FKa6ZjBu4q6jqzxVS2jGKOrYBA1p/pBW/jeIvKeeEM5DmPS3g8Sk6BlorfMkTg9FN4tC7kZ8tKbo
rrFwSdfeatJXq1Crjjnq+6FRWx25JewgZONa8hUYN3N0vmQTYt6xIyUfjJoUPM9Kt/+/tpHmOLET
70uvqi4nlEKnRJTuY1kiDfZhOlOLpRpSHZkkHLr0NyQBunuUkua1qYbwM8ms6hiXVrRF/dscf7/9
MMTcKvj3jIkeDtp9JmCm7UjelT8lrBbloKUjMVH7AqFAuuqdcvhAbdjQ9TQU/7MtDt5cn0wKE2lR
6d11YuA84qxCFq+5pvHm6iad6xzve8mj5uon+14IRd+LIm2uj7y5UpJzzYQPWVwOcx0lv5dURRlr
HzQGUwgUh/qL0iIsKMZAyxXFSHKoq9o9QmSXn2uHnSq+QOmclBE0VxgbgpdYWepgauwZrJB59ZyK
oF1bAK6efRgu922jRR8K+GsX2AV4fI32LtYp0eIirU7KJhjRnmvLaa4yp0DWG09YdJWRWFLjD9CF
aRxM2g2At/aFgNTuNjPdjzIlTiZntrYo5CNMHRdwh38dN7AdLVQ6WdI9TTa6HglJ/TjkMIWczkPr
T5mTRmvMKDQusHDpLaEJQUW5Gxo+7zARsIoSu9LUzschqXgvmd1jjPycm9Mnl2zPpLh9DMa6I+9l
SJz1hJfNXyC7dw/IqwxngZG4i9dK0yEfzYbgdSBmp/rolm59k3I73dZzSUdqiHmdz2WeMxd8xP5S
+w3f60A81TlvEYrDPphyRMdzxciAqTuRXpdcJ3NByaCvJ/GSIrOdy005F57TXIIaczGKLDF76ahP
kWt4u3QuWce5eDXnMvb3d+/bdODvbTCHFiANTlvqDGvnP38V/kz+dj66up7svbxHYmy5j71Kw3VV
yD1yGgfRNejTRrfvf3/YX3Tf3hz2bMeu2THSkXJM9n2ZAx+z2FcZcW2i1FA3vz/SL5qcr4/knOFc
yRoJkrgCWhcE/TO2oq2HLpsBlvMF3e87Z2W8LUTmlYARFFKP+VrS5tTPTuvfK1UAQvuYzCsOj7o6
ynkVaub1CPauC8Cm94Fjs1qh1k33WjgvYZDXjW08r2t6T5jbjw7sH2kX/hsDglP4UuV1/q05Fy38
bx0jSH7vf1Y2LJ/S5/xL+PR6kDD/i3+Bip2/bDrEwoLQ65qzgOHvOYIu/qKBr4Sk6HQM3tT/NUdg
wmC7TBFhNTpgii3eFX+PEcAUG6brIHfQ6f1LRzh/NEaY79t/v3QYHbpzK92FfWbbjDO+v5RePbhu
WafouYd2x8ODa75M2hWxvtU6HFBiMn6oLlnqcjRgFpY+m3zFUSXBw6uL9Ysu+qzTOP8SpoO8QloO
cmfLnP/81ZfIFFgxwK/NDqXsrP7Tk6UGPwBFXjACEQbZqVMVFt0zN3SCsLHp0TJ2uBsIlMnC+zRG
0Pv7rwQK7Ow7ObrULUY4Cl0Kr2XrbKrhWv6AqzsGAlE4iQ6TU1FZYuyes4ODMn0c+tnilYHPo+kF
WglQKwjUEDhcvxqkqCCCwv4sl50hnH4Ta1odLsceyuZTT8z7N8tQvFYhPFEdYvtwiq3DYDJYIoKa
QPjnhG8Jv33pi7DCPSEZwcIxMDO1a3xFFSRykeyMJq/Lk+nFQ7fUGtN9HGtNXSRO9VUCXv1mAsTL
FvONZN3ItPf8dZiwo51t1v2wHpXS7EMW53ANIA6V0S40SnWpux2Dd7c3DNy+sRr8o+H3drrNrYH0
TGazLdpIohc7XH4EHxziRBhfHAXnj/574HJKFe+YtZBeWq+btDLLldsCg18EHqiATTe4GXw+i9bw
ggWkhOE+xv2XpJxFdqgyP/lmzjBaJACqNkaQTgFMaAslRVNRDKVemj9qBZlnK7d20WVb9cSCyIeC
IqQpTbpKJSJ3Qf4L38fy287dGm2RmguZ6sVeMEBAQi4FPiIHNcgTrXf0OhFiodn8gnyQc0CYTyGu
Mdn3qV4oGnimhzXoyOp5QnWNqttoqnAXA8wqLiLTSIs1zVv2EUj/CPIFkVVe1wzEw6XrVaBxRdKL
K/ir41ePQDMEheNAHh4Y94zedq/JlUcCyx7zcZ5e9KMvP/XV1AGe6EBQSFnFZHhkNqJHWxgP8yat
ISxMi4hA6syXCl/f5ajh/qZh2af3MsDAtKxdhk1AXH0iXsfB0S5Jt0xJG4vot/PDoEzZZOROrPPQ
iLj+g7CPQjJQo/DN0+TYeWSz0D9tS2w5VEISylSK87YajOm5LWc6G3ZMLaRRzEHnjU6LrNvp7woY
/5y1Tgi4ZXdjtRWd0NWqt2tCINH/ZXesZoDfXI92GM4pfGHLhtvPj9ZaJht5NxWJLy7Iy4HEXPGW
A6db2SNskg6ZAK3qrGd21kcjO0GtqDzEvAP1dJpWIMvYYmI+GYJ+6SZ2QHWaqPEbPc7pAnBFiTxe
oVxe6+BwclQOTUf7Ft+sCfskx63jDq3V0dscq4tmtHzrZmD3Ni7kwCBmaRSjqvi+JGypAOAUtsyH
IqVEiPqvLOKgVGABr1ua7E+oUW+jVswTpj1zo2c02d3exHZ26nPx0nhYQ6pD60lxipHJI5sHtq1Q
Pfrj8M3BH4YXRgefRZ7TpnL7BdvjFTldY7iweKbC2F7B8viiFwOaJ9LzuECjFR6mpt5klXMqMLwA
fU5WdjrcOE13ETlIQT3jLgdtNGqUr7jo+R6LJpLkU/uQv/OQQk/fFEERQlO60936A6nPqxzT+8BU
98Ih6Con1IFHAp0xjHDbXxl9bnxrQjk8KuRFgpg8paxgh9Alb2t+OKzuPgn0NMxl4wx8TnTBrPNQ
OciSTYBOwKMsead8+j6uhdrfxZPr4kmPMwdoSu5wlfUWKJB0IRSO+TIuq6PR6cnKqgI8p9oHPa/a
hVb6q2Zyb3LV1+ssHOlVEHW0iIbhc5UCgotUcWPk1A/BaH2sCbQs9eQK7zFcg76JtyhbQcfUhbfM
s3g6ZlJeZeLR6hGphMZugt9ZxYb+ZaJGFYa/JD0bkFUOLQbnCepmnONH8Pb1CVSLsYj7NHww3OLe
K6xLt042BGFHK/qr7aolThno19TEOOSYVRTBgBwn7feWie2f9h/IpLq8Qdp271XmjVVnB9RBT93Q
HDAVFt/wD8drAyT1J08f6D1JcqSRK8F66dtpgQo52ZpW6q7JE/2Qtih0TLteYO+4rX0gl4mn7rRB
0NoDDOkDtLwF6rIQOWxrvV+PBqL9DU2wpW4W33zInStHjh8Ap23cETV/YeDUpkULFKEw2707jFe1
NpgLvLOr1nVvMG5/7COIGTN6jmXlwjTFg2Gnt96MK2JQT5MMyA8pZdbSqOPmaZrCS7uIroQkAjUg
rb76YoBRL+vq5AJS77Ni3Naem18oz8xxqkXYNWq3Lh+13jhGOTJmeu47t/CugOliPzPDqXseyQhb
OlVoLu1av9fSYFt32WWL1eUz0knaYoVuXhDOA1JH7zBkM+uR7clgBOQn2ARzg8QhduHUnGAjN25G
XwE238fOLz+5EJUddUNV6SzQrV8Upn+RIBCmLS3xwITrXK8OsaDL6chPpj6QP0PG3gS7BvdQhsdt
Au/mZjQgQ1J3NERYZZxc9I5/NbZ+dJik+2gMZrkNEajjwPYBHutAtjcaVeKNHiIMbgoaVYilmuwi
8vINsrZkyRK2HXLn3sOtemKOcSHMHGSeXtyD0JuWDVa0iZ4zNl3k60XYEZ46t9uSaPhQSlxdc+p9
tWz8+i4rGgul/ozbzpWX3GnQBzAGP06au8f08onh+L7rIKP4dmcjwTdwolRkbVqeBZXYtltxM+j1
tULpADtN1wpzx8JqYjJwadk/uHaEkzOECz+RR1kZZOmILF1UobvljYJp3N/rES6x3nsYbR3EVFnv
TLQrx06r790cI1dKE70etJYdEmhsEG7XFSmFDOSmo8YfWyG+ZIxNMxmJ971uD6fI0/P4mKJhXJTC
ujOcKGFoEh78SkrS7ZzwC2zEY1uRG26iK9WnucErlb/C05o7sQyXReCkWwgGAQwNCKrgqDNxEmTt
4EAGkE9A0NSvS98LkUfYxgsneGVXabp1TTHxLrfuM5OgLNxQ30qNAMLRxM+9JMP+ANV/i1c93AJS
Oo6FfjCiGtyLrV2xHXM+inj8KvrqWJVgubJOO3m+o66HvB12KEkvWH6z69AqyhdXAYMeEu8Ksgic
uSrbOJazVHX1gFxjMwUDOBufLFndZ21gHwpbod3x8qqWnWstheMhKhmB1VjZt7pOVnS5ddldGEAd
eZLx1+YmuzSkijFGhLa4C7N+b0T2QsYZLxYxPkVaHl9bfnqNSS0Sq6roudcscKKR/mUESyz9F2zy
F04UrPu0Pdh59ZDx+lqastuhG/4yWum4bQyJCt/0eegn+C/GVVG5wWMGHajS2c04BUgAvRDaMh2b
RZ0G/lMLkYJl39rrjQVNE1zGoY7VcdT9NQy51URI3r0TKOt2BN7BNjSvi4dkIA4V6d0Agg+cT/RV
qwlIA0yZeNGmScPopq/II1+SZICgIPWjhnd0bJpbWdO1JfSrBGJmdY5DuCd54Hd2nqpPkTMgbspj
n4AgvVZXVdNr36ISPthOr3niwUUj8mvNtqcLJLRYLrMaTNc+ZcfItge3SLGNdSdkv4ULG713Xk+P
KivSR2UPlAGm1n/yhYL5A0L+2W705GuWTMN96TErKgoE14se89OF2ZspQPyxkugnTEfOSo2ihTUR
9SyNHTEiXEsVxCu3ceST72rs3DETMxu3J9vcg28GChwS+sUWM2aitB3NvoAW5DLdlXD1sfY1feSh
+W6CtcOlLU6ZkyU8L04ws8Cr2fMOUbG8jdOGGBWHcCd/U3pD+QRYRH9Bbo4oBp9w+NHwJYYxW1Vu
TK2R6vss0uKrsXOrq8itAM63RpJol6STFskGDYQS26lthtui0N37roH/uAw9HdCIbxJiCbUzHtBO
pIBTO9TO4BInbKvztBimDnivYRn7DThFB60EY8XY1x0wD4o5xKCr5tqNx4JdsiZ8Qaq7pm7C1hvY
QtG6Ys7muSUGQH1kzWCLlK0sS+O+ywMkxgfCjKePMvcgGOmeoX01oNpYyzgL2psxwlC3qtkEMlMC
JI93HD06iCTEv8lyirSWvnUwaLdwBp4JiUwv9JyQ97aX+0GlGjn3jtZeJ1YZfOFJJ9rbZB/gLUmM
9EEGVyp6blPWxWWZ2v22Gf3066RQ1i6cfmjbS2oSm5WKEB5vjQQ6hvJg9LFYyRiL0a4kAYcZDNCR
aFnPuXqIuuR4abZI2Fd91o/Up3ElDUQaefVcuhZTrrgaI+2qiEzgZcILGfaWHTzCjKhJgQy6xsxg
2m1BxjiU9XTnGbb3Ke01F4NVH2YLeOJY2mLJFnvZhxMTZjhO4XMchCJcqdxD55BksWkv9F5SNOSe
sh57/AfIiiM3t9axaLsToqYsWwV+gA4IzXKqbWrPAC6J/a2dHi1YLLcEzMPbTjKfeqTsTOaTbqDS
ZkcW7VCuUrZLdzrRurclOQ/P6QDuISgMpANah9Z+Twg7beW+asuvZagwV2p16n2uzI7h2oiC8BsM
QiyuVph3n3F+F/bKAev4iRUqImGb8saFkKNL3mVY8VmLLVW+dEnuffVRPjFDN3vWPWI/II6WJBtl
q0qrQPd3ogQxmvY+oic/CMsnf4yxyeKw0tGhlC5vWD+2smvbjyiCJ8wiC42Q8ZtKdURxU2rhQkaz
Vnfkv9vlgxXZVb9REEGe/MqK3SUjK/doBdM4LAHhoS1sJ1v/xPEngtPw/xfvNEvOurC0SCSpWUrY
tiEFgVxnJhlTaDrD6hYbeyK8fQ7wEpe6AaZ6rP7OSftHJ87bzigm5/lQ6L5sg5guJLSodV93inBH
K9iFdr2L+CvYWEgSdwTzjt93f34+imUQ8+HQlHIE3eyzoyA1NwQSSXQ1lalteIky3IRi9s5R5k95
3XqD00hrid0jnS9Hp7H/9lw0M7aKSjGcRYOMGsptIQXhOG6vJ3zM9yHlwx0JPcPVH5+bOUuXOaZw
2ZHPEttXvbaEzULaMN3fTTZlHaMgHwDLnCr854exkeraFs1N0zHPWtgYzd12iPVsFwbMARyRzait
Ib74/VF+cQnl90a5krZjEQP39mQYQwc4w5nnkjncbzI0fXe2Z3T7EQnkdeUFxgK2aXz4/UF/vt0t
qTALOzaxajoWmbcHdQF18mLFgyw0LOCkVJOfVEskYL1s1r8/1NlYhdsd9R9wZxc5EqY0++z8rAjx
UaHPtRCRpl/tOKL/JGUN06SWrnbT2S0IezML6g1mWjWsfn/0nx8DtOwWbVnHVqihjLNbxQjbrtF4
Ne70KQkPkTvQCwnH9h3d1S+PonRl8kBLyZ359nKW06CLsqwBi1bkcSJG/eS7wJ3/+FRs/psthvx2
6vxUfOqkNgKYh9s3o3SnlfpR1dGf3xmsGrTlERZLvLznbsGmHsrRMStsb7ak65E21lWbRthq2jB+
Z+D2U8+cldAxdeVAqLEwFJ6fUUiohJ6VQQ0vXq/6RRmCW9CjniAaZRfNrSZhCiIRze37YDSp3AZ6
UV/MaIzSRU69US5jwmvfE+j/fL/yGzLKMDHqUKoZZ7/lFDUNKJGw3vHKe1Yj+s2OObytXkbb/2qY
1LKpVr6z0syWirN1lIMq7h3eKZbhOGcHFW1qFBaU4V3B47qRoD1PEjrdQQgvOAxRLW6qWsVrkTcu
enzIHm6RTMciCMSVaSbOQUlKgNAp+0tEjnTsRYq6gS1WvyEbNn7niT6bI35/om2hm4xdOG+EXG/v
dtgEpBfXPNGE0nYr2/Ozq7SvsIqZjVecXFeS3vH7W//n5QpJgRBiNtfiDP0+6Hi14FvsdASWwW6X
QVfbZmXuEsGrk2DD3/7xKP/RdPC/N/r73+ZsluLVRf8pp/S2Cv/fxVMWvx0A8k9+DACV8df8nDJj
03kd/sgj/TEBdNy/LGGyWjiSDLfvo8G/jUTuXyyIjBbYHfCvdNbG/5oAWn8xJJu3J7auXJ42S/7J
BPDs9kDqysyeySSLI74kNiRvb8iCxq7A7jmsjaqzbhDAl8fGNuj911Hab15dlesfe5vXdpmzm//H
sRTeKBpqDDXP18dwADpGcMOwdgCcMrLQstNUYGv0ugLRRiSMd14tvzo3B1KmweLALP381ncGEkIy
p6DlmtdwgHt26mnKu2VGh75zqLNF6PupOQ4mdQv9zvxwv72MMsQqIJCbrqXrudeGVlfPrTe2d04v
DKTbIMZOcxoJEiO4287699f1VwfHNe/MbrTZiHT2GzKMceux1IY1VUO2M50ZdAEnK0MRFoLEt4z6
WheR2sPZj15+f+izt/f388bypaNUNgh7n5+T19tJ4RswcRwxrBlKpSdhp/HOLNrwnde3MU9bX+2V
58MwJwV0DhoEIfN3G9arRcxJxsQac3K+k1l0nHdNe6H6PNoWsHlvq/mW8sMMaDnUj/jartGXoi0b
CX3u2u6d9fQXZ8xYeGYVzOG+6nzP6TWyiYYUFSzoqXilgcZc9kGen35/Xb9/zPkZz+93fLkGzjr3
bOvnw8RiiMFvKlQ/TZvUiI2LqUyg+0RSGz8jhktJKuuZrW0gK1X2gt2qf2eopDHeufjz+/P8m0i+
B6sOEjWQCm9/YmJqXXwhfBO3re0d3V7/QTa9PGrt4L+EfUd2OKXGh9+f/6+uMhscFiV+8tlj+fag
SpWYYxj2r3Uv4sd12T6Mrr/984PwA5rWbKL8+SAubumYLmq3ZszuLeLZjcZ69D+4YZDz2Kz+Ousr
C/3bU6mYAQV9PN8wphsccf5Ey8azk3eqkl9cMOo5doNsPGfZwvkuCDqs3REFsR7i2FtBOyyWwE/d
d1bwX9wLJnsJOBaUdA77rbNzmUPWpeH166ZW5tow/G7OPQvz+5FicGUNYHtsUh3fuQN/sY6bghed
gW7BYK05OzcQtvDeq5or2EOplviygZmz5ugE7b6zjn/fN5/d7dwJGHd56Pit7HklerXSkPYusQJO
3boN6Ssv3Cw0n5TKJeEnUwV51sCHkW0Ho6OTr9GgIpfVGaOvIN/rq8CIPDIQYlBHe5UbcfDO/fqL
64BEFFHQDEIBqHn2UEwRYBuanCQUWY1xSHs32xh56x56KYJ3fuhfrD/8kFR+hosOhmXo7JduOp2U
1aEf18qGg2wWW94vd6HWHQzdv4B2HCysyFmnRXCMNa/80zWWTpLDZlewwpq6ORusX/8IXesZo6GI
qekdy19OwkvXuZLvNZN+2o6A1YOwwP00S4+gkp8dZXArMsWKZj1Bc1zmMC4WKCfo+09+vzWVtv79
aoM5nA98c29RwQMMoqlk45XmSX17QGgG00TMdI5jwzGbZTIkMB7IEkR7UAeNZy4DFYgvBV1YZjjx
QJa6kTgheurCQXRv9zp8VL/mbtwIBmb+QegtOIqhtNsLoAOCTlLT5S+ez4R41Somo5skYRq5SOMa
YlMEfEuuGwstyhLEkQbrP8RuuXAAN4QbL0PbsJUR3CTyNRAj04FOzZsAZ0K0dEDbPTiRYkCfKC94
TNvEEEsR8jJeEaJC7maTYK1a1obZGusIGqi4R/07uEQEWCpaORlk+ZXdiSi4hsmSj8cpy211XZLI
ba5H4lK6BVSL4AWtBaxlNSIwYWg65rtMdgyFkKu3t/VgRLex8ghiFjiK4VhojpveZl0U1qR60LIr
IL5Iy1+VqmOJKGjU+KSsE+2+aGrbz5YtA/4rVYXExk3E2+CQMOkbq9YunxIPLAiBI2FG9rXDgfKg
ZCbkWU705DV0oufAzPEr+VkRae16Un8F/SfwArDo6jvNl/hIGB2EF1HrgrBL+a2ttTbPBOHT05Rd
xCqWiBmQB8lL0ZIMeyzRy+cXllNMhELaaiTOCP8QXOXLnHGlvmo7qyJI2e1Eh70wKjDhtbw4Vo5V
GGTn8OTHe7ybtb4XnpZ9ts1mAoUSxngviqxyn/0cvODeAMdBdtSUhhswrCR20R/BGm0ycmwavHjo
lhwvWuOZjNSHzi276OA0QrtRWkyHNfdy9lKQHuF7K+Z0yDQq9hzL2Gj0eDGouu02TVWGTEiU7z4V
Np6WbTU0+JC0RNGX6Owm1A5dXELPxtXZNsusMTxwa93oHfElkdtUEhV7IAGHbC7UPZJwFiDZ+RF2
m85clmWnXQ1kPFxD6TGrgyZKxp4mV/MO6v+QH1TWQt4xp7hqgM3K9iqlhpYrn0gNn+mmVnyMQV0S
V5P4gb7O/EFchZ0XXgwJTSecSm32jT3A+JHFLsi2oRXUn/wxg1kCWg21TyNa055DBEp/W6WK9okZ
5OFLQ78dh0o2Nk9gEi1g6fPmeuFNKVMDVgAG1xD0bgEd8xlDUUboNgjejHYEm5cbC+WGfTuYmmYS
BaCicUV3wrPX1SyZuZ6GiQSQhRQ5fNjGbOXGBc4GoLyw6oY7Qq/rdqkrGGsrnTRLNGZM+FskCnqi
9rlCb73UWRRIcBNJqV02I9TAF8cvEZmQVQ7L2rXb4r6wc3t4DPysvhk6iASIqsx5rQhMpj1p4SHA
0yzudB6+IHBBerNwESVv6XuzbS1S+rDONyS1NN5HeNaEA7GxSdQGIbr40bL+v7bCf8zV9m9kxUGY
vW0p8Nf/1hSb8i/HdunrgEZzTGnyhvy7pWD+ZVEzgCyRVLw/mg3/gpPwRwBNjPkdBNHsOzPkb1Ux
rBO6Z4QgSUunpS2o4874aL/jpb3di/6gpdHw0Of336u9U4MLHB6b61/rGVGtsHsdItSa8Y82B//+
9LMdieEQt8IG07/2XGRhPUDiTRVVyTsbn3/67vP/f/Xd4w6ygdcZ6iqu8F85bUSstCeL3asf8Bcd
kH/6dPPtp/toHW0LZNlV4WGTbbTwVLaV887e9Z8+XLz98CDFveLog3Vl1e49XaV7drbO//Cin22H
0ZqQBC6FvEqDYDsATO3j9+rLf/raZ9uvifFoDIVLQiLQ7yyP1TNOsab9/oKf7WP/dbeQTP/2ovS5
7UZOp8mrEefhxyB220OlN9lnJmrOJqf5tk5ypC5pVotdWI7sUXI7eqeI//WZUTO/PTbwezpoliOv
MEmEpGlb+PjEHzVe/n1eZ7VQSvh47Q38IBbRAeh8+kWuO+/1jP/pi589wDoy9cK2evOq0TNkIZN/
lc05Ab//Sf7pw8+eXwdnmBqM5D85O7PluHFs0X4RIwgOAPma8yApJcu2LL8wPJIE53n4+ruy40R3
Fbtk3c7HqqiimCCGDWDvtayLO8kfZTVTH27/uu3R1z/5l8HbipprgSC3qOziS87ucF8OlnXTzMAm
++8PLwjWphiH5qUFa7ArhGEeSM95Dz/wVqssBi/3UmnIiZJ18UFDiCF8imrvxgZfjN1yKmrQJl72
mGUkg+I+dyBndP47m9K3XnwxfF07lWZrg3UDwkrMbrlF89gRyIe3vb23GMCuXfW96uvoUU9txF5j
UivUPZ/+3GEW2/1/D6PlDtPAsuqqOg0fc1d/tCjh3sRDhsutQN2yEkbe7wajEeR3U43Qa5LnfBJd
ttyejc8w53q0OKXl3vhLF0Oa6zQousjHLoHQOOpwQMMcz45//qVvfKZlckbXTyZlr1F1adPgOejZ
g8g5uG3R/K8UhtBCla7b0ru4FflyblV+h+7/TmHsWy9+/fd/GdN5W7fopbzyEnMw/MlJkLKMSfDO
93/r4YsxTTaNcI1sLC9wTuDROJTtbKAIk7h6W6tbf3/5yh44PM6y8qIAsmME6XB895H98banLwY2
20xZdmNQXHKuAygwd4Z7d7SnL39++nU+/s9pxX+GxmJg2wNyaM9v1GXoS0idoQ2ds8vdk1tn0ebP
f+KN5l+SVuygQp6KdPEiB3cbsHcGJHPjp1WLxRewPtpxCGmXTiJoB9aLatzCe3Tbmy/GKqQnq7IF
e0jcFvcU8t9VYfIOT++tRlksvvn1cmdmk3WxdEXGm+F200sdlNVt87W6fu6/jCfqm9KqroS62DhB
POPj2L53DfVGh1HXH/SXJ2MkyamumNQldmCsBYkvP1t9iq4m7sQ74/Vf92j/0CnVYsBKwysDMiu8
S6a43Ep90ZyqkJKfVrVr24tjuRmNMP8cF7j/5ur3rEN7X43u/Gmy4aebUyn2bViy99V9Lk8iRhky
BmSEkrmXPIVN8x3kSo/BrfiAqPLoARCl7gfJdV1lln8aY+vzTf1neZSNzADZSmuKy6DYIrl4O3dx
UevtTU9Xi2nHVEAnKoRtl9aawQgmsKgwNAbvZF291UEX0w5wXmzA1sz5Sad/APYFLmk93fbiizmn
H+wUTlzlX5QxvNiSM5A5/3nTo+UijkjzPEN6UPiXzrSAppnlJVD+bXvS/6p7h9fgRHrk4aGrzvI8
iOyd1e86W/1Df1+mIAadZ3ktD72gEDYf3BLyc2jiCeD7Qp0aiuobNzzu2jOE806C4BujWC6mH7vF
3hEmpbo41NTfkW2enKhbQjvUju7mtk9x/dN/mSjApfZuRc3HpWBYrUo/vVd9etueSy4mIYxhbhKl
tX/hRkN/BMdQfemCur9tDyAX009mBYToNmuil1QndLBfqTp550u/1e6LMWtDs3Zwz1NIINL4wbUN
MOuRYZ3RgfTvLFrirb+xGLkJTngvn23v0iepek0ml5olCTkj4gbgI66b4kl5NSjJrAu8bSTKeZ/E
ATV8RU4xnC7FI2UYpFMXSm7HUuc/busOi0HvcvqehaXpXqhKNslrTPZCli83PdtdjPoklrJ2Oc+8
kAJy8EzKnkod17dFd+4ixMhtXAGBQhzcJbW1cwpT73AEvhN+vTHLuotxOIshmgYTEHyrKaeE8+K/
AA0Nbptol6kidi9Kg3x+69JdKWzJFPYrozD/DxPx/5mm/e/Qkcykvw3wnDR4hXJMXsIkbY/w6T6l
OL9vW37cxRjESe0ktcvDscl9oBQJnULt3thdFoOQ/Cs9UEZtXQBmnUkeRkD/HiJlQfX4T6MsBl/P
jblfhJW8aGdIz7U3hN+dTkXPMnDqte604lJZ+u0HJ6VOwAN9+1zM6geCt+wjsoZ2LeTovUTVVMkb
u+9i3HlJN442tLcLue9UcPTksz7FPQWONw29ZdaVGU6+nwHRBwsv9yy632fZvZdo+sbgcBYjT1SJ
x4W1TEFaKb0bmjpacesx3tYw15y7v65PAZXphuEppDAGLGGPqu8idJrbFihnMa4FpkUZstO/ZLnz
THLfPgr/tyznf/ewZQ6fIUvu8FoeTSB8h2abe+//KbvkP09eDOjEqWQ4S5GC102/z/EMAe69HP63
PuViOGdzljWtmuaLYZjf89rCKUjS7ea2PrgYz4lXa7OerPQCw4G7Um0h/fEq58Z+shjRDVKXFK5L
cAlG9EvGVaCaTmK68d0Xw1N1kuSHGFeRKJUPPDdxEFx4791EXPvyPwSWy8IMk2IqaIamh0TX/DVT
z7Ud0iL/UCmnOFCzaK8bNLm3nT1dL6n+Op4GNFTOqJRHvXMengsrzLajnTY3Pn0xWn2vMNLUzRIq
94nnjaD9iBTlcFP/WdZ4dCFJI3nDAUWnS3VErh3tOoQmt00F9iIOjvoOud0QICoO0gYrNXXfoTDf
aZa3PvBiyFJ/J6TGi3xROE4QFU1pd+92Q+qsCrg5XF8D9L4GWrA6b2urxUA23Xno7GDi10g2havO
AhIZTSVcgduevxjL/lQFJSmh+oKkG2ULGNwpNMT2tocvhrKBZnxwsMtcprCE9d6ine9bd3ynG711
C2UvxjKKBpQFhcGhCzkSW3Kf4/U8i2SfNWZwFSK2J2r1JkJueNNF7Tu/2kIQ9d3025bpRnUAIoBC
PH2BY7jCjHaw/frhtkcvRnZSVWZljm1yAVe76SLn1xg0L7c9ejGsMwNT4CCa+eKQvHCVwwIWJxvi
tocvFmHQB6MjskZfKPCiABvH7Xqw3hl4byxo1mJUW3w6C9By8ED2/k8jZfdWVADpbnvxxahGTtWX
rGXjRQ09CvUhfICW6N02wpY1gUz4+WgWWnP3HWX1ihIf9xUOzns58v/YMGT0+n9fBuK271s/dKMz
RN8HOXxJPPvTDa3CkxfdkIypYJ6MQZ8DwDS96F49410U2FtvveiHReKKKXCN5FyN9bMfBT+dPrhl
0uG1F70w4SoUNAsnCKUGfNMSrOyrCL7HbY2y6IeZNaq8JPnoPBuVfT+qAlI4KJfNbU9fdESbfG3C
ZD8+S60eSHdcdzJ9ve3Ri4UEwo2dpbOKz5nffkdA8mkWzjuHLG99zMUaUiKLBgMex2ea/lEZ5K6p
DMb3be+9WEMyjdw5oOjhHFK0u4KjDTobvsttD1+sIJGjhTKorD852viaoOFaOVFt3fbmy3uYsM2M
CXKWcbKn+MUiJ9FJu3eWvjdafHkNE+MtSUJuU09t3ej7MY+PVWbLx5saZVny1xgTkC+vj85c0j6Y
2BNXmvzrGxtlMTqBQVwrVcvwDEJj3HRlbq5yJDi3vflicNp56ISys8UpFXGwVW3KMX2W3xJXUoK5
GJu5PaBZKGV4xt48bgsr8KD0pc+3vflidM5c884jo+hURbKFbjbPmwza3i1LEK++GKATHK+0i4R3
asmvv8+GvDuYmf9eHdFbnXE5QqMJH3cChLt2YCUW2uXWFJTYbRPukg1L9p1IhomnN1fHUyPmzVhR
en5Tsy+vL6ZQNbA7MQEZV78A6dlfr4yR21p9WVDQQL8BbzZ6OKLs6CEw7K+GbKvbeuPyCsNrRVp5
5qROMtLPQfEv4y51FX9ulut4+a9trCSf/u8xhcdRfz0jRTwZqnBgz9jRqYxdePI4n2/7rHIxVKtS
GMkYmfLUjp3YiMqC0THW/uc//wDrjT65vLCACljBSKP+uFaNpb46VDY/k0lj4sKK0etEZNtKGy5Y
XwXJo5NDJaFrTc9ThOajHdzwZ9tUfbpz0EpsApT0XCY2wwdlBebFqTy1i53A/CQyP9n3cvbRZ3Cv
6UdmTo5y49y2Yi8Pwt2oF05fJeQG2Fn5AKnAvkfRDP7sz230VhMtphzDxD1rBHjYnSH4UhnFs2iK
2wKCpbcNWa7DCQ46ViMV02n2qHcIpZ+/M67e6p2L+Sb3fI49uH4+VRJ75SoDPLq2ZC0+iLjPbwsM
lmVl7bWoG1GNe+racHqFbzRtVRo176xT/3iKgPtwEbMXJqaSPPNB89uZ/+FfFU0AeSm9qDofwLZZ
1lRVQEEo32mx67j9h/G8vBdvEioJirlyTwMViJuCj7KPYDttxp7alJww5cc7XeoaN/3TH1pMHNyh
Jq0eyAGAMSv658IhxXVdohQCkVdna2w1QA8xkj6HGQahDZef2ClSii34gk1dY7qdw+QMB885Xnkc
L7E7hh+TZPKfCgOO7MoBQ8R4zMwHu5+HkzcCW7wGtU+emUYXTf7yHnX58JGSA3Xs8jpqVmaYy7Ma
s0+zRmxfRAXnA304ITL1uK/Z+xNGl4pi6U8pRwl3Be6BYUVNE2qkNG5ecCS9Vzf9xnhbXg7lyNzS
uApmDHa52LriWqkd28c/t/xbX/j6R/9y+WvXfR03MpEnzajeO8Djdm7mFNssqcsPTTzpdwLPf07t
o+suZg2o/LrK/ZKlAZEIyuMMwxj7t1CgY75iVPHTv8iqqX5QJHElTUW/hMUZq8gmKqLquNw30eTd
ck7y39X12qlEEsaRODXF/LMhTXUVZDTtn1v0jc+1VIAaVYEE0amtk9PJr1clWtO+M6+/8a2cRRPa
RpgAzCJ4Nw18on0eo6UxBxeSo+NBlfPnd0b9W79gEfUlSSZjEVQWn4pKTo5w97kS/1v97f/dXdAP
Fg+XTQg4MVHixFhSv0sg1bu6Sczvf2786xHDP80jiym+6wCEkd/knFCk+J+V2Y4nW+MGcjQSmSYM
r3I4b8J0iCz4z3/xjcZyFztBhB+TvBZSnXTimCeHrrrxqJ+7bUu1vLUTXDBGc5s5p8p36lOc5wJS
p/Cfb3r35b3dBBTMxA9jn/J5zHMEQEQk4eBZn/78eEiA16/6D99jeXc3l02ZApczT4UpoxA+q54n
um1BkoGDljPyQvPDPPSy+YmutUBDqmc9Yii1oH1xKh7DqwggtiasB+UKUnau5WPoE3WlYHpFB2uw
pbbFgq5bNIjS14ayU+dz+68huGrHKTRB6FY+Uj6z8br5QcvEDX8Ao0k4mhpDLOrkXMyZzh+seEi3
9eRb+3ByXGPbmAWLxdh38SEbpCIBw/bFlzao6r3j13eAQXW8CvMpQMeUuybmksjdDK5K2UNGLMA+
PGEgf4bn3qXa7p5EbAYO9vYYP18XJNEu9sXvMDbmn8HVA0YRoV5Vpt++BGoMqDVM5WsGAPtSRbmJ
CVDOu2EOMo0rZAJgmo4S1mjt1+2XDJ6NsY8KNwWljE4WtGtD9JfRyWONshzM0MWPk3rTXGmpGRjZ
NWS73tvUnZux17Wru5jMu59xAWIxkelzidTuzuc3ZChdkTSljQg20kj0OtHoslU9Utlg1ZWCUK3n
RzM2Zf/gp8FYUJiZu5fUDQPuUFR8SIEAXQ+LqUpN5jRoDnMCke/ZwDpYQJD3v4DdAH+pQmltED59
onjI/AGH+7eckuJ0TQ357GK6K1bIf0yI/jOhhz+m7iYrKRKkLK/baS9sMLrERhAflMJmVfdN+bls
UssD8h6N8bmOfKs7YGuxzItvkKy8j7BbDgddB6P9iWRmRIdISfn/yZMfR3isTp6seyWzAxm94sgH
IDFqlZMRgPZ8CD1jVQ6c/rSrWLmG/hyE3mCdVQOtMwIKXZF6vUbJ5uV3AtJ/AQ8ZPu1ch+ZjnIWm
s05lbu2CsMiwPwKa7IxN2wxXNWGSxtElH69URvr7XTrBD+zssrkbClXifmyoRHXZlOSbHFVw+XSl
JJgULVbKBLKG9GsH0BRw56bMZs4EAIobBanUECy9e7cKqugz1GhpXgpPzK1cBUSO5jqPKIxPeJMq
BRKglTXnsHWHxDlJJ+/SHRrFAaMYYG/7W0+9//xIIqMX72OZGeUXq8cTIO5sFO0DGGJgsP0KMVqf
31mWmdp341SW8Q8qVgQ34DF3YBjVo9x9SgsN0XniY7i7KHZzubOb2vcOAyZHLL/Y57xuVZopot6+
mXzvPsiVH74qh1rTXTC7dn7xuJjxcKQVJJiuhpHi1Kegl8reJQBmhl0EMSD+BdS30XrF5qwPL6VN
R9yTv9XLU1GUuuRAMIs5byjDrtMIe+CSPCZeF251bQRDsKrCqr8iAIdBvnCzbJev1eQm5ZPnZC4R
i+kxPJ1OlPZhzh01/tYWpPmnxBzi6i53yHw92llDlxWR1tGxlVHZ/uKyR9v3nqmT9jWp/dE7UDQY
G5/CzCkJIAtUB941mwuZnqeGMvjM/5V3j2XlzqZaDbbh5Q+xMpsOWvMku63DnVX+MVXO2N0rQb8+
qy4z1Lay5FS+SMFWhJ1mGtGPu8z092XS+dX9bIdtdPC1zqov5uxZ2f3klE0o1n1dmR1cTNna8qgA
h+U/60CjrFkXYrD2WqRucUjHbArPZV6gtEXtTOS+wtuQzsfRz/ohXCfoOuNNa47kLK7KThj9Sz7L
ot2VXVXad6B4yXVDdFAEV61lnQYvpLnI5FMmc2orV3k+BA6GzXSugoeUuSI7jvwm/YQguSjwbgeN
e9R5APMzD6ZGnSKSeXZxHbnoBQf++00+z0WwxbbmVU8BzGF0T1okVnEgjJmGbOOCJ00Ppq/jMd/N
vtfkd1PKh3kwQLlTwh4mXSb3LERqvBN+HLfHoUAb+0slnHkcrKK0QILC1w5XTS3relM2SSp+znVv
dPtM+O0IcL9WPfXjkWtsUP/ERrY28VR33wpLjeYjwF4qu1fMNHFosI+BJ8sxFUCqr03qaxK/ZlGw
QFGsEOPpkvFgfFCVEN0pr2Q07p0sVd4d7Jne+wGBXYhPbWIZ+Y5aiTb4Yot6sO4z5VRkL2k66e/e
Mnp1jFAAV+aKTDPhfHdMq60P9uwY5rnJ+xE4LGU01S/V9z12b7u37PpFWXEjdhgp7BGnNCTvu6Gy
2RxhkA295FvXdoH/4Im0iV5HBgIOTDgFTfDJozLL2OlgsOTOUmg772K7yBDZ2pNwo01mOfY5bY3B
2CdQXl2qFys3/sbZEZXRKzH0MLg3ZMP5nLOYLCbmjznq0OLxh7Ik2VwHBzr2ADvMhJQkt2pIwhbZ
NcldbIn5epmL6a7/OWdVk3zTlBK139qZ5CG2Z5OePnmFl0Qf7aIfkl9dGtt4XwF+ys7dydjmPGlL
Bb7w7shbzeonSxtmEx0y04yAJRdW21aHLkI4EB5K/8oeyNIhZ3mIodkEqMsKP+NWNyX3Z1xh4I1d
yABRTCYbJeul0d9ZXgXUJvcDR7HaBkFTotiu29oV29ifpNdsIpvMT2evOnBKr01sDqO7H+Yqjnt0
o2Ydf9WdW7V4jbu+6rbZFJjYUL0pD3toQ7kwvH7VinjcB6lXNMk+sKUMxSaWvmfkJ47nO/vJ6uEV
D2t79GEs6CzvSmr3ExHFpwIII4ZVJxYp1rfUG1RywjFTzqjt+zZXlA/4XW7udW6QM4+Zz9bucfaM
KTkoIxf9bxh2Uu0HKzbKfcTRk7dx4SAN60ZlmoBpjJvIjeGjqACN5JT1Mt9K3c/TPpWgkV8hfufN
duw857eeVS5+qay3k0MJxpkGdCzo13H+aBmja65kIrSzJ9kk9M6Ut5vjgdp7b5wO7izsk1dGVyHf
AIF8F9RGb4KAT8J5i9MYUP4+tMbEuEPN04sfXmaZBziGjt57Luv3Nszjxu3Xfj8n4X0cmcLCtTuN
eCE4pbMgZlRD8BhmYe49i6zvq28NdT5Ho6vzbTh0ck1lv+mf+jhs9z5hVP21o3JMnPjJNv7yOvGH
yl9F4DMgYNue9gFfeCauVMqTamaNWENu8MdmfAIv5l9l97k7OPl+SlrL+iBmOYbwb5VZjadMFvDS
DdG4yJddyyJcY+gKKrEVZVPR99Cwq/rgxeokPKc4RhbAZmZYv3gdKLvozlUD+36j1WR5R4BkFDnm
fpPjVzc4hYMMPQXBuMV+bEQnImtpf2lrVq6LLhL8nEE5m8AuWo8OKMfkerHRarfN9mNtVLwJNIi5
O/D9KOaYpducnCaLf3LpxGKog/kQFu7wWyE27ICn93lfPtoyyLs7VUaTvtiTod3LNHK4+zzZUzkd
qK7KYjIj08i1zyq1p2lXBElT/IK9ZLi7NGxN75Ukzm54djs/856DMKuDH5p3Jd5JlJqjrwH2eNA5
OA0jeZkzXxfYJtK0NfllJriEyEzjc2w3DjYiWTf9KNac2MYT9byOCo8e59s7SgsqL8PmWMZ7K+lV
w1wxJvoSyC7EJlGk5r6SBvRKP6vb+OouteqPEG+qXqByzmrjucMwWA5bLiYCtzyk5LjufeWxVLcq
QMG6hkdt2ARns6t+Bvng2fA6KfsyH8jlceOjNc4wX6yhH/cgKfSz0mRsE+or9nG7QhcORuTB7Mzs
3vHqnGTSRHtZ9WAFSVqIVSenTrI+GzUGxJU0Qj3fZ0BJOhAq5UTOVs1yYa9TN+qeGhYIpr9qGKny
h3IT5xtS48fypxtMxpOcHXbvmamac06Y3s7MaFY9c17nGOFHeq0Aha5LORwbjyB6ZWKDMR9EW3lc
xga+64d34Dhzh5ChLzBa8OD0kIwM4o+RKv0Bo44vyupxKIJJbdIuTc0nAoXY3M6wudtwZ2SmVFgW
iVaQ7cjOe6p9sF77plPBneO1DZfWLoQQbVNDQU5q4mf7OiYsucyEgdm2tOhXxbY2gf5Xx94tQOwQ
UV/P9yKB7YGSmqr/3Qy6Vd8Hoa3PA3kDv9icMpmhY8kKueqtABRK6dTuz0n6qCq5SsSNa1ookmqP
6t4crLkJvHyrKdVJgPl07JyrY5iVRbVlg+8n3sbp7Gz4GJVROLQbbmRbPDqGM3s2PouutrpH128G
6xGfp/EaVwO0HeQVZeOt7SmPE+8zO2OvPXdJGULYmQZnUmqtjVoi6UCNmzjuJnIAja7G1m/vo9E2
v8EGqa6OBW1oK9hYfWmgx8y0WztfKuEYw8YAL9MBliEjrr+vxkGP8apFEK87rrvM1No2YxiUX1F8
e8M2YUS4Hzx+RHfywTi68LdKPNe6Kqdu5TRegV+IRLQZBk4bCYvtbokEtICXIfaTRx1Hu1ajURuf
mWQzbEzKMZJpO4PuopTer63RcSG/1GG3l0nkRvfTWNv2Yeh8r/vVeyQM4X8LM65bmpmbCfe5wXBa
35HTKyz/iLKNlTQAE6bwjbM8ckZwkmmarNkBlQLJGEZqBCE23gyIcK/x4Bl7+M/Yh7rJMDbGyD9z
9m7/qjJllbtWV/qeviJRPyY+l1DtZKzbvrSPmT31H/Uoi+dOuegQnJozjU3OQWa7EtwWTSvTFqrw
PwJEHrmGyMtftm5s6jlTUk6qGh/9GPryyevZYhGSlGsh2BbuY2baYJOBIF81Q/LY2DUz/BjM9gnA
MKptL28EcrAx4aDbn4+JZ2Zr2c5IaruhP7gmIu94rN2VMXnZOjDCeq/LHmmUOzeHxnaDvQqD4aRj
JihPYE8ts8K9hyPnrEVUagK2SX7znKA+J2I2t6pBr1SlOll7lj2s3bAp9n3vlK9N3zBpFam10YES
Wxkw7RpZTom4N7zUrZ+wLXMInFq23HPamMB3mDM6S83rpJUDafaOzzE/Bx6tlp/tqG/pcva4ZqII
tgbnJxZtYAS7NjFrdkxFe5yM8UfrlJKoMWTDlineB3/SuBbYRWj/0BJQqJK2OgNAsdgFON3vqpLi
U5kyfTiQ017TohnWlVPLR1mX+pO2dXDMwjo4aa/KmU+qZmUbFeZkLcLtFNszgajMwm2uR8KmyK+M
AwD8DqKUJqSTMm+/dhPInjLw9VmTJ/JRNzG3TQD4d15gZYekJAhcUbM+O2vKnYMzu2piO3KP9lXf
on1TflGuXKaGfVj01JwCSkP2MQaOl51zeO3fnaomAGZz6zxWCPbY/qux/JVQxXVowFB+cKIg3Reh
6pO1zLFxZ2HsbkJd4V2yq/JH3g/euZOyeQ7H0qLnWzGXKRT9riI6w65CskgOVOkcXE1u8AzI+OzU
WY4Hsp7m9eS3ww5gdBKtTGBcWBWyGGGIHX4phkSurN7Isq0dieJzmgcjoulMNxKD+NVqhZKk2whQ
gc9uGJZPpZO63wJRxr/7cDQe60ESmMHD+TQXMJjur6rECyqd4DhYEUWiY6GHTepExABT0hX7mEug
by3zYHWQM8dcGx2FwV67wTisnTI1o/UcB9Mh8EUYYYUyDLx4ZqLFpiwKhElegw6PoyONbShh+doC
V5rEa5ONrMurOJ3Ms3DU3H623HZQZ9/tjRg8SQYAj92646DlxpZuzyq8t4VMuu3AQR6HSNn0wzSn
7BVob3QvDZXOfDu2iGwrYSesWCeNbUtl13M7W4W9qju7SX8HsaYk2iSGegi1NeKUi1snQpYyNwjk
CTHbWXenqbPSepULrwofuA0rk4eZ8DfcJq0TXsAO5f5mDqkn5u2JL64MtembBHZ1JM/viqcz6t9B
a9YzZ55DcCo9O1KAIgETYWGqdLjGvdXptWXFzsVWA8No6FE0bpRw03yV1sbgwqqA0LCq4QRiHGxU
mW0qW9vVMVWsftsss6tzJK0yJoLM3KfIqhp5b9St9xO5DsZBmdQEtAJW66tZOopezA2AuSUhhjBF
8VWLLY7A9isxXvMSzH7wq6hq213BHUQMIweH0Bg4WG+dupFd5hpdTd8xWBrzC1XG3QOTgvhWV9Hw
q+Za7nHwOvxzppnQJ41hRmw++PI0YC/5IdMWN7fs1EtuZoo9WYjf6TxBjf0dBcRvK6t0wJbgrKkf
+rmJ5rUz2j7izcZiMm8b60PSEr2tTPp/hN0tDc8WEUi0rnRu4ckemznfhY3TozYURXaqxPUIRPHH
/BWPyFvizoxDjbSK0rVtpYV6ib3QSTeh25EZbLlN4q67oeqLh9Y1kzBbqdJM5sdmVMxscBezgnrc
LjC+jER1JxcK0xbdaSNRiY6cuHp+m/hbEjzaZ6vUyCNNZ/TcVWAHof80c9d64MSDvRmTohlwMOSl
xV3Vmma1VvlkHFRANvE2KippvURh6V9mayw+FiJmBz6rNqjXjoo4+2iroJnx96VjUz2n0pl/tK1G
bQUJzdkaU5Z/sFvH+GoUmdoXtdfG566yCf/cykmwC2BN+Szn2O43JvvZp6EKw196TtLkQIrdjAdx
5GhvJ7OrEpTKkew1ncjb9q82uVIFsYdFvojqLWcWsl/n7EHCU8ipfEfVpOefLFKM8r0NollvHFkX
fCczrsL16Jl1uQW+nXrrCFAPew5yPtpNWzv2k4/aMVrx7KhaqSifL2YmFOJ0Fotgh2mQJatwCi8/
D6EevsVu09QrbNfcZ8jK8famg5ppxeaEINxpBkd87uNkUBzOhtEmsiZj3sb2GBaneE4ZqQmpGtaR
dguRudmtPsY+N3wDPD4IgjTdN4OaQL1OCUzufdsk7gzMspmOCrWqc8xBkX+pu6JPHpWMIfl3yZwz
IFjZZHXk8CBKtrXigOxAjnUvsYNm3jmIxgkXV6VYhnLZU9RI7IXRK9E9TBevH82YLZzuh01Q2df1
1wqwIh3CNkxenNiMyie/FZHxpCZhTRTkV8W4N5oybHfJpMRj1+f6W9LCINm6MTgJpJFU5mxr4Ygf
aQS0cm17bhNuRVtW+dqsa7u7B5rmtuxpe3PcxFWsLqU2+u91i8z04CaFD9TW4GDFBH6Rrvhg6Te3
1/ZGzZ226OrTFXcsiQxqNmbFzvOHaF/jqkRAG7vGj7lX6p4TCU+i06qmI3cgmf5hU8X5oa/DjL1Q
HWR3pdll1aOKbExY+fAYpRCXRGjOJ8G2m0KAqejLVW0FisPGHCDfnlIUUlbzuAtfqZqe9AoCXH/M
JCZPyDhjuJ+tIWLLPGfu1qyamgC/GO5KaJ7s0ocxrzbu6Ibm3lCifKnKxvI3RL11sc3togPtOvUJ
S3LHxmxVJpYHbLUBhZIVQqsPPXqEe0t4GhEbkWW2cuys/RDlacGhpDWgBhbp/DOy4V6u08gfnIfS
6ut26/v9FRqCQyHilBeK7MpFwBESPxkEaxQhOQq6ogszYjNKhMJby/F9jVjX9ORVdGlnu8SJsgGC
gYz99UBJzkY2g+TOY5ITqO+YE5uVMAdmVNvJ/QcXWvbacLz4x2gnSc8eIzb7HXVghdoyZxHzwEzd
SSv39cpAjcNJc1mGJgqmImuPM/ZJ2L3FFHmrNEWasMkqUti2KadPR9XZ8sK5tbvRqR0+eIFDP7H+
H0fntRyproXhJ6KKJMIt0NFu5+0Z+4byJDIiS+jpz+dzt6smbXeDtNYfq/A9WFzwKpou0IXYVd69
F9Yyi6TRccuoV8fOlGqyg5tMQDd+/yiIQBIVrwVVxY63nLyenPakm732oIXoPvKVgl9XrSz95dzB
s9CR9kJd4f4p7FWILOwgEFIKIxaiR6uKk4BQnsh+KgsdvLXGNHMy50PzYjXb7j+MUat3lnVVeJmE
mtgPIrc06CgS5eEkNShuyosX9rQo5hXFl3m4v2BV3dcMTJ97wF3B/5JlsIflQp9gSI1c2fT/jDfQ
Mcd6CVpgD5IPqZdbcUeDKYajvifcM6mxUpon3IN5c5okdVxMyEt8j1Z/ecrXIi8PQV9FdKIhWluI
6Ywbk05kbL7o2vgUW5kwf4NZm/4OTrhHB2apmnop8pG457mZirG7duBi+uixNX4zC1v5WCmeqWQq
yIq/K0dVzte9Ckki7WtwhvNKdy758fXefo2A3YdC5tVP5Qfbh9c5+5+dxeYKAM9T5+36TZMn6zGq
RiY6kv3pkx6xjBderUplu+ePxGJOkeez3bShd23RKs1vjvSX4BTgfR0u3xJ5KoHoinvofXQBdxBY
ffy5a0Mn7TYxfXNgTN3fYZj235OhUe/4bfp+qwvYsaIanQvKheBuVU7+h4VHzCdt8ooJHTLm7xJM
PAUFaWrIZ7whhBim4zjpcrnfiwDgb8vn6i1S6tHNhZ/Rt9tsZwYEmZBuVTJTjMufWOp5uxU5HOGh
x+R51/iBe4lGjwpkRRJWaUdmSIHlSgHmG7IQjRRDXyRfNACpdFhBw5kLjmmumpNO+xOwA3Bp2lYY
JU7I690/5QipkmwW5MxS1ds/WsKciqN+owawqKj9bEdNteowhzKjr3bj4FHjchOWrv51FBxVBwJI
Q5FAZsKyhEVFrttCg8lZLlHzqq0SkhMv/n+aq43LmDJwAEztQwSPUX/Nu9h52S1P/ulLyz5sgysP
jg1XVnPGcNB5TIYejc4Hz7WLqxnW/qg8/nnHXsrjXNEBLOOGS6aD5En6MKLaEb0bfXHhVo3ZCrL2
0jQxm1hhKqj3yc5vA1kuJtkavXxtdTNm+SQEt4rVknYRueaYV/N8B2dV0Du8xe5Zhf32HtLg16bL
xBmC4yS8qS4czt6e9z7cThU8soHBd0OapX0rJkCAvPA+5rYiebcrimeUA1G2BMQ260GoH6s1kyYL
5fwyhlb72AmCs4A55bkMc+udtx25qB2haQcNc05EZNgHNQMgcBcWpxYnHG9QlbOWRIRWpl1X8V52
pmeE2/F7BKr8cpyxvwP/lqxu1fpAKC48RM7cmzpQW2d3BgOwp6K6rR7p1ECimpVzmYmomvwp6Vpd
ZXQreNnejS8bqpDM9folFToU507m+uxTgsYpsu/3LBv7UfNGPG3Cqs5IksSlpYb5uFidOZHo3N4v
rYgP/Vj/7r1yTfmj+OXpBq+SVTaOSnZZ7ZmMdUy9iLDfVUUVLsSk/Qio2z4MVef85mH3MuOXMvW8
Lc8zLW1YDqLNEvkdS5H3JifTaKu/vALM0Ovs4jxXBPOGhZk5xS3rC7lZDqBZfTl70J0I4o+OW4Qe
i+fC/xPSFLmWB+MBDxIxFrbPZVgtRxBpaNFc68ybwvUULntI4nW+/Vo3C2imXs1llP4fBu6/2OGC
F7z0e7YGvf2gazgrBU7/ZlNseYL2dbOKqO1LFE/Ww6zGr2CQw6EZsTL6RR4f/RlqjxWEqmbuc/8N
ZGE+AVo1V1vk5RHR4chFToa96y/yDA4ZPLfT8jaHbfXe2oHfpiszAA4lWlRN3jR3Cy18L4SV0Lo6
gUccLRogk6acYjeRcu+SfQntLO+d3yGqHD7PTWQmnjr0K+Ue0OxtpmZKUbL0SazERqMh6omSyx7r
QjY2yJpGvRRPtJp8uDXl7l+l6j3dXClY6AP/UITSStfSlJ13UsvKRdgEFnzMEyGeRNMThupS2rcH
WKtApZalMIIXoBPbj83Euj8ztu36FSi1lpBV1KfG/5Xz5v8WzS7LR7sksPkgnWif/lW7R3F3oknK
GLJyLkf3ZmITLV9RNdryysddt7+Fi5IAmnsaykd3bALv3kxdk/nF1rk/aN4y49VtnA660VtUOb7E
WMomrr3N4Za029FR/8XrVI5/I0sFJNBTvOxMyHn5BaYNu69UsqDOKdPVrwsw3d2JP9elZYb2w6h4
gP5snMO09TkP/tbWBzdclrdSrVWXqDmarEO+jfWeAupSwpf4C9JxbkTKb9GQDtItv/ax8eG8cotY
hYeqyMd3FsqBGanluOnSqjX7u60te3qOq0iVR4+r0U5jihJugCoucoYmb4Z/JJEv/dtQi71/cdxa
k5hYcfHrbAoV4fUVL2t9L+dh7Ogm9U3F3gmNRYNsEff9Y78shk+6MKC1Cf2s34565UxQDZ6PZOYa
x56/38eOzIufi0W74CPTll2970qYITFUbKh3Ush4mFwX6sk5eLtyPyBeI+epAWQp/pXR0v9bQ5TY
B08iVK+yTdgR26wEYbhQKe8Qxd1gEH1i9FmKAw0a1luseEqISPebcrQRJtC6lpPRLsSYFNZa9cdo
WSpw40Vs2u/SqIxW8iFLyJmsmlE9WYTrI/RFS0t3TQfta+f2+s9RAwq+A3ye9AU55GWxJnOQI33g
3l+mQ0y37PqzEVav/sZASpGb7Nakp555rIxLnY5c62DKXE8V5N+sh+KHV1sw4tR601twoZVhjrqs
HpCbXVsXyVEDGU9S942k/c45o/eZ9ss8UXcqs3DuovZh1pOmsbMkaGC8qJBijw+viALz6W/EQqXK
9jqJCG2Facq6Lg7Vf3TeCO9Zr2SrjZmewxVD7UJkPeNv4BjxYFXMuZDWLgoN2+cT2igORzBAMrxV
0JXuUGbS3bGTsu3SztzvxR+xCyHmo7cFWFKfrJL80vEu98JCTkddbWBgq10E7W2ED2t/Q2D15sfM
gSX+1eTRQ0wGVasq+2xjA/U7ZoUQrRzcVsPPni1uV0XOwThB37M7lYu1qAL5gwXacOr4Mov2wnnC
Anfue+man3axhUPmzUtUNS+QBbuSD99p3J1NFUg1ml+BUwT6qw1XemM8vdMwq0EE1vFYeV5RHgdS
5Mbv8EFhxlthILCTiSXYzjTwQHcyxRZ7L4PxGE3ROy1jCh9asBkZfgRMoTX+hEQhKfsH3k+EP29f
+53Cv+zTDVV6298cwWomicunx7RN8lWwn+we5wSfdNcOv3iZa/9mL241JqMikvLo1EvJ29+MtDtv
zhwlel7if0VpV18b849e4LkobKD+10NeUJwGvzDtSx7MXNfG7qYnDpOgvkBudYIqBoqTH5XdbsvN
GlCnXut6WI5OPk9dhmZdHGoeN2aTbYz+lHHdxIn26pFXtGCsYGQcF+u948yWB37+Fns80mi6v/V3
s0xgm/Uh9wF0vgQJJMMnii/3z+hpEwEtQKACa6vIvxeQ1OwcUBveKQ8mBFeOjNuXaKhii75nCl6C
bGttd7oBNbY/S0Q262PMerGnEKPheCPMP6qOu8f7exhiSODEW7UZ3HQs3VC8K0ITvAONLHpO2B/M
4y6lMjLZMHiYtK7BX58sVC/iCMW8dUnt7WJnIKFGbXTHVad53ublmUSfElay3C1q5cNvN6d09ctY
WMr/YavA1l92T4FGtq8s5ICj2/6uXWebGI7F1H9sTixPi0Kx5hVBeIm9BdhPoC1N3aYVSxK5Nq8S
QEbNi16F3xH/biDSmHvMZFKiAqCRuQyXc88D4L7ljQAlGlqrTce8bp9mPyKeiCZwh6GlXL7L4Oi7
vjZNFZpLsLXTBfl68FvE2i4PCDbsn3Tmbq8F3+yclmrc70G5A9SgoT29TGgEwj8B2PwvAgjC7qyb
XvWZK3yQwdBmFLyEsO/+FVHC9kzVLfXTWCBpUV2JYHxQjVU3d3VTSqYNr1u//CH29IOt4+ETLk//
6fKwa9J4yEsSLVbfh9Ur8IlYqFdTFedblNZbXZJz4YvwDMzIf65MwlBNfFlkRhmrvQ1tFFAF0W0n
qhp0nY2VAoawv19k6cawIfswfZaKQPt0hk7nrqChLgQKdZt3d97k3xai8I9UhTSvxhfj525hO3iu
22bM76apsaY7e7e2+JjDkE8HhJNmyOJ+psJ6V17ZP4i9Ujy2FSDKEc9Xbb0E6Dswe1Fj8QtK7ltn
/A3Xz4nWcgXR1+UAZUeV+ZTDxBT1d632igJO7F4sEypPvYYLVdj5IwAuXq8EvWsz/3OWsnAOJVIW
hi07Xil778XeOSdrmCz3p02/x/jOWxVS8N3tAFxqtJvvtJ+GHAC+uC78O8dD86ty5OjwDJm1PIZG
DcEdGjKu6mrG90XE2himxnLcMwKlesZbCbCwzHKgoZau6zGZkCpUT3Sa+cULQFXwAgTbFH+CmZ3C
Xuvtp+wX6xmLqe5TJ+B8wDK1zpz91tpaLwVn17NP70uYhiEl24dAlw2y03C0/OpOtYPX/mj8oee4
LEpLnBULWHiOCUmwjyH1gPYRhVe1ZoWtkKh0e4R3RxSk2qdhW9v768iv6ilRu/Q5l+ixp9z3UG2T
mDKvKEb3rdOAu/rUup3xsgbj3lOxSDs++KiSeK5Mp7q0pMUGeFa59HjXCa2boXws96bMP1vR1uIe
QGjLozQY8shPAJHMePDGIBS3qGA0fuwaNV06WnJ8SOhp5Fxa63i+LtGu3obZ0PhrCXcmJ3fsYB0k
FOep29fiEnac9OdtX2eVAJsGFQQH59DdsM/GvUM+ajevklsJUXvv7/x4xQBQ+VOYVfoHFZOmcvA2
tU2ZMgRgp0HVxZeAcOzXWKvwjX7n+Ic78iSni6Ns69+uB7pAFtHnf93Fmz4jewvlUcNgbUmZD7o4
tAboOLUYy4LfLmefVSZrXK7WS6QCYQ4boSfju4+z3zq2ul/yPz1jRvjDDGJ7ngq3vbMYdV5mynvQ
oDQT31ebix2OYV1D2pz9egY4DveZp35tKcB9oo6rtR+pPnOD+zZfrPuhQ9HCzdnvD4PFWIU6u26a
h3Ep4VRQfmK46sq2PYjQKskBaBcjYMudwnvr0c1dpLMExIJ3tMQrtoRkYJmmnUgE8Xnq0XduvTX+
9GgAipO2cMvHwWkt+0lwKpYZBbjyg82kQAAw+kxdEhCnvzVdO7WHXiocRkvdkB1vR77mECO5KE/Q
PBJMCp9jPoLdkSmy5Xn9lsu7T+0828Vzt9WTfI1CWdaXqWzH79mfVyUxuwe8tG+eeNHU7KC9dhH4
nUqm/25JwnynDygHq3xlI4nlYZzc7cF3e3Erhny8xMwLCC1iy/VeULRoP2PZmud307rIK0MVdO1b
NeR2f6gKjWLHgYMBEVT5XDzQb2s/No7dCxgGyqWOhcq76NwPm6BYZxtqAOJtXPJ/UAr18jHG7SDf
cs/ACjFILXwDpptvOYCsf0QDv0RAj9vKL86LHE/EN6P7L0o4pnMsl01dWpS9L/XqNu5xcIe8zaCG
9+LJMTlUd2khxnzoIMOGU0PrjwMnIl1bvRiL9CYA7WJZcElw84kbBDc/RF/RW5nVvFU45cUcJH1u
lvHmbbrszn5jSgPBsqDlBCM3p1la3bFF43MZFUdFUuO32FIG1eVhtmZqJaIZTZCUxXMczvK6bG4w
JrEVoAaydtRTE1yLOIhy8m4F/FcqV8tXd+OUe95PJoo9SEPLl97FN8L8qwfeojdF4fat1e74OWM5
ofJRqq1IWdfVflsWStcTi6tjSSFiUf4NVPnWdyvskDp0ozVf1FShQCA+PXwSubGYuFdvfaAGqPo1
xcFwCvVi409aPG2fkfCL6RgrE1JLaBiS0/4b5bmCZVLrZuelOfnOXGx/o5iq8tTflEORVrX0F2QI
08soLb9k3tz9Pc6E5OpKkYGp8mmjNuEY8SYurGqh/Q/pRJd2i3SbA/84UWzlOgbenTdaQ3yZu3Fq
M+xgRZDmDTv4b57q9bMw+3JA54UdwQ9yOR0Gp2O399vvyCy3mAcGQksTPr9Fx7qoG7Kb1nUCnnQ4
rDI52stpNLP8w4TVHGjhUvd03nVHHJNUSjHe3a8FuKbEc/CpYlnzQA7Ndc3NIDN/Xron6vyG7tRW
ZFtBjXTn0tGkGlqVd+Asc+Ec9b4dJ2ahpI5NfBZDvT/xKS/rgZGwHVCTBPaSsuGiLvWG4rgW8AXP
A5cNGa+Yq/xXW5fbnR8Pa4akYk6441bEqv5EoFkgm3ACFjSK+2KefTgROd18YYoPMfja/a+enMXx
TwoXkftzmupK3cWkWN67sy1e3TKIfuQo32hAE7xcSWRBEoeYV+dk6mr3r0YdZRI73tStFFKdW69B
BNMRhH/qp2/YoGm7u7Zbo4LPfvJ+e7IJ5BFyFe8A9HbbpXQfbuWloDzv1jluMZztXMQeIwHJX61d
+Pd8Y4wBesoRVjXOeM1pp37IowqINBh8azkK3DmPutyXG3/JT2RbBJsQRGBe8R5iam2iqXHSvFzt
s6FgwByKtrFkOqGXM6fQ4a6IzFxcCmXpZGD9OiMfn19lQ88ZmFKw7S9h1AM0GHIXJcVlobU/IJhF
F87QZ/0XbB50uJq277veyBM9fNFyguja9aHnSrT/2vbqqiRH6dSkABNoDBWN4SZb2HN3chwNYjUO
llEMB8s4nXroVlqUE4OxR5603ftWNsKOli+QS9V8v1oxi0UCuTcyWNZ2bMXXvCauHrFPy3YUozgS
d+GywpDuXNBnjkGEWUs/5CyYSm5P7PP+FwUwAZYjfyt10lp+8R4gbrvaoTU+idVa/INvJuk8MG6u
eeZIJPI/7KqxgAVtKzqEis4+zUMbnUeeCeY2BuwypRVQQIs5ejQZpi4a6bowkNOT6cnTB8zTzgjy
PRc5ig60ta9MKtvKn60oEATl79/KeA6tqxrY+A5z7Iz/+b7UGQdK8TZt+HSABlfKa8k1jIN07KGk
ygSdNgcBcCKnuA0J8OBFDkMXrPx24Dt2vmwWk0O5+kIcuSrRKhTIhuC8GibpZFINyhO1o7C9bQys
Qcptquf7HlFFfXQQgexPzjrODqRJt8bH73OY7HhoSTtKRIuKIcVL4pSHwtRB8KT0d772EAw6eIw7
EZpHhHyluqCL8Pdkt3mrbjWvanfdQjH7ZwLjKnY/Wyv/FFOhWP51sRyQNW9VQB0lhKtK7CaPPmKq
K4OnyJGzz0ttlS5OI9kWWVDaek1XnTdBunAo9Ok0LNhMkhHt2/i8L9y9HP1FiwgrbTuep3TmAoGM
WPMFNWe6k2/c3cfrSNIxSvCqs/7j927+RWM7Tlbbi+67Scr85kxemx9Ur4t3b+3LL+xhwN1+KVSY
TdMugG9j34/Wd9hYv7/rVAjpA0yJbBM5K52yxhvn42CzQScblikXXBUNQNagjgcsmuf/XEw7w7Gb
w8o+9VG4/S3KIT6WgZmH8+KxLyQEqe7HENVnATuzrg+jXNbuaLY9ml56szYWopeqKOMkL4epPGxx
3/y2IPHnh74sovng+/F+CoiH3xMl25Ig/2+XAfNyVxz3vKowj2BWTgMdRH/QmfkvpAZW96UMYUCj
0mWzjVSF2MSYZT9OjBKaeLbVHt7gbfnorSK0QeG73q2Tot28/LzKocsfPMvY327PpfcQlNuoxW6+
UXv/IdVcPfZ9H+7JugfiTQzK8tjR7ai+dwWuyZuaISf+Fk2Iz8vQrvk6fcu4IOjgkK8+iHZ3dGth
oKMsbW48SA6TdKPMeZ5F/tQapJWvHQv7k8+li4YAX12Wi1mbe7eumvAYQXN/MmwtTurS0bdXCTpn
88NeRDzhBaS4K4t2bwPqXys/aVwjeHDk+DHHY59NMD9/g8LeGVViWBtrU+WPkmrHN95miEuRu+cV
lvf3WAnzqrUI7t1+Nr/2qm6PZCLV96EdBl9BjqYB9gGBYTXVvwm6GPq0dcWO6Vroewth3pyu06hh
/YrpZ4ehgdV0WMOHDmcoNwR3J207Hc7EBog8dJfhI64CCzqtNe+IGPWjgX28tFaId5Dyq+pAmaO4
s7SsHpx2YzM2uQX6FY5E47CKuSEK82I9jo67nZCOLJ/oyqxHVVYw7Cgx7zCWjvEBQ1v/B2mUneKY
Aa2flfUWlWp6kfugvwIsHvcOZpUnHeprw4N0YlYaX+1t5O6yw2k9IT4vrtE2TRdpuairrYYZk/gv
++CI7Te4BG6cuazvUYXhAnO1c1/0sfhAODyQ4qPj74uxQ5ST54u8mELYZ1f1+y3kFEZw0skfskBU
a/GN/C63Sv7r2wAzi17o7UA19EKewXf9gl4vPiKQe8+rpz/N7lkXwD514a9is2GsLm9R0MT3xfat
6Jtzp0VJ6GDznJiL222YMk6yCODR6QvIMHs/wJnCQiLIFsBjGs1NXMNN4qLHBVOswfBCJpPekIBF
1piwenbProvAUSirP7hLpX52WwfkCrhVxtlOe9N5LvXCWjxB6k81S9/m+YR4hp3LlWojOk008wrH
JQh3WlAkhbx6mFY0gOFY3GZrRIow5bJN7cb5mpvQuhRhnV/zSIcf2vI9QLlI3OBAll97ba2INuz6
XTkhrMuq3HsIFnWxNrPeYYTpszyeokPhxvV1+M4StepCv0OL9vd1ZOtkYfL9dh86J4/lNTKePmKQ
+grR154XE29nllnKoMdhuZuNkM+AhqCv3/0iNcl1qTXQZgDdYvsceZV1QhvbYE2w46PGhFklQW5+
k+6O8xwz+I9g6adftFg7z1DjGJ4VROVAofSps+TCDcljhPp4WjMALHdO9z407zy/iFZGGf2Xw281
mbvZxb+96a0DRAA7K5z1g8M7B3m7UvXKVGr3t3lvqCcVnu+8FpYYNdS83V33ohlYpGvt3tjC7OsA
4clloy04X86jrO/RM6MrqMR7uU9L2oxrUSU96CdWecUE4Zo5a9wVERCoyv66WOsQHf1mb39EgQ8K
CwR3YB9CKxduc/2EJgxUB6DAuuxD3J2lBwcYVRLjEGf0d3lo0GR47tbfQR9UP/FnzJAeoSJozG9u
Q1F2L/G8B/K583ERlOXQ/Zx7hbM53klrSag2jlhw8EXjqGtRFLlL80DVChIuhGWnVtT1de1yYO/c
WzQcoN6v1eDbdzi0p5MF99IdmH2bN81QiP4PlxtmDKuFYVQMC+7g/ehk89lHwYjveFm5CNegtq8u
ISkQk4Hnpo5CXH2u9wmRbrm6MNC4tjOmii0LwBSQD60d/cq7+HIR5T3MeEkyN+q5aflaA24RxQpU
wk2kTMVNylOm321EZhS7Gj59zGs+sWu2Rkw+zmzopdVXR4UaAl87fEN4xQ/pPUsVTM+FMft5dLpm
g10uV1RNo/OvqU13xaJuo+fvLHSHMeHe+LyrMf47gqwWyf5t/Usd+mnuXH9tbiTgLLSaoGATWPNZ
Dc9I1HfUTWiL6oRhp88ThSntzCgY3cZyyg+AwchJpsFLu2HqfuFrg0hGCbYc7Hlc/svxYDo/iDKI
n7WzI9QoiMVtqbb2FB5AzCjrMewW59JNSHWwfK7HfSvwfJVjl6/pZi/hdaTGV0Ppy15fHbIJGM0W
pz8ttENPIHyDeRIBQ3sTD9uWhUFrfuRBmad0EbjxqSGO57OQwfyXoUKcd1aqoxGtfcA+I99cEzlv
xtucv4PEvSLWKOdeMlB+1NMUn+W0uSXyHte/L7t+OThejcwYPEc0iYdzDwBOtbB3leVcUVwocMjF
+lxizHgAzGHz36g6/0IWr/UFxOD35x0H9B3mMnmHeqK6KHucbqKwekSesRzvG2vj2dgL56Hc+dli
wWzLGwUk5TG14mGaVZyAful/flDNBxwHgv8nW7yptsBCA+UNL4d695UMsPxmI155KLyhPwG3DfiR
xv24AB/4iVVsQ0kK+CpfNzmyrNUtUExJbvHDXvXyV19Z/ZMVB9ZZhKN5G1F/4f8EjDIpnTEDBeJT
DVIZBPHRXZv22RjlHR1lBOCDjP8G+JMIMDD2txi7ac4LKUaHFd7pyZui6r7Jd/X+LYl5cGH2/wtD
f/vZlkwf+KnMn4k05ALHC7tDwgLbXoHQ9tSb1vlqof9//jYZYnuxeChSKui2m547zDTUH/0ubc97
CZFaX3Iv6p5q16y/PDpHPcwbQSM57aEaUPqCshKz1kACsNTNWCAcDkI/XPOjr/PtASUfIYfEqvV1
SpgzYDbiiABlVBHJ/6INz+yBm2Z/LJa17g/z0Duvgc010eBv/aVXH2mRjiGiH2y8WPVXlTvwTM6O
SjwGO/lnozQ8+NPamr8VUWTHefHX6DHaHHRFCyHC91OB7+K62pb9Ps/AVIdS2CMSwGUI60tZoDGR
gMLF0mT5XKPBqWqi8U44r6PulaiV2DnMeylvKIWt/9wBEPoY9/5YHmUIg5026B2LI2Yi8Wco80Ce
9hGnTFJG3N+EIbmd/d44QeCcpq0DSd1bvgQCNbbNTAGqvx5Xtl6t/Drvm47HdOAaILeOfpl8T1n4
1HiPym7vgRkn7FTASfUm8PyU684Oikn66K+0ToMHILPRx2lZxMUK99H97CDkUyoLne2FSzBc3pSK
ivJipKv8Z6LVjE6a0eLNZZnz7qgRCJCXz/n+iPQrau+73GpJc2OQrucHMY+1XsDhHHMkqQNJuJ4q
P8qsYdwsefREMGaI0Kldw21gDwO/tZD7amd7GdrqA3H+N13IpmthORpkRKwJITH3Lfl73nsPnxS/
wc02kpOxbfYfQwkCW92GYKaUPOlH5RzsjijB/TSbnX0XWrYRN9JSXJWC7oxoI2NE+dsLedqsQU2A
+KXLbX/QaS38ebpBo0URbpNOTAU6shD1XSKKfjJ3wxp7/YuZUN492oGN+DvFbmimJy9ib0flLET8
Zvf2tCR681d9D9q2fwkZIwZJ8MmsR2ruSzDNKUfOxkAdioAWtAbzCqEFy5QhppDPOQIcbEODrT+p
IsGfAUCovRT+rHrpmFF+whOOV77C+TUWDT2+luVj1giF/2uE7/4sMK1c19FHpe8oIhxk34EqxTBm
v3hdAMYnkmrYNqfH0lmqVAoUhiKakKCoJcBNgYHvo/eWnj2Ryqi9HKI3boX45A/UU7VVw93rRvPJ
oFtlRwADz9iY/Y+gtb0BXwPxaglKBietp29VDLBjl9LgoExWgZncbY3sj0GLlH2e61aAm+atn6FA
cp+athB3y7TJK8o2+YKU/pczxBW2vXr+YGysj7Mb1Ie94NWI/c55taNheYqbpn3T65Y/zwQH0NGF
wP4WTCH+e3uet/y1+YbP08Daii0bjcVNA28pj866E3hgKBT86cf5qN5VXoXDKa7BCUgq4bQnkm0q
uPZ8x99QafqkP0QKfXPGrbHVuJZ0X55KwUnMRF5NwzGoNRcrbfdjRoJBBMz+f2S0U65yzrDw0TPf
R90ejI6c+EHWkUcwx4KsP2vaqJR/SsI+8mNFckvwgGao29O1qafuFva6qo9uacbxJCCuORl0aN1a
3Ctos7Cufgarwes7yuprdpHBHZBeeE92Pmrmy0DyPUHsefEHMUuw0i4Cm+E4Niuvso5J6bkEeWiW
C9wduIOa+vlLIbSvLlirWguD2/84O5PmOJksiv4iIpgTtjWrJFGyLMm2NoRH5nnm1/cpr/xlW1ZE
Lrs7GpWBl2S+d++5c5XtDfy0PribFK2iQFKXn0u3nr42kxiRWyCVsOlHNJ6+sVod1xu24zY7jUXJ
soDEojMfVn8IhwfXi9L+2DrmIp4Earc7s1/qZL8sgEBONI9GhvfdkPVbpC19sY+cyFz3+WImxaNJ
V4FDNwInDBSIOqrPWbEu411TYjXfjXE6sI92KsPYFIgAOeSwF6jvFqtiyyR0hmL7jC7Cdp6KeXwo
dcGvzNJaK3d1WK3OoRbOWCOjybp1g4HM5HCTDu4vKy/4pPCJES+DWXenfk6yV49ujXNt042s2q5/
o/NtccINul93wICaOSFRa1grvjS6j3tHnxlcPHaObqZ3beql+mYZ8AhtEUOM3cMSM+FPisT42NkY
2Ha4mJdjj4WqRaBaevXGDNG00NzCd7avZq0QW3OOShMJMR2PA00azdvoPFhEJpHOKBj12JxecKHU
r25XA3Qca3tgKwTjcN5MAB6YnEUtK003ivKqjx3Xp5IIx9c06yaWR1HSZ0QB5ELBMZIa5znOnvku
TnPxeZli29mSW6cnN0OSpfvUnEvtzq6zrDv2VwLJEYVlXm8AOUbz0aD1qf0EjD6mJJ1E7VWf46fR
95xim0jOGc0F9bkBmPWr5vg12lVwPGX2uPhhQSkNfQZugGD42P4xJmlT/OoLwYSfxn6W3yyAC9ii
hDNwnLjN43Hnm22J+I4oIRwda5wn0e0Sd1H1inNZCL4OonTqR78kKCLe2hyfxnNuT5M44uQdOgxM
VeccrWQS7QncQPnIJMV/bMlVeeqnejb3LQ+l2PE9not7rS+G6ZaeSfqh9Kf20zq6S751PSRRB8st
pvCQA6o5VbVd3yZlRv+VYz8DFxAUxnnmvdvGWeO9JH2L48Rmw/o9McMlPFsVu4svKUAgF2cE2FF0
esvydaFv22ydduq+IvYGoTYObDFvndYPxZGGsxPuG6Sq91FmJF9nzEgfLW2xP/XsfRiQI3dhUXLi
xD4PQBWWTVsPOggkdrreR6YHU/MxDastYhDaTQXf0drzicQrmr2XDrjbPGwZ8x7GGmp+5CX9Y0X7
9mD2qx4sQAnuGSQ6KEG0qIfnCNEI7hmtlmcEDCkC1SwKD1dRFfqvFOkO5zMn2RaDM9ykoeEMm2ky
kRnpefka5dfm5Tp601fa0OnHeJjzn/PMzHNLhaGY69kE7VjAihOtm/AQGhaB6Qz36pcBHNlxFLF7
W4QAJGzf1AI/4rMz1PSej5ExTUhrNSZxBVcO/N4T5jFf+y7o4FJh0exCcTe7qGZS3+zSfRyyu9xm
epY9+YNmfC79woLyaw7GDSfZlMN6lM77yYoqfUef3mH+hKSfT8Sqpah2aLAd7dBydr5nME+vF1GB
4MCEslnrwsAMVfRayHi2TWjjpfg7sg44QdsInanZutw4GA+B4DT2egw5emzgDo9fG1FPWO2z3p9u
Bn8Rh5bt58Fp0/KCHgoQDzKX/Fylc3nHhG8K8iK77hTCOCirNERQ01vPotCM7JzmBd7ugRlF4PWN
f7RSX9u1jv9h0W3jbMPgYTwXZv6Zs3D9o2dichLp3LkPZRP63T3DyueI48s+FWa1a5YZtpSvxaxM
DMwo62b9wK9w7heTAwGN+w6o7NSDCkO4AIqlOONbtdmfls5Nx0Gvv+RAZjCtwQmOQBN46IDDJC5+
atCab6u5yc4Yzqbt6oa4+7Iu+o50tP/sJWWL7g+TPjiBDqSI63F7HYB8G2OkKc2oocXTallxdsf7
3h9zaB77PB86zgv4Ra8ng+sAZxpa7J4uKuddaFsOv0BHAYh34xOUCmfrWvWPwqyNoC8B67HCYDSO
x+JY+qvzNCR6972YvZaJRu/ftElmfazQtsA35lAZUQoGGhtPIOPwjPpoaTTFaMwwl98X6JrnLW5H
dwPVYLm1unliz8HObUONGTbtQptAunIt25CmYEFzqa4ymq/uGt+jJfXOxdjM/GcQiesWL2f5MjdG
vQ/ht9zFte19rbOp+1aBKbpb3CuTxl1QQTFIPmHnMxB8MR45dy5oEGHaUWBPufvIl3XcFQadVVAY
zkdOKdqdm0/DXWPEeb+zefrlGQGgcXZt68rF9ECKVNhTrzKAwX8p0dcb25lvcnJn53n9tWlb41TH
HrfVQVOwj+w+PRUAYm+zcJiuVu5+Oo1RUt4wDx52YdSb39geLE96aDLq9uamamlVRc0e26t7mKYF
P2aa+iczRfmiI09gywW++0vnNGj2G+xDGwcl8ZGuKeUY6qJe9jaH1ejkVVnz5LXG9EIaRYRkrdQg
4NWoBWaTFxOZAg8QqUy9GbuR7U+HWXhlK/gIKdG584zfOonJbNhzaSyqjGvNelP0ehmwlevRnTk0
AsIVJXket81pybvy3on9cN/bYX87pwzWUfeGZ7vR9OeW/mHLoEvDulBdWXCbrtF/1OQJn6ccL4jh
GvEjH/Xs4rpxs4tMt37RsyE/IVFw7xmkdofFnFkDavq8x7Tp/R29NFJk6UNrAMqS8ouF1Gbc98Xq
Qq1k1xGirruOg6hVxs9fdGNxPk3doB2I6UnvOTVhljaGfC8s5JdR5Y3A2qAk/ciwfH9br+vtIkyy
mwb+nzsvKeZ7Y6jwYg5rn+4BRRh4XyrOaZC0YHZOZC0kEFPtm9wEQbUcfCISUiALCWz0b2lamfVd
ykctxo00OU1HVg0S+3wDNIwd86bVhBMGesymje5574vhEZFlYqdsiuuCvmcKCQcKoxX7XoHWE1oY
2icUQcWDyzndgeMSxj0La+HWaxfQ9uZ8wdGlJ8KM7zDu5k3l5mgs7xmvh6l2WEGMRD+XAuD0wVtR
uz1qSMyqn/9mpr6Bk7UlEHYfTYhwRGSc2c0FPpLKBj+72qUlNi4ch0JMJICduTlfmm4+l+176WZv
/WoJgpt0tiHyvDTOWCSxhB27vFdM5ZGT8TQDdUrGNvo89wtHt9XddPpUq7Ga5Si8SAvpfbSZeY66
4cJx5xOfvneA12/cEksKKlpCFjFkeeYZzB1m7eijliH4VnqSlvSSuATGpaaJTaIqwm92v7wKXnXF
azuQfP8AgjNlQOdiieEMxSZnrTZuEk0xe8K63qs/rm1Z2DJNut7nGE39zkpMCwSN1yo+TAmPjXze
Sx0dFAJbSkxO2QHxkxrV37rijf/44UVTA2ZInPoMFXhTfbbS95LKr3f1L3xkS6rJlg9ozJmsPrto
L7Rtjg4O+QwinASArGLOihx3ZwsH40XV8keM7JdVFxe8wDulN1EOs5tpDvCNL+tz7nuvWVs90Mn4
pXbpK+L7j3seNVafFSJbznxQL7q9x+P6TorCG6VpSqU5N0PLQClZzjogem9+cJZMDSxvSoUJdC7B
KR0t58jHqm4b13QVDhdqL7gplaaoDb0xO22m7D3rglqiuUFxOSg+Sqk44w5tcecN09mdxtvOiI5k
z31Qe5RSZfIk1wY+/XguzX5PfNOXTvSKd1yqTBK/s643uvEcdlmzR2jj7EWzmIp3XCpPeFi43RHv
nI0lDYN25ogLtj55J3vhrfdQ+mpmwBsax0Kr2l194vXg/gxDR+2XG1JSSOqjY5haiLFOzOTf1yoO
C4WdqX0kDKk2W62ow8Jce6iSokeQTU8pjA21R2pI5en5XZxBLS3IfxGI9aO71q6+Kr2IhlSfWtR5
2Ri1zRkZBRL7HFt1YwD0Uru6VJ92NDsgqCGXs4ADidCi53ROJ7VP0O8c8z+WwwSdtulkQ30ODeNq
RxNsZjNQSmo/XapQz0BKsoqqOkfl6gHKGAOa8tVW7eJSjZYwkFIj4adjBsk2kEEOBiZXxYtLJTrk
XVIMIx+3RM+foLswiymH97Jand/fyL98oH9HyP5x27Fw6daSOtwYPLJPppYeK3t4YYoIMa0mZxEu
TXUVLIubWqznuWq3S1eud47nF+sBnkT0gqExu0kd8mxE2Pmcddpqez3oMKbtfjgzChckXMOVON9u
GXV/CFtOuzAaUJNoeEtb0rfdAZWhs5jOuVnAu0/jdzGDRsW9uKEZ4D1MpZ9dch31Isq1OcCNkZwF
MKlNHGs3+WB/TFqfnPvxwzCNn+YlnvfzmtEk45i3lvzZWpTa9OSVZXboXT3aI6vxD1nrX6eq9YcM
e8k+jwYDPXA83hgIBB0kCrDTl9t5FtFhrZyheyYA4GTl7VRtsHVpP0AACzoHzogCAhrvaCOxNSbr
WDNjv8OJWtGESgHJxsnFb8LwAg9zr0fd+CVdTByOvbtbRGjt0fPfGl77eWVce2MP+UUrR4YPcaM9
ibaav84+OwNXvy3KDJJMWIuToQHkwVMJlMBLrqRfYYyAHeYRAabWzRtCfRGg4NUtMejYG1oMd0k0
INisbo06v+HQWn6cvTA8OhrwaxcZewC6DGvbgsRvhAhomw+jYz2MnjMdOAQWmEbFjJsLQ/i2DLV+
b6XTsHVTP/+UJsiqkl47GkhEHjIAVzDYAoZV5a6o0uc1JyyW3Vm5HNZaO8Ereaq1ZaItgoWS/ebO
ZyK27OArP9i4cLaIQoEdtfNyghsAyj6LvTuojBMqg+VOw2uJ983ZGlEYbj2efqNZjsC7787HELLo
ybUMTAalOKC/6l7oMiJHGJkow/ynWykK14dWk6Ni3JrAt7aATfSDO2mmu8VZixfNNdtbz4JQD83G
biAsM7frrc65qZulvwv9Pqh4Ga9w2r1HNndy9Fp2WXB0JmdbjMtp6N27KSqfp345Gpk3lPtqxNxk
+27+2DGpv1sc/T6FRLnvoAVvY+FjWTJAZ45wZm9xN/XbvtGfDRQhBx0KNi9a6hdbxyuys1gZxgp0
9a6H09eOjgDzmT1217muxw2th19+5i27QuDHFjSfbgYsUbvGxiAZuV5BosUKF3ggfd1eP/Q9sVMP
fiQ6MOZdC1vImO8g3y3wnEtK2A08ExUNg5f5fiEMDRbK0qz4I5kXYRfsR+sckVPx2R4GXJCtp38E
S+HeOVOFkQB2bfFpgvbCTbCnLYFX/vIReM29Q1/DfA6rgaCD6iazXP0uAen6uWs6/TCY/kOjpfVp
nZgOiXgHxujGtZjr+/N46K6zZuxtxr4h3Hiw6V96aLCOXhLBx4FXAC+Bd3p7tfbggZk/ZJCADsWU
nPvMuoVj9k1EoxcYqQm9qW+p7GWt189rkudgEZLEOYL+N7fVRM90bOJzoVvMvIpuATEB4paUCR8B
ueuIZD00Y2LdOaZIo505zPoBXvO9k/imt4M9jjANGtceVUWo7cqlvu6sXuOYUAsoJ/nWSd3qpxGW
Go3zrHlJEkbeRle2+xi/5924hi954l79YetYXGxaPwezqM7M4KkN4Lv+cO1hVTaqQUTzG7g5LDOh
fcJl8BWDpPHiaxzikKyTCMv0tNlpdDjRACKf5T+P+sUBdLGfp0VjDl9fxU2i1bS9hxvmOcYttfe6
Vuy8rIWVI6KWZxFjrlsSvbzrlvyCsCa8J7bhorGE1yUdQMvSEGejoSFLZAIxxnJggBD/QtL7qcza
Ey+Ydomw7BxCEQM9ZsDgzei0qrZAHeA0ULQw+lHOYbP+qEuEUVlnZR8RcJmoCafos6H508dUt93P
bTlo93qF8nE7Db3vvzIcH75rwHdbqDpl8xS2w0+Ea9ot7Du0kguPEoXrcI40kHQLT3TX9GJ9ZFOx
HvoirtcdEmAkAEzJvo92y3l6dMlj0zCg6AUOoMXOX2mML0Sajhnmudrc+2vb7GK/LSG2tw/9hBEv
64nas+w+QmfSzjwZu3J90OD+Ky3F6KT3TfIJSUBfnUfNHpdtjwLvLp1GX2wtv//SduhALUDi57GY
kNNlnbcwyHH7rwP6h23p9yuyDNt58q2rmKTHgBgyONiBN8FRBqMY9wcIGgN0yLYD63Tyx9o7rlkV
3TE4AflstGd8wDHe6sZ+QGJR7CzGjTearzNyMOu95QCT3i5F9EDfkYCi1R6mCZSPFTNSnX8xvnXF
rQY1vHkVjHe22dxGR6cW4Lz89mmMc+OTziNF11fgtgJHUdm1Uz/DblqHnde0lbXzUlN8zkefSVuj
617QFOsJHvNysh20PzPxD8cmXTG5anb2NcpityDcvSsRnFm/wGp4j1XLxLTPkx+WzqgOVZ1RfR6W
Ur+tRz/6PF4n5A3+3l3OggxnoopFumFPk2/jZOixfSRwL9LcGC/agJ96CAvoVKL3rBug7k84tIyb
CLUgNlMRP4umXi5aWtjH65gDRbA9G3vfxIQGgI4pE7C/S9qP64Otrxw8LOfMghaBTMwh0B/qLhcp
KRaIOraCOW6zLfS85ZNVWWixfYOhR1GX3S1qQnBVBDMNHyZMj09VOnZ3nhjLZ8xSw753rOgFWWrN
BgE9fH8gFWg5Mf2fq3NmkAIEiS92SJvqGNMNcckalObVZqo5PGurjYHDjrUdwvV9Ejaw9N3F2k2V
fT8Byt1gmWZVm/JnuwsnogrCDw0abgPzUpsfTb6k7Otg1VgDfyH77S1JmueQjdgWLVn5sEQpT64Q
mlompi6d5PoKSRuoMPvcV3aTbVOzcVC2d6ho3jkqXg8/f9ni6tJhDqtpD2RgsWCWoPzdAEngzpvg
cICJmwCcl2lSO9np0skujfG3x+xyznxh2EUOHRZO2q8ALhQOGsL8nUL252Y9Mrt6wWGBCSw+1j5O
KFEd1S4tHTPqFYhA5NnJRReLbm4KywInzohC8fJSK4DPWZ6zxpiXZK6rzdr7H4cZEbfSb5d7AQaR
DTETxvlSZ85Lj+5kWxr4b9QuLr09NUBBaEcRjpAOP5C5oH4tQ1sp116Yci8gxrg2rYZhXFg24G6J
DBVuPnovar9dagewGVhQbevrhTncT8NsQJC077zq1zP//xUVP1zqBZg2YSh6zcQaPV3ywB4dy7qT
5M/IkrontV8vNez83B08aJ39RRB5+oGELncbF4X9Se3qUkeAXpdZLI7oLrFXJae2qL17Br/eO62v
v6453B6pJRBHY6cJvekuAHbtr67l5zvEDfUR0d5wZPKYvdfYuC4tf3sOUt26U+KEPWSGC8wR4I71
dSNYVPXL7C3RY2/T2L/iSqKT2k2TyhgeVg2ns/MCFukDrJutlkQqzSVhyp8BUiwZ55ONetEHPGWW
5wGcckZTrYrlb0CaTR6sd8MLMtQIlfHRaFKVvhW/+/pg/liT3coGzQ8XOYBfPgA8I7LEnkrFny0V
cEKk87jGJT/bIkRkyWiK5UvYqi3KulTDdhnmTs0OPtAczFNdt63II1Z6UXSpdkvLn7VJR3pELunJ
BG/G2FelIcYNlwo3GcIIWCK/2i1mWi7Gxo9SxRsiVa3mmQINzMqlh/IjNjGYqcXwzi7k+i//S6Hq
UqHqqTvGVYzOCFaMteVEqG16EtMUXxSpMHPTStw2c7QggaC1wdtpbBKE1yoP0/ClHRpZQ64t0EcE
Rm1OmwRWRminrtLjNHzp+zqOfoLs3daCSpueNVIwoyxS2VkKw5dK04zSEG46j7Pxqr1uOzdEgX1R
uyVSYbpDB2HF41d39BSN/oUIPsX7IRXlaAwEMaDlCnS9oCGAsAtJkdqPloqShh75FiGVY/b2h7EF
IS16tT2Y4UtVaehDNhBlqQVz1NzPsLzy2v2l9rOlqoxMq0dz3WuBU3vRtnCGLw6yK7VrS1Xp+A0Z
bVCgApiI3mad5geUjc9q15ZrEvVpPnW8fkKIx6Fw1000il7tWXpSTbocEOEJz7yADSdajLxgQ9Xe
QE+qSDcEJWamPh6bEY3ZsnDWGOxxPSjdFU8qyqywmmZIJl6Uaj65xEe66OTULi0VZZfRjtVsPQx6
UaJPxDfjm+9sd/++ehueVJV8wcwONR2rN8EM7B+0uX5np/jWlaWinLIpGtpw1IIlxcpz/Qrbnqk0
xxTg2P67OSnGjmW7E35gN8uz0drrhq5MrXi7pbpsIht8TZE2JGcM2sYYrGdDc+Pdv5/l9cb+/+fS
8KTC9PEcw5Bb20u2Vi9J6uRo7tZH/5pc/e8/8NZ9l6qza2kK1AyRLxkQDDSPwFVjl/2V0tWFVJ5O
bbAzsd36ksQxBufS2IC5VHyqQipQJ5mMdcSkc0m94WqIaoH35JPaR1PI9ek5s7VYK7/cQQJJr9O7
sWFCvPNYr6X4l8cqpBIFiYnntoibCwk5w6vjX3vuMNBPZkYUBBExTBz//QDeeH+EVLA1BI7a5vhz
EUg82RG5ab3v8f48ueRCdYp/RKrdcIRSDDSzvnTM3R/sVYhb4pawrq7OOzvS6yP92/2SC7jONDik
Tn0JbRtrumm5ZEJHdhqk9Wo8Im6H9eM73mEuSV5XfHeluk5IGxFE1V2/idYTacSwtbT2+78fyxtV
J6SyTgQkVnr95cU0LVAfjctENrMtta+5kGpapI5mrZA5AggLPple0MzTJVPbBbtSSdc0lzhqR9Gl
zOP4viY183E1iJZUujGuVNMmkRVI4teRZkf6BHnlyzSAwVa7tlTSETOawjLT7oLc7IEYrIfRBQei
dm2poPHAQAuH4HfBHwygB0Odnq6vateWarhvcd02adFd9Gj4Hurmg5HnipeWKncAPNAAS+suHSyJ
O9tsGgY/xnD69w9/Y/FxpaqtutF3YoKKL6U30osHdV3tEx3QGRnDWJb+/UfeKCVXKtMK4gQY+ZKu
J+M7kpHtWwN3ndq1pTJF9GH25tIsF90QZ/JZvgzu8EPt0lKNanxRnKkvvGDuNLTOg3GHY1nfKV3c
kWrUaZrYNcYkBiW7EBWDg46URLVXxpEqtC+YiI9TOCE0GR6yNXwVPbYHtd8tVSiKTYGLSvODFv/C
xjC7D46n2IsxHKlE+2QdECcVfhATEQW3omTi7eeW4k+XipTNQtr1bdlfVte7073lDsH5k9pdub75
f7TWSPzGVGlp1UVUrC32Ym0sOp1qi6Ij1WgzhjDyGh/3t+N/iWwrYvgfNQe1Xy7VJhBotmjuWl6s
sHlI6JWm8XuleX1qf9kROFJpVjzNzCD74wJe8idG9ghfqPtl6Dv3VAnFfinqnf/eepjbjnvVZzEO
YvKRIvcTg60k9ROGLVVpabhT3/ZhenHLsT8h09mCbyrf2TFdX46/3B9bKtMUOle0+HV6yeDjHBMN
+Ctw+e6dlf2tq0uFSmRWzOw+Ti9mLMShgsa3/d0nVHptZHNMUVVeXFZ9ckEk8EQeZLzx9PVG7dpS
ndaOA67b1JPLvCZHQGvfV62Z1NYAWyrUoqjzFrNqcjHL+AOatF8OUGvFa0t1SooJQzGyj+AiDuLe
BwH7xSb3SvF5SoWKnr3QdJu74qbao15MP8AQjIq/XKpU0YG/tJIquVQNiSIdxkt8romt+J5LFdqR
7kdGnx5fck//BFv8BaWokuZUGLInaXB74XrgXS7Z0hDoEiUnuwkjtYVX9iTpxPnB5lrZR2vkm3oz
whm38l+U3nLZlRT2tpmWDr8cvGK19RzUXsRVZ4o/XfqS4pIms8cbw8AfxmTb+p6/n4mNUby6VKEY
kqtFKzr6bqn/anoDiarFg9ptkQoUXfiaV2lFHyhxj43VPokcDYjataUCHUd3Gesu8QINdxKcxD7a
VS3YIrWrSwVq20mRGUslaI/BhCdqpB7dZ7VLS/VZD2QrhUjXgqxA1JtHiOKSTPWOS+WJZgAa76yF
QVVq3Yk8naO25GpjWEN2JdV2CUG/g45iE1vyOqeL+2t26TKrPVFT+oRWtW7UU5zaARk73qEdbGM/
ZP4vpbsum5PCuEu1qZ+tgJnss1jq27Ue1XbosjvJXFembGBggqj16w0q9JQYRrVfLdXm0BGWEZrZ
FGi5Xe5HtJfY5IuD2sWl6iQ/M9QrL5pwnnu3mn39EFlq3TxTKs7GB908wnwg+kP3Ly2S4OaQRz3h
9Wo/XSrPBexVlRGYEyRrljGbSdD79p3aYm5KBYpHXM9XzFXgcK9qQGv96S+64mso1Sf2eMIcc7MP
tMrczzGBrCLDP610V2RBUpOO1qhbRh9MRX9aSaEA+fOodmmpNh1kMMSVzH1wDTffGCuCYyRKT2oX
l3a3seXZc+vnfRCVwKkK/7MfE6Shdm33vyeKpBv7ORQ+9vYUkajp5ocxthS3WrIaCZ7IsGao2YPe
sp+zgbDosVBbVGRfEgEpbU1AJDy31PbJEfawEiw9AZtqt0UqUKIsXfjO3vXy8Q+ATcnWnbAFqF1c
qk4E4YCMEqcLSN6a8RHkqHbX7qPaxaXqNLwxS2koVsFs+rg2rmpRk7BpxddFqk/bIXS9iNIqCH0g
cEO+M2xdbecsK41SL+5bx0gqtBLEcg5fTU63SrdEVhlhj4Vd2nPlzgWYSk5wvYuEpXhxqTh9x7Sb
HqQNbEjCvEnuARAJ+BLgrdqPlwp08NGRj6tZBqa7hM0uNUGnH5faWNWEO7ovfeZAqCIB19c+KNf8
TBSQhZIeZqfKr9dl/QH8kH6Cr1EH+ho62zXNPmiR/+Pf175+5P+/paD7UhmRHr3AUNG5tmN557C3
rO/XLRjQjQlDyr//xvUm/P/fMGQt1up1OuY+qwz6Lr4dB/jznn5Ru7R035nldKPjOmWQWxjnwG+F
5FUbjlapLQSyIAsIm5VreBKCsWZYCyZ1Ln8ZurAe1X6+dPeNdYCkGpKC6JCP/qLVYIJGrTDVNkiy
LMsqms6PjaiARdI9ZU7zY7CbT2o/XFrC1iYHuVOnhA4sr2Wnf7dtofRN0mVB1gpgVMszrtxPMLav
OdGLrrTu6rIcizniYLeEvAWjDie+tPVtGrVqBwtdFmSRQxxNBNf2AbEf5XcaRuszp6QnldtNRth/
NxgeOWSOqfOaJx7BVpG1fHRXR6l5pvvXleGPTrTbe1FCpFUZ1AsY/6LL5xNDCyW6DCg96Utak1CV
JfbUBkbr1pCTxqlaL0nVOctntVsjvYlhAQWsa9c28CL8YWSL6c5+AWP/zvr497VLl7VICy7Mboqm
OiDy5gLgv9zNRaqmh9NlNRJIrcUTKeQiUlvuzVm7JGGqNNHVZSmSVzjFAJ6cvdeYPvlje3ScVmlZ
0T3pZXTyamW6mLGMpxo0uGx6Klztm9LTlLVIMe6jpiRdNRhtDW3Jio2pa9TGOQTC/fdNX7EyxZoV
NQG4mfkDWMd1u6R19M7W67pX+f+vHIzk/15dOPj6vF6rQcjpfrWDUO29Vkk8x+DDxADWEYtkWoBP
V9oA65707Vg7vD5JUzSBNhv2NoR6jm8UYWy7+/ej+N1a+Ns/SCrdNh093Q67Fuq/GMTX1WiggXt9
WH5mdu0NzwXk/isTII1EeSSbLMG6H7V6/TLpwmzPtqiIcEgMravPdLlTGI5QxpdNX2cpuwvDusLO
07zDCj1qTyERnHkwtPrT3LWgD6dwEcVtovXWcBzLeNlEZOaZV1s0kMV//wPfKm1p5RhMcY0mMesg
vjKBZ42IhPdO978RA3+5d7JGygtB5uGYaoKywdZ65ZXr3hdHSzj+eFXf+rvUXbpnst2z6YaY4CY/
tGE3kANWdZbSrkuXZ7pdlM0WqQZVkIXtgabltzDv1L7RjrRdj6rYGzvXaII163aeD2gZNv+/H8ob
+1FZ/5VC2Q5bb20CGLCDv++J/9Z3/QoYluOM5qnpgHRZCaZXlVF3mdUE3mrvCGsROxzF/juV88aL
JQvBGs0k5C0zm2DR6+ERBPg1cSvq1J6rrP4yXaMEJdk3wQA6/6ksrshSbciUNna6uP6b/twNCIIS
LZ/F3VrCagPUYe9q+NT//XDfujHSEgku2076gfemYQi7sULvnAtN7Z0U8nI4assKaJqbDsyC5IIR
ABoITrUjmKzt0l1niMmFaOjwON3GjJwboVXv3PK3Xnl5HQr7YgzHsAnCNXe2Om2pG5GI+GgVc/jO
G/kb7vOX9UgWeJl5busmgRGBVvjF16zsfpE+UJ5Y4hNottH8BUJAeKtpYbWbZ33ZdFkxnAZf7w5G
M8QfCmuMdz0menszp6K7IU3CO0O5v/Kr+Z/euRFvvB6ywqX0a8voauqGoNJfbZ6P+P/n+aj07ski
NJckMijxIgugh31YLZK/nBF5udrFxX+rpiAfPJ0ENSlgGcfRAlXDV9vfutJuy7LGYo2XvA1sx98P
bnZLNOAPtV99fSH/qHUBz5z0M1IKzMpr7njx/NPQFf0779wbT9O9/vd/XJ14gIreIis5fIt7XTyE
jqZ06Ad3/t8rZ9AN8aX7TeA3xpMgGvuiiXT5qHZTpHUEs+eMjjeig2ZdSa+LV27nPHtSu7i0pQqH
GDBbRhPNLwkk8mJi1gaPIvr31a9v29+KXFpIYodcMC2KWgLAaeRqhTPep4tenjvHyc+FbVUv7KyG
d1wDb6xasvIqimyQgU7LwSiHcVENBRlPWoWOF6mw2ufCkd7PRoC2IraqDmxDO3MuPbbtqnY8cqSX
0yJuqPZ1NkeJGJ0XyOrah9mte7W1RtZf2U4Vx1nOYw4NEk6qhM73NZTm30/5jbpypBc0b7NknjSq
NrlGreTTIsCZeN/ULi69oLRJ7SQOi4rjuvhhR6B1Z1hRir9cej+nKgoXHcpz4LbkoYULCW4kBCme
h2TlFa4erQHxXwXEhd6uONuxfXJcV7ovsvJq1Yt8mDoGAtUafyar8VuXj2qrmS19O0L2RD7Qtjxw
G60/dyRwMF5v1d5zWXVFLDlgSD2vAs+yd2XtfcrK/EXtlkjVucYVUyOPS7vIxXZJHn2vCON8Zyl7
4yWXVVfN1DchDGgOL7rZ72Y3eu1WU3F/bkvfD6si2fca5hJUZGSeTFt78MJqUtsp2lJ5du0UkiIA
L3wcRLVf0F/BYPIUH6dUnlFq1LWTXfuAWv9NxNFt2Yh3Dl5v3XGpOAsnHfN5XurAjwmrmIbI2phe
Lc5KL4usukq0yfX7mQGMkfGNSCLtpmzqd75Eb/xyWXS1NNlkpdFUBlq9y23bwWBvhWrvoay5sivP
6zyX74Q+lt/zuLtJCOlQvLa0syMUwSbTgNZiahHWAeCrBeCjdrul2oyTcXU1h2V86MQL8c5rF6pt
R2UMdIYCcjRKUnT+x9mVLMmpa8EvIkIIIYktVPXkptwe2sPbELbvNZMQMwi+/mXdlVvu6orQxiuH
WiV0js6QJzPiELnqE8EgjeS2acsssw78cl1ZqpOUWBPCzSpZ2ZXs8PzDXwmNbBJoOdGa5prjjuQg
Zod89Wx+DzPkydZpXz+77d8yzsgIEoKdTgGINqmjJ6v3Jlx7t7fT5oFGHT1ao4ipk0bFzGPZ/Zyt
X532bSOuhmLXGyV424SsHwKQzGWi/+ftpS8cu422GqYcw45QlTpB+FnfT0z3Z8mw6J6J3XHz1utZ
tWSGNlCGgAUCVEcwkrO06jo3mhZio67abSAN6sTtaZDzDWsG8IY1qnTzuDYltL95PupoeXfSeXhb
84Mu3OZuCT17yj9Sr3nw6hyU9cUJMCASK6jITXXp5m1t1NWsebhgYgYyWhCHA0ufeD/6ntvzZnNA
ldNSMX+AR0QN5xuIidJyGNyiFRtvNdZUiHBT3Umq+cu8yY/hUP58+5JfeH+o9XIGC4RB2qE9t4im
BdrfHSrd4ZUTka/7LRttFUDdpW66pjv1PumgUlNAgNMnFRRHoQUiw2w9mIx4SZ/319oY/5n9K67S
5ocOl70pRyHbk+qn7ds2rpjtLZqsOs6RKN9Bwwx/ffHBS+hNu4oHSKF+jCCBc+Kt6L5WgzQfuZ7m
BNWE+X3tZ81trSoovTRsOuSl+AhdbZW0dbcnULGtHyfMs8d1DVWYYQS5X9kN1e0AZcqbasv+146N
d0s2Q3K3J8a3XPRCsvDMeticoOj3QUXRLz/znYYcMTv20uYkxJuYR3R3CsjUxJhBmuNBD46xgk1+
HXUQVis57tg0IpkE3fMeV4MbVw6xEWZLBPg0gXr1CaIqd9AtKiE3WtcHJ+uwMWaq0jnNRK1P2+Yf
xXaW64mEG94exIAvDx2yAiKipVEnvykgkhnKpygo/3XbOH25tqj8FfOTYXPK/f4bD6O7jUK3zG1t
y2WAOrKppYTRgGj1V+41P+kq3QIFGwG2Yd4zyiCpdqr8cLqBxpVB6cEtt7ExYKWY/GwZRQ6mKdre
U9KqR3+JxiuHcsHX/cU2JbxlVaptThX11e0GXeK7HWCBbhdFUgvmgUJTh5DHDt2I+wixAnCv1XWx
oN9xggz1UhxnMNwmYePDFzl9ZRv3NBei6UinNVwCvQ0EZmS8rnWDhRKbhWrbBJ+yBqngUpbPHlvH
Q1/s0a3bzi272jIQ4A6w1RMjQxAvFWSXytBtuocQy7D2Ha0GQov61KPkDGlcqmJGxAe3nVseHoJl
w6QaVCVar/9WGjCXR5N2rEoQy2zHcvcC4KnbU1EtGdL6xx2Swlcuy/md+OvZ5ZGNexoB1qC0yDXA
cWDnPZBxLhNME/QJCHPpPWugXdlCodglHMJfO9vgHxEipChnUAD7DWD55aeiuWecfHX4AFjZegdr
tLsB35ya0wYJ8DjQfI3J1nx8e/GzZb52SJbF+pDU3BpBgWjbopsiig5hJW9JpL77+zVUwH+v3mt/
45zL/HE0ugxLaJ4w/IBJEqg/8vIfHeryyVMYvPSWAoL2a87f5b6cWAze6fpMcYzXvpmD/olBZbeN
O38tt8TPCvNrGX11DTd8cWvnCPSPrYE6wZ8JUGanEkTUPeQp8ZqqHAq4pQbnSNIETUtuwHFf3nXI
U24LMQSPTHj0m97K4EH09XbnrWD0boXgBwC/+uTtz3L++68dmeUuIpqXkCn0mhNUvSGMB2lQSOw6
lV5xoSx3MZGds4rhHZ4DKBuEUL9MtghYTLetW/4CLJ/cm9qxBY/aUmCOadWHDLRtjqtbDqMfKA9m
3aHs4GPKe9rzOTajU97BMZBn3QaUuSAlgNqUT1YR87zn4FcNrrijC5/UhqbprJg3DkbtU7Cv4EYm
vzPq7Vce+ktrWy7CjyoUBRpUBdQocFU0q2Kwtl3JmF4tOeBULBdBlm7weKvRe8krKE8WFMIOWyDf
GdU4wV/wJywPoTSo98CEXp+aScoDGLoflq28dmUu7f98aH/YOLi4So52QIPJPbneSzCHJnXvBzDm
XrikKti/Za5lGSAEb6vm1EOq4Rlixk+BN2m3l8WGpdWgbGoIiIpP6EZCpnuKvuQTkCRO1mozZ63o
hButV+z8PDkh2kcFeQ23pS1TLQxbBpk1kFw3hsfQHc1iIcefby9+4XG3+Uwg0rFSSK3VJzVBHyTJ
uxrqHH5QfWl7kITMgm+PZg7U8e2/dsG+7E5Y1oyioAutTxkk15OeDJ/B3O52THYjDPzzEDfHVN9p
3gqISbMAorfh5OgZ7F4YEAOab9UKy2Ik+LRGqCj4dFVX7v2Fr2CD8lSDGpAeYFrb3h4zBUGUEeLd
gTyWmJWjvHAJQaG5a8VWWzdEIclgAdDE/hbl0WOkJyfEMNa2XCdY7+m6B/K89vIvI8VdHoWf3741
F2IrG7W2LGhZh0AiorDXo7RfBJ2+J4AA3ep6jr7mTNaf3v5D5/fplWjBBrBpcEcLYiIF6W4ISMYK
IspoeW76FlLj6z20iw2w+VBjimVGamCAIJp9xTD+o6h+5U/b7dAo1LrAc9+git4tKbRCCOR3GQiM
llzfTJMHnfLZREmpS/DAhhB1pLoqP3MNoeNm95xahPiItosn8C4rVORP2qffSlX/r+6caCKxtOXa
jZ7BlVmjTcBEc1NDhDzWA/vx9ne74FZshF200b5td6y9e9uHKpggI7W219S6Li1uxWFQcjNlUZbw
K6J9l+VhBfFh7qQtgFOxfDtK1u2Cvh1CyLkhST1PP9D+darlQGbJCsMkWPIg+CKrU1lQICb5MsVB
2V2JZi4ci41am/0K4sh5XqPhu/1a/WFK9rV23bnlTIDepp4/wR9WE4UuhvdzKhcndm+cihWGhUXR
r9zge0bA4YPBq/025qFLCwJrW/HXskAuWvUQ/swNCW6yjIcJ2FzLW6drbuPWvIj6gajgI6AM7X2C
YsFD6y/7Fd936Xta9tkZf9sahgeObXtx10ZS3aPEf61bfSF25JYRQTSo6JECVKeCsPIYcjAs+zyE
yFHdOtWKcfaWKQVC5NCAmutT0IPj0qiPmC9x8y82/LML9TxKs5TodXSfzVD/3Ob2zumb2lh4VUFt
vF+H+jRCBue4jO2cYIonv/KsXPioNhx+hcq7x1FlPa1m5nHJogdFrsoYXlrcMqRNswjqIkh/KWvf
wbUVuOuhEwERj2yEHUE1l3YrsrywBEogIlVMoFXmFqzbGDuSb+3SGxRSAEIIHyVVUUxa7xoM7kK4
YmPser/ukRGFNZic/dhbwq9TNh7I0DxXUbU6/gL6MhfbCqZQ9Gf1acdU7FCCMr8uv7vdSMtUMVBD
p76LYEeVfgZvsU4WRa6N7ly6M5aRhiGw8FE+IYzuqy4GLtnE0NV2Kmtz0BK/PBVfMc9AVwur++ww
hMHzRpnbqdiwr4W1lI4S7pHvC6TzIHIn3JyLjflafRScGxARnirT36u1+lyr9dpc6YWA1oZ8DUaO
00KHCtzzDTTA+06I5zzQxaHVGsSkpCrABcUhthgLXdCfZp6zKxnNhQ/NrFskA8/QsTINmNIZoMQj
iJ53Pv92uqLMukU9C0BLFgW4opyKW9Q7IBvWLrObbdmIsKaPFDRqTH3yPHq3DBmkFyPXyMaGhPEJ
mBA2E4RN9RJ8rmnLDnRclisRwoVn1gaF8XwIw5AXSMJ6E93xYsufIqCtf48KTilxOvzAcvuSjYbM
7YJfMKgx1rNChU8bx7O3LFiPIRvYgHi4C4t/m0yeVhAvOm78fFX/qF8tKxrV5TDW6PeivWm626rm
TuTgPAqs6Glp5c7P6mOnIfe6I+X0xhfM8RW3IWLrsncQoUOMMEhviD2aP/V6d4s/AstOxQy9wjWH
Ka3hAFYbkCFUP6Bk76TtgnOxLLVlWzmwCqk7xaRmMvIZSorQJcwd74uNEAv55o8N65pTydknUq4K
STvEW51uuo0RE3hly75EbSzv/DphFMLJYQ7x17dXv2CrNiVXpeTcz+fIj4I3477Yp/3OqxuahDX1
bt7+ExecsA0SCyYaVpua1Imwoo8nSA0R/5oUxqXtW5aaU4B80QmsUeMflI5HaJwe+9roD2XRLVew
ued075WiiI0WK0imAMMfUOone3eUe70ms/ZnBGu4QKsQ3+a8d9Ik4ZGNHgu3tZqrAGD3KCfi/VbI
5l6WzDE5sfFjA1hpFWSZq9Oiutu2+sEHc3T7xpYBL3vtFXwNK5AwhfNxYX546/XZs9vilvkGwxpC
TQVpWzaJNuE0lwfjG5dpfQ4Vzpf+GKMEa98Y+IaM0iYhYtIHL5i/Oe3cxorpZlORzPbqZBj/1XTb
CtauyEnXDDu3yhOkn6a64RMKKxgkv1Msmx6Y0m6FFRtQNQAezXS1qlMHodB4maKfRTC6fU8bTwWg
k1ypINVpllN0b6BxcNhIYdzcjQ2oqtQgxBACZkxD87Gna3WEcpVjO9QGVImB7FC8RloC8qX8oeBD
8zQW0ei4dTufgmJVNxI0ztax/UdS866V1+QRznHRK07MRvbNK4Tkq6DCNe/pPqHVGqETvvtQZhNo
49zp1udXYu7/igav/SnLXMvd7MTjQFhtSinoT+dZDO1hebeM03wfQsY4nnLzb9BFY5Mw5UGmnogx
xrT2eNdAHggC4JTfQEqK3mZDJRMQVBdPAZ/ZYZvJ/CECSRJoKTL/DjT+/KadSHWTzciLknAEFfmB
bvt6hEp8cLNGnTrqaMlIXPYTuxPzivHnCSzaR7ZvzwUUoG+GyrTsxjdtZyDJHGV9PJsVrIC56ujn
uqTQsDeT1ywHIDy9lGY7OP0gqHAk5Dw7VYLs77aZqg44+WIXMpZFqO5L3vka2kk9zyCS7jefoLuD
BoeP+ucXScftCdOw9F5IBDqEiO4JlK/6ylN14am1wW3FztutqfHUgrzhROl+0JCrftuVnV/UV76q
jW1bwfPCPX9A+2MpxxuOoT1IzSlxDL0lv3/7T1zaveXQaDAOpi5xR6ncMfHRk69tN13DD11a/GwY
f8TdnmCVwJdC3C1ElOwmaI/12nQuQ2o8sqFsTQ9Cix6p5qkBG278TBh1GlXByuff88e+F7mDM2VD
QXGEjPFd026QEsPtdAsubf6uYutkCw1UVHCWUScSBJDHVY6tW1RgI9nyYam6oOsAk6OtToI5fD9i
wvxK5Hrpg1ohR+gJUaHIitDPy+94pIsE9RbHiN5GsvlUoTbXtJiG38aboFoeAeBxAlmDS9uKOMgC
zHoIAPFpyzcIe3okf46WnH1+24j+e4r+NlRpQ9eArg7RmkR3u2S5eBcgLv4XbejgYIDFi/ctI1/q
ZoQWfUfa2wDO8EavJCiS3t/4faVXU+J/4n85XTBpE0OEyqsIl00J+HtbPbKM/hyHerniMF5/1KSN
peN+FiwM08OnxvNynVC5UXCjouN06Kdz65T2EEBzum7yL4qxoFk50ovqJIvssQ2LJ2mI77j22ef+
YeNRoFZ6FkU4rfleI9hqkJ62OnSyQmlzL2rUeQgSsApzNKOJMbDHgCkyTr0maXMvFp2Zw1yIEkQ+
AQFdfI6Xr2FO8ZC0oW1lsa6TEvBObdT6SaYFXlGzXsu1LlqK5UEE9KIiNfQokbNt/FRWJrzdACU6
Aok8ynhAMe9xgzZT2pgGEgSNUk9aDmOMWeRsSLpQze/NsAZX7vLr76uMrKhpZY3M9/mcm0Xyf2MB
etK80x5KpGa88kZdsBYbD7egyeNFRViCcKLZEoIZXIAYco2RHBkudVK0nRs4TtrguNz4mdnDCAVf
vj8u+GlxqYIrv+J1ty8t4ra3feSlNaxYQHQtHyBtCVvmK0pZa4XIrZ6vVD8vLW4ZczijSRzNwIZD
MIgfoz7cjqL2nt/e+evEWRyEQC9dRbXz1QCSWZ380V8TxJ/gySiWBTRE0MkBYlyNd0PUqyreBdti
6DQOqVeDufTtP3/pt1kFRgrpg2buSriSkP6o8voWjutK2nBpaSv30cEmJ86R5Cs2fxAbxA0h3uck
kYxTsyxd9T1i1R7fRI8G5GrT9Gzaq8X0/0oFr7y40jLdYl22LfMQ5rQbURBl7DP+aTSYBosrues9
XnXY/lKiHrMkW1FOPpRBlXVJvZPpzu92dhtOmfclX2rYyaCyA80C+rABxgTc/yRjCOX1P4eMEqeK
h7TRHiT0VwFCj/IENrwbObUK/Bj5k9MFscEeYodwULftOViEAhFHbJOxtzsVU6SN9QiAY9iLgBc4
5jlRW/vMZs9xaSvz6AB+nVTpFyeQIO2HaeqrR1ScnKgDOCCpL21WjmvvCYX8sYh08DSZcPqpalG7
+RsbtbfSjg7evFUnvsyfZaXBwmsUcwzf5MutN3kQFoh8gTkok9JgqjEM6bXS8wWLt7F6YovYWiF7
Ps0r3Y6G0gUkkPkVR3lpcfvM/aGre4ap3rBp/tnQ88swzugWrtkAPUSdZpYgKzwxr/NjLvP3EyEf
nAzIxr7NKwPQq0VIu1XNfYZHCo0KR+O0wW8hjYa9Mqo8ZaLLk2jyE9Gvq+NNsfy3gOyByeeoPC35
+GOk1RIHebAcnU7FRjQBHhyO+JwAH4f8Uy6bpzbqP7otfb5Af8Teda2p5sxgaaW7JApaeRgD6ehX
rPdSYpYf5WrupVHVdIlpbjszTm4HbmOmgy6kFRhDvXTBpHnie1kZs67b3O64DZUqBKkNYiTsXE3+
Ywgr+lzNy+T22NsoKXC9Blm4mAKFzvpYdIdodOJQ4tIGSdV7gNeyGIoTk/1t3653G1t/Ot0UGyTF
mj7IF7oW4LDfxIHxacOEuTRuca0Nkmqbfm+Ij43XO3IM5iPXGUrmRBWGY7HcIdsHFDQVPudcrORx
ZRVJJOWZW1how6SqAdP31VJ56dCU2S2EYLfDDOiw27FbBpoLKSao1mRpnXdPnp7fLT13vOU2SKrY
Ma0IPh/YUK3xtilMqXjd4HbJbSIyM++UY7i4OHmc3oV+m991Jiru3E7Fimhll+OlL7vyJLZdHStS
yiTU2zU+zAuvpy0BGQUNVOVWrD6u77fox5T9dtq1PXkBld2yGHyEE0Fu7jif0768Nu97KTOyJy+6
RTQ+9z2Eh/XIPoRgyY5rGuWHvq3lu3Xhv/Na67TPiuXkzfOSzEvv1leV9ljGhJeuAMqlOJmW7+BE
3JdjbnR1cDs0y3Y3rn2zjTw/hTi0sdjquJ5zN69jY9U8H1+5ZxJMKKTsksDbH0xAcseNW5bLda7W
3GP5SQ7loWNzwtx0yrm04WrRvAoUgnwsnfEqrvT+PSh6p9antOFqpAd3pldj7Xrgj1HZ/241KB/c
vqVltvPKixrc4PmJ9nkZa2KquxVRmVsqYCPSqrXxTM0GrD6tS+xH/KizeXPbug1Iq2uucjrr/NRU
I4mLyuPJPEGm1OlgbEQaRKehaWlwMPvQfIGo2HM0FU7Mh1zaeLS8jRrA/xRCPCDV71imnwsmlJsj
/guI5uthbciC20IDtBi9hxW4MbczsSpJLQIk2hGJZ9Wg+ZCRncarnN1aP+A3fBn4hrnuOXQz8pPw
tjDp1gBBZDGEV2z/vMdXaiI2FA2KHDX4OyIvrTw/i9EyHOJeKnPYQV/kePL05Q8AiUG01j710gky
XYAe5+CIXx1zPBuRJr024pNS+aldQp3sQflp9Hu3QNKGo9HZR/9a0SgtEMhs1XIn/cjNSG0kWh3k
XdWi/Z4KUP5hfiqa7yaxMrfKkQ1Fa0q5rHWxRalnOpU0gy8Ofba5Zew2Ek1MJevR6ESXXY7HrDTv
BqGvnMr5pXzlMtoItIbWICrrVi8FqkDfsLFd76ssmO4XPoXfUKmqbpwM1m6/gwi+yfJliEAgkB88
s21gY3EEd0qbDm0rVyF3pHkptMXmhwqydHcYL3NLsG2Mm8wj2Xgdguxsa8hx6kGit2gvuHL+/12Q
1z5A8NJU513kpZphqijwVgdCSPtQbxVP1nr5YdYB7odQk4K7s4zXbH4SbHivNMkOW3TWZo/yj8XK
+a3ZmiVBWxZ4jnb/1AahSvo+JLezKr6qWeWfwrK/86fh/ViBRoaEQHmGYikefb+pgOySX5y+so2i
W82Wo4+yZ2mBH0RND2ln3n92W9uKDzilFNVrT6ZbSftDkRVPANJc478+e/bXvoJVp94rpUszb8ik
WPMoDTiyNK7nlW98YXEbR9fqHmolJIjSrBOPE5NndLCbZ7BRdJP2Cq/hVZSqIVjHWBnidUnHxsZt
uBKs2S+vZxSt1VBQP0pB8Tol6xz9D+1+N2dvA+kCfx78WSwyZTnJ+WFayrVMfO2JKxH8hYfWBtP5
A0OzcIVPrut8SDKQs9yt4Vwd/Snf3ZyDjaijhaHlMPEoHThJVa+Bs5WNY5JgI+q2sNy3RWHiA4Qx
vIkxQA96FhN1OXMrTvw36/xHga+KOvBdZCZK94n3IJ5T+kZ7Wl5p21669pbBCprNioHLL81n83Hw
yLeNhY4bt8x13Rf4yL2DRdHt0Ogj6QrHd0q+vO/7DsrOoGthUIzdhFJGGHTwrzVoL7XVbZ4ygBl0
vVQVvugyVwdTzvJmpPuYNJnpHmhb1Ae8keoHWkWExmrg2f0qOu/Yi0jdVgrv5QIt4StX93VhDy5t
DrOM+2LmXZCloiPjQydr/RCtKLbF5U7yYyMV65HL5MOXYR2yJgGMPFjicAUa6kB9Xj6gX1ce6kD0
c4xh4+2hyffp5tyCLWNSlPWtX4MD/m3f/7olCxvNgiTZn4uhl6meAn3M6BQ87trwzxBKEk7Pi7BB
LA0D6z5fA5mWOfuV0+5H33MnPQsubJ28rGrAcjk0eLqKliWkHcJ4Mdwp1hc2hmU0O/AEYy3TvKXP
IYYyk5l0398+99dNWNgQFlAqTaDWlCIFuIMfC7XfYvxnPLgsLm1goAErVpDPMkoJ895F43zrh+qj
29Ln3/OHY0PIBlCjQLTZ7/RZDxNUaZbBbT5d/gUMbGAJuxqjNJjZx7pb7xsYq9u+6ct9LzygA2sn
uMxMPmUN/bFE1M0b24qevKJjMPpYeqTbQ5XJ314lHJe2vLGZihA8UjCdINR1EooJbIWgxXI5EmFD
AouyH9tFSZlGfK0P2QyctOnrKz7w0v22vD0Lssa0KKOnRgKdRepmB8GOcLqEYBN9+TEjaD8GBCjS
1N+z+TYDuR1GXtmnt4/l9bxN2OKYbKHGoAUtkW/y5XZtKhIzke0Hte7wMJUfXclrz3He34GxsLFX
YKHEWC2bJaL5GaWEFVJ7BVjy/e7AOanvSLQAvVpAeeLtn3Xhg9hALONF/b7VnUj7jvwv0tV77vtO
FUBhI68k+Hto4Q0i1Wg4xiGf3+9h7YTtQNvl5acGURawpQie0yE0n7ox/wHZXKdQR9ikZFwUE88r
indpbLPvMy/KZwjdOulacmHzkXHKot3U2LjcsuUA0rmvfSjcsJvCBmTt1UK7LMPidb/L+DFiAJO9
fU3O9vnKrbRpyNaAFbSAbm7aVwF7F1SseiirarkNIPkZq6Avb2p/9m40ybsr9nbBDmzwQZ1NhZFr
L9JSh6hj9mVcNvlvYYJUoHNzoGr5/PZPu2QBltdQZSSRh84i3bo6PHXe6CfKE24oNaggvbyowZlr
uuCLSHchgHvuzyyqxnN6B4QN9trrfgaEq+KosCl1yGc1HsflGn/nhXOxsTxVWwwDFx1PAaR4VKa+
1UP2j9OR26xbYVksNQh3eRrIMjrsVfTUntWj3Ra3XEM9j/3OZh6isgBvjQyx+AT8TX6lIXOhtQfy
zZcfNATpBp3qFtclYqSNdRGOX4soDE6RGb+3fr8d23qfjjCWOe7NMr1DsOXGKAYS/Jd/e5ZkNKAU
C1OMKuWHSQf1DaOKub3NNiRnXlqab7sIU3/LAjz6hL3fSRtcSykuPKA2JZWixQCJWsHTaChAMbLx
6gCOamQs2UDMhx2tIrd4Udg4fwzJ7jRE+Jtyn40fQz6axISqu/JAX7ILK/gqc580VcV4GhaRPA7g
TTTELRkWf0EWp9zfln0K00UPD3kX/JPP12YxLmzbRiwqUmIyGOPPKRm3+RjSLbgfw7U7OBkdt40O
V34GsP985GZOWtawQwhlYLfFLZNbvID3dcNwKutax6jsefdBI3bH1S2jygfdDYuP2yL8FtK+tfFv
UYD+5bb189f4Iy8qlxJD8lUEZ+RBN7mlKbp+brM7wpZWnKNd5XUBRzfymsTdPt8MTeHoRW1E19BP
GFpv9zDNR48cMpVhBgAK0o7XxXoVw960W8kNznwtf4uFr0mXY1LG7cwtA20zjJgo3uAuKl2NCZmA
EuUZC92mb4QN61IozsI5Kpz7sn0kqN/FE2OO8aEN7Nr0MrR+rcO0JF52Pw3dPzt4j908vI3ryvcQ
nSfA5dNo2sb7bJHtDeg/rk1lnu/0KzGijesStC4nisl15NL+/wjzH00/fn/7k55t8bWlLRutxglz
rHKnKatr+kEbou+7IRvuclNXbm7dZsBCiLD2BKpN6Mt1HhjHRAz5ee6WZdnYLoapJz9sPJYGPmh/
8rC9CavgGtX4pXO3Athg2GVD1h6Ll+sUg/rxgevdLc8KLUP1KOouXlic7zqBasGKeju0ft1KJMKG
dgF/lflgxQ7TQoK0qFEJEKluG7fRXXMY4srwNkwhufPvUFXfaxpeyUwunLcN7sqK3A8GhV0HtXy/
m+p28a9p0V9a2npGpz0rdFeUNA1UGx7M2ndx33puOAKovb18jFRWrKJiHU2h1/bdL73DSNjvtw30
0sYtA6VGh2FfQqBnjqDOAaUBHbc52w9uq5//6h+v6LLQHQjglqWTr79GocItB8jNLV+w4VvdjAHY
BeltinaAiesqz+NSMkfLtwFcoZw6MIYsLAUDdhdDfvfnbppvbsdiGefei3wYo5WlbSN+04H8ln34
7La09YYOZSujcuF+2g1QJI3BUam+aCYXtxrjX/gBMrRLTnqajnkbxqwl7+pocjNPGxs2UMkHxEUU
Lyg5cF2TRBWFG2ZO2NCwdlpLkuU6SMNM/cPQclHKzYL+AoaB6NJnEFVPyc6eQB77DvQwjpGijQuj
y1pleb/66cRASCEWhbpuLjO3fkhg2b7uozLa2OCntVIJ28DqWLlRGQgbF9YCcFAHfo+lWfhvlBcf
GzBkON1wGxSmKRp9AOfTlEMQAIQY3r/d7Fj5tOnJ5DAsZbBuNPWriRybVt4sUeG6uGX1XhPlVV/n
QVpo/RzsDZguq+mr26FYZt8F4NpZJsxRtqNRsRn4U4cytFsQZOPBttaA00EqmoqW659BTYpPuV/8
67RzGw6290psVTvTdPA2cxes9Yd2Mo5dCxsOlmWEkXzx/XTrve0mGHvvIFe3+RPwybx83FiwBX0F
Gvd06vTnRfSQ+ZmcNNe4sKFURVc2qLFMfrrk9ZDkUJqMdx/QDLczD17uPN+zppo6JLWqbn+bfIUF
tW5st8IGNoHkqeF7RUlaVk14K7xmSgKJCTe3nVs2lI95mRd+R9Jm14dJ0UePVT/dlrZMqAA3TUe1
IvCGe1qE8svSrE5DHMKGNa0D7XsTZntaG2jiJpiUZc/TbLLPb+/87K9fSbJsaFMzMeibr4Sk8zoV
zUFUQ4sSZhZ4/8uLXl+ptlyg9Rc2vglA2UXpPSdp0JRhlrCgUx8VaSAsubcqkaDXjQ3TYCcTofQp
dAWgRWk8uNHdy7dfYVcUx7d/7oWQlVgfijR1F/Ws2VMJsdFb6fHv/SzdaEeFjbQC9X4RzFG2pV3V
mz4ZB3Dwxr72JSQ4Mqnd+MWEDbjqTMDFSKI91Zs2IIxYedI4h9021kp32dSNI+5bs62/IyBQElYX
V16as3d77bJZvkMvUbQJ4++piADjZxVV34s5p8eNNOHDPLRV6GbqNuSK4DzykoodVbJw+y7KcEh8
0MZfawecPcZrv8PyJN2+9KWsyj2Ngmg5YoCl+rfsJf/lAcV3z8Va4LOTfji2y+4feAgJFiZ8D3pg
exW4RTL/dSr+yI5yOhQjSBRJurN/BFxxPJDSsbZgo4hz30wtmickBS1ZmDTQgQ/Keriy8f9Ud185
vL94vDxfdBjW3dNtJDnIzECAYcBu/jgVW3vIKlnehh0GA1fT6CRjux+rqNJJ7bcQ6SqjOuZj1qLF
T8ciloMXHEFji15qsUCHiRXbdlt1JGgOmR4ap0QUaJyXL966NC0dVW1SE4zzcYzQ197J5hamo4f9
cvWu7Ph5Ch2r67yI0ZlfbgSTq+PerdoC8YYmI0aZM4oG85ybiguZuz3X0Bp4uXVFAUMed7mma43O
lFYgl4SghNPOhQ3iA+I2qscNfsjzIUKcVXct/nFzDzYmL9r2qSijdk8Xtv2vV6UCnjR8cnth7MSI
cbnmvt5TqGr9WJ72uvr1f87OpElOXIvCv4gIBJKALZlZE2CX21O7Nwq/dhsEYpQYf/071SuXutIZ
oY0XXihVQsPV1XfPcWv45Uj7ZcUbFJtM8aGxMXctvOoSjnR0OsPv0nHArc1Z+YdCRXd1FBSig1m8
DsOJTvMt1+qXXr616oPXvZ/F0g2DGI6CUxOkcK7rLnvQ3yIVrrVubciNGYN+HNG6HzCR8mr004U1
ThEYTBhed91DHcBeKb4XoynZp1qT/Zlr7TnNRaj1v269ZzFtAy/ei67q1UXtqEdNqHGrmYPy9OvW
vVrRviPjUkyU/C8gU33uJXHTIoVY8OvGy6YGRjduqJtol/qkVyXuwS2WNw6Kt+kTyMtardMjDLrK
bAXhTXS3CRWqcyL9KFcNq7+zKJietqgESZAY4/oXWeGhiMN1gKDbXGwVNptxQq23vztlTCC79/rv
QTJDjlSXcwFWYX4UISF3DIXCToEtFIZetx7SVXEBldEimAhsJmUU3RO8UTu2bh0j60B24BtcF01H
H5T5CDzeCbyCNs3rfuswCczRU13oRvzw5U8JWzy3lWVTV7TdokXgZlZ07LiDd9qUmtX/6bIZo/73
dbe95UC1SWA0qNosarYhBXwlb/T7ZVD/u1WiXPR123s31QwlerpIhmm6Y8NuLgA+wocQ5t5P3SKC
71G53Kpaf3vn5LYbpFoILsUV/pDwiEnK2mT5sGld/+U2TNYaVokZtsOEE2py5uMRfPuSws7KDVYC
W28NFO9L1GG1UwGX8H9W4RcM9dJOHbc5qLBriO4jOhaolvnCvO0vmXhuhxVwwNfdNs2SLKTDlO+0
7os64MP5ZdtxW6q2qFHPvFB43jIVSY9aNeb7abJJN7kKbnNQXV3N04bCpwJ7WZ1FB1AS5Q1Opuac
26RTqBtvK80Kwbj6qKHIPaMQYjMf3L6otWIBy/VHAt/0YmjMnee3KoV5pVvtGbcpqghXfa4XPhZb
HXkPuk7a+11pxzVqQ1ShR0rBAzkWXRd8RBHCqd22778flSuZGW5jUxvKnPApx7EIA80fxBY9jOuC
o6M/ibB/9gi7TEn0jZdr9aRMWWe0A/y0b+2td4Qrp7ytBbdXG1I+6zYWMVH7gJIWRe/1GAd/d1W1
5XBlLUm6qnD9LseqdpsKNnAFc2qYu8XJUHRE67zvp+HSdXT69PshvbKj2szVjHFrYoS6hQ+K+7x4
5uug3O4AWCKvtw5/nWuilRkK3X3ZkOBIe92tN46da/22TuKoZ8GYdLQvYP55nohBZcStvM+1pq0I
et+2HXoWDYZkjT/eEfzjNtQvv/fLlWgaoniv1Yp2UfADh/kmpR51K1aF8uPrxodQewnj21Bgmxvv
IqiVXkJCxcmt61bs3LBe/BucF3MkSDqUbTqhxtSxcevYbaCxNiuP9MV6ajo/SvXeOR5etnAWWAWD
+CTsi6nyu5yP05IHvVudLbchqzYYdRVL1hZaksdjMZ/b7ZZS85UpaCNWkNNuaxEdXVHz+C+UoZXp
uMo/nL6lTVg1vBWgQfa+oHHwafG2vGaIwd3atlZlD6rVl3iXKzzKa5W2Q13mEBKQbluhLZyVbDP1
VcBVEW/zeJKq3k+bvzseizZeVcX9Lrog6QqaiO+eFEc6G+229m26KqiDSlZxqDBXNLkcoafPDZFO
SRxuK2f1wlAUPb6M+uQ/4IryZarC+99/0Jc9743o3oarZEhlTdiuClQ68D/72GNnduCdQMMm9UZF
9ttzPbDTW9wcS1ujoPZJh8GxPws8qEN01oitTZzusoFdVKj6JpkntftPnVzMnE0w0U6eMDWDL78f
pGt/gbWxNyHdw3Bn4VPELt00jEmmhnEVN6i/tz9BYJcWJgRFAnW5HE/lvGrzGHqNSCsYd4cppEzl
cnb7G6wdflTz3DNWhk9LTPsvfOq2ryKMJ8dvbG3xEZlw++T+/jQDn5vOHtRiMxCSrRvCFNgPZUNd
hW1f9vtTA21XmKPoLa7SyRsapxlE7KS68KMwXPgUPB3xtKEA2o+Su0o103LnMvrETquLMVxLulbB
k9IkgrR42IHt3HvHSxyxa6WrZprCrou3J//w5DecJSaHh0LidImDTtbr2MNro8nXuiJPYdvWBE8w
0XQ2st7dKmCBLr9u398jMdBx2p6QxFCQ7QSRdZZVtPdOpxaxk5pl5JljJ5P/BOET2Hq0rcYOV9Wt
drqeEzutCePLWKwjVrDyKUMRvW6g+l8dq9OpiJfB18Oju436uAKtT0nTkOdgbXpx7ucmip3iM2Kn
NiO1TNUcLPsTU2L+jmr74OFomJteJbGLSeNVD+Gsq/VJl/6aVb1Ev+O4NW5qZni9fj06QRBOSbti
dNihk/40CuL/EQxwVHJauXYmU40hnfZ4355Uu6qz30R4TZ3xm7cc+94+W4hdRbowbpDBCNcnccTl
RwjYz/ulaRrm+Fxo881Q19tDIXrco6j3CVZSkHtPPLdsqQ04e1EY1Bs/VEG3JT570VSiQKNzE/Tl
NuPst3wmJSm7Iu6W/RS149NBulvZ2LcPXW5LVDJT8a3z+qGAkJL+YGiwniMRj5kSqJn7/cy59hPW
rlnH9YGKftkXwYFg9tCmPvGxry5y848bocPbk4fbcpUDooY1NjUiWt4Xy24e5oM7nVjctlauev9A
frppiy1oZQFrbnGpt3C7MTbXOh6+XrR1Y7ZBbHooWlgBNINIUo+tX9zG3douYxlCwc/r26Ly2+Ox
XFmcD8MmzhPMlm90/0pO3PZRXiHB5S9MtAXxBv+jt644tcJm1ZmsY1T7eDW/7FXAb8ToVwbL5tB0
PehphJxrsXf7ey7/pw+34gceWGEbNJF4WW5DW0wH+5J4/YewueXfcqXTtvamP5UByPC4L3Sk1cVM
+TEGbn4q3MarPQWLe7wK49bf91Ha1ssTIcIxvWnj1Ub6y5isYVuYvoL+krc0aTl6TpECtwlrmE/E
pIMQW8HIzz0G679I7vh0axPWCFYHHaxyKJpd4HEpCZpHPS/sRs9fdq03Loo2YW2CKNTSG1VhAKDG
TzRgVX1CzcKKUCdi5T+KDW4KVdwmridg4ss+dAoS9P59ZJaPw+Jmncpt4nrVcdCE/doVTdt8x1vW
n4MHAT6nfccmrvsV5UlDjxRAlVRqPCle758aXUKcoIYmtVOsxm0dznZWjSAEGZJNr8spVgccZsUt
XcIra9YW4kQeAEWoe6AKEtLkRPjcXoZ44jfG58qmabPXVHosaY3GeZ6MY7auooPBfQ9HSUS89XIi
QTTc760iNyjPK8evTWMz3fvrMS4dyBfSw3JoDQCpQ0KAKOkUGsLU/vUhRktGFBQicER6TRoHcI4K
WOl2J+I2kt1roecZOZJi7SnNWzLfj7y+pdJ2bWxe/v+XTHW36mQz/oBlAC21S1KNP1pq5FMTBOrG
x74ylWzqu00iGMRp0hYqWE9awPuHbu2n3y+0a21bwYNJ1l16rVbFwst/Km/4rL3xRkB1bY5ab7gz
DPKOcl/bYmSr+YOjyOHrCK2FMkVEPqW9HDu4dsdulTzchqmXdhETsDV8BibJPd9GeU4Erdy2Cpul
XuLu4HjuxlZR639koB8IPBpuBEBXPoFNUC98q4djHxTei6vuvFXhe96Y7uL0fW1weesUatbh2lqo
KIjPCR+iSwOtsxsH2bWuW3N/lrADC5JZFWyr34W4s6TJZL679fzlN39ZV3NFSQWEVBX9xh97zau0
TErH+5CtDCm7w496MTTFSmMk19an1sxOGQZuA8rzPtcITUhddGMFQdGx31KijdtNwrZa9oKEIlmx
1gUM9doTWFvvVJLD7Qpqg8d4DNvMfBBZTJ340uCeeChzo+kre4HNHXtGyEFDHKDgZvPxFiwH8UiH
yTytfk+eS88j/7RCNd+cpo7NIScQJ+zEPsuij+fkAa7N5QmvieLGer2y4dv4aqVLxVlzyGI2ov9r
3c10VwZkfzJwfb6xdV5ZV3aan4l6L+VmZNFJgeJYXR8nNRJ6dhsea9UaoWLoypdone2PS79Vl23k
+t6tcWvZ7nrdBt3yEhWVy/uBzQ9CH25We9zO7hO+GUFVWBY16g1OquRh6knqVv7EbUfhBroV3RLt
ZbEm859NBQPvqProNijW3TCa1RwF4O5RWcU+Cz29a8PuT7emrVNW0HIwsVRoeo0fZtV/DZT3t0vT
zE7kT/wQiy7HspCzhjoePXCF425wPLOz+EO4jYPoPS+PlD6vrX5cyPDVrd8vm9AvJ0fgrT5yaGha
kOBzcPAhrT0Ykro1/nKn+6XxEWf1wmtZFh5SdpcN5UAQPJJuUC+zs/egu+ZeBomXM797lnQrxBw7
RQLsP4n7Di8B5RZ4eSyH6L3Z++h9OQunQ4/ZWftgXsvWDFVZzH24vI8rul7GJKZOL2LMTtrvXrSS
vWclaGTyov0iodLukxtxxttHE7Mz9pXE+mlDdF3O0qvSxKPjewYXhQ5mO4G5n8GTnUni3brZvk1F
MTuFj8KHJSbz6uXN6El22rxenvuSm5+xMvwOybbubh9G73RQVjltyczO6hMPprEykl6+H3P/04s9
c8aFQjjV/kPR+fWCINtCyk3P+IPI8F1X5XMEiVGntWbn8yvRsxbC/ThL+E+Y2+AhK2DBjUPwynew
6WS8MyEU6byy6GLIILZ8GO4OYponpcBiqDCZ0xaiOk8gpdwSzMyGlrmYk84Y7eXdhlkc1zDMbgY3
SQ1UFrz+ChVNFsxe5NbINlwgkP08TOWN2O2lif9mq5gNLYvEhDWqAJJ8XvbP7Vq/O+rdKc5hNqJc
Lav0OhQMFlTsUTqs+1cjmOPksc5cf90h7NrhzKV4Sg8j/rNNJrdiAmjPvR7tINi05NB+zOdOP6pd
tGlAiO92wtiA8kzhRMDKVeRN0z4qTb/tUI9wWlA2n6yrKDRLGXo5KhZ+kGEd7gNi3HS6mI0nw8y1
HadjS3Ljtz8rgmqdCfk0pws4s/FkqjC3AzHhCBggihSr5a/In91ILPYfOjkZRjmtXZLv9f4NNm8f
lmF1Cs+YLXtKjZFi85nI5QGR7iNcvu8TK29svf9CS28sTRtOViOjvMRBkkPqrit2Epm7xcTzu7Ke
/flJ4hJxP0KwJoW9vbiPSuY9Y4vrHncYQ8OZeZrXP0liyueAwEIwhZwgPZnNJHE6LI35QVGE+inq
w+bvmh+0TIOq4R/muovKFDAK8jhlEs4/Jej8P0Ofgiz2xkahzmANLqqM1cnE/vy9iofjDg8MkORY
2/Z9VRFvTrfarLBFRyCcDl5i5rTClCl6To/T7gXBiZdxBzVD5a8prSqgcesUZcAe629b7FUQx44X
dhesR5OXrafuPUjZP/J1HdClNXFD1lF09HqND7SCK1MYihyefzI9ag2Qzs1XGYLAr9vemUaV3JSI
nMFCrV95j2dwbCK/X+Rvvy4wm7seoq5q5peOD1Cc+TnhsvcIU/B/ZNSW78qgNw+//5krx4KNWutt
mNhIucjJ6N+LWH1cEdLf+BOutW3FFJIriM8tU5wLH+86ntovjI5ukAOzSWvVxvwAsChyPoe5FOwz
1IHdAlXbjVssyM+oRMe5IrFIQ++jR8itwve30w7M9imO+6j3sXiSXDQQoDHhXt63eianTh+zW6DI
rSCCt4ue27ESueG6Szndixru847fNHw959cDpTGNx+McSZlHcoB96hdSux0PtrxlsKAKKWqOODds
2c8vxpOnselHt6uTbVhc9tJ4FdxS8lGLH7Inf8Nn/Y/fr6Irtw8bumaHgTykb0ReLbQ9yzJYLlGY
1O/qGMZ5Secdjwesa2782JVlZUPYCmmZDV4lIt+GOkASrntmbeSUCmY2hQ1pFzpVErvObhJ9GpPt
Uq6RG7DPbAx7YVTHHdPouPDV3eAP70ot3LRuma1zicLQYOQQD8mXLqYQAorrC+NtfP79B7425lay
jbUbh2YPoiKtuTh5ZKzT5AgGt0VlY9h6iGC6DEnTnA549oMD15IetP7s1nVrxZY1kVj+XpLzboYJ
mv9DUuG2UdoU9lxtU7O3GBV4CTzE40MfjW63FRvCBqy2Eu8gSQ6bxQICF5DTYpNblsPmvyJv6ma6
vvSaQ97EF80pij23AjxmA2BxQ45urI8k7+H6Vg3ellI4CrnNE5v/wrQrQ9HRJN/65F3XztO58mvp
NsVt/kvuoYaiTxnlm+zuuzpcTnVcOS59W+RSxzXYYVnyXG4yC1vxGG+OYb9NfG2V5D1nFc8BFE9p
R9b7YEr+clo7NvI1kIrAV6jmeaO/GNq9b/rFbRO39S1buFj4US15riRWexLwR592TsURzFa3bLEz
kXgfYE1svNxb/gqb46PbeFgR7yZI2/nkZaw97ufEq72HbUK6za116z6uWjiHTnvLc+TyGGR51u3U
xORGoPvvE/IbtywbkZpbtcFoCegbrAKw3Pdu9k9bzctHmKghfGfJj8SLqnSPN5b5rOXfsZbbh11j
76lAq8u0bPz1wkPD8MzoobSvxIH2fhuCiuCNWonTXo/EbWO1wZAwikO+JorlG0lfJrV2enhkNgHC
S1Q81Art+pyvUBHr/bSrb1xjrxyRNiUmAo0LXhBGWIdNBqUDFGtE0eoWGdqU2Dp0CavIznOkO/7m
fvttxmp0mnU2JNb1yYjn34Tle+evZ+lP613IjlsJymujYgUOTVX3mpQly8eFfmTNUKeAftzyQDYV
tiUEVnk8YLlskxPiy7+T7XBLeNhUmDcfQNg8yvIEl2eIwC3I1jSx4yFpc2FJUiIy05CUgpjtP0sM
RVUaTm63HxsHO1QDt48FkJ+kgwe5urGHZtNNyuNKOTazgTAFzr1XC2bLC4SULi82UBGHaWBKcL6d
ujIOn0sRTJ98AbvykzDJJFO4Sib33W7WEzHj7jZtbdRK6HHxvUQELzat77xjyFHX7KSnw2zQSkqk
F6Z9prmuwrwd+pyI0rFpaznEcp95N8Rh7i9g3byuK0JT38Lprqw1m7DCnib9uQuDfJDzOeTqnhyL
2/4TWEG0GdigAUcGOR5SL5JVWbWxG02//OlvnEv/YZmpxINCgpHm/dDBpHz/GWo2no8mUBenHc5m
msdAdspQL8gRSD8eRD85r7Z/NeR+eUft67X2IVEZ5KbFmHD/w6ASt6lio2AEgUCyLTvJw1jMaeTJ
jByl2/Zmg2A+k8MwELJjexvrc1LNUQr9uM5tC7JRMC8cAhQDV34+bMGPfRrxLiJvdPzKZLFBsGCO
6B7Nx5HLKtmzoX2Z5Gap0yWhjlGYrV7J1HZU8xAcec/HNk2E+DbUya179JWspi1eOU1TJ8t4PPB6
NiyfOlrWH9Q6Vt/YJssHOtaT463ARsMOJB9pwvYNjwHJR6gbgBU1boGOjYaJoAUPubI1jxe1P3hl
35+iOXKrA2E2G+YneMQgPVpPwuhsYj3eKelTx5lpRdgm2o+mXDRGZW7X1DPJ+xHpvBvh+5W5adNh
h5qb6cAlMpfYbE4t6dSDlnF5v1RNcGOvvLLD20gYlHPmJO6gO1L2YFkgq3ma+uDW7fpa/1+Se7/s
ZZ7vqWDY/TWP9qh8F5GhzaFpJt8vgg5u8bdNhImqGfEMqdc8rMbxQXswkaiRyT477fN20Tek3XoY
VGB0QuAIqQqCb2E0u8Wa/ssX+WVwRtXXMNpUG4pWakgKJVE6wTTxxsy59lmt07UO5nGCad6W+6xf
7kL4z937LVRD3IYleN311k9IPDTxkvO4O09yer92+sZ2fK3j1n14GcNEDO285J23P8eqik9BOWvH
yW4tVqTrtKGDP+XKeOe5+xuubE6P6tRGwgLK+KKOTecUpfbnsusv69K4PSBTGwlbRmq2YPemnHp9
eaJl/MGrKzejeWpXdY8RbePa73VeJZ8bv51x7Wncxpv+p6Y7WXwUMKDtmfbfZKn/gLaE08rEwfN6
CqpmaEZV1RpchydTiGmPoVFOi4faRFjVhkh/sVLjhgk6ogr8k8fH2OnAoDYRtm9dW07LS8er5TgN
vXjiKIa+uCxMagNhW9NDlQueejksPovGj77vSf3RrWlrYR4jxMo3lNvlAuJqaR2aZ5m4nf/UZr/m
ccYxGrdTPrf+P2Lhn3y1OiHP1Ga8kDmemtWgaaHVO7Hf+0Y7XRepzXfNTFRDEsgpr8hcntUgyQmO
Sbceq9/eB6mNeKmdsnGAkXmu8QpWhB3hdy8pfKeNkNqQF5J0vWKlN+R7sn0KOlJUQ/PJaZ7YNBf1
axhc9eWQ850fd6r1f3hH5FbMQm2a6ziGsalRBZibcvtfADBlNjeDrWsjbh2ZkUiS7thln2/RWvBp
OO3r5pT0hiTS682qZlWje7J1+QyD4SzhyfIIsQU3+WVqW+8O4D1mCmYpR2grT6g+PNMNNrlun9M6
MkMlJQmQqM87+BJcBtrPlygeybNT6zbSJVYFf6QtGPN9Tx4Zy6GPciNEeQkx/5sDoDbR1S00qPGG
0eWJaDxzGZceZI/25/7vCLbyH8hSxQ/Rqo7BbUXZkFfUJDDUJgbjRLl/EdGcnBo9fXcbppe73y+h
YsBaqOjzSOXR5P09dlGbxqNo3c4MG/ISqBslh5e0eTn1n4mIsa8Tp2CO2pAXL/1jlKZvcy+aw4dZ
s7MSR+IU+VOb8WK7TAJhTJtrBibZeCgSjn1kDN2G3Fqy2B/joZ/rNmetP5z7ZUL1JcxxHFu3DtNl
G6oWjhZdfpTR97bfczFDq/f3Pf83g/bW1LeWLPijOEERapdjdOYHLoaqS8du2s8zbdt30NWUd2wk
x/O0RnNhar1fWtKTR9Z5Nfa+yMCNU6r2/LIZJulKldAnCCGPmajnhVzYBOorGNsdow0viJOiCAd6
aEsV8Ht3w/2pzVD5M+wSR4nVG+7Rj4WS+3HenXINkKZ/vZaqIKp3Au/UXI8i7QdYW7OZuqXhqY1Q
tfTYRlIjj6QCAf/L8b1opluX6Svnk81QyTBeQuxle7b07YOCC/3Pau2rH7+fNNcat8Lp5GjWZSb1
kXly+dHq5LwGiRuLQW16aqZiRJa6ObLKDyH6SDQUJVGd5Gb4TG0RiH5r4i2WgmeAEN6Bo1zTuq+/
uA2LFRP4/QYAe2+PDPYw42lD1eW9jqibKCu14Sy+Ci9OhNmzaN6CTNC2hqJTMDsBH9SGs5BEjuOh
ZSzb5u54JGEtT0oeu1tcYPNZdSLwaF02Ueax5VOEpE5aJcJz2x5tHiuCNeBQsZJD6iRk6YpIMq1L
5qb6Sm0iy7R4kRz5vGfgyce7VVfN3SrcXNNhtvx6e5kYJE51RMJsZdG3spN3VA9uBdFIKbxuu/Zn
bOWsCbMeIul78rkTvdtZamti4hkg5ryLgyxMsPajagpPSCu7XZRsFmsJNQIM2PVmXj1nYh5l6keO
RQHU1sSsOy46XNeDDJWz+1knET3XoVuKjto0VhxHSV+NOsiOkUynrUeGQUCS/sZBfWXPtYmsuEMd
N1nElvW0Un+2AVTMHqrDr3y3TIONZ3ioB4PGhgqzqEJtWyzT1m/cQGRqowlV1Hu4CxwYdj5MKVmh
Q/wiY+2069poAuxXFd+7Ycv8ddnSvtLRecIB5bi52OHREsBnCYaYWUNKmUKw+knFt6jVK5/UZtXK
FYZeh/KwmfdySNdBP4z+8tlpVGxULVl2GsI5IcjGsKJ3nYcigCVB0sGtdWvfitewgXKt2bLa7MGp
Ccyj8LQbhUxtVq2TBz/mMgoyflJ7OKS8nBwnos2qtXMYsQNCplm50QfoZcGsur31/HLta778/y/X
rmQfo7gZOc/UnHxajbhDSd8t4bZrbVuRxdIOUVN2a5SRKnxGRfFHtkduB78Nqw1hp6a6S7Zs8kpV
nqYaAq8pXu7ghuU2V6zbCyc7IVNEsYIgio2H/K/1rL46NW2jQ77qSi4FDiKkY2ANZnoOL2ku3a66
tr4UdLCBrMGfNQOhIe9KPBs9y22bH9z6bk2XegjCsOsRyfXepNNoiO9gjfCHW9vWdCkVvEo8PQfZ
vC0ZMevDfhyOu6110x0PxvdkX4IMct7bnUdnPGHGq++YyLTpocRsgGAJxnzYAXj0Iqw/xVHoOY65
tZmPRwILDd5tmTJReBcj5L007abcVpINDRItW8gLjXtmKkJTvLOvaeejlsvpm9roICQVa1ixyy1r
+VoD9Qimhw6PA245I5tmMjQyaoUIcOb71bt5XZ72JXLtuRWIJpPfBzv31owtfvKUVPvywMlG3VL2
tml6u8AfEG6va1Yf8Mg0TaU+R3RiZ7dRt1YphHsHPFTVIQ6M+MyFf4Enp1OpB7WRJr1Gkkrd7lk9
8DH1kNc5wXrQuG1eNtWEWwsf9Y6OJ9MYPCbx3l4ElCLcFpJNNIUjS+qSYtB91shHIucpE+1xS5Lw
JY3wRkrKhpqiZa1ChRscNoHS3BEoYf9QCW8/hvs83fgDXubeGz9hw02+mZQHQw+STVEXvy9jOZ0V
n/hla2MPZ0joBrdSG3RKxuBQ4xqRLOqrbzQan4UI3SI8m3JS3uLpsaMEKFzjvw/jsEtLw7lb4ssG
nZaA4lonX1pfow9+4rXpPPn/c1pUNuE0STZA4GrdMniGN59bVa3v1yiEy8fvm4+vfFtrzUb77Edg
odes9Yb940BgKZeW/jhcVBN45yNsp2c5lah/aKuq/fL733wJfP87n8L/yF9sOKog3DVnvSLsfvdw
dZWed+cDcvs6VtP+bMiITOjvf+zlD/nvj1GbrdpN2O/NRLGhsuUP1AB8jxLpdobZbNXIq5UNHU6Z
bo1Pc6//Vw6H4zlgk1V1stIRnoUL0gaqOi3DgreD2M3Vi9qqWyxSPkx0xiULGj4/wnh1ueCuObrF
sDZaRSgdZmjILJmZIDrx8hAFQ1THhWxDVaGKkCYAb5Mp1odpTPBPud2Yl1emiq2yxQIxbN5I0HGy
eufthWSZotZN64naONWLJ0Hc+Zj1bQkdnNVb0tlftw9Os9ymqaYNpleq7ucMF9j6QUaeSOd9jG+8
+F05AGyeatMKRS4DPCEWaKp9MgHU5lJV4x2XmApadqZ2lDqittyWZ7xdoBJyzeQRfDPMpGJBXttt
jALsEL/cOTVouabr+JItUrMUqigNONrxT7fGrYvb0DMF6nddcASUHeznk2KbN7csn+2esWAttc06
zlkSbeoCb7EeKcroh0vHQxuvauceIMEyr9lUUn2vhy2GhgaM2txafzl2fhlz2AGt8Lcb12wsS37y
YSWT+jGbHFu3Miu9WGqDh7glO+Q4p42G9nub9Lck1N+OrEIbsZr1nPQKCvkZErj0zseOnJe0jx92
LhqnEyS0USuw0dW6lKXOVi98h2KAnyvhbn7aoY1adaSs+dhgugdDbS5s9vcUhchuz6yhzVqZNjHC
CGEyj+79u2DolofGsOhGxPn2TgxLpNfTJkkqH4fUsWb7NPTpFiQfa8k+uk1J6177cmBzYeolW6n/
WLd/LaVblUtoA1ExbQLO/GDN+nXvT7s5gvQIZzcXlNCGoiBaGbZkxZiEvlou/m7kGTl7N5H60Iai
SLME3ggjjswP9jrr5gpi+LDtc9p6QxuKWueQRHpp0DrUx+/koafTGGun63hoY1FJkzSb58slG2Py
GSKT76LDd5uHNhSFKT53TY0x74O2u9SdeO58b79zmoi2yBXtJJSt/NBkEkX0p9KfutPY3Wj7yt5l
Y1EtmxtQG8mcwVh4O7XDpO43o5uzXGu3nFxos1GM0kqWRpqsDmP/TiPrei8Vcwvb0cLrHaArO38b
j9hkMbiW3POOr2Tp+htI8ZXRsdmoYwlxpY38LUNGtGkeIPOnPjT+WD/qMuC3fuTKHmZjUtHcdwOn
xGRBbR46Qr/uUeUU7YU2ETXvLVUvBh9ZT6YwNZM3pY2/32j85Wj+74UJKmWvR15CvNlnQYX9UTLU
109Lclm3GZ7poJk/EhN0J9jz+DDqQbmv00KwMSlUZAVQo16WbBqm4DRzX1388nCTCghtUipY2U4g
FTJltdT5xuLnsO5upNOuzSMrdSypGgLfIG38f+a+rDluHFvzr3TUO3sAguvE7Y4YkrlSu2TL1gtD
tmWS4AIS3Pnr50u3720JVorTfJqoiopwyUIisR6c8y1WqRsHbagBfe/0KqghJLQQIZz7COUmJA7A
BrmNgp2T6OOLIC7fDB12nSdLdymMOvMeV6WhHMhhCb3FO9atefe94wnZdA0TAU8neoithu3NieRf
Vk22Wt7UOsxxPsdZOM3iR8lrvrEIHlqrGld1qFwCDVZHVn1YMOcxrobUkzE4rasaV5FT8PRzNTKa
DaqE5gt440eQhn6ua/q0F1+FyYIbSOO1pysMeB7hsbLPv9VNRdeZogDP+Lb9zEoTWrn2EOq5nl/H
UQLP7V6sYtswFT1V8io1u6hpQmf0hrlMf8g8It/XDcxpW7waGBteHH3RuRLpKfFY6OmtFM68cj5P
B/erthmsAoAMmETYpVPjNbF5qDN9ISN45hBV7X6T9kQ2rU0RxhFtfZaEOilTr68y6mXmcJ3a0bw1
83UVT6ainaLSQmoZ4nEhUHKpz2hiepaTp/t1c6A8bV3iFtCQnrqwY7F4QkKE7HsKRex1rSsXPZvc
XtASs9DYuryOpiza0X5MFg6E06X1zmWmwp1GYnS95tIubOEBKjwxOMy34SATA1iBm6ywdW3dalKh
T4bZOFAbJE3Yn4QGBZylPD2ayoWc2plrQMU+WVah9ZmYZUisKbpPS1gI5FVJt60DCZCFz3DPjJVy
8WtCKzuY2A2hO+bUn2wQoia91C4HveNB5ibxViDz7DkD1SHviFfrypFT9vhox6TNrIYezTGqNvNU
yo02rsNHMBUhJfter8e5p0ctTpgXzSbwzCuZJExFSA25gdKiicbzJC89yPsJ01l3I6j4KEsyq2IU
TbsWdE+ctiy8FvCuVXtOhUeV09z3wtb70J1hNeoxCDWHdWaPC8W6c4tV2dJTmlqxbQDWnPdJF3l1
I5KLuLRZWIwOW4hSz0TXKhwo0/SKjAXy46OV/kStyE9bqFt8PDy/kuzvnBoqHigpJAXbu5EhIK+J
i4EHink61Q4SeH1vwBKs9lGcycMw8cJv46rYkr6INkwUxcvHXTj39ZQL287yohswS6FZQCXVcZ6t
qH5e17SyzTN9HNtyavpQoyO8nO64vU61mamAIV7PME00WkQxRXYDoQ/Wr0MLMlXaajABmSxdFCxM
U7tF7vPZiNeZ0bE/tK3KJAKnSmIvkPSnZYOL3DjZt3VDrb+NMMo+Eg02Wx3C5+S5GW91rV25hVUL
wzwfyq514OlbuAUCunHDCnfhdXxu7SnbN6JszMspxtFTANZgV4NvDOXjqhFRgZOZ28yJEaHtuEuB
P2xKECCsdZgSpoIbQfjgjIo0C7uy/MoKM0wZWQdYYyp6inVEqyLbJcekm+5dQ/tkd9lCrHgmRlGh
U6mwhrJsNXKMWd3ttRmRg1FVzlXRETOAotH8sG7sT/P9Ot5tSSlmOyJHqGZ6URZdQd3607qmlYdw
g9Q7hxslPUZu+cKbNOhgLbtwGp9Zjqr+EtfGybQGhxzBgXkhtv1lktE64gdTEVRaVFlxGWNI4rK6
qgvdDOCJa23WDYqyj7A9sQ51dLwuqpvUqWGj6Tbr5IOYip+S8ATmdWSSozvI65h1+25ap0LNVPAU
5OHcwoGB9NEZU99h5nNskSUG1ZnJVKFTQho97JINdJuhNOyK7xqeSesWiqoElbHKiVOHkaPlZA9l
Xn12RLkQ0Zzr9inSebV10kGHApREt9lMD33q7mRjrnv/qDpQEn5adlqfRiR5FnI6OqW1kDo612ll
U5Ki1PucYjx0kW2c1h+LdLtqZat4KRZxrUbkezpJss8km72pWschYypYSp+gGCpTDIfk8XWZZ17K
8nXvWBUpFU9dYsIArAgb0leeU4xzMCfNksnKmdFWQVKzYVtDl3EdLozxQ6JN0E+bp5WPSxUZlST6
wIhM9aPbRV957351snHdjawiozqnHkbWn3ZNHV2VQ+pbJVm3tFVYVCESt+kHLJOow3uujVMohkV2
sGoNqrio3I2zKQbpOJRple6h3s+CjrOlt/C52Tz9/1cbPgfknWgFxYZ3u699Ljdj1a0TTWIqIslx
5pSLbM6ANmSOxwrjWzWM62I3FZLEU92KtLiggKRqXtt3u3koVjatpIFKPkap02s81OGHZHBvbL6u
m0nlnrR1UbjRiIZB6sABK/yic9bFJSoUyYTOJFzhu/nYmz3zuCVHMCWhPrKq4yoWadT0LDKpy8O+
45eU599rq14HomIqFqk15sxOI16G2EAAUBFAaZkHebB23WyqaCT4XPRDRpo87LNk3lsxKwKrX5vS
UeFIY5w1rtlkIuS8epKs+i7tYZ2oP2w+lK2pRUVejOV8hBWJ5U16Tzw9NdbFbCr+aK5Fr3O7mI8F
qwKjiD4xliylFc6cKarZX+0URALaXYYay75GM2jvTWGufMYSZXeSxnGEEJ1+7NpxzH1Tchty+7xf
5y3NVAxS1Kc4rKjMw0gznzTobXDC10X4ugpBGnONSBrbJSrJETQfq2bcstRdotOeYrQ/kzm6KvE0
NKSBkJkrwqmqxPOQGeROii69j3uX7dYcBLoq9ORAI9RwZlaG8zA95by41FOyCvulqyAkqdckoqAZ
h64o0kujsskhM+tuYbn/itjeG5zToL265+zW5OM45GUIZe8isMei3jJhTNs4n6ivm0bvx7UgkUfT
tv00W868G7CGnwdtaL+gLBB/0XG/RwF8zaNd1ifW8yiR4rCoTModNCpbHw46NNroxJRBnDbWdm7M
Mlg36spBwJIOmoAY9yOKTwEM+zJPjpm+6jGhq/imiaWTaQzQTnW62eNFtcvaJT7gr5fre4OupIX4
bMCwggoRphqOYD8FGjqAMmNn7zlgMpXfwh3G9Amvof4G1689IK9a5WtaNPq9GxubJjOQFTRbrgV6
7lDugdLRPLCckjCK+3SXxD0JMsia7Gwwyb90tWNfgaQOInnqujKI6ISJoaeopmQG/Tx0UbI1dVNe
Sh3l5SJtxgPUCkUY1fVS/eL9s09XZaiiJs143WA4reKHHNyQdOsMZHQVTG7DI6Urq0YgLDHIbd23
o6e3rv2v2ub/+j7+7/hF3PxrVpp//hf+/F1Uk0zjpFX++M8HUeDf/zr9zv/8nbe/8c/di7h6Ll4a
9S+9+R20+/tzg+f2+c0fNiVK99Nt9yKnu5emy9tf7aOHp7/5//rDv738auVhql7+8dd30ZXQP757
iVNR/vX7R4cf//gLBluvttmp/d8/PH2Bf/yFGlL8XAn58sfvvDw37T/+osT4OzDMBrUdw7Lgbuz+
9bfh5V8/YX+3iAXomWOZOhKqqImWQrYJfunvEAUxgDFFkRiy8PjVv/7WiO5fP6Kn/+e6ugM/R/gf
6n/993d/Mzv/nq2/lV1xI9Kybf7x1y/a67+3lg36uE5sC6agUN1De3+EZmlqTJPUyl1dRtn3hLVB
IXvDn9N59DjVrc+6NRXPrW0z7nGXTY43Rj3gbkUme89smrbxKjtC0SVypvhgDjLBrnMhaTRCUEKC
ams7fg85UnsLPaLrUa9MDqgB4QHJOUqKstLiHlRfrbyWuZxvqgqhnAeua37bwPLzk06L/D4FVgUu
X/QkVU7c+ZqIqO39KqdW7kfRvKOkzwiC1tSCE4oBOUgzhpGeV3eu5meDnWVeW1gcVt+MVj6QzPOh
72uyENv+yva8HUkgXw3g80wdN7Op1rhyvNhax8rFbpxNKN4QPLikmR6cBsD4AhIBXl9M8C02bdeH
ZW9/zAd+GfHxq1HkulfEw/PYavGemW55JQ0WAnqZX8Bk/UXEprtpXHbL5sj8FkMGyENuaL4EOIsH
MJvoJs/IZd94bobQMTKWHMffVuZPKwTfy8S9zKhJXENdIRa1RAMXdrErB+2b2zWeBqmNy9wsS58m
2gMvs6skyuqbV5vo90J9vTDf5nh/f+ppnYOIpcOBWKnrmEnCc26MYqexHvqbnLNtmkWa5xa9geok
oQsRyak9dfbg/I6HDj4bdRPlfpdFz0ZNM8VuMvTpRutjcqGbdR3QIU4CjiD00h71cSHhdGr0ow9V
KkzCLRheWo7YuW1CvAgCj36TRXQzzdxeyED9yiH88VmG7lDHsKnOVLGUEqmc2JFuhWmcAKlgcgNb
h2PD4uPschpMcRwHk+HG29nNr7K2jf2k7Pl3uwIYskg03euKQlyWENPyrLpb8tN8b7pdwzQNAlMU
9w/RIhnHOcj5hdh1zqMFdSdQYub5gFt22Mv/0Bn0X2vLNXWD6g6qq0RVGqliMfKKY6c60ZwcsALj
7ZDnS9nV91aUCz9kB1p7WMHqw1FOUWPIrhG7foqMA7J0rQ+762kHQ5TeN+H1hRONj5uPt83bsOH3
V7MZwTejtoXPfRumQitfZC3DVxsGzv2xTNtAEN4tLKZfaJC3i8kghBq6RQz8Q1VIawutDaOaLLFL
7EPc3TnyEEFVlafuRgga5rLaDMXdUO417bGr4flW2X5bQZJd+0m0LZXuVisav40+TUXrlYJt53wz
0h+DLr1IGBBPziDO5HcT35KhArVoFzFrLxmsK4EpIz+MzthMkfTi5rmI5sOgHZ3c3hnGU1tvEvcQ
5ZeVacLsErz9ku5EdMvANGn76UKWrdfqg18Upp/NEMcAh89uh40pwMRvM88AiXAhLP6VLH07VLgb
GRxSdAjw0j+UfiTEbLQ5zeodP1H3ithK/AEb4bbkFt/wyp78mtXzVjAc/gnj1CudodvDn9PemGYh
D2TI06u0b+tdpE1kV6MK7Wlx/QxpMscr9SnboszeLC3ed7sNgVlANRBCIyxQjiborPdTSqXcTQ6s
7mD16Z/u5e/2J/azgKeBV20sf3xkk9fonhN71s66u/3NEv2PYsnr6qW8b+XLS3v5XKnR4psA8zL9
LkUjfrbq3/r/MKZEUPhqX/8RU+5FGf8tPP3n/v/cvY4rf/3e77iSIq6EkJkF7oID79rTS/V3XEnZ
36EDSCE0q5u2Q0+HwO+4Utf/buIoArmcWFiT+kmX43dciR/BSRYBKiJLyz793n8SV7692TSdQmjR
hgQ1gt3Xz2QSJ8WQyJ6Esdlgix3dMvdBj301GO/EBucaP0Uqr97g/dQUZa0PJDyZslpd87lK4fPk
rhIuRt+VkKO32wmxYkPAHku8WvMisoRBeBtK/XtUlM3kEFg6dklHQO6aN7k+ev3YeHxGsDFe6qbm
p/3LxyP09hr49wedRu7VCJWM1no044Okc0nlhW0snQvnhv70ga8aRr5s1lPdIGGHoH3UDUyq6wNh
uhAQneu3UoE76QoCFH4aoDGwqk92tQDheT9tgznFen/db42n0USqiobUmLcGgh03FgjEte1gi72Z
9dddNnrmOPpsjPeaXt/YYPc6rQutmupidM3rGEkZLXdCp24vOUQsUaSxLChNjUO1/3jO3sYL/54z
JSEpKtPpYR9LwtHkX6aIeBVP4BPz0zWKIzX73cefcm6EldoBzfFoiwRGmJZPTKIowTcfN3xmZahc
rriE0EzeYMfb5POEp5Y1boslOu2ZfaMyueJRjK1F0GlILG0qtrFR8+D0u51cE6nvI7HwFX7ZRv/7
rv6fKVAfG3ErdFvkMwlN9mKNiDHy1NeadDPleFGZUbHLNefIhB3AyvsoiLmNafepyMrNlLk+bt/N
MJEg1oYAaIMdkixbzZ6vwXqHL0EWQEQQ1762SY3ykkdD4DhZDLK33I/E9XvYAfWVttWdHOag2k7G
rs/6PEjk53F6rLp2C0uiMKougTPyUEbxzT65mkh53WkCAryIG/Tcz7rxahgz9MT0mHkUQt/mdbah
kP2wM7nDwROg3HVoiMDzYrjSuqfe7QNL/hA68fp02hgwaInsH+OMB2XE/dmGuK9xx2dQZtiSP+e5
daKcgeUABWpn5iScyvtaPhkcvuhLVd/35WZhTnD60FfHE+e9RGYVewhETq+YC89oc2jNDbY/N3w/
ToepbTaxcZMijun0ZFuV5ga5jGBIk7AaM89EIOPk2gOT8d5pu2PmlscJdxmyjdyfuiU5gdMt+N46
U07RsolrsDqwnvseEbL+JYPJopyeYOXqC/llnh0vM2xvYV+ezo/3Pkw5U7Etx5lqLQnhtPQ4cbpt
nBsLfMKIMG92tcOUv1BuY2uZ163VAjVLaBBbdsjwZgBo2evxBISx7GOc5/BKFAmcEsuNpGZ4EpZx
GJhUeYWMa+HDV9vv09kXuuNzDsBK7dnGVxNrC4nnC9rovln9pGhE9qj1W47HIQGYZZ1f4r2nj7Pf
Wg5YffcD/SzEZcQSz4oenOxFQBShgL3ax+Nx5gBUiX6QOe2GDkixEG5LHicjsskLLf9CoLw30uoJ
TuG6UWhIKvex6SdJ7nclSkrjJoHCXEY3yCv4VOLeL31Cn5xpb8+ZP1Ej0GEwLwGbtebHEfL0EzVx
vdALnt6WoB931NqUeruqqIYtolwAluCsti3IAiOvuo8N3Gba949H9swFppIE3ZR3UVXquFqSCyQa
N5rhp+xHUe8pyusff8SZw0OlCFZDjLflgEum1XBjf+6HZ6a9fNz0mXWhUgSzquizBuIuoet6db+f
zIUL99yoKOddBdYBryjatXCMRF0HzeHRq+XBaZO9Ie8/7vy5cVHOPSsvm542+JAhuhHWFa+/W3xN
PQ3JYeWsAtbSmkU8kTCRQcn27aL21ZlzSdVMr11UWUg/khA+vH7B5a6M2o015UFJXM/kzsFOv8oG
pBD5KQXRlEY+FwakD9vArmI/1ZqAQkVQSyNvkNm+79Ot25jHFA7tpi63ccS2/VzvtGKAyzz1Emkd
0u6mScfb3r7SzQS15OfGKDfadGhNv2qrQxpvXAJni0f4li3EdOcWlRp29igQTpGNoEhqW1ZvpbtK
bA7Topw1SCA1Mk2L0yPljk8XTCzp6Jxbr8r5UAHdXRjUmsOiab1hyIDUTzaJdTtGDiy5Vlnm4Bmq
vA/rdp4Bps1wVCY7TT9IY2EjnOm9qqjeFSnHjkMAkKXQEogvZv44Tz8n5Heygi7cqGcmVeUGGoZo
zRSp4DCPv3cURb9VNT8MinpUQCBm0Avc1Cie9LFXL4menzkdLOV0GMaE2nakz6HVVFuLDsFUJtfa
KhIDeq0cEMyECj9LMRwFBBZaGHwJd+FCPddv9jaagyMzLIxRRApFdN80mmdEiMKHJXmIc0tF2ZsE
dlCGnCSCfReg/exhJDeJkSK9pXv68GPVuazqnsN1vYB34Okz5L41PtlZ46XtKhPEUyrn7fCkIpcd
DFcxPGVQY48uvfHPrG+VAphAc6Z1CrTbPefch0D+x2NxrtnT4+5VbA5BJC2tXXMOB7JPpk00B+va
Pc3vq3ZHF2prMkd3WyPxBnrfWAs335nlZyrbEYSpyuxODcfxdU9uKd5gbIHBcG4slB2ZdxOUjwaM
RVkdtD5IxN26sTh93qux0N2Ga/w0dS7eNfPeXHKxPddfdScWsxtDXBf9TXb2HXx31nVX2YIA7zSy
rtFsll6mzO9XycjCj025HLMaQSIA5ziS4tuRPdXDy7r+KjuuzSp4O7g4kHL7ecwuE75K6gwmb8p1
SMahhkAFzlBnDIw4SLLdqg6rvLw8TuYo7405NKx7fb5vlx6wZ85OQ9lzSTpMpd1iIHh1a2XtbdcU
yITFAZHOYSztdSeGKtUdt0kE4C8+JSEJ6IRHMcbrrnC1ylv18Neem4qEc7Jpp8O4VNA9s09U2l2R
pBn+ZVjQOURSfO6u2ygq567TKt7VBtqd8GjogAxfF5+eygCvzwuQM2pgK3FeDMWxNLbRykeDSraD
yR3t5tqFnPAQmOV+WjLjOJM4Uf1VnKQUTi0wDrP7PMifRpfvJjhyMuDZXPlgxPU2bW9WbZ0/iHdU
0qiX9ox3MlJJ3QMtv33c8OmMfydLoOp5FPVQ2W2FPUkqmBcRstMnXAPm9uPWz6xAldKXFZGbkxix
3qhbPs0NP3la17ByG3JGWAVK8hz2cmPZ+2iplnyuw6dhenVltaUFxNHoIDi1HW/Wr9O1HT594KuG
J/DSKAIZnH3VDSsO3SpqLTwzlbtQsq7gdoL5KxOI8SdeMi1R78+tDGU3SjComXs6PVxDegCze51+
U8ZLp+kv7st7C0+5FYGvGWLnFIBR/tRMyU3i5n7Sbae+9Ci1N675SdDaq+G4GmulN9mpF9O7nAIJ
sz3BKelE9mm6JIf3Szr1vd4od2napUJjEr1petuP4JMAEVRvpIBjG56LndHCI6iz78beWXfmqwTA
XqT4hCKfwihPbupKXK9SHILPqRLYjr00kyrHN7G7HYcFpIiuE74kBHdmTaj8P4huAtl1Wm0to36d
Z1uH3KfakuP2L5bYO7OgUgBz22KykfoY6hK5FDicdHW8La3OT8QTMKiBhpp/rGtHHWomFgU+zeRB
xdJgMGKvrWwPGLitoOmVKLUg55aX2eTYTv26AEBFscwWbSBtii2ckBopoQP8ElYuBuVwGGe7zhGs
4NSZfCoO5RLM6tx0KYeDMYuo6TK0m9LjKGrPsABVTJas6H7N+nvTpZwQMJCdSut0pg1N7qU838Ll
DgpLflZxz9bn3cjZT5c/EkiQ8f5baT8Y+s4cME2lFZT1j3wwwt7YTtWjMRebBoguq8h2lW4FfDZ9
N2eHqvlsancf3xinm+G9zirnjSS8cZsBEvQVib0svW2Gyisg7gPJ6ZWzqJwhKPd0dcPIBNciAbTQ
z6ldo9AEm2wlHs9Ns0pSUk4hQW0PD5OVT2uVljhTkcVThazdgDqJdvJYs+S6UF+lJaZ5NdKRY7Sh
DGRmftkvzOKZ+1nlJAIMOkvZURxAtoXK4uA7+cpEmspIrPPCoUYtptBC0VN63ePH6+5cj5W97faG
1li5OYVzE+g38ZLo27lmla0N3xBQPBxjCgcAi69WN6tsaZdnbZ9BGzDsH+a0/1blzfePh+HMUfRL
q+VV/FOZVdxKKE0jYNtz7St8CTfROmowNoiy87qThFkyjFOo5T5qhnJdkKnSD/sJobEo0Sx8PJHA
rdc9c1To8hi18cn2ZQrZhXkHAPjHA3xmQaiMw4FoaSUNLIgyuTFt+ynXyqUinXkax3fOzj9Aoxb7
veuiRoB58tXF1Wy2fi2irTUftHkC6DG+JVx6mgTEEWBJMGQ2ifPSRKXfimqTRfeaVm3BmXGd2xM3
aUKBQ3/I5KNV4zHd9l7DodEjSi+d68MIAGrJvw9SO5h02jvR3uzu2gHCAPsKQErutB4yjZucVp4r
DX+qmUesTQHQ/zwTeLlJz02oryWfJPmybnBPq/rV6oUyciGdfphCw/Yby49k8HG7v0jD742scjrA
zCCtwYOGlClwNZZ9Hyexn1GyLYYvkXZL0h95/qIV9/XwaPZPMcKfjz/33GJRTo9kJG1U1nhpO9qm
LPfGtEA7ONeucnxk6UAgAKAh4/Dci/208jZR2ZG2O2ZxZJ6a/WmKY9cvvE7PhAQqKRI3Hp3y06xG
/NFCMJfPd5b1PRrWFfcdFXbIijmGLR26LaLPzPJSYyEV/H6+y1EpkZZRlbBEmkeUtkHJB72vB3jC
4Hdm+bUvloLx96fSUXGHbt4yROBIAtJ+F/deVAUfL733LwJHZUTWNml6aZzmsthZBASZ0vWNeKm4
dK7XykbNJqcrrAy9FgBwiMNQHT7u9a/39J8b1VHl2KO8AqashTWqiC5ozG716RgPRhBNDyT5lACM
NRtDAJe9bS74TUqpp9Er6kIsG/xj3tR7M5F705iOJQqXLM42ddUFRNi3VDMDTcMrpfJE+dJVe5k+
EJoEJW2AyE79OYZbT7aki0B/Ubjf+x7Kzjd62jtwY0MyGlo2czxsusoIHNSch/oHj6gvkF+KY4by
cOEnxNkUZu3N0HPMxkOfO3CEtg/wk/AaedVXsAXIy8Axuq1m5fsMFztchXQyA8wTA6VmBAzQrUov
L6wSyr2GLwQO7CzfuPTTaPw4SQzx7ItdafcG7cFgLK5F9o20n+1O3zSj8JIYOpiatWVQFCz71JuM
71V6kSQaEC3WthU3SfKY861j1Je0n4NxBD7MPJQws+jn2z5HJ1tIRrpgdpnUc5xPrCoCOT7neef3
5Gte6n5DWpTiCd6U0tcmwxvtxndgihQXn2bzxha6H2X2zsw44O9RMOSbmXyKAD0vwOLMiHllOZ8d
dpEJ15smN3And2MPOy1y/ISTG4cDi25pILRQTxQ/QbnbJPyJtdlNwzqf1atkDAxHFXyeocclQKVH
nob5qJD1wv94yf8Kzd5ZKqquM4rKIDAMiLWr6kE4F84PcSFjz0n9dN5WdB9nh2hJbPvMoaDCOlIz
ToAoxEsyyo89NAebZGfVi5XJM+eliu3oqdYJ18EXIRr1LPlsI8yYfubsosofcnFwu0PEblsYQrr2
9ya+F9VwzJt7LdsW5uDVie33lvRBu/Jc4xKPpr2T1/dgwO4TitSDnfhOVYFoeCdj8TmR2zzPfQtU
6UIHBRuIas3dFFW2AwZtALyu2+hlDXDaEBj6MeGfU/u2jHetvdOqJdzhmTPwF570dbBi2GM0aQQL
AvJpkYYq+O3HK+Jcw8oTOsplKgcN41i4fjrdyP7h43bPzL4Kh54Ti6b1KbHiNBdcHke+18YFDZv3
U/SOSi8GPLw24VKO90xmACr4owbfqWxBZ0n4tseJPVn1cXCWtMrfDyicP2jSJ6fYIZrGMItuzOZB
ZpeG1YDjs/BlzjSvgpodmlZzL3AHRRDfk1q6qaanxoXkz7Ak5XBmp6jQ5qbrSdadIhZShgbos65z
iJojlq6VLXyHM2tIBTXrUMoDbxoXNJ5qrNvmw+bjNXSu3dOYvVr0NE9zllVoNzO3Y7It2oVT8Fy7
SkAxML0DVRoZTys7jMSPzYVH4Lm5PH3eq/6WVQWRUhnDETHtAluWgE8XfmPcdMijLQT5Z9a+alAh
ta6HYTS6PtSf8/rJ0K5kNniMNKjzxB6ZToDjpcDi3DApgb+wsk4rOVJUECf19c7ZAWi27tRRWX3w
wRIlxLGn0Jn8OA35UrXx3FpXkgY0y9mUnKqCadtc0mE6CJH6dUcxOvmRaEbw8cJ8Xy4C97OSvbNE
2va5jtPNZhelBp4Ku3AheDuTm1m0/gRWZOV+a8HuBZbeSffMGD3SXJv94A01tCsckASnbSSpR+Y6
GLR0J1PXH6v5oao/lUa7gxyV55QvWXGpOZmnpXJbS9+xnO3H/T+T5QXr/+1KHa2xZI7EzirbLzmU
1uux93mHN3bRb8rkGy8yhDm6J1BkqKvbKrrOrVvb+QYzCPih1D4vgDqes0DP6nBGXk1z3aDn2zaG
fk5yS7PPxRQU9tIJfOYqUXGz4wj/ALdFwdHIgqEN+h3jq5KwAIO+HQZotXKtO11SsfzWjV3A5Sr5
d8NR0YdRCzBVUp8WiPO9FDfa8PXjmaNnIOCY87d9nluSdLOLB65EsUSXwovlXTY8FfQanNPCm+Kn
GBWBvHq6NT3ZQT3TOEJ3kcZPrJ7ASOB+jWQH7Hh2hp768fRzmLA2+Zd8qH2wBgBT+wp/+yDPNw2I
pGCzGhr3Brv39dbc9LYBN3PqQUwq9sbpJdIucigy8wtS3NHq0izCqrwkMyj7YTu9tHJfGVuqfbWy
+3S+0Zom3ebtQwNuvAfLnkuHxne2dLDSJX3MjAzvu6O0vk7DdZzxwHSeWnkhrSDuH8u8Tv0ocTcQ
ItoU80+7vTNa6bXJ5WwNXmLggWIA8W6C4GoH0J/wEtZcJi0BFO7Bnh7S6kYfHurhbu66oItvSHk/
lxd1dCDaVVbu4+Kiqq+n+p4bocWOc+oEyRwHdhLymnvucA35QGSPP2VGWLEfjZFDTOeYTtEu5X3g
ND9y8HqJYV87dfM4gfSUWI+wEPMb7RZdN7ofH8/8mdNYxYRCZmKA7A8CtRNBtr2CPPi6dpVL1igs
txAj2h2gk+hezktHsaJW8d9UJwiPvF2oNcggSZyMaJhEW5RFPa1zgyS6jQvNS8xPOQ1Y9oU/fo22
JtyE7K+a+T2CbuXswO330UpfzLG4g0nSrantzT7bJ/Y95RIODWUgYhDs1gGjHBVcGpF2qFIKFEZU
FZ5phyRe2KqnDfnOU0v1m6j/L2fX1Rs3zq5/kQCJ6req02fcHd8IjhNTXSIpipR+/Xlmz81+g3UC
eIEtSbyyzCFfvuUpa2XXNZgx+7V1MWtPSpbP+snWOygBacT37318N5d0xexGcjEhf2eYnyeoT773
3Ju6IPD63vHHK1KgOdR+0s5/uTq/6DsHt5jSpvX6/wfYzGCn8rpPIR1ezhnBldIbTSKte00/bP+D
LbuxwtRGyEQNu65fMs43vgZfVkj4RWA4OUMDa/3JlxNaGi2MTiZmgtWUOP3JECfbA4MonUgZmUWb
VuQTCg+bvvttBOMWGsCnkRdRa+1gUxYXwZrRao7W8Unwc1ukkzz69OzaJ9fNIL/yvU/qFvQaesZi
dQVqesbuG+vgo4HxrY/q1uainrXVOBQ72CKp9yG/pSjrgPj9v+fXdj3b6K49CBNeVqX3WqBz9b0X
vgk5S9COhjQKDEs+DGqdtM//Anr9IlO4ldvopaamEgsQH8Fw9a7Haz/O+m+OPf8MOv/jRN8aV5R9
aZvQq0UpaLCIl/7egQd63JoEXakpo/ZvNHLiotcCWn82dItapCtmF1WsPk0jwdVsvPl99RuWRd+L
3a79vx/RCuh6B5LDsu+86Zf9UtrO9y4b9yaqUFU0kJhQK5DrkV8k5G+p3BeX2C1slgakGm2O50qk
s2VS/v7ehrrJ4yB3sS51A3wM8V64ufsmKDm4Bc0OducxY8DrQuBDB5n86+zjv4dv0G353w9uNms5
lhIvPBWAVfhrFHpPQWdHY39o/Dmi82e/oLCYkpoZsVPeoZEZ13C8CPR9H3yUtQta7wK+LzkPNVgo
7eu4zA8KNMqpLRLcMkUHRp+V68CKzGnYCIDe5teVnNbhQlnethtp5euMan06K/FqU3P7rQ/iFrVb
k9a02YgFc97sccfUX+qVL7bNLUxXLLqGTBiWy2jOdM7h6PPn1/2iXLwF6ZbQtbImy8Yc3znDk66J
mgH9kbLGWCcokV5+7zTdYnapshcJMh7CEumT2Z8y4T/++Qf4amFuAsAgVtcc/et50hspEv+bU65b
1K4xFHQdAjzXMg/yVf2N7/DVet8kFdq2JV39Geh2/uh5DII8mJE+SZoO4uF7C3ITCeyBjB4MvdEb
nLqjFGjByr+kc1/cLbdoXZctFpSe8O6e/YP1a0TsAw/C713ht4hd24V7lLg+fHVTuWTib6JXX730
zR1ORofCogg5qFv/8MLPFuMU7pfpt9b61n+jKgZXK4JNAjGxuoidv730F5v61nzDN5E3+1A83U+Z
ozf9mH/vda/f7l/dOR0urenBwWfvF+/UOjj0W/Px4Batuxqch4xIxLwWjbhUsm++780dHKwanSAo
+cMUKCEicr9lyXLV2vvfdVh8EDttv0bHOS8u89P3Fvfm3FXS5ebq4aHzgad/E/z4YiPc4mkVWCxr
6/z/m6Lt8+c3/cco+D+yuFswbSF61ACW1nvljnHdBECYdN5PZcl4cMSuhVxYX+wnz8rq1r7qRUZV
h+lnTzFFvIwQQ4oE1MgGVBj1nQGwWt8fWf/cja+tQzeqp0nlrklF1QfAcimDSIQPEyxeyNidxBq3
NtkJSB641VNQXWowTvjWnU82QQvlPJA5l6Mb+/ylndm2s9Gern8AIRL35mpvm9IF/NWDEZwJakys
TR/yXOO2aLrtPIhdWUJdQi/jUUwnGOntgimfinut0VDZl3QjWpITAVFFSxNAXV2aoHGZjEV1WdVV
9jZdPLUhuFEisajI6dZtOKhtGPa5Q60cc5GsV+FjWHluNJbU2wx2+71y4BY7NcBX1i/UgFFRkxTQ
+/qb2/oXwe8WPcVM7HLtoxqopoMgrx7UiCfzm6CEW/hUCLOksbdxOkf3lyQPS/f45+351Utff/9f
UUqMjVlP7Qp2xZLNgZU68pVjU/354V8cqFudduiDqsUlFNcMeIx1UjmbPz/3q5e+SUN4B0/42cJK
l3OOTDzquuyaRf354f/gQP/jwN6KtPOq5RMElHDPaAPu7VYy9SEi7TMvh2jt55jDBkJYNOk6ksjg
0/BeR+BeG1HkzjzfOc7fdE6+Wr2bwFkH1JpqD4HeDF6N4bn7Zs5yC1mqzMoKKdAOezI+i+Bsy+99
2rfAfksK3cHyFGV2Rp+Wn3/+NL5YhFs4P9yOTbsMKwyFMnpc/rJ/roX/f3zCtyh8R4whk3O5wJQt
TBz0tNcJCBnDA/bvL1Hf/+I7XH+cfx0rdypsphioGXbhZT1kkExXJy2y/Uo8tsvr99bm5hhUgJU6
usaCt1t2/OaM4h+9sX+9eWMVntNcMaAQenhi+Jt+L1W+tfUxhOl6cFTBtNKZ0s6+H0Gu+PM6fBEO
/lF8/NcrM6m4NsFAhrTqVmoHIyTA8uu/URS+2IG3yHng+4i2JN67FwDlPJhgoX3rtW+h88Rfl5Jq
RMfaf2PGehfADBiiV91fVuWr975uzX+tSlcwofoKu4OtZ7Gcxr9hesL/3tq38HljGXRjFJilFkER
j0CpYSgUN2DRdEUTG6aZcFKl/G/87y/QrcEtpJ7KYfVmWCju7TKH0HsyDW8anTbX1LlqRe50cwwp
yXTkDE1ZTGXkpSmSP39AX63g9ff/tYK2NyglKsSe5h4jm79Ehn/Klf8IPv/8oP96KofbQheOCD59
QPelTKdmiGTgnnt01Iu2StjCN73jpiNyp6UbUtM00Knejg5QJ30P1dIAnJMfeEKsYLAQPHfmeR12
DQVfeX6uA7mlYKXAGu5SWPNPNb834qERG3PdSjZnGqLlPPxl+H+TlrS+WiTyv4tUd/bS2y5f97aF
Xs/OAWJ8GLtUQQLNhGcFUDhOs12aM9gLnbBiYd1V5P7Pn88XQfaWD1CXLijPNarNrjxKWkE8eyvI
SxvuVfDNueotK2CBqvaEfQBIyPN633yvvXTLCeC8Fm1rB3rfNvgs/XRe/nbmCf76z+MJ0dP//Twc
BcxNO/TIbt05mmRMhp+eOlDzNRAfCujCzt7Q+dyMYdz773NJMXTfAUMCTVAey8aP5nlT0kMwamiV
vSj/JfB2ynrFjo3MzsgDa0iEAS4j5NZC82KJg29vbfwv8tIXQNS7sbR5vg4yNwDwG7wN9F03UIqG
2tcOUuC71rvXTrEbw3Fv8Q8/nKNqbGLPtqJCQ2vF+T24Ykv8R4MHp2ECitI5ocWeQsg31+aYkwoq
EEOVzMNyv2qSNONuKi7K6tF69JKiLxLTKGJubAofpZU3gv8dRNLuj0PIEqpEipFzDKp8wuv7Do2J
7irnD/Wymar7cjQz13jux9+jb2GgjV+FuQr9uA3alBQPPd0VLdkXqsq0fVnXA4DNcc8SyLVGvnEc
ht3sWHGp7HiaPxfjQMoqHqyNU9OMOx1WU0Ww50lZ8dtU70oHkeMD82nVnyOWyJtlTKVKDfMUdhtT
1Slnw6axKAhVXEejCW3PxdzqVeSLCUlD47fq9GVB1GX9JzN3zSQ2dvCmrsjbakALFzrouFjISzfu
Q/W7MreieiZDHZvdiEZjCbOUkw7mXNTusyjuG2D4Oe/u3Q7kXxzgEKNsqjLoISSq8RJXfqphTPpp
BGeR5KZ7CWsJW74Ta9fIQFiK1JJZNMxaaiauz2Mb0cgoeDyFE977o6lhW2PlBM7rI9gPlh6ToFoT
x39A1wwdo0joIC+WKZZVG4eY0xECi4EmmpvfPqtOzgr5LLA5lX1aoYAYCDcGFjOyw/dW58AfJ4p7
+VpakS+7FBcp0CDCTFiYOmntPLjkIsJHqh/n+jC3l3nJNH45Xf/bNa5ykjFjUJZ8GpsT/gnN/2F+
DHOZrizD5JSHadxcdfJRZagJvfNcQMuboM6e59MMHEqJ+Z136viekddpYUDVIBD3nwH5IZoPW7wF
QT4XP5bihyU/W/yZb8FHpowqv4vb1ji2kMpuj8X6VpBN7QIn3MV0vuj2PLYn0m6RTscGFtQKC3CX
gcZMCnXsuiOvUmXeh5UZeWCyMONUAEtRl2NqLmf0cTJqsA0LaCK61xny1jIAUwrZBX/r6m0v+bFo
FwgV6swkfTYxgCtAeimNcBP0etM5ZwCCYUFzcuej8qZ4miB6Dkp19x64j/0yJL5ok4XLRw3pMoKe
BFTyjsiT0sk6dxQvLHZ8NeKueVmHrTvpbKZ7OZDEoyyq3B3v58jBJjWaMNKIOoZVROF1MMsygkDk
g+tX+5FwGkCyseSqbiIpQrRGADBZdRwQkbAgtwsYQ+JMla08htXFdc6+eekC4LITANIxE7NkCe2E
d5/fWUQfqEPudQsUiu1ERvNco6+6AunUY7aLOj3oH5qp2oTcSCAfkUIgtYcvQA8Ubivvu/EXXIUu
XuDuIK0fFXad2/Z9EXRR2/BoMCASggGJFjaQ5ioinYt6VCahegzDJRqFk/rsh8cbMFuBPx9pMlH9
1KKZIgee1NYDdHkj+AxFPHySkBy/nr2AOklY6tgPTg1WIOzeKxfAG+bH9dhtMOOPDSh9SJCZbffg
Aek/8CfHAi4PTkG63bojxN/nBHwDAK2ahNvPofdQkGdZ8ROB9CQF3zEErIPYYwZofTqKNzqj79KL
V27qnxYQfX5oHLXAJdCv7VU7Mx48GKFwuanNNqb2tOWomOYGHARz/DEAAt9qFpkAScjWTcbgqt0E
+XbxuLA+gmFlpheZ8LVK/N7N6mUr2mk/tllJs8lAi9jLe/0A1494rtNe7lvxqpyzZM8eAYH/zuhf
0EI1xp2LhAdfocMuso23vrxT2EGsCFG+XSVju6gGpL6xzxZ2DJEPdMBMntDMm/OSp8FwrhUaVc91
9eDgsJRQzDeLXUHCPYZjcR/Wide86WHcIViH4JwZdokOnQn8tZWO5v1skbzGzTfbT7Z/vwqALduk
VWCesZcBkv0ybPCdtooeh35IHeagrVamPtGPlf3W851loF1bjklnoBsHehlQWlCgNdSbGH+5ZGsL
JH3jdnDvRvphrfA8AcpJq03NNlP705p2NV5poDuApbbeDG8BMBhcEhX1o1pyY5bJUjwDQWQNVhI6
JBrHzPSBvao+NEh2obpzRULFQ8heeZB1+mzMO0mq7TTdo9mDK7Rd1MfqWNHM65QYRt6u2EU/vP5d
oJYqLY4mnb+bEWLrEYIK9ZbUYFUf+96CqsKA5Itv6LBE3ZC1y2mQdcR6RK8yEdbFauCvAjVYJlYY
5dSRRWlauReQAbctPa3oYLdio4zfHjQMAdoxB5x+C41PHqNNiMrIhUIfBcGv75d47MLoGm/WQcSF
mB4lLnlx1zXZQs+OnejmUIJm6Ve5aee4jIEdi5tqjKo2Ma1309xosnedp1WeLefZai92KzEeu2MG
AFwgMEvYr5DzHASZhRkUdDBqXIeqfJlowvsNRkkQdbiv5icDdx8PoKQ+jdA/Xjmat/geoH6EPT1T
Cix1bez59E5nAwfTidTMt0QWSQ1g2WCmc4iEbN74gzwGrYj41MVOgLxgZWfCixYb+gRzw02PrKVr
mgTywjGdtgjPJ3/cS0SnYRzjisLFJBS5odyY+AqpFmRV+zkloMbL8SE0aNbMx1qJPOwNKOTJKKwy
8MguJZpXpUB7FmPfqvw0l2ND9t3wG1KRhnVpy90kH4pORi77Ma1FSsWlYojB+jhWz2sFSdyVJ4Gd
TmhbO9UP0b3UJGsU5OZkJsGvCeC+NlBc77LOfGi1DMpEAP/k9QZEpbjqK2wiP4FTIc4s9IlfwvCx
9TfrdGLukLDKzVu5h3nMyRrVqaHAaUEYSBvVgUFTbALe3qhwv3jaR2X0G8zlXA/ifoTj5lgUSbW2
eTmPH5NmGy1THz90EfJ4KNihUwrKuHdIDhEKggxoG699J3BQq6oqWSYjEYPILPII9E/U0yZeg8Ps
/iTWtiuu62pfREGiGWdITM1+whJ4qDAqI/fqGXrSeW+OWd98rLjfOmQvK3J6O0APApvYRobN7DJT
jZuQ5aeBC86DGrDkp4W+D0imTShU+OVmxSr3TMSlu56la6a941wPQFjKDRXhcQLRyXZ/+VxkjR+k
FIYbVdFvp8WMbB7GDPumHodNa73pfky8dkIiEFtHa7KjwiUpHPkyq/LSWcB0hiW6BZnQuGph7Bp5
bDz5UHufnnMpvPumuyABnYTI+aDSq0MtBbzEYvFQbyASE3sStgerRHwHG6U7tpabOHUZdZ57dIYm
EQy54UA23Qj/jLXLhxYXG2tzwUAHcy0cjQGWR2iMO1g1SUCrcvLZ/aVCaP0tGDzM/vhi+ydbP43L
K3KGzWyqN5hB4Nvbe2o1MXgpCG4K+K2PZcxN6qY1WrGrd9KzH1kE6bzEZkRaPrL5UnVtLMhdr0QS
uCMOxhQbSKikpwHSVigIdG75L2UHmxbZH+DvHS2lhrwTu+NQqyy5dXFcXDlKRoI1e2L3qAX8lNb7
iiUFehFhG8YCJk6sg0iY56AjPEThiuyGw+6o8mM4NTKObLHBAzosCheJ22SrDxM/YEQXeWZjn42N
OFZ+H3dBuQGMPDagfhHgoT7wGfUIoWhvxZAv2Nhjc5gh+G1jmVdjPYQ98GOO+6NFQOWQ17GQFK3k
cwLRzyv8CGaRW6G2LpxAGRhEOkSGDyEa4rap3en7ZlXwS0KqMcwQYZHRjExeN+UlsPRxhaMNdpsZ
T/0vzx/OpNrz4V3YReoFBJeXSrxFbHwBlH55EgM4TsF+bAz4KMkUSnqobcFzg1EPipficy6qpJie
pRduTNZnkC/f2+EOP0drvZRumZdLFurUtnVaQHZotvOlC37XM6Rywj5tfJ2UNIHJjvAOUk3ZsGST
f4ZNUBSA1dcrANWlPLHRTz11T8iST+gBDWYQQYkv0xW542N3YBMAkRwQ1gCF45gQGNW409OEEpF6
z7QcYgZwPDLHmhZpQIe0Wn3QVdV2DtinD23wSE0Ibb4Ux3F8gHpL5JE7OVQ/O6e8LIg0YEH2LK/W
KgZ8oeugi6wPvTUjuYMcuIWoDTvFfttBWGayh1MY7F3wxCCwEymvB2cL1r5GsCnGe8GPinqIjq9V
+BPCfGM0QsizqUpcaaiAqgkQfkRxaALb0jqpAH2eldPYYjqzzCFpuH1U0BjwLTvB2crH9akHW5Li
4nXVA2QU0zGAVHkxPCpXP5rQ75awI8LQB8TGXFh56+AbrkbU6OUQGiqdlZ/BKwJAgViqImWljLz6
0aJt4pMwXhbUEygkVb3GCkdQF30q12dfICXonLjzvA3ct3Chh0beAwTZIVQ2E7T3ub6ENm5Xy5oS
5hbPcMGNO7c8rU6YEHNrNs0lZJ8BcyKYpEXC1skKevIKrLnWTjyhWFgCcXKWx9U+96rYrxNJyYjz
6O7D4m5FUV6WU16EqIIpS8jkxPCZyfvSh/3EfBgH59OBKj1U+tlwmezM70/U2kETOgqtH6R6nsu7
OSyjcDogbgHNzqsjq9HWYBJI6MyDtL5nLo9GWcOgj8TN0F4w5kL+MEYY8+beEt7ZdbkplnA7NfTo
dCpzKfnVIEP15vKg/OdlZphWIWMIO7Rg1qjidhZ2VdyDGts3CB6ekdthuTMBxRLzgoIcDQbotkEc
mkQ2JOidjkYjagkMeTNYfe8L72Sj0hA+hsnqUfor/GlQ9vurnVP7OHsg4F617AcdtR5PSQjf0GCM
G0Q7GImdK6M8KoyMlZk4oIIZyHQ6Co4SSQwCo4HFe9PBZ9iWeyYaeMD+nPrqCVOZM7oiEG+wdn2J
G66V/ilw+KOYihxwO1QLF3gRn8fyrtb318I07pAMV5Md1+rYwl+v98nRU0scOBPSsxV10Z56/DQW
uAbWd8gixn5vR6Q30jV4q9FTVDhF6BsBj9uWGJHPa9RiQty/DS1o69dOTnk/8fca7RrPcZCZtQmj
n3C/QF+LxgJnTUCofrHfNYCRBFNfL/wo/PIhmLGDl9yVwcaTKFWYfSgbOxk9GNpcqTQ8LTs378KU
48189Tn4XmQIf+OOJ3QcYwsfPaTEcxpsyt6PvHaOQ6PKPLTeHHhNti3OBGwBpgAcbX0NPFubig3U
itzppfA4guznisA5gfJZF/TUGfOGImltbdQTVgMEch2Tqv3Uo4gBTYf5wN21LWLhHlPO9FCTTcBO
GLqBBQNps/53xd5DUewrc8othnvHWi6s7FK//TTW3O3cjBTbNrBzXYZxufLcxK6tbeSf2t24yB5Q
G1v2mpbLiphn2lvmwxRTDEnd0U3Xzpc+fOsteRrQjYLBViRn5OrUPK14tQn0VgErhsp/hXW26b/M
gOhQ4/ewXNDWWIIHN2lSVf3iJDiE6Ao1/mkRYdYgp+pVA5b3G3HhebZT6LTzjZr6XDiZABfZaI4N
MrlZvNb9dkATw5Gpax6LCoZngMWq8mcPIeW69ODWuUa8crJ1/dRIWFZUlxpi3LY4NJZKGRrENUSV
XNCd0F8DbFudO2W8cAhbyqY/1YjTrIV5QtduSwZGS7hGVg042njXzzppKjsaUJeuOulQaQP7faBz
cPBLe9Mhhes8GoX6rZvk3izOY1WBiX8eaJAYTCZT+O4IB6pZ1bHG6MLE+1LTw+rP28lpzobLkBl/
dsEM47g5nRmyv0EkzTwnM63g61OgXflUrMUmDPIAMy4Prj6V3+47/jz2RRyuyK0Gdy8DUGpMdHKn
ax3pHlm57EIBw1M75j6w6V4XGy2gJaKLF+DUw8Y5jBpBPOSRVwr422m0miyQH2Ajh6xAMwcdOwBR
YbjCZmxAZoH3AqYyMic+wLq2f/bpVZq+PtPFT00XUcMLE5fBC3pU+FKZlDWLS6IOKsBG6ZoDXU6a
tPc10xeuezDtEcRqI3OsKp+HAn0AcPt7tWkQqrj/5ntNxIB/cbBdiIk0xKjwNMQN72UCL8syrDvm
hM8uVF3QnXgCSzeG1vuRreFT06utI6zj5MzHpdC5AJTWRGebGNuuhew+GpDXL68dA9l4n/q6jtrZ
2OI6JAsvUWMiHaPzcVp+6vtgsvfTNP0gClAUgipUFiqjpEBLd3DBBzYeSokWGwcezUJzxC3JxeQB
sl++4oKHJoM/Vxu18A8TFpUdWRNmgrLXObvOMtJpcI1cdW9r4exdwA0WF9YlTUqqhoIBBfK/Ce/K
4YcWAEWz5UQKK+nnwwCRDv3D9nXUFI8ufaU83Mmx2UPb7ke5InKHKufrErs1Doj3Esywu7E+2fzC
4M/hlH66GjDRmYq0bMa0I+oseKsj3yvvUZQAHZDMPQr18LWcgp0q+3fYg8eYghwX5m6thkNRwjSa
qPYnjKQwh0IhpBCImho4eIX9taTKMWKfHQxLHWyONV4e6HIIjLOu8ZFtRNmVsUmfaj8dPKT54QSb
ggBaFWTwEsflMHNZzZjxOxcabtKoKZIoN16L0z2r1s/RyUc+wkrFQPdNoM4I+ZQp1P1l+GTye78e
7gzG0rAhu14s6F+z7OrlS22gofRDiHRVsHDHR4LaDDssmEMIBo2RV70p8dChcVGEZGdOPjqbbIgm
7iJnWofEcE51s6WBA3EiBxuADxtC7pz1VAKLHyiVDDBpSO2WtYBT37sUNJa5fw+uzMZGZmVIMAST
2fXXMIvJbMyqGP49YUhw/fWVK1oMa7oiGVRWEI2gqU1Vf617oJaEB3fSQorYQlPSueKxtybkWmx2
mJAwiLW884mMDLdEL9X91MUAdSFI0YguiL0JnBbvAjpj0mCs0+xVhyYMRyqtbf4gBj/XikcKU+dC
mxmV6D+FZ1rZiQnQizRZPC3yAVYu7yMMtR3ex7J7KzBy1Z8uf/SLj1XimjT8bHLHnDloB0PrYx5/
+eMj83ddOOPOFSlXR132mZBVasuzFxiZjy8f19+ojtPZHXdSyFyETgKxV3AowggJwH6S8JE6Ml7n
dHnrl23p7jvSRV1/CL1nZop0VFZEVzMx0DWozTQwwdW0SFx5Pqj57wJ7f0SLF97KKAaQhw9oGC/g
UlhAfVllXhn8tZrJ86jcFsdR5Wh93XfBzhg3jU9TNW0Xd303kXZyPUFoCgRIui3UBo7oG2lA2LM3
s7JCl0rKrLDczMRBWLDYsvylm/69Eh1OWJsYnsJV+ytYdDzo4LmyITMZ+s1DUFux1QBMbwB/ttbk
CEGYjDYWcuvdrPa4NrbY4PnEzS23EAea+dNDlBrEuFmtRwrrEg/vz7D6SyXRYiz8ZAmc92magZSr
7kLqRfaMO9rtoaY1oIG0rv2mn4Mu8U0n0esdjIKsOES7T+sFJvDVAaotd/CMOSjRHAJv3ZQV2RaG
uTH7AFWdcyir/s4CkGuaRF6gJpg7J2PNvHFmOI9gbGG1R2o/NcvLUH+E9Uet3imuAAvaJs1hst8H
hVb7dKbuSXl3M2q2HlrBFJ1INEwMo02b9aMWL+Hy0shPDbpVv5yceYMePmCCZpChg2qXbuo1oCkc
r+NrblFQMC8YKFq8xxMulNwF6MqE5taYdlrdNfxIx5PTHq3yWFlHc/nQ5Krn/YBtmMxjk0nDuIMo
aI/QtJp13BYgJjdqeS1B7BT+aXbP7fUGfGRlc794KEhZl7ZsjrEYv4bhg7vZaAPeKHDj6lQXYaqr
GJEogIJL+eAh33XRhO9LaHzShNljvAKaAoHAne+gAANX1t7Z7elaXi7hpTHOXKJ71B+Nwr5fbX5w
caVRB6PADWTJMXrLhQvaMLL/9eKqbdF9QqQUcIuDND+sq7u2jQOljnWdCuNZV09cx8TaoVXQQzWq
UVedGrEnbj7aYdINyw7lfxtcP++99O2TUZ3EdHYdSJdg2othGkX3cq+aXS8D+0e9khzson07vBEd
Hmx57wgNLebehBpN+C4HeXbhNJiE87trPk+llaHSymhYwfEQdlcTXO1/IubfrTTcOIZ9vMrjtPIu
KF86CWC7fDKq5w7zoukhGJN6DHZOuQuQmm8c/5ehHtwffb01uEjF4uTCPFndGVR+jDVikQcz4KY0
pQUEe4T9uHRW3CIeq4Jh357sdr6rmpMvyhQC6XlLih9eeVciIpguBH6QI2JggMIvqKLez/kW5Uzn
wZ43eJBGuzVs1D8mvtEIZ6ZHICVTU6IraTyM9FdHu4+QDek6hwfTpnuPrAcyYvQshB0zH9heCLC2
yMPDKkhdhO+KZR6Gj3BCqdAFeGhQkjp9nakJFjpTIFNeArdU2gmZn+ALCJ1ggZnz3pw+CFcZcFMR
QeujRSPD7cxksowHPf4C/YoJ9DJG/ElfP0k1PATywTKN9M/4iv+Gdvi3GmFOSQWXCkDBViRGj/n9
X7THvnruDTKp1t2A+w/PDUTGwuPofwsZ79/KgplVZQ7ugufWGGTKjfk9wKQf3mBke1iYkTEAAmzh
EJPGR/QXANgXBD//VhCMdszWU2fgUrK9bV29zcacWp6FOxYTWeLkumExbUnWhf9H2nktx61lafpV
Jup60L0BbLiJ7r5In0x6K+oGQVEUvPd4+vnAqpkWIZI54pyoqAidPAKw/dpr/ebFdvub2K8WOflX
zylXHpT39IcZRUe+5aMx0d/CRmD5G3E4tbEwKE2toi8O9Qwd1EadaUcZQyKS84FSFgXwr83NGTjW
Hk2nDZIExpC6asJ1cAzw8z401JrL7wR6aUeuBr+ZwyY1kq1un3NtX7jxeAT884FAtTVX4AmEVytt
oHSomJKuK5bNWG+9nBib4nir7q1QLHoFD0Jd33NjPASGsZbagzvEhKEXqUNtpWUfJjOiutm5KNuL
OjniRffhp81ognEbjcL3QBwnZL2xi4WrvkN7wMvz06j5SQ16XzS7tL4D7SPNsxwJdRMVC6WwkHGI
FjF3CG5CuAKeusmtZnyNvmvZs+2C4chIJjjI1CYrcs44pX5pCs2NwAs7aapKgHStKc0O2kvzNV12
XMbfrqUuKzOrHHmw3Co1BuNfm/KvBJPnp+sg9ar//If6P60uUqXimEg2akuhcw1dfa0fZkvfKmVU
dEHJ5w7aygN9aJAG+dqjZ8sfRzwtHRuYiGl9EPEm6L+208/1fHzsBFKvHYaD+jw+ZD8//1j9fTyh
NTeSVANNsYzBYjuWoLOAebTGpEZL+qQfAwrX8UWQ6ISA7pWjTDVrhEFK6otdfJrLR0oQinIqw5OA
aCIPscXS5J5KxCbCKbcYf6YtsrJdfz5V5wPhbFv1m3Cf2uLa0cTWVG59rwUQdaKOJvLDLKZEvf68
WdPi/RNvas21gywt9FWNjP8h7m4GtEq6ssWLoeoe9bx4CnKa6Lv916boXOdniIzEjAumkhVejOXG
su8/b8MHp9NckkdPZZOqMmC3906zcLorfP7cD3b7ue6hKZscrU36plUyNmJcGBWXxJKNA/gxgdjX
b3yv/2e7QRsKXRQGayDU/OWYXqXZqZC3Wfu9jh2yjC4F5H2rn1bZqRV/T6sLjvUsfSgUBaBbtCCL
Seo6XmbFc9J+d5Qb13oItEfs1c2BhC2OGjihV1PVUkFmxyO1k8WbrHjRqZPihG1qOcf5XRDdG8EK
LPPCpmQTOlsV8SWr8Je1daY1W6u7FOQRxY8gvDLUZ2d8JPu8bP0Ltb8czcmL7TIpnXOlPPTheZAB
O8gKiozfc/I7ZlFeeqkOLhIEj3eNnKFdjnjsZje9FKs8uW/dkwJ8tnPiNUdY3x9gwq251KMJKawO
GzSJJm0OLoMAnyjVoK059CT6TcCPztLwVBw3slXOTViSfHc8/0vyc9ZcCrLqnUzpIHod+uLMc3fd
MSj1R5N8tllqmSd9BfzAofll3+ZHzvSPNjVrFigNgZLZbQFcP20fDOxFgYKSHluiuiU9mL8V6bim
3PSeulIHcyHEiMM0FQnPWuXV3o/23Pa7emvEA0lDOpuqhmVoZ142fhNBdeHIFLSBeWWn/gplwa1K
crkPzL037hJPX/pJcDqQT4700wRvlkA/xuz+qK9m/M9axl06RioxwQkKBN3XVGgwDX57crcV1ezS
57HBOdW44JhiyrTU39kC5hpak9lAlCTMGNegLPcT4sTOLL94Fs6FmoKqa8oC7blDMKLBsE7CI4Hq
Rx897Zm/hRuqksC4znmu7yVLpyXTAZik+5p3ojVXaxLYdSSiQbRcfaY6+rXbxlxbqVK0tIp7uCLW
N/fW/PH5GfHBVJvrKkWmVyktMJ1Jm6QKV9UXb1zmbLmbXZW53dQD47fx/JjSxwcHmjlb7UmDgrh0
E2I5p9iWDnh0MEiWACZh16uv9cds6cmQDaWL9f6QfW9W6cuXHjoXKwpRYxaBzWQrvxXWmizO1x47
u9AkZcANLyNOBMVImct5/PyxH/SyMbuRaIZXKp2mcYXTm50FADjx8qVV6Vs9PibA+9ErZqsv0tDW
tEHioitPUeKlNa9CjOqd6Ihy0QehrjELShoR+rqi1uyfQ3fae+3CibuDTTpz0C4h83wtTJ8LGIWx
7Mw+QjlXS4CZ75za23w+AB+sybkQkVbIthkqFU79vXerfG1iz0WITJlRsBWUCAzV3ZPUh9P++dd+
sJPOVYhM10N6c7qtBNEuAuREfJX56frzh3/UFbPlqDlYCiewHadsbdfuB/1rvTHXIsqH0CAzThdX
1WaY8OJHrggfzLy5FBESBoWGftiAJRyg4Brh+gjM3FUxhGtXjkde8sHqmesCaWZke3XIS0iLTrgO
6gsS1Jdefe2gmQsE6QZ+IV6FpoNZVMHClOoqA274pQGdiwR5hq1Gjc2AGi5qcCg/HImaP5goc1Ug
Gz3xZBj4Zs1Ydc9KuP38c1/vSu8EN3KWPpB1ZziR0/UHASdsQBMwBJPWe6ch6qxK/3P0WhCP8Ioq
uBpDsVJ6AYVrb4K5FNrCpJwVZ6C5LkzNBgAMzaPwt2GuU/RMtt14J9NhqvQffFtbApac1EH13L9z
Erm2B3ObjWRl9a1qtisSZkuJhIab/pjYEUokgCp8H7lk4eZwaiLY14/xQYoaqOZNBbQ7MKmfoyab
WE+U6NcqtyyPVJ9JycWP0+0Y93utLtc1+n52ulJG8zT2hr0T8nPzYlBMre9G1dv4MJPa5LJCz9+V
17YGMiHR4KPeIWAHuuBIFGK8Buzv9fMsXoAqrKrEph3K3TVc23u3vzPAGykAKDP7JhvoH/d7Fypb
zdH3g1Nv6qg8GSqTGsaJVQ/U5btdYp2lLsrl4FMlyuW9Q6k8X7T2zykrEWUnpQWZSMu2kwRJr68j
YACeOAEquPUkhB1+HcaLIvoZak9QH2A43KYUDlO5G6k9982ml+BYRg95w1VXJKsAnHfQPWfwvpAw
WsqqWsSAha2+hwe0k2q4iahujICSYgr1xk9co83uoDePbexsE7vbGj5JEhDaw49M+xHiVNJ3+xBc
hnpRxxvFAXdDzbZQl2W+77VfpOmXndncRVV6kSv1YYgoKrVUKiEpV3q2LIGUuWBMIh0N2O5+qEBK
t5cDkHkvoSfCc4uaHAQ1MFKooAXI7ivNdeUXYMDkLvblsh+U66wG8/mkqsOi4bKZ+9kmGqP7Hv/v
OLjPxn6dlQfd3GSCWj16jo1arix+7JL7ESvkzuiuFBjkheQva0ELQlYRKx3AeDNoC5ZBbp6jg7Xo
852Z14uyusJAY5kGzVqXz3FxagzGKjTTpd6pD2lVQFMEk85XtYH+w0TGHaupXeCgut61zUaMOFvD
SUn86rov8gn9pRvV9dDWKxsmRaMpK3Ab2z64BDdtJek6RqDcUtRlF7T7FhS+Z8VLbCXHHNsJf9wr
EKzkOQZ7qxg4umNEGGXYS5VPMHh1AZKl9YBiTQXGtSbdlXTLvepWm7YzUTp1TlSono7bw6lK1r5V
7xpqbXXgr2PAClHZbwvzV926myBwdinampqvP6ce0GkIWh4FWjsRazPQVml8M5T6JBGzNBWkfcv4
PNZ+BtblAJWBJOmSdAjQVAf/vGRpW82+9o3lMPEORxcw0bfYya/sEU0mKijGQoGPoChnTlif5RR+
i36dyG8D9rtjcGohf9fsuAhdki+7sMfuVHWuVf+l92BrqkAScpDtRrbs5a3ouhMn2pJRoi7qbg3w
Frx60XsbqnSUqpYOGHRgQU6FhcNZpwrgYikgzGLdxeNtY0MIKoCNCrlIGTGZPpT9g2AmAo3qKRK4
rbtM3AyoVLKoPGVZDmiQYPsyOtZC7x7QPa4Cfxn1UEwSkKljsun0EwHMwax94GxULXPQvjEkgKcs
0qEV7otQX/iWjk8iMn8JzMbyNBj6DSpQSA+uw+gmSmyAAy+tbi9wqFGrEyWFnE6eqG8Z8NZc6ugF
6eLagHUNcQf5cA35rMr4XmXJxqeaYYe3yXBdCQDmnrNkMMBYHTQYw04K3t5hHpOMrKMHJSlRJtLh
Ymi7uLOvPMO5aa0D8K0E2HMenHQomuf9xizNs4YN2qq+KTGcwAiuaFCtRI5Yc0hoheIWZRPQs7Ef
reP6W2+wPhtgOjiOtPoLio1LTUDAGuQqN54K0K11f1/36VYEFrXXq8hGNtPeAQ5S62jZ+HhHTuTH
NjrJxguVI0wNHqoGVHz45Jhyl+cmcMNy51iC7Fy7yKByxgA/FcGig/BzYSZXWcQ07o2FDa5fOLvB
OXMt7NoqC8XobNnWd7YKehOM/SqL/BcRxieef5NQX2ctTQdiZwCAsh5kl7JFpuux9h5cql01sODE
Sc5M77vtAYVnwtXg5zr8YRYDoKGcJSrs+xCkR4qFThaNl2Yh7hIw8UMCvbhP2ZdD53uisCP6fVRu
495cmXW/LA1yz0aZPZatuW/FKaBUH7UYNB6gDqNAaqYbPTjU7Q+1PAviM0082l2/CTNO5Z6iZDVJ
5nYHTXLs/xzqYl/l+jYKr8Eargc3PeMGsJSMG24wZXRj5GgyQwOsHfC1NcUjN9mplnNWamdt+aOg
Iu91yxrxerNGx9DL14O9N8p+UVh3tf2d3NIqDNpVYd4byS/dvGnDR3zDVhIqiUfQ0aQ/LHgMI847
WmVdleFlXmGX4t2E5X0SbFhR287laUYcnHnRcNnhCRYoJ1FngaVjBwaDi7bqkooLRDxQTVFYwQm2
T6pULLsE8EBShesmvHaz+tCm8DTA4pjAvAuwmyaRCZcp03Ee3eFaRCk4XAAsnn/rjTd8xkoAOhJ2
+0Nv3dNSXCnyrgu2NTlhqFR90O1j5cRyyQk7ZxElpBwQ+ySXkgzWc5Nx4rQvGdy8YIg3SdOf1hZU
N4f1W3xzHXXf+1RZK5CdCpM1FgK+jLswKNJNlrZK0BMKdwRq10ZzTEHvA00La67x5mOe6EKI6Q7O
cF5X6ipgb65KmOHFL9mF25TQqgboEpQpJlDQ2eEP4P679kxl2flw34Jfo5ZcRy6Hm3tTJskqMTzi
PG2VsTzDjLyjva+bFtAVhPegXpa+siubDFS4A1fzxolBhqbZxqwBVQEM/jyyla/31PdCrlk2Jav9
Jsr9lkxvC14xhvWOeE1x5WvNrlKKVcBmDNN41+nbIh9PbfWxtH+CgV1osbmysnbhj3AvIWLloDz6
0ICRfYHDyGKEFtGNEEiVdSGbA7DCoL8K83idIzlvRpdNCmk11A7VhCXMCVAp9dUSVryVL+P0NlKv
aoQPxrpb2Zm+Fu6w4q76M4GE6kTjJvBQpaJoMFxhmL7JIHIG+w6eWFBfGqCY9AEPInHXIs1oQSYJ
3bPYfwZKa+TtSWdeh5xTYZeuPe6SdmOdhRGINLL5LpEVBDbqDFmETWIHdbo6QSlIXSRFAKV8U0K5
76hOl4CC2A7G8vtYHND8IRKCrmxlD0JB+ppU4iRD2yinRuFd12xcA0yAvto4xZljnJflqg6utGzc
iXA/MO4VbC7XA1WsZDtd85aA04gLTtx868Z7rauWpumvRrYzwwLPCdnCloCz1Xwt7YuUTVkUzUKr
M3ZxIJ8QifQn2Vx3ybUP/4wsbDalqoOrHKAcihlO6WyCiADU3iomPDVdnAbx+ah858gAkdmtdCKn
vL0eQuqk3ka4ZyOHZ1nc2KO98rSt0i+6a6s6K/px4U61FnHwxistvbXUSyMq15gdLyRF8qA5a6xv
FbzMeN+zrZmEy4bKTJ5w8egJRIz7GHy3EZuIoP1XN253L8SV7/1oy0MQPrhwqwPmQsL8043z3Pvh
lHCpeHB4m5XB5HhNrMGGa0Pdp6SFv4Lr2Zc+LJzeAreMEdq6gYhYJuK2j68y6uoWzgMAbdd2ou0d
Td3YpnuNKfc6cg4YYdhRuclz4Peadlpn/j7l9uMCEc9iE+QUw+MMlAuK+6z6nrg3VXCnJs4JJCEE
AfVbt2++KSI/xCzpzHoezf6qxfsT5wVs3lYpxmcV+acmu5U1O4SAyOBnJy7oTz2gA2BLB4p3A8Br
WUETbQWHwHCVJS5WZf2idc8H3DtzkG7Fk6tet1q2KCFiOBb6BfLOQKA2CWDLiuhU5ndtvG36b2E0
rLLmBLmyySiUsBUUlmRjVPWzlKWo51e4Di9YZHDg4TFj3cBif1LD64bwQjD6zh38LnxH6u6pdA86
VWHtknQJ4f5aA0hcj2eGPA3afmvbzgoFkFocBs6PRH4PYTr0zr20X1Qs/cwgW3ttdm1J7y6FrB0g
M4IGSo0M/Kpxgcb7nEAR908Pbe8t/1KNEXUY/G2iPrv1sLZ7wgBQ4ctS7qS/HboCJvtBpYgZm9x9
q4cozCBER+DmGkjtyDC01Z2tVAeRYRpT+DV3ZtPdjYTXWVN98xHINp0GDpa/lQ5CBlSJTDiIbQ3O
M6nXHqyDSha3ZuPs0dQ/72D1WwOo1niVmMinqRDvVGfZYbETTlfxjlAI9n9jXhqQ/333fGLRIJ7i
2pu6d6jNsY17sJURFkhGfwOhqeAO0E3BHLZ6jtJvfOC+qdevbEgTVnUSiFMtu+9JoOnxAFFkXEYu
ETlcDtW0r/MRn5BpPJ1hm7a7qt1Ph5AWF78CGe9CV19COV/aJYQIeTOQQkjINilQssbYW0H4QLJi
HzTAoM1d359UoX1hyQRibXCm64jkxoAKi3rte9sQ0RW7Sq5dVW5rmDBe2Zy7Uj9BN207+ECnOsze
yn43SntvNeJQxcxHdiQbIebOeFSg/bgpG1R17QHwL8vvbelurAR88y2ePfngng6pdRNH3U61QR4i
hHPkOHu/CCVniUKYS3QGnOnDALEQXrRfHsndvyqhvXNMzqWKO7U1O6kV/cFu6js2s3MXmZ7eJA7V
EYbAI2og/rcTQJ/2C3INxCDmEnLZYVTUi6i396Ia7337V+h454776/PWfpBznSscl6NTgJ83kQ2L
5SIiCJogyl2eHcmOvsqPvdfmWQlARnbbFjElvVzoq3oUd513kmpYFXW/AuXGa1QK83u1A2lcn3Sc
ic0QnsfWeXHUfvdVJu69L5hVCBAoz0zmIC0kjzLCsNeGBD5IsQZJduJ2DqwLXCazix4fhQCmc8VZ
lWicMulpnR+AuvaoKtia+FquX58G4rdyoQ8RLIgojB98Zat2d2NwJL/I6fr+xNWnhOZvT7bMFP4G
59UB8v2iwGOXbBy8xB3QiBsuz5BD0gMBEFYe8TKl6p8Gz0WMUL26EmN1k3GijL5cFZDUOAvWEqp0
D28hTrn+XrX5o+7JjWE2GznKEz9v177yKEGIZ7p94WTfurxdDl6wTpL7YrSWXQQbLt9X1ak73Kd1
sULdyIERq9YXZRguE0RFShLNhXup2yc2uyl72jI3T2H+FcVDJBrSa2jbYCbUQyhjd68yCEHRuLTy
R6RCYhc220ndosgtVqBAmsQieIQmr9QPPhtlD+Ooz5Ipk7B0lWoxqQwUTU5U8RT5BIsRQF0ENOIa
Zqhvn9Vmv1ckiP5JqWNtx6eOWENilSN0xeLcz/bV4C4NUoQaeYheT3YhQlwR14Kshkyv7mUeLRB0
g6OaDXdhna3Kxt+DE0Zp69HSCduDfVSc5KTYsFoKvKex/5Vm3iGH6FP44KdhMaLQoulbozt1kKvO
8DWgRHY6jsF5GQScxsTtnKqdGrJWkpXXwwDvoDN6W3fjGSpqUxZDDfW1fwyldpZmv/Ss2MX2sIqb
id1/kvu3QTk+Rh3Bjwlv0FTXXDmXecCJA02vSm/b6EyLzgCKIu7khhtn+KEn6noQ4bVVvzj+s9T8
Vd4hHpdYJD5C7lrRotTEsk93Sn5dW/lq1PNfXZXuamXkzvZoyQNAcuiu9Wmi62v0TLjIyyWqSovW
TC5HyOQdfKOy7Tdd5pJAik8hvL06jHt+/GgDLPDjDM/cbxEJ4maiVyKkaI0haSTrkKjn/nhWEz2W
g3dnKA9DWB6c9MXyYdUayarXi/UAr6DpnHPp6ye1p/8IdDIQADcc8aK0OtxjbLUqA9naHKP1hxDe
FupiTb5x0NdIE3kZWuJIHeSDYs7rkv1taRZR2DJl3I6ooyVreNN7/kqxgZD4sOPGYwiHD/byuS43
aq2phohQd6ijuwSbYaM6daC1fn5QfFAWmctzO2PKJYVI6pCJXehhmNcPx+6P7+9bcz1cy1MDSWa3
O/TVWdPecAIcefAH1S1ttvObjp51qUWmvEEeonVHlMEQkcPsOBXHjrfphvvO4TJXyDWsNK6i0WBg
YXLkUY2HoEm67CREsiQI73yxHVKbfSZYOtI+Uqz/aJhn+3w6qsIapmaV/pNuTZEhnD4kAD4f5486
bVamsiPfT8aGcfYMgRP5oddqCKiI0HU/P3/Ba/e/12fa23MqdGuQtIbOCWgO0069D8rgPMrlD9Uj
SY81b8DOWqvPVttzvY3PE/ebXXIlmZzwINyhsrRqcoTDvGEX5dxoRfbDMZN9Dd+S4t2mbNV1GMaH
lGj6yBd/MMpzKwFhDp5w855SIwxD06esYGanXXwT+Y9d/s3ra1TWvMcRSS6J6IcToeljKUia1Qul
A9WVQ+2sICPZmaCk9JQqzyEi8J9/2zTo73TmqxPmbztL5YYq6nI2uURwhxwiA/nBz59sTCP+zqNf
0e+/PbrgHqw2kplQp+FlYgzbIvHWTt3tNXPYZtDSFDVfVFm8QrgelR/UONLs3oEgpJLU9tKdHXbL
0PyuhiApM/2EatPC9cGkhsvM+uGF7NzRTTEJlZDWVFXCDDxBBQzhDi0or0JOSyDp5ka7yq7Xuv8Y
uU+Rka/hx+3yIbrPhn4XATeOg0udYn6KzWrjfHdduaycbRog/TD2P2Qvr3GNJkugH+mVj5bH7HYw
RI7vFUjyH9Q4IwkSL3sEgzF7o5L7L/z6vz/3/8t7yS7/2cXVf/0Hf37O8qEMPL+e/fG/zoLnMquy
X/V/TH/t//5nb//Sf50/tRDfs/l/8+av8OR/vXn1VD+9+QO8sqAerpqXcriGjx7Xr4/nG6f/8v/1
x//x8vqU2yF/+c9/PGdNWk9PQ0Qz/ce/ftr/BH4/ic/+++/P/9eP508Jf2+f/szSlyp4+uPvvDxV
NX9dqv8mVEfXNRvjM6lNV6vuZfrFMfhBFdxgpYETiTrtxGlW1v5//sP4N0dYmuY4cH1NwebI2qmy
ZvpJUXmesHR+lALCkg136/983JsB+u8B+x9pk1xmQVpDJphgj/+9UmBcoJAipKkJW6hS6HO4vVHa
0jUax9gkCWtyZaoe+i0arqDxocvVPNlUii/68477TrIrfAGZz8YLfTxyMKhvbwD//A6pA9lC9F1Y
tPntDutbAua+28hNq8eWtvUjzsFzYbZRj7xZIX4NKTw7BNTq+HnUHT7IGIJsJeLCv/lt9P7VQb93
yNtVwodYhm7omtSo3NEz9myrh0jqVKgqyY1WZM+K0MRzbETdo4It+LpxwmP0iT/6n9dZjKcjTFtV
bWs6MX/bsVzNVmp0neTGry0Nnj0hqK9h+EjFx4e8KfoW3ESkjD+sVDV2pnTtq8/b+3YX/md7yepb
qpQUra05Tr7S/NgskBZG0jF2Nk7cxNfSq5K/2uv/9Ray74atS+Go03z+vZmWDtt06FR6lYrwQ2Zi
jejFdXgEtv02vHh9i6kZArFZjd4Uc/BexuT1vA49sqyrKMaKCkUHEUOx7utjJLI/u81UpWnSFsPQ
NNuaTZPKCYcxA1rBhSCODkZZmaRvRXD7+eD82SD6yjZUTZq2repzylraqbnTlkq76aywXpuZsE5q
RbYLlwrp4+ev+qNBjo7KkONYum7yv7mZJpo4kRIbZK6jgZspWo3JUvT5McOLPxrkMDSm6Wi6I6XJ
nH87D/TRGQwjs9xNNaHXocYWEXd4PBZh2Ae2+vNv22SorGBdNU3LkM6r8fFvi4sD23ZaU3U3YYNH
+LItvKwDX1HXd3//HoPdWONdeAO/AvR/e0/bl5nZNOT6ci4vV7aIUeqSkXj4/3vLrO9Ki7qKzCsc
cCcJgSwysHUpwmOsy/kIcQ7gF4rPNJuRMOQ8u1b4oa61iKyQt8yHM6+NWtgzMkVMDSTO5w1651U2
W4HB3JYWJ9D0+2/dFqZeEoVl3W0qF8vW3lNivDBFI75ZNvvFkejnNVX5+0lHw2ypGoJmqYZlzxHk
gPQRxxZIFqejHuibilIWihSW4ULRbVG8kWYpEIrl/+RJmPiudpBVjqFS08VlgqBIg/aaXY0I6wWu
QGozrMb8QYJWRTIjzNPmPqiyrLipbOKthVVHQEQSVOIGigddPq51K84pbihYQpfSyet9XVjBowqs
vdvKWoK2acqmJLGQjGp6CPLccfeJqCb1a8Nptljzqcm+M5W66RZRK8piN2hReq+JtkQnGMPuRVzr
8I0/H6L5aWgLqXLG6YbNP8KZ88RRtqVRvtJtBisOSML35+GQ/3Qn42xffP/8XX9OB16kgxYy2egM
Y47sbBpXC71EdJvEBcBSYPG3kkVgU16Nj9V93yY1LJrCqyyLk4JYw+CFb2feoNh+6mlovUSFitpu
TTe7bTGiOlYqlyK3s4Midef6r9tHtMfJpGs6tP75GajrqPllyBtszEgR6wD7C4qY0lV3VpMnx5ik
73Qm27kh+MfhjXOno8qrUp8u7kGF9M2yd7t+P/XDQm9Ce/XX7dJsQzjatKtPh/vbzqwiTUX+G8bR
oDgTwDOJHs2uT3Z4eOhHpshbouPruOnS4CWcT+Sv54eUcL1Wb/O+3yhGyK11iJ2TvLPGXZAm2mkm
FFRnGxvwgDaEyl9vVprOrmjYDDz4s3mAGrZ5bNlJ2m/KBKWvlZ5R1acSVwzjEjxd167/tlNZCtPh
T3tBdc5fV9hOqWVNixAefr/cJc2rckRDIonSv8uOTX2q6zZnMdEfVxE247fDZ9pBQK3QGTdaY/ys
aqDJtTJER/aRP6cjL6EhbPfmdOOYhUsE/GbtDJnYZAH6TkVpQhlofKB2orH+MqB9bc9vr5qt7awy
cy8YErHJW1WS9/Xzbe+o5l9PBxpEJGOqDJNtmdPG+dvZRQyQoEqE3fc4JAWl+roBmwYVxfXN7Ejf
zSMzGiTFtA9zR9SnOfj2VaSXwlEtArHBNVRHRJ0UVC4L48gq/nOn16VqOkLj1CcAmOd70cevRcV+
udHCMMWSwux0ZPJzEfwo1aFa68OIqvBfz3GpOo7DmaxpgpX1tmGcXKZIClOge6rdeUpQHzA4/K5Z
Vfn3g8UVl4jTmub4P0FAvw9WMlSI8TRiY6bBcNsOXnPSjjV19Qm++9dtIpgRTA3WrIp5yds2SR1P
g3HUho30EDbYeb6Va1uE2kswWrru9rvPX/fO3ODOqJlIhxiGLYxZbgdSmJIlmTESEzooH5dIe3fZ
MRerd6bGm5fM7uYhp2mg2yM7hOp3UDqyQoU3DH6uGcZbvYzSI/NiZjj0uiXxQtLLXOJ0Bm3WiWmV
j0VpaeOm1JGvo6Yed93axRIIgKDqmw1woNSwl0PcaKy93MDEIJA+EGTLKuIbVxXRQQYNIteCgXK/
D7LMH/+234nITKL96TZrOPNr+6B7gZ0T2G2qsENwrMq/mXqvH0mK/Dm4PH3KQljCUjX2m7dzqcSS
EwY7Vh7SFgXwG8u95V8d096YIfum3mZvIRZQaRB+Wq+//7Y61EEWEdog3abEtqpdZ4HWKMsoCbMR
SccGKEXrJ1m3zfMqyXbZkJNI7pO2OCtFqWiXXhbhZ5JYpQOiFg37sj14UYZEqZK6SFT2VHcpGJWG
TNaNMJibTmLn/T5kBIedno491SwIgtq21I38plFKVNSSAnVMFO8Azd2aRVHXlNwzxQ1OEJ1AlWQU
UdD+1NCUVGzwM0X5zA0jB2XM9tYuiERCAJBedIy8/ecZJlVVp5vYs2xDzmszHlibLLYkcY4tUdr2
3BBTG+ksNSmOverPkScY49bPfq86XMhmx2VeANUvAkzPHVD/22FotVVhBMaRK9EfSTebCEpoEk1t
sLeS0+XtBNMyHIzyRqcmbYU/EgRQf4K7Szam5yjLYBjzU68ZstOqzoD5ab12kYr06Ef82aumyo1M
0qMqXzG3bO0svYk8FN03cR9Q5g6d5sFvLVQtTTf4K3jMNNHJc5LjNMi6Ts2dbZaR6RRJUqUtoltN
sxAZkTC6ZcOR3eudBnGYcRZLi3eQu3nbqRJVzDQsaBDXmRSjiVG7HkcuNFpYaH/FOvxXg5DjJVnM
0e3MqZ4odVa1l1e8Kmzjay8OWpQBm/RRKCCnPt/w3m2VqWlsESbn2+uW/dsmYVtqp+RB3m5gxVVb
tD2Tb7lmGOempwIr//xdf97OGCfTMB3bJDJ15qgQ0VM1dwww2wVllkANNk1k3zi1e4EAa4YJsnSP
vPC9xk07n2VzVeF2Mf3+W+NGy2oGx5xemCHKypU3XqcCxkPKDeuv+5EEG+lCMszs69YfFapAFkOq
ai3yoPhO2THgTBTS4UXn/TEZqneWt62RoSROJblisbjeNssprcbPix6RsbSHyxiG2G4g5TRaSJAR
sRYL0RSFsuDsyfAj0IbgfFBHyHiaLcfhL1OzNjGeaQjWuu1Iwv3Zt4y1lIpm8y16AbMOatQ4Luyh
rve+1bV/3ce2RlrddCzWOaG9fNvuBhi57ZZIJ2NnN6ViaFILNWaRT86Fn0/VP2eOrdEgIMjkE9in
ZzMHTYKYl+Qa4JPy1mniErFwEiUEN9728zdNH/02fWUTwU67Cpk5gzX4tlGDUfs5cqXaplcByMQm
TmlebAebv36LrbFnkdSW1Ibm7Fc11W3FCEqEmydLDC83tO2UNv7rK5qjkzUXuqOqXKdfy7e/rbfA
yvRR6YACUfX535ydW4/buLKFf5EASdT11Xa3u5V0kskkk8m8CLOTGUnUnbrr15+PvQ9wYtmw0CcP
QYA80KSKxbqsWgtBGptgwD4kRj3VO4d2/XlC4REeY3e2bsJtIle3bEKkzpP03FV1FnnKYayDvxAI
i/cUaq+dFkuRZNBFc3jQtiA5iLZEvBhrchZtZYNbXgYiBaMrKGTSyrT+GCZryM4LqgF7m7y2DN0J
1C94SAGaWs+lZRhzHoeOB+ZKEsBJoCJthrhXs9RvtQ0qgdQAMUA+GWWsja3nKc9dvpb2Y90Z88Oy
QrTpxzCbv9ECeZwpz9oWHpJkdMseMtqoivgd5Yhq9gC5O9N8nEjAd3Jq7W4ubhNdXQJ4X/hC9922
naKit1AVr8wZlpy8Z9LW6mFm9szerBgAkmP+TPUxNP7pbaeCe2l0CUjGdhQMlt3f7ZXV8DvEa6Qg
bF/QIb78dmPTq3jMC36HU76n58v8tuu9FKH1aaqQsPLCbg8kc2UtXDlcluk5YeDouGuzIul/D+Wt
+ShmBkTHJYCpehbJm6CiRCYeD44gIaWgwJXYsoV51WhVnll556FszVPlo5nWTFO1Y5FX15tVMBJu
HRtx8Y+Xe8lqzq8MV6hvhyVlYi8AxWmrn1VR7xFH3FrJJ5+n4EO5h9j8cqWJSeSyYp7l7Jf2T4/4
5Fvtd/VRrkmwY5n6/C8skz3h3y360J5FeqmT8V98Y2ukyg67QpxTFOrQ3kMSdXZRlDQhgvi9NFzv
nTCX9j0YjjeXLl5XZm/0v3H+23ABUWI5znUtznbnFSQ5KF8gXwv4VvZ7fIR6E1eb9D2f2E5v0d1s
cg7sVQwmS6WTlb8s4QTKkQbT19Roi8hbx/zH/Wt2ZfQkgBQ4LY6UZ8fb0nT061Q50m2ZLBZGz2Q4
DN5iZrr3/iqvle7NtnDAlBtopNLS33LZdck8xjazbQzHGExVek3u66GWVuNHq3IRh2WqUgNKdsR/
Hs2kdT+s0E18WzMHRSe/LO0ATnMQtEcLXMCPmjn7hOlmZjoOs527UDEX3bgHQLhh2TqEwR2S/OPb
7Ut7c0U8OvRkGXEqAYU1cYHAI8Iq79wOpsT753PrKwhyMG6r7jBvE+gllJj+Otnn2BgKoAZL/wQR
uvl8f5VbG6KWSEEbp+CAabnckG/nnW2hMURVBoTWwPz/oUJiFgbWTD79P5bS7o1s3bbsrZfryI7L
zEK1IBwBqTP/ByNfJpBMCKe3pq4YMNdEF8WIoikGXW4qHZWaY7t0zkXtrVHrZM4xL6xyJy67dXSg
kagIEAASPG9WkXmZ4mUN+KsXRnyYdtFQxTRGsLQwdtzca21he1eI0InPyZFNd9vKWbqhm8JOOsyA
ekzPTF740K+L9eAkFvzY1oy+eC7q9+hFyC+yVtAnpAy7+QZuD2nUVaP4nNP9z3nDK1HJ5yHmjAlx
nM1VCIxwSWLCLJCCXfbRcWfve2G08xPPTHKsVqPfeSRvr+dx0J6NuzU3gVtlF1abJyC3rZx5JrVW
HwbfOA0ZQtwyy37e39ytywehId+P8j7Ilc0LFg7hYIxG4p5TGmR03FPxuZdhvLOlWxbEECGRiuOa
uJNNdJHlcPdBn8Dlc1X5YVzRAGoo4T4ZY2LtLHVjQ6FtE2VYFqA6wHKXVyIJq7FZRpbyi947l0aB
7cCIv5NBXAVoXkBbk/4Ljit0MYrLVZxGFq6h9XKq3Fen2p+YsU6zEoWysn6uU6d5J716r/l3IwbQ
TRHerJAAmCzpclFGIwKzVrl3hmFLwps/DM1/Bn5Kh4LIjLqqLALEQebFjv9GCnb9ft9SbnxDUrKQ
B9OnMOy/zoL9EoHULrMSc+kQu9k9ZfcmbX4vPcM5pz58KfeX0t9o4wRCsI8AZ1xcANCgy43yBIsQ
/WTvnAMyEA9du5beMWcs0n5Xg9uxmXqOmY5W0h4+Mf7bzecBrHe88ytuHneAtZJxkN8EG6NNUfXt
6wVtBCR9ILuWRTwUp7xY0xeTAQjGTv12+EyQ3pz8uRKP94/g1mnzOQUGTFubatflEYBobKXhN/55
7O3u3KkGTQzD8x4Nscqdfd66Mb8utbHlbhx76nadfx4q5R3NdbZhPnb25uZurRJQ4hJUDwgjt4lw
NqH2XNGlOfuxXGACKkIkhWEFuH9sN1chhuCPqy1ns5csnKouKPhm0EUhOi3kn7p2tXP59xbR3+6X
mzCJ1VdLM3uQFQnnkVmS3801SHa+yi0PE4RUj+jxEhP5m1dAMEHZORrok0/9e/w3Ioh5+57SWHpI
poyhdrSF3n52IekvhJEWkMztrbMl4neqIjkDFJx9o86fv59oZ1U74d4tyw4BPoOmpZt3VW5HGToT
MitYJvPnyGtAxbVrbDymZm3v7Oh6KV5PoNK6zBOaztbmICmGgtXE5qqMYELDe08ldavDupY/75/d
zZWIV2jMEI5RVLo0iTnt57nM0SXK7Kl98CrDOC1W65/6Fjaz+0tp53fpHNmUA1pIZ9MgJ7Th/GJ9
hbBWOfOSM/7tdV9n7hpyQ1Z8GgbLfoy9Pntz4Mx6rIQjtKiVbaHgRa2ClafUOye52X/W7cITqPbp
wwg8eMfmry/Wa1fLBDAE3sDZ9kh80sqyKGtMQxYp4rGNcQyLem/E6eYqoU25CqiXeXWz/LUxVbey
IfjqlqfBLMeXdpqKnSbM9RtGjcMWOCHSZiKEzf2V0hSdrtierVUISLjhDOqnZDxXMpsei2kUx2mG
Pq9Tk/00WRSb3m4ltGX+C6OgAqcP4Rcr8XuDSq0/4aMKuJIrsIUHsxtaVBTj9hwsebwTuF8/liGX
zA4sz+QtCV5nln9Zr1ZlXZMMuWc3UOB5ZhQjCyD6Sf5TQe1mncA+BL8B2Ys/dDQg9nzKtbPUq4No
A3PgEqtvnmqL8YmAeR6uX4gczHNO9DA9MxXtlOdYoXNy6ofQ++kvHanY/XO+YUy6B+8TGNH65V+X
55wXnSdQOHLPtl0Fp9Br4pM553vN+BvuxeK++/hlHYxsq/yOzJnCKFIX0d4aAbIZUIddOdbR7vtq
x3BuLSXoDjF4wtWw3U22M6a1MgsX3ShbTj5ShnVRPYdruP6eLnCf3T+8m2vpEI8KpoYzbNbK8pJE
UJXeOY21Vp+RF++ziSevyea9SZKbS4EOBIMDtBgLvfxOldFooHTjnVtlzlq5j0S2JbzyqW/smMSt
qyA8OOopu9u2E24ctPJh1LGFItLp/eXFTib7ZMdQo49T4Hx1nKp5akvBhHWz63NuGSPVYqIB6pHk
QJvzXEwEiseFuHl14GNQdVuepWe2O/u7tQrRMFhHysUu610eZdH4ZbbQ6Thb44rK6tTBWjZBW3Pf
Nm6uEtK2CKlDgWDavKhkFUPaFi5Kf0pmH5XjlC+GNYrf374KVXqeHSwdu9jsZQqgBcJVO+fESJjX
MKFv8HJT7TjHG8bnkY5iDrSRCeo2TqIaGhHWpivPdu6nRzKY7OgDw8UE4Cd844Z40gg/POIQl6r0
doqSXmpGp7mT57Au4kM4pfJRVPNeofbq47CK4/DAWQQ7uN6NoRHi2zxofnrGKbVPk7/IU7gGe1TV
V8fGKjoQ1a1UAF/bmauks81K+dDfEHiNsKQVcf9japHYLTKz2+sO39oSWLmQpJNH+6rqMk55x8wV
qC0IYOof5aCr7GMKL9D973Nd4AIlwanRD7SJ4ojtL29PHXtjmPc5JI+6Kvy1DaTP8OmSQYf8hyHC
RJ1Ko5ftv02T+O7BWuBDO4ZuDwlAW3vz/OSusWk8ynn0so+LGzbtnzs/UF+si/iSKh/hJf6Dd4Ze
0MZYzansC6PDWNsZgtBSwA32j1h8JU6hP48WNDKtO5pfV66U5ogyFvn7UpmZgNtrZkR4tLyqT3ce
pWvon68hC4RL4NAwrldSll/Ci1bKsAwDmZ3B0WbzaejbAsHtOoZrj4Jh4H3Ogm78oeLStb4Vhhzb
PxvXb5xjYmd+9h58J0xXRmrFXsQALbqmll83eyj0q4iP38gvExrJQJlmiyMy2mBIa9fMzonq8/oh
ixNrPAbu2Mxo5s5r9cmqShcVQmp7Izh/Tgue2MkMTzsfUEeWlx8QA9YAGarpoO+3wZDN/EeryjE/
13ndq1OVYdWHQMRx8T1Ohtn/Ys12PYkDhDwSChG7Em7xd12b7X/aCtim9XD/91zlK+T6VHNxBx64
GMKXS4PPM9MQeVDnZ9tdoL5MQwtFrzW2PlpZsrz0fdzsGMv1TaZ5q19eIgpa39tCFciPIWgC3r7Q
cJOPZW8VP7D0N9czdIuYcTVAXdwSumObbZkp/ee0QC8O4q8TU7orGlBmv5PBbrh+6JjSiwbx5Ogp
XIp+wWaZWq6O31emPBMDUlWEfs1fDu0wlgucG5mykyf0q6bg6BZI0r6jFNYUzw4X5cdQNWv1cS5t
sT6hBxM2x4RRfuaT7HQoT3YvxvZBGhY8MvUkzdKBMLX31V6scH0n6PZyRrq7rBuIm4di8YfYcxtV
njMvqcNjaCWwfiVl7JrHOGgYPKGI6o8Phl0k7QNTRTYio2JGS/q+DV6/JOStwIvo/FDKo8F/+bFC
Ss/OQlx7HlzUzibV/WjDRCKJau5lIjesHUTTa6+WWjd9g8uVenNcJYD//FxADfOV0U+4Zswy/5rb
i3dah8rYMZAbxq5RTR5Zj4PJbwvRqMy0DepL+VmaafqpX2J3ffCktRZvv8XUhnTXnjlQhpQ2+6L/
DFWKRB7RBUfysJiwMGrk2PJ+lv3611jke1XJ60/Gp3K5XUROOn3WG//F4xu9qGzkAepzC8vTh1ks
xoNb0DKowq5/s3XQE2TInOEyGuz0DC6XmuwQI11lfYZ/JH3wFq1Sv9aQvnmjrN4aCoJMAF1B9UEE
TG1sx2raRI1JUGb1eQ1gkF08BLJ7lzHHnkRy5yG4dYK/LqXv5i8nWBrGurgq5wTXyj9WNoxJ/mQ3
XDnT3TnBa6tnVwxRcMMJ2EN74+PnmXSh9lR9zt0CfUu3iHJrRG+sN2CXyuEMvH+dr41eLwdvAvMo
xFBb2VenK6nhtE19lr1EZa0D7k+G2u00V6+Bkvpb/bLMxmsMKzHFDC8Eg0IqPXWTjP8O5mU8rU4C
DztNuaMgYpsOiSeXKByr/q+pLN7GjaMfACJFtkpRjGKwvR3zWXJrMOg5YjBrNnwsFiDxi2GOT8qB
YfD+sd4yGAB8UFPQdACIKi4NBipD0JpxrpNG+YnpV3W2lEY4zUG447Vu2QugRTsEE0GktB20hFQM
wn0rLM7rAHtKb5ULZMv1B6Lg4bA42c544K19gbwmg6B9zYob3xX2FYFlU5ZnY3QhYs4WC6nooXzq
RzvdOcJblvnrUhuTyVFRi7061e/dgOtfwKKWp7EbC2/Hj9w6QbCsLqBbnhtvWzrxLRXaZZCUZwZ/
ky8UGtS/PVwdj7bRzZrCydv5YldFDT6UC4eChijTXt2e4QpVLPMfnGFTmPXJADL/7Fex+tSFZvIP
Id76UQzjGDVZ7+4UUm8eKR0JgBuYHzCrS6ucRSbnwcAqVTj478WcwT4yTyz0//h0mnKFGVLw1/Td
L9dZK8NNXWhGoPRE0dvxY3CovVx2zlEbwGVwjsGDyNTZH1MW2+usmpoCbOmzCkHzSXSu92Xh5n9G
6cOi9NBZ78omGPbwhLfOEOgRUSoxEH3rzc1GvcZlrNgrzpYBhFLRyHxQpNBf3u4/aEjQ6CdnJ1jd
3LMidyAJyNlbJcfub3cq5uLvNAGohKSkhybq/dVu3QCgu1S6HGZvKLFffi9ugNlmaVCcJ2hOv0JR
UTzloase47juvtmltM/317txA5jTpt2vi9y0/jdRglUOpaESWZzBc5vl72251M03Q4aSnKZQK5y2
o7E6z924VunffSObvUf2NVj+P9sJWJmlGctl9ouL4G1jh7kn7VtqKaOg9g3ql4XwpvShcxs4/efA
V8kLRHEVHFGJIPM5jgzszoe+awfnOCUzsX8iqNadBturptOaohB7FDKAE9SGjNiEf6AJrXd1k/b9
KR566MJNNJX+qIOw+he85ogeR5g58HzGq/MilZHRSBuDZlXHZJSu93smV5AAZY6TfQQ0oYBxlaJo
P1X5Kr6libnu6RReWoA+D2YYiKEIEfknYKtLC1igrwnMZKoiYwQJaZTdcuoU4xO8jx8g9t0jyrp8
Rl6Xo+D5OlPjYAJbUC5TZ0sic6tEDwC+EFPmwUMsvQKyrnlPNvLyvv7vUgyMkkhoQO42Ii1XFbeq
8cpoBFT+qNwiOTd19fO+QV+6ov8u4kK8gkG/IsQ3FVblwCZbGH4ZLWWQPUAA3X2fbChDmRy1TiB1
pw95Oho7i752kS+NGPuldgwIgBcFMPDlR+udfGlnI6+iucsLzwNOZiTdBzvpDffZyKoOtaDcmcLw
A1WKFP6qgDLOgf5Bh2JJZZpx+mVcg9H8w5B2vn6v6tF4UfnKoMCM9VJXtTr1BfqN5X09B5CLLjII
oUvsKqLtqYnpAMNaUs0Hs+7yP4GX0H3uGk+N5zQxyr3E4tJl6BMmiKIOq7FzBFXbSkSjJgoVnlIR
YofddCj8cj0vdmr+NiT98oc5NsO5J4Kd3pXp0omn+5/3tdp/edLUoXD5FnAIqs9bnkvLzpdC4Ikj
AtkggxS+nMcfoMti70PDPF3+dcgQE3rf5m1Qf+bol+TZGnKIR60gFd88FGRRHc/ghPx8/4ddG7er
31c996PD2i2gOOxGP+zh044GESMbtHRorTAC/e/9Va5vK48Qw29MS+p5yXDzPGQ+RHN9IavIpyEC
yWtQGBnUdn2+PjlDve7NeVz7InpiekAGOHFogRa6NGulRgotMZdpAvlZPTiBkdUoEtt9c1xTb/7m
5sL9cX+HN5fks3oYF15pm/oHTaFm5FWqSMlVN5dN76HtgvGxrpoA5YG8fVPIqa2ZLfpQT9BktcGg
bx5Ar6S86ngGTmme4uaRCef4D2qN5W+QBvLEZGqASPfNW2TWGYwIY0dcoK0+O61IC2mfrIlSy+qe
wMArNBpU+lS7jjrRPXxbneh1i3rwiLSckALvu/mKSZs2XQs1ROQsCCCgD7e8TLlCmajwrL3rqWOu
y+vpOgDCqd4QDZJxbY6zn31nNr2hjRxahNTlKE350cqL93Vx53aIZNcEnxh0qT9lpg+pXV5itke3
753yMRMiGc6u3/XwCKGztyctef006FKIpqBz4RS8ihdLxl/ydXCqiDLqkKD79NCVsv1nTUvEnlXf
Oadh6pod+7pxYy8W1X7jl3qFyxDu2seqikwnRd2qKMOTVSXBmZB2D5J/cyn6s3o4BAKoLTBoaUBH
MIJQRa5TWY8V70Vkm+VwUmnd71URLvsp/7UpkgrmcSnLQw633RYYRxnHVhXF2QLVqG8aMbpJIp4+
cH85XCbkXahpBojwl7EO5vf2uiTfG2eAtjwuCpkc79+pG+5X4++A9OCrGEfYPPsGdevWiv0qarrU
Pxh9Jx7WPtvL8G+sQs+W+jhEDYRp295db4gpLeG+j9YuD0l2HNQcHL/diclvfEfNSaKPly4xXvDS
ZBAhYGDQaGuEljqDpD5ZcXzVGg0xfvfNx+ZaGm8F4R4T41fTx0u1jqnj1VFvSShg6d4fnKZ4W7L7
aizcugAQGdAdTSVxuSEFs0W3KtVEwdQGz6nRiA/DCsf7/b2Q9l07H5qcmuqKwW1AzJvXsQxHZGGS
fop6E0Tr98xaivUvUWSqey/KhEmp42rwfP8JJ7RRmscxa9ruIRhXezxW8JNnIB4t0TzMlTePD1RN
UX4iruuKZzUZi/1vmTfij3Eoa3kOkrZwjrbMTesoBrjqjhTIxRfTKchautKag5dyHCTqWN7cWsGD
clu7Q19hcT2GZmdLvVPuVCF0xNh8d4TxIm8/eoZa6wyueCtjaLlrq5gXvqukoblbbITti8WkSkHb
w6kf06BCMoBhPVWgWdf1aG6Z9bj4T4Pbl1WUGYWZHe2xgxAI5o4RFxuP0PbING3L40LkBsVGYTEm
PMJz8pmBHb9+6Akkw4OwOjf5YPE2DcdKyoVZ+6RFm4CKWcZIoDTtGYGxAUHGYxLGToXGYeF7P6rG
XoZ36RgszbMUfuV8LqdJc9HTQfF/SNdMvMiXtVki42Jk8U92q9yj6IKYDoIVC/PU+tXovU+yIUTG
efXy4rHha704S9Ilfwat13yPp7Xzj13eZgaiPxWYL7s2p78WY2iaE8RxHhRIkxqdo585RvuUOsaQ
/eYvGVpKiVXXhTqIhLf3bM2h/S1BOooJUi9rJEzUFBN6+2e3LHgttzIp3VHe8r8Mw8qYolErdFeA
m1EBzqpk+j0oB79Wh9TrlPlIfakoX1Ymr61zbGp2Pwv9zPZRxGZrnHIkcPw/5om3/TB5olt/o6LX
+pyUZSL8Z6rF+t6KJl8Oo+Nmf0HXV9lPcz46zYPsi8D/ttjV8LkwCxjxUULt1pfQTLsCobzFQaQT
jo60O/iQ6cXhYW5Ro3mWSW30T7PVjCED4SGe6jGHFBu5sl6iqCmI5aZHpOHsn5Pw1uSP+7fwhouk
ckcGRmGXaGrbQXQw27JCppGHAc7DQ7ciddQkdRvuBFE3nCTrMIZMBRT+2m0yGQ7lUOWjbKNiziUy
gNyA8rQMqVxRY86bvbrMjW35FAgpyRAtUjHZuBYPCT/bzd02SvEIJzNt4682sKQd4oDX8eVN+KTH
gS3eafQWGfW99JROE3tz6hloZ3htGP+G/ET/PRil9bmgOtX/ndghwrVEsuX6tDRV3h1rGbaY7Ajl
rPvcCBh0XpYlkO0xbIy2jBSvYX80et/+VrrK7j70y4TwUKKSAtHYzClbkqE4/idLxqI+DK0h5BcX
GZj0IxYv+he5rt7wrLKlbg+zOzbZX6bRw3HjU2JBW6SCP/X5vv3c8OFEjrSE6byABt4e9Dwg7GtJ
t4mGNH6BGq/6c0BnSuQJHeA5T3bejOvPqjk+bOyUciTR/yY0DmQj82JBlAla0+K5EOX6Mtsw6b51
T+BlSQ4h7YWWk6Dp8qvCZAoswk36qGJ8HZEzGfoP0AI3H6zYic2jiMNhpzmgzfHSjiD4IE+mMQAO
kWO8XJGB5AXszzxE5lgiBTs47TA9VWpEbpoJ7CQ5GM3gt0+176Ps6XaBGI65McTxl/sbv/4ZzLrx
C3AHAZ3IbfWZQfNQec7SEpE2NgJ4hXwm9Asinz7kc8s45EEwBAPvPPzPaMq5hvfz/g94NZfLg9AD
EzTvqKVaGkh7eRBu7Iol7Mw6SmbCrdO8hs3HuDNgki1UnHTIo+pxtMVu3PeBB/fcu6FaG3US42Jb
B3iBZ3HwAwOZ3jRJKqZcjT4eUNaVnXdcbReN7yFW2V8DUnkf4Seb1MP933/jNvAhabmDNdGt/s3P
L8wWJumR1G22XDR36pGpLOEdk069J3VxdwJP7V22h+VQdcRu4NjBgC4PKx98aZV1UEeVvyqmIUPU
8JYctdDmk7Ou7/CKn+5vT1+vqwWJqIFCCmjdtrVOUj1EBdCmjOJ8MV9sMVQnaXUMNaxIxEEhYUZL
vkJ7tfZ7lIbXF59Ngi2gX83Vh2zwcqvGiL6XYRQNW6V4XChaoUwnqZ2Lf/OREhCTUhzE+rdwT5BH
szkYcROJuoJ4oVuchxXWVZTg5B4+99aG6ARCCe44VD63EI1ucJIaecsmSoIYfQchY4sxPmfc+WLX
JkKZHi9GWgKxq+ts3kFl2ouZmKqPxkpOz3VhOh/Q1IBzphGYDRPC39PYW978JuixBl44sGia2XrT
xEpCeDKSweqj1p9oSrfSBJc0hRJRRW+cpuSJYd5mr2/8GkFcGifVXM1eCz0APIpXw2rCt4fcqaeI
lzQ1PofZoIyv9JiH4VMvmfH8UodrupyCoaJGFSMXgNolbW2zPwap3SBxajnDSpWhbP5KsjKUf2a2
qgooVR0n+TQNvRecSSedv8y4T1CIMSgKf82c0UAldGqK+YMRL8gy379w11bCg8DkHbzDjOFSmLg0
+7ilUwY90BDBX6qePWTHPlWUTE73V7m+1rrUBLYLEgksZTtz1QtmEqp1GKKW1OtUETGg/A3gDArg
TmTf3HIuHhMEpN4NqY+s8f3Fb2yRqMHn9aMlSdVS//8vBZfRm/phNroBTKQyzhVFH4SpdydRbq0C
0ZQJlBswD8SFl6usmUGrKGUVrzCcSMxW+c1sBmcnHrz2H7qULgiHAF3BGb65bcEcJjXUxhxkJZc/
hDfOL2SH9pOol7ex8OkcXS/F9YKiHIDhNkZJef0nu3MgC10UspVzmB1bUezNrt08NkqQuvRJG2Fb
iuz8VKWlSMeIMHQ8JY2YDquL0PTbTQDAMw4e3jGC6c2x2RifDV4NIWBFCUhC6Xpe8vRto8P/PTHd
pGM0AeotzODSBBplKZn2wRitpep+A3aR4eZ91Jsb19hBC1zbAeUmwH70AxloF9s5j3iAgGWVE+Hc
YFXPpRPkP+LOrh5T2nc7Dv7mUlDHg07TnUZ/4yGSTiZjqJVWSQt++hYE7KnbUhsYjbeB+vX5gbKn
lPZqcbTwN18JkoClr51sikiRE/i09WiVNewVfa8jKJC6mDaofs37se3LJPYcSyaLpmgY7GE9lTRW
zpXB/N1vWcKnJU9qnT3+wOtHkiCMKSPdwQU2vS3wZ8MYroxQT1HQdd6nxRuXw1BBPscgSx6BBc8e
jWB3LPTGRjWnMZM5DIbqYv+lOY5OWyjHkFNkit6FstacjgWI+N/SwGtROd4dSr5hKKTDnCulUA2h
3DzKnr9YnTcGU2QMDJ8CMhSPYVwnj1KN4ZtfLTJv8m4Sfo1E374nuSlKxhFL5GwDu37yh25+DtKp
Od/3GrcOUGPx6bozoAVNxeUBus6Y0PNJ56ite68+tF7uGigK29kSZbY/fC3XAs6a+2te+0OfgRMN
YIEfDljcxodUI+1eT7ZzFORS82lPS3yY88LJ3xyIsg7cCtp9wOi6Zd+YnVp6nUT4Lha1ivLEs88a
IP+OMeN2x/neOEaiJsokTOsC1HzlDfrl/dVD92vchGbUNYj4pMuYn9IuQLwa54jgUTXsrHfDDvEl
uMZQd7eI6S8/2+DWpqcWx4rMurL/Xdp+TA917FbvSOndnff41t6YdIHDDMQKpfnN5+rqLmmxCq05
WxsPQaUmHEpRfqzXMH1uY0Rr75vHtSOhAUCFC1At9G2A1C73VqRF3xolbTM7D9wPJjVPxLMN588q
h5ADuLn3uVim+s23TTdDQcZp6DUsKvoQfvmA9dxByVDhlwm6zQdLmsYhies9OrNryw/I+ZhRYwJA
Nzk270xYUqnLS2eKnHZVyxPdoVEdmzlrxzdfMdAgcE6wBoAQirGX24Fady1KxbVWYiiobnvxp9Uw
1E5D7NoKqXgyPWjrxiKkqnq7vxyaKmZHlsUwR01ATEPS55zi3F8Pde3YbzZ4Sp48zZqQmxnTbQxF
GcNK+wJx714O4aEM6gqlPjSDfS992xywfqJ1dRVxHIj4Kchtu7lFTQV67s05Wr0RIcvYyJ/b3N97
Lm+dHUkr6QhAMCgA9C345ewQLrXWboE2AXM3IktO1sHQuvOeitedC3VrKeZOYFkn9qBAvbG6KXAL
x2/aNWrQtyiPRB7pcGiSZcrPY9k4P+9f3xurMejHoAjJlhYa2qwW2rMLTlyalDcg940XrwRvPQUI
euySy1xfJ+bEgTHwofR0/FZvpWvytpvyyYyUSsKTXVKrSvq0fvvxwZnAHeKdJLPagm/6aVzmJlvN
qFgQ5aXPnjw6ZbyeRW7kO0tdbYheLvmBrs2SLUCfemkUtuhEkko0wALK1P+Z56zX8sb55/tf6HoV
5sFxrdBka16qLZ4mmZwcpll/jBS0BUxkWutL0Df+HuLjyhBg++Hr4MX1rCwNhMvNTEMRFJORU0rQ
eJYyC/tjDjfwgwkj3s65XT1RXFgYWTWST1/dbRQziHJWoxuO0SC7+AuagsOpL1brvJhFDwFo7e28
Ftdb4+pqAA1hNutun0RolVb6YtYU0WA2nsRiy8M0NOnjbHU7t+nWzshHSEs0ZId7dXmIS9tkRc4w
cyR7mpW0tGgTZnP92FhAVp203suIXysFFwUgDhDaGD0Rrvmrt1vzB3NNfOqDUdynyTEVYffOLzti
3Tqu3wdgvb7nw+K+K1c/PKyLjaxpW0znFchcJG2/PCyict4Lc9m7hVdRAacMWRV8ckx++Qx6Xx5E
mvlDPSB/FRV+vRxWR6ynGVKnD2lTTkflyfF3P+/lDo7lFT1yeRroOBEbgx9CiJNy/uWqc+O27bCm
djRQzg0/x3JYyi+FmPvi97pmEuF7EqxO8ShlisI5dYtleOj7NujeTamBpkoXo7ZzKHJFUB0y5vEx
nGbXOYK3cla62WU8HxjjSeIfPQ2U4EDfojD+8eBwK/JH05zNHvIjWTKnO3VZ+NRnedA+DH7mV+8H
OCbCb0tcN8xrM5LeHUj3CuM/TbGo9JC13Dag/Yg+HGqZLmI8tVSnYlTIu0B9v+9Ori8DqEhyTCa8
+EbQ4l+eERkvWhGrElFgZ54JeMAmH8pa+ecsKgjN7i92bQYsZunhAWa8Qt7qy8Xiwu9Evvoiqiis
/y36oE0+t2pyqpOduKI6K8eNi4iu5bKnWaJTyY0pwMWgkRwa7k8h/XLl1q2YM1xSpONU4BxEmHdP
ha2AsqEL+NINC7IdsFJ0DzVaS2922GwUnC2pNdB/tn65NElOOQdOI6LamJ3jmhjjc+nVyw7d3rWr
0aEPM1+IhQLn3Qoe2c06F3acOVGaoK6FCIyXqy9UPJuQ1coRx9OV07wTQt74nsC2AP3CREexYltS
dI1VhsvEoqSCy3BcvR41zyE1KuiE7dnoj0VqFAmoPfzP831Tut4v3puBS0pLwD052MtTbQCzIJLu
OBF4LU+cVC3rhaZYUPUPaQUH3cFRSatO9xe9vixAghDiov2DN3G2nzJkIMSZIGQF1xQGz12C0oHT
hxK1lKDYWeraYHVXnXyGTNsBpb+5l8KdM9XSzYhkhsSssOOPbdF8nVa7Ozhj+rUz8uFYj86OFekH
6fKaUGbX4/0EgKRxzubVr+BpnqQA97J4QD1kl8Wncci6Hcd8fYxsjXkBCvuwshLTXn67vCQ+R24+
iCY/QIKmEcm5dxL30MzBHknXhvP3NRPVGaFm5tdB7Rbm3jk26LdGBVFpJmX7b7+QH6Cek/RAVmiP
QrbHQH78WCZl5p9ilQjr6Ka0I85m65bueZbJ0Lx4IrbVn4zu9N5TJWIiVbw4DKfHaYJQ4NC7qsr3
Rg+0W7j8FLqyg7+kgqRJDzefYpawupZtFUbgvLo5ys3JZbYiz9z8VEyelb2rEFNXx3oVXnIIjKaT
D91QJV/vW/y1QeAxbdwWTGCg7rafCqbc3m+nKo6kWQ9/JHljHkwmUr7cX+UaIq+RiYAgaTti8jzW
lxZhBVOsIdpxVHMn4gPQMZUfXfiU52M5Ug59qkXei0OOTFF7nCqUXT4Fg8jywwLCa3w2BjU+2yo3
9ipDN7YfUO6FCdsFnHclVfE/pJ3XkuM4sKafiBH05paUxKpSdfW0mR5zw+hx9N7z6fdDzTm7TYoh
hmajr6shgEAikfmbMsdTAkKy9JLPIU1s3sxO5aL7PD4M1hEcDJz3aD3hVkVMWy9AN5dxWFkqX1Wl
kqZMbe9LtRr799f5JmhyBuAtieY8pRkqDOtRwjErbVDVFBYAd3x06qh9qro4flOsvLtK1dAdyQ7c
RDEhOcDXoNDAfW9vfbjIcyX4fJQj9bF3PuChbaMxlStVidBKNwZuaRXpP3qzzLVrsbkO4szN1wMk
A2SdG5/vhybY5o5okiYNpJKWfJNOpN8FXVkXul/6mNYAMYY9a1Fh45UJ5oGW1HpZywKfXGnIqOd1
0SJdMlUPWlwzhvJDUSmRhuBhNB3dD+8v8VV8gCGMnhyYh/du3rYOa/VO2dGRkl+mEREar8HUKD0X
Q+R8spXJUlzb7sN/siLSgemBuTsBi6xsV7O7BAOnvH5Mieh9DQTzC+gKOG5EMjZrkLZVhOWiLr9o
ZgsHwRii5yAyqqf7G/jm5mDSyO4LpDExGHWH9UpP0jBNZlsoL23Qpk9dVUheEwfOCwJ/zsHm2dm6
FNUFa0VIX/EoXA8VFEub06lXXsZJHk6xmVhnWTKcZ1uack8vLO2Ekd38sUFP4yBL3pskKEHkf2B3
MPQmYUywdgydplFepNIYPgD7nT8KFtqfhTkOj973QsaOLhNlfNrCNxKMeTe3IHwV5aUBw/pUg695
UrMi+3j/q+2cQzrrdIkoP6MHuy0qIScHHAGW4IucVJWPWMofRhtop0cGeefnszFo4gtqoDjy6++F
TAUUj7nP/NKeTUZqqze9KI/Ip+up/DsKMYWyCDURCA+bWxkT9lSHX5n76D1/1zEXpT8gxZfHp0IP
GPspqiI6u3A9FS2l7GOUKjz5KtUqwHa2+gIWAZLW/XHWG+1/J8MoVIHJpbenqdQQvoqwvPFTuc28
SZ3VaxqrjtvGdXqQru+uG60VGrTkl3Ae1lNCekiy4MfkfmhpiP0nZYntMab2ZXgQIXYH4rQL5KvI
WzYfaKLKZ+sJ3Oe2rIOzFBbhB7Srh0/3V25vFIrZdJwhtTlsu/V06PdlVE9auPCInHtdlFSXAgjJ
6T+MQor8bxTgbbceheZwW2gyXP94yKM3A64KXdlwHI+e5eu04N99gCgeKTktN50zuh6nxmVMSSS5
8NFDbE+5rNcEPF2vIi+cKvRlZh0V04P23t4KkoOgCYwcMA3FzQrq0LvGtELTo5VUGRvKeDyncar/
h5PEf8/7kMSHvu/mVpqMmEcI4kK+PKDAJakg3ccCdur977S5i/9dQFH55UVIBsfre72Ai5aWI1RS
ChhW/zpb+exJuoNNwfgFPu1XqD3XnkdjqRk0jebUa7TkCFu+u5yUGdj5MExJkte/gBdCq+XJUviA
t7rzABiRXSk9dv3+O09e+jQheHjTvhQB5Ye2R77YvexkWeFnTPhS9VX7VtXoLJdmcuTdsTchjhal
QrgxiB1tzrGhTglpbFP4yViZbt+Y8DKi8GGRVQoXPA958aoGL/utVFyj9nMyDzU7v6VdScE0iLu3
Mpz74CrNRvH3/X2yOycedAYhl+HszXmeUzmlS1kgl4NqBjyWuHlFMmA+SPL3ojoszf8dZYtyQE+8
ahUdUZ5aL4cLtd3pnFFN8Mx+OlJCEHfq/8tB/2c/QMXiAxkcs23fFZtf2jt6VvrqYClveVx3Eyl9
EEDlDmy3BMvxhWNxJCG7NypeQYBUeI+SDm72ejZTQ4xTqfArDXPLczd1Sfu1HLLlm7nkzu8zVZXG
nXpZqf9D1Ecrhzo+dBE4W5uBGSaV+Gh8vyTr4dnCFHF7w+qOOMx7+4QSpcYu4VKmarg+Zk6ULrBS
MaJr6ng+ZWnYnjO17/9L1CJc0MzmJKPrsjnN+L6kkqUNpQ+2XPmp19PiHORa7dVOa36V8nD2pniU
n7NKGn/TIxSkymWY/c7urINfsvtBf/ghm/CpRXKNsw0SY/k8/BqGY+5KjvQ5lZpfunSs3Cmevj1+
EJEzoxHNo1DgLtcLTDAYEjZQ6etVHZ3GFltio62P/Gr2PiNwAdQj6D6K3Gc9ShBHMMAU9imqh5NX
ZelvcuYcPen3TvuPg2z2pInlhQlrqfQNNQ7Ooz63noK4zVNjKfUBpG93PoC1hNoiHdvtEw83pTg2
ebv7mik5PyPKlbrUJZO/73+bHWFWeoA/DCN2yw+XTKjXQaVknLKhH78ri+kVtvrFkePfLbk911L4
2rX9x2jq3EDt3jJtBK37T2keEUB311UkQwipcz1srzoT9qQpwcDz23kMrokzlM/KAOy/HzrzYF3F
9t5GUaSP2Y+0WgGAbq46uS/B51hy7mda94+sDRKMxeFZKaZvSR0lB2dtdzDUqgBHoPsA6X29uoo5
2QWI1sJfrLqlTzCVUv08StZSeENCLQ1gOnnZQVK+t5jkl3CDKSnTIN8ke1Yz2F1TzUKNa1k8C59Z
r6Widg5HefTvb5+9TSpucwwU6cbDY1jPD5iJWukDQpf5VLV4uS1l33iGVYzR5f5Au3Oi2fIuLS4A
QeuBZhMrvsxICn8iZ/jU6qN2zrqy9GZtPuJk7M4JkwmBThPQRfFTfjgRQW2pEXohBSIl0Gy1IpQE
3cQ4KHjsTYi7TdEF2B79xc0roImcboBJVvjpQMJMoSXy4qFvUByQlocqHP/mDbQ0wIiDMhH9lPWE
aNV0WblUBaYIdaG7YY2LEOJFNfq4KsA/52DP76wfiyakTsD2C7eO9XByWkeRBunB19OAmD+rs2fD
WD944u6sHy9CQTGCc8zjUJy8H76SMi60MxBJRwHUdCBF92NZPbd9qaHe0sD4PJiU+NGbqEFhSkgG
YQlJ6rWJGtMQGXm8DIm/QDSUPiCRaIduFKZN5Zl1oGVvZeWY2RPgJ7N50oLIbg9O2t58qVIQRFCW
Ra9t8wNCg2ZRomqJD/UYfkkzT8+xZNlPKpnXt/tnbecD8hBgS9K/BXC1LeQWyiSpElZffm0oObDF
wih/IXZER14/O1N6L40jDM47Do7V+hOORptrFsA0v5uxK7MqO/DtxtS8JAyP8DV7U8Ko9P2owf3f
0mYzZTazONMzf1INZgSz+6l0pocdkoCAsB9J8IT7zo17ZK6apT4BdvGTrMq9Ae0bD9OP7vT456Fr
QTsPXTahA7FeNr2fGqGIyyiYYfyJE1/uGWlg/XN/lL2Pg7crFwh4pNveZNKbvdxJaOcFMJO+oFds
ay49/P45k+bwINMXt+DmcJG0kRsyjijub84yfWS9H8c48wejrV6jouGNWxI0L7UzBOdO4WmI1BHe
0Q9PUYhACEEmtIuAkK0XcoRMJjtxihxnloxeC9XXK7Sx8CptGg++2Z6oKr7b4oshFStoauuxag0l
riEJMh4Zyh+SEiEGXpnfh6L51RYiCAvKqm+Kpx9cMjvbnvIsjSBWleCvboKGg/k7KJyJ8lwxWJfF
lNSzqTXW4xkVFiMgEqhtC67GJslxoh5c3NBkfmwtqSsv4E1HZ3mORwpoWh78h7NMcRuJHiQl2TXb
orDVWwOoVzX15cguf7JyU4+9nFLbdL6/PfYWjz35LncOC2VbdRzRq7d12s4Iz4a9i/VD+Yxcd3cQ
149G2VQpJFmfQvxzMl+uSu3JDoL0qpnp+FDn4T0FEDFWJAHwJKnUrrdfHrVV3hoFobbiLZ22c+XG
Rn9Eq9qJGatRNjf/YE78dCUjZvTB4JlxaXrJNOZnNVz0g7N7u2yECmogdKgg5d+gPwc0hWQrMzUM
Uycq92FtfYNLa//56BbgafTeKRd5IF3V9bLRoo2A/raqH+ZsgWTR2nOcxEdxaCc4oEYDNUE4XAu0
1OYiLJoeZK4UK34o624hzT+ZWXGZu6ZzY7nyUzX5YOnpU2vmPuYZB4mNCDzr2AvqgS7Ru0sBj4bt
/gujEkMbXG4zybb6C33/9JuWo3KJxzZKUUGehkfsz51vJ5xGKGpyR4Lf3WwTVe95foUMafdO95Tn
6XTOl6g7SBA3Uhliz1Oz4kaGaYKRys2etx3AJI4a175TJ3h2OCIr87Kwb1O4+nkRnZAlyBp/gpud
+EDle1j94L3htY9aBki1CqXZlekldy8lSjjSUwQxVgaCpKbNkz7O5EPYNrWOG1vp0FyTWK6/x+Vc
/jMoc5WfQmni76GT0Z0m/21mL2qKKAKPr2iplwdq1l6cgqb5uQVu8WcF2lA66ARu4DjvS8BD1+Db
ko6IpuB6//akbj3lO0o9dOsSLyrNMnyWaqPDJqzrwvCUYtcxevUyxh87rSo7IDbL8jVIVVM5kRaE
eHUoY5acEq1IuxOaqr3mUoIMlWswlBYCQrnW6Qc78jaKgFvlMhHZACSaLVNCl0otDgOHiuoso0EX
jbFbDEN0kZFpPBjqdicyFNuDDEA4O21Lf0aHrUzRaaVvaXV1yvql95DAaA7ux/1R6FUIyVYoSJv9
npWjVE2NVPpm1qG2pGjdWxQA7Xk0VjEX8OM884D1cG+tv7UzDDzmYrv0M0y+X2cgGhf0o4MDgtPu
xwGiQ60GzhHfaD2KllSy0yzMpUipWJaQjz2Ufxc3p8Z3uj+h26xQ4Jc1IXbPc4f2w3qozK4L8MQl
Lewuaz4Mk6x8aZukP4fGOPsNilBeHLfFQSoq/tN1OGRQ6hh0r7hXMLVZD1rl9ayiU135wzipX0wu
5ycw8eFbboWOG8pSe+lLepCOJRlP96e709biyUyORqkdPU3sEtZD147VSgE2gr6K/l31lLZlGnq0
v6mljF3d/gpa1/gtjzgxT+Mgd7E3ZwjxnqdFrtG8ogVhnu//oturgR8kyMSKANNSH1//oE63ognQ
fukrDWhXN3cC3IeUovuZQll2ERIEv///DbhJV2UlCpA7Y3PJVvqpHwrjYxiMw2cZhPJbGBxhaHan
JwwpACuyz9Tt5a4GRtP0TC9Ki+4zeKP+ky4X5tdB7s9BNvYH33cvCkD2ZT+LTjZttvVqKoseFUVE
WLNR4filRcDeG9N4+PP+Eu6dT5IiQfQVQDpzs3/lZNbsQCbMKHQJz/GUSl/SSWs/zJMU/np/qL31
Q+pDJq0UhKKt7nkQVzpOFzZDNdX4l9PYBVKlMvpwtmP79hTmB/DnvanRy4OFQ1FTsA/XC+jUmIXV
YV36VW5mH6rAUj0U+7SzIifGQe6wNzUA3oJdJIicW1ol8nODZNjU3iO6Gj3ayYuD2Ta2jWikoSEY
QiWVnOTgtt7bINSjSVeEj84NXDAKJDXtctp7uTa0Lfp1VlNdR1mei6+PfziSDAGABNANZHC9kFKO
tkKPIIpvSwEUNzMMvxqIk5wkUMpnScmWg4ntrSaIWq5zuHs02TYfDomwOhhUDlpDLdXL6RLVXqGY
5SnHIOJlxrb+SOLjdkRuc/YlJD6oHTeyQdG8TLMDYtcnWrVuUDuCBYM5lDn/3OPadpBF7I0G5JnA
Dbwa/PAmTjZChE0b29pHKBKwstVMxmlwZusvQ0rtn6dEMn+6/wFvTwK7QzQsYSAICWTxg36ofVYw
WVjJpPG1VtLPeiu3n9tqbE4RTrs/3x9qb24QVhBIQDMW8uUmnqBHqBOSjcqvQEd9CbIJseMgkHWk
W7kRn1FnafKHExnUnmDbCZtAMAmmmP0Ps6ubxZLjmo9ngr8+G5OenpZpeUzWXqTGjML5prsmVAO2
0Z9MHiPHZKr8EJDl4EvjNH/Pa8leTujaJQcf7PZoA8ISvU8+F7X+baWzMPJsQLCx9qMisLwgKqdT
46TRw3nmepTNOYPeOzSJVNa+hl36qdBj7ZSgFXDweW7TMkbR4ViB9UVqYctCmXRkc+ppYrdrdfIM
g0n5pVdi/TwaTflplpRmBPQTTAcxZHcFQU3SCwVAeQM0i0bQlFJW1H5YlnXtKoNh9giNYz54ur/h
986WMJz734E213SphVqqd3nt5x3kqLI1pHMfl8M3p9OPtB1uc01WkhcBGZZDUXBrHm31KUqAg1n5
xqxEOWSoSvFgReqnQpHozeh2b196pB58a0DO8f40d78iPjo8/gXrYcsNMwc8XrQwqfGIN55zTf47
rKTEnebOr5vkEofj9/vj7X6/H8bT1oe67y1ngedW+2ZQ9SfdjrE+UoMjw8zdUagrWGiqIO+zvdmG
ouSfxccbhqZAj7XuQfBpyuX+XPa2CCgGPhhYKTq74lf8EKCseFG1rNIrvyj68IluIaEqVIYvDdW3
L/eH2pvQj0NtYmEvIeSUm2yRPg8T1HBBbvReXutHOoy740AEIRsmwwKdup6SYjQWOKa+9jMe5r8B
sExNnBOC6Igyu3edkHoI3znRmt4K30j9NCS5ToiSy3r+U+rnjNpdZlNnMWvLl5pZOwpXex+LjELD
s5dcH6Wf9cxCBQ2zAVYSxaY4etKKxnjSy3C6qq1qfL7/sXYmR8cd0SrivKgab/IAK0akOOCl75d6
1WFiKw/ta9UrS3Kiz9z9WZdB93ivVRBm0K8EMi90rUWI+WEr9nKc0SMCt5fnk/m9mFFWd21dwg3n
/tR2SpSkUyD2RM7IU2j7GLfknkikT4UPE875rFRmfG7suL7qch28gjWwv6VtnVz0CdE6YHfONwMR
Z+vgV+x8S0oBvI2pcPCO2j5uQk2bwbcCuzQzIJ1RL5UXlKqj2JUC64hseTDWlooltLWtMlZY2VGT
vNlJTfLIDoHwBqvJ+4u7O9R75+SdUboFv2hF3lpp1Jb+nFEPbYyufVbDOPg5iKrk4A21c84h5L47
31DcoBi13i9aufTZksx4PsZqTQoXlJ8xkIke7jYgYvvDKJs7NBaeDjG+DZhYJubTZJXTr4U02AfH
bXcu7EVaQaD2Ed1Zz2VarFTDVgcsljWMbm0HGnzvajxI7vd2Pmw0wDRsekgi+iY06jmfplLZdPrQ
f50Nqfmk0tyl9xChaTW+QKi+jAouU4opeYuG/dP9zbEzS4YHq0SaDzJ9e9k0bd7MXcs+lLIhbvFO
H52TnvVVfTDPneBFRgfZQrwpII1v4uTYzZVptyDbwH9FvmMv9TlrZdsFOa49B032uO8ckho8YZDe
YU1J99dfbxwoMmuOXYDbVtLv8C/lz/K8WKfHV+/HUTYfD+VMq2nMoPCjIajO/VgNXpc3/zw+CLQ3
aD1UdoSo23oqfTZJRokQhK/WgfpayIN5ZjNkj2f3pBwWwR5wPbz6zSiwIIckKwj1CkiU65B10avR
T+ZBwrGTkwI155Pw+KKYrG7eewFy3si3ANFuIEr8kSbJ8KuiZs7vQwe/+7NValLjoctkX8lsR8e/
v5B7exBZElSl6Fjw6tzsiUAfLGNMckrYjnYtliD0qmJ6U9X+17IlU7g/2N7BQsQYBTJGEnpk669m
GUUCNA9UaoxtwzUPTf2laJXkMXrZ+zuT6jWpFXkBldRtswvm1FBFQ0IRtYjm38dG0r1azpA8k2Pn
8TcSZSM+Hfg41Be2wCvHGfq0ldns5RLmv0P/UZ5zdDcev60IhgwAAZGuyVb1VsqNLE8y5COUTpVe
g7ExTmM+aG+oWz/m2fLv2lEyEsq+CpUVR3zCH7KbulIoI2oMpddlfsrHfDkt6WGGKLb0uuRPtY36
LxIDArizJQBGQTkWUeAUkMzs8SR0TQfNcqs2+Ghazd+8qhOX7q/mOnP2OJRBDG0yP8HzQMVtPUFs
rCwlqvhiVds2XqMM6u9SH+YHZ3pvp/84ymYZw0WKlqxhgtlk4DNXx3p8RYwsPKje764j6SFCPyI8
bTUUinoGflBhvBwVuMTEhjxjaJFV4SWO+uknXYqiN5OOzUvmDOSNutnbBztzJ3aJcj7VdVYU67NN
QtCZvTJHEQSuKY2dD2WoJOdBluRPczOaH4o4i862VVo+f+yEj2emgnDp2JCEEYLelgBR3MkiROPB
jDpW86ZCGvsVjxfj9zI2+8fjFtERBDOocHq7WyhbIxl13eFb5w9oip/jXi3f5EQ1f344Oq5G2Tws
2jCNNCUFBIvYfXoN5To0nkyUHcLLfxiH4Eu8gtIFimtzAvp4EHYtIs02OleD9NG46RzNR7UW8e03
h5ynGWRp9OMoKqqbk1ZVMh5TNHr8vivP2VzpZ3tMfqnq8nHUEG1eUg6BGLJQ+tksnKIuuPNkDBRH
hXON2vpjgBj1QYK9NxsMkxD1gAmETN3m7rJJA+J+gbKqyRylruo/mosZnfI+mf+6/31EgrRdN/Iz
pE8oAvP423wfHIMGtWwVRqoHL+hhG3laKWvntO+6HgVzu8CDtaim5/vD7oQskCGawDE6QiBlc5QR
TOmJJbHw5J5M11awa0Fa5MhkfG8UKFPEK0Gyo5W13nzZ4qS5ZIFeN5I8Qc1aHS8xFkQHsWF/FPr+
5DVCFH+z9bIebIpWdzmeUFbgWnVf/gTlPD0osO1EX8op1EaxvhR09s1cOtxCKjAdjOJkw6s0d7Jx
NiAH/xqmfemFUW3/jDsuMh/C8dO160Tx7n+ynT1JYRufFCBg4Gy30RdvKoUXOYD2BanOc97DgcNM
fbrONRLR94faWdHVUJs8sTScRENZu/CF7tzJbqzv+P8+pj79nnwwCBglNBCEaudm5/c5Pmcd3SI/
VrMaLHv7fcCi6uk/zMSiLAVSCS3VbQJQKa2ajyF3ZoFjkO+M3BYKWf75/ih7nwalfQSnaRqJa2q9
z7VcwzM9Yb3aLCxKRPE6yRuMrHtFAH/8+f5Ye9/mX945hwrS3uaZEmu13o4Kz2W03egrOoJeJofV
4ykNtzRaHAIegjbyJgDW0txUgDHYbGNiW66CtrWfzvLyx/3J7BwqgH+8vhHLgbyzpcXKnT5VKEKR
6ybd/NMyR2Zfo6U6QljFRrhp3VyO+vnk9G1dn9Mo6q8DKvnxdHC09taUSCgEQqkrknmvv1/VVktU
jkHuL1P4x5zEyputxPnB+3JvrnRMCYNCB4vtuB4kb2XwjRoXl9NrkYsfke2F1vDNMLpPkaq9Yqn7
YejUzk2V5QClvLc9uck4aMwP1M3myhwhUQ9KnnOcK8M68RyTz2FXggGv0+zgJOxO8h3wTc8FXPRm
khD8l0rB68wPjO6vOptOZWs1F8sJfl2s5SLF00et135DsvngVIgpbK7R954EDQPetzd6cR0C9nWa
QjoLihZ/vdoIl9+0Wm2/2I3UWF+iTk7MSwxJpzlTTJiXg8thd4W5RoXGtyj+baaNRTteFKmT+7BL
TBfopTR4+NwNZwMEiurePzQ7r3gWFoSn6G2RnGyiTayXaY39F4cmlo2TKRdaA+do0NxQ52lvpYZx
VJ3eOx/ieIjCAU/tLVxjDnR1yUa27lQKuYZZMoZTHiBzfzCz3XF4rKEhzv0AF219RKCg9dIs2bk/
KE7xJTdxTbTBKj5eo7XAgPEC4pWN6s5mFL2vNKYD2LeMoe9JRlW9hsmkHJyEvbmIM0cyzH1Ntrqe
i77grKR2bIlSktE4i6vQt/XU+nx/L+xtvB9HEb/ihxd8ara02Qct953WSf4qK8QnHCcMf8+CUX78
XWSJN5ggcSsWMljroYwck0fucz5O3zqnsa7Ck3Cyefy9YgFLFdrQvGZvWNxyYGdlYbBsdHTTv8wK
6UOztLW/7y/b3hGikwHTX6hQI9S7ngtVj2jhcs19gDO/Q7D8rAyt42WNNLjJdISE2EnxmRKlMEMk
VTeqHTACZDtDz8Kfh/YtsqsAESRz/sSFaH6BKQDIQxsOLrS9bUFFAu0TpKKo4G+2eD5WloTFWOHT
0ao9ZIRQI4wUPEhBHLv3l3JvdlQkQMPhe0GGtclHIiUd6lBSuVzivv8SKzgsuZ1qhOjNLsEvnaya
Z9REHj5dbEHoPsiDChwefJ/1B1ySYYpGqy2ekFysPmppbnmogjWPnmFG4dUMt5P6pcDIrkehpNTI
c6/nT72tTdmbWo3d8pNlBvjY3l/EdbAgPLxvRgQSeSlR9NvSfNHpj9K0HtNXRK2aS1s48zlB8/gg
GV7vittRNp+KhoAkD0qXviopski1amIgOdRId9TxUR5wNNTm+8DCLps4WpiQUXWv9tKoH7W6b3+a
rbl/qCr7P7OiKMS9QYOFS3j9kQqryuNGY6gJhzI3TEbLbaUuPN3/QuuI8T+jcGNQxKRJRRlzPYrE
LklKXI1fB2HHkMSOP3XWqxKbH/rm0BR6d/V4lItzJXrCmxteogSH4JeWvo4xHAAnH+ZzEPTxi52M
Rx9qd14iwRcGF0C1NkOVE/QerpD0NdaWN2zBT9pU4PypwKwcgqMe2DpL+3cR6bBR+ALlIMp460Xs
hzm3ijJNX8vFiH6x8KTWXLUdA8XFdHDUMFGdczyIpqGfTgvH+SgS760rSg9irmDQSQLW41cAnRUt
z9LXBp9V9r2J32BKUbrzhk45Yt/unGlA5qieIR9I5Lc3waNr0HBpEs50p2vpWxWCTK7iInjoVn5f
Um5LYY6nGRTEtqmZGdnmRMuZ7zdOzinGzulp6oajotvOwjGKgONQxoe2vNkl2iyrXaIo6WtUZv0p
DqzlRdYDG1qRdaSe8t5W/n+p/L8zApVIVAcMgVjYZpNEpZ5nYTZnr0M9O+pZyavwD8pi7eLOg1NO
Xl+VjewVFiCISx0F6T9FE0aKp+RgKE6JiYFAKRnLP31TOG9lYjsSCQS8rwOext7XxVNAWKq+t3U3
UWeBFd5LWZC+pnNrfDfQ/j6Po9T/8XDUoczJAxktTiSQtlIJySRBMJXt9HWWzJ9TLX5CsUqnR2O8
hClCSPcH25uS0Pxiu1Llwl5ifTpQFciXkuv7NQJLfKGMFiduPc/AP/7DOGKzQtchw9uy8Uw2qoJ4
fPZaS0F2ioJ5cCP8wk/3R9nbsrD+xLJRLsGQcDubEVWqvspeY8zuJ12S/JASmjvM4cNGGRS+LRIR
sE86YoDbigzVMqo8g569SkuKHZFjzZc5j6bL/fnsfR0ArsCRRcEM37b1fLKiAgRt2NlrgVDfKZ8p
Qk6jpn//D6NwvRAc0W65qWRxg2pRb5vZ67yU5WW00+as94b5eLpDpvh/R7kBcnGHVmooZa/0LWJv
HFrZy/DF/g/7jIotxlSUhVHgESv6w9vICpliVDFKV8e4DQypSiQAsXh/xXb2GXA+0myRaUPj2QSC
0SgkvS/T+WXOw6bEyNYKhg9yquVfZ3qr/cEu2B1NBB1uawFp3dxgVhTHuhlH80sLfbJ07UI3vUBJ
tVMb6/Jvj89M0GYpAsKaoCWwXr/IgP4UIAj5otZ251eRgDqrrOdvShYNB9eY+N2boA9zmucRSTbC
C9vMoJLHuRgqY3mJkkZaPN3s0u4Vbzu5wmcEH4BzKmW17NmZkx4lJbcHi7gKkQeWErMF/rye5pIt
pT5UaJLiNDv/YozVeEoMrXy+v5i3o2C3CXefvUKyz6NlPUra4IWWBVnwoobmclGDuXyG01891LcS
dyejkAugxCHM2La5sKQUzRLqffBi54v2U1lG1XMvVcqlmbSje/r2i/E+xUFUyDYbwCM3uwOvkXGe
gGS+1BmPL60y8z9UqdY/YoNsnxRw6n+ag3akvCQO03qbMCgiO7RhUCCDMrFeRVVBZ2mCQ/yiZXa8
uGbv9Cd15vN5Q6wbnjXAYz0437vzxK4KE1gmirXYekie6/OotANDoh7nhpMVXaq8LE+NXdWXEfq6
m5jm14c3C7kFpRaBvNMhNqzHzPvAUOmpSy/xZI6v0tj1H7mI44Oy8M6WFNgPHPsAyENo24zCNw2t
PJcZJZJgiJvC1jaQa//+XN7DxOab0eWhys888JLa9nkcOy7kUErDa9bSufhC3zsrwEiUTfs1Dw07
fmZbK6Obx2U3uEGjjRD3lkRXI9eo5TBxyczzwGuVWfxZm6XymxMbuP7Q0LFGF9mSJjvrWtbR11Zh
5V6qAGikF1cKEOv7U7kNvjY3LJkpYntII22vYCTiwlK3mElbU633zC7U/zFaq269Fg740WPl3U5p
s3DipSQo9jSWlK0klxP0hRMZRXRdjAkkAtKMZf3kyHAyAPm3ivI6jDBYr4Oi9863cKyL8JlfmCu+
tMRO9GQrSVF8WDRDqj1txok8d41gXsILMXz8qvZWL3n2jP3DB3y10Z7r0mBMvKbF6uf32Mzz4NkE
FjQ24J0t5dvYlc5wsAFv15MnICk+L2puTm0ruWTMzVLLrZxeUxiHH/puji/42mRvLU358/1Pdxs4
uDRxWMH+ARw3ic36RJlFgRBd0mTXztEnN5OW7Nw0tuwqErsnKJcjjbOdqSF9Qy9JCGxSFd2cLbty
UjmgynwdgqbJTwtGQPaps+bss6omxhFBbiPFIOI+WBV6wnQ+KM3CtlpPLzArW6mxWbzmeoJwr7v0
tdajfDOF1qlPLcRx3K6IHesU1boSR26btEbojYhhVT9pERoK10Tp4+9aY5YQo7WqNS9pEiraazTV
ueIaeegU35w4UadTFVrq35JmBvnHdjCK6lKGmhSdzS6pip8zlcfYRdKWPkbflqf9m1EMzt/Um+rE
Vfk9znXpZ7n1s2Fqh4NvfBPPLJC1gogAAoWS5zaeDTlqD3NZJPiOdro7W1JySp1MOwgCG7wya03J
mP1KWYYLXaNPsV7rturAyOnJdG2cKj/PjdJeZaMwsN0Nche0vOpqGYQStTCGa5rlEZKLS/xQC0P8
BmB04CqE1hFd4G1oAMtekN6CTUHeUn1WxqD9okRR++X+obnZxMKTCLFpLFB53yB+sJ5p7yAZOSpO
c+3UoDrN9lx5CboaviFHR54Tt9+Ou5WPBrYC6sEtDKbU2hxobHOtMvV7Z6T6CSeY+eAqF0+kVUBl
Prw64dTRyqK/sEnV0zyq7HBZmitHIdXP1cIRPQV6bGgnCfNG4xnWsWGeR0odf2lLks5u22rS0S1y
UwTjVwBHZHikCZnpJt+slKStLXNur3ldlm9GjObdlOSjP0S1EXl1b4V+MdnZ3+loygcIwpsoyCsV
WgcgZyE1fIP/namh6lh6tldMN38ZUr3/GPTtNwMEOg4DUXZwUkSM2yw3KhYg6ARuBhTB5qCMSxvo
UhxjxVI25hPtwqU6V0mZBW5c5kHrzWMx8F5u7OUoHt7OkwYiVG/gwKLnvZUV6vrGkGFXDde8Serw
ebRSplurSnQZ6qHKXpoAjuNB9Ln9rIxJ85kABKye4L85LHldJV0STNd2GchasmKU5A9FEyCeeGpl
bPg+DAG+OB+rKkq/lWW7zJdHTyt5Ai928jYg/xTP1j+g0MxZGSdzuCbYPv+SZo78rOOf+Irb03Rw
cd+eVpBqhFrQDGSpwArXQwnfYowC0/GaqfH4VQcV93EO8vjgMbOzoqLYIeD47xoymwnVwyg1ckYU
NefUkLwA+kbnSnS18nMBbq65GmZnBZ8aHomDK1NpPRJEuN1GJF6QstnBgAuwB19Ps+8Vvc3Keb5a
iS2JQgjtVq8MzTxGL8qmsdZYXTQ8/BnFI4OnDeRsoZa9qfM4sT2OtdIu1zAdylPYj47ryMF8Co3q
26MbhuhDERxCBYBakCHr6YXLBFuwU2TCoWE+zQt+gVqthL5STfrB6/c2FMAiEsLDNNxVsiGx0j+U
YoSMVJHOtXK1MiM4OV2P75s0zCqqIGr8WVOG4m1EtO/gSN7eX4wqPJqFfPxtl9foM/LdzpGvztja
T07Aqxv17br5FJWDfHAkbjcrNHaWU2YxCXXbkGMlIdllbajXJaeQ7hZYRPPMj+qqu9R0AjoQgmkP
jFTJx9/CsVSOtGR25srL5J2ZQOijcbReYSvAoJwDEl71qR6e9TlQTkGeTM9FrAUH55LXNv/ZOrK/
1xnEPcbLmBxjPZgydHOxhFN+TYr/w9l5Lcltc+36iljFHE7ZYTrMjIIl2fIJS5Y+Mwcwk1f/Pxgf
bDXZNazeKp+5JDQIYGFhrTeUpf3aCht1HN5DUEAvYd1DyAwx+2jOBErV2elNZCpfsyJOwi8Cxm1+
Nb28/dI3RaRVu8Ge1bz0cc1Mmn3rBnN8cDzANMfYS/rsmx3YpY+Ohd8UPE0j9s83HpRwZEhzd8C1
TFyxTSU9FlGZX1KudfeYjqL5YwgVBekNEfOXw79dE6/aNDbyyY97J9P8gsTQ8c1eYDuYgdTzm7TO
y10ODX7f2NMvTObLF5qYTvpRM2PNuJZFn7wWrTOePByszw1eqskekamjo3hzc7CmNOl2ztwiV1YS
Mhof72zqtCqi/ongx9fuxzqrcFjPPRFCPjfGsnR3jeI5F8uYuPe1dnrOQchOu66blH/rtidDDyG9
/BhEDSp4jDXvtXDbYzzY13AIG+G7nZb9UbcGLzt37mcDKeqZEsUsoicjL51ux0sWOFLTlj+KQDNo
y6uIS9iDdXBJFkcfyWJ1wrnWHf0pMGZwCFa1j52QA4Jb8oAOhT3uhjHBC7Mt7aMBfdJvzEIFERqU
ys5y+zx+KhI9Cn52/IUfJg7B6a6ppxSLXgQkix0o0ig5pHXXdNhI4/iEplJXVX6fzp5zyvQWNTg7
Byv2FIdzLvXhDFEd2kKE2on6UvCXqY5RvWdxOs5u0XUjPzWa59yPGqusUGVSlfbcaWExHdUpn5uN
uLU6Vfhigtug+Ik5OhXrxRU0d9ZYTYoJyLZxI5pOIPj+0JMmMf0B+fYv78fj1a0q1Zy5VQELgREk
ityeKi+qNH0wO/OqUK88WEn3Z1bkW2ZMq6OLXAvaSFSPacAgj7DIPkN7SlTWxCUSx017MCjKhDv0
dxqmNGfuJ3Vyy2Dnmn3NWldKWnxUikrd0hGQU7kJIPJX4FfAD4DRt1IBK114brQt3etouvS2Q5Vu
n1c3L1aVIFiD4On+/U+7XkdSW9hh0qyXmpqzuMmHoWtjJe5ciiXwLfdOOMY/kQrxqj0l9sd8NXic
ERHpDKJtC/AcGNsiFKuiFaBWISf0epHunMQW+7Eoq43HzGq3oPDIEBImxTjc4re7hSqyFYYEjGtT
Jh6hTIRNdHCGoNiiwK++HXRV3oAgYfCzhLsjf8hvd7dRZn0Q5KV1VTKttnfoZYTf+t6o/9diw/Lx
wXWSsACe7jr+TeyPNwvs38aarLKP+tg1rrXeCMB/ntvY5ynJdG3vBIW+xX9bmDOwVIAoKXLgeEge
S6KwOA3KICtGeUcxMaz6jmJi7wW+mubd8MELorHcT0nufQZcEscnHQPL4GLNbt5f8FLt2309iN6W
PKhmvqASXca797/GKmuSEE+KDfRgOCR8mNsv79bIn3PlW1eXMvChCrXopa7VsdhZSkmpZ3Sql7w2
7C2Xy9XhlC9+NrBEIoFLWnmO0TULdX22r9MYOU957WXDX+EoMsxlK1QpD7zi50e76ahEkqlRJqa5
KXVab2dqJGnqDHGlXPvWtK9NOySXXBEPF+WkfiMYRpoViEkRfm5H6azYRdYw8a5S8Z5lttpvTieC
19lrtwy610uHAgeAP7xupaj8ktTu5V3TFo7weCGl2eeuc1xYe617xCas2TutGvzPTq2f72+X9bqB
NJGpPLYHmLQsEacQhuJqIpm7mkZkvPKMyDQSGs3J9m4zKdNTpNS5txFYV1GIVFMWoKTtAbioZRQS
6Js2SReWXJB9GhxT01EuQDXgeb4/t1V6TUZL85uQgLcPgrGLo9CZReT2QTJd80ILDnFrCD8Z+l9e
lXpfHGPy9lYZmJ/CYthq764Gpq4q5TDkNUW2uqSbFbQpCtMavKuladWf7Tw6JyOu8x3Am1D4dphJ
T4Is/acqWm0j+Vh927ehaQDBBMc1e/loysVACbY3vWuQBvohJmM9eOlo/P+MQi+NOh9bBvnE20Oh
zU6Mvhl+ozkla39QAtNvPPvhC5i5sG64tEBcojC+OOCj2rep0ireddSDctcPmrtH1LB+tkuq4+9v
lXufjQF4mFAXRXdycf061ej1kOzda5Mn2j9UFauXosijf98f5d6+kGrzqM1qdLWWz3QnKst29uQB
p/o9/3CyoP1gzE0x/MgmzCl2ikP+ezRxG3H8UtHyH+8Pf2+SxFnOucykiJ23qzZVZYeDdehxUQYx
7jPDeFDnbosXs0oWWTViJhbLjCH1aW5HgcY5D6NiutcMLwZzb0dOA2ounSNknzLVS/w4NLV/jKoV
M11KS/PAB+C3c3h/rnd+BXgURMgt6u0Ybq7CNk8lhWfWtel61zro3Vh86NR5Uv3IHLxno+kiz88S
fZ73kV1G+p9mHikPI3S5McAM0ialGIQE8KLDoikl0aFrvKs3xcXBDFC7oCfSbtz4d0I4sZssS1px
Qp9ZhDlkdoZKr10Oo9sXfhJU38tAi33NKL9rk/P4RU/3DZ0o7gTZYFwmqlOMGuyET+cVYTv1FSlL
xLamrn3F0jQ+OmaQbISadSZJ4w4IBNkMbWfPXKSsVRpGFNyS4NoXNGjSyLWekyH2fKe2540GyduX
unlhsF4yMUbuFx0sgK23Wzcc1cSg5RU9N6M7N/uUpKDyzSIISj9MC+PT6KRBdrTnSP+3L+2w+mB7
kYvQUaNlf2aR3ve7yLCbcN9rQ9X/WRZpI76pc0qmHQ042fv4sk7OXg290PpQ8XnHD1qZF+HTbDrj
D9I6eBJ5X3TJvocRqD53eeuW+3QKaM6Nehp2+85uRH/KAc+PvjE08Cz1nrPs96JuX4dWCc2d5syJ
5qdeFyYfza5wQMRYtR2jz4rp+Q6PU6fd96Al3X2WBwYKgc1Y/MycBAvcOawN3Pwysy93nqJZf/Ui
tqVtRGuKvZpGVEw5I4k4TYY9l77w7LDz2fUEZy1F3POCK30X75yKC35jj693AXuOtFtWj2jULXuV
MyXTXiDlcY1jx37JJ5VqiKeQY4JgDf58P3Ssw+SbcS6cWaKkhHDc7gKBrLLa9bZDKjsVhxCPkEtl
uFuV97ujkCwD8rWp/i9rbyIZC1GMkXutOopAFX2NXVKZW99tHRtwZUdsH4SPhpyGtZhLI0lLTes6
1zIe/lbE/GmsArY0Qck3xLRFxbqTwEruO5kdDUa4Nougy8MAKG1FJML6cjpULRoeNHDV9KXr4u6Q
usb8UQtSPJoeXTCElal98MyEK0l1+nbB0kEAx45a5arWXlx/U62h48AOupJvvDju3N+kk8ieSDkL
2uZy/r+9NIWohkir+/A5cgPxORd9EO8tRJqyU1sHbopzF53d1rcKVzifetcdxEbBeL1pADlTKZaU
QZqAS4qOHXpO74gwuNpdl3wrJ9U8GGVvb9Rq742CIipjcJmAQl9Mc0xtuzYJe9dhMrFTiCCNm2az
dQDWRxqZZlaNTAFHPEostx/T8wRvhEYLrg2ykAOyZ9l8KlV1DHeKKOINvsd6Z5LuMB8NCQiZEsgp
/7ZyWVyYA3I14XMTjt1zn7v2vh/Zk1luRGeKdeVfmTqWp0f3JYxdRLgBF5BTrii09Tx6WYkl2bPG
23vntXVIErtpsbn+jsB9EEqgCghTl5777dRS+jB1H9khvPFQO5u523z16AD5kT5Qon5/Rnc+I9kr
LXeTmamk5LdjUaQPwWMZ4bOZzrvSbn8iKNjsAGGdbSp+e1fZOHB350ZrC4gs6QZWb7fjxW6G+nyQ
Rs/e4KqhH2IXtqOXan7zsMvbmNudUMnMaPnAa6G6s9z18P2VWdQifLZah0bTPP6VCO1XYKu9Pzbj
FgPuDXR7m2tQJZRObigMUPlb5lGjEyZ2VQfKdXCFluw6+VK92lYfqlyssaJ+D/AgTF8i9D7TXQio
K/YHoHdYggajp/pNlGnmkwZvtz20dKa+BzTptX076OWw78vWVXa2OZXVr/c3wJ0FgUBMsY1Pxbt2
2bGy8zRxjEbYV8cIhis4hF8JELMLagwbb5V1qKW6RrAjmhtk8auinkcq0aPveG0BdtgQEcv+MwnV
OOwixTU+9HXaXcdc2B+FGTU/35/kvbEpd0vXU2wKSaxvd11fc/1rbWZf3VB9Hpxe39lNZtBR0pqO
SxpGmsT/voCVKx+OvOgZQM9G4AI6M+XF25FddA3tcajcKyWY+Ji0tupTm90ySr9dRMBH1GWR2gb0
BcadIsXi9a70mMc0MUUIjlONwaUZ+W3slX6SNlu089ur5G0oqdlMdY6WPDIJi+DUxIo+JLabnZKg
81wf4F4iccX6/95fsduzK4dBulba1IKSdmhVLFaMkNUa2BinJxry0aUYrOD7mLTNLgRjBVtLs6v9
+wOuPyFxQoZbYgVX2PITRl0zWmMnkpMVRfVnT1GHn4EYujO2Sd5GDFxbkFC/4i0iKQmIXaD3c7sp
CmtqexDuyUkbsQg1Rmu49ok+fegntftel4Z7UJWON2Y/NNeiatNT2RTxxxB9841JrxdT8rnoU0jC
pFRsuv0hfW41gZXnTHrI24vapuUxThJtY5TbO0auJQZD8tyhdgEVZ6ky1EcjZfLKjU+1qit4i4/u
58Hrp10Yz90/9ahOH8thpif5/oLemxvsMYI/aaRUvbqdm0sUQ3Roik9qN9V/dIY6fq7BsX98fBRm
BzwX65a1cJMyJFDVLeh2IkzpNIu28wVqRxtfcH0aoK7wXrYNEh1GW9yaNCcqLRys+JQOTv6xNshW
6V1HZoZXjhj+Z5l4S7w/rwXs+L9Fg26GGAq7lK2xOIBx3nc0RKvkRIPAC75GRZb0vq3VhvFBQXJu
PrlzZeS0dq183nVO7/4YTZrde9vp1eCgVmndXnUqGcqTwRKbuzpvu9Sfg37M/A46td6h9JeU+Qe1
cxNV+IM+Fcofgem1was2eAOoIl7p9gWishJDg477+qE6xNsM/6NZ8z1pai0jGTTHelaNSHlS7Ggo
d9jSpz884NN4dThJ8/3973l7A8nBEEzggEmOLZftkjoZDUYVzoD+sDCvqiMIgeo6F279wS2b/tnM
AvXXhII8YnPeFqdmfQ4ssM40Pf8rWi3bR/agVUljq/FJUzL3YDcFytFJvYXcXJ9xUGBwhOiQEzxB
ft2eNgsmn601Nmc89Ob2irqMDhrDQrHHxxVIA+3jeF16EnaGBP/7n3Y1QdiolBE4g5w/TocsHP72
EsgN3lBeoIQnT7ED1U97Rd9nAyz9hyoWLCEvNMw5pHQDOQylyNtx4lGJbaue45PRp+5HSA4VcOrY
1Y9t34J1eX9SqxPPYEgQSU8oWNIUX28HEwDDnMro4pMyaj9npcUPbtJeB0/5MCv1xt5cXX2Mxf5E
BIUEwmC027Fqb+5KpbSjU6kH9aHNAvtEaBbXwLK2YG2rbYJmGl0MqDsogAJxWGyToOThk7cZgWxK
tOSlGWLL+jykuvuDXnBMgJkiI/EB2OQbz8U7c6SnSMUWeCYQreXAWJ3o+WhG8alvem1n18TpvnXT
3eiOWx7Wd/YjQBGOAreORQqz2I/1OESS9QpLN8knOCFV7Qdgszd2/b0Jse+R/qFIzHzk//9t11dd
ZbpzmCanbkijQwa1ZjcaanKY03LL5mc9IT4ajAmYSCR+kPNuhxqUeS49CgenKh/7wzy52ufMq7e8
EdYTAlojsQXU1hE0W0pH5rYI59qN9KesTdN/IHaFr55RJV9DSkAbJ3m9CyWm8q0lS7igeXM7oYI8
DxGAXOdqsr7kdXipuvhzUWh/i6l4berq4fNlIgYl0ysJIFpZBqoxsnDYIWmQJ1v3FHTjvEssvbpk
QfmwNSygIfq+FEYky5AyzO3Maq2yeV4zlFo4X2Y3nc+Y1KTwW9ro6f0AdWe5wMSi5yhfAYTFxTfs
sHTD0FTTnrIpN3aTWXU7u7LVJ9dBoP39odaxkAcHO5A+Ht0Jenm3kyrqKRtst9SfyhAEZYd7lpal
P91E2dfIB24MdmezE24RSgd9a8FCXQxmG6GuNijRPzVQ1j+o4PKfW7WcDu9P6e4okBihw8Eiodhz
OyUNA44KMzDtqQVm+Aq53z6oUbIlj3N3jdBQkPBMiWtZpMAVxq89uGrtySswHvMx+0QjTHhB/FMI
u9kSDrg/GqkGzR2KV0s1JTrhuMZVjvYkzMHZQRmpj7PlVces2qyQ3ft85GwkNrKJsFKsbgyzUOAx
aU9uVFvXWBTJqZhqfWOL3x1FPoxoilMgXtbGmthzUy+x+Hy0f84AALpjQEFp4wUhD8r/KxvJtIJt
BlofN0zZO1jxqwMxuqCCdWzNnAFPxlzNm+PsWPmzHoyF5vd52uZ+oDrJtLHV1wsGTYHyGG1GQDeE
99tNSH9aiZPanHDlpYWc4+7st6PnXqK52pJhWH9KWfOjcMobiRLQ0iFXGcfA6cwRQ9EaYWDNba2d
5k6PUb/ePiVXPBsCbgsqVEv8EF4RqugNb3rKw2zwnbit/Cyftsrc9+YCrkYulS6RcIsyd4U+xmR1
0fxktNGw44Gv76vW3RKdWj0YcI6VSHIq3FC8ePrdLo5SKa7XZOP41PemcXWDwv7X7LTqULhl/L2e
Z3ffRF7xV1a2W+ZB621BxMDgViKIsEhdgjRUdcD9FMOsJyrrNa3JcN7VnSMOeZW4h/fD4HqSDMVd
RYTS5RZcXCJZUDtDBFv3qXFbLHuplbg+wrrZeWoasZvjzjnKH5Pv2jHR/np/7PUyItVBli7xE1xi
yze1qZczzKzY5gLTgl8xhmu7UG/Fr4dHkQ7Z4FvBRQFxlb/itzTNUROnD4rOekoyKvp+BGzwKxxJ
c6uOf2fRJCqK9ialJXhliwsl8/IkEnloPBVNpB6wzez39TTl+xhR8I1FW3w4bkcp40/PRUYPebPc
TknpygkhnUhAqIoC5HiMPgx3QMi31OvujgPihA6PPAtLcbe0JvSWqLCfjYnaN8RG8xBhv7QRBBfh
97/ZyLYVZUbYL8v6d1XO8xgljFIXSfcTQzgnfUqCsK/3aq5P/9JYSo1zPLlWvjHw3en9NvDigIdc
L4iJ29W5UnTlj4xSyBfaqw/KK79Nz2QfS81GuhJL6aASYk8yWoU4Fw6PuaLNvVNUK9OPh3b5apTF
XBRHVGWT5+Jsmd38EpWu9zHBe/sxpAoYfHYe4vLUUFB+J0AthtEHKNrtlIpzEvXPdjv8UTCzndV1
sz/C6XysgPg2mhTRAEAGk4c69O0+d8MsmJM2b890ssxxj5B9hfLJBE9lY6B7W5DslkjIWFQxFmcX
4ffWcMq0PWtFgwJ7gaBUgl5oOU6fok70xYsaRGF1MArdnE7vL5ycw2/Jh5wjYAJEQiQXFCLzIgAj
eZKaVOE6mCwVYJJeRVP66Ix5h0N7GxjWP2mewSZ8fMJsRsyWJK6ZwvDihVzampgtrpRzBl/KTy07
eHLIEGIkCE0VIRuRXF3FbB7Dyr9tH+DdBjJQPI7IHBfDziNI6iGbGVZXBt1HyiC+5tGsf37/m945
2KDD2J1SOwlo+WIYryuAo8ZRfbaCJuj8GYCP8TWKp3DLRP3uQKAHKOCDh6XccLtBU3ohZh/bnO3e
gWgfAjhR+nHaPzwdCUWTVXxpBmfIX/HbDVZPld4pQNDPhl4+j4rTnSxt3tKvWyQC7EOAWjJOcQoo
1y9Pdto5eiCmRpxHq02vTtX80wlBOSh086ub6XP1MQgDK9pnhV4mD58BcBc80KlsAKnhnr6dYOnp
DTiruTon1dB8rqqsoFmsDZPwM8eZkPIPm3KrWbw+8ryYuUFlV5DsbvlOt+xcdQbarmezJBHZCYr5
n6scz6xDlQ3T2XTgFSCa2v7z/lquj7vUA+KxIXvUUnXtdqq10sYw/fX6jExEXz+p44TlRG6ShuEU
ncW63xWlOW2chztzJb1CeYsAw/t9OVccJzVA0lx0UzLWr5UHofZT4aRJ9qJ44Mp8ZBSU+MRF7NV/
vj/d9QGRJVsEMeT2pXK1OCCoGtjoS+TlOWyD/BooeU4Ho3rQYk3uXWq1kgINMw6P10UMxVewtqdh
KM+dGNMnRRfi49CKrVbdnaVjFJJyHh6Sr7dYOkBabpFkGXpRiMxc7bzw/kUrp9/zrCxyVMbz6uH8
hGkhcgEeXMJdlhVT18ww9NH18lyHQ7qL6i5+iuKw3ogui7z1v49HckJgkbia5RsURyvLbKE4n0t7
KiWruvP1AK1/owy2ykh3d4OLFx6VOKLMMi7XKuRHHLX4goPVHd1uKM5GNm5lDXcnRKvmDaSMRN8i
XHKhRhqqy+U5SMiHwrieAWf2w+ehjpvj+9v77pZgfaQgJ6W4ZalKJJbTmC4bT4+GGemkoNaPfTXi
2KxNFqq0QaU/VkX/b7Woaku8CFnDEg6ohyV5qmeV59FInb8tHS2mUnXiz6gdphsb495qER/ZF+AO
ueAWSVEaNu5kq+ijlbrWH5xotIF197P//ie8t1oIQ+L9S/ZFYFy8ZRroVsZohtUZmHL3Nclq+3Mf
es0lFOqWbe29oVDP40BxVKUixW3s7ZXWFnXGUBFP7l3YpN1hagtrP3XFlsLzvW/3+1DLPRiJWdDy
K8+ekYhyT6XbTvYVieDGdXJvHBAgHCluUIohizXSCm3WRi0sz3ZujMc0suwnYIZb1fp7Hw60BLBa
eiqymHn74UqBHLMQSUl6XFXBM2akBaDotGuBMxZuuJWN3x0OTgeNdjY58oq3wyXq0LqFM7Pxpq7a
myEaWokucn+CwrVxgO99P3LE/2wLZW/xdigsn3ABR1vizFeb96WRz35dtWL/8B6XXVGuQVnWgcBx
O0pbth7jCA5tCzsDBnnXfoPioPcvVHS0LYXsO7c9ECQSbMhzQE5dGbR+SxeTxAoLvfCIrYGjnuBN
wg7RJ38KXT/NgBamZpg+msDRkAW9xv0uTVtWUPJYwWpJLezi7OSK+tFOXqtqV6lzu4e1slX8WMVc
ORbtKe4RGlWUMm+n15vIptUuW96dI7ImJetqtK+KmlVrwsT4WCvOsBF0V7uERwQPQ9JT2gVSFv52
yCqzIjOggXNWp3h6yagM77K26T49uEtIFGQ7h3YihRDGuR1FCUYzc9uMUUoUB/S6NV9RMChOiSem
jbCxOmEMBegUvgnFe7ySFpEwHkq1cOFincdRipeGUX2sZGhvkzjcgFffG0qCAizetlz5S/KcWkC+
zuYmPIs8s06BonqveudkzzVAvEeTTVnA59aXPR3avssPaECPL53JCs9h4kT7SRHf0DqJNyLGavtZ
NKZIZdEzwhaD2t3tKmVFFkDU652Tbs2vuaZd4mBwfdEkX3oleLA/QEynOUSDircywEnUhG4HCzgH
BYqK5TkhvT/YbRBlvosY7F7w1x6T6ZX6CpJhQH8USsMb7uh2MFNrw2aCt35OrETfF9Hs+bNRbPG3
3orzNwUPXph489CeelOgWfayYQIMpYcxxtlFdaJHn6lrql3Uxbl5yiy3KS8txufjdQyjDGoit5tf
DHH0KiKttTbISau1lI9dAhbqqXBaCV63M7Zm+Ne8W/i8U+GJXRd46gncn/XdTerxpcFxfkv5bD0i
QZmqrcwY+bPk8FeqA/FItNk5bu36r8bRgmeMQ/P04qIOmO+Bz8TaRoK1Cl5IH1Kzk+VHDymjpY2m
17auVVdmdq6bpkbdM9d2LmoPG2+V1TG36cMQ+HlCkFvBQr79lFHDJh4Dqz8PE90YMpXOx8273mEw
kG4M9dYXuN1BEslL2QX9T55Fyxm5UAw1ZFfac9SF44upTflTLKImZEQ1eYYlLw5I8qIiEGDwXelF
8cy7zfkxhJbjx8jMbSnTrr8wtTSLBEmCENncixsJFygApCKvz0XR1t/BEep+7bXpxma9NwpQSih0
pBE6AKjbL6xC65hHL2zOXW920WG0DeXS9fggb3zeOyspQSDk4tKQh1vidpw5iJ2oiZr27Cpa+wG9
iew4GU36Patnff/+jbee0hskXFYDmRjd5Nuh8BMaskHpi3OZFGno27NifW50dfzy/jDrGZG5gieg
hSwldpfA4ikTBonezDCtbe7IYBrcZHnhxnOypf60Ot+UBpgJWleo0jIpOePfcq9pdgUGiuV8RltI
+LD7Qj9NjHRPs7K+eH35/cGZgRYDzcu9R+cEpNpi5zWmAMTlGd05nROk7qpW20eDjamdW2xBiFcf
keMtt/lb1EaNbbH9RBeq7mRN/Rm287R3mOlrl2viWlbBw0UjiYamf0wlHo46j93bjxg1hd05XqKf
uxwr43LKK+zb7HwjMVmlyfS1cFCjhwZBBZjJ4uE525VXCS3TeQ224RFOiHOapzT+0Zszwh5FpT9D
hfC2TpdckZvYJUelEEdTGbaHtXzbGKPhKZM36me1N4JDHdX1YW7d+OiJbHjV5ra/OoWZv9Z2FvzC
EHyrYLE6cRR4QMaRNZt09NRlu9csq2RwGm86K7Wt7ruuHhFrbh5+wDHKG22Q+5W5WotPCyLTzVKN
U9AUY7Gfeht1ZqHvB0TX9u8fgOV8SI94KNIago4AAHwpgBbgCJylY6NesPRSPgyc80tlmFstvOVW
eRuFyiICiPxHlfF2Q46ktTl6gPMlQKdXwlu/1ObwSQfe4LeR9Tco5uP701qGETkg2TnFWpJm7tPF
gHoskslpUeHPcnv0Qyey91IDxkde+xtqbX+8P9qdjyhJF29aVLKyuXje1MKqbCcV46XDE3hv1kqw
a+P2MV1OEksevqpsxFOgJRgv++PoMBga8LsBx5Si/GWVGtKy49w/jSLIToFojL+yJCmObbmZssvt
9vuZkyNrBGVCMi0Odv/t8rVGIHLLSYaLiQTcfmygoeuiafb8nOno5k75sUGW3w9E7X19/8sug6Yc
mbxI0i/Qv6AWeTtynY3VbAxDf0nbQj0AxVd2cQhCugjmR+OzTuLBQaCMRuVTilDfDjVCGNT1rmgv
XTXbX/BIxjJWaNGXyhm3rAHf/q3bD0rJiQI4p86UD8hFgPbaTI3iXusuo2EnKlKOcx5dEqWx+69c
jlm8Rw8iT764Qx2Gp6k3otlvxjxxX7XewyHIU0EJXUgoQ+UwwREN95aZczM/+u2Ry3hDqHFprSk+
g2kOgz6O3QUeFbiPuO+qD32CoY7XZVtQofU6s7tUWqn4rZM3LRMZq8eip9G77hLndrnrKKU9D/kQ
cZaqcWNLrQ8rQwFJR4eDux/s7O06I92gFRAU2VJp1fzhua3+dcoS9+n9j3dnFKl6KrXhJAFlCVpQ
0Rlr3NBuLn3nBbs4s7NdaJtbKhtvZ36xkXiR8I7mtufBvhxGeLNWtFnWErSN6agPanVS+7T6dwxH
6auctIe0sqdrZGftkaa0ekhLNTt61jxshMA7CwjXjWPDGwZrTW1xY6F8OI+JqzaXNFGLVyuokhek
+EfqWfm4YT98ZyiyGnI23AyJ78tom3Hdj0Y5eReRtNlFT8DTCEvpUIpAAPDRVaSzSeGeKiDVEFK3
272iz3mLYUbuXtSswpGvbpJjGFbBxmW1TGmgY8g7njAnu9REusUojgk6iFz+EjldeBRe44JLSspT
MiJE1SBH9dUk67l4ORqK1WSnG1t1Hd15EMFukw9CHuvLds+cF2jnWoFzEYACX6bOfhak3WceOPOR
lEEc517TPhiQHfbvf931Jc3iSXNQsPlSMn2xZ/SgbSxrTtyL6WR/RWKsnjS0ynezkaFXHqpbScj6
SHLikSMmlEkMwPL+tEe7TnmCOhclTo1DBx390nDrHN6f1BtN6PZIUiJg12BcAyV9pdoUiUAlC1b1
ixi16W+oKE20043Bm0EfRlZ/IW/F3g0Cr04g98bof41tlNpOGYRbfkAW1ajPeV6XMahJbiJa6K2u
fUjz2onPINaDP4dY2Lo/uWOnnJq6DF7mDNkXzYc1YYV+Du1lI89f7w/gw2+ignR9wLsslonS5MRz
yNIutH6gm6D8oho7NR+z4YNG6WU4FkpjgTQQCrUn154qbYNsut4nPNbpYrBHKbLx2L09H0Mwt7Vl
hfol0+LY9tEhb92vYeFOf7qj48y7iA/SbQSZ1WaRyh1gpqGEIbaykoNTyBCgt7bJpZ6z8SmF6X5s
QEOc3t8s90bhmSvBlbx1iWW3M5vMoLRoBaUXs1Ki4GwGoqt2mC1PWwr2dwaCGiw1+mElyx7U7UAw
wVrUcIb0krkVNDq1aA8irKMvD0+HspwFGsqVmt9LCExdFtAdjSi7JOGIoQ26RTuS7i369ir+U/yD
lUTtGJwHABQ5199KBFUdW+Y4BPGlHNAaspNKfyl1DLYNPRseor6Tcr8NRYVMAr1gKC1KOXj0ZMZg
J8kFWNGMtcIY7BS3ch4sML6NIgEeAC+oMC6V+ZBUjkraNfGFwQRvFC0rxS4do3IrAspXz01oYjrc
0hLKS7mDdbr9coXbZ4WXF/GlH2r3U5vO5iFLhPU0mmr4MjiKeKJHqm2Ej3uDypyAiq3UX11izSmF
izGZh/gSqa3yAz7H9CNz++g5cvrkD2HYw8fEzuf9wzvxrYzEoknsx7Kaqlr9ZGqpifgmgjvHQMRI
HpN+Pr5w7An+UAeg5bSki3izS3XWjNOLk8TGwQzN+Bpo5hbK9s5+Z59TaAfoTUN3eU1GEXrr2M2m
F6EPQ/LUNKU5H420iUIkuPNNHNu94SjzUWSXSnnATG43iYOhuGsoQ3URdRhchpFr320wnAB1VGwE
2dXNQr2XIMttDBaWV7r8Kb+d5HLqq6YVlbgEnjFUew9ERvYBZoSd7wAx646P/VOlk3LNXf8UGpW7
RfldzxWpExBsFK/IwRCJvf0BfaVbHULt4mL0Fpp7UfRLrSqxi/p564yvTwEj8UGJI/SwCSe3I4Vh
XWhu0YpL33jBS6Uo5lPaO84n0brGPh0t72Q585bvxJ3pIaphyl4e19gKBxD1QJqtuC15wc3jE8zH
ZidGQIG9SLdkYu8NJfUgKNtKh7SluVyASZSnoXB/EVo30Tsc9TnZDfrQNAcNkVhlI2e98zlpvZIu
w5Di3C03KVCBwK098g2um+Go4UfyDNJm+uhAf/xoz5n2UbPL/uf7QWWVp/M0JVZDyiHDk9pJizX0
7D4tUIm9ODwLXscqMQ5qQage0wJhAWxNu+QPJZ2r7JNXuGp/aPPceTiu8ZpEoBbytuxoLn/CBPfd
GHpXORdjH2Md4Lg+l8dWi1Ee8dt7QufKI1R7Uj+Yqt3tRMWk032J6+A8izD6CM3uG4TWZOPFeG8Q
2YKSRXHu86VTfKrPrSVwksTYIc+OxZS1OyONi42Nst6XhjQEkfaO3EAY+NxOJSWkRLpZhJdJQ9xi
Htv2UubQOyNL2bK5Ww9F0KR+JN/9PBqXGHgPekxhGUN5yeGGjTt7HIXhe5ZixTgzDNkWumy9G3nG
sPVRKZM2SMsjgItoP9m1m12qNNP3eWYYl4zNdzDCcXzBGyI8ak7k7KsmHA5DOFSH9w/Dera8WLki
oIETkCmp3H7YPJP3rtKhFz7OmbIvTQP8iEnZAwcbz5u23N3Xu4XhqNpAlOTr/h9nZ9rjNo6t4V8k
QPvyVbJll8uVPZXlizDpTmvfF5L69fdRMsBt24UyMoOZNNDAhCZ1SB6e8y5gey6HqyC655PXrqe6
UvYx6wJ/Z2tN/j9MiiMaFOfGaiGJvRxlImcQqN6upzRxaZwMFqJbwVTTEEr6Lr1XBnxpCblpIbZs
Ju7uTZV/kmNbaZ46GXo/Hhx36Q5NT5SOjjKeX/9at8vHHYdyFSbSAGRo2V9OLMgbsZa+XKiHWz2a
ZV5RQBSygYa/Ps7tlLa71EZ3HfFIenjbuf2vGx3fup5XqLmcrGTRw7xX7bFCqCCekLk9vj7US1Pi
icbL9Feh/1qSJxjXvF8Bkpw8ba6PetDMcap591LmbWEuj8Lt7+cBiFwlOMHre62TmrSgsRgnTwdV
j+SX1Wj7OcuLHOdPIZeYZF3/Qxoyl8yGjiZXBuLBY+q6VehhJyMTvzNOJZCNXaH5XpQOuRfNuML8
cQq7SRXAi+B7bUyhq4gf6nrV1zo3TpakoauWqo5x574nfHyZ6MHM4SuRvvKC4k/oJOZlWMyqSF2n
1OW5TmbTOTndvOBxq6W6GZfT1gmax9SNbLRTc+iuWNHeSTQvz8rf4wPS4iUPPoyegnU5fu54eH5q
kzzzQwe5c33Ea1FrSB6MYnUxZyjnqE/1fwZvqL4LKsL3uMOXUfR7fLIjXNzJGtANudoW6OUPvV6t
8pzP3YO9VPINva8kqs3OPm757+s746XVBtTBo9XgFoKScjnbusPahg2uzkOdjQ96n3QUn/uM0omt
0je+XnfhVp4+0/pL7uW510YU26embOKBhNqkpADJXQ6e5LDmhqxRZ/KoOh7L0olW18euqtC6d1oC
Q8uaHAyD+t7u/TBthvZjoI/4HhXBPJo7/KrXNCTs9f+8viiXx8WvT0BCQ1FiA/NA4L46AX1NjCZu
Ruoc8CXiebBGwHq2fSfd+DW9/z8v/jsMfz/7Fr0w3jSX07e6xehamFJnSthFnKWDG2qmOcSIMhmY
p/DiRuxEoY7o9B+WuRx+VF4+f3l9qr/qLDc/goIqvTo4Vfb1s6b2LBV0OAmdVTrLwyr8dG/qmRZS
gXYQx/HTuLWlfkBRp3tMgSpEvlPNkZ9qXZhVuR2jE+TtjLq2H1Dfk3t/GJfd6z/xhQ3BKYfUEhzI
DTd2FaJjDhsLSzN1xtt4fWyEWj/KQEA1y6xhSA+mW04/Xx/xxcDk+KH6C0ieHvRVJjj0UzMti1Jn
oQUdjMuhDJdMyLf8xg/EKqa2XdvsvTYJdrYHKKjq9OVT3znytADbDbPGu8fbfWGfbhQ+kARE5sbd
uoyVUZSaSvJsPQfSLqZQ10F+hZO7ujahCQ+nH7wxtqoaMwNfKz+/vh7bkXMdI5sQCf1qAsS+lvqk
2DoPJuoq5xnaJsivNvMQAsCxeuyRBu+qIHuqqjK4AwR+8StwjW6FO/CSt03sfq0sDA7V2fdm/YwO
z0q7b+x1/VA2po5AvMNNEZpZrmNxWcnsswaepnkokZ50sMYohzGE/ug/t5novr6+Ii/FJBk12Qtp
PInF1edAuTvxMp1jMw3sHDP0QgI+MjBq26t1SJ+kJafxj27f36cFvje0XsjiYYlcHZZYVuuN5vB4
XUesgjRZuR/Wea3vVDFfPJRQ8NxO4y0ruy4woqOpVQ3kxHNtcD7FhkoXEWqiHYuHwOvN903f4f+N
UkOFlr2F29mQa4MVLrNp3COwXmEPf08ZLD/wFoASsP2vdr50bKTftWE9d43KzP0I98sMO4FQQwTY
pYx1ipE/UhOb9TCw62KKA2WZSVh4YzvvOyybfogcTcR7S/TS9QDfhFQSKgjkzasMYQqEpSXZtJ4T
YdnPLU58esg9su6XxiZjcMBInoM5wPe1zuYfpd0d1kUzHvIgxcxghvzzZaXmGtLylM+vh+WvIvPl
TgUTR6kb9h8dVpKYy2Ni0GUVGE2tn7G5rPyo4HnQhfWqNdQ0M2Ggf6/65kOR2OaD3dt8Q8yBzeVh
SYT3M9eC/KMjm+bvWsrhycag7v0wKfEJl/lA7jUliwp671T9bQyG/ehpvKTDupqTP+unbJ/9chJX
eSZOJuh3t5l+NtVY7ccqsCJzroKH19fq8vnx31GgNpBjsptAK14ulRpTu7HqRD9bwLCLc8kFKfZ+
01nVW33trHsyabfBzB3vA/LkEKfodQNczThLqMEQzNrqlWVoTYPVwRPJ8dVCuSqepuFpmUbxjkde
SwpkiLHZDRj6fqykQKcXyhGM8deX4Hazb52rDcECVBOOx7WhChyItUhMaz0rzFTacGmaai/6GXMt
LFyyR81rFy8arKbUd45yK+ec6c7807Cz7k7GdXvWb79kg4yi/YdC2bUn2SBdDm9n1M+d78p/Kh9S
wb61teWsQbuLJuHLqDS94UGW0oceBxmqmLSCZ4CqPkuVd7tMYgDx+vLc7HN+0yb3tR0/HInXJees
0OcxWSb9XLF969DKisoJvWW25J0M5+Zy3wai04zWHJPEuOMyFH2dSiDkVv3ciqoi06j/oi7zRRu0
n73T7tyqiF29iV+f3BUchPinwcOwkJewQyEBv7rCurJbVimFcfZckR/crjNWOsJT+0xRPVt43iU9
9sNyHt6S+2r1Tk0FWoVrbbl1CKDMuNd2vAI6/f5BNovNsQp9GXzB5SooK2tqw1P6ebCnoH+rZaRR
J4Or9E1fNGkQ17z2il2g2dNDha/HFw1nOj/0hI5rZmGbKG82xpCTG86BFSLvbX95fcVeCAdSZB4s
tInQVbi+GdN2Nlmy3jiPlK8eoS/M7wtHBXeQ5y/thO0pb2IEAfGFt9HlMhjzOMuW5PQMydr92wXL
NsRZoy3dDtg2ZCiNIzw/6di5GLveTXHcWDED+p5NgQpCHuaZaYVFY3b4FI3NFNyDm/5iol5cMRs5
Bqrq9ifd6Gt+orfWGk3npXwqaqNy9p0wlPbOLGrA/rvJF00TGiayDO8a/p2thUGBB2WceOSnjy0m
SuVe9zTV76shz8ddX5b6cOwzbG6/zH2q5K7ukOB4zq3CFrHpCA2tmMRf+p++atfxCTE3z5nCAtBm
+1dvFQHNFxCdjjPuUloHMAqrUljNLm1GUUSuWkv5ww00K30DGTWfz82EWvG9U3TbKZcrgjAWBcDt
4CJZuanNda6kb5nmT36pTC8Ggqf/bZeu9U2uAIAjHG56I7RHJ1h3uq0V1ldVbPzAwUqLemdORlYj
BNz21p3jawuUq5/FiUqxhv/gMHTNZ6IUnBRDXmGf6GXi7ehM0/cu6ZN0Z7iaCN5mngSboXk4sB5f
3yg3xxkaU8Dytpb4xnu7LkkhjZRJWJHZ0wwsoj/2okv9Q1XLGhdFu6+edAx5nnKnR4BNQjS6V1a4
2ae/eFwYPIBAgTN23WmtBPVlcJvZU18F8ALwVl4+mR4Z4euzvF1eop8UmTsdmC0M58t9OidsSQfO
1pObWi5uNHMghvc6+Gjxl1do1rPqSv+DU2il9Ud1U85JLmwgIFAjOR2oTmzz/1fdFNJ2Z7Z53j51
MvcfBi3QDi0icQfbabU7OdLtUm65AfYcG/WBNbuaI4rsta/Nc/ukelcdTUyfDxnORbvXV/J2FDo6
UMUZhqqXfw3c1bIKZvA8tk/6UDl0W6QHOXjo7mALbp5seJ5uc4DpwLa4KTZNy5oEpTm1T7MdtAcN
TNRB+I39yVuWYE97goz89Wltt/bl/gN5SHkH2C5kJbBIl98pzwStg6Tvn4a6rLxwmls9P/hWPSSx
cnI3eUtemrcfkLLt5H5yU098t0UOe/mP4wW0PqKOvJ8c+iG/ksB/xcuyBlYfbLapeWq0R703VRKv
FiXjcPYQyb4z6xeWGaEEgNEbVQaxu6uilmM2onJU1j9phNS+GerhCPoqOC6pZRahMSLRdSd8bhJ5
xIdAFVNH2zQXybIv17ko0XDpQJU9pbJwsQkrumwf8Ab8iiK+/Of1b/pCqJKebOgyGKmbhtrlWLMv
9Vzpev9k5FY/RbaV4nOsm3Nwj0j40jIChNm83KhE35RcCkNBe3XNHnNo8CgWzotn6lU9dN6Jnnwp
5D2y5IuruFEz+WvY7jcomBG7p1yJ/qkVPOSNpdFPkIHWE94XRfz6Ir441MbspZXF6Xl9P3gVqdOK
0t2TSALgG3gaWt1ucII0eMgmT3x9fTQq59cbETl4skqf/U9gkllefjTs3SrRkDE+ZX6A0XsQ9ZbR
vgX1XZ/tGRKG5RTVF9/Vzrhg/KeAYrCv16CJVU9tX5F0Rv5aLm8kHZUuxJB5+WGvvftTqCZSsvSi
LK0M2JEVQt5WL8YIXxseC2Ze4gvZGlwMVXaAj62WcGqC/EtmqHM/Wd6bYHaNcLQ1LWybzZq8DKon
6tqwcZE5eTsgqbUn+V3walnOSzdlyDQllXpS5dyjnuv6OWFhtedVZV9yZfQtILpx3qdphtvVPO/4
q5YYLatv9Vi8cZNGHjt9miORJ3NFt82rs9BLx+GpSwxUEQrLrz80ljM80vwrH0uZ6AesRxQnBeBa
pfy3Dc4Pe36VfPJFOsbdXKpuzh5Gt5Tpl4JS/sdEq+QPo6+TctepoDyPte+lUZeJ0X3jaeTmH7wk
X91TB+iiIDHMluCzg/VTsRsMxefhuWJ/Es1CmaJqK7M7BsprccwQWRYOeodlYItxcRmr2qVmHWa1
WfFF1obMjvW2m/4JYJSxBqec5l6Du1jv/eXbokCaXC4lisBTDZgte5qStVKfXD1xvCOeSXbyBd2t
fHSjuQhoy0f6bEwCjA3Y+EU6JQTXTGZ2HCwk5ofJWLMx0vMSlOfq+SW525RC76rZWsM+0WyXgFIo
vceTQJhkbyH19qipqf6PiXYCBswt6d6yDi40OAPORDR5E56DYgIGs9ML3W8jZ2hsGQaIzmCNpIsR
0ke3VP1xqsaseZTBYExHB2krueOFUDefcMOZpkNbLksnwqSiNP5+tl0ShKKz9XOtoch7qJqixv6w
AwFpRomvpeOXqSoG7ZOVlOKfyR4s53PDcTTWkU3HrYyMVh+DOAtKbzmgyEBmvZjVTPHX8seeIhx3
bLyKYmn2hijbcj+J2f9m2rXXn4FW4H0xdG6HaRjFsXK/OH3woWt6vYzyQSU1jpNJ3oZ2kIrq0Imy
mz/bU6XWb3k2qvxDX83t9wVPMHXs+1wVu6YbRzf0Wqer3yejV+ttmBcefDo3G6izoenHA8ApSgwg
MQGaCzOajdTMeBGOVfXd6rKmD2kWLBYy+IIWQ6QvxfwR7IBvn+YyrZ6FrNIxWujPju865LatKuQx
ak4Mk8zdJ2usVf429RUot3TEG/DJGTuPVr+XJv50mhycr59Wu6VUOk4e1mJgj4WIpUDL+w0SAtn8
WfNb/R/S9CHbZQ6vNjYQ3Cy4070qd9agL8N7aalh+jgGE9TSsLIqXTzhpNVbIRrn9hLWvGbWk9cW
ehetrUMx3O19d5jDZp6DkbKnbi4lQh2SQAK9qbkdxUYA8ujugGJ5RJ2h8N+3QlqZ2uPeVdG20b2l
/dvWShF8zoqpy3Y9TE030iZd6ZTX53nZYbguHhuZpvVBlY4v/k6Muq3eaAWDflaOmfaxEEb10QRl
xQWfI10zxuztonjeOBB1bBf2soS9MWEShgJ88yVTaT+Ejpdn81sc11UTAoIX8yPCYw2CYuTa2o4X
gqNCUc62995VVjtFY7DYXqh7k93vFd9tCoN1GIqTDZV/3lVm3bXbrVU2/yRO1ab7yrWX9aCg/9fn
JJ3MIEwKy+zBxTumeFK52ed489Q6Zfsul05YN8WQhG2WBTpc5U433zkuQRHlSZ0CXLExTjzQdenq
B6rwGArO60zvxUVD6dknS7dCV8us6qCBdZnf4WFmUeBlfwdRMAZjfW4az9I+tLqZD+/5IaP2VSyg
M58QJZDZviHA3aPXVSCHhyyYzB2f2rfCdSjXL07auRi4FnpmZ5wWlMQjb7QVTXFhYoEcukliOhEm
4KOzq2tDDTuCXsx7TxTKP3RKTtVO0/suf5e4hoaEFX6dKvTr0hdol1fmGMK+wfWxmca1f6cMu3VC
MAWpFjY93PRo5C9rj2rK7fyhMTDAeeTbyeq4DjUFYRF09XMKpS9nU/UEKwYQw/NcFEG9Q/ikd0K9
CcbvfZ6VX1PfS/S9NyF0G5c4pqSP+OaMFKVTkzM/l4HWY8GH4vQBlWRPAQ5yRi8s2wYfQK1aXPUA
nDtb2Nxta5xU2+Z6OOFj8k3vBxu8olM501EfpbTRwgkG/UObdCoBMtmqLMwrmjkh5ATTDWWdV+te
goly3pf+pIoH9Kkm2YTzolmSZit6JmZkZ8WcRe6EjduPwp7tESxmAMqHQyvpQ7/L/CmmB22d2wHM
7xoibEG13ZcNCNRcJqsWj11trz+Mwi+72EUT/NvSOpggYAVI7dfU+1mG/WQnTahha2segI9nZgj1
qmn5bth5h6Mp7Q9rszZ17PALP66u0Y7futWAMxppbckLnqOjamO9avMvOfCMlhNoXZt36ZR2W9Gu
nGto6nJMD9oCyjnqRK66fcEqbDuoTFWoyW4IIuxc6fWrZZLfBpfQj1vP6fNoaY0VV+BGBOZHCKdz
/X6xcWgewtap8zJq2nzWdikFff/cOoP1dRWOXZ2d3lNv6qJIm0MO2Gx57vNUjqdpXcr564TriR2u
6ayND8gzek2YG1L3wsF3snEPAqWsDrDTiny3dr1bhvQk5/UhqQDxfMVXwhvikX5rHiWzg/qusJdZ
xLo/Dv5OIF+l3jhWF3z27KIZjklnmONH2Q6JG5mdkwz4EW0+9l2bWNpOo0WyvE8zUVRxqfmr9shl
0n9NzdI0dkFb5lglUyT5izJSke1GFpv+tjMbybFM1759YxZe433j+UeKYE2eJfbAsrT5Cd9Kszmk
PizRaB3bXttLp61KjiSrTZ+AMtTLHmGWwjvOjtCrqJWpbcZFoZMK0vxYVljq9bK1nOl1RX6NdQKU
TsteD3ZnptVb05paLJObdBkfgnFQxilYM9BMojGWJFKEPk0G1ZdjTLm+cXe6Qa0Xn5GV9KUvzPRZ
+oTFaUMEuqGeUVnbY4pYqUfMMZchlka92uFctln5IbGs/GmqPaOL3GQpODYSS1X4Chpzy+KIPjma
w9aP49azsp1Zo2O4l77XvBP5mtZxbq9mfbANkrA4nYN2PnU92S0GLlmvfcQk0AKbN46ZVoY5MFgS
vdbIgmQFDpxV6j9o0xVBHk6VlirEXksAtEUFui5sSngPsYZ8GKeXj2F05E2oQOykkWjas70m6Y+0
gKP7Ucv64YuRGGWW7nRHyfHoBlMRPDpZ3qpTLnLj66DZAptCfEpISkc3kTFJeKfeBrXd8rc3zfBh
MtsgeEhh9jQhCd7Y7UEGuk3cJag5hbnlVAEXVzc/O9T9TkaRuMVDsoop3w+sSHmQFZEfIjc8CDRd
nfovQ+ho4WHxJ+1jO6/aZ50EzAsJXUfu5hX4dyTdwtKeNKnD5LP6Fiwqco5JXOmapSJZZ06z6zqt
mcKqGjgGTOnBJlhTRxj7jOM4OJnGiGVTm9Rz8+AS91O4GgN6ubVV1u80U7k+CRjp75OwjN7aYWyy
qtAtUW7hzxam5DLCnowUwvveKaVwb4eaVpkfTWBuxdHuysYLNcXp89ityg1CuxvKbZuQCB/4UnOy
o6yzGI9tndjqcVpHRBulb2W4Ozi9JM4AsRMyiAFxEo2yr08o33XotnliaqMCt3kVgtYWP8vV9AR8
PztL44RG+xq6EkWfuOxrqBRiafvsPXuhWA79nNEUKsue8irNvbU9N0Yqq0NND5+bKcf3r4zmdFre
W7lRFj+Sfl3mnTFqRSajuuv7d21a9t9VVoDuDN0cTW8OAmvyH+EqwZijiKrhbs5bskhiYY/b47Ad
Vz3jHldL/qbUcf2KdUGr9KRMHl0HaiFB8jYgobLiQOpBuisRexplCH4sGZ5kbrXkXoBLir2uND07
Ti1KGG4YWKln7RwzX7OnpR37flfUE/w1t5AkqvzrenyjD01lHUjhquWRnBFSkN3UuCq75kQjt/BW
+6Nd9oIKZSF6uTcLUpSvLRritqI3oLnBz4Lu2vRk5ZmjpzsxVzmoKr1OHR56RarJIQRV0c00I2uI
pqHh5kv5lylpgrx//Y1+WVbZCsUbBhq6yi8cI0Ksly90x+yUk6WWDnzGd/fYAGPo2an5TqHoxVHo
MGKhvBE4rkmdWW7g05f6+skrk5nnvbNuXdh7RoxXPfjfk8F0mhozADLqUVeTUeuKAdwi9dPqDamM
wbTa+T+yqs2GPNqc+GLQL+13k6aWPhoGB4O8RcPvbw8flUJ9pc99duyabvaPaekgypg5ScbVoNf9
6GDaUFf+s6Gast7rS+Dyf1ia1dsVYwYbhWdJcK+i99KyobhEwQuFQ8o1VzWvQprDAB2E07Iu5DO1
ruVxE+e9h569rAr9WjYbOyeD6j3hAOTtMgZSiCnVpGZ18hKtibekEc2I0o+stL/HUn1xqI2sgAIq
DYLrWhefJcnJdgFT2y1Csp1AeR7LSRzlh/HdH0c2VWBibdNwQMzzavG4sHOPAow66WNnRIqaEh1k
P70T2S9MCGgTPGLaPKDVrvdPXoHSGRclT1NLw0UNuJXlgE+ilqffx9cndDsUFkGY1dLz2Ppd17p/
jq0Fc1sk/Qk4sPmmqnTje0Gp4pFMTrvTCn1pKOBmNKo2GCwHxGVEBIoXgSet4TRC1Tk6oCCiaXHm
g9H5d86fy17OFnt4vdHRZSywqNAGLkeaEH0xi3noT6aJrlpYprUGFnNYtD5EgrCt40UaWRvTtS2C
P6rO/xoaqgKWCvQJaMZfg0DbqSWlZMuf+lYZD4gTTvtRM7y4ztGCeP3TXdZBfw+FpM4v9iHA6mtD
AK5wDeSGO5yGRquPI3XY42Q0TVTP9RIts+7ewRbfHhyITFDlhfFB9dW8jkrY3Q4vR7s+ZSKoHxB+
tfeptnx6fVK3QcIgfDOERQDVgLy//HSiBHraN2t9apSefaOg5O0UTdoHPrnY//lQNL8BqDAaHs1X
exnx01yHT1WfQG7NUVbxtq0G+qkNVYP/YSiQotTGYa4BwruaVbmZyIpE1KfZdX5a62AekZRPd2k3
3UMh3wYFBAxgUDQVEc65cd4MlNlWq533J0FB/Eft2U17Kkx3VrFujEV2guRmOHeOq5fGJOB5b29y
S6AcLr8Zqnd2VzhOd0rXbP6EzepIdmPxQii6/HuD8tqd8V6IkY0NRDd4E94EHXc5Xuq0ug4GrjvJ
wK60ECi9t4Z2r/clbCu9++f1MHlhdgCVoYryX5rg17yWRQrLBis0nLpKqw9Qn6qw943nRGoPcpVd
/PpoL8zNpI/C6cXEbkXw3FzYnYWj6Ql0ZM+LZAYEs7e7akiPZPKTcWe4F/a0DbGYXU3U3Lpl+fO4
Bl2VIyzlV/KTnlLwEd3Q3LlkXlhC1HBoWtNb55/XAHyhbDzaJoCFGWSMmLxzK5p2zmFCwPSBikb6
x7c0AFNSAdJPTscbSSG7yWGEzulyQlkIooHlKHgn6XjnPnth7dDrpA21gTM3iONlGHqiaS0Th4aT
LBaq/+TUDwUCFcfXA+L2LgPNx9/OAbXlUdcCXAXiAGaulctJQ8LyWV/VsrPX0j1MidfuqDmOT5qy
jD896omJDSbHMnKEGNdd30bPCxoOTE0MhvUxN63s3dB7316f2c36MQgcBUBY9ETRtLUu1y9Vfj41
mbacUiX8oyqKOmrKrLtzWLw0Ctw38l3Yg2A1r8B4tQkhQiM3P/llW+2mmsq7HVBsf30uN9t220SY
pKLhA7MBmY3LuWCl580tlqIo9SjvLT275pB4ffFWNHX6598GDuSGPEW4kri4GqrItLmvy0GcNKGN
5kkP6knuMpUpcaf1/8LK8d6B0s33BxNzTQWebE3w5RtxYpvZHz1toemizX+syYVjzqbbTbbEWwH6
5eXKIWfcZxNV45MjUzVFvZznh8l1nXvg2JvZcLpxL/6CdcGPCa6ibZ6BfnKVyFNObO94PMJIy7rh
znl6EweMwikH/RHXN7CmV7PByCRYJto/J0NVebSKkQrYElT7brrra/ziUGxSknab6VznFEVqzUoZ
lX5y8Q6tw9pPFpJcPhAJbwbxcv96hF/CX8g2HYS0gS/wJ+ktXOfL7yTXFg+2nJkhcVjE+jhr3xcx
25+mOs/oK+r+e9Mz5M6ykp9DYv8Zuvv36JsHD4BNiJ83HGC4mI1Ej0o/5RlYdbf1gsdUb/Iot/L+
zuVxc+AyUQcsLTcizGqIi5cTLVynmD2kgU86bOBINfNb4dt7zSzF3gNiQEle+9MjCs4J77wt7aVu
RQZ2OSI1o9oCNMHSDrPs6TwZf6HRfxfqeRswlMXAC1mb4TGAs+vYVFZRsA30k2Z1yAwuHju7RavA
6LzxzqX1wlDATnj5I9LGP67B+AU2SeU8V8ZJb5rkp5ik2Ded10ZWN+t3cGAvDMUjGewJZ/ymSXv1
uYJmWbXaH5JTItu8D3NdOnsdt5owoXlwj8Jye4hAEtqwoZuyBro2V5mnaDKO/6BIeJhr+T8uNckT
Tcj58PpWux2F+5497fPKgjl7TUUfKtwMQF14pzIXzX7uzDJck6G9M8ptnHt8IiQLYJYQ5c6WtP0L
R+YjOZklOvVtrc/p30HLm0JXlP4eXHL+kMxCRhQM/pi67fCyg5hKLrOl09fotSZNpxKBP+9kdZYI
iR6we3an7sztJuHkHkH5YRsA8DVn1+XcFtvIJgET4mT1oNZci4pykaGXkFqad/ZTq/3TO3lj16PQ
uokg8li49rLLNu0RsoLx0erzfmvNtziSJdWX1+PiJtS5HzeZUpjM3DGot1/OKkkaoTlFxihlmnyf
lN2EQT2Is5xXcWcBL0OQ/cTRhyoZb6zNav5GMA+JkUQXhjHHnS9rhkFBz9pILGC//2ROvwcihQbz
B1uC/119KdEkvA5WscQDRKc4lQv6P0ufn/OWIuj/MhSvEA/E35bZXi4f8OwMcohaYjFZQLGs8W1r
TMuHeb2nnvrS4nFDIu8KAA9I3Lbz/rWz0hEGXDn6zGmCuS8CCJ61su45nG01g3/hUX99ol9EH5Jn
3qbX9jtZZ5llUDPKONnpYyptJ9Zya4wQgnOjCqmh926rycdJn++85i4zgV+fjPcwFxXhgSTgdRj2
LdrvpkR7JzUs7eBMS0ZiOHX6QXflsCuKXj+iE2jEKTc5bBc7vfPuutwG/x2fY3E7ipEdva5D9cGc
F+vK+FMD/EEXZRmNeaNOddMVD6+HzDWJZVtk6r2A7i22HHTlq8JNp4GkyqtOxKrBngxkBo3BZlgO
lp2OOzcFJTAbq3qURQCqy2+8fW7U2k75oOAdQ7bHGSBa3Kyl9+n1H/ZCiGEYQYFx07bZ3oWXIZaV
A9rIS8EaTI2xX1MfttfSJHd2zDWp6Nf0OdC404DacepcDWNkpVv6DQ15e0ABrEHq6Y2NUUxUrCM4
DGGVYVqN7kE6I/CFsRv2aWAWdJ+H6cPr87080H9/c04HKlrIWW0KSJfzlaU2jWndiNhLMjesAl97
7JFJR5cvmWK69H9mHvN7PNfAUwjOOKfTDTkIk+FSULCO3bxAnSxFfAOUShfNQXPPk+k2nDddeZI/
SvBwhK5zinFdDU0aFlNzxPrWgnj9GURWuS8Cc5zD15fx5bEQF9nA/8jPXJ22AHUUrVFfxIUN3Lkf
sXsKUV7qzqk3LZ9fH+uaIUnwMDFkRUjLtkr8dX1VIPxipBUy4e64Jt1jtQzp/EbpoyHiLPMm64sq
ffedDo4/Dx2BvKjTGE4fpdASusgCRMSTySxb8pQ7q3C7eRCQIzEwUHfktr5uRNioQHWW8kQMtKx8
71fVss+C4M+Mr7YQYhSUYzZRDOL2epTKrrVhChgFtM98styN66wH050t+uJcKAKgXrvhaa/NiEsv
XVyEdGW8quCfxp4rIJqyuJMNGLfbjzuTV9jmcEvee81oHLhTOg1oYxyIYu7AryZZD7AUP+tQWmOg
RXjeIrbfjsIHvqknZX2oOisdDgmGouOjoZRZ72Y9K+135KK9ispJywfAxpTgQ2Us473a0guBDpl7
Uxf+pcx/nWYu62pmQ4etXy39L0CvzL2diW9INYo7hZ8X1p+kBRIPWjqkgNf9CgvZ7cr2AZmkstXC
rh7LqE7kvVFeWH/SdErecKlhflxTV4XRS3csgW+LbZ8MK7J+ev1opRjYO5N1R3N3S08uEwviaJNk
JKEFMnrtC5HWkoS8c1Vca1UdebNvNiEaBevecVTxWJpOGpfjkn97/bj49a6+HJZ3Fe8RfKNoXdzw
vJYiKKeZLn7cT23yT5I503iw7WIpwjbojeAblw9EQg2g62ObC6DLhbeURhyMRh7sc5iTf2uBqexo
rsDtRSPyrcmbYvB8kBi4cU97Y1xd0KFGNms//dmEJK1n1fO09uV0stsiHY6104hk3+u1/2jWWoHk
06BZ7SFPTPcZYrU2hlKIzHxbd90Ksg0PvTxG3MPpjuas3OZjnXTCPc2AjVJjb8my/qnjnZocktrq
OnbH/3F2Hj1uI+sa/kUEmMOWClQHt7udjscbwmmYi8Ucfv19yndjUUILPRvjHBjjUhUrfOENTra0
N07m5fbzUYFTLCvVUCWgOn8Xc3MdXfwQLNS6V3FK16rZkQy/TVJVXWUkAjB4URQi6YV4dT5Kahf5
7JmLdzQqvXiqx964r3X0i17fAZcBLUEz/ELIsEpGzFZz/Sts7pvWKL3e8461Jqtnu5q14wRQ7Ckt
UJUE7Z3+E6PevbfHcbiRhFwZGVYcZUiybZVXbSojNQ5XtT+6/tE2xpM721m4SOuH0yHLXIinOQZ6
HcdvrEhCZoR3pMRjyfFdavv2piJpCN+chds6x6lsQQjDATpmjXGLtra9CRkFFAb5va7qd/Blzlc1
4epK6HM6RwMv9FBLMv9HP1TQrzMnfVMW/GdCNncU7KY/f7ibvGeRbZ2P1F+OOgyAHe7EI9RYf/32
+jbZ3oVMiGIPJXZCGLD923gpGYTVWlDWjnnXOpA81rX9FNdTMYVNNwfffQfxnhuX/JU1dGFv4SBG
rYSi1uZLTSVWD+gluAQMgN6GrM2PoKuWAwCXW3Jp14YyuXoRBzII0LayMKMrWsNbGArloSHMV3Pc
QSJJwjRfb6lIXltItfXwQ1buPNuY2klW0Dtr7x5T1F+QgCrMb4mEDNIDbX6e1tq7sYpXxqMHzg2C
gRK+2Fvg0SpKRxoKC1HYU4IqGZh/1yiWCC/3bg8+zvgP4xF40ZQmrKYIqX7PX/eJOc1GGQMdOzZ5
5j0yChywapWR6w3LoQI6/+n1jXnl06G7YdLFcCk8sUfPx7Nzl5BdjUfeKv5Xw3q56wyx/NP6Mr9x
VV7kpRwCj+IZOQPhGCCXzVEz8OMe+wb8qDeP7Vc5yLgWYQmeu/86+LL0P/S23zrAe+PaPKVGhxOk
xDdjunOMZHmoeTLGndTLVAewmdutqpu29Y0fuX2bqIORobKHaIwp4uPmPrcpHMnG1rxj5qzl3h6W
fl9N3e/XF/3aILSn4AATIJFGbR5AYJy0yJKOqzsPxj12CFq4uP2tWov6V/6OTdRUVK0FMyJVMN2O
siSyzKvRCo7lMnV3U9lpuyIddIDgw/i81HFyZ68eVIjBTD56o9Ed3jpJ3kRqU7QjlHr7lvFY5BLC
2JAnUT6RgxaJZRxdWfx4fZAre4rdqV5emh/cP9v3V66lX9fBnESZtqhYB+HxJCzpdmb7dliD70bc
6nY0Tn1gfIjtVY9z0mEUrPaYvwhoFDVCe7Dk8qB/nBtz+O0NFqINr//Iy89NX03ppoLDROpme2dp
WRrng52kUTdPbmTllRMNbSVvSJVdHYWVQLaes0pZ8vwkN8g3WNkKzzPts2and2VKKTyt3/xVmQtd
QiIO+OuUh89HoYG/oA1Up4jx1fCN5lzsJuqG/2HFlBslLSZ6EySl56NUiNpKfODSqKIgzh+Nv5ut
XtzowlysGLUS1Ljh+wPK4X+rv//rrh3nIE7sumUUI8gOHfjfXV70t+Twr40CnhRNDjBiqo11Popv
xanMcy2FluXG2L4G2remX+rvr++xPxfT2WlnAnSIFaiDB59O4Pkwq2a5M1JBeaSPlfvvGszO+tn0
UumEBBzJcxMHZXuvjdqqP+bS9n/Dd+vciUjEg/xS9rAQ9v0MkvIHUHYfDfvAKD7K3IYbPVbe+C5J
5rW/Rx5nQn/HWZ00GtFdzXaLhLAR6pbIjFDXk+Gl8wecT16f3MUjxdyQS1A+HY5SuthsbVWZdGNS
JubW4A5s2/UDEubrPeSjWxYJ14ai5a4rdIzS+d/sb73IDYkMVBY5JdQnWfUyzGijhFBAbmkPq028
+WJUghWAgNI6b/Bm+4ncg5/ZBRjnNNWpT8nznNH5wXX8YRHu82A5N+7KK1P7U3tFG5ITzBtzvkM0
DJWlb3d55OSIa8EMWXE8Rr1ItW2Pr3+wK3uegFMBf4g9iUI3Q+UBlJS8aPJIFmYZBTqUE6ewxMt/
GAVNGZNwQiVBmyyhtW0yYrPPI02RyixRib1ndPGNzXd1LkqDi44cdYVtswcVxWXUcspTGdnfAZ7p
tMtdTNRfn8s2m6PFrVoTRGJkrJTFNjeeg59wk2VGHo0e11BjC/uhLSsDOW9b6/rQdLrx92I45R30
ivaf18e+NkPGpfJErQYh3s3VUVdTUngtY5P9wDWZzGWv1Y17owNydRQaIKpAQy9rq2xfN1Pd6JqX
QxJPnX2d4gewrl3z1pdDdfDpMlDbIuqgjna+ycvSStax0vOoqBx9560enIVVD976ChLF0kaCCEKx
mCBrc6cX7dCPRloWkblq6SmoBjLwrvz8+mdRy765H7jIwZoBKkaMbDvIlNnWAs2ljHrFY2pWqjG9
5VRLCCooO3qyNX69PuDlBUFVxlXoVOVUBOjofO28aowhhFA8ctJ+fL8Oi7WXWt78covyxlV0MTWC
IAomgOhoNeInqfbKXy/vhLXgpLdmERmz1ukP9jQYKFck6eyebJN+8eMsRngmr0/v2qA0EIiPaMlc
6lImg44Kf8ql5DfJvF/0aYr8vnNfmh77g7DnK/x8fcCL9WSWoBEJlsAXq5T1fJZWXXoxtPs8KmdT
Boc4RVqiR7fWj3pkH/MbN8i16RH/sh95u7hANl+PQDbJPH1hNFxOQ8jM/WeJTMAPrmjrXay5zS0r
3qsDqk4xly+x7bZX0LuwVxIcVqOqnZHaQcLjRQOG/h0KnvnNSKrqRoB7bTxoEWThNA2UtNf5cvZU
kIsVPFAkliVvdu6sjda+75P8VE1e/DI3U3n31g9IaYjcgkiUA8E8z0dM4rLUoLNWUSxWusIx7cTC
z7L32rLUx9eHupwcQwWsJfLXlMq3jfEugcZVzpaIPD4UFAxdfoHhTtuiGJNYnIxFyreWYaFFBCRo
dLsofcH62M6OylNmVz2gz2FJqJ0En4HLdTc+2uUZoCwPGghBSa5l4o7zJSz81oRf6IpoNkioQ03G
2TOCJs2n1U7Wf19fw4sXhgmB0YF/xKXpMb3zsSAFNeWSVXVEY8fetQWX975tAu2Wd9Af+cOzm1kN
pGDa4LTZjduVs7V0NNl9MkqCMv84uVnX7eLVz+YT4TBOsMsUFGHtZ013L/ysS5646pLP0svQlQc6
2rwf3MIafoxuTn02LhPHCm0dKlNYl44Tv5e5gKdVpu38BVSOU+8wbkD/AUreat0vILvdMEvG1jkM
jWF8q/1hSKEEO86MII1nT/VbK+lqo5D0QaAnpqOTs/mGgVjXpez8KtJQR9iNRWy8k3m2fn79611E
QJtR1An5600A6mSaorAqvl6Q74mC/F1dDeZxrKri4GOdyrqm8hPaz2X0+sjq4th+Ti5qUEOw5FQZ
4XxkCZSiS0qFfhZadkJYcz7E5tDsjFm6H/ASQwHGSLJPPj4h75LRYBv/h/EhzBEAOqiHbb22pJ1M
Gsb0IhJdirYmTsrfIKMrMrBWPsnOTHdOYS/vem0MvmQ8+29Ngynqw6vh4UBshtL05uEYQJC4K6Il
0RwX/p1rjev7oSDMeH2SG0oqhXaGgSVCcQuSA8j2zfftgpIGXEl0gbqg7O/0teydMMuWzrqj0SoV
7dvUxp/pYGlJqNdofN6RlTbGvTQ7dPFqY/JhmGpuKncCmD9/pnZX7ySCUV7Yed4sFR0KTYaptHE7
6QKxuHf47Ir8YbCK1r2xXdWmP9806pXlXed2I6/f9lBZIV+g4CGpBI91uJSltyu14RNWdOvh9ZW7
fBpUsVvdZ1w4Jrpo59uzLaYW3wSglKO9OkYYZIv2WAtbRI2MJdJeRrne+FbX5oZaBlUEauyE05uL
FFMhFHyw3IiWOikPa559CpB43AVmegtvcXllE+LywlJ7hg5teZtEcYYyNZC81VGCEc9hnGz9qMvx
Flb58mqhiERsBADMZ/dt20nmKv11SC0Z9UH8Dy/9uLNH48A9qqPh3po7s9ael8a+ET1c+W5qq3vU
LHhczW18VHSJlBOG8NFqL1lk5+aya5ux3tlrlRzG1ZJfXt8nV9bybLzNNYZyQgp4eJJR4XX63WqN
RjiS196Ioq/sDYeEh8iWl0DRy89344BCX5ZPi7J+Qhhq37UlIjl9rVt7LFy8GzfzlSWkg8ulhN0y
ZKytfGydirq3qlpGdW2BWpunf2cr+ZIJ8Xvt4x9vXj4uf5pXXIXQ/bbxM27gWlwIoiwh9XaX1Fq9
r+zgVuxw+ZEgylEbUTA4n929yU8FRHwfjZ4hKpWKTzdXvRbG7li/FS7EehExOgBGgU0Rragj8ddr
OuZIK3mScUazM8LGXY2Tm5TW/vU1u9wMVET+AHuxZOIMq7//a5Qujd3eF2sfZeZiJih182witGbm
duSulX9L9/lyO9D4VdUr9h7tqi2ipB/afOhsRFMRExZV6Ld+J07EDGX2hEpGUT/LzmjfxrhV75Zq
7tMCY57IYG77GJrulW5n6AtVYlfsfawmduVqGdS+UbB663IqbJfy/KYdTQFyk+HQP5N6Y2h6FPfj
tEvjLNvLyu/ueghZNwwkLvYhwRwVb/pMdGcg42z2YcFmFzNV8Shpm3nfJ01zVJjJGxP6A1k6eyX5
50lnQEggVAwKQ33RvzZIa8QDImLNGlmTQAPH5YKPDJFk3S5F5AVzIdwqvi5YQfTQYgILgx30vIR1
sgrwq8mNX3M5ZxojxDckPTQuaOue/xi7aibNGhI7CoZV7OLe06PJt251qP+Qv87nrKg/nHIABVz7
W+0Nb0lrVwe+FY2VU6yHrveS9im310zs6VFpfpi5KWJiw5TP2gN40MAmnJcGWpUU3VYyvtkYjM96
1gpXj9bFa0a4If2i/a8fdOjyPkVb+6NwASkcMJSbgocUKSn9vmzA18um7pAQs+ukX/eFZzbmtyBb
vS8taFEUKtuhlIiFrka1PFBAF09OJUT/pfJzCMKjO0kZSuF23kFK2RgntBJr7WHQcwP5xFG6w1OF
0poIm3rME6TO7GLcr01qyl911fVfrLKzu3BMnLRF46lDTs1vNBjjUmJbZu4CGoH3S7b06KRTvsO7
yLOlf/K9JS5f1iTtXcL8eHEPsdHG/ecBNz5vTyaVTe86ZUt0hFBTpofV8foWtboyD/bI9GgrpZx5
mU6jbeKrF5ep+dkK1lXn1PSp860xPO1fWQPp/lqh31l9j624xE7Bb3MUZuJBxL9eP8SXu0xx24jm
CTT+sIfPd9ksjbnLaQNGaO7JvdsbyS4op1v65up8bjeZTcOeJ8tDCX+7yVpESFNuCjdaplT+zipX
POatKw9DKsvHNbWMQyGa/PD61C6ue0WEBjGoLgwC+a1mCcqkiyZrmx4mLsSnya2NqIKguhsXFPdf
H+rqKhJeEzrBaLuoFqe2PcIQ4BChwzM+CqBteB7r+n+YkGrLAVsBn4OkyPm3WmSZNlkRu1EwIhQ2
zm55qEDqH0W3jB/ePiFFHYINiK84yMvzoeai7wwpfDfy8q58avCPvo+dQL71WvcJX6in0sKiuGpt
kbUN6uWDVk9aNJalCbVCi/dA/Yy3LhtFPyjWcGwUuvOiLpb6KyyOyfCi3q+9/9HSjPdZ4wTH2W7i
6PVlu9hyDMU2QMqIyIz+xOYB0ceOhzKofd6pKf5hxtWS44prZPdFj4TDjU13ORicMqZGo56SH9jk
82/ky7XCNUILIiQF12h0Nf8nfuz1Lu1r61Ysc7HBQUZQxlPVdgp+5LznY6G9q7ld5gYRu1+CSO6o
JNVNcAsFfX0YoEu8RrDJt3pTUvo54FMriKpqgm/r5mgzohf75g3BZLh+wXQqkuGWp4xrE/exEQfR
ZPc6iABCo30+9sNeFk073vhKV6bEvUqdlO0N3GF7kmAmZTqFbaaUNqiEQ77e1WZx6xm/OgpABxoG
ATpa2xYmtmIoAtVJHI21jZh0UovkJ7XZtX9rPkUXhC6wAh/S274IL8vZbYalyt0ozjMbUxE4KsLu
+9OsF/YNjPTl9lYlLuBX1F/Yd1tvWJ2QCsNjO4i6Np8OxNnLzshQpQz0oX3zN3JZNAwVgABBUN8O
BU0XKaikCyLZ9UGoj3awQ/j/FjhPnZGzR5BwDtYzIHalHwNm7vwMNZ4/oPAg4gjqsyUfy6LQEGfs
al9/L5HFB6VvK0FGaS/d99V2i/yweqZ2q/FyuawEtrCTuRAVsnNrSesstWYZ+RxE+sx1K7PB3sWg
TVHyvsnUv9yUpMMU6xS9kbRuqz4hHJEXyL8GkVF1en9Ip0Kv7mbkX289v1fmhDQZA5F7wxDdZlpx
6yStp9dx5AwVavI+1SZMcegHutjjvPWGd7nbyRNoplJj3uKYOy52dG11LTLrFd2wxvxn0gF0VmCy
3j6SKj2S3qvmJuyW8+1SlEXrgO5LTt1Q9kcjkN6hQUDyOOXam5NGriX4wpxoxvMDR63vX3nPGI+N
GAwzORV290/hg/Odu0U7qP/qxgN5ZUuomhYJI8PBHtm8WamG3q+VLckpsdtu1zrrsLODKTm8/pEu
Mm9+GcELOEKCTsCRm2c4nzPSsclITrKujxpAvDBI3V91P5K0iLepn5Bx0ywCUq+WDy7qhZeRY4ke
KseQntJ4QB+UbvEHf5iDG2XvP3v4/PZQrWAgOA5NRdK1zTfSzLRztLrVIluz7GoKx2DOiveL7tb4
HSAlroVD3o4okU9r3oS1m+sf8jYYRFh0PqVrADSijOoU17Kd3se9/D6UwjOAz6Z+fCN4vDiOPBBE
JITdCg2Hts35djKmBOUo5M9PCIr9T4qcDEpU/4jKnW+8Rhe7iYXnTqX+AHOU2s7mO8f1CP+rkOI0
B+ioenXnHoLeqm8cxIvdpEaBUU87iZ1Ly/N8OqgFrwLxeHGyJrOdd0g71AjDjqmOxHa8juX9yo+8
5Rx+uYaEQLy0AOJ5mxCEOx90cGVJeyLzyZjQCdq5wUTN0ojdeUUhuE9uiapc0FBpmHGr4dGiIPGU
jzaPUzAbGDm4qwcfqFrfZdWc3Lfo1v+LNZXnHyDaZUMYoOstTnktUu8UBFk97SxNSzHRbSD3nF4/
whePJY8TKRs3H2Egwh2bgLOKMwT5AZpESxZ/75c1MoV27yTJP8lcPGat+z+r8XB4vNVlviwBMS53
BkE8TBzV2j5fd7+zRFAnScA6SMMIjURYoY9r3m7ocM2rhjR4MIIueyhrc34xBs38GtuV8+n1yV+k
y+pH0N4CiwZACDjm+Y9I69G254Q32u/wsjlSF/HbQ1BVlnOqEFJHMT2tu+cireBCvT7y5Ymi1EQh
yOJCU1owmxO1wiWEhbQEUWE0EtdC6S30fFdn/C/jcFmSMCNWgS7LdoZujXxkH8Btb70fSbEOLzqW
ETdCyGuzISagZEhcR190c2fSH82Mjr0V1dLzHmnE13fUlZb929eMIoMyrCLIudD3JFAtfTMhN1pB
PqGuLApj2tfGPN3qvF7eCWR6ymHbprmAMNVmW8xOQnNhJsgna852YOTkQ+AN6Bwj8H14+5zI85Ty
GgUboqrz72MHhTZkZRHTnWmzry6cy8gpavP4H0ZBwobVQwiUsuv5KKJrY+E4aRxZI67tOBjqp0HL
bxmBX97fLNtfo2yWTYL36UiI4mjyMvFerE59L1Pk4/tMM9/RZ/durN210wtIRUHuFLV9a3PnA1qb
qQYRYRvucOeu/veiGecdaBW49Mt9XoOTefM6KsUXxV34U0bZXFpwANChMKo4StKli3y9zTF3DdaX
10e5sv1gmzCQS3eBOt5mT5RNjBxMLuNIi/FG4P4LTlOV6gd2h3MDfXl1KBpCFGto1XDNn2+MqZ8I
G6xBpUrO50XMVJa9vCXmEeWNd+bKFYH6ArhmhVyE5LPZgji50NnAuyOaO70NB1OzDro9OG/f6Eg8
qPAQIg336+Y1x4DQXZJcaFFQDo27i90kfrQtxRB68ydSqpYEidysiABvZsMTP4lApMkJCEb1Xsur
6SHXZLBbhk58e32oK6eKJgnkL0WKhQi+3XOlXFnQPj0NOMs/9PHiY/OidR/80u2/OV7b3qoVqmN6
FgCjE0L9+M/8VAF9M2DLO4kkaZGejNKcZTg1lo8WfpvakOVdrf1JNBv7x3pyUvEZHyivDRFC6Npf
gze04kBnW2/yUMZd9R4uiDU9D4h+oAQGc8AJRVtPYic8r0/C1Zej/WN0h/h7rM1pj5dVPVNfQzpP
7jvMIPJQL1bX/+E2XqxY0IaePsWTyQVjyG7oo6QvtZ8B0gQ+D1sr6qPR9WlwyItOh9GfQK6B9zra
elhMk1bsrH7mF0zW1A27ZEryrwLxcLFfAj0rI18rgXG//uWubHmwxmBoIFoqIpL6+7+yvRZorj27
FkjgKa0/IIGaH6Hp/IdXUYXmgITIEgmaN1txGL0apN6CLnudOgeqK9WuWSly/Ie5/DXK5m6HPuVa
pK7pKTby7/YwzHv8utobD/yV24hCBnJGwCOoMNjqKPy1YMhNtinFfbZ6MWJ47tP1cucK04h6fat6
CMVIBcOldctlTp1oM1QrjMWuyjI7IeRennKHHGOUuRGpxt2NpbucFT1wIj31B9WzbUIpQLmUmWtm
pzxNsoOH/MshnoP5aK3gml//SteGIjSizI/gi9K4OF/AEvI3pojotiIWa+3mxnMOQeI5L71tZzdu
wMvNTYeYJq7CsSih5c1QOaY3VuOAsk3pHoa80E1oDMEtRP3VCcGxhbdP0YTu9/mEmh4XNyuDcxqL
jI5hHgw7c8n+h1DSLd785UiqloFUrJLUotW+eXRhphZICer1qfEm7MBAg6DgmQpjGrGdCPRbGfV2
OL6Pet+h29DVJwDcnCea3IVwyyCOKn9BecQ3S7M4ZUmZmNymQ7reKAdtQyU1HPw/UlzaJjDBNl/L
kWajey3VNBQhQDdVmXwwRqvcd5gkRa0P3bTTS/1GHLN9uf4MymH+s66A1TZnTKNWp6yQtahbjPSj
5o3dYXFa+w7BmvEdUe4t/Rg1ib8fLsb7QyRRRSKbqW5uwhhxhRUiuEZzEAe/UXa/hWl8Kbv2efJL
FC0Meazy6c6uihtJ1pWPSe6jipQK+Hch9xE3QBWSek1OGJyXAa4NSfVhAbDdHSZM625dxVeWVeGe
iOYNEJoYRm/OxGDH2CxayclIphyogiCizzpMeJJiPk5jsMw3LrDtUVfrCvCJfQMu5FI13PXSVGsF
AyaNj/mj30q0yav8xuV/fZQ/UpSUEskkzqfl+42oEEFPTvaSJjvb0Nu9rSdvZXswlz+wVqYDY4Ai
zPkohkVe54g0O7lV7MDfs0X70KZ18pi6TuWGuJo4b189VLeIR6EhK+zH5nPpi0PL3e4Yse+r972B
vVWRGbdE1K5sQdXyoPoPo5sS/Wb1yiyY/QWN+pNWFjUerInztGimGZl4SB5ef2Su3CU0KEkluSvp
bmwJiloL5LYodN6zRjYf0hSwhuSCPFhpG5fh0jnwmJ3GucEYuDzcfDmUFmiLqkB4e7idZQ3MWl/z
0+LrNSZ2/WiOD3biGNlxQjm8u5/cofzZ4+IqD4XRDt4ec0H3lk/F5SZlywDxtwn62T5bnN6Uaa7R
p1Vx6p2s/jhhUPZxGHr54fUV/v/+6/lVRrEmACrCOdBV3ft8mw7mbNmNRaJZzJh8Pa1OOcbHQMvk
+EkauvitUVLQHvqmzu/muDWDU+NIsd7lK3ROMpE+sQ5aDxj/cepsr3mphsUsMbYMlO5b5rqte0iL
JA0iNYw8LHk2lQQlY/BzrJHR3ZlCYk8PccJvIrNrWxsDReWIVRdJI77qcY/9cIJYj/sxdibuBCDw
jbfvV0Cfd5hpj+0jVrTI/8bDmqYfUD5yix+JiGUeJoNtaFU4VprZPZjW6qXoIMXABdAk8Jco73yt
/wjbwcBhqtExeMLPpde/xWayLIfWnJbukFaZV4LUQVVnV8CJeBkDI4N9aWoDwpRgfkha8ri2vZRi
/DyYsCRlYixhWrZTdhK11/i/80Ra435OjdZ4RCZgdXaddEexnyor7d4tg7voET5ulf6S+jhe7AUG
WdNDKvSgjAr2n7cfRY3UR6A5lfWpcIM6wPA1t+0dVfIkDacey5sh7HIMAZ6UFJH+6ABtR6giMJdi
h8KL+IHYeTW8L0bpm+E067Wz60Urf88eRfB7Y9WW6qX1ffQ9aLDg7KFJbDf2QT7DSqtc2AD7uZhX
79D7ecZ+tONOvGu0yhuOmuZq5okYc6o+Lgk19bsYl8Hyrl0LZ9pPSjjk44yKqfkISKvEBqorCuMf
BNC8CW4zwJfliVFQ6NKBd7c/Nfox7neEnWOu5TER4oC8Cm5zTo4/x2FBPRtvPFzcdTMBWWwM0xNu
iWCOJCoX6TNBToJVTctFlNKVd9z82egXS0esz+0R+uiWBSJrCXay30+d0Xnv8gXwMCSWRJp7UtFi
ei6dOgl+Q6pMgpemkYZ8CaxxLLFcHa3CDddK66pT4Wq297NL3b7B5s/q21+t5tTWEsZVOuPCJy1D
qz/2Xh/wAXzZT/N93Q9Wd49F8WI8tlAd6qjUgiw5xHLAGPeu4FU3v8DBNM1fE8Zy3pPbJbqFAZZh
Dp9nk9rdsdWU811azsb0dQE81t+V9PUyzpo+zPlBSWHIO/TN5xRj3KbMzbBPUg4TDop5TaPBbOv5
X0oMk7lveEO6j7UW+9aROqpIXzRVNTxWHSC4Q0rnNd8lwWQRAk+LkR/ruR+/tNJo60MfDKm7Y8+M
bajHWNxSSpZ8lbGruwIzusES30Dhusj22bOn3Zla2b+srkAcPLTL1Y+n0PS7MXi/4oLrfxADwmjP
ejOZ8C8DMenZGrar71IYgnZAQJONwnnSR1pjp9pNJ/NL5ZTTgqneGGC2N5TqX+qRitgbWZ729zMm
DNlR2r2DKaq3dH40WpkXHCiexOKj5Ck2w66zsm+yHnoLq7Ch660jQozpD7IqkR1Woyvi02qsgzyM
uG1PXzWnT/ODr5e2A/KnHex+V6XjVB2Mwew8uOU4Nx9TcCf5e9tsNAvDZc9Pmj0Cr24eWqXfTz8m
bI/mO7NCXm1ne6IlRxKj2Rr7LMtq4zDFUOwQfCmq9ss4BEb53V/0bN6Nq7KBDOnker+NqsWhCNNW
f8oikfXGbrS6O8ecwGz4zeIfLKdrni08+7DB7d0m2deuOwb7HNPHbocuZ9e85JXIHqiRTMXBRIll
vK9KN88e46Vds3DVvCIHNBMM/Yu/woENp0qMGqyfOPmmilxpFrrt1K47SmJx92+u5fGnAUPz+X4V
Q1wOwDj8UZR7L6tSe0fhZ/TbMKGb2KP7sszEPzjLZn1VhNxluf7OwIx2uTNsTKef3MXM9M9tLGc2
QFyV47p3RaGhVBtAAB5FaNiF7j6zsuZ6VwdwhD+iGuBMP+ZmcPu9GH1gp2Hfpc0Qokkm3KgNKtfa
iaGfBFwcd7W8EvYDQqF7q866/DFf41nCzZatur5N4eKZCHSxeM5K/N1DrxHlD/SxxqSAF9z27T7z
epRyV0fy27oRH/Ec9HzjGg9NrKXD3WqXLqsou1boOEDDZPZDD209/15fTYx6g6KqPwUAX8b71Fg6
/F7xK72vmlnXTjmr6hzlPDRuOOUMgz+iZXztArsYdjM2NjTq7HTACxale/ddwaOrPWUJOwLrXB1O
3Dvfbh3zvmn6MYmEl/vej7yI8/UJP/Wx48VqzLY7zVghSwSpR2AzL7EbxO17+CjmB1xeSazFavf/
8xEB/xkjWYu7KC9TvMPgZnrskqH6SgyRPstxsKuwlfQnTlqmu1+hXI1fGiHmeUcFc7UfcXTxnHs6
K2OGmfE8/ps3q/M7nuYRu8x8aIqTWEbWMJRpp5M8BQ7CKk+FZ8/Ll9YYYXAAPEr8o1+tCafISlfX
Y5ncePiAjaSVPfi9kS1N2PAeVziFyNl9BxprLH6VMLZtCzlNq62+GGDLK4DO7eLVWJkJ1xzxbm/X
KpIA36oPKZavfVj08WpHAxpb5vrcqP/zpazzAnUKrZQ2vsfFApLjGIh2GHc6wiI/hRs7mIWNQIzD
vMt7zEkbq382OiqY95qXNYkKh5wizJvEHIgshND31jo4P7S5zxD8ybPc+Wljp1bssLhI5QctdmQZ
Oi5YsndDnCr3SQezjX+xizU+cZ60+IsY2yo7LIaZ5f8WBKfzTgCFfWsvyqUdTowNANGnGwCS4zwS
bFAFdjLDzk560w0P6KysWJUL8ymLhXejenQluKUaBiwfrCM9um29skMFqq9NLzvNYv5FHNjsa1qF
NyoR1wYhOacTqdi4lEDO56M7fa61CfNB2lE8a57Gm+SK9fvrEfRljgy4jJRcZeVKGmaTDvFsNjYd
dTjg0sme9TLxvmiONBDa7JziXWY39g3YyLUBaaQDdrRUj2OLEbVbt5itaSkoHzn5o1kmxn1DPHiP
C1t/FN7S3L0+wSvLSKqMpLNS8kJkb7MtkgVuSqL15Ym4vz2a05DemZkx3VjGq6MAhFHCCICwnE17
KNdnw6psZiX9kcQhr4gs9Kktvr4+mcvk1QjohitAIKVsqKDne4IoWSfoW8TJJPLbS0dzd3SSAM2V
lrt/fagrMzobarNuBua6CwVAcaq4IN7NaSm+6f50q/J/mSKTgSOZDPSPc0ud9HxCWj3ncl7G6pRB
trmrnIGGiLE6HxZfNF8yt9f3+VzYL2+dGr1XRdjnYCky1GbPy0FvRy8X4tQaszIFN4dYpTX6La7a
xddS2E0wvS61DGj1W3ilWCX5jyHr0+zxJiaaX/7gerbQkqzWj69P6eJUsYQUuCDfIT6iIMTn61hI
dJkpzvSnISZcsjW9gA40fUHHHj1d681EBsT9INLCN3UpMmAnuynVuDJr5ykwGU4rm106r53SHUGj
3RmMG1Whi0XkTueioAZFQQ2RxU2Cry9djuWAQx++WLwDaar7KZjK7L5eyv7364t4MRQvCB8LYAbE
Xcbc7ItmzHTMz+305CSGP+8dHD4+SH329f2y6tqN0sW1wSBAI0hOsxdI5eZ8mdDkoWvF6clHNkbj
qbeSTzV5/rKTwOVuoeUvRkPVAcYWEGnK9qiabqYWwDjyhpVV7ANGKAY/C4eyyKI6l7dkq68MpWqG
QMxRqKEtv/lg2lyPQ9r0xsmwY/wRDELWTJGeRie7JZOlbtWz4g/2IZiVUKYnteT12rQiDGP2EkFD
4DQstvF/lJ1Xb9w4F4Z/kQD1citpxiN3O7aT7I2Qqt6ozl//Pcp3k5kJPPBis9jdAKFFUeThe94i
InjE+rda7Z3W15MkfzNSPX5KEx50V8omq3bvL5ezHXIbnSYBnADoKBg7HH9zlZYMmZEyegLCswdm
IkqdC8lHaw1Gga4MZMkYZOicnCzcs1sLWEQ/qCXNAAw7x1DFFeTClni6f4CHcjriww1rlDPylETM
lthuGlf3MNWaGzVGJ6PSHH+NyPL35lhfmrrTNYIoZWuzsBgZDPu2k4cacFBzlrqKD9Bgmn0j3TVU
DSGuUi+95BJ3+pYYCorqn9ayARpqnWxV2TLCF1qBXql/raCEkRqNQqTB+2vhfP42CwO2jc0xmJvC
9sB/NWQ9TJA9ZbHdw5LaX4dUu+0ru/GBR55mWyYXBjt7JOLPt0OFPZgNn/84Hiyr8VuOdWkcYBa0
czisgntWk5X5twsP9Qc9/fsD29xH0XuyK260eUx8jkfSh5LLhOcmUanXnFp77m+zmkeqVWUbnLR2
7vTZMttRvvSdXMwvS6vXWubzfzLjnm5uYYW2hWDwPitp/9+hFkyXwIqXpI6IFJHaY5XmZXEYgXrA
ojwSxHZNTsKxP8Nsq39MJcSFAIKz2j8g50yXqElpTO00J++yYNK7NA4BiVLlZdBblyTJdm2K3Rob
yrRrqG5y2/dKdf49chsww6bUK67KRedah2km4jVoEkObsRcY+/xOLmWd3TZth0FSY3kca24hjTRo
Vxg/iAGLNrl3EgwAd9YYz8LPStVYb6wSaQM+yhmdyAend9zqIe0rw37USYIkNy4RcRVo85rAd3a5
vd+kVd0pz6vlZeY1a8Zpbsw8TypfGsb6jRt4q+7SyamXew2nejeizwm5xNcEGtWDhcBe/C7kAhQB
rGnigF87sQjioiiqfYoWOA8lVyttl9RbTEtaus5vCHU89YyN6xipedWNe1mtpRcQHBN/T8sS0z8j
JfDEX13FKv15tQlLykZ9dq/6WNe+seTrinjkrBYHVVpE2SOgI1O768tBfZ6b1X5R5mktH4cytpRd
FhfNN1RT6u9s0JPnNVcFhmtYkYIuK1uWn1Usc4/rxpC9ZuChXujYdvecO3J5FI0yIlSzFuV2WAdr
3tekRKZ4nHB8+fq0dm3gVDXK2dIi7Duo9Kn0bovSsX6oFSj1jqK71D6DtJjrbdJ68XfME/M41Boz
GwKv8FKZYpLiSDcoJqt/qe0WwTbm/kIEqqi8LtS0eQabRXKWTVfkXXj4Rqup2r6kqrfWN5hozuQ3
J2s1Xc0dCr6bNDaN/2ZhyvK7naRudQBaa5WDZa5G+Tx5bGzEZqi64ved4z0KW06GDCZNSbVXxJ/6
S1WtZr4vMcqpE79hW4z/c9vOzX+BqFaveZbm45XaFLP1sCa0ikLVbOlK1zLnlawSt+7nWuR9ElSK
RUDPlC2apJJQG7welFahvaSXg3tXp3Ux3je5ov5XSZgjBz1t3HwK8PpzxkdvEU77Y/bq/M0k+Sd5
mJa6+zS7q6Z9qlGdCxqZxQrUlC/SjlzRtQiYVWcu3yyvWK1w7T2NID5w2N8LLbfJX/WRGDlSwg3V
91RFXW4bs6+628KZshfsXdSMxjYr3zfyNbZflrnyht+ZHsMbXdZSTX0xxfXbbGbtcJ8Mk2bvbXVU
1Su3K2zruungm95CLazNp7yJxZ1hthbWizZ65LsmTvss1HrUZwBCHfibQRdBPrboHosXAH6+xhJ0
WfNZXqnDSUA1fWclbvuAMzrNDQvnABGkRqx5voYHcLUrlQIlN4Fl2EIBRzfRnBDFutNj0Nido6La
CzKzrgx/MNS8C8HQQelTJ3N/qIolixuAudTarxyuaTBUnv6EC1NphTKthhIjBH3Ae911BwClOelF
YMwbTwzYxX1YzJIOhu2s9kSw3NrC/R6NZgoyvac/ZI5KP/nWUIETtYktjNCF9Esoi+MWeTTrXeVu
Egts8jrbHg6OG2dlkKUKuR5jkVl4uTh6ngaCtsdPfSaFwRcIxmkJgrjlgZUn8lPG2ZXuDEOoD4nG
5XZnaFl3j3SZ2Z2KQUQkNHU/7B4u4c40MvMRfXhT4CouqzJYF1X+6GRKI9LCPybSDYzgdungucBH
mqx8ZSUzY+fkbbvDmlx+Tsak1G+MVY+NKwfM+lehiAojkamZLPZiI7ZDJV2czws85i5YOZY0v2yK
4Y4yr/o6tjqpO6meT8Cwevek0Q77iV+6/D7UU/pFH8D3A+GlnRH0zmAzc1pRVuGsczxwCXUASDPV
+lGILPmaF+7sBcOAFJnMGn2afUWiwwyBY9z0Zo7L9Rebp9H6sFZmzW/MRaODhm5tDLNJbT9bo3Q9
4lKkRA9Qp59dR4mrMFvw3Njlo5vD7puI38ZiqQJySc3uyewq79tsiEYPFqutbno6hhKWf9pdZ54+
auFSYvxOuoIue1/z4jnbebnQv2NdhIs/9zvmM/WURPOL3PNW3xIAnxASaaRfzSD8MQWxY8w7XWSu
F9AZkXTwdXtqwxKK+E1MYsOPapYT1/Asn3xmFfXKSn7tzzJTKzMqbG0sgsFuYCM2lFAPVgGBemeU
SM2CLHPcn47e6q+OuaqKn7CEaaTp3OVHWfUCzs40sQF3mQKf0IstK8zieer9gQRlcmvZvP+LR8cx
gI3V4pc3zPrXeCZ2Zlf2w/h5mgRN1Kl1vNcyWZ1PTj2WhM9OsryN5QjZye3GUQTIqfPlOu0bOjsK
LI2v5Fzp/OuMQXUoe6Klwi7RljsEo0MZjtC7D0rjMTMo2Dh/XUfwM+KmUWfhmFgcGFz5eo3zrFlc
nxWiPnWm3f7sE85u2A+5XgVxzeGz61xlfeLNzZ+HvrYUX8tF+0knYabzhQMO6wuRGHd5sjjLzuv6
vA5VSCmj38CNJW4HrdnnhmS5yc/ndDtXVZy4eJlxx8Yw5W25gymX3ot5wHRTpiJ9Vs18SK8QlFkR
l77KQITqdJbfz7Gd7u1qrD+VrXDwnV5L0P9Jx+cLf62BjWbJuV8+i6qqdhAC4jIs3dr61Dl0Bf1B
9EYZLPNqPWe9MmMFjLmyu5eK2Tg4ppbGF0XyhfDoY5sFbq82b+VqD1jL4Vz5s1kbVwSIjicaGLFE
dKCNdGFvRL9W3xRsyCw+Fs3ju43dTN2tTm8ww8qyfjMqVYv91G6aeAcHtFCvaEVih7AsOn25IktF
4ZMnxrHctWY1Ys1hyyLQurq9plOwFr6YyxQ3kgmEKsCErn/GHHylQQ0d9w7L5rEAnLY61yeHRi3C
XnZuFrSjY/VXcmTOdoU0cxF4JiF+waIM62/ssa1Xgafcl4oW8GNtelNPv2sSgy88WzZ+3Uwrp+1U
dL+ArcZfKtCHx57dG29tB0HgWlVrVb9Kp6m9NXoJPRd9FKemFCatIDu2M/q4bV19ovBqX6ui7r9a
sY6sx9DK6YnEz67ec1t3PpXdrH12MVd3/GkG4fERDlDm5tWqfHKgDDxPBCRjcSwKLAq0RU3JTkuN
RdmBNxi3MjOdPqwsieV4M8l6oCclmSQhOhoQsWXHy9bT7K4L6uPxIdNqLyEwoiyec3VwcZxeKl07
yKacq3CalaXj8+DsC4zJ1n/qK1tg2Ao5f7U9Eb9g3+o17OnUVP4gdbJQTdzWJl/rtU6/kr03K2lg
L9ZaHXLDHbKrUan5GuGeZuOhnaxi/jHiZrLeUYCbSpgb6aS9xOuC2StPK+JD1xWj3DNLZXW1VInN
CyU7D/ryaIr4KxSNdH2gcMibz6alCGVXu4spgtET+XLbwgfqn9B22l1oq5MWR51ulmbjE+jI5u2P
TT64u0bVsypIRZ8mn5c272iIc578sGNPxm9oiWfaLnWs1LtBVWf0DFMhBkRgHCN30JbMLkx04bhv
8Wa6tTdafah3lTt0xfWY2Km+m7ENkHs7LnT31qRJN3yzBrdXdqpb6N6eFLXe/oFgaGQKNGVN/KRu
x5JcXjFEcQ4d/KtVEzl27yWJIiO5rrMeEZq4fhasH/FqOlJrE79AytHeVYgD7XuYHeYL12xd2TFJ
uZ36yRLXY6AIYrciTJC9/sbuO246OFbXYyRmrS5uZkUrXfwA59q9FRbJh4Ez5Za9zwratBzXDeUm
7PYkD9R8bJcDRYQzA8C0bR1qXK3m7zQbFOMNS6IVAoQe5+6tQwH62jXw8LdOZc1h2WjcPnKzqbm0
KeBsX8hpLZOXUdlyYQKF60sTVE3TN28WKlEtAEDuOOMSUkgnvD6Hcd61y6Q039ZqRHJHokzr3Zjc
Vo17kv2U8qpd9XShs2bWyj3mPKTWsRRNnSWfumri7ZasWcqoZruc7rWlovQzlG52b0hEnj0ZuhUk
19eZPK817MgaK309thrrBk5MJvZ55VnygFzCwnOSO3j9s9Iz4oYJvx6ln1hTrAVQ+c1qX0PKzUN3
5gr7qTTbfsV3Y3Xs+6JonTGUy0A2HWwEuf5qu4Xulb/UK7ZfS1+b6Q6Gl+te19OSd7smUcWz6JXG
uKKj2HKTcYueHPg2hWp1D7Sm8YPKWnh7xVjzdPaJMfDaa7tuvOYC/HCGdWwSZiYcORFsfXjNx6DA
hAeSpo6yiGTa6S869/43un7td1cZ809EaF5KCz6HO+hhqJuBI5CHh2rleLw27oQR08GJ5l4xArt1
3E9tXdcXwI4zSAqjLZUzCEYlQCJn7/Eodh03kmZ2GWWwtjgnVhL+fGNoU0hEWOBeMj04fyiA5s0b
Ega1g7jyZBKXbvEgsJRZZMSSKLvUG8V/Lo5vH1Xt0gvA2AEm3qZr3OS0x49ltmA0NJRz3Jzwnk3S
ntWoA4hWorhEdD9fF6gEiKXD4YhFAbH+eKg2jodBIwomUqqmCwvTG180revDyc6Mt9hzL1EMz9/Y
H/Pl7dloAECfPh5vsFdzkMmYR7ZgOyjlPNdYAdbq7VDVytf3obB/joV/HEgiHK6zxlsKrOfFtpZH
YhUJXfC8qYJN/vOSTqn16aNj0YkFpgddRvEKAnf8XJY7VnbVmmWEH6Vx3dMTuKeAUm5mSr4Ln/KG
3x3je1vTFy9A1DCg9erJoi/0dS5YF2XUDVWm7aYi0+3vWRdDYJMgWI+ixSHjQZ/iIr+d0qZ8Vod2
mg4fft7Nyx6RCVA3+8nJe5Sb1DLhRhgZfZsS6piOb9qAUMzPLY7N98c6/+xIoMcCHZMEaPYQq47n
FkYOngsp8GMrp2S/9LYVOktm798f5czgGgYCRSVyeDJSN73lyTAxP4KtV3oVNTO8JNAzmhThWqlT
HsCrc18Gj6T4iHtY1vnNLJb11sX2TT5wtcxNirJEqge5uvarNqcDZqcFybXhgM9RFsacqMs11brb
vcVKPqu4EiWFV4Re6pTLS+20TrezumVtDu2iDgtG4WM3vxBdYk23HoVYvDNF89Ho1f8/MPITZlaD
SrN9P3/j3wZCVryfqigb63FXJ3EcUMy9Av730ftze/4lYl3P/sKXgQySz+R4JCNz1REMvopmrUnv
NEd+lU7Gk4n188cHwp6LjYUOD9a3J82lzHQbTaVsj6DFzEEcq+6u5qwLUqSEF9bL9jMff4Zsl47O
c9E8YAs92TmXpQA5qcsm8mrPukNi5QVF2b9h87xEVJnGDvLe7/ef7vxDQIOxbdN4knCIn7FLuGQ3
gJdVFMezE45GMlJNTsaHXxb4Gb12gBB6ZPQ5j19WoSrY3+ROHRHDkRF2NA/ldconsYYGdhwXNrPz
WdyaVyhaTaopapSTNZhY6KuSGoRu27TcULEb3E+ENvaHRPYJUKCwtBLTK2/9aETVlhqGlS+/4Luz
Jk8aMqbgwYplbCKHGjf3K0Ezxh86V18ubF9ni3/rFvON4eO2fWlnNgyaaUsV5mO0xuvqmzH0PDf2
6kBhh74w1NlpzgaJSnKL3YDmdNZkslaIOo6trtG6NPrvZansoBobm6RBraNKbqenDy5IxkH6iVIH
tw+ufSdLJTEE1hfKKKPRzOad6tVK6JiVeWGNnC37TTuN3p3PGvcF7dQQOQUjyTSVC9SEI+KPNi7W
LzjVjM4F0sLZUsSEFgUGHAnMeLDcPdk7rKXO9Lmx1Cie0crkg9dFY4nG1a/qQvo5Ta/En7NE/vro
HG72FXxyHOcwT6yTdegV4ByEKYhoHTyx39Jvg7Ytsw+/qW3LYAZhb0GfOZ1D3qExlnA+qf+xb+8X
gOFeKS7xPs7f1HaUMIGscrhBp19znYHLFG7dR6apjOE6Dk4AoaAP35+x8xe1fUYMA5uPts7pXaYq
uwLou+sjVSxOkAssTefiJkmKGxcCeVAK89Iudf5dMWVbHanxj22ZHG+JdmbSHVs4FpV8XJ8r0Q1X
XrKIfePERjQUzXxhCz6fR4cyBwLctuy54ZycLYjcBk2q2hTlvZcEDtnWPnTZ8cPzSBnObRCiAnsG
FcDxUzF5Bp4LzhDhXpH8djKD8g3nlqQLxong5wOtRO9JqxvzkkPy9gcfHZ3bXr9tFxwyuAucWu1P
fTw201IiVpTN+ls1pnY3pLW8UVetOqxUgfjsFrn1pnFNvnp/7ZzP7DY0HpSseGROf4rAv2qeoany
XPbZHKkeR2hZj2uk53QF3h/lfMtnFO9P6iu3RbrJxzObFqnQh2qao0xotNzxZ7s1OrrEXi8v3Un/
NRTeNHBaoXcRHnmyNDWXFAkuGnOkt4bpq8sidqubOYGI3UsV8tnFg9fGfZsFibCcBbp9JX/NHcYd
DTVPjqhAK/OvaAmTlvatrSwBPlOk3cSdjB80Z7S+TekylYGaDM0HiagcoH8YURCImF5oIsc/wiDI
KpyxU47mFN3LXp8w1P5WquDVTmUN68NM57K7oH/915Jx/7/VoNKG2Xs8pjFk+jDSCYtcE1xQHRE7
ErDhfPiTh4iCvztyYkzXz6CMFcgvHktGUVCA7JpG0LMvh0/vr8sz+7dt/jhroKFyEphI/I6fxaH/
XeNbMUWpkyLMrpWeXSy21lneg9Kao18Zg/aIPcuqsbGqZeyvto3XXekkSr/XaACJq7gUEGXTpp0H
f1hEWuzQA2j5JaMOfpLTPYIwe0ACPNTx+DtZ11LJOhPpyhSxkOfnVLP7X2UzZRdm/Y+VyckwfKbs
BjAxITefVoFk8RV2SkxfBE1XS/hnCzOkVpH9+Gnaj01QqEuVhdhn29mhM+X6Y9YxidiTTdKrQWO5
8aW70j+WG9Qwi03ZBExg9zh+RVreLc5A35Eiv3b3ha12N3iYiguV4vkZusU94yzEHcbkAnNywjiF
pI2WsW3I0UwT3rKaacEiSt3z0w5rjzvIJLK7sTJaFhc2x389IGTDjaW02eOfqvWLGBrUGhdL5Hhi
uAGKf/LySnz8o6XUAdcyt/smIOTxLNaGnsxzni1R2a+4/KdatesUtuH3v6fzzRdLWU5q9sMN6DyD
DBYoI0mzIk0dqAxDlGZO7jsEAFg7hxz6j9rm4tYFCRogZOOSbyTl44cyCbZeCjIpIq2eauzbSi4Q
2aqb1zFq2AumZ3/W2dGXwWAw/rmTsURwEzmZwaKOycBNDCfKO7f9ndF8qa/GoXeVgzqx84do8BTn
eWi04s3AQc8IUizzy6AiVqGla2sVX1NECWCKa5JWD5wNTvu4TkX7quimGIKuKtJngp08NPdZN9qv
dmLkn9VeanE4DVM73OhDUdRBxjX36yTnzA1pUVQ/aY+XVVR6ZfnZSC06tTPBCkqIVxaiF8tY5yYS
OLBYkD3UInuhr2QSlEFvtN4Le/GSLxLN2y9TDqX+g4DAqozGek2mJ712KQM69N8jQaBKZj5LwjS7
m5HLBwwrnap2N8q4HwJTo8XgT4szXYqZOfsomXKTMn3L9t4AmZOPshrHOc0zw4qUQX3FntNkl52u
lKJF8ViS9uq04sL+d7aAGZENFkSGF72J649XlJVZrpyGzo5ouK/avnfYFPwEwVgWGDKZPlx9waun
csRbGsKqwQd6PFxmzqJc4TtFpeXi69DCbhmq+Mf7H+VZsc4gFJfkv7Chb4fp8SCcF0M6EaUdKcRO
BmOt9RltaH24NYu0e1Srwr6wC5xtaAxobtPIFY6v8tRSClsHr3XTiYujR7qEGcNDwapbv/Cq/jkK
Yh9UP1snxzx5VXNaeOgwPTVyp2J6XKBKvq5zckmQ9a9RsCDAxRpY1wKZOZ48Gt9pYyCYjlJD7w65
WksfXsulrsP5skMdxdFDDPRWg5/akupeMrPeUitCZq7vFLqvQanV8ARM49JBd/5AqG/+YExgPbCX
T5acA1OBj1+3IrFs/cIFFWCOn+8FiOL8gQDMQFC5H3IjPWtrbB6giT5INzLjJStfVK8gjc3S8rb4
id+O+fz+Cj9/Jo4Bi2/W4ijg3DlZChO9jnkRnRttHuqf4fhmb2WxXnJi+ecoXLQNw3D4dZqAWI9d
37bx7Eaj5o5v3ZSON5qSLW/vP8ufb/74nGGpUXvRyuNvTBqOVxzJt6qJKN+LQINRGSLBH7L9ihit
C1ApGsa1Y6zur2HRiv9ipZvyqzRRh+91htRuDwlIarCVy1jbv/9j/eOFog/YfDI352F+Hf9Uc1Um
bhdXRAMWWmo/LrOc+kNlVYV8XSFU/Xp/tH9MNYRtLKfYFkFOzpRAfTK13bwwmp1ZAd+Ltbexvwnf
H+Vfz4Tuh4Q7cHh0b9vv/3V/G9OxUYu496KZgF6YkrkaLZgdwH8dhws13vlJRg4HUBWqBAK+uZ0e
D7VVDrBUeKmWmVdXLqWYL7FRuc6EWvtKYqm/jOziR/iPWTTBnoCd8KLZdAPHgzZt2ahI0OJohIEa
tGpZBeo4X/I0PT9eSMbasuDg8OBdckqvT6EmDpoRx1GKsvm+ybLiB67t+GZP2CR2wEIXjrN/TCWF
5WYLrtFtQP12/FTtvMSmhYtINCSj5ysqrhRqYucvKlBk6GlCv2nmSVxKQ/zXXGLHSCY24RZIBk9e
oGr1UxrPeRzVJSe1687qlafLS1qgf46CgB5jKYeO26kV7YpdiElOQRwZsvyB1cy8Szv3wzdropqJ
S+GwAe6nT7P9EH8t+0oVTkGVrkTT4uqhNHVlX5Z2cale5k852caooLCL3yTGiNFOJiztEKFxqCnR
YupZIHSr2le2RMEq6+/vf8b/WhB/j3RyoqkW3iFJzEhei8eZg9HFTaJafMJj41Zw0HpiTMtY6Xfv
D/uP3YP9GYAJAaFF4/fk0NFrQmhTjWkspyz+Doag9cE8ik4G9tyJbx8eDCUa4S1bZ5L+8kkZQhVM
4h0ofWRSgjwaWgODtl6rcOxV6wKk9I81SPuHygIIjd3+VKsoM0NCKHLiKFtEjFtMh9XCYn/U3p9z
FDwc8IXDFG3kKc6QeaRj9YupRHjaQ6VVc4jp9rgcPjxtHk+C0Tvl1YZyHi/1QSkaO1mz5Do2+nIL
0PV2VSOM24Y+xuP7Q51vg5AQ2GO5QCDiZ90fDzWO2QS3Vq7RuKT/mUv8y8uNZ6k2ZJ6UxdX7Y50v
PcYi6mGziVU3hsXxWHpH6FcyzWuEsM+gR42VPJbxLm5I3hy+P9T5amCozRibCzbK8NPm55rZmVtY
OgBjac+BgCIYZnL4qGnmn2aWCuaE6QG47WnnPWkbKqt1NqNK0YawcdIfg/RsaJFLc+EgPn8e8B2Q
Uoe/ANHO7MzmBi2Lxt0Elxr5SB5fcV14/XIBbTl/QZzzNOa4moAl4edw/IIKJ85SYtL0KB5Sc9/2
xMp60q39UpOXAmb/8UDEsSFg5gXRCne23/9rN6ffXTuVWIwIXfDmaOPCK14K50I9fz4K0sBNu8zU
UU042x781yjZAtkdlw87KgA58A5zHh2HePKPrjXqXq5AKL8R0tEePh4ElydpNE7uRH2q/R6sJDuY
xWJeKGTPTwsG2R4B4SFl/GnrKk5mDGba3okw3Kkn32gVNFGFLT9zRVbgfeOOgqsItM+POgNubuyk
sdJdR43IjeikbpkHRSuEgJ2wiL47pM74rI5tfOHpzt8TpCuqc6A+8AR4UcdTGLslBg7tQJnScl8Q
yxL7SqeOF/aff4zCZXXz7YXu7gCwHY/CrpRWQEtxZK5WHU5WUwdJj6ri/eUARMGfc1xDbDpvtm94
1+CJ+slnpKIR6tI2i6NyWBwvVPLJ0Q79pKXfMVwY3pJuMX/WZqMqeyMdNjk4Rv6du4WbeSvsEwvC
euAUk17e6Rmg0bMoW2V62fr3yj7O49G402kC17vCKev4iYuqa+9mNdaGfYI/lIIYSTXGOwh6rbV3
aYuliCorADVNb9BcJHXRzzfI2Ob1CtebETmiV3nFTraJY4bqICwo61kz9tfYd5barbVag136edP2
xQ5F4bhejTjWyIM9aWW8I7TSNF9NRZnfsllUFgo+XOWeWjzkzENtKOkcOiKGLK6uRlUu4bhMtjyU
UiutyFgAXAKrrwTdrjXt+ueVfGkDIVfX/xbV0ou7pslpI+piSF5nBePscFJjmTwMs0HoQYUWVYSS
XViiYoBQHDqdsF4me2mTg20o+gN5AjngP/WkuasdxAUPi6PXT73OE98ls24UexvX6O4wOqacd15W
LrgM6aXpRZOJ91keYqVfrn5TK3hFafmK7ZBTDePrlE3rf3k7YB2lyLG0ginXrPJ5Mej7kDFqzEjp
2HjgK5bQcAi6wu11IefT4BDi1IKp6WSSvEYUYlOHRg37tuoJ7WLq3aUoYCt6Epqy3ANbps7PtVPU
8lvfLkt6ow2Yg16ZhFmpX3RHIgcbSLBTrlfddjofITFiMySnVp7u5zmblwNN4O66Axv9bPVNn1/X
nYXPIPpDpYIoai5uKIdZG/d5TZwJxnuiXK40c0S+UnWlVV/nFuGz104Dszm02Ey7oBmXQTmYGR4V
YQptt77KSwq9a0XXFk4/k9dyy7V7/TWu1qjfO4uGTk6BSvpNqJZwwQYsWxxkK+ph59R9gnOVnrcT
diqGfMri2HYDuPFpdm9OgA23luy18Zp6fMyv7BzjrDCFfopF1kx2qoViccHhYG3NGr/DVVlaLPG6
or9ZqqWIg7UyB1wyGl1WgRhjJfHH3siXcLFzCxWUpQyTL7sep6bWJtp2s8way+s+VqbFz9rCEAdD
QFkOC5yW+52Nod/KWmnVLqBgH5CUKMTJTs+Ot/B6E+hJS7BmrrvceMJejf2oysTELHCch92cTsl0
1SQWkiO/9np9evRoC5FXNMeqssMLvHW+xOSf9rfeVLhf0iFXP+E+6HlBFrdpfZtMWC74aomFqT8Y
CAeDQgrW02alWAWuPSmxLxO0O8HUpFoXKNzYYgBge8mDDCRkDewS5QyFipktPlxaj+xGAJmHelXy
T7rWKp90XGDyx4R8Me1VzLJaHjXWC37T5LKv13ZXLI5fF11ffUWe3o/hBD9cCc25hOne2Yk7jgiO
rXIVwUICdONnlU7kdWrM7hfLiefmKlvMzkCnRRP8+5CS+InUABWjADOczedySMv/RqvV2qtJGGuJ
uECd3mDq58Xz6kA8f3CQ0cyHHsBDvOD7xfvPeq9565Qp0UKkdB5KC20morgj+OAhHwjT3Xs4CX7r
rbWM7zQCJdNdzne8fF8nbSarreZzv5mwkUXqjVa2vx2HdUT1AIWvCZDClNPVFlxq74be0mafr4Qp
RL6Wel/ZhuPiCpHmKPxhy5A8rE5sDoc4dbx+75XEzQedQ3b5b7oarRsM85joWHZKfFKV2dNwZgQE
lLfOQMbvU9bZqCKbdRb6k63Mibwak0md90ah959l7AzzQ4L+rNtlalu24cSrJIW9WzWxq6ZWLvdZ
kcSocYVCYDXGZUOvEjEyKmY4zkqNWaUlGvOWozZG4VXRnNyn1lws16QrmO1NufTDHFX4zikP3tgW
pi/S2dFvi3FG+dUb3tJHroz19ZaC2zJ+xLq1vJWLMRnPVtd5zmvRukr9OQbPVD9pZToWUTmqWe+n
crHkVaXX/X0ucS/Y2zna8Vey33qrC4ZutZTQjqd15sxfYuT7LBOsLjFNddHl4avThio6ugoRjyuU
zcltTPZ1i1nxvuriYg6WXhn0e7JOpNy7c9s2wdAmKwtLIuu9ctvRJgKzXHv7CzvW0HyXmJQpTtCo
ZY0gr43raU9vbHhxlNVcg7F1Y+e6V2gVsD0kMo34wLUnW9qNuhsXMegHT5DL/A15XSn2aQ7+uKej
UGqGPxdKkj5mK7a7aEBaq6TJZCpyv1jcsnFZ5MKP914iv6YWDgK9r6+xUoSWYN9EXlM33YNHfEp/
bbMTPiDFauvv6iKSOESgx6U2o474ReuKK9NQuLI5wBHriCAbMsiWqFFr66eZJZ30seRoRFiyN9M4
xezB6plnaZS/OH266c5TXMXzV1GRMaFU+f84O4/muI11Df8iVCGHLSYRQ4rKIu0NSrJs5NDIwK+/
T/NuNJipQfHUKZ+FVVZPNzp84Q1askOHtlMe2zS1+Y9neisHq0Lx0UeJtwt9uoAWBZHWjQgxLWVx
dl41699qq2iQPGwr+I/L4jrPkdraaTA7S4pZZW4q6LUXalsfVN5O9WR7M3FNWqn4bEd8pTGA2WtY
O/4jN/+k6NEyH92JcubeFrGHl90S15ykSetPZjoqP5ok7c1PzpxpeGMmi/HaRVGXfE4VV3AsF7Ra
uM0UYbQ/hYLcXeyzR8rh6zIojvfVA+QOwY7OoXFw84ZGBcryyAyi9GpXpwUi9Av+UCaMQ35kyHMf
OwY2jpGCt/g8K9L2q8yn78g/gsnh/l2eABqYajDXaaLsO4iV7e9kTCr8spuh/AltMESEDGTWrwlO
4K8RStdyWFKJGxqdXuc+jiDMwZDVm+yYoCD+G8vRZDro8M7SL1bsJeVTERVCJzgcar3y8xHy0l4m
fthNlHOV/EinNGt+lKjGwiTXB+DpE1I1KAaMxviJPiMW4eU8LcrX2dYhIvkx79h3C4yu+DKR7It9
QX82hU3azM+ZE3f5oc/mtvowDkPUf3AUdZgeYPqqTwC+MXSLnS7NWWal+dKqvUmfOIUpd6raNnR2
LthKdQedHf4U0SW/CF2F8nNkgcT8rOKsbJ9cc7L+QdWc3da3cRl/DONqwsRNQZnsiTLYsDwSHS/N
Qx3qyfScu2lT7pDSnp1TqPZa/8tBtPFTsUh5VhyU7PFULVoyfDKGrvjPbd1WCxqz034og2f2/3hh
KPRDiePL/NXlXwl/bNJofpkLBTUMLM2TkyA4DTSET6wd7AxrJHZLuSvrvu6nY1csgPVbvaJA4ouu
brADql3EYc8GWrZALARMsB0UpZDH1gir5NCqivEtcqn4HSfM2wEQLMLE9wYtUtfxC8WE9NybbsqV
7SlVtzPcqIv/MuLRNb66sdXVP9qOzQDJRRocWfx7ZR+1UgbFB/UyFE92kxc1epppQV2SzWp9jsze
0Z4rNpz45ka13h9EWCrmqeS2B4xhz9aRrNBAhSODFfBYFvC4sbUxk+ExM5vMfYJdN1QPkoJX/5vb
IswPbecqNvs5h1w8OAXy3Tlqst0JvipoTMwgptxve10vj4B9Hf2jrgglPJRJHCKSiaqo2j/VqL6p
mT+pUYG+yxQlyn+5G2bdseimhcaQAqv4mIIPN1GYThZOT6RKUU/aS4hiCa60ajelU/jc18L8GokW
kqjVJFP7QUmwowgiBSPgXaQqxQsifGy4vPEq9RiGsIj9ASh8dRrrsJ8+5nHkFEjCUs2DzzKYbf7Z
ciaopH5nT1IEvgTN/eQVWbN8ni27Y7spkz68FGqJmGoKFTjehVG6eD7c1Ez1q8rBqyvmKbSllWj0
sx7HsNwRt4EoDhcv3o8G15A/ax1hF4+bveWic12sQ1keeBk9VwcPszWhDPFnwT2bR2cWfBHHrlkc
uKq8cC8L6qrwWwpIDFvp7DqZJbqV9WIgZzSrr1DbqjJOJscwDGDfkwA4oTgubmc+mzNyGJ2qzRtJ
ukz1L5JnxqPIClIFTzuVNjx//kfJRiMb5OM3lAISitSaVZv/dDnnK52mdo+xWfiBeG34K7W7LX7S
VfVLjuxqNHmlvh7F0MuRU0yaWvJn0va0ynZZrMwfof8jZ43411/3awRyEheTRCmQMh6FHKA5tPJW
tf+wLFKrCD2PMrIRnRIPGeips40Ps4HsELovnysRI9SjFHOLVLb5Xgsj+l0wHymMURGTTJ5VxSrq
uqGqDdYYBFDhV66SPMOiwA4xEVvebW8F5NVU0a6i6wVMADWwtbCf4qajIxQvDBqUuFN/cqfuVwSJ
9WuFGIHjd3qd/ayyeBn9gmDhi5dFqrdbMiX5591LTmFToxBoW7JrupozmrxqBehTCZDKrvzJycSR
09sdIWs1R6Qi+sCLC3w9kjbew3b/cn/0q/Kd3Fv0J2ih0gSkGXe5t1r6xWM50v0DpDm/Il1RHIfG
FscCbaFT3JG+ARNDMuf+qLfOEkeWJioldxoJqzk3hEqdO9FiirTsJffoLaXx9Kj1/T9GRTILn9zP
bFRj7o964xzBdaUajsUT0pvrMlvbq7lCZqUEwum0QxfWxIG5M/khYrD/y1D0j6iLSnnFdat4TCG6
19aoBE4dugeEmzp/RoeAekK0JSh6VdRzwJdSSvZU0Bqc2lXx0FYcM1eUHll6MSDaPmB5YCxquXH7
3RqFYjJVcVg/1IFW+0Sp1KLkXuSLURLZlzCvd+CQtroJN3aj9IYEmYZVsrTMudyNiIClk+5i6puU
Svq9g9v6ZWIljXNjYierjKNLSQbhav3h/s64sR8lc4WGiQuGh1fsclxtqRcAfFF6VvGDg2Yn8nPa
TwgPWSaamGWXHqJJG79kcSc2LtzrPUltWWJ68LahxLzuDoJZsJuZOsgZLfdp12Tx9L0n995RMNoC
eF0jYTjjdINsC/CVId+yy1mGygyhd8rKsyE8nFJxNc2mn9HURslzpjYdVdeu06xzDPTdetCoFX+b
SXjao3DDDmEb20BYhY2odj/ur/6NNdAdDia7ipMJGObyd9mG7FKhpX5uVDSf6WgNkd/ShiTPJWw8
3h/seotx0YF0oFslMQ9Xx6UdDZVeenZeRgOtpHZoPL9H/udxQgUAnSJDjYvnOi3CeWOPXZ8gnUon
/Dm6syD21ns7Jl1uGpwUz2UtFClzQ17AY/fui4dRPEqWOs1gKHpy+n9EKUaWojrkpvkZNRHle1Ym
4cGYlx6jkXDr4rk+NBLDx6E3JSud83M5VIufMHxNipJWVavntEzNU404EzfEIpDISqAl55BWKWG8
+y5iYEqEeJTRdWInrwbO9RbibZGf9VTpDwi7jX6dz+F7e44Oo8BAB0pKnInl+OUozmChboMm1xlV
Ffu3UUDud41FvIZu370X4Pk2FKoMkgNG4KNfDqWSt3BwGSr0Gp0olk6D62a/7298uSoX8Q6D8Per
LiIdiJGv4XYuomtN4y58rix3P6GZrC97QAuUhbMMOG7tVtaWzsStLU8MCTAGzAoXq/zzPzZj22p2
O495fi6mpfhr7PPl0UlRkXr/xMBwyB4k7XtvHR7T0NJEVSb5uR5U54gDD6nPPPN/LQGbOWTq+8dj
T4DEpIoFsGh9kOfGrd0iiYtzkmBsuCz5j5Zep99lQ+Bp6X/3J3fjkAE2U9nrPIrSfvpyCa3e7jt0
Jtka7r5wpupUmflXPSY6rg09PAxuPVNVExu3yI0PB2Ab4jTtJ0gBxuqlmL2oKzNkxs6ZUriv9cBl
yK6ctsLA64tfhvrQheDHgPJYp1RCa9NMCgOejQxa7EAt/xiXRvbYOssmx1c+IqvtT1JETOFK/Iq7
plIsC2UddQ7rs0BXavELxDs6X7VQkqfC72DOM9Jm+KY2efsJ/GXzcxT1MAVqGGFUws2dtnuIIPPX
MkNnz0/GyDMe5t4z8scmaw39wbUWBUslok5lj+9K0R+cpMvGfb/QVjjzjtZSEp0jdszIuxzXV5FW
Xk68RtLde+i77lfsel2K6AYfZJeBE5kP1BXQec0MUUXnquwiZ0d7sMC1MNHi+QBTn/QMcWNUM6mm
h9mDAupE21mQfV3wnQsBBepqTfUIN7jasL6+sUM8bgeVPA01ElQtLvdl6LYmeyQtzxZ9mlfEMqfP
uDRtGZi+JWGrr0Z/n767RBtB4ZfH448bRGPnuXnflWeE24z6EUq7673g0kN3Nlsotfuqjk7vmYYg
bbouFmP3pCdGVOwRmZmTfWUPxr/IuDbjyQ2bWlCfnaf4sER18UuBXGsFIgXO/1c3qHG36ynARsH9
83tji6OxA4dHviKA21bnt0C2N6T2Vp4VJVNec/bgAJ5N1Q6zrVjvVgKA10daBTKFfzBMXD1ZeLjZ
s0Z54ownY//QTWl0SByjPtIRUzbmdf39uY7QTCF3I20EQXf5YZwW+SuDQhw3xGIbB7RMegMFr2KM
j/cX8PrZoiBBUYDBSFCvYB5O6qWam3AVLcTF3a7Oc5T3E8PwsxCHMmqfNDDuj3j9ybjeiccJbN6e
ylU4WqGq2WSznZ8rztkOUbOKY0cjDQfxLYTO9e0uYdlAzwB+gNtbryJ6ykUTmnNx1kTR7PX5Q1mX
OzymKA7KcjLupIVUzg03rvdba+pJdpwKwImYVK7AH6cqx6QowhykOEdJlvrx4O4TOzd3mjBfBu75
jffyxlbRgd6jTu6QQF7JJJUSTVwmbnEmVIj3RWvEj2acv5vyQc3KtuUQRNmQc1YHbUG/TkOyrz6j
LYLtmk61FXgLYsN8zt39DXJjQlIuSMLPYeeRfV8uXz9EqIYrfX0eimn6hBVb9BBmuK7cH+XGRwL7
yN8OFA3b6zWwykX+CGpZUZ/b+thpA4tWpqNvTrR1DGVjQ9yYEa+86kick4TYrbKGKSZUq1CmPEdU
g44CvMUxnvP56/0ZXadekjZFysWyEUCtmRijwbsapjbrNpPhEtpntLK0HN6bVWHwN6ljvcuw6Vo2
VvLGgUYLgHcQ6CBsljUOrnVEXyK1XJ+bvFGPE5Bg3yoUb4/PwLsB5zxVUI5As8jsEnT75dYwUjXq
3TasznE6LvvaEt0+FcNWMHNjQpxbAl6SScqG63L7EgO3WBq9Pi8dGKQiEu7XAvD8yehT+91ZEA+v
BrqPxBwu0Np+fUCzGqeVWpzRgW8PRDTerhCpuZs1HEXvb48bmxC1L4oAKNMhJrKumUn8dJ8OlTgb
qICaoNs9xTvMhui3qky3BuJxlOpDGHUgi3L5kaYpGVI0/sUZ49MU9YsRipiibGXit0bxQDDzbkGK
B4Z7OUqez+bgdcgtIp6sfoyVRXeRQgXStrFs1/cE3EAIluAT5Z205vZUbYHW8aT3Zy9MI+fBmGbE
0RO1i8bDrHiIUSazI7bCmuvJEfTxgqB+hwwWadfl5HCtpbs6V/25bb38PBAr0B+oqiTbCDOud7o0
6KIpQQYOrH19dBu3a9piUvszGvLiSFem9+GTtTso5FvV4VtTIj62HY//gYuQP+WPR7HV7Z5KuN0D
cojT42DoE/Iryhbv5eaEbPneQxThoVotHEw0B/hjNJxzbSw+KA5IA0SaLQNFNgWG9/0TdX3hksNZ
0mgKFT3EeVa30WBYadsAJjoPdltm+zEaPedotArJg+XkfXKm/K57pzkvok/vH5nMAP49TSQeSblp
/1jMxbRxphGL8pAJo7R3JZLN5cmsPHAs8wzW6anpsD/c6/Y0lMf7Q1/HVLKMwoajuYD4y1rYQTO7
2HWTrAnQomh8pzSW71psoT29qNHDQoP+U2MbzQ68X7ix3Nc7iJfTpCUPeAYK3JrB0hiiFVORtUGv
CPOU1i0vm55s4Z6vzztrys0lnzSZo6/ulWnS6g5kZxtkavJ1SAvsmov61Y2rf22rDR/uL+b1doVN
IkGo0rqe2tFqMC0xgTOpNkJBTYJa/RLNx4y8AmEPbQvj/0Y0u8z15FgSE089EbbWas9EiV6Gphmj
2iOi1tmLGEzIHiH1Xt1PdWJmEuoJZkBCepY9/qPqEw2Iof8qbS9xvQVCqHW+GU9GiGXs1HVozgOt
OyJCQV9tiAxpGTuKAVxW6kQ/76/T24W3/vHgBygok6JQy16d6zHS01ETdR20ebrEYE2bwvhkGsgo
HPK8dOvEp9yex7txqnLnHML6THd5awztPhFTBqw6HQi8l3puhyN2hFF0yDqqJrk/RYXmPtZqY5j1
52JKDf3FRDhEPymNm/6y+DqLn8Xcnig+koHv0zzWNB+kU2o9A4TAvXSkmp1/1vFmGfYRvF5UxsC7
pXjlRHn9en8dbu0XgnyLD6nSY1sbK7VDqQIuMTNYasBc1Dl/IVqwfKeu3x8DObL+hosjUT9FqtUj
jsx0YowAnINBFm+60RxO+GqPOMFGy+H+pK7PtYNyAQpqaBUyt3VNXbSex9sWlkHFQ/wBdFCxz3Un
37g9ri9rQjrZCUbrjnxpTbomWWlrx8VuXHdHd9/OdvLYxP0XPfnSTQgU4pNxf1Y3PhVEVgAbFDJJ
ZNaKbYUCzMqKexEIK85fG01f0j2iq9nJ0qsq3wjBbywhvUnZb5GtCaTHLt+DYdFKY9Zigeaj+yrB
lMHAe78xo+ubEd6TfG1ILujyriv24MkrC9hCwwpa4wMKoMuCxn3bJYEaZebv0FZ6sUHuu15EdKF5
ZoiPiZGvaHfwJFFRr3ls4jyNv02NOaIPrXg9TvbEmOPp/ie7MUH5vqDcgY4gueFqzxujEESRUiYO
WMLgZ5YtGhCE2A8csTSNTVDoM03t+4PemqJLsxx8D+HRFdVaV2ZPdPg6BXVZ15+gcAxf8soVTynm
NxtRw/UugVrHawMDhlo3F8jlLsnNosYYZ+kCE6d4zW+KzIUo1zRzdrw/p+uBcHKEXg2mBqmqK5yJ
ouEAV2BeDPuh0/zJyMChRsa7mdywuAnzKCMRj1ABWb0JbhFRarbMLsBr6WdkiZNWTM9j3cG86dX3
l+xlhEw4Tu2DIHZ9fQj8olUrVrqgM7r8tQdlfQAlPG6k8NebgVFoV9OaR+ORauPlF0LvCXCqKvpg
LKfyEbE0x3cje5LgxK2s/cY3omTKnIjIOc3rfpWj4ppFxWAMxjpTdgA1cLmXsPx37wT64VztQCio
TKzRN5NS0gUxqfQjhobnEB6pHxVtWTbCqKu5yMaevJwQPJGfaLVsKaQmZ4iBsVcYajx3ahb7Wlu5
G5fR1fUAPZVDA5aIhoWkmV5+HDNPvETvxzHIDIdKSq+pBwz6sP9R8uQ0mpHu31+7m+OhvkByQS/M
WEfaqpp6aDq6KIlNkfeFWvt4qMap/j3ocXZStBD+zP0Br0J7JojvoKSuyVDRWd1/jZJj7+EZY2CJ
2TwkUfwwLcnrNGonktGPWqg/LYW5FWjcHpSTpbMV5eCXq4pZg1Drxebbqeqr5yw7Wo2N39Y4KsVx
UvpO134ciy3v6GvhODlXygfkEeCIiAkuh8VxMG31ppqCJgLGP2jqfhlAebaFnj2GnaJ8wVFo+DaV
ZQLGs2jML7Ywzd9TaH2/v+ZXYQm/g/zx/2v90mnh8nfk6SxAadtTEJWmjfpuL4rPCo3maNeFWinJ
TqXyGXIuecj9gW/tLiQ+3uj5lAud1ZnRpp5Cke5NQd8PMzZ29i8BDLdBb9/vqujv+4Nd3WvM0iOK
pPrE/UkKdzlLqu/22CfoPsYU5D/22LKA8Ffs1zC0fr97JLJSoFRwV7l31uKyY9ihAr8gCzphenLG
iApSW6/lwTTo9uH+UNe3DiOhk8Lbg4oylajLSS1oyeZ1BoXeA+L+4vRO9jNrhLVxg95YOvqpFOe4
oqW88GrpYk1PxVymaoCXavqprHPnsSiU8JM+tMVGfHA9lE4OClgTsiwdtXXdkxQ0N8pWnQI3dcZD
GjbjftLhGsVJNbx77RgKLAa3tnzA1/kchWrNmWASBdUghq9OHg4vhHrJRkB3fbh4TPlGVGnQKaT0
fvmF6lFNEpFFc6AtYt7pwk2/R4kUfxsM5aj1CXhuwFAbj9GtVQT1yUUKjJmS7iosgdnnzpNZzEES
AYP04CT9GFh1X6mi5ft7dyC9QYQYZW8f5NO6DBRlc9NqsOGChGb4Q94Bl8afY9rfH+XmhFyCBWJG
FGrXmrta/ybZo80B2tDfZuQAD+DboL9is7Mx0vWJAvuIhCpANeJsbubL75XouePEszEH2dQs2NZ5
oW908MPuz+f65uPTgNPDL4IY/wrvveCpMdleuQQ0v79WXR109ED9chb/1Wgb/i+DcXQl/pdprRnu
Ta5VbghFLfB6d0bywlmcbyZgYJhPsEbPHsGevtFTuDk/nlIZq7xZnV+uouRV2uUwLsHkQvbb1XYz
7YQK6UV4eguoq5w35ni9QUyNthZsAT4a+2T12fCgcecZ3EfghmUTaIiIH3vPw7Gv8eYNKNfNoUCL
AbFC3ZKy/+XcxhbzYneZrUAS+k9kLv/hwjkduKGajUld70UmheaLI0Hzsp1xOVJbzWHoCsQcdUdJ
jknZmyg4UWu9vxdvzEcCCWSdgKYdCkeXoyRzOWi9WbkkuFiGDUWj/DQLGEi4xFov94e63hYsGtkf
yCOX/tla4SjL+9YqSjTuatMCldYXUMhzw4gOGpZr2Lp6yvf7A95YQeQjpOMLsmg0n1cRRmMsGPvQ
ZAsWJXU+RAtohm4xx43dfmsUl0uD2915+16XK2g1kAxxYHMCo3NLblmvLP9WsyzfuNVvDEPZVG46
uXZ0WC+HSRo3Ixo13WDOk+ig9DkWMHSl37/p5EUrpdeoGIGTuBwlLb0O+9csDLQEZ/usEN6hJ4Tb
2HQ35sL9Kk1IKKUzzurDVKUWZ9T3XFK/Of5tFYv7Uc2ibOOo3h6Fza1z7/FsrA6QSONG66zMxT98
7j44eeXtI0SyNz7/jQMkQwiQJCTOlNlWr200pZ0DO9MNVGTUEMUT2gdkSXEGnrItede3h+6iCC11
XXkGKTuoBJdrcSG7TGslKpCI0MiEovYJCUy/Ew5gEpDbvav9yB3o0YWvYiw9pNWeddmh/IBDVooM
5/w1xhpSmX/M7jd1bndF/KFTYILYxbdYeQlF+uB4uD4KY/q7UX7fP4rXZ5/AUV6aVBBIX9evUO9E
aY/tQsi3AFNp5HVyHms92hm1iVB4OGwZLlx/e8Zjb71V0zj+q8CLNFUZ5hTyWGW4E94wZbWnR7UF
75H79PJ7ALenMEhdgQoaxePL04LLWgdza0EwsK2HgIiM3kMCw92H8+x9AoWWnY2uEU+4SZYvZFnj
hmbcjVVlZA4rpVdJzFvtcACwlY1PQHSmzxAHKG3g8o1v6Z54LeFJSrfUfq85VdSvLfYf3A3ZwlkL
SKttojsow0XwNTBIAt3hlAASoxKA7M7CprQ/ZRK88LDw1Cj7GdLmb8sqJMYlNnP38O49BUJcFoJJ
H3n8V7NP+hS6dZXHZ7yE1f1gjvpZSxUIJAjO4iLq7e8Pdx3LE0PJpiOteHrQa1RBg1AeTZy4CaDf
J4dOa8xgmkb90ROpeAAjmj649jL+uD/o9RdG4BzaJaATeiHUhS93GBadTtrZXhfg39tw7hM0iaGy
OYkTYECEoF1WLe1WD5ur+Gpjk4QZki4jwWtXRoVhLCWSaagGUdu7yi5BM3vYNU07toc3XsLTMFTL
d1czhLMrRlWkr4vX9fbBhiP6sRsoXCMMpeK8W8bYMGRcSHGYFVxBIF6oXtXQkLMEseodNMvC+p4s
dVj5fUTE86zpg9H4dg+FKBBtb2afmzmvlNdSoXdBW3uyeuleX+FfVZRpsx+tpK/+yac+cugGxG1E
Slf3RbWno5I1X2ddsWI8hhUKsk7eDsVBHd24x5QZQe6jBZHquzJ2bvNqJXGWHfApcLyDLXrVPdmT
FPVAWaD53cDkTY4igqz6mIXDkPIzHUhl6uA5ML/CScfL1NBeYIZgNor4Tf8lyca+x+azavGcHtJc
y3ZAfZbqpCedqv6lmNqoPGj1srQomyr18EM3SRUzP4xyTz3UbZhpL+noudNzLEgkfmOInqEkUETz
lP03GmETP+ktojGP0dKjjppreTPu9MRGsSMZ8uhHmqWxdsqKpYh3bi5AKlHKsTP1MVYrl+bplM7p
xNgZYk7OYXLzxDg6mePUQT84U/w1U6soirEZdjN7l2Eq3MArJ3rygeFp40fPy3WOgjdlYjcNCWTC
hnKufvLS2nEemHbW74xOTepP4dJlulQbLduXXuSKhyqFvtQPuAmF/wqlW4oX2PvRvzbyJDgBIuke
fahrzQ3rnVGG0L7HNofjn/cVshYtlSpUovqqFf6Q9JZ6COkLY+ledYaJOEqrqt9botzum9s1kfZ1
prhMgy0W3RAY1tyisYTmdYgqfIUaTJwWTn9IgImKT0OeDX8vBlLSH3jEBm8XIxAU7VM19xZ6uyOy
V5hNh82+z9HlOLRWmSYnbGr76XFGpsBCAqKc6yOfmj1m6Nx9D8ZSNfa+ySY7PmdOmo1HlbV3/AQK
ufM3XW0v+ldMWp/utdHyBEyXvIH/W6pF9VG0SVztF3cUxYOonTZ7UmNV/2tJ5jx9ThxLxEHVTQIi
SRvjY9/HaCQ/i1hA4Uc5Ju92VahoXwZzdpunJEWEZJeP+mA963x2+oAdwgxPjp7aH5CKwrNdYIHb
PkW0QbUjSoKD82WGkRd/T6qwyD8mHniXPTAh0b2KaC6eEWJHt6RgobpT5WiRco6HFLYwAiu29qN0
G/fvDOURpJUL1M6eFRXExDGmMzKfssaekVfR3VBX/TI1ivFgmDyfWtBjy2t8b/omTr6NljJrH62w
Ros0gxCIg3GNXl+i+DgmzTpOvhjVHCdvojtOXUqE58lBP2q3JEhmf6iUUbwkFKlCww+NIv1QZ1r7
NI3VgE54gcP1yWk6w1J8F9bfK139cKqgk+TekPuol3Hl7ZFaiqMvZGBRgoN2ktXe3owUpz22eBO3
lfT7VZi1EmXh0QBwpj7PObezH4ZFHwYzxfEXgPNugkKVZ/0g0kbsH+zjiARRPOj2Do65QqEzFq63
nyhYiv2koKqFLErRzBzHrJ8wTfEqxNmcGQ8xDddo7NRdC6v6ToxO4GJy7T2Oalz/a8Rs88cMIbLq
p6CG5waKgZfxqzVn6W89NpP0FQpQ2Dy22jT8AznOxXUcDSnPH9VadXeKGw3mfrGi2T0NvPrKOZkw
OXpWvSkygljwbb9YA7YHJyU1nMIvtUjEL9FkUZrDHbGZ9g3yGALNHKMzAzVzQwPUnVMWH1QezBlz
kNFa4LN0CdKocdWNu7GO6mXv9JNrfoyXZPwHOOXwMoxdqz4PhZu5qLKh1OiXSTkP/91/Uq/ecTrU
RNCyXgoQhfDp8kkdB9zZTKcyedt0i0sRhgDe03r+ZKVKe+Yd9wK3N7eMYq4C0rdRJVwKcXUaUas0
YfDI1VAyMgOBTFblV1qSDH7eWulGanVrdvC/KP3RtqEqvAp8M4M0GrcKK6A53g8Hrpg++TJgm2ns
9Lqaq6A38m54HIShdBsB0o3oEHcBWbTnNgCYtQZ4ipT7I64WA0J7qh7gvE17ZTHLD1gyxYGBeu0J
nS4TW6eh+TCYAnkdFxm8+1/3Tfr0MiaHsmLBW+DWpsq2zpFAKjaiik0jyLoI+8JpibLiQKAIP20c
sD2fOSf2o+hbKFZjQW76zdCEU//QCmX+xC1fin2ZLD0yKsbSjJavhFqmFTuhO2UaH3Cxzw3H58Yr
+7Prtj1SHaCN2t96xiU4TqXbH8O2HZQDaKXJ8wUEOfPI0fJ+zMJoiJacFMCcP/VtV+3qHnm8YwNz
RC9RD6ND2fj6ZI5z4dvR4PxTjFq4fDQBPYzvjZ2RBEAHke1I3sAkV9vREuhtEUsharIk//TF+NQ0
wy8vc/6L43DL1O8qhn0bS5YV4CqhgSD//A+soChnq+5pngYNDCzkgPQCMTosznZpbcBlp9L6en8P
3DhrmHeAHGKKtC7X0CHkzWZLV5hcqVfFIbJQmowaw9jYaW+woIudRsmbbhI2SOw4SZW6nNfY4G1U
lboXVDYc1QPUJVP3Sx2I1M6ykF3bzSgMNo8WupH53q3ahScpnyGXYRilPIok0eOHNrEicx/nsZVA
BPOwoz9Yi5iGfeg05fxo2iJBrCl1BjewpMGXvdPDAmkwJW/d5EeHZoB91BFd/I6M2QiBVY3aZcdj
a7TfNQSiuu81GHUo7m4f/xVrC2GAlUzqfzUtzz4I0yFqA6vKkg7hPtvJ9gWoSQJA8hiEOfB1QfSv
iVx1B4So6Ph9uTKfa22BTppPQqkfrDBJlwOqcOFLbSv54Hu9NyXvrUmBX5LAB5rfADpA4lyucxrH
ZhrnKsKYyPkkOxvlM3jqiElutNevtw3jkEvL8hewyzU6JZo0vRc6muGa3aaB11n5I1pi1da24dde
7ho5Cg18DTgRDO7VaTCIaIHWo8CC+Oj0kMdusjONfusulrnv1SiI58q6JAWjtdO8aJqYFJa9CcKm
fBHIzx7MJOw+V4YXB+89bfK2l6xLqpMSInn5eSbWrEOXLD7XRpl/1/VBTEcnQV/23VcW40B9hwck
FWfXlXcFLdVkGcrkXOJCYezk9dX4xHKxe5q7GkHM3p5y9X+YnORtw9RhbvTqLycXgbpeEOdLzm2k
DYdFETPWekSx719CFzA11G1OLC3Dy1FEPZfL4hjJ2cnj8clt6GtlVmttzEWek8s9ATtVRw8HiRQV
uJfc/3/cw7M59no1Kul5oW2Du6IGD2NPGAnDuG3MZfYbaHCLPzhKb/t5VnQblFK5sy/Hf2PzS0Qi
p4u+4eX4hoVPctlQA8RDcNohqosUspM8uEb/3c2HrTW9PgHYa1MxUQkGqJys6+XwRduyL5EaCoX4
qan5eCwhEPmLBVD9vV9PekqyLenDS3mj1dezIwyFae0S9ecJtbei+Ncqx3fjmPibIeNS/adhAbJt
9WA7dpXoTaIoVPkS0pxhIqAWw7uZb4zyVl7GfMWmsLa6avvUcYWTz9E5Kqf8F/iC6jxZ+Zbe1fVF
S/Wf4pDjIVFNSWQ1SgrwggTeic5qllO4LqvQC+LW3vLdvLEDpHQ59zn9JiLB1TDR3PRtNhfxWSlj
87O1GEaAB9d0dodE39/fAreGQtuJUizVQYmUuNzaaZf3S9m68Rnl0XGn0nM/onGbPqNGU2/streN
e3mMXEmqN+VBhjP1Biz64xg3RovEowZhdkwrc9j3nlkPflPWvFm51VPtBsnc5D+bUks12x901EB9
z4WVubPiGaHfxXLj/KkDhpA/iiVKtKO9lNDQS6xh9MAYsyHeKFPf+N78XE6jtEsnLF8FSiCPq66r
tfTcm9QUHzQK1cZDvzSkofc/w/VAMuwD8aCDu+EpX31x2yyWpsmi/Ny4bcU7UWSfLC/Z8rW6vsfk
8tOC4ymiE7N+E7LMxIwDmYZzn6vRM1qS0l25HdC81SDdIm8aio2n79a8AKqgsgFwlu7J6vCbWK6m
GK7C5+0XFLtQ500OSZia779kPMCYEnjMJgYIv1q/JsWp1kgcSP/U689UAwMYB2LjGbg+KzRKYLaQ
gJCnEqNcnpXGE45WmX111idywl3jTilqYL3ef1YB1G7Zt8mTd3lapOAKdwy5gEO/S78cLXOWuU86
aMNuNZvPNUSFhcp5rxQIiTRoMWrAq/Nf8ViUE3C/idIU9zmyB+/emLLaQCKE+bTEOF3+CkcJW5Iw
CvhOa0e+teTKE/Kbyrd3j8JLBFwAAJVMS+TK/3EzTFUiitC2wkBEmfYBPkrnYzpQbHw/eVr/XFHZ
fEStBk47DxL4hNWKhm6tFuEIuRzNi16cPChX80NUqEPmI0a7jA+xi2KqX1khzr73JyiXaTW03DnU
F0i34Dasto5qRw5uag7sWyd1UZCdNGrwmj52CPU7cePHPFaaPya9SpZCA3Zj+PUxZOYWPG3Yg4SD
cPtW99j/cXZevXXj3Br+RQLUy612s+UWx3HK3BApM+qdqr/+PPLFQbb2hgV/M4NkgAChSZGLi2u9
ZXSHfsrzvAxkXio7qQ/jTlencKNtfWV9iWDqEljegH3LT/HXV4S1EeKwMpdBNmnVD8STi2JXyLY/
jBbvQqSftd2UxPaPjy4tMOgFTEhuRqhZ61iMExrUmlY0ASz0f5Nmqj5reT4e1KUtLGYnOYEWGnay
td2X9we+XFT0RIEVsqWQ/6DXdT7dQcXrAWGNJogNDzMgOIWPtSz1jU27jtnLtGja4XnoUYOjCHE+
SqWMs1OYVRtg8CZvI5dGXSe14Zjo2bCbTCM5fXRWBu0zjwcRkBC0fVaz6jKUzYCKF0GrUm63ZA+E
nvLsxqwuzwPcXGhSS/rJzNZoDeSrXTdS3ToIWymkr1sUdXe1bY/l3sm0Xa/exPPUNLdNp24ZbL3d
cudncaGm0xzkTQ6Waq23Q10h6dAGaQLRzXp4z//9csIsPJqL1vxeA6iNPlhbL8XeptBb3069qbpJ
ZDjaQTJXMt1RWdB0H2wGlhXMkBdk4sH9OyiTOydHz5667GFeqtKhD7Wzj455hwDOoxZX03+znMzf
ZP99SUHfTZAADsWY3DZGZjk71VKoPyIp2rSHBjfSDJa5FouTGOsOV4dQqq+SmjnF9ipHdgnwphx9
9KzLYaeorgj9Ee9iZzeI3LDvJpF54mEepF0ciaiTtWutYcp8glTS3nSJtDQE4gsd0Wco4c2XEaFu
79ET+PL4cafT6ZNN/J9hjE70b2nMcv5qKGaU3AAkq2qad1hUIqYW9S9VbjRFMCroxe/zsPLMu6Ec
VbE36nAUt6rZ4y3gYkbd39OaMF5H4bFuZU7JZ48qg0FnQ8nQFlUq2/oO9LVog7Et+u9ma1R/9FqN
rT3C5k2+UxCC0O6izAXcnVjUCYICbN1HFRe5gbBxIj3FvAfM1/oussvWCzVRUyTNvClIU5x67VZq
r/Us1VtsCMpPdQOmwqdSu+Xps04weEIvTpiMuRwMQL7nZz11SsJ3NzUBaW3ismbN9FOv7KrmavCm
ft5i5lzGFjIl9ON4vdOoJy88H0+6dHptUbdBjUyZfaoGxWrujTm3011c1/ZLVKSd3CjzX5kjmgPo
DHIJLq6fqzmGgKcwuJvhzWtcRSg6Nr5i8FpLjfmj8mssJ7MDgqgR0mAGrS5dXZQTFzq8+cziflj6
Y/VNjcrSt7LyKgwavLQ7vh88rywour0W+B00Ixco/fmC5jBf55l6SxCpIBOBjsLB4/HSFMZBhGbr
cfWW1pY8wJUVfROxYT3RzYGhdj7oFCW2HrVOHyQuPu9+rKnioEqJulIK627jRXQ5Q/vtMmK7LAbG
a+0Xq4hcnnHjEJD3Zs88g/Ephwpxghw3fOrSZCtzuTLeIuMEExR9V9Z2lX+KdEQfTdfnoDf1OvTj
HI8fv1Ohs/tzlPf0OtpcbAFYL1cUu0yIfvxLTgrN63xF6SoqmAL1ajBYdvmYjUV2Kuww+tkQpTce
fteG4lGGrBPgHGhYq+tdb3Vp4tugB0jNx/+USjuitU5DP2isottIWC7HchY67SJgQpML8Pv5tKJa
6ztqNEYwG0N3S1pDMO1xeRocVMg+ehBIV0h+KPiQHSEGcz6UWU+Ij8SRjWJKJng2dNN90ejp51mX
0QGFO/nh8YCWEskWbYNFznH1ziynCGVsU7EDHE8SX4nQ4MhT/Vjp+mdwLe1GDHuTvTxPIZbcgTcR
RbqF1bZ6SXTWEGkKkJUg6ZHl2yE50Ge7TFSZ8ln0mRjBCIlWpeCf0lkYtRAJ6dE0y/CkqPbYfY1G
tRyPFM+dX+8v+7Ksq59LR3QHPgPVfnq1q41LCS7VugJBglHiWJBjXnPUFSfcaDfQ/7och74GHWHq
k1CT1tqPiC+03FUyYtdGoJ3KRafwxsYhwXjp6qSlvN1IG1OPAmNweZoEIKx9C/duom1k19XPwTGy
+ZBWVefs0VUw1GcpXfwTo8IdvpRz5uqvqZtmxp69VWMMo2qjdRzszKU7SYtH2dGQs6u7qisEHIcx
Lup/5NCq1UNmRCI8EqPSch/q0v2EVXDiHcTiofRq00C9p5lJ7NBRrlexdECo/p6GVYmLG9p9w13q
mXV2R4JSBiXQLtqgJP7KDqsq9zV3hvEXjzOwNVNFe3+fwoc3fQrjsb0DqxEaPj4lGHw0o2H9aTNR
uzdAaXOwVMU8YBoRNvBRGzdT5n2Ei2f2JzPxnviThv3c3faRkYo9/VzDDHIBOPA4dxExXO2SfP63
rLA6eoLSCNY4QskxPxpgK+pfbRbl8alT85x7RhCc8TkQ+HZJOhoxVx5snf42g/wdYv6uV8kQ+miV
ZfKGR71Z7RMtN5+cMunk0xB79jfDKZrpiAU5/ecUvQLlaI0emiwR2A4XFYNK0IC3HSH2jZFHzzjk
Fd4daB4Me+oGeWxMj8KR99fsfKUClVW7jFSnPfD4dPJbR6StiUnhUNYH0Q2aei8zVVgHCM9A0SLE
KaB6OHWOe6bTGg4yknUkxbHw1PYRhz+UCYGyKdqxh771G/lTZdjVZLTqPV0XK4RL6mHsVbQTJjqq
q8zzQYloPO4X05Bf1lBr9UnVs/rrhBOPF+TUIb97UWrWvP0TPToZuZdpBxt3quZ1HuEhbRyaK0fT
eVNBIjdYqjqro1knDVeN7dVB4w3mA0oV2rEdSufmowGAyjTSbKilQcwkxp7HXbZwj0VcVgemI4r7
0S3zU0yasnFpXZkLLSWyRjTTqLmt64jOJOfQssoyMOI8B79UNE82FlUbb8QrQYYGtbVQByhbgB8/
n4vWij61m7AKpAky2J6b6CCqujkZxSbV6O29uQqckC2WErgN9oKYdj5WqI2lrs28R5PYQAko1+Py
Z6wtjvEWstV/Rhdl7EOIY8tvPUr6OyPm7NW469j7KaSXuTOstHSPfad6n83UCBMgK03S7MzM1L46
nUKvoBLo2Ny6xUAkQ2JIipPXatOWVMe1NePLLAWJpc6zrhZkuRPBQ56qwJqGAgcuZ/w0p5r2x1Ns
d6PacznUstX4NuS7S01t+fO/qz2KabWTkdRBNcbTUxg2CjDLDEwhMrL7j+9qg8rSUsMiLhmrs5OH
UrH0KGqCqtPyg5vb7Z6UcCsVu9zVtIB58hmgpal1rq18PQURoVQb62AeS4dbm15LL8xoI3e4TGgZ
xaVnSnuHT7SmvioUIM2mjaka0bi8R8x4Ok0aTMqp0fu7iJruRmZ0bVYcUmr+dBX4fbV2wgKmAqSu
CRIbS66sDI1DpfbNxqyujoKGsWGpCyt1Hd3klBUdsIvlC8XJoe5yUJ+Vs9UHvrbliGpMgwouj4Hl
p/hry3GVAGXPk4a7ubP3qtN5N4Wn9btuLsXGhC4LVNgeUDHlKFE8JQCdD2VIg+wnHvhM9Ox3eR99
c/vkNA+a4auzOpKSFAbObNrn93f6tRmizkh9auH0Iy93PqzM7LQQtt5QF0uSHfqnKuaV2LaS1m5t
xGtD0djiucpwC9P3fCilm3ssBjA6tRQLszT0nWkP7Z18HPbvz+najl9i0fKighZvrQKF7UWKOQ55
E2CJ/eAgcwWGLO7Q18xzIobYeg5ftBl5LHJvIP8LkX0RHF7dgblMlLhVGW8I0+Rei2X2FLpOd6N4
2AebU+Hts440U+HV/G0Apv84RCVWnJjXfhehzI8dwJBdaMCI8+q08y0RKhu39Jud8fl1Q7sK3col
TweCtUZyju2oZ0qCbaHIZTkfPSslJ/VS1Yt3PBMLwOtqk4ijVYNu9926iZR901jea9QO0093Tu3B
jxSnsfxkMMvhQPnbHn0n9AiMAuO80PcgESEFoc3D6I9w5KVvYyn5HEtesHtnSEBvpkCpo41PveyZ
9by8pfwPFITi8drGmfRQSBVwbVAj8LRzo6E7yBy/xg9vqAW9hqwRyp/sqVVNII5cxSmtsg0mocu9
UUTx5xptHvwcmvIHCqg8oT8+IAHHZUzMJCjsnB8VwL2z1Y5uG4SYOwA3xpMyqUbzWcfo+18tEWIj
V7w4mhr9GtxGeNcwT2qB5+PVvCrBdE19YLkw4X1Drwjdc4NT5c7uHePl/dm96X2efTVGWep/yPa9
UbJWB7QsW2HXmOgizq016mNN+3mAW1DnHgA5s6g0Pxom3d3FEMydg7RrK/+FK2SJfLuYbO2WS3V0
7ibpJtqhjpLU/t6X6Lv5U1nnyBy3doNhUq05Yt6XUvReMEcCzzqeAnasg6IA2V/f9W02Qt6VSGo/
aI0y8J4JBw0/xS7qvFOV51p3S+olIwTIQo/K+gS6Vf00jpVof0cKT8Y/BX6T3mthlDyGTBWJ4ns9
stPueWik88fSwuIfSvJL/wvYPEJ0cZZ2PxLuzRZPXiP1/AwXXnFI7Mx5HEGoZC9GbCa/oAS4X8yF
JPTJm2bLuu9mmY331UjZ8aPRH+4N2BUarnx9ztFyvP6630b4LOB+ei2owQocPE8CtI4BRyLVv8UJ
u9xiDIUcMAoqbxKcqy0NicrFe9jWgjzJki91obR7SniwDjojyTYyxYsLYCmlkyEi/wShkQT7fFrh
OOFbXUgtUEbT+s8bZATnU7rmC/KH0anQKnNrR/MXnm9oLhtw1KjiLbK9azUOxZQK8MTZCGLCR30Y
p7mND/PcJp/aKNc+qm1PtCMVgVfIu4FO/br2VMRsjbpsrSCNQ3WPkKjrN2of+YY6/nr/pAJOvJwZ
C4m1jcsNh0DwKvS50eh5aEXPARmkEv3U5ej1z7Y6DfOBohgcDTH14GVaTdbtSwP95tuM9mcf5DF8
od3ABocPQVULD9Mu9u7bwuypFhRuWzWPOkgtz/VbpejnTxr8ltkP0QgpnvG9jMtdMdb2fU39PgVE
jizhftaGxPYVR5tgcM4p1Il0kHgHhTE6Cn5lhtUITSULkyPAlyndtyxKcSTETPrneSojZ+9qk+s+
d2ZdIeeQSssAZp+7oMv7DM9YyQlr7/m/IjuOij2Oz8R8Me/6zoIrpNZNK35Ehhv9g2gh7aswmq3k
KLx+UE862ur2P7kaewZgEK9UPuOk51oHBR/Y8GhZM9hfXCpTb1fTscdWeMZq/r7MXPtn3ne52A3D
6KV+Mo+g6S3ecv+pkrYecaKQ9gkDoWLYe7EVa7eaEfYSKMGUkEPkwEC1feLkWYKpmlzQvnGlK+Jf
sPma6celNdr7tkD06pgbSRzjjD1FX/BMx2cZvpv3Xz3MyvyQlVX2WCE4+pksBqvgfJ6y6JB1ivNP
T/UPOqBAv8QfrJ7XSSeXDlUcxe7vdFYnaiddMsf+PKmVfmzZ+rj6CiX6jVCWyP0a7BFG12Ucaz9C
ZejLgx5lnX1Kmm52d56M1WhXulkGOxtHEujXo61+I/2Q3lOmowf6MExdWh7dLOmSWxfBoOyoRkjA
4ybPQ3Hw9V5r7Scr0iN5MJXCw8455kkF83NKYDO8fxwuDsMSuhZVyqVbza28CpfNGALP8tw4mGL2
/zBDCMIoA5vvzCOLUxPtRhC8vyZJlGy56F0kOgxtLfIxiMGCAbhA6BVK3WopDF6gDsMNeN4KWG8Z
Pr0/wTUEaIksdDD5F8QcDcF1BQRKfQXn0uZVVXkzN6UrMVc2IlcF5JAVNp0sHncTjh1Sj0+jgQPF
rq+nZgtc+fbAXgVUpDwsHEYJ4Vwaqx8Eqh9tMzikgWZ1hvuMoXzk3aQzydLO7Ay1OikAXLQ7t+rj
kuy6wbWS+pDVIy4ehslBJsXYP+E67+anzCpEfqoVFUPpRYSn2dNltKIF7lchIuYVyo9cVJNBVbdP
vWOF4W2/y1yZf4u7vv9G9oHjm9O1ubnvCy8dd2qvqPpzXVa1/izz1Phphyg7H5UpKqxdmVWDvCEs
GfGDWXG/jn4ztZPqy6LowOWXWp18NHmjKIJKiI7QAX1AQPnnt12NpIZMYjCDYGK1k2qNvw1q/oeq
id2NtPTKJqTLgtwPWCY2ybpAVkdaN3STkwSj19WPaVWo/1BKTm4+ugnpgqvInS0OYPy+yhTcvEdn
qsnwnS5TJ/Unq0idF48uMWgtnISUGzPHn/wY56qS+k3UIAnkd11uye/v/xwXsyUfgre/TJgGPVjs
83WtIFqGsSm9YMR9YiepStKCN7cEeZa/5Xyn8xx7I8ujiAh+fpWrjB4Og2WreEGf9vp0BO+L6+es
YlfstlZ6b5iFATGnF62z8TEvzzpvfl4Y5OELUX9NQStAa4xNoaZ3Td33wCjio9ScFna0vGXQ2R/S
ttiXanyyKvnt/ZV967mfT3oZm8IgTyp3QfudL60XjW4HGjS9UzvRU6LX+/q34qrpZzsJEekIY7V9
TUol/gYApOpvRjeKiHcKaiHYUJXW/USb+weEGq8A310M+t4Ff90ekEodh4eoU2V8fP8nvtwLdJ0W
FaMFywZKerUnQatnmE1H2R2Kx91BVerxlNJQ2bhfLvcCD0wPbAQCwaAS13hlikzmHCp1fhdarlVi
qlbOXzSKhPHRjlWMw8uDN47Tp/endpksU4emJgNCCe0E+sLn38KupFoNepHe4fvgHMrR1r87RqEQ
1+vkq2lX5UfVTLFlAihhQDxc6I/GBTQxtYx4gF9+pyE2VPkmNw5uu8oWb+/KJ3tTgFkE8BcS6/Ln
f71tqFxExeQO6V1lIZM3dQAwy3DcQpdcfjJ6EpR8KPwgr0EQPh/FyyY3nAGVLBX66Uarwumpb53q
09R27XOaxf0vS5Xj60c/GQtI955CIehOBPbPB6U5YHa6CPM7N0ubU1yF2jcX5bLfnlJr+7KvtI33
1OVSIjOIuLi2gLhJfJa33V9LKUl32w70wx0QvcqPZ6rVvAvy3fuzWv6W86BwPsqyUf8aJdVMmnmg
Ru/U2IyebEgJyNzjcd8C0tvIcy6or+BFSd/4Bek/iuLrkl00JDKd7Sm7G/K2+c9OOo8UIZKVRUN0
7tKbxnBDcbQrWoqHOTGj+mDbbay8UAlM3Z0odDZSEXsj3ltZDncgD53+1bKr6p9Yetm/hHQD/Y+J
/q3Rmm1zKNSunkAdovnwSMFzAPvUa0qzm7K6C33Zmnm2ywsROqARaQbuS01pjQM22+XPYmToR6ps
bYmRfNT1Arvxbv6KQbdZPtJr27Q8vPgQlIKtRYWRzgfS4RdqMdpgAvqLoqAhx9pbEcolbdfoh6qy
tzjY14d6s6uEf0Qj7Pyb063PMc8Lo6C1YwehXJMXg4h+5rx4Tu/vriu5O7U0TD95xhLK11jsNLYS
0yuhuLTYVfmgr6NvthNaN2aia/uxnjroO8Nw505esxFgL07PspxL44X6GmmEvZpjjgGBO1Qs52hJ
94Yjpp4kyOyN6/zaKLR40CHDZmTpKZ6vJP6H6YS1qHLrhrV8rNyxfxBl4nz0HmQutEPQcF6uQ/47
H2UGsaqAF1dukQyPH+tyrO4yaW3h6K7MxaKnQ6BZrkEgiuejQHoj3087xJrwgHBOcVlXn3QQWPbN
+3viIngDpYZ8T/6s0QmHlXY+DuonA5oqSRgottr/g4+C+wObColBRTdOzstQ5m1/mq1UbF30V7Y9
uCjGhHTMb2tEMDWEhYYlFDinzQIMjKOKs503FHEaz4s3ot215dQpI5NccpgpL6ymmVJ5GMEFB610
vP5Ic1Mv91ZpE3PeX89rA1GOQnGPF6p6wTutRBrlmRAM5OGMjnRNe0P/OXn9+CiU+99YRUsBbDUd
GM6IPudDGHSO8q9X68kh1cUWd+xKuKDL/P+DuKvjRICHMwmemnBhTz9yr6U0aomuv4H5H/2sY2ns
as1OCZEmtZePT3CBxZFRwOO96Kmr9JL6zi0BeVetd3S4Ev0aq/eNZ+O1zU/AgADD8xEek36+K0LE
Wfo6aqJAc6b2WPZlt6+rz1b9iPWAeczIhDemdWXT24hILixrXHvgGJ0PSEMQ91JLjQNdmOZPz2gw
0R1He9YPtKQm7aPxnjcbylvUEGDyUpld9upf2UTchmgNKpEehHavHxAwqe5Ukbe7zpB260+p7rxk
gNMPRdiO/8vQUKmW4LVg4laJDAhn9HSMUA9gu2afqhz0kJ3m2is95P6bChAfHL0ndkZrbxXZL3L5
ZdLQGwjQlIggOJ1PWjSWjAcxawH2Qf1DGLfRsZcy/gHWARrxXH+UoAYtDW4l7gcLGQYAyCpQ05zX
tAUiBQjM0Z5zpe5AztcJJL++3ZJfvQgujAV/g/bB8my80NusZUj6YABcDcHH7pM8jY5lZG21+t5y
2bMs9G0Yg84UoRnlyNWU2knY3KSmHtiivBtJ/7JKuTUi5V5Vw9dcsQ5q7/xbG+YnnCF/ag1GdtT3
O8ugAFvozi6yrY3ddG3exIGlQQ8z5yIbQ4gIIk6R6MFYy2JnS5HeoRS1RUK4OJxMmzwYKCuUXF5l
q4tdqZKomyv8meMkz1/wzEiDMImtw9zMW+Ht2iZd+FoL24Gkbw3dUJFRrhOHoVTCzy91xgHOiGb7
VUQiuU0FCn7vh9Mr4y2vMwzmKJGB51kdx0woqjm7qRm0eZc/ZZL2sEexe4fDhTiqdu189LUEQpdT
QcOZlhbVo9X9pCWNFsKi0gNEAmaIxoa+j1Xzw5kzo1AmoHSERsbSxDs/6o3dzXGRO0bgOkpLE01L
MALLbZ/X6Bae4soOBAdlkK3w33Lez4eqdEO0eQKMO2qL+vPghOFN5Q7lxj6/0EQimEA6g7JPzIQh
vq75Dn09mFmoGkE4S+8Ek0Ps5FCIpymfFskKs5YNebsRoc4+9se078Rh0IF8fny34PC2cNEW1Pq6
HjdDAJvRrTCCbAQk6MO+FxhWW+rgz4MHCdZEA+v9Ea8tL81XUGYQKmCPrJZ3nIxGK+lmBchrTXsr
cfVdUcn5+P4oDh9pFdeWBx0FJsagmbDalb3TVBimhWZgWcMfG3/3erIexlg+T5r24sbT88Zwy9+3
Go+nJxTUhWIEDGyVQDl5rhtTWFlBXdI4OPFU7uPbXHPmYS+tMY722ZwAa3JwfLt1FSnlyYkzZOnS
uamK3/hO5vat4nbNcxX2lvmSj1ns7gX6icoObSTDPWFW6jxJzPiwmXLjEXRrYWd6IBU10//pM3jn
PrJfXfzQTnHqQe8zvC8WEiXVroqyob9vIRnLWzHranqaotaqkSXs3fwGiFaPgM9cxP13A3MVoNaI
VCnEeTEjlYkw2fdqyJBoHXVVunujUczMn3uzrALKCpa71xvAD36i0JD0TSfSqQ6MjvjKl5e/tTwb
w31a54tAlkioK4PRpQ4wVJ0njsx/yNDITPMX1xH6nyksp2HX69hi70ew0MYRhSTlu13ZXf1kqVWo
P5RRjk586GCW3WE39zVCGBQ1yEjtXJ/2sJHdgIxRf1S4+Wi+LXMz8ifiZH+MNSX9g4NVn56GeNR/
9wJID6jyNunv7bSN8T7W81zdQ/HpnI/veJgBNHioJnGbXwC0DA3odE673LWBaBhJZ+xGsu3/YRS6
CLx3qDdeZoBlQT3GG9jxoaJbvjrBjFLMaSurvXJ6AXEimu7CP6FCbJwHx74WgoqRZgZN20V7ox9R
CBX9Fnbu2ihv/NElpVw6PeejDFwnnqsI5mKp/ZdZTYfveZ+Gh/cP7Rv5Z31o0U1wobHxWS6CxFhn
VQOG3QzgdNC+nwC7KQ/IXekGCMiQiwxOTU9j3Y7IX+eOovs+gUv3B4Jma+wjbOHTu5JG+2Pf6k6y
V00sD7d+xiVwrH/GpS8IRpJ6zgUiIZrKVDWEYgY2DcJvhdVon6dEcRz0IC0D1mzSqv7yuPo1NUN6
pPswoVSYFhuPmWsfhLIV3eClFkJb9vyDyLBEAxFmb2CO7fwppc3/qOTGliPFlawMzBlVOI0ahYef
0/kos2sqSjyR+xFxfk+JCE89xx6B135LMurKfBD+QQMQLjZGY+tHdQZ9CtVxoQfRiG9fbBXuLl80
PN/fYNdGcTmPnBaHb7iGIfaWlRbEWj2IOy0+Kjmc06EkUr0/ypWrzv1rlDX8x3aW9muDxnWOzjyC
prn9UnQurqBDPN9pdVt9yfrS2L8/6NWpmWjokSphkLlmYnZhinwwllTgd93OV5D7vakLx9pYwCsb
AgQMIKIlWUC5ZbUhQiWSpl6ORpAIS8fF2PuuqpOxj0ts1N6fz0UBhDconBCaJ4viwEWVBS5QYuOE
CXevRadHqTN7OsjJTdtjj4Hyk10rL0U0N3dJI8xv7w99ZSkZmtmx49kj611iuLxjs9ACHsjb+ZAR
yA+A8ra4yG+NrVUggWppQSdZhGIoaJ4frlpB1bn0MjPIwuaTsLT/kFNV/Kzpjq5i/fLieJ8o35xa
eSQkvswIV+0wVHl2U7rO5Ff71m3Qtu2Gz3E7PcvGnlGw3jI4vrYSXJPYS9Anw2JQP/8RDTO0HH1i
JQC7wICfZvcYJhBD3l/vt77ieiUWlRAYmPT2mcX5MKSLGruhMwMRmVzDkVnWNF372XyK8WhMj/Qi
wu4+t4cie9Dn1NNREpky42jq1ayRB6XO1pvt2sR5OVE0X9wCcQg//4nCCm1ZkIlGgNCxg8V5hBh5
4m41766OspTMDboCuJKs5j0CL5XMzwT+OMpjqffmMe7r5n/YzhTaQF5TmOfJu4SrvytR8zBFImOf
kdz1h1q1i5ONhMjGeb2MDPRPaKpyX4ADpa58PgqvJ9i+ZWUGZqeGx57+se/FmjwiIP/xZVuGohUI
whJI4Bp/OAHGyoy25AZWQyv2ScGH706UbtUJrs0I7ShgJkhn4NiwmlHfY8uuGMQ65JeS2HcSijFh
anmkrqLceK5cG2sRWqKKRWZB2ed89UrooY1ps9+AH4T3iIW3O3NwlWBqSm/jtF3eTmSLZHGLc62J
ZeRq03Ud0KlRsaygHFD5QNO0fCpMWZwWacpf6JUNft1LdWMPvhUdzo84oy6yLm+iQCgFnE8wzmUB
ukO1SCB5lD1hPZH/m8ReUdn7MqoKVHt5M0Q8zfTqWXd7cz6IrGm/D27R9Kiz6n3jq+Czn4U2wnce
0wFD+QEIYXaLprxd+LyfuupoVWX3SXhR+TNpxlrbdaaZzbsUVN3sw3cMn5uyjJ+tyNJeqZ82ja+3
ifhSdTBIfR09eOW0EdmWxVxPGzAb3xU1Y7SC1tOu0zq2UMIP5JQLHxy5cdMQ99EXJ6KYUuMtltif
WwyKbzIBaBxkJADMMY7ze+hZ5f79H+cy3vBTLNY3XG5Ab9bpnAKJz+7o54KBbsI9LFhnh72Yu3t/
lGsbjJwR5hX6PXhTLHv9r3ijd+BS00a3AzNWxh/4brQ78Jf5jWjjOJhnidJdX3n/vD/olanBAqX5
COgakZu1526PIKxhdbFDuhD+0ACbPjd9YX9/f5ArVzbBeuFHAUcgSV3rR1ptb7pz24ugCEOr+aE6
iq77wgMzg62DA5ZpHnubGlgYu/qJK9vEfiWDVu3TyMvadldjGRr7XjiI8AtiHeUnt6z19NZJRDb4
AtxlAuhmLsIg6YrM8RsTpZmNLXkl0nAFLLw4SroInK+yjnEcCv4JnaAthnI/wTL0pazLAyYLW7ah
V4ZiuRZCB1qz4NdWQ81zMaecQodsO7OPtfCwNEKO65RWndy4fa58foPcYbEdfDPYXMXPus968FsT
swJxdrDjxj5FpbOVsl0bhWLSUppjPqQF5ztbqr2nhwiHB8pseTte5QUozllsBOgro1C04rbkQYS0
wVud8u/zk7dZJaPYDEgPtKO04xGu9qh8UOcObAVQXt7Yb2oVwG3P5zKhWhQnsWkG6KBD0AVReVOV
4xZubfnEq/hHMZWbms/CNbpmFU5mSl2Xg0uFPaeGqqavZjTdoCA17/Mo3sfCPkSz8t/7x3QJqheD
WrRocMUB6LVu9FWODQbGS63AIbJzPJXoGbcU7buL0OYpCiM+2/sDXvli5AfAW6k3Iq+1bnD3fZ60
cdIrAQgPTBTRKNvHrZ1vnNzLUUDXem8SQp4BbmiJu3/ti16ECQzQ2QkMN6mPuAXkgTFSM/voXEwN
YCRg0KVqSow4H6WxWkeSXHtBSN30WZSjfoxRSvz4KNCOSZyAspOK6KtR+qYf9Uk0XgCRSnzt9Kb9
aaf0RT88F1jNfJnFO5CawmqUOBFO0dIMDnLXDJ/HzhmPGS46r//DKIiPcO2QAPP7+YoNjTWhCZKI
QLZddTO7YLsjHqof7urQnoC3Ss2YBxmp/PkoZAR4lDmRCGaa6f44GzPP72ILG3l5dJAsBVqDZRjh
AUjm+Sj2JKVXd44X2FDB4kAdGuNTFYbGw0QHX4NM6nkvH149hL+WBz5VJt7Bq0uiSE0IO9RjgyLV
3Fuhpv3ero2tXX15FcFXoiuGowpkanVdLgOn3/VxlosgmkuFlHFKjv2E59ugJ1tcxivHlCyLJxDu
mcAM1uGbedala6YiEJCI/tBpjB+rsnY3tCKujkJ/GDwXO/uC8+sJr5wHBzMdXa0lcL2ovlGxF/ry
/se5umzUypbqNd3tdZMvcSO4pxWjwJdCY0sPo6MVz9kD/kRbje9rQ4EdQClgOUqEhfOdFyFQgyeN
FHySut1hLebuCuFA4JfZFkrh2toRFng4vhUB17VGS7aDrFT6agXKKI8ITMbHWY/D/cfXjnYXBXNO
Er+uGlBprcloUMgVI+FUN2HpcfdENmyRoeg2OszXJkRsAJtAqgWRcnmF/H0zYKEBdHwSQZq16V4P
Y+voZP1HJYf5LiCMua75uyiKrSuMagjxz40N2pHRnH5Ni/G1iHL9+/urdi0AAd5abh+WjdfKaiqK
mccZThpBXRnKiRZd+qiVEU4cvZq/OOpc3Lw/3rWlo/DCDcb+plW4/PlfS4dsXVa1KN0H0k7Kl96J
jAfCxBa0+NooDmL+XHSYj9JoPh/FDg0NXzk+EOWM8TADMw5Mc/Y+vz+Xa0fIgXpKnxzkIvSV81FQ
iqAl2Q4Cj0kt3ofoKDygwafc1NCbj+8PdXVCqA4s/eK3XvX5UGZTalrmMVRNivmzLJvpLgbStLVu
V2f01zCroNCArU9yORMUSqk/IIz5pJRedKoUBAven9C1fccBWtqB5CXs8fMJIYA5OW2L5SxuP6+9
gYpuqIyD35S9PNjYIfjvD3dtYgD4OES0BqEerzbEhKBQbuUmtzl+fV/aLq2/lQIbkz3CXdPG1C5z
8IWsi/AlrwnQ+ms0q0wBVcxNH97NjtUcJiqav1urE7/yZCxM364Hy9pN2Ms+OiXGjRsTvbJRoNij
OktcB46yZvlgLW4h7tfbgZN3xaEggn2C5mr8fn85r4xCKZ0AhSY6CGF7+bp/nWJLkXmmhYYdRNEM
o4OqxCFGmXhjIa+OsgB1zcXkkwLk+ShD3QjKM8xFszMg3L06PISotW7gIq+NwmMZsBkYZOqbq53o
jGHlLljjQMxJD8N2VA9248iPH2BwvyAUCRTQ1PXVBrSmqkbAyf4/zs6jR25jXcO/iABz2LLDBM5I
I1l5Q1gOzKmY+evPU7qLq2YTTbR9DJyFDFVXscIX3mA/q3oxBW4MfS+M4z1fh6250Coy0bTC2YM7
/XLFkiWNkk5rnOdiMQe/Gt3w1FndXlp+fZhgaJJMcGpZMOyHLkfxYluxNVQYnit9gUlWVt4rTVr3
lMcI2N670fj7wUaDDiJcBSR0ORTQ1DxX1BqCqjMZR0x2DTq8ZrWTm29NCEUMiWIGGgvj5XKUttat
3DMYBUK368fwQA/eAIezQhdhZ0/LtbnMlZmKjOykJzFZxSqtUCZl1HVEMZ/n3v2KSvTzEDd/R07/
WsycpGJud+p0m1NDS5QjRPWeVbycmoJOX7xMTC0uVf0gddr/cBvdesmNzjne/lZ7Q8nN+dulgC9p
X2aZPEiKOn+a9BGND7T2HpAQTHZmdf16sLmRuUIuBcAd2eblUFrTLEWROahxJtYHyxF/G1H7LWrd
1gdM9PftaV2fKTkWYA8aZtQh1ytYoNbhCVnASxSv8UEUiVPfLnvglY3Fo1kkQwnQOESwqy3Y95On
eObkPFdRFy+HJlGswzAiGneklOnunKqtwbiTCRUIK6Xb1uXyqVruphiwOc9RhImsArjJz/PlL0QR
dp3g+JtW2x0YKzVJVpD7dW3DjfGaJ8ZYd59n6tIHNXeGs6CBvXOoNj4RKGG5clShOFSrW0I08OMR
6HGfw3LxDjP49qMiqn/u3gd0pXiMSJrIL9YRCy/+mOQ6BQFNdIrfVV3xmFe6sjOVX6pYqxUjYqUP
SuuGUu466h8RyVBGWBXP8PUX8VyOOIyiddp+GmH32H6jzzZWwmgwvFMyTtYxW/IpPtSWWQ740ze2
zqEr+E+0HA2Jb+a41PpBoIyDzPzY6c4zO7D+oHn9svwZce+Gf+VKNyudryaGUoX+mEZx8i2uhNai
8r64e80KubVuTW/1DprFJD2CXPJoAnKkHYe2OuG3MzyNs718yIoQeR18okM1yd63bZL/vP0RN3Y+
zipUk2V5FEzy6o7CLibsTauFa+5V+QH9kvQcV+oYRLn91/0jye6bJFCC31inowNOr2gGk72pJvw+
tJ6VE6Vrh/JofLdWBNUCWfxgTtRDqYpdHufQTTtTTUrlWYmK6BSiUPHAGuwp8G0tHQh5nW3J+gGz
W40i9EWpy0R5NmokXN2+zg5aE303O9U63l66jeMs3ypKrgiOgwdZ3YWDURR5MeO1S8nVPQ5jklnA
hsZpD22xNSM+DDwpggypKnY5I9oy+C5XcRQ4ToWhdNGWXxw3qh4xnNuTq96AXLDlaEyS8RIw03i+
HMtolIXCrFCetWF65e79KIzq81zr0EDzOfVtJ1Z9uyw/KmX3YA7KZ/x29gok279BsqOhwLJj1tUl
Io5GIFfEF8zt9l8r7JrvPdLgRxfxjHMe2p6PIGn4kBXCOY6uLj64GIEcUm7wx9sf+Ffjc3UL0LGU
nBUqDvJZvVwNp7NSFW+KJlgGS0q4LI7hfc7o6sXneVJT808Vra6ftTkry1PXRt7wXBPhwJnT0lIJ
jwSFGElBhtabA3pEufKpTWbFPC2uIrzzEKv1/ABOU/kMLcbr3sO5bZI/RrtX+qPdmWV3yhq1ag55
Vzit5Tuz0/QAgAXWOGAO9HfIanCXqmEiTnhkefm30aynz6kwRHroXPiWPiLNYXM0wgRWu00ua5yV
Sf3VnbKd5UntxaR8QiSdYoDfKI1YXmCCxsWnpKjL4a0el+hDiZeN9axhShQf5qL0PsVpPmmHUMfh
JjBGz6u/5POslgfwTMroIzvt1YXfknlmnzGv1suHgZihOpK4xP2RRKnuDmEVe0BStWnszxjZl8qr
MTp5/uDWLcy12ZFeHpOFhpBvKTpZgYk7uINGSmmg9UMDxXmETNFFLno+hFSpqhXemf5hh3yR0KaQ
XzdpU1qi31PQMs1VpJDfnBlnjQ+6qMryizKJyfjYIIY2/5WZaZSfck0X2vsJ4pPjpyDpa+04pwgH
n8B5YPWMg7gzPbRWAanuaNeRZQa24RX5q5t4SY2+NgIwzyhy5pp3d5qMdjz3sk1gQoV/HQFFJfIh
RaiFz5KQHZQm0G2jiPbcGn4BqVb7HMAp9CzKeFCRvdUNI5YZnbC2xjUc9d9Az83ucxpr4yEJJcQb
yMSAaHXXBpHIEK0sJ3FK5sV7v9Rq/wntoezt9rnbuFj5JTSbQPIACVmbpdWT0TRD6oVIVrnWQaNK
fkr1ZvwPaysdByg/oJECPunycJtaY2uLxxtrp7H7R1SEUnunqXb6MxuXt0QkSQkG8imyqctRDL0c
vRRr6aAIQygGXqX/IZvdr7EWqXvIpI11A8RBy4QWtAN6bPX0lR0m7kuIqX2oclnjMzx8QoVH7Hn0
XavesxsB7ZBlwLUmr1k9fKnTZTPeZ2yXYXmtLPuA6lHqp2X8wj351E7eY6q6R3Kfl0m6EBvRU4uO
uN/20fvczo8CVEunzQ+TVpzLoviBTPc5zZpTVkCHiJTqMKvT0Wrnyk8M8+H21rr+HETehMa0lsij
7TXdhGtS64bELoMC2gxSWYNNBIptR6XW9+cUkIag6wEVJDhAh+/yy5dpZmgzllFB44Vh9TTjXzQ9
jF1W7IQhG6k6gFRJ6QK2wUdffQ0NyRJcc80oAJD6DV8Lw6dOrhyNVrwWBv9f2fdTHrmNJBSBOiVL
uUaoFtDW7GgRUWBYceebhTY/EUYOO9WOrTiAAWQUIvWuEVO9XECvSewpnMooUBFi88MifYhzZNZs
0JCW/c4Oh9Fnn/0UbYmdmv029neLyMtbl5scVWCbIumaYJbXkVGg9RkFEGi0vxMt6zW/EYDVbu/J
rWMr+4+AtKkfQj+8nCcdAHz4Fj4g8kPmMc2E5lcQHQ//YRRuBrI2lGGumkHzoIwa8tBRkI9mRNGt
GkAS6SjG3b0dKU/xD2IPkte4BpNVSg2dWDWTQG0GOz9RXCqbU7FkA/pJeu+kb/noxR+N0lbznXW8
PtvIHWt8K/i9UstZ/vlvhR0gszkOCFUWcBafiH+yB5UKKYF59vH2Ul6XdWzJ1wQkBQD5uliVZnmn
ukDXgoTQZjjUqiYK30QE7M3RprnzywEO1c7FtTUmWHAOOqhjcoHVJllCtcVWPiqDms/4Yc41kRx6
s6tav8l7671Moz/cnuX1tuQL2mwX+uKc9jUSCH9GAwB1mRB2aP13lHHVp0wrcbG5Pcz1V0OBhEOG
fDHCoVfcnhQ/aTAMOo9WNCu+YdXJqdLyHgiavodiuJ4RXSlpno21LCSZtawsZAtFW4QmggG23E/q
L96DC0BjT/LkqnZAAQmQF8cMAQ8plXy5D+u56YCuzmOgKUvRHx2jc43XJtZHhAutqPoOhS9OX5em
KIaHfhRh/J5qoKhPt9f1arISzknsRBEIkRdAVpe/IrX6JVsgKgQ5InzaoShQFPYJhNS74XwSa80Q
HAdbds9X17QzKB5KT3MbqFk9Hvspnf9AlakJ4kVXvt6e09UhAKAsdWRoGKGCAWjjck4mTqV6nxtD
YBZ29FXk3hD5wJJS9QhAVq/8KeqWf24PubGMIClQegQYiyrFOqYKLbSeykYfAqGjkZTAv/QztZ7u
lUJBEh5dNdpUHm10PsLlxEJ3AYIrTGkqY1X1o5ovxcfEQtN8J6PdWECk56V+AG10yUG8HKfBWVlT
F2MMTKOlG6IMnfkQixytp7Rzu/mQx3s8RPlJLlILZsbHknqZOh57a5uHsS5qRfRyxMbr/8m1tnzE
vHBC/jIKj4Ohxd9LMjq802YckW9/OnnOroYmCUYmmK4c/64m61QautzJGFhhgzoj5utfRD1nD5Zo
9hiK20NxTRJSco+tEyh1cTp7jocx6EMbCdRarVBHXJAhRXZ/2SvZbWxJtI5AYvGOg5ZbQ2KiBA/p
rGkxaaps40+97MygJ+A/3r96cEPw9pKgLzAQl6tHscWmoKGMAYzpFGPeWC/JrM3RqV8qRRnyb/cP
x0tD2UdKD6EdcDlcrk91PJkhJU601o6T0zXnOhy/jUu3p+K0dQY8JsQgqOYjG3c5EtzjqEjSbArU
ZVp+Ag6r/xwiqV7bxRWCxJhDldrOTtwcEkwj+xAOKzvyckg67cNYWnjCRBTsH3NDFbZfeqn1o6vn
IvebKiKW/Q/riXGHbIDisbBufuZaoqa2k06BXQ7FT1ub5zNVmdofx6jdewGuHzyKkggfkExTdaW5
cTk9RnEa4o8p6PQ+PaQKd7SviDJ+7Ml3P0ylM7zLu1Ic3NSoHqq63mtab90x0mXPo7kBMnpdL9Cs
pcDDYWR5x2Y4LVJXF3/n7EnMP82eNqbfurR9wRqixX97lX9VAFd3DEeDYgVNKt6+9dRrlNsdJEvH
YGqaqXvGCT1uDpWBFsWhHKLw30jF6d03I1G+RW07fECy1UeuDs3f2z9k4wIiEeM3ENmAuFzrMM9N
OC7tYI88wml9bjBSOxpK8teANtTOE3Kdlv3iFhPaAI+i573WHE1iHVqMk3B+eA3fq5USne1irM9e
2mGpMXnzyRm1/lSISXuHC28PtUfRT8R+eyDyjXsQpTeqxPwUeu7re7DyUtWgPjsRhtd4axtdeu6z
UOwYfW6tLCpl0BSoEUmG6+XmFmIoaoKAKWjqrj6VWlW+75x+PBHj7QmibewmmpA2nh7sJJ7LdQ9X
SZsIsfAI4IVA5v2jnrdIWgKHS1+nIsPmrQ2xUEX3eobeaFCHyw6KAYPqnEf0fHd21PWh4jaWjHuK
POD017+lTvHLcuOIna2Kn6XXf+ld+6kdp6/Yb6Q+ZWc/NPvPt3fx9Re9HFP++W8Z3Lw0WS0aZQhU
DI5ONbDFR0Np7q4BYeipUiag4wv8+4p85bZRgra9fKydwvlSN63xw8zSJvFDN5z+uT2j690jmS5s
HsjR6Jmti4xYHRLnoCAT9Jk5HlRznE7UtJXDGHv33/hyKHpeaJnheaevYkgjcfIy0plWjg7d45yk
+aOtFuV5wmJkZ29sfCd6rjK7x7qHqsXqTBDnz1MRI0upJXF2bqk7Puc4au0gnuSzcXm3MiFUWui8
cM9cUdfdeW6NHOXkoHMgNuQlzNH4fa2qmT9VcXUwy12Vre158ZZxCLFQXUuW20rT6WrHEnYjL1WC
ysRLNTTpDkZ7c09I0Vq+FedrfVezEfSiRHAmED1KVoMSTUgA1OCajfJuBgpbnX2OYjjxN4271Z6I
QhU3UUqdQdeLHslyQGMNPeTT7U1+Hd5QTMW8CYody0ZmcXlsC9K1uqy0MWjMAVSNhcv52GSHdiY9
K3oypv8wHPVnlBbhFZN1Xg6nlaPR27C+g2RM3Vd6f+MbPlLOv4OqKY/UZu7GKrKIrgRCUTHAHWKN
PcbgFfGxbJiCsKHx79coxOBn4SKIfve8pLiBpH0DwbsKo4xZAO6qlTkwahSqX9wWPuMxd5uxZbRx
SdC50rLq6fagG1teZmiAJDFugdkuN+tvVy6ta4ot2aAGVJGBIIfNtwSNh/PtQTZ2PEGDi9IZhRFe
lFXI3YTtTOlPqIFZa+lTbsf2B5107MlsXAyKb491HYzCtpIkZlkqg3u1upuWZKE3GYkB4DGmHJOd
MgK+Lcupgvd2zAWscL+zxv6QJkryfRbWsPMDtib7+w9YnQYMADUk2fshaLFSOzvY6frGoExvilZN
/+Hj/T7U6uNVQwE6KuuGgCiUXrgXG76RZerOhDYiAYkSJrr2EI2E5ni5RZbZJaAT8xBkrjsdanaM
P0YRR7ud80MZa3/igeL5bWfv7Jqtrfn7uKuFpPG/hGIch0Cz0uGpM5rsVUl3kf4br4yEigB7YH8i
ebtaQ0Ph1TdjCjymAj+PmDc+hrYWQm+qon8UFVnrXjR7Rp5bS8r7+WuHUjxb94ZiRL/mwaWQ5RVd
/m3O+zIw06F7S+mzn3nk20Nit9Ebzby7MaQSGQNHWadbRGNjTYJU3aEKRc50FZpfT1E0fHOHWjwm
9Ed3goRr/0E5FCmZx3uKmcSaNDbiUFmaCfWX1CymBz3BMdrXRK4+Q7l3cXZYtMNQGm0w5maLmHLp
nU039h7SiHKDMbXdSYs89wTsSyXs7pxzuIg9iPC1spT8jTC3QeMSY9Doudzb9ZzCvcF5O1CI7n0X
K8bX2qT04GbN0euMCAeHxDoiMlWf84oEfsRq79ldTFR7+GsPo5vqmLI49R5xeesSgZ9IrYBKHTBp
uYF+u5a1trA00atDkNYWbuluGn8OMyd6SKtGHG9fmJsHgNYCY8GMddeqZ3OBl1+tsQTOQmHznExF
UYGCiHLhu1ZnvKo2Xq2HdIr3VFq3zjcPHRkcnX5JU7qcI8Ty1HTmjJx1tNvmZIkoxi4He0ZzpzG0
ORDlF1k2BtK0LmXZSqsuulugou6iGpFiYeAL6mc7l/FGFEQVQIqUkYETKqy2kgftrhsMk1HKJs39
PO77Q9F2VeJze6LU32A0ejfYje3LOZafjVW8EuKyBBAcV5YCY4D0kd9b9fKcmsn8ohEf7VzHm/ND
15rElNYX7d/Lz4WHqKVA7eHOUpyBxokJwKjQ7cLHzkx9LZeoO93emJufDeSv5M5K8xH50v92BurB
VrS8SmVNY0nCh2Fe8swfsN3aE5ndmhlAVhq9UE4Nkv3LgWCWhZo6dqS6AFp038o0QvLemKdvaFOa
9blS2nqnqrA5JOEJ8T8p2xXzK1/mqVYSMigv1uIHMfblp6RR3WCIPeNjS5to5whsjieZFoBJqRuv
rTLEILIqnkgECmEe1Sadz3WhRk/4wNkH0x3/uP3ltkeD5krTXsKXVgVBup+IFSTgVcWspLGfpHb8
3uxESIpjz492LOoftwfc2io0UGQyBVSKMtjlF4yWUrMT1+MLDl2j+fVYUquY0z0/xe1heD6p+EHn
X5sZlH2JZH1CZ0+0XfYx09rpPRqc03/5VuB3uESAJgGyv5zMHNvDUo+0TDSli34osZ2ebNdJvufj
WH0bs2yvA7s5KwlgJeMFrb2GAGuhMMeBmyRoxzlLzwpIr+nQjmr75fZH2nrT5O0h83lUiNf9mEyv
vDHOY5zRQ9092WVWn5Gu7XBB1a2d2GNzA/7/UOu8N851a8FfjTfN6JMDXaDaj7T+RQ3Np6bb1Tze
ekFZP7InEno2x+r+WLxQF3XD7kOBzn4cy7o/ea0XPw2IaZxmeFARfm66tXM9bs2RXIo+NmNyqFfP
p172cEtSDpkbWflpbLvo2I5Cf1liwAk+epPl+fb328qsOGFS9wqgClonl/uytqpQGRa+HzgYvTgo
JaffrwYt/9qFmMSOMINOeTYrHySFUfi1Urr/3P4FWwuNKRS60nRJJczj8hd0Uwb2CH5iEE4YfvpD
gZP1QStm73vYd/PLHKXvyti1452V3tq40g6MKrAcem08o5SW0sNEmYJ+jPT5EGaZ/YEoKX1X5TyV
O1t36zRCCAZV5WE1wpt0OccsLLwpVGlm5E0nPrWD0YcHVXFwv729lpvj0G1GjEmSONYvAh1LavO2
oK6da6Bey7g69fEgdu6yrUQHhietX6JrYBGrlyAVsdHUA6M40Ty8udidnvtmnoiJmnQ5ap1RPY1L
SZBZ2OFOT33jq8FhRO1FB6yGnIz889/Dh0x1FuL5KRBgJDgfnnWwzCLyF6XdM+DcHIpGG1EsBTAY
p5dDKSLKDYcGUMAyRF8do5gLP1cK55SWevdw+7ttjUU9Cu0FgIxwAlaXjYW9NB2BZA7SEAc2zM5H
fEiVXF3iZ10bxF59aOPIgSqEN45VEGLr6852NLozACN43KEpNCymiKJ+EjBout+rZv+3FXv28mC7
uWPuVEk39icnHDArL5IJNXd1vanqULtaxFlHYzh7bFDke43KKt8J2jdHoU7Ea6uD010LztBfEsrS
sUmAXRRPWadHh7lM9kTON76ZJO6CBoJkoyM/frk/SqdYylL0U1AJy/4662X72jZO9VVpSwa8vT82
ngXyRsqi9CO5rdechcxsI6HYHtu+d7pDlnSmdfBCCzHwMUkFloSNpd1/yBlPiodRBKYVutr+rjcl
i2kMc0ALvw39BFHW5UU38gbHbhAl3wcSIDx+izou8CiLu/+QLAO1ldclRt0kC/Ij/3bSNTg4jSJm
tAbyuvg4ViiJHuOmr+OD3XZTs3OvbJwIyum/4LYUhpG+WI1GN8KdIQYEmfAGpB9jnLsOTjUv1UnL
9Ll5qqu0fu8ktRbtPMAbm1VmQ9zYlPQRd14d/YLynGm7swoRyCiOOH+m753Wtu5FrKPoylnnCfpV
DVg/smk6xvTtLRXcn6iDQjW7sxVLbUJ1cHeG2ugly+4ROpryy1EpWq3lYLbCyJZOCxKLWp+/xBRL
gZhEB2EDU3pBz2GeTsWYYmRPLQi9+DIsFckl7GI/xWJ5T39ha4W5WGVoj3cMHM3Lb5vOsx1TnFID
gWig36fqcNIV2tq3j+j1KKh0SeoYQC/sr9aIbSGsCWfsXg1GVPfe9Qr2a5qDlP/tUa4vAjCwRGmy
zkcasf6OXtyA36ZYG8weoIPJ04q/mmqeftS20r1T6eL+fXu8jVlBbJVFCMTPcWWXf/7bKayaGBSn
UZjBPFfzv6j0zvNx9ox4L7a/Dil49iixUImGan+F9khaHecNvSyDpEqM18Huoxe7VOKnHI/WD2ke
Wqc0tvQHQ1j13ecPTKUuRbb4aoQzq2t86B2tKU0cr4o0TE+OtdCMR67F+3TvQkroJornBJvY0ayh
O5lhzdBkkzbo7SY9gyYdXxfD2cvG5Fa+7K7C+sS4SHJfQCStiSmaLYSnjn0TWIrdHYvcyXGEtv4A
o2VSASlPDlpsftuUH/gMf92e4AbOgbGloD8hBb1xdZWuWyI1+3pWm8BVRvDSseSQFK4jjlBRe7+s
uv5s5JVzpCTvHa1cqz4ZqHTd/zWBrBIf0trgUV6DSY2RYtBSKy2P8pJgh52ofXawlzatH29P9/og
yuhJhmyk1xTCVwcjcQCWtYXS0WLTna/w0Lr5iIeb6x0mqIP9MY30Znm7PeZ1xEGSTfxE+Z0yAhX4
y8NYZ+akmE0NZ4y+yRswrMr5U2A9Xx+ngi7wzj1+PRrKQhCVSZEI1iBuXY5Gg6gsuBV+NTGqB6Nb
9LeeqxrJlXK3ZL8xliyNIFOrsm1JAy/HsprIM6MkqwJ3TONH206lQ2mRPyqLru289Nc3GqA2aC4o
qZF0IlJ8OVTCdTaywlVQqU17tOqp+7T0efvx9qe63h6MgggwGHvJv/NW20PVGwxWIXoGmaOJY1nZ
ygs+y0PgLonysRCttgOr2BiPzJmLhZfHYousxsviJZx7PakDQ3QmlgCJkc++MmDzeAAvkKWHyIL+
eb57kgxG/gCSSAaKqxMPw7wpjMyueRwcpHG7pX/uQFqcwrpvX7LaDnf2//Wn+6UvwxxpBEsa1uWn
y7O4p1xMgw13tm+p0SnnaG6m0+1JXb9EdMWkHBmAahtputX+sEvEQzoDgIqattohRobgY40gy0MZ
zd8dLcYrvXZK90Tz+cvtga/PAJEDGS2ZHrVcaPWXsysjUw9RaKEOUpTD8s4jMfqcNto8vAdGa9x9
CrigefXg1tArA+F8OdjkjEkFL52yXRNlgTEn8aGhXL6T1l5/sP+T2eIscAiMtYRy3mQAttx4Ccpx
iqYj1BY3PSB9Pnl370QYtYAdANuDwSGxvJxOEo4Zhkm9HqTTVLwUbjwcWidu3rKqG48Db+VOPnb9
rQA+ALWnv4yGCQXCy/EUK0ptLIuMoLAV3fP11CjrwxSKxns0K9P+cO/OwJWBYwY6hmIEuimXo1kC
fHbKuQ4c0eqHBd2Ac2RN8bsuV5Wdhdx4xQmFCJVBgXKor7S1xdjpuTfHXVAOYf5IJxQyUhZ3f3U6
pHb0DJPhWHWOgnV0Gb3P+jopYaEYs3G6PeWNnQP4GL1iSUjU0Ce9nLLipbHCn/SAILLq2HV5prza
iGWJnSvl+kOihwXQlIBM6tGss8xED9OysbIhQJLIpBGl00sEIK88xd2o7bwJ13MCSkWxgFoSzBry
scs5ga7Qih5N6cBYIu+oq/V4yghP/Nsrd53JojEnuZW0MyTBa7VZMGpK9UEB2NRMlfJjjN1pft9R
DnzI2jH6DPotVZBjtuY9Yw/56y9DT6iB1EOg6JEpwDG7nJ1hN5ojqnoKlrHRHtq6Hx8gDuOoXmXZ
ewXVxbuPIOpvXFxQ3IF88vZdjtc5mWgJ8bjB4rlAsyHtzmXbmscEis1OaHv14VD3AXAPt4BTQWK7
eueGErduCD4GS4rg+KCNzrkdkuzeLS9HIf+AYkbYxSN+OaHYKmwBfMkIyJP+1dzG9fWhvvt1YxAJ
H5SAUq6udemWekqDrmdiQxit4uZzXTiiiA6pExfJgzZX9j9FX3nTuyjrsvIxq43c3QlUNtYS3T8Q
wZQGZAq7ujmbKhXZkGdq4NE2PHeq4h4MPdZ26oxXm1GKqUsrQCoeBjnX6otFHA0YiJ4aDHSIXhNz
giaHy337aoomOc32GI33bkemArCV6JXCOz3S1eFOwqHGa8PUAnwe4u+4/bgfCjVz3xWVnt3bF5VD
cYnAFaJjcqVL11kkAnXoakEv8HAM5w4QKByenbd7YwlxAaOPBU0Oy7G1EE5iFiExgmMFWWtPn+JE
1Q5TVSlHbAMLyABGfr59b13dxDRiyPsJE7C4kx6ql9s/7OLZG+fWCpDvtr1TZtQaVTe3hgCgLc6Q
Pt0e7nof8nyD6qAoRKpIceNyOE9tECBONSvwiBiwWhR67foQmZrv/2Ec7kPavgAyEb+4HEdNJvQ3
IWMFvZYO74tEEEXWVbvzjF1/LAptwA7oVZJrcH1cjhI2kGDrOrcDDt6TUIvuqFh10GiuckzT5tvt
KW18KV4Ym+CYd1kyZC4HU0O3SdxqsKTHdXI0PCXH/FIvEfhv9khIG0Ph10JZlvuXp2UNbIvCzvUG
e3aCXAFV9FdhOCVOGbWKNnXSU5baCbQ2lpFGIHgfKie0BdcIvn6IncxCSD6wqWc/0/xyhK95Xf5g
RypI9U4oe62KjQmyiER13Bj8u05pao8IyrZrN7Crfjx3Stqfwxzfs3EQe5LOm0NJtgJaXbDH1ojP
zs6tWp1Hhko63ECQcTOGE8I3eHVWVa7u3PNbo4HAk9AUytc8NpebBImFcph72wv0EJmdXmn+SPBc
fWx1fecgbwxEnQKtMz4ctdG1GUyiichOhyEMCtgKwZS4g3XqRCu+mF2k7BnvbQ4G6JF/wFoCgLyc
FbSzvIhxNkTVwa5NPwnd/ofS5gA6gHL/vPuYAaSTVQoeMZLCVYAzxpEaE46HQapb03Gq6upROKBl
FWEfb490FTKSwlAyMyTLTvqyrW4PcP1N7TRaGNiiSr8hA6M9w9XMH8pmmo9t2i0PdeTFj7cHlUt1
ES/KQaWgIRL9lEnWTbqlzG08eRm0UAz9nDn0b5PU3VOavz7R3B/SdUSV+CggsqsPlnA7DVhBBjgm
/qjG5SvIalRWK+H4c9L8dXtK17uDwVxZn6eSDadgtefTyG2UPuEWjrQmPGmNVT5REK4fjSWNd6Bm
16snh5IAEeCP1JXlvH+ry1uD1/XzqFgwsJNFPYX8xynsMRlw357T1kAA7xGDZPFky+FyoDoyYxH2
uQO53Jwf89iyHrlg9uxOrncgfVQKZbIyR9ayvucFzalpcgtHViJyH8NM5Prrn5OuPlmd91Z43tfb
s7oWx+JFZjB6qfSpiOtXAWKhNHaSNKMTJNrwrk/FMa1ntO7hwA0vntqfE7NFuojydLV475xyjA6N
Y+xxXuR+uDwC/Aji1F/WK1z+qxMOW4wrCwZrYCOMh89H3uQHnerkYyFiNDMr1JqPWVzPfugM/cfb
K7CxV4GLy3hB2oORQV1+1zRTTKsLK0fuVeGDgVEeYdwj+SayPWO0raH4qFJQQsJ7rs5gJWI8cxcn
SAHGP7t6ZlNCowVYjqG2c5Nt7FZO1C+CI6C3qzszrUsHexlWtBKZ+LuA+vOvcJq7NSLZPNwmvDgg
pli81dqRHHV2he1XkE1x9lY5Y/xOpL2yE4xcz4UxMD8kMODkIa55+YXysF5yK5vTF/R/DYhXzEg9
mHE1Rncv2i/TX+5JNiK449URL7SyGUZhpi9AalTUIpT8iEqg7t/ecBvTkepvUk5BetZexVZTjUz3
7KYvfTZPB6+y3ieV2GMPX281pgLBlZmA28OV5XLNEmUm1I+s9KWb2umEfUl0msxK8ztNTe6OO4Af
8T/g/ABUrzgXRlzNaOpV2UucO1r2PNlOOBzoXCzGY9mExR4p/foh457CG5ewQ/Lj1nqhfYGMLk9/
9oKyRmX7S2vUB0VYxruozUEGFsRa9978vGCSgs29JGXn1sc2TuvUWqLBDWD+u499lRqnWrGanVGu
vpgchSuQnA9Isbe+h+pBL+igNW4AuHT6PFv10XWQIxoJHv+9vQGvS5u/hpIUGZoWKLuuNodXjBH6
xrobmIBha58SQZkfPbfvnkrL6aOjgRDit2rQ4ZbR5UyrM3LYbXJQbYpoO7O+Ogzyp9Dp5kuisoMC
1OU+HSu37PJ+cYNYUbRT5EUzZfHK3QmxttaW+j4Nyl8yDmsMcCtip68SmwkP6eAraDA/5GHZ+9BU
99Lpq+3JhNDdIEyQMQkqgpcTSkNjqmuj9IKyNMTnwlW7QB/M/ivtL913K93buRzlt7p4On+NR1kc
WwPslNek3l6fRyvPaw/YcbeMvl01zWO1oBsNibj7I7NBKcV9fTdMT47qshMl75GYdRXgJa1WaZgq
kkK5KUWQsFdex6qoTq7dRF9v79atHSLFCdB9RFochMLlgo5hjz1ryOlbhnEE59w5h3ap9yhrW6MA
V6GhDOAY+cfVkWiSKB4twT7UpnZ8VsosPvFY3y1QxLLJ0rc8d9Qm1hCniO54VBeTG9QDu30sk+Et
iavydXLU8jGKyvqf22u3te+BXsvQGIe+K2+cWm+8oYk46Cm458c50qxPs0r7xI7NPT3IX99htRGR
gaQKQg5PdWcNI45dCi3hoqKba00wy/g5+VsPyUzzl2U0u0PhOH3xTuChE/uuYtBN0TEQUPyoUtI3
egDGl26wS+15zrL8k2el+ZfItOZvNYnatxLb0DcTVdzvqdml6qFqla/UEvRzEabxAPx8rB/GED/p
R7Or8+JUIx4BOi/LF+fEWdC+mbnbqccWjW6g+UkR974G2HqnHHltlCptELGwQFaRhg336+VWdaLQ
WXr0bNGYjV1sCvJ8Unucmo3WPhNSWxqgq9Kboj9dPbeNHzE6Ki4Klpap+JQirDBQ6RyXrW+MZvlx
zEe7OajDHD3Cl6thSYhyqc9hi3nvU6l2bfxm5kq+8zZcReJMgUa9rOACFGM6l1PQY6fM0oibctJx
L/Hp0mj0gsbpUWDcilNvMrpP/TQPJ01HbfHeyMgzcCmQVCXAD9SsV3enSmlrqevJC5AfXHwv5TmP
Sm+vX3J9QwMOoFkiTcPQAFzTXLLMElIiOXuZsmnxfO5lilu23nfFMS2T+q0x+9w73HsQedipbVGd
AdQByPFyWR2nEEs5RTlBC4wNuy0TyXVU/KmGoXR7qI3p0V8GOUJsBOh3TQ5RUVgpVDQYXlLTiKn1
z+2pS8P+ya3wbqmyfNrZ9dc3JzkxlTRsliT5cJ3rRxHq3u0slzOfhlM8q94RNtZenLAxK5IYqaLI
fQbGYrU1Km1Ws7mK8xcrS2Z4tubDnCfhYSrCs+JO/+Psu7bjRrItf+WuekcPvJl1qx+QiQQNKJGS
Su4FS1Kp4BEe7utng11dYkYmiWH2S7VECoEIhDlxzjZbsm7nWkPhZK0dYi0jq3D8uUaqahLZpM0G
qKLumcnrA/TBgN2y2Fe/8/jh5U/2SJ483jsB5IAaNOD1wAmcaKQ2E1IbrBq7zHGg95cOYbGIxEDg
JK5yN+zqDFI5hN5MbtkB67iQwtmPsxe5u3KVaYeSQhgmo0lEm8AYBUjTgM/8zTjkkF2kTT1+J6ZD
+A6uYlUQj1E3dd9nnN58H45KfHPhJwC8qaWCD56F42LfTSSq/iiXNlzuEVnMfM/I2JiJ3SATl0AR
Sb1T3LdYzMbZ5nE3Qa5t57BpgYVO0A3xMsjw3jeCAMofNhs+KNedh9jzp7FOfTJ35X5j+PA1tNGD
LjQ0JRA+r3RsLYacjNJeXGhmZD7IMTvLWe2QSLckL7dyepauKX57lctHogCpzeM5YTGzpMpjfVbA
Rv6DbUzhx3zMyWfpVlu1yTNLCrlHoBwAulkDhfXnT3JadjRhU2Kqz8zC9mICRaLEk+bWRepsh3BO
A3G9apTqGfcqUFELp7c+m4FwO6DKViW9co1Dpzaj/HNNoSK4CnCsxrQnIAbDr5C44X1WVvmSGoAD
o7bLmpSiVLTxmc6NHVR1VuAQYi0ge47HruyjzigNp89QX1UH7of5YeVmbky5sx160oo2GRiFDwzp
pj4zAFX6rsZBxWIIrHSy53pjfz3XFFKOYEwhxwKEjbbziaoXcOAOMBmEfAfWJ9h3sih30zRscSvO
DR3OptUjCNfPk1pxMzXjXC4FyYrCbm6RVah2LfyQbl6/jp62okUY3AywXSi0Qh2/+jBWbh6HzbJk
oH7KjWvf2Q5hCaEYgqsfcGzHc6FwSpMZEJXJHChrwLwkNHe+UYXpyx061woaiFZfEQjT60UDNgy1
P9gOydrWzxMDLIaEy36LxnpmGuCujm6sRr64ea1H1pM9ASmDsmK91WddZFhwojDGqy7k71hutBsF
qzP9QUvQaVsZx6tBz3FLJUSee6lC7AtwJKniOreK66JR4evnwVEz2r0uL0MZesLsM+ho/2nVgX21
AoFiZPi2qKTnhm5VTsS9HAEtStDHHUJFBE6dyuizWlXhoViAG9vVTuHdo9pahxsx7JnGVrbOKuKL
BBUy2seNoRIIaTLu08wO2yGtKuh+EMraL5QBGfryxFujEO3cexQewW0D0ownFfUAlix1xEqW0Uoq
YBIm662Us3/L5sba2V0Ff7mQu1uxyplGVwTQCpuxIYishUaEsKAIQUPPICBgDAfpF7nalyIa3r/c
uXUH1ToHzjGCMMzEx5TY8Ti2uBXZfPZ77AvT/SQYSnLmt4aS2xqmjTVxqriY5/dQ9/j4crtnZj8u
6dhmkQ1AvVaHOIXCmKc6FyRD1qr7xGZV3QOd3ycbray73HH3ELIArYXiFa7lkLY87l7lL2NbYkVn
1VxJ+53dL36xoy7OFOQWe8rT0Mxr9TBSp3TvFOx5IOsEDQy5i3CsTRnUDuryjb1Aw+5GdvYU3UGP
c+AP0KCvyN2S26iiQP+1FMDwqeEjap3sRxTVdXFD3KXobn3WT0EK8u3CwTP2KCKmAp88iRizseRH
XBJvTcgBWDsT1NJ8Nyoz/1qOEKaOzXAufgbDBEaFRQfC3gOTuTzYXtcOh6V1jXctUlVgpYu6+iti
tISzeV7bny0qx3LPAxgAbezypysOQwkqLGgOHvQRdMiHgSI+SN0tyeYW1qGB8uVOeRDuaxp3S/v8
dHIcN7X+/MkmXLYLl3CIJ1npBE0ih1wmrHOtVy8xtIL6ENTVwQNCNuq4FTZNKKtE8GqheWGkVu04
OwoM+QWtIKuNk2v1bT/hUChXlRXoYAybxLwEV4NTTnQPIV1/y7fFPzPVse0BOrWSXXHxPu7OhKmW
exxTPW+YtePhJPZsGiEc40I6+xoyBpD7fHl1nZsR2IFXLXCkliGUcNyiCNtqkLhfZ24pwz896Ct+
dIgkZuxRd2sYH+ls+krGxXTF4iPqRJHquLEgKhvHkJxlw8g8kPy8RtCHKaTlfMBNjX+GXpqiH0Io
VprISPlWvxfSnafUy8PqE4MZlRkDuGf2MABjEBobF38ByGHh5ZdWeCTahQxn767hynb2oRF5w66R
Szt+8N3V4kIO0gsP5TIubaxkP0fvsHE3cwplKmbvClVIO/WQE5tjN6w8N5WFz1VMsImqPaQcFmNX
UCuYYxACbbLvQVOC81SIZIi6NoNpga96X9bNq49+XAOQJ0QddWUN6aUO6JZXvcRGlvGI0F1O4eSY
M6vfjTPbuhuenpFrU1CcBZwJ1hI6ltSAIxnPp45nijpIiofmOGdR3lTXHbTSb+balklnwsbs1RMQ
eSUsYsB/cVfUKcP4yitxY8EErCqaIAtrJE1UNzFO8mEjWjuzugBYAcELeTOUjfRbHClL4UuIemWQ
sIOqghgAjhEObDvmxUyXtqjuX981YBMgpIWzBdkzbXMKCrsMIXjGMq/um++w1vJVTAvKi7gwKmNL
AerMhouurQAZkAwArNBaq1gofVqhNdNcxM7Cqt4FJTzQXu7TmUlig6OEHBb0kaBWpF2xIiSteIO7
QjahGvUOq5B8bBSDn5X0m3h0iuWOl1H78+VG11fX9o01ZwHNLlRqkWjSIgBnhAJxVaFRKKfb8WC2
Cos8/NPtxmV/QUuYhgjYMEmgC3+8Q/URm3IC28GskHNeXxs1Z6g5d+CJJG6Fs3NjdZ/7ZmvBFMcX
YAWnBE8S1rVpGyxbzDFPHHBB3lrRssWTPffNUGFbBUsQIWKKHHcqWo3svI7yLGLm4v3wcsuBQZ+o
QJquaUiiDIonLvT1EGK6G3H3aWi6yupBKgYQf9z59IpUYy0g3o8BzwZ76L82CEAg/WfUcECMjYJY
TVz2QuY3rK6bJXaKwOBx1Tilv/Ea5yYQKuAIeR7R3bpAOLctUg6i5ZlnEfdAuUse8tFlb72l4tcv
z6BznxQVpNXjeT3AdZaPrIC5AxqeZ6yJhjwtvNL2D1PeMZK83NC53Qx8VegtoESGJLa2ErmygLHy
PHxVSC/fFHDFbXYFG9hNZM/LR6iB5hvwsTMNAjyO+vO6+lE91daGbywLWLSCZXUwQJbSqb5HZd/A
E7GpYriuvJZJuh5Ca1YeKAL0T8/Ne3kxjjTEuUAMhz2UDVNJJUT4oNxpKyo+88nW82CVT1o3NR3L
QmtwkewR20szsigGz6CFteHgvv57OWC0rfoimBjAfxyvwq6trBGFU5w+CFPeI2+0oMQFm8U33jj5
f1Bz3GJantanMIK/GtTL64tEnbjnPsskbJQQbJUPpG3fL1P/dq76u2Gp/2KRt1FiPzeUuKvhqoYK
Dm4ZWicVLJwZBhqdXAyL72aYQ3a7qPSsrRzPmT0NxaGVqwRJcAhu6aEk7HhyKFGKrJ+D4ko1wjoU
7igPynZV5g6CXfljt3Wgn28UxSLgW4BJ0tM9Y9eActzmPOtRTLnmbBliW0FJTBmU76sex1JLNotU
p9IYWAkAJgFQg00FWRLt9LNmpwbQkohsWBjjh9xo6DVqq+IBgCFFAGMQ/a3nt/2em07Tx2PoN5lT
wvAPaQ1o2b+865zZSQGegPXSak4Aacd1Ajy51tWFYXU40fAyvQ+gBpv2EqSyXQFi+cYGcGawodkE
4QMITALLph8d+bC00Py1RDaKsf1WOWbxFYRNegOd4fo+cgyOM5oU6cvdOzN/V41JXIbA8fBR6T/u
nssGHMQukZnhLs0baPUEN7Vd9hutPN6zjwMapBGAyVozNgA56n2zoxF0XRej6DPKE1iMt4DQrVYw
HvjJYGzXQO61y76FaM8NaqHzHuLA896GovRBdio047aHue7LXde+LMAWQFmutWykTfGBdY9Dsfij
X8PQAiaLyKw4Oe2voXFY3nrjojaa0kZ5bQqMRtzWVz0C/EcrPFS0isaQwziElNSIoYRexPjtV6pG
P7YC7CBqKNiKcH3XzqsWYhdOMEGLy4R5wK70TH5A1WXeCIh1JAOaQdyGSYNK60pcPqlA5aSRvKqW
W0cgC5y1ES15OvIZ0s0hKhJlbFtCkCvq9nCC8kFq/lYZwh8+OyEMkWOIdpl/+i3UrB96p1zKLpaV
9L803iCdxHH7IFsYoQDAGI3jJKIwg1cC0Nf3Rw9WQSqgIFe19OMpj9JtaNHZm2/h84TMP7DDBd5B
AZXVOe3GxH8E6D+Z+GtjWNOA7uE2i5mvcyEiZEJdU9bOLfUtArMxM+TtALm+kWAeAFLg33auaOur
GkkzO24t5IcPIA6ZbGfZNYFvNKm9PwXusPKPsaN+9bYwm6HZu6wv7RvXKJY0mmcYTDaWoT5Ke2QN
biWtz6HSLGmIAawkbz4O1mKwvespaR2csgl9tD3XZKOzAQZO66u/3qexfcOuHbHM8cD6yqtq2jbu
rRPBNzlWYJvuF8Msdq2dew+DU3U/iMdfCZxeRxiA6dWSB8JfmJhaq6OqhsCgtnOLaN7yY+CrgxT+
f5hYrqi39ujThbyuL3AkoPkFBVsdOus5QkRNvbjQhDMcbGHlsofhHH/dvR1dwmbpY7vEJEVUrXfJ
6zwblpoB9ITqvr92h7J477RueOdV1nIFRv34OiLoY3sr0N8GUGOtI2mxRQUbYEiMEe+2qnI/RgWO
3EBUtr52VAEcQM/F+5d3Xi1Qe2wPCn4oK4OajO+nBU05/MoJpDa8W7xR+YXny3igqO1ckxzCKaRc
rDeomy8HoUCae7llPbb4T9MAI0NGZWVQ6OgNQaCGDRFn75YZFbTWfUgQS1jfiJ4M12NVdhm3vGpP
Ed6nTR71II5GTjzMGPeXX+T08EEhda1DR7jIQNBFm7Wyb9qGI+F2mzetf8AldtrlpV/sDUq2Srfr
aB4vSzQFUkq0lgeRiNT2u0FEJoF/qnfLEd7EXUvMfdWRft+NxLyyubpVCg3PsgOhriRb8stnvjVq
hY/ikLgfAl11vCl0UFprPWmD2kkWf8cqe0ixhDCwXg2zlIWWCegnwc5u1Jy8PMQ6lHn91kdNa9NM
US4gj1f6t5wxuFZZc5kEjem9dW0aHBZWY8jx2W9gUKd2gqkidYtXAqAeXwHMLZDuALgC5UL7zK5Q
ZUPD2r+Fj4p/YJaldqVgW0IbZ2Y1KkWreeZadUPuQVvAOaJf4vXUvGWWPwWHgee4sEoGZmEyVKVJ
4gCMPBrborLeuoIN036QKDPteBR0crf44A5t3ItOPzt0RlBAAIMSNyPoph9/9tYWBOBtB+YqJb1d
cA5NN44I7hBsQgoj8N7UYgk3ApPTvRmXWszzdZwBiNCPHwCSZwFcIgahgyqwYZZWDG7gtLGDnK4m
bJGrXhFgkEjo6znOpWkZ6mC5czsrb9wpqoZrAWzQHvbAxYEAPbzLrYV+m0iI5G45uNcvT+oznVzP
1xVn9Mg302I8Ni9Ig1SQmiMW8WJBoyoLUP3fWDpnW0HVGPsO7pvQKjv+er3ldbw1RvcWQap5g1Fv
PtRFE2zI6zwCp493JhzcuOOt5xzSnXqWioKgbw09DW5NErXDLasgP1/FHQPcDDRHKvo3tkGFd6fq
WRZ3cDqPptgt++JnuAR1fi8oVSZ2rtqF9VEcCCKXcueaE/nZzyDpXBkgjZpe3PE8+GDXFnOx3ou5
iitYQy0H5nkM4E6j6czgnlmtGONqRhZjxyEO/B3E314AEVKCrbN/9SfEZgzAk/+fMFrblrwSiLep
qF0YJ4b9G3ghm/HAgubLy62cBmM4vJD4Rz4eOgFYg8efEBk5l5YuPmFf5NP7DlKT74tQVodgYE6C
Au1w4EY3bHTtzKoHs2yFfOIGgp1da9S1i0DYC5jo1JL0Cg4JBqiBjnOFkMIFKyuqEh5B3KiUrJle
v/pXSTQ4T6OOuFICjvtrt3Albwvw50QfDfsSiOp9o7r2olYAxwTbEzlifY8xJaYoMNsB1PbnNkGB
w70B0Wgr06kTL3FsgJgHStuqzbEqkmq3ctC1DfiSlMDmB1GVFjCdjb3RIimduDgwv26+LI3p3E+j
Wb2P8Gm/4Zgr9wMXw7cKN76Nss6ZqbReKVdeFZJPYHUfDy0Il2XTCAM0UKBIYbJR34mGJWNYtaCP
5NObCPZBh5dn72l4hLwPnOhwqEF9GZHwcZNQAaJeMARwheiN/E4qqMlXoyuuenfa8ng63evwNVEI
Xm3Roemko9or5RUMYaBxCzN55OFnFVB73wV+bW9E9ad9wuf0gRsBBQhnox4LWLBYRI1FGLcGn6Yv
He7ETRwwbv+Rw75qYwM/XYjr1MEZsRZAkHDRFiJKPWYfLSHagnRTsDPbwe3jrgkJ2wMwVIrYdHkl
doMbzc6Oi9p2N3Lnp6MKvTSkCHCrgMMQ0DLHHzAiyyIKqy8yiDeEMUVidj9Nr9TYwDJBIw5YOSsp
E5oeWnRVVp2UbjEWWSCoH3duAJVCWS67XpX+Rn/OfTyAFB5BfNi8dfqGZeGbEfhnZoR09hW35vbA
ZOfdkLKwNpbb2abAjUfg5EM1UOeAOiD64TYki8xS/QOvXHqFlOsfS9CyjYTjuW8E9UXwADCGINFq
k4RGsi4LERWZFKZxJ82h+2aV7pbp9OnugbNuFYSCLhtsEvXUn8qrqYEOfpcFXbiStlX/mUvBvtPI
E28mUch7tnjFxuc67Rpagn0rsNArb0t3le9mwmFIUQHWFwLzA2YN/i/YaMH3l7epM82AmojlheAe
ndQLKROoBzi5Jc0gcwrYQOtWbxSO5PT1rQBVh/MA6wghvna0lYhu6pwBRZK3Su4oIIu7trO2eA0n
0w5QAVQL8XzkHJAD0M4cmvsACEKCJBuGkO8dpWQsg+mLWGy1sTmdaWnFxMK6GNsuAKvrz5+k1Dvp
gdvU2SID8IcBdmF+dRkHprgw9i8P3NmGkKMEbwm7IBCbxw0ZjKy0IUNkdjPku9ZHOFBYbbP3xtfi
o1cpHGiTQ50GtE5QVfX9DhA4Thtg8W7lIOV7Z/Ho14E6r4Q8PLaCywfUppCDgn6WdhLjJj/MyF9E
t9CBHd/3C/EPS+XLjbj8ZFajLwBlQYxy9aNHlvR42ARiNGytIfoyWWQ/0LLYR0uwZUB3+nGQFkAW
Df9DWevEI6+3YfoJYdIIOXGk55Nq8Zs06iJn3NvU3bq1nWsMRTOUcaCxsKKXj7vku4Y1CiePYJy6
lP51H9oTkqh9N+exDVLu55fn3Xq4Hd1rbHjBrgcfUlw4AvWQghoLJTPK/Leey/zYb0UTE69MjKn7
XM79uDHLz7UGwwPcB7ENreI0x32bBkPh7rnkt8B42F8nOrVx1FDjWuKeWsRe4b2ysItZiAMDuKI1
m4Nqhn5tM5UyIwPozcwB1mfPWi4T5fWzOASGpH2KENl67a0XWQ1EToAwgeuARLoWTVRt4UmI/JCs
Ggfv59BG4lvVVd3rwCno17qmQFnG0QHK1WOW5cm+1IJoC5NGVOC73LE/RDRnn0BiYlcvT47T1bW2
gmgTO8VK2tD60oPqBI1OFN8jEO0TyFYg3chGsnFROTl1ke3Gx1mzQbiKIRg8nhSs7dp+9KXKon4J
3jZmxZLB9sMbp1bjrvHHOWmp9UpsJQYQF1vA6RCQQVYcpIfjRpXv1AUlE9ymnGratcrle5OrLgbR
ZovJuMYmx0vsuCmtf8pDtYujHJzZXbi8Fzx39pHhAfhtOdW+aqfmHvqs7XVjNGPy8vc7vZxhka3l
nFVdEKBOvSLsw+SiJWWoMuj8y4wJY7Dg8GEgqIbJCMpfbQiVpmkQ5TUkYVcl35bsVdgUOyscwx3n
wFu+/EanmxuCYFSyEFtZoDLoVhIYBbrwSY0ZGvCugds04MER9snU9t3GHebMsAMCB/jxWstdq+LH
X7iiBnOkW07ZIOo2BSXTj1u4hsfWxNddJ6qTkE1/4VIzb2xyZ+YzTIqBBljFfQGL0zY5lEvG1jCW
KVsI6W8KoKgODXWHLAQZ/NZxRPehDuut0tLaG22S4VaBmha+9aq6ri1VXNAgDU6aIetMMl+RyCi7
G0jtBrvOpM1uKfp51xb+DLcMaMCngxfIreD5zKdF1IxbI5hxcHPSKzMeqQZBZTFmg5erwxTM1Z4N
Ba5vqthyVD5NImP9w8INVzYI6WDP0Ho7REiaTLMzZuVUiD7uCx54cQGprger6aModuop/9ajl0us
LLuEyKV0uxmMToakWc7rYktB6Fzn1yrJKr+EVJku0ksVqtzQHBkzoxvNOICc106ORhqZHU9fXkGn
pQL0HfMZEty4LuC/66b9ZOv3+WhSX1VTljMnGvf55DAUh5r9PE+miHtaT5+VOw7mzhaj2ccDsoKx
V7It56dH6zFtxuE9MNdwjK+2hNp7wKUvJN2A9WUPAiizJopUQv0yuvPszsuqwvpKHXsa4opM1ee6
YdelGX7wIT+2On2LQ2TDLgZqZJKmFeuGv0O2//Nj+r/FT3L/nxcR//5f/PkHoTOHsIXU/vjvt/Rn
/17ynz/l3Tf6v+s//edXj//hv++qH5wI8pfUf+voH+H5f7e//ya/Hf0h6VH6nx/UTz6/+ylUKx8b
wJuuv/n/+8P/+fn4lA8z/fn7bz+I6uX6tAKmyr/9/aPrP3//DZ/9yYxZn//3D9986/Dvrvs/q28n
v//zm5C//xYF/1qxEA42REh3gSyLXWT8uf7ED/+FNM9K215tlnG9wnnYEy7L339zvH9hE10zwKtk
Oe74+JEgav2R/y9UFfCXCOYQYAGSY//2334ffaFfX+x/4Hd4TwCLF7//dhxtGOC+INLA3V47ikUO
WC+0ff2r0tpHHrw6XxUr/XquBsKM7GrwRTsFifRgaAn5jnn+BMDntFGRPv/agO8er8M6MJp5nPog
KTnj/N3oL2bxoQBX4q8nn+/vYXo6LOte9mud/ff14cB0/PyoW5pQNbmfIBYUywO14KMYlw7kN5AR
Mzs7dh0mt2ggz3VGO7MEpLfqsej9ZBJIr8a4qBY8JrMffn25M8dn46/OaBt2AHQzraPZT5RF3TvL
AgXr/WjWpp/NoeynFHJyPij4M6PvXm7wuQ6tG/aTXZKGJh2CtUFE4MGE3JfK1W6tcW7Vn44P3l89
Wht+0gDsIkZTKsdLxkYE440/O7m9o42wS2g7lLV9Z6kGVjUM5jxzEJuta7GD2cO7cSNG186DXy+g
XbBpAJ0tT8xeouAPj9yEHaZAVf1FG4eNTcyKcehiNQdGBoE5q0mUTSBSBWR3CE2Ny8ZYC2zbYu6G
1hsxBKC07RxO/gq8sdro33MfUNsVcNP24WoovWSeRfAZQQ2JYYVZvyp/8GvwtL2hDevKFw73IEtd
VT8hOUGy3qiaLYneZ15ejz2JMXqUQVozaWUwfLRGBrmLfAku23n00hVvx5pSm0EWlwD3nZggsPI9
Yn0SbNzMnnt9bTewp8IKwULEbkBcVe9m35/cmDEspf3LM+eZvU2HmnXRMHq1KoK0awXL3wVdx9RH
hy2ReSONMgoe5oI4/vXLjT3XG23vAXzM6ImgRtqTOfDvwa0o5Uek442/Lnu+ttWI0FRwgvXCdCFW
l8wF+IDxVDViK6N2HGP+M1d1Z6qING6r7DlPiREu3WHk4Ksm7ThbCLCr0n2dxs+vZrT9xHFJHo7U
CFIplS2vep/0ZgLL7hZUXnBTp8vWdahtGowMDNpyXZhSu1k+NHwu3/YAWH94+Vs8N1bargGSdWiN
iHFSCJtUSSt44GSFOxP2qfHCVxZyfw2VtnuUYUGbMKBhylt3vja6xXwbFcjHbFyWn5mwujQkyavZ
xOD4qQqYPcVmPblf/IXQ5OUxeu7xWmChhoAAceb7KWwblg+yLbrEVUawJfX+3OO1zUNVTj+3cx2m
rhgafIM5nIxYmDOksC57f209N0iesGjC6MMskfXX1PL6MeE1RBA3qlvP9UBb0IE9O8IyJj+NRFl9
DEIh7qeqYFu5kOcery20YOYAJAB/m1LHldWVXBy4ZJcNLo6XLTG9ljBVM/OlzQM4xBTUvRadPYRx
jRTX1tm8zpQzoamePIODd2HC7zNMGTzbIbVcIIl43xnL4N8UMu+aZCrsuf/cdqHzVfXF2G/s5M/F
PIG28NoJ0nRkGbEVtmFLb0pD5AEi+yZCWBfKEap6cS/rZdhVpU+7A4TRimDvu6ND3g+m3KTsP/MF
dV7snEMVKmyMPO0CQ+2dagxSiJw6G/Nby3L8s73onoeAl09gPbModcyFEyj/5YNMvHxZ2iuKfO38
thAd+Ysa7thduUvYe28mVJ37u1Xrsv4cNihAb7zKMx3VsQ0OHTwqm3kB8NR2d6MTiFh0VnVZmKEb
pIW9vYRDwKCkJO1y1zhqiP0m2KI5PvPuOv457GuPEujypDTIhQPPyOgnhVoYu+zl9dx4y1GWhMRG
kAL/MqaFtODdXDhh8edFm5wuBgbkHCRJ68JNCzqFXzyczG9Q+d6yRH9ubNa/f3J5YU7R14YRRKnX
4ha2U1YIfWMFLxOxsQU9s0PofHVRsdmzJx6mch5z+zp0OTe/T9TCblHaK8qzrxRYMvYCv4oftFtg
g3bZuNnHPXPGvsUC4H6KRH4HSjezRQegjGtcePro5bkF3COAVXmQKOZZiT8PxX6BCvH+stfXNjg/
jyBXAgm6FNJSMl36oI59TrfEfZ/57Lo+PQx7SgPpwiWt7arb2dKqARon9mVxhc4cwo2NhFZFltTG
nRd4VusTLBC3guDnXl2LKiyfAk8F0FxaBLO8U3NvIrRgoJtdNm/0jHJZK4kaOHY6I++ia3tAzTVH
8jO96LPqOJnaNDjgxGJJmVW1BxH1xW7w3NcZ2P9zXuhorT73ymWxjDGFf8RPXDubAVpxDcqbYHdv
sbWfG38tsHaGYOjrJh9TB5P/XSRJnVgQS7/sOq6Lw8keoRAUQ8aUgG98DXoa/Hbn/sIlqwvvW7Jr
83CpVQppdRf2811wh8rzZa+u+07hoM6bxnJkCic0KDpwzxbQdpiaLQWQZwb+pJqUF6IxFqR5IG85
3TSykJnK8y3y13NP12Jp5EdRElSw2uOqGMV7ZzTD9q3HIUB5WQShK19AGwJSnIM9ISRUy66h3pc5
mvvDRctKL296tdHAaycfEsA+rdgRyo4ZyhAXvrqjHSW0hoFrHQ4YeeMLtxHfQfR4S4HxuYHXzqkG
ZVBjpRr+59Vdm9mxN0CD5LKB0VerF+YqLK0hiUYkje316VBXvfTp2iHVmAPNW4GnT3VU7lAvVlCE
sbf0lp4ZGb2UVoIMSYD9wtNd+yer3PZQVMWFma1HFaQngU8zdW1YFXh4tKgubYOI4+blb9Unn3t1
7ZCapBPk7dwMkDnNx3iyBhvaYrm87IjSC6xgxdg9cUyVwE0YVPKy+qmgbHbZjDkBUkERjJJyVEnX
lG4Mob4vxiC2lP6eG5f175+MugndLGcuDZkEDAJRYqq+CQU/nIvmug75ZiKaQE5VKgHnooz9Gn5D
ittbkMPnXl1bp4FTG0VlRHj1SFl3AuWR+zwo2otKVMCOHQ/MpFy7d/HkdLFQn4yXHjiZvSGNUFw4
Z7SlagO01ilaDOnsdj0YJA71Ujra8sdFY69LSlhVbnMydThZc8DtIxhs70VTb7Hjnhl7XQMXbpjU
KWZPpTJyvlq1/SBc5+GyF9dXKgRou3k2ZFqVxhtsj19mG0KAlz1bO1OjquoCqw9kWsNnZK9K7wNp
8i3Q1HNjouWmepAbgHlUKoVcD3Rt6yALbPY6nsE/gaQuOIey8EjFFBpJ305/VrP1CXKIG6ic595b
O0zDCoZUOK/nFI8VMl5ssRIYhFNspIaee762TofCA33R5TKNoB7x2ZXYB2JRLa/TNPw1MtpCVay1
zRbqU2lH+LInU/C9rOiWbspz764tUgjosWCouEq9mc9w36Z49War8vrMw3UCc9T7LqBQnUxR7Y/u
QAuw7lojp58umus6ecOWtuRQWMB0LPMydrrxcxBuGTM99+baGl1cEtV52aiUe4MTW+H0pWXh/WXv
ra1RkM2msXLwbKMWH1w133mueBWu/5+p8oibeXLYkTHPC+kUMjFzw9gZdZ7B0O/CO7YuaGFZlAaL
YRsJIIdvuzn4EvL5dcSxXy+uLVGjRJwOCJlK27J/IAU55N0W1+e5T6mtTpeOszMhp56QZbjio33r
epedoI851CejDXEMWLdR3O38rshCMqU9zy8rsz4moZ88umrlVCqFl6bdH8ugYKr98aLJp6tNtZCM
pEuDjwgs1Hc+RQ/h8jp9lX++oc6TUWxophlg2nQWtfVhmSGbWStH7C97cW1FOn0+9XUVyVQYgBLY
fXMV5dHny56trcimrQTULExjNXkDTMH0v63Is8uOZJ0JjYnNWGviSIZW7BR7wjX2wIoPlwVZ5jrr
n0yUEJL5EFoajIT57znZh8gEXzYm2oosC8D2WDnLVIUAc4yOoLHF/A+XPVxbkyPq7/Pc5yKxSnoF
48pozxyooFz2cO285MDdN0aLh0NR4d5R9EflzvzCUdGOS0DUZpOFkUh459x7ePakhsuebemgLmus
gIWfLKRe4YOTqbCob5g7bfnzrhPitG4GtN3xRCkFtG4Rz2KieAss/8z6j9YvLwqwTgjqUwTQZxNh
5U/ODCi36eY+2duIgLYsGZ97eW2B0rFzc9Q7ZFq49JsxDp+QwP/jktkCIOLxuAygF3LfwbgoBWQu
U4CTArUfXBQaAgp//HReDgFyuhNefJruFTFvpoFdtkJPdKxA04NwV+mINGycO8g1+8kq53y4bFi0
FQpFG2Au1SBTk7YPrtHuav462+H/nhOWrqXGPaOfC6cTqQ1Nu93YQQ/Qcuu/LntvbYHOyMqLsJMC
AAP/SwE5jSrw3l/0aB1YNXGZN6Ft8HS2ICXfkoAd+q6+DBkBztfxTCHeCEI+4DspyjDLHpy1N4Ej
Liv7g4d5/HBFbdGU1shTAvhLGwvFQXkezPndZSOjLc/RcLArugpfdJj/FIjgJhF+v+zR2vKUOHhK
CinDtPGLd7CFvDa77qJgGeLjx4My5GHj163LU0Dzy2QYC3tvtP2Py95bOz6rxc0FnxqRRiXdNe78
BqzejbBz7fqZnVxHMY0G8sEDDXhadoOnYg4O/h3z6RSPta22ZOye2XF1aQWv6ae+gQxZ2lbO17Z0
Pxm0+XDZ0GhLdFpNtmBwy7H+B3E1CG7F1uBeVu6CfOvxV4W2tldxx8aLu9anbjB6aOTTjxe9ua73
Uk6Mwje5FKlnV+6YLI6a3bgP/x9nZ9YkKY5s4V+EmdgEvAIRZORaWZm1vmBV1d0CJLFKCOnX3xP9
MHeS6Zq04bXLmiCFFpf78fPB96E89gO7dRo1jKU6FZiSm/fcyuAV7t3vqKB/80H3HvsCnp+4MOPR
sOp6VqR9qkN6qAwFO+63Qw74AWyMVztXYS2DyksD9ewz0x5S+sJN5O3Tg2Ql8dpiJtbE2dzOUwW8
8DHBGNoT3j5cbrUHujOMGfsVEAGyJufJoG/o2NfcnaFqjrSOAAirsD3erTa4E/F2bA3tVVCZYUJ3
E5urpGY9GLz2LptBoDv23rsFmmGWkC3gc+UP64fQh2kvUcfee69emltUJ6jxpmqh6Rf4tzwD53ro
Eoc287efst4i2PCO3VxRjEyeQYSeT1b+b+5Z/wpa9ooeFXaTB6DhhLpNMxVzwJ+1l306NN57OQ8h
uGf1MZkq1oayA2TLrSdNPHpwYHbLs+syqNI6i3WTWVnA6IF+FC1xB7/obnmuXUxraO2mymVzUPhL
9IiT9Fj1HAaWb78pgFOwW9wGTJchiwjHXmv5AvZttr7H07i+5j8cpnv9QsKBV6RqHqskUi8tW54N
Vy+HPmu8u4ey2ppQCDZVSZ997wfj5w04BsfW6B7IBVkxydjWY86AupwUPZJ+VV1H07H6Bzwo3o68
5Vqns6zHKvXgYlSsZpR/6SwxBy+7e5d6mEWTyGTeWM2NXUBOAjIHXzY+dnvZi42AzdxSspKx0oIG
gK5DDw+7/IP7+l5spATUd0vYj9USJUzlvgv4D263/n9j+f5rr4l3UcDWzmi03DA2A/DZeavkp034
x87qvdZIBIOBsafGuPfpeGMXAjdLtGnfHJvyu61mDdfQjgIkaYAl3BcCvPENXKVGfmzS70WbIfb3
OLD4rFlfT/BR0LAfy+N6oO+ZbvxuN9jtNygi8qEfV4x8uJjLPKefmkkcqynA9+LtkpqQMk89Lccq
nLv0O2hIG/zp5Xps6PdCI0W8zbowHirM+AwsbHS1etb739Cg/5qSe6XRDAQQCEh4erxancf+eMv7
91RMfyuo/2EP3suMpnaD1DcNhmpFJ3mdo1rcYdEmMEQqmMwYvwFoyLxouYhLuIQerVTTTPErWtyS
6QPMqJb5BQad9OaKERluOt5HFE6eLZLxDN6BxOQu6qb5k5kCTxfETj3/AeaPNxUUgWVQ+jFy7adk
1JsuhY8sWUFRpd4uevLSrgqSrYku9dAZW/gE2YSvHtSx9uyH3ZKUMBLHM41olTuzKbs6honA6bMM
gs2VyyrD/vuWRFH9QUXU634ufjxNVeqCbK3mDX9vOSoXnzqywiy/R885LyjABfqG+QPLQOPt0RdG
Jhe8wAHPACNO58vYLrOr4AWZ2rMBMi6Co13E4tOamAgpbAE3zYKJUQ6IZ7PMFnBUD5NcDu3s35m+
7rKLCH0VVXCSYaaIQ75enPPAle9XEpURWVcHYiXshl/gsz0kx6KQvbRmlmxdV8DuKp4y/RmsC4cc
ap+qY1vDXlwz9a2COj8bqgy5vDwOuntgWP8388R/zf69sxTByMVROg6VHcZalgMBhXmbSHswuNyr
a/wehtUwBxwrymS8nYKl1y5PvJhP5aF9ea+wUXIytdeooUJ94C8zRrextxwTo/t7MPGozbxONhmq
hmSQ76gl2UQRZl1wLKO319is8eTCVQdjJSZY9eXJMIUobcLD51gJ/D88+OQWacp1OFQ0bgbkI+E4
z8Ls2LzcaxDDqLa44oixaqj8s474S520x1bUXoG4oka4CUBzq1jX1ZKJ2zr+3wyF/jXh97ireIVm
ykdus0Lr+ZbXXsbzTPj/Gwry/58evD0IZ8LgGYFycsWCrsuBPv+LdvProZn+Nyb+3+phHRqv1z4h
Q6WtHh/ROtjeDKGSBw/Z3RHe0JboPqBLxWYe3Ue4WaGvQ6tvh959bwFoxl74ZGMIEIBlyHViulPb
tgcDhL3ea0xM3TmGIxw1mrmAoowWo2dIdezddyNjCFql47Yf0OgqxC0N11jldJrpMY08XIHfzpml
6xmETAMme6+T26YPyXfcae2xVPBe7ZVscnJyQdyHVNZ2qaNaVwlRybHd929/53+bk0EodNZe94Cu
laxYzMRyreR7nJbfxKx7U3N/9je94Z5cebYP/2ygNv/TSQ2/8kMfdg9jjoOw74CvHKuYJqt34VkP
oG1tTPxO7fA3fXX+XviFdtO6piLtQVr0w/l15O06FHXSB2NplsF7RcPZo+dloisRxfGsYBkudefG
i+Ph2Nffq2ZMAheUXs6wZJs376fsTPhr9rD4jg3g7k6BLmBKdIfo9ormTAtPdrC3kE0/imOX3WC3
ncKa3CGJcT2Aa+XXd7Jl6Ayzk1Xk4BTY5QIc0TP6aYO+gjVQy/PNdCbKOx6tBw/JPTySLg6jH+AH
rA4ginb6C3oDfh0a/r0GTShpVaZdX40znMo3Fv7lVHzwxfcSNDY5MHx4IitEzmcR8NsgWI5d1P1d
EkB6IMIY+JNUYFYvBfdgTIw2lY/HBoW+3U1VI2bmm7Wvaj2nJ93AAFHG7cGIcC8UW7qoH6LelxWC
/sdkdXdiYseqGFc7on+Xu7ANdUY6D321bEFz64s5zeFhZI4dYn9b2v3bRm1ghZuuPJRVCAtolndp
Ot02cLhvji2kvWAsyrYhpD2RVRL3XTFl6Q2PfHss0txLxuaxZ6zO2r7KosbcLzMsrhLVrc//fcZc
Mzj/cEff68Yyw+1qfJzvwkUTAiuysOwkiD8MJ4rYuT8W7O81ZKmlNSxQ2VARHaoxb2LVXSc/yYZj
Z/HeBVR6LbgeWYu5GQcvWpGPzK+PbfR7GzyYS6iUzHh3ZKnisp2RygeFoj/2efcysh6T0eNQBZ78
ZK4/rtYbX/omPtbNBOLb23Ul2t7XJFjEdZdMn0cZxpVq4/TgoO9WLawWAYiWvUAxHFmJYUqfPTjz
HhyY4O2rawtkt7atgEIAFk4Fmg+nb05kw3rw+bvTD4Y0wC2pWVRuTn4id/Qgk+bLf19UvwndyC5o
jlaCajU6BNH4OdTdlSi1/mnC6VhxE7DdtyPTIo/QN/V12Me0RsJxSS+Sxu/ZVP/zy5O9oGwIOg3E
Ol6+Zg3STn4w5nA5OXaGwJT67btn1CU2XpB/843ybQlj8q0vgPnq1suRsSd7UGi6GpAMu0ZUfkNt
mTJCPgzo5/t47Om7RLilLfIIZvJK5rNtuO2ITx6DYIz1O2//d+bmP/dj2Mm+HR8awd+QUo2pA56c
fAIyqdc3LV8BAsVFTAfnq2HkUk4gYw/3nsWt4H5Mukl+gxF8dNY0cJck8mycZ67WcCiwHudPso+3
oJDTZFvYdja1+znUttXnfsSZW+i4236FMoru1rFTt7Zt1nNYa4NHwAOjyYlsI/fa+OhveeZXn4rX
vk3HpcSFLXL419kUDYHy87EbG8+BQhot7UMY1MN6KNQDiPztmEDXOAXXhuQTq/3ucYXP6n3QBuzY
AUv2GIXB4/GA7Civgo38SYPpGXzKD8emy26PwV3TSo8aXoUOOlsRRBdwXd8z0rgGdf80VXa7jNae
ZG7ZeDWN8Oq4zIsTpswsVA+lQQzPLvB2Fc23Q3/JXiTnTzBMjdaYV97o0VPEjTi7UbBPx56evv3C
ja017oghr9Yhakqvdl9UF7w3Tv8c4gDH8fbhPmGt5rPmFRW6fYGqOnpKG7b92Drfeyd/9Luf2MXd
pM4SFowTB+cr5LQE4GcGiXedkWy/tAYdbe9cqn/zyffoAMgTmF6pYCfWKs7POt58qMM8cWqlS4MC
iu5jWSWyF9GxBrmTehYYtD7wIHSjX7ARHTzA9gbxHkw7kAjoeeWjgq5Cc1ah/84G/bsvsYsakhBa
Toce3JKzKVGXTCzxeUgz1M8pWwV5R6r3mzPyP1R0eDZt28SD1QWMBNHrzr5mEwCmx1bDbmEvNpva
1s4dDKZjdYbmOs3rxj92WSF7Id3aIhUZaoAf2yiNzuNqZZlm7aF7HEx83641QkdfiETUpb+2t6QO
82igx8Y82S1jGxIBxBke7Vx0qrPpLNugOjTgew2dhRFaCypjXfI2uEti726ix7J48Lt9OyCQFQIB
Qdu6HDsz3XbLoiovDl+OvfcuWAATvVlt6GGy+2w5jeMc5TYT0fnY03fHLsn4XMfEa6ukXcY7qF6/
TMweM4cFQf7tuDCaMG8NdFsJG4izzlR/QyZxTIoKWsjbp3t2Q2FPzm3Vdt1Ujk167yXzcjo2Lrvl
uXVk0ks4ZKWS4LSeg8B8GmfOj6X9ACV/++7NkKlJRH1W9uv0yMVQdfNw7BDfS+lss21MMgRSQuk2
73VPCifid3be3+yJeyXdCnW+Q4cfFtGyDjlUY8VI4Sh8aMz3UjoHw7BlVWOLriVpix6YhSmvZzC+
Dj5/t0wzadFzweMMjVaDC/JU1PPdsHEg3o69/26latrXfQJvdVBnHSpjz1ABvPPmf2ff/iEM3Gvp
IupAY+lZU/nWC9c70soYDUYMXp6vcBsaqjbOXAjS2irjE0V2zRSTAm4cDpkjtedJZ2Q6udFnwQ+A
SYGnrdOwTQ5l4EEcfjuXXdyYSel1OfU9FQW8cOExEdXHfBSAeXv7dJGp0IVpvJzaZJvPca3gWOzx
Y+VjQB/ePj00QegEV8spNLKBhgNwtVW/B+b5zWLZq3q0meIarlPLySa+yznhc5Hwg7vfXtQTc029
cMKoOwkDCKPsX2RujnUnkb1AcfMmH1Yq6noDBsD50oKrpk/Nwpf32A+/GZq9QrFvWwUyYpOU29xQ
nDm2033RxNQPfx1bi7sPOyuu3VqP+qSHZjzJNDLlmEWH0vtwhX07axCFx+EYSn3yr3ZoJp7QfB8l
hyTzIDm9ffiYrNFSKzx81bDjFks05QNQw+/sJL8Z+L08MWo0DA50r0+AxY5FCNJnjiTTz0ODvtcn
DjwF6CysFTA8QNOnnoeevC0ix0KVvackg3yYgEivTgPEUvnAZ/YIQI76fOzdd5t3ZMYRzIxJnbwM
paaIO3ZqbXxwYHZRVjsDbIraujrBdjT40MuN/6TEJcci270EDyQuOdUi1CeG7pkyM01TYPEeK96T
PfXNoQ2iboFdhcgu+LnI8EU2wbH2arIX2DQSKeVhjPSpJTPJtzGoT3UNGd1//6S/uSbuNTbC51PA
hzA901rE64dGA6d1tjQQ8zmaR5yC//1nfrOk9nqbeg3ryO/wR8RB6pVrELOi3/QxvQ3Qv7vtoKkT
pSiezljflinENkU22D+OvfrucOUdDm/oGefTuI22aOXUlYusj+2S0W4LzsaIgB4az6eV6/UsmzTI
YWDsjm2Te0milSD7udnMJ8BQxdlf+Cfnd/GxT7oXJLpGRm5Aruc0pg1ISGLrCkhSj8nnAR9/+0n7
xCYqSevx5ElvLjo39nk42mPOTWBlvX16HUVi9js6nlo1NYWLAYRM4VxfHpoxezGi9i1SzjNLz13X
u1dHxu1zBwzvOyv2N0tpL0esQ2N8DbHyKZ599KNcT6cR9N1jZ99ejAjCDdLVNsvOkYfU+er9GkT/
emxYdquUA9Fag5+RnOHzVYt8dZDJqmZbvh57/G6d+mIIB0fm7ByPsofMsdtoc0990afH1mq4W6vj
kmqEfGN2zhY/77LgVpCDx/Ze/AUjrknZAI+WEYLVq2KhP6aMBQz67VQHn6Gtm2TKzu5qfcSNfwWw
p+bYdNkrvzoiGuXsEJVw4brp5/EDsI3H5vle9oV7CC41UkYlhfyh6737qG+fD02V/5B8wUaomcM+
KgOqpV9Fo0DfdWOk/nTs+del+28yi370p07oITlHg7/BQj1aottrq957foLXTfAfbrrBPlTygLxL
TU3PcvSWG1Wvq3xcEsLYCX2qSX1h0pnmQbn63cv1bzadYLe4qAUjdegXcSLZ1y56peuxeHUvjIpF
uG7LgueG7ccUqqU2Ppho2MuiBiiHs7pNkjPtN7Kex2wlDyDa8vdMuH8j6yN7aRQE+YHCuk3OaExh
+dQMrbqTxhugx13mcapMsHZongadKfiwLYHqi3DsPFIM3ja8Zxbqh3+X0v9pLux21cQGdb92k8DV
czP9VviiFcF44hyboTg39cZFPg0SFKG8DyeEXFtn5z65DAI8OXlGvqPjMheOr/bS1Narf4ShgRqy
J5C8c8D+rDMmR+w5Tvec+un4sC618ellA1J54vnsBPPaHPDlNmT5rJIR8elAsaLyOJsG9mOcG6n9
POJJKy+h43CyLi3yLAkr7bSaueAWRMEXOPuZtc1jDvISHMxtu4E96Gfao1EOPnAw8Rt/5BREAolU
spI52j2ExgsuydB/GgOJy0iXdOlfcpT4z7OeorUEoBnOshojxIt1NUFbOas3wLA4CZf+x4BceqLz
bfaJb3KwiVnzrW8jnv2STIO/hP5aN8wyhwlbZ79e1Y03o5N2y3t4eS2FMe3i8zJBP2t9cqikBScv
qLelqFNsAFmxAq8ayzJYXUzu/HSl2bmNtZNoe5vAkQS8oS8SOq70oSO6TUvShiYsmoROCI5TmZap
hC9xvk2MTj1ktR0g86XKcGdPCiSuNjbgzaZ+TvI0oAnaeda2qqME0Ty2eCr1Lb7W0LT5nCLgzjPf
E7LUsg++g1hPS2PdlvzSrbPheZyHmD+6Gfzsz80ErutjqOowvHc1+KasFA6tQ9E5M9qHUYWjiRYP
aJxJ8b3Gth3xcoy4jOkzgdk0gmRgMh2/sTTczM8ple3AigG8yOaSoDEse/W3ZFuAzOwjAN5Y6l3d
OYUGp9ZDc5GDlg7GRole9cniWw7DJYiR3wwulPdpk3PKszPlTV8MIOjKGRkR6y3rNeBflzuiF34y
M46ORzow3b1uW8D6FNNhCPS5C+NlKwbWRAHMexsrANFcmvRbqsJ+uMs2h+xZExO9zbkZFWoseZaC
k4nAVqkwDIsMLNQOFMx0pmf43vDtrg+Mj2IDUbC8c6j+q5WhC5bYhSpIYCm874jQPwPhoZVpXpNo
fEli6adlUy9x9xNX0lRg0choWMuli4flkWvC6CtUc5M8dzZB91Y2kCG+dbEX8Hu/Mdz90fZi0Ghk
mr0hepywaJtTPzY2uIzS76YvjSdTEuDU4YzGeSKjbHwkSnH/Z9TVdWrzmmWSVcasa3xL5jYavnaG
2riAnT+BSQAzoZ/BcTum4letDOMs5xNPf8YhncYvaPp3TYGiH0IKNDkM9gHy4iXF/zx40a+hm1d3
kcFo7St3xPeLscFK+tVFmOY3jAfuUWWEnUkwpd1TOuuEnkjajs3HiTeb+2DQ3RB4EAjAziEtrwbR
9LIY1fd/cRTUmruOTqGtBpB362oCrnW+0xN470UXARn7LaXgIP/hG14/orPfu0V1z/1CX4fMOxOz
ksG3ySu31qXmFmiP1d3A0yn8KrI2yspRoJHzOQEsuH/0Wd36FzO02p68CTTUm8zOhFYJ3Tj5QmjN
64/NlLGxGK3yYFXZkQxs70xS8BVXt8Tzw0KcIpdwpKP4BJ5KPTwBCp80Z9LwISnV1q3YO02czs0Z
snZ/fpiylf4SsGroixppP/PUbGTGVtIMmznReFAzKwmKiOsd7+A7fa6ZHtFb4iUre23SJYsuchxH
mqvam+nPpsm6sWD9wlWXp71fEyChonC7LEIuqlQmIF6plj4Aslg4M34LVYY3KGPCfLhMbniL1mPL
nHebt/Sn/uqUlMNn0PHHyaBf8BSPs/keEGsoqHcM6M0ClAv6gCiW/VljCSdFJ5pAFlSaePhiJ2Az
4TslJZzo8pA7116MQhPwqwU2cK7zZlLJhv3ejWYY8k4hejI5ChHr8svoNYw/gy4y40DgMBHKPgo8
5fohR6XnU5xRFKBPvQEZNUdrax9XAhxfflpXFoKxzHyVujuzLQyp3w3Ar+yG1BahOxoMm+ayAH7n
5W5uW++FxnwOyiai2isXsvpZmVjnus8zcWF3sypnskrLwavLyQS1vQ/BVPtA/KVrX5B+DyzPWyFU
doaZP1O3GcfF8tEirZWeI97ivFN1HU8QyF/ByZKRjheDm31VROMMZDpgFEvdGjQ1usX/qAiX6JHp
I6U+tBvqhjcDKvnd4wADwnbKVxuBawS793wyc+Zf/DBb1FO8TF7/I2i3VNxTES6YY30jRfNHKFKH
mSDhpLecBpa26xl/2dadYsmj5RPla1PfLqztwgt6hKl40HMAFNoJ25GgJQhWYf2ng4M1rOaXpotv
lqFlDKJwtB9hjgBd3N02nbLjzQgEMsTWAcTX5LQALY6eTmX74AW/mX5e/UZt3wW8/NFynwXNEBUT
XDFZ4WF/qoutHreXLqAqvEmzEb1wcd9DQyzXOfUKO2oF0t88mA19PWviF6jzpM0HvG4cP23GsvbG
64MIBb225p5+ldJdEdEbaRyiot5tv3BqLD2HdS0h/vO1gBaSImymxD04CNDkgp3Y2fqSdvj08P+l
4MDdG2zI0xPAHst8IarJ1M2maBZfT+6tgVUDwzAuS64yrHICG0HmNCum1lj7HGabyHLw5VJ6TiKJ
/S3noenmJ6L8dPrh5mWMuis3e4svNgrJ9hhh9jdfu2UDXQd/ZDjUTxxZSvMx5RjEWxd081b2oY7V
Dc5/b2QY3ECuJ+OSxDAET2pw+JgzW8+r4Z78lPhWyQ8rxmy9nTqodZ+6tW3aIuqaYfm6jUkQf5NB
YlOZw7iN9CNGKhTsjx5WtgTo9D7KfgwRzfj3SUw8wLUXPpVhIbugS25kohaL+A3sYTrkk6ctjkKx
4fhAtAcnX+rFa1Iu8M4YLKSTifcTZv82KggO9e7i9MRfE435feLECFq0m0PhSiZ99CUOIFcpQpvW
XYEUQZQAVDkkugpEEtM1Dzcip8exmRp0gvtwVUV4Dxb7QyhH44mcokPzRzdMajvHfhutT35PZtgi
o/ydvUZpb5rzKgAB+jAFTfg1XQCwKZeoRoYmbT1FH20/1gjr584ETygLhv1HwZPF3fldPw3YMCOs
DfQTQD+YVhzetvNDLUU2bkUaReyDhSDJKzbayvXj4syEPnW0IwemgLtkzQvw5NvxiS9I/eWNZGI6
hRbtzuKMFlb/lNZh35czqQN8ibYR/kOkxytgly7X4CeF4rVhRZaucVBKPRFf59xt9kuXCphZ5U6i
Ze91RPNr+JktdLife42Iq2hY5xV+B7M+W2B3X/PE0FB9CTRcHW4YNSPO+2QjCNND9FWPKrdh5KlL
i1cgz3roVVIEMZ1KbhvdV3zDUv8Wk9ms5yDhwge8aoYTnR+1YVqGAqrtfAl9d85wGBmVz3HdLY8a
irasLySVibjnS22fUnvl0rrZhXdLmnJyZca7DccoQo5ydhG2fSNWj1047WP1qkXtrx/7WfsF6hxT
8N2K2qxFbZroBuEaYKYc7UcDypX5vHXNTaNG+IZEaHfHYRsWzqlszAdwnmipZhLcMMQDX4xMwjsG
hyuZ06yblqLxA8pgpTsG+TBEHb1NDbN/RGjK6h4CLB1ZuW5x2cPkBfMHYuC8iytQqO4ZoOoOsZMf
zR9Wb4SaWm1JQdHd/4CaDHrowZQNYRKPHtwHO6fBp8F47MSDjvJcyk3drVxkT8wAbFByTOMi3rQp
gqZub6Ioyu41ZfaW+Zv4btnavWShmIuW0GcRz/JT3GV9ljMyLlADacH5lG+kzcySM0S79mwB9bM3
dA3YZ+pv463qbJqVmM60kE677dzPXXxroSqNPhkvTV6YMCHc8nFrTbybWiarEXmNmZvCvcA25I9W
1VZ9imMK6v3ayi2FwtZfjS3bq03DRdjNwc0mnX07Ang8TUuAe0wbDl3J6Op7t6sfoRUZbeeG3M6N
X2ePi7ct6rzCfoF8dlQEtMhstKo7HY0x+47IVU6nWAVecDO2Yxvdd9sqwOBl/Spy449z+jnUYiRP
U6jD8QTDG9vDKWKhzWXw1kx88xognrsitm3clmTpGpXruEUomimdtMUsEKOYvA69MBS5ja1uf21p
HE736zas7id4WwbhUKPSGLNbYG3FY96h06o7wdyoDqo5FW33vPlIyZyGPgrlWSXYd0rcaFhyma6q
yNOUyCB8QjdSF99B1hz6pZ9tcXbx0W+2/dVCIy+f9KLSkRQ2Y2tzu0xLSGgOv5QUJU7XBcI+42qc
BLgFQ0nr7pA6WbAvNH1i/IdRYkm+cFxWzTce8+wSAYOOC7I0yTd/Cbn3XaJIimvyNsRgU6I20BSY
HQiW8lqv2N2XWW/lKtmcfqGwWlCfU4O9/euyTFnQlXEyeTiv6j721hdqXIe0hxcESZgrVc+yyOpQ
BI+LSzf7VwQXBvHH3KIN8JR2ADx+tKLZMvhAxMP8AejtmG+nfoXpbpW1XjB8oFhl2BFJOE8ptqdm
S5DDbXpkWW66kDTmJuQNJ7KM3IwQIBeUUgZ3/gH3D0R83VTYdbzGIqDrKPPcqXlmpso44/NnsXjD
eh46T2WXZcl0jC/mMjOXUyC29TvPYjRF0oZny3dl+IRcESPSKzKu/bt2YjUtJhSz1b3tuojhkyQt
ejQXFD+KeVwnBKUThVvOZ+2iLIWBwlTfDyxA/qfe0o9TGFiF6CB2bnyyQoh8BkU1Rzcd0yHQaWk3
nK1JY1swgGf1xYULLmhNppN8UWbwxlxpZZbnxDdJ89cK4kx6cpyQpqTmeq7mbAH648ZRGf+04Be2
XR4OXlbfgpId0ahYhOs8xKOWeNXmMIMrnPh+cquw2Xc/Mtc2Jc74qH4agmU+td7kNIQpXu1dEN+G
qiBI7y65l6qpLuB6FX4KVwVZ4GoaNl6y5npiYLSUD9PdYWgLnEij/ByjskLOXdP0qhy9uDWndUN/
CS59HlJ8Lmn89jHtDMGFubX8EfJ8fRF1S3usyFrfDgSJjocsYCq46FqJ7ymCFfPYc7PcqinpRVOm
1m5FHGPjQCqG1d/hRtK1JZPYO9tu5g9KEQRwDvYw5iKStClGZ4GLQVMOuWmTORQPkwoX8TDXernT
4zh0P4J5S/lpSPn8iktneJJeiFYevA9NL9YlYK2JLTKfY3jE/DkHlAAXD1eUFpMYcUYuTCLPIWDg
upgQ3g9FinrzCupfuiHpjn1zKaZp3gqhcWNEYDNmW4FGJMtyv8HknSwPRDFCvwTlNGxfgoch6xXS
K8pzmbxNzBo3XzezTu7eRZvtPsF9ZQjuJW11uxQqXMf2bkihboKz3baV4M0jxViv0VMAOmO5DsnW
wVeiBtS4xzmfPPtNiMtrveBqlFNQ/W5dV3sbVJ+TcCVHJThmea3Q2/Wr7kFMuQQcoXNew7sj/XNQ
SELgzELMD+rgRiDbcQrb24OXZoN6Qc0omO8NuvHF02xA8nyM9P+R9mXbdeNYlr+SK96ZBRADiV6V
9cDpDpo9yn7hkmSZM0ESBEHy63vfyOyusKLS7syO4cGWdKnLSwDn7LMHmA3FYTgN7q7DSO+Z770H
w7BCzOXnUheQfDXzMLRgs3X8Q+eruYqQa1tGrkHSBzpmpAJi71uGz2WFHhGInMkaYzcaYY9Y8yra
gdyJpAlkWbZXmwvQZkZQSdGvKLB7Fms0osvdNhS7eyDD6AWPLh97e2eXSlXnsFRFV6WdzZvqtBTl
Skvst7743jhUk1+brXAosHc1wOu50eP+EThrB77Pgoa8W6MVZ/l0XGvjsLL98ZPPSpZhUkGvYBGA
gyQUMOqOeidt8BHrwbWpKucS/jUh7ddrF9q++eI6NLDRNAFju6GeL/vXoVaqSRqdT/4Hz9+75XYj
6Epuc42csocQAJT/e9ttbwfDWP9d9EYFx5UWLYk5h93zNQ6yAod1sQrfJbkM1nCIkfQE8mq8UxCu
3i/w5iFnCZ8hcoUHK2jOVjI+IHiOrP2NGgBHRXJgDm7dQzm9EsGq8tbf8x4ctpw0/RG26Z5/D9Ve
IHWMDKLdYfrQb0OGJFM3ZSDlDF0M8FjY5951xkM83z6HJ69F1/hI2m5E6S5R3yV0UkMNKSTqzO7W
AiZpYrD7Z2MjWNJQ/wrUK4EaWsxef6ww5V+enb8pg3cl8/ngiip0ySSGoUlbxsIx8ZGHMjfROHVb
maHobdVVzmGiBepfewmnQlaXTuqyUus5n8HcjqFSKJRI4ANADFy98w7TVAzidHGWy8p2bM3zwI/Y
JzVmxSOOsAhwE20iyBX3Ohm73rYZXy0dX4NKNK2HEonymSGxFF4u34ema6EmajCfmU28dDgOeey1
kzpIf/C39dTQkIWf4FjczdeXZ24d8MYrXvO4pivTdyKo2vWzh3ejvKikM9M2u3gpo+5ewn3ht/bS
KFzlnm5WnDFga8LeaMuL4m7rqEFNNlkmyYKeDK15EANSFijKielU/1Jt2LJBQ9qCjrxO8+KNmYX/
KepCLHPA5shK0dPZKG3DO1HWS4ETMaz3b00J0PVrXTvdZLzgvedwdwfWIwlYTtUDR1WDo8FXARfZ
gK19fC0HLlwYzbAQ325dwG34gQKGqBA+AphzflYwE20+DZ7V3r0ugGs/LJd6HIr2LWz9OFhGuOpC
tDVM7ansAO/jIeEDy6YA9Z1MkeJnxyvozwrh4h1QuUZBX01BFSREyDm8cgMA82sUEaG8bizn5n3f
1s10Dgrm9MmzSOr+iqlLTmIMjCQkJbrzbNQGvvOuNYEDzYNnja0evR2peLFCAdCnm+3C6bYyM2QW
nSDB8mFvwb6KQ2KAZVes7WFwMhXe/BJKM+QfmDNl7Pdw16+X/eztCI+e0C/psj25oWBbhDKjBlgR
rLM9brpX7DgBTHSHtpE7+QTwRIhz1WDgEQ+kw/g5hZqVTOHlDN/Rwl+AAy8bJ9+3MZNd7UVYczdy
MBvHSEXAPiEjsInWY1Z5FLC27IFkb1GLgK8w2sZ1EMlUBoIf59Wq/Tjw1SM9DMV8ZxWgiwJJXdoq
Wl8LOhnzSRh4er8GBbfdNQEEGGStKK167xwQ6KQtwrqANg50qPuq71t5lRdt37x3IW7M1eaHjTkT
i0CXmwW/q4887W0X97UNuuK81pjUfUQ9W+VLTKzcqjGpddgBneNwCKtIbLGYBy+GN4TchgTjjiBU
WQPq6MVAN/gCy0tiaKwUbAy7tAPibewp6NyEGzsH9TDdrxNuGkZDeBIQqe0HanvPcNsh7VGibPaP
AInzNVuwkjO178E1egXpXflerjDZkgTeaf5lWhH6B1JLORyaOhjF9d5q6H6pv+n5i6usgqlBY2Et
kc2IGt7KiDopAoxyfFB+yGjCJZbo38zXbuGhf68h+jd+djEapWjdVoFo8XDa1VLHqnOuSbZuuuSZ
zUbeiinn/YlDR+qOYz9YlhTLNvTXvoFLCpAggrGS3qbAZhWwShp5hlIvwyhmrpI2LBSq62E0QxBJ
1lXsaQ2QYX6V70W9voMhAJ8BMZb5tH9jvWDF89Bo0p4Ig9DuRABujTfQrE/zhxaGyOVH3Qu+XlPu
me37Nop6uN62wjPAMVY/jFHBABwHjGYBIVfGgGo2zvzGks64eN4QW3ma8CvUid19v4nBzJYYDXJ+
YQIuYaZAwrxtF2RkfySuKczNNO+0PwcIXUNdgHeYg2mv5g255Cbg9TPQDI8ltQi9wcByE4VYbHo8
7V0K7L0BOICN9NLNuEs9orxpYfHmeXTCYgnHCWT9QVzuoBrQlRcRmYS6M8HSehC7V0H1zV7Ox2+B
hXgfSmZRnEatUIoQ7HftezZN/oy1V4hunKMhNND0opNGTFFQkookzBceyB2sGPNbvwxml2EbhRPf
0vbV8jrX67Be6z3oxGcUA5KvUT3W9rxtwb5+DoNuWO5wahfsaFCuRB3MUMYIUTTFBRMc1gVnLuY0
9yiOVXA2JXjut8CDO8itYb6/o4MfGzTnArGJXMxPkE2OYQRZi+/SVQ4NwIlpLN9hGkyLZFkQT/6u
Bq8O5yISHuAcqJYwV5+CgSiQYnsC2H459Pk06jmqoDbjkQ4xLmUxRnyTfUW/XACjQl9K5ic0ZXvl
RXLGwLiOBHbZGVBJq6E1iGCRPrgiWyFORDRNv3JZfoG+d7NTZB0iVMZDh5ajqmM3wr3andEPr4Im
EysxsU5+zte40L7+hxn6WyuSAsDjWnlTkGlEJ7YJ8u3XGzCVxhjHM0B1IMzh6edX+ifMDfqGeDaN
ZjOcMZlBfTwG7+dN5zYZCpQ1kKqi8o8JtOYtipB1648/v+Q/oW68Nf+pQUbB5uGLTIYIAJjhcZGO
QFB+8Yb+2atf/v4PVJcB8WEmKJXAPLR7bib6yYVD/u8xgN56oaAqG7uhyEW2IWMgKqftVNmW/Zsv
/oY3MVM699pKkQFZSTEeqKKcop/+9+75G7pMvi7VLFQls4J4Blv4kqPPw2b/7736GyKa3wwMM2/c
F3QGMAKdFSLtdv3+5y/+T57Qtz4ocqKdG9Yaj0sZKP+b6avOxURuPkJMQr8bosGC+nkE/V4M/1YW
GHnriVKGhQtgECEyZC+Kz3yczG1NgQb8/A39/qD/D6ubvKGSBvXG5LIVPOtCVQJXUf3mABni39eN
zvITR6GFv+k57eWhGuoP9V59oHjSxDE3lS1RmhZliii4b+vCkBMbzQFO4L//dv/xsv6v4lXf//33
MP/1n/jzix62qSrK+c0f/+uD7vDff15+5v9+z48/8V+HV3371L2at9/0w8/gdf9x3eRpfvrhDynK
sHl7sK/T9u7V2Hb+/fXxG16+8//1i395/f1VPmzD699+ewGGOF9eDTZE/W//+NLp299+oxefrv/4
4+v/44uXN/C3385Pw9Ofv//1ycz4UcH+qkLOLiJR9/r73/j+XxVG+IRTQgUavt/+0iNTsfzbb1z8
FRZthAZhiCQjtGtYa0bby5d88ld+wR8VWI8K54Lkv/2fX+eHD+S/P6C/9La711U/m7/9hrP4h+Mh
wOurEM+8YhRmIES+PSZ6KO/stjT9vSJoS0NPY/Df4OCDaeKa6ZXuMQp3gFiz+wgv21uEZObbYfrC
K520QkL/rq8teZLtGIF1dPFVhLMEZtJGnpuuyrK93W9X2Oka4B959aD8/Oi2wCU+adD4rF6XDKZb
wWIQOZjWIELlnUM0gqifMKbwkJHgVakrQFfinACW6zoRwwkBg3lVsriN86JqH/etRPZO7X9DPFkH
ntIko7C4M8V8VdX6Zd4nknUbRmg7C6CtH977KFJjW/IlnifFoJvwP4d6e+F+x4+qCcpbry3b1Oil
/QwHw+6GGWqPNZJCm/v6XobqOKvieu+uCz4lmPCc1I45R/HOQ+F8CBwqk36ibUKa1Uv3onjEQGuP
5gEIafeidIkx1Zm1gCwxHlWxYsAUR5STaFf5i236AYR5AczYOIyl2dbHGBdHeQ4VwMn1npd4ATAM
V4Hy5mSiR3QL/gtoWTWKbkoYkKSV1RFMmDG7NJoee4w+LbZT9n3wpukOg1wwUDzGH73Je+pgdIrZ
ZMNTbgiNUQfXcOLtvkHInEemyH2MHJiONr4XB5+sNOb5MsUI3fCyfNcvi13DZC+0wtlbm7PZxjZZ
5ThGE7riZLhEwpOeVDedMy51MBdLwG3x43wx4wdgevWdDU2A0BQOkM5bymuITcKEzs1jMTqTBF77
DE1/FzWYgmbzkqPLXGqb7fnSPkquKFY+7W61wWNrh/Fru2wATre+Tih4x9fMrQF6JP1MQf+O7RZ8
6VvIqBHVAmAH0H9aMxALg9mWmd+K9/jwqhgD4uI8c3QmwSjXY6CCB9jZoNod2jwduSbxIjb9Pm+C
4rA26qNgBEhBN8P5sAbppECLkYQOiO4OV4h7MudhZsqNX/XcFV+YE0E6Y2KfjD3O6Rg1+J6QzlZP
mIJhFrxcHnLb8Ktg7CW6sDaMWE/qFKF7sKIxYDdCodHiHhgZo8hlkRnhS4lykl/ndQcTgXVaIyh0
hqgaUEgb8B0j7VmMM4pgSat67AXguHH5Drux5aaTzAGJ3QM/bVyuU2rguB0GWUUzTNndEtFmzxMg
suWdhw8yrZoJCLXngTZVAXpudky9fOUFmfECrFfKwXYLJAh9iAAFQ3hhxzbfw3jm4I/QCXEhbUmR
70F3FVuCoC+EJ09X1KxTKmvAiREwGz/B3uhirScAFQ0nUS/3Nl3KdY5r+GMnYdXaU+n7JkZ9D5DS
5kU6F5qdVjX1sbcMNN5Yl8eIKeNRs6BPD4rlY4/4qbha2CfpufKC1GxnHmIXm1b5uZl9elg1DWI0
Qd8DXphkXhycwTH/jjD5vwP524s58rxTBT7bbXmRc/K+cElRuDYed1WnFFFpUVXJy5TEC2Hqrceb
VrdwbFH1lggLkLqia5f6S45JuPJtVOZtde51j3USuC6aimIHKRCSPzti/fYY1kRbARBddtWTuwwX
GoAj5wJvN2q8actCMvVHP2+XU2f3LyFm/2CKKRCplh3uKuvU4BMFryqErXw6DSY4Lj6sN8ca87U/
nG3/OEz+eHhcWPb/XXv8/ehQVEpf4vSiYDL/WCZ7/dCMGJL394FiV52yicBKIEOYKJA0clnMsab5
L0ry3938frioEAoKH19JTpnP3l60cUNDxnWl91yjeR3rGMMUbBHfZoc7A2JOZ94TlobBA8N6YuW/
FsSI9yykUvRCVaZAMAOcvj+0Bs1ABkvznNzXFxwxqvEg/vym/uk8llB+SuDLkqEwCN+aG2C6o/DU
Bex+auqvXlU/joyDzTuzw8+v82NbiDciiSRYl4CyA1zuT0zvtqsDeDKI+x6JQduSuNOwtklZ/ksN
2u+XCZWklINfe7nkm2ckp32uRyg17heSw77ihZS/EK78D/frjxf4PZ7gD73a1intjz4uYNgNCBk1
f6i7p5/fqh+7ht/fg/IJHnTwpXz0A2/UJs73pTfDT+XeIrOlXK747qKVPxD+fShffn6pHzvOv1+K
4+PnMgiIZG+NM3C7WqIrqu5HdnZ9pn5lLfTn14dLYHApQ328meCt/sTPMUAwCEW690D52RMUGj//
/f98qwCkK5SuCoJ9Kd4qUgcqfertjX4ADaCbM3Xhhh7YEIMF9PML/fljR+ingn8/suJCQd4KSGus
H3DSlvohVCBYeAZU++3L5MLnn1/mz6uEKnzugcRRDo95wX5c7oGyVdWxsnrw53ds/1QUCI6xL+X4
qz7u7X3jgfAFpRIfCRUhxtU/XqdgqKccurH7crhp27vFZsEabXlsvF94Nby9b7iQ4CDlUj8Aeiwv
7cwfoY0NLCq6hUV1H7Rd7LdPXvW+4b/aoy+9+h/3aFxESR+qqADWUj59i84sfIKnaQjaGIz/ImJt
tGG/VA9Ve92T5dwFNg5FHdf5p59/WG8fbh7IS7eEDRRLh/tvn4myR4/fSF7fj7HNX3vvV+fd7zrB
H98X6soQpko48vD/W6fZCgki217W9f1aQC8xL4u+ga0ZRS0RDLFPcpt2F/wdDikkBf1shliCsK++
xQY+e/rRB7MqgmZAx/5Yi4eu75bTRuTrCvn2faVVBx7dHBzgkh6kFOEq8LtACWHKHco8nLRFFFYo
kEEva6KhCVlqlMjvwoXOEZwD9kx2uThqX7hfIBh/fmQu75r7zAeZmovgzRpooJ8JBxBE7jU5qvGs
9C1t7v/lTw6XwJoNfRr46q31QavVxJws6vv+WqCj+RWm9HYV48EQGHZgWalLv/1WMjwAK1SC4ibr
+qZk3z37/UJjQ9T5L3a/Pz+AAVp2TnzOpQTi+2YVm65eS+VGew/xTBR+wBDv//MClzf6h8MO4xSv
pZcLrCSatmj4Vfg2NrfLBvDjM45TAV4u+IcyHEVvUL5aspoU3hjcBQ0Gbm0P43jQIavj7EMxoFc4
Q7ao6R/9GlM/EFL4wQGsJ5FfqhyPrwuinoIdiLa6WMYlXWughDuse7OhKl+EYfIeAfD2XIIunWfS
+V8IqUGxWVFsJfBF46dJLxgsoFcFtOD8W1LVa2wsbIGm0I1JYUR4BcZ4AKKbNdo/CdK6FAkM7nbR
c/ehVNVw2NzaFjHYIN/XcQW1sYc71zlgA/AusaDFr8M1m0CBjsHqbZLCmz5CI7OUkekMYhkX1PLg
6endnZudtxmoZgOq93KG8Gr4MqxKHBYoszCsVHgFf1W3FSk7ONJNVawhz90igk0WpP45/8zAUwe9
+JLiF/DyxrQjgBW26LsQTivvgoZoeOeY8CuSTKAdgsoM4t5wHz/ycR1vSt7JcyCLKbUGhlFND1fG
yi/5c4VP9RwiUgF8KRhbijYMvgG6dPEKvWRSDI6kKyCTeAtpkTIZklMYoiHxMBTOpnB76SoMLEy/
fAnAVU94Y+dUXbiJ7VaOh6nC2NQvynfEHx6LEsxyZlaZ1bBdjR3G/FeFKaCyGJcGTEqG+YweW9yp
nA83xHh9OstljNcQ7ufozaDc6Ep1o1u+347V0mezGOvIQuyWFNM2HsdiQNpbFczoTzlmT8Vkj3pp
YJcMkgaYcnNhQcGGakKB03Az8qY9ja0PHCFswweKwBAJLYdfH/d+/kRnMsWIe2wyw6Al8D0yRsUY
zidEoqgr2lp+TSdHrifpRNS0Yj+jpFMHkZdVJpd2ABpFQvTmyqszzwwhf62tuEFruYGBTEBpJ41+
JznheGQsfw3QsPK0vIyFTLc/Ik82P63h5M6bYBwaMwOu/aL2d5qp8QoCNfe9sOHz0iE3G35AMjMK
+z2Q1xUMssG7m+dtf2icaOKwkOUR1olNGuqV3YVypfhMA3YHeEWe6sCwrNQSrUeARApZjCzpBX4M
BONPagVHHjKtBUSHtcwYDbrvKmR+NAhXxx2ySVJoJ+UV2qfwtNOpPTcgIiGuaxtOPWLroC+HPZac
wW8wNV9OF5nFO+RUdFVccsMeJvBrMLkOMc33BGQw+ZKDGVYMabvDylAFIUROjQEavQkbXzynJsDP
ac8gpJn5YI6WgFlPCw/6L6/uDkD6ildMISfQ+1gJqWK3RUFj4QFYjU/hNodpL8iDlnufCIx4T2Vh
9a0HSv+p4eWShsUmIHYK1Qld6HY97RRd7kDZCTB7gW+WJKF63pN9klUkN+vqiO+Qx/UsAK8TxkBX
agymaKO2zmgxkUhPYN3qAfjFoLu4lh0FPrRV59Fwmdh8O0No1ddPnfwIxOQWLUER53mlryUKquuG
DYCq4KGfFfgEoxAO6HX/IXQigYIqLdb60t+7Kl1Y8w3l0fuZydnDjqn5V79YpyQwy0cI1kBp6HN6
AtsOOlc4Kd+BzZgfK3BDIoox21lAcZBKV5enCbjtsdMIewTLd76x27BfxrI6cS3ceEBiLYBhzO3y
MA32BaSZKnH5HN4DAQJIxSeeDAxZKZWR7Gbz1vrEZk0izmx9tK2nUtdCiUnyoIzDflqSVgpVgu28
wqKh28S7VTcehs72ZiuIPE0zdjI6e+QJVHBzBbYsDAuxzSInEuoHVLdQTpUb1umiQF2WY5e2bTdk
flfojABhi5A2qO+pAyyHoXl77GUvb5ZF7Fk5jt/2elDXqvagfasIEIZKNZGmWp2tzh9BrQJnnnxx
CF+Hgm8II4iFq0wstMDgtX/xF2Lj3ed77OYQm2XTNs/r1pnjCvH3Ax3d8rpjhl7GzPJL6KRdPizD
WF9hWxxPs8mb22Cgw12h0Su5pq4Om6reURsM6bC3a4zi6L1wdDnCxx+jVrCvT8CLSGwu0K0ta3VA
MMaaer2uMsu2GnpUDI2dh/sKtoX6Um39lOq66E6QPQ1HLtfiC13nIJW6AXPbt/W9kxivV0M+xgzO
h9EuCgsB1tLF68ArSKX80osRoTtGvTcEH9wgi7jVuTka/3IM5tjvYgHeR9yCi/VIt0b4URV6Dts9
zodom2EPDeVj1pJJHmHg37xXGsqLSLRbBTgwJ+d9XMnt3N5rQFE10NzAvZguINBCAvOZ6pEfAPq+
G6GPzcAMXjIKciNGg+6112CfO8idzlPdachHKLkB1c1iPxuhS0E0TTzX5St0LnjE5UUalffk6JU9
dCBeB5KM8Kr7NWDPMPAsvvmL8xJmcnMXBrV+hmBB1FEpvSrx/HW4DWrmY/sW7aFjizmBD0Fjj7r6
ag0Jbp1FHWF1/WKROMzSyVAmEkgbm4cyhAM9yIx1ccDwvfIjnORjQuCheOj8GtIXtfAl6qF9zDRq
jFuNUiENetbGILWP0aim4ADv0jojXfkCLG+L+Dr659qDDmPS9Ebr4pngTUDaYoBmb0Cz+0tSX2cj
GE5dtI1MvwdbuYTAqsUZ3sP9MBa5nB/6wJYQnwtyS6u5vQoxRoeuVGwhJqOdighUNKCLdjM/eyWE
eGYNwDLLYW6KZ948rC3YBkWO2AfIa5BeCGoSVIDQBhhLTMyQ+p0GeqkeHbqMU3eBcvVU4qWF/5Vs
cwGGooYAFiOHFBx+Cs7hBlXEUrpkXCBQXEz9veb59FQK+uou/zsxJXhw5nNpEN0ST2DO3ojCPdUS
IyE4voF3FvrtcZ3G9hXDLahyoI+JgLS9QLf1pB3znhZ0yZnlsJzzGuJ/uMRKwL8cQQERQIXptm5g
QN7ni0taxYrjwpHVEMyhiyuQtmNXDSauws2LDWS7KaSObRJOPcoNs2z3tiVPBRRaLiqL6Zmy/ZWL
3jsBzJtmZM2vG0gKQXW1YmaeSmjzYieXZ9YGeM/EYfOYIUCOQYPBkekt7hYuzSJiUFckm7+sfeIN
OjxA7HoHxv8twxxpJjyd+KepeAQtKa0glI88FxSRW/h6B7WJTHI7fPe6/XXyvBnorgEthzLQ8uHh
eIXKQ2edkqCyWOlHm3Y2MWA/wXQzwOhdTkvMYSSaiqD2bmq0PMmIgMwj6uLmRmPnucU4rQeNF3gs
dPog6GuS69jb5PgFMwWC0gpktwPsfNxhgaFEgoagSLo63zILivqJMUFjsK2+9rRpj7Doa2ILuuOZ
NczCIrxT53GWBCdngdvmw4SBVVuYtavYD3zPkTWENMusauULqy/EIQIeQlhbeaVzJw5UjOVHeK0t
0cBQwDcw7DtB3gFUH4OwSO5KXZdecDupdo91v3ufinbjqcUY51MF+2EsVcwzRxy1wM5rZAGcoUQE
37LZJH61dT2DMA/u+cjDd1sIGN9n3gpIZYVan88vPXweoH7c+U3V8idJUX5VHV2ji84XEkvkgByr
sLWXGDed7AMfEghpQKXrrTgWnZyfERic34IANl6X2wApUzfQdxNHUUux9+PQLU8QojzgieMJMSq8
g9i7uW8N6li56o9rOeGxMSA6w9d7OvUT+zyEMwyPy25Np7z/BpLWnEoFwSzkEtUhvKjBo8mUNtEd
3+7aEdFsATdtRIZqSUuXbyeqIdmMWzgcfAILB/o0TtHLYMYzAT3S+VXpQ4SOdWZBMGcL3OOXKb+X
7eJulkIUN9jotuMytlBEiRr+aCMI3qgMdUaHComfBXiU2PXz+aYaoQ9k0yBPDXRq4DmTvg8iDon1
O2OYeOn6pk67AQ7vGGLaDxfPVZya43LogiH8oPGspCFyWouYi8HiQ/TFSRsC1jBapjP08+JgDJbh
CJbxmZLwGzQQMh17DHyhPClxxJRlAq5CkaFKEGkPUmiUc0i0OK9Usu3+Md8nuJBWGjruWQ838DXA
ipWwU9zMbevP8ZaXC0Z/Y5Wt4/bcAMmJ6nrYjlCTvYou3G+UwbM/61KdykqUt9sqoH1e+i4KJtSS
jC9eVnb9xeHVL2J/MH6CEVcJUUHt7+9XmAfc5fmCKde+KZcs4NQdLfT0L2xf54whGOcw7pCgiyGv
j+1Gl+eqZyCyEl2kfkPscWz77T5k5faphg3LedxBBePeXkcKjiw3kK+AUrhx8IG3RT22cqw/guEH
OUUwry4pPQ8RB2i+Dhi7B2ml2DtRbrrAQHZFlG4umneMDkdojoEdUUStYv2iDdMHlG7lWYSsg50X
onDRF+aPC0ZhGfbP/iCYcUlvoI5lfQWMy3kbgiPsGM3Qh2UD2d+jHZMYeIOBhzuHBIocJd5xyzGp
3CvqnqBNlhduoLnbe5DqGN1qKDDRLxNavBSjeo/prhfBGMREOZKcji2rxc0SjPU7iWfpBFZlceAG
5xcK1foW7v7r7bgLjiDf9UtlMDjsUV2mpfW3g5LTkO6ISUihyC5juMOgIGwsZBOilWcQV01SSRSm
8IBh4FtS5FcO3clhGR+kt4eJq2iXTdgzQQ7kDxUt3KkM4TTStm66kmRtssVQsB7Kxb8OQAeAXqoo
b3Uvp4feb9mZ9j3kmhJ+pr6WNGlN2x+nAZ/fWK8QeZcVEnp7iYzYHWAaxB9afRnK6tXTxER6EOLY
eRA3NFCRIPl1iVvKPyPgoz2OsFKICJRcVz7kCmg+1Se0W5jvL6iklrlUqW8W+MnsI03yBQqzPWc8
9XdU7ZdQh1Pte0PMfYtNImTYCSrcl55XNNEBhxlyQQnGPhLUhP0DeJOoywTO6mLa3U2tFoCQRqgz
aJfyI4eZzUEUSBmqYF0S81G7I6REQ1xD+XtYIaeL8t0b0tB64uM6d2BKVnsBRxn6DZSDJh6U4tdd
3T5vuZhOC7KpYrbn6x04ceuBNO7VBlbdboMHXjSGDNgj9QrbJ/BWywmbfenV/ZVmgTqCYe5SuJWX
sdkCxD/mNfqpkofnxQb8EY4OsJetfPHFVxY6pybv3uHGFbjla/Myrt7lsei+8oWt2K/YLdaJvIbT
agPTIzKnPvjoEDezIbJasmTS6E/LAaJ+ZIjCakZD0GlDNHIjSAHoSyuYnl5k/sViW8yMscX4Dk30
OnuYHAc7qP6QIUZymV9zuO5ABWslbBjwPPCwCFNjlb3KnS2OikJYZgtZn3XhmiyskJyIMYOnqTmR
sfePWBhx5fgJHAFxx5qm++CFO9JA5+FTo6Y85T2U80O+S/BvqjpDqAreAW0BwAvt0sAz/DTU9JGX
BRADlHAZdFkQVw8NKLZwdYnXhribAcgmTir/sZkmLyV1ZzBuZu4AlN/PgF8DUw+0vx4Ah8EEQPcl
biq65ZMjzWWD9ZA2SBtIxGZwR+AF20N5f6lUS95cClXIwncDaoEj4iIwwAaufQJ4EF42/5u081qO
XLm27RchAplIuNcqlKcrujYviG6yG957fP0Z2Lo3tFnsIKPP0YNCUmwRVYVEYuVac45pykA72EX3
22jMBgF0l3h1ajebRsz6KnGwNye9Su6LmBrKxp+4C9FrH7RhanZNMeT7rCuCvVUhre6VW28yt2+v
+QrIQkeVXpOtJq5Gf2x/xLH4hlKgXTtjCyhC5ZOHFwpjn8J8UYW22oGd4ujuB9OeLhan9yhkgj8H
2ZXbhOVjEcTFLbPh34Xg8CQq1K1Wj96pHdCzuCrO93xOd51hmwKTlfArDEV9I0s8q6btNndR3SSn
QXU/bf7F9kYHJZVRcss5BvJ57wQ30TQnFEQwBQ4VwKstNhR3n5RNccJAAl6lRUkV+vzcCKPjoy0z
+6sb6PJHOxvTBqNct5qbCfFkZdiAK3gw47C02bAxul75gR+sy9Gkq8bGvFJl/+QIYtvzKobVU7f4
x5spO9j8SrcMK3gOnLjGC1CJc9k6KGXmRqfA9KPdgBtvowkdNajfudu+dZqVQjG9psVJZOrcdXsr
SPttFTnfKiXbXU5f7I6IonHjRpWxHSVrF2tCeBubUb8r/FHsMILzquJst7UxUW+QU2CsNEFlUfZ8
JW6l2Ev0N5iEuQymrPAcKFEcDPQp1yhs8E4ZQ3WYR2khFenTrdOOyJZCZA9+GSUHH97BOo6dxOsm
qVBwRLB7FHOcIutwiA10FvI2E9tyou2QO2X9iqMufCBaIPcsFuqKUTYv0mhpInNcHNZabWznkBbH
sAu10uNlFq1JgCjAURmrAQADGcapvEr6FPSVLWgCoPulmgvy/ISxRm6DTnxNwkpfB7G/WFXabhUN
M1FriQY8JgS5AQoiX1noPa6kLsejHZJy6HMU2pR2UV5Jp21IeFb5rligKKayius51Qevta1kXQEy
uguRO+2HgPf6rOW/5iDJDmy03RZzQws8sZuOsYL4FLQ4Du2gTXfcSH/fB8tZ0WwACIFo+mqkveNl
Nnao0LDGIwKn4girRj5WJPryhwNEUE6oE2vf/KR5rtOBmbVVgEp+BexqDlYgPhZJMq+mTkvErlMJ
BAwIS6tapiWN4fpZx1XkTZynNtMY+yuNIfYhMFxxP0z1qhFqWBGdN4BsomgTaqFxOe605hjZ0uPj
+J5yKv6SzXK8Kg3tEaBav2lsbE9lQFay46MtCnQbHIjT0JiaqxeV0jtgbGxvBr0Sqzye67ulx792
sa/MK+Ahv4awzWg/6YwwjWKK11GXBPsEEIFXqUr74nNiuJI1vcmIGAeP8lpfEB5qW9Orw3Bwp+dA
jZT20wH6vNJU427qCJ5kL0rrhkZmSAuLm6sMbboOBXE/Wk9uGk5u+zBmdveIsQlpYqR3pzHS1a4x
AsJixrxfJ3UFCVjHFDnKdloZTlR6riGrNZp1VofVRaehILymz0DX4Zeuv0YJGrQ6FfVDV+U4qrrG
gTaTJt11YUrNwwdrrDWtkM+MYXp8DxSCq7yoAsYLuUm7FCepn6FAcotV0qbpHfSkL3W/TAGGGcda
SGjfLIf6ynZpnOTOUL8mkAlvAS9Ut7LgOAshYNg5c/Qczz5MCDiVkM1zC/m7PxL1AKHH9myauJtc
UuqoLiielMolhnvdaVkpbrAafWgTg0PbrTUL/SYf3R+TmK1dFQ+CxlRKWQhZyjMx1p3EMM9QHuxq
B9Gl3w4c7Ne0XfVVo03J1nDy5GqM5UsITAihqolFbepD/LAR1L9xBd2ivK3h2H3rkkK76UyqrHbE
A6LjHFrx4Ph3BkdGTsqpODe4wsN1bdMvo4kAjSskBtnBKXhqI2u4QTbVbOuimb80LN3bFiN5yCHR
cZAnll+qPkemJeryUTHMUwgLfAQUzCt42RhmlP5wYl0ehB8OtxYF14r0o37vh7PmmU0kvjtupv/m
mPjNTPzhhvmb/h3aW/wcW0WHUY9e69ECULSS0g7vK3pxO4LDH5WIADsSAsEe4mwFXrIbFt6z0RQ4
TsXQZY863vGVCqF9YByZYRKCB9ylZCKZXjGlJV59cHiUOqyVLIam2NW2ecsp85UNsbv1jUhA+mvv
mSGG+5Q3Ac1dygaSiNWqL2iPAWmBEoCf3nNbDEp1DH+BIZvwqtlKrtJGvupDlJ44XjLdqfz+ttYj
zqQVZLCwoY3oh8pfldXwE/mJtQnNLNxBnegR8adCu5oYPngOcluvYaXcxQNthL4xe87S9ACEiqip
4tq4yvSp/yFm3suJCsyftuXrTB+yfrwFTKFtSiOUR2GAltFTDWmsRs+6oTFarzMoq1sxufrvORvE
OnRlei+TNH6IqrB6snAhXRtJNu+oKrABN277rWVWL+1ok37XxDjvtbjtD6FeGdlqGCGtRLEf8naK
up+tSNWBHvNwl+oOy9IZDPfIjpSuE7sOv7hRUh6NuWtPA+/HNeijxfLraFjimAjje99LLEkAFmN3
w2GspjmlxViTinxaF6U0ToDEml3pxO26JG+J+j+xdxmUlHUXYAryXNBQT51wYsngjAZtbYfwECQx
LK3Tih0Sc2dVkPDq4VZ3fmlT326twl/e0Zy55PJveVRosC8Kvq/B3KxMyu++0Yo9TrVXstPmIxPC
r6M7P4OIeLU1nVZ1FzpGtx4r6H+U+Wbx5GC2LIpRb3csVZISNZTJw9jCONRpFzxXmlCvcSWnyMOg
71z5SWhQPtC/KiIr46WfBFcN2OTzlM4Z863KPjrWahq668iR5U4n1vSazzSvqjFGhi2zKllrtoNK
KUEu3cz+wJmI9YLmIg4MAEvJOO1abtHO8oP+Wxgb8RWJpYT3NIxocoGMM8qs1DOYEd7Q5Zjhi1l9
ACGEKSQeviJjZudqXwpLAyhuNWpNPw4TVlDU24gR8rYXOXPEUJ895bfhxtHC8OQjAjzqYRDsQ58O
Ck7WihONDVptEIxd8oQVyTzkDLWw35fVxEFGZck9BzJEr5Xqt6NrDXtTUEUrX0IoUcreZq0fbIus
nxnNswd06YzHFE4hdsVihkdm+IiXJVV/oNJ1HzhgnRID0GjiW14/0FkaDadZ269+do61b31VTrzJ
Q3pvRhVz3Hbr35HmzgBkAiXpcMPRW9dLvWbkAcyAdP6BCUZ/pcmtt/y9qX7ogUVsui4Y1wkRCdsw
aQdODhl5AHpYX7d+ygBqGqSnOUjh7MY2TzaQzbWyWuIueUEx745eOWtLD24LqtelSGvcrPYiPLk7
gxnNWi+ZOunt9IPMEY7ZGXRQZoEu9nqsv6iG2276OQgJ7qhekDR98MB7Tz37i5GA/mvyhV9dvLhV
BvmyrlAsJEbEeQ3IHUNS9q6ieUktO7kzmDJtshHgV+KK9H7qXPNr0mbjs9aYbeX1Iz1YN0il1+AM
XOF5bFZVSwvZTqyvZlOQ4JNzenZhtQJw6eUJmAQRIJEG28exGUZyIAIg09oLUbPEKawz0PmhwWUJ
t3Gh2VjgoBd4YzJ+JyDVQRgbF8TjNVafUaomxmqkCLnpjB4JMYVDKQUdRGHVW+kM7Z5ExpYP0PX7
LBiCI9J6hYvall+nVJj6Kg4VxYprD7ddhZkab3J4sgJD/66liorJbPxia+ZEkLLmDG80JKZkzi+P
oFRNIF2Zc5o6E8WBI4ovbs1Kjs1p8iZLoYH3dcLkdKbZXTjEx0wvJYNHpPcY37HRaoa9bZUhNtpQ
tDs+zbibtI5YBxztX+p8cXrqvjrGkyofUnh9j0EWUu3HeHKtIAg4Lrc/Qdd2uFHybL1odz1kyv0p
LJt8G4s2Q10fhXjWCWtnwVI02Uyui1XU1Wbr2eWUPmpTGmOPlc7P0FcxNcDY/y7LqNhykB922SiS
B7AE7l7oVfRzTMCKAh/tdzTcBg6RWbuZ/RIiHJPSe4aMjFShEeBbdwshE0Tq+m0nfd4Deo8a35ij
6Uw/nFEtTlSJjzuCRUt3gIVZY37BRU6VODk70yyrrdsZwMXofZBGoxnTidbg7PWhzdCuU9PWNNIb
A5HyLUQ9E6OL8QqETqdSpH89GHl7MuYMXh2dXcZQxSK+0cwXvctob5a2TlsQ9g526I0dDnON8Ub/
FVL3g8vUgrUhwYDbkGRmPV+F/bDuI9Na9bimOa2OmHhajeZPEfjxA4Fn9n2SDvErnbmu25rlHN0x
VESmz+Oy6zsoesiQwfGyxMO1i8t8VRh1eJMy1KMNP+uHNKVNLorUhQWSNOe86iVwh07eRbrBgLK0
bnvKnrPJwa1CgZMSctXxqOK7zpciWN9I3agORZLWG1HvwfWcggiPUTJMPChhVk6eZegQ6tM2ozlq
iwrbCjOLqygHLJFVYQZy1S9eFfwmRiqacbIKaX0Le7IhpiBtKDuW6o0iZcsggIGdHegbBsTusRWt
8npGTaEFB4O6dqrWZc12UsJsq+KA3Cl0ilHAo64KQ94ym5DfMo5dEAtmivdmIZYy50A6kJoRsB7L
GabnsmybvQQ1BhMQlMAuCxcmSy20myTqEGLZYb3RWkiDg4XPpihMfgvfmNqdWbfpbxhl/le/kfM5
jiPrmVhEulZxoNF3LJk8pPY9zm4F2SZmu/xY5HcBFUcYZ2MEELrJE6sYXFwKCSv4UHprBtUdrK9r
m6lwN0Ybs8tOZjXdKiN/aqEe6agQirLffHzt98q8RfIs8Fe4LtJN60KZ17uVPkdsbnfATuqdO/yl
yh1JNTYPzHpoXZnSqQvRXBgJZvlm79/C2UEFOll/lYq5/HIucjzdcfgCaE/f6SPHXB+6VPq3+phe
JyBtW+0zWP0/tPt/C/8W0ew/RgBh4wbg/rzVFibdNJmBVVc3UgSCvpJmLe3EdjildYvvxsoaXD9q
3gSKECbJ1P/G1/XEK3POy1rcpL86wC0cWftQP/YBQDJ3HKP9qKCaSzAJdwVSle8UBEwBYH0wg/j4
Di9GgncfH/QKZgDXAIlz8fFTCcx9tCFoMkZc9fltM+wiG5a486zzoBbgW5uw8T6+5n9+lLdXXaTO
NCIwpOi2YS7r7l+CTB1MMAgfrb0JrKbG32TTME0E9RQSi3n4qQs6L6lSsAViJl8yDpdfCPHZiqKD
tttMBT+X7vhI58ncQ6Z0lvfn8OwbNp61EqtTJ5c+MmaNh5AGylaDhrTXTdNkqhG32QE1ibUVkZyv
Jg58axOW4Ib5aOfNmWC+5DaHlFOyR8ov5HY1PveyyyFpidLju2qoL2p7X8BqprFBG0QLaPXndf7k
j7ZJjYbjEtKiJFxDoD+iEGQDxBu48/MZzVyZ+5u0C9sTpJtiG9lZctPygDxMXVff2AOrNJ+rx2T0
29tI6M0pB8YwOQdR+kibxoCIRzQ9+7IcoR4P5QvVhLvqZNU824OG9iwYW69GuuHFeuIcpFMfKZKp
28OoGI6aSn+xVp1z2DvM761+vradrDrYwh2+Rswj6EH3lr2dJlGyGjkNwmQuyGcBpLaFqvJ7Sgll
QPmveaA10y3Q6NarzKZ5KBbf69j28U2K0uNclkFibscsmQ9TzRmTMC9jY4xWdnTdKSgZiIoI3vNs
blSnjWsqwBdpVdZhXkROE07eY+YLq12NBEQymBmNVcI/cx2mE/srpxiKgGg0+W3T9KBpU3zfFGXn
DbboN0ZRolTMGv+XQ9L3ZqhvRaU2ToStKQhPUwRNNY4yLJf6UNxNdBh/QdmiHw29jA+WWDSB/RnB
adPA0UeqM10FUlbbNE/zVamR4OlqrlrzwqYF41Ckn1yre8XtYJzd2C4PjQ16zRBafCPmIgXiJ20s
HW6249RONTIlDRZEX9fWg2zSc9wU00ZvKkbiEDPQxvSmr7awbslnEWbWnaCmzp5ofXx9eCutdNU5
E3MEa37pNf63nPWXQJ9LmIzYsiTsnhwmXs9wMZkNhN1X9OG8Pe052ZEWWpzMvP3O8CR6CoqePk+C
yAlvRXBTtfroxXEdXVe2Sfdf63VvHlrcNGFRgr6Du7hy8NicS+3b1Hxp15GU8w45KUbAOgyfHKO8
g91/FXH86TM/u47mDmlgmHoo+YrnPGyM73UcJA9B1VQ78gHCQwlc4NiJLrxxh9K5onaguccnmBmI
pObIIcG2TtFEuJFiHv6lQJP4BMFtyuZmX4uhZvoX52IT4SlgWGSPZ5hLahXk/rd6Gl9g3ZU/tdrx
1yBjGCbSqnRuNEQlyEhNiC5zQOOEWfEa20B6oFc8HHU7nBhcdRz7m7ybdwjVnV1ddQBzZOPFcpPW
nhX38ovToy3NFHXBijIFX0LtRsy3Xc1kSAn5cstYR16HcAaOgaW9lq5kPNLkvwIERl6TImzhI/iA
2rRyO2pBj66t7uCL4M+e7Or31HP0hLhAgxtAKsg63d4ToeF6gH6Ho+QNw62OwFxBsnl0CMOgZBl/
WFRvr6IO5DEgXQPLcK6utdCtgYtO+WY2VHXlF0O/KZvBvQKfxeHerQjCNHFQTlJLaP5j6MxUSb8Y
lFnwV7Fjtqsg9ELec8CkLi/ly0pCNIXZgUJnATGBtWEbrz9+p1xUKu/+/qXEX5ZFQ6OnOKfpGZ6R
X37i+7swbboo+zH5L/ZC3hJUYhfvycj1Gz+mkLkzZ//UhsHOVN0x7eE3Ndj8a2aaOdv8x9/pT9dU
JEBKl3xMPIAX34m0Nr8OrFbcyTC0xw16tPlW9/PoAdiZ/bOFI/ZUO4g6czT+0SfXfutewR5GKbO4
PxQjSuUa9uK8evOGXiLjR1T6Vb4D2kl8TJt8Uly+tZcslyAGVS5VGokkQv5jG/rXJcAv+BDJe/cG
F//4CiPcbzYE3338G352kYtKY87SQvkGF1GEjFQe43sjWpvxJxXNZ1e5qJPpH8GPywb3hqPPPNz4
ci0RRHanj7/L2zXOD+Y6uCgVvxiMcEPqF2sQwdoMBjmMeNlG3TYYh+omnvrgk5V++V1cR0h8lIay
dIxu7uWdbxLRlLpezXcMmQM4XFOyS6I63xJcj2JSpsknK+1tBeoIlPQ21r3FncyzRRn6dqWJITAd
xh3ZuQi/oEKfh69uQ+/xTjZf/ShH/vmZH+3tF7SxPWKBJDZjuZhj4hZ9e0FAjaGYiCFg0B1ukKC1
gJkjBIna321J765z6X/FJUTvoZDXau6dW5JGpg1YRv/7x4vis29z8fN1TlognObblAAvQjp5Lxoq
9m765C69XXts2Y6Jmskg0hWNE3rS5WP862GF1w1jrw6bB1K5cMtXa1E7nyzvi2/CGdPmzwscZTjU
IbvIt5fAiuMboZ76D8zZ6QzTHJ1sWsif7DpvN7blJM12KvGhs/eYpn0Zz5qrUPP1qijuW+ktShTb
mz4z2S4L6F+nGy5hCLZMx7KQ4XKXL3YDfNXKYERX3ftUZZFRen54rMd9zH8azL/L+V6+jwEkbPGK
4zVcvP1vfzVivFLQqF1xL78zXK+fPl5dl7edv84mgCGVE4AOoPNiy9EGg4wpX8/uM/3AEUn/uwYA
Hx6/qw7cB08N3lNnufy/VpVpjgomhand9wN5b2c8HJ8s2/d325Y86ZbCfGYhhrx41sneSHvlC/N+
OyXPemiguMn/zknPjFhamIFMlw1lqRIuHnOy3thiYFqf7X5C1LLp8bdxDPnL+yBZUnhFjOWb0C25
WFJVnCnVk3RzdnZWvKFr/3/78xdPd+MmyteWP2/0W3sXyu3Hf/7yyQY4QR+Ge00BaLDlXvxEY5X5
kS6H8qybw6ZFA9bruA2eiX/45Hb/YyV+8+jJRVKFwZ0VS7vKvVhQeZnLJpkT42yljcEhRRxrE9Oj
2aJJLbrsdpEZMkaAlY/3bx4pPYZnXFF/13diSQBGtQQ72rJXOpdNlaRUZtZUY38f7H1tl2t/+9Qs
f57di8dxwRJcNgQFMVTopsz+XurzD7M0v0JC+viGvXvsuYLJWxmaFs1HdUnTSEVTBb10uvvEHvff
NCYLH//95Ya/uU3/PO+8IVnLaqk13z734zAiX2bbekjLytPa5MTwzMNOtAa8cwAzvCFGMPhsbby1
178rNC6RFyiG43CQeQZNqwYRoOKr2rVW1RS+JkOD9LBkWoVg7agVzSkru/PHX/mfE8J/v/P/vzw+
eIeHQNqXLufJiFoEkAFTwKo+8nb42s2I/NHZ9FEUeX3vW/ReMLJNpXW0uvhRY7D0yUf4U6nFNk5l
z44LCeaiVoiS2hAtQ6yz1IybUWuv+zRGIyLn304xf6VaIaMk/EG61nUxmp5JeMSK8StqmPhHrFn7
Ol5EqmI9Zs5ayPqEIPiTfeiPH1DQEZQGZa5+SVXr+gDfKE6Cc5rxCM8wVyvXXbVLJFuOickqAFhb
7Qt+jU9qj4sm+3/uDgM6sWzlwmKTersim5L0RhWn2TnBvtVMTAYIUaETu8nMJ54wo//uNFfa+MlG
cbFfvb/sxcY7MdsJ65JF4auRntK+6n+OA6kuZzN0vWj86vs4aJtblDr4UMNPnnL37WP4/uoXb0eQ
KQUWtyw7awmzVOyxp9SuTIY7OKms7GdvYdptCY5bDSHeCbQJLwx3f6W99WCm9prj3baChkxiAvMp
86B0hsSjKPFLVC9DWGuIFPQ7k+7cVnT5phy4Rj1nd84i4aCbuQNGt+aN6mynvvtdZBilzDyAL4AX
k1asyLEGadYmJs8QpHd9Q/bTRs3zV0wvJydBcuQMJZ7OxsuKcDu1uWcYLJiAXWSQ477zSzrFRvqU
+sGjlet3flKucaqPK4xHyJcmT5T50anERk3Vw0Aep1ugKhlzZ14NmZVsyj6EgMVsTmEjXvtENeLc
AfFekO9iyV99pX7g9cL6OrSbOoN1S3stQpeK8AXRdRA8VlHTreNGfhFNcLKdXwlDfpq1z5ZaxLxd
vyOIgskgwss1UUHorfqrqVCPozZc5XG1KZBbrns83mUT3H+yEbx9If+/G888h/qLQlVePmfsA/Qm
6Saedcu5Y4QM0swdS3RM2nEM5C6c8Ehl+JuseWfEhF2N/lMYkVqFLIFh24+80844XD7bIZdd/+0O
idSVadM/1Rq0kIvtySgYSJNAWZ6T6tXkAMh9UuhXNPFUxVsXOYU2/Wj7R4NI16neffKTvH8WkD0x
XDM5XVvLf3q7AYAcjnsLAPVZ77X8NCMG2xqaJAelVTNC1VH/TVDT+HN2W8wfdl3etun8E3FFeJwF
8HUtNaxjN7jtbV1NmNYiQv/I1lZbfUi6148/q/H+TcZnVZTLgGgoyi9hEw5+DBSaZnGu3UPUv0bF
F2cGHuHG6A3uFEqVuLsO9O9oV1dFdWPY+s8a+qE551f1eOtDRMFw4xnOjzxB4Zf/HkkZSLWaZxcb
dcpsEbREYFyRGkVTPLlz478ioyyrbxn8caJc7jXNn4u9NoqDkpHaVJ5n1Z78KbkjaySCYqAln2xw
f9jVqZMEBQZjRuAcl4UYvEdRSzSD5zxFpM2wJnxFuZPuW81+HfMxu41cNV7HFjoAJOnYDKJRfVL7
/mFdOexhHNCopGhzXZygLJKOB5JlynNUPU+DeZ9nMyqcaoXM3E1flJ5+8pJ//wrlK/P+pHFjMlhz
Lh4iTQ8K3Uz4cYPctV7UMKdobgACBnYb7s1ilE9ZUpMENQocDy3Sho/X5h+/rkHd69o6s7hLIpOm
d6gGYdBzkiAuYJltEjuW30dtlpFTqR9UkHuda33y9L6tV/9ZUQ5xriYNWp4IQ1586UYPfeYky48c
Ajdt6FDY499XCPyw/73GPw/lv86qke2X2ty35VnJnYuUoiW9sDSfkTFjqCMqy93kIjpMXf7JAlqe
hotdkS6pQStOGTSuLuvG0iBfQfgOv6hwH3tHoDbrn2Y0eB/fOPH+OpTjFm16hqT0my/7flWEulrm
dn1uhHnb+PkTSVlopdN9QNcHn48H4OkR3sahVfW2IOG4UfUGbVtPSF95Tz7PJytp2XDffu+3n2dZ
af/6vdOhzKbZcWoqMrJM2Z1YOcitCS+ot0Py+PG3f/9CXC5mM8KkUYBP7WJLGqESzfjisKRF0UEv
0Ld37YEYjT16+0/OIX+4lADwQ+NxaUPql23vaGL/m1CynbsofrDMwj0nonS3QSx/B/5kf/Ir/uGu
cjWbIBvG+wvs9+2vCDO4E3HfLlej2CqbrW7nm0x+sum8f+o5itK3o0Oto7R4J+RwsQmSzdmcS7Is
mqz7YQMQMA2HXSDZxG1zhUXlk8fi/SO/XBLQ0vLQ06u+eOS1qbbTUXDJZB4kJA2hnfRKG758vC7+
eBXwhRyadN15d2gjtVXLsAzTGCnzc96rB8MIP/nt/nAwNOm40+BBnKxMbIJvbxGicoUNbKa3k/2u
ZbGuBoKKq9fR4QhYonMYPZWfZyxjsRt+sjr+9PX+femLZ8zAqhM4znLfmnJfCVKBnR730Me/4R+W
4NIJ4e0Hwkdy5H/7/UiBtysk7uad3fcVACbDusatnp3mCMj1x5d6/2xRucGxg6ZIQ/Hd7dLi3m0m
K47OnWnPLDxk3aEBNWlijO2VVTJ/smle7FEo4JTLXUMcpUtaJZfbRhLQz+6Kfjr3Apyslmflbu50
2MDpVG7INu84VDTGJ6PUdxdFXczYDCM2jADW/sXK9wlEx/PU2WfHb7qtT7z1egin5NSbg71dciqP
yaAln63S5a/+azsGqqrTfVx6qaCBGMZf7JBGReskHXXtTO7XcNBrkWzbFhREVwjAQkQE32p2NHzh
QAk3iVL56ARNkq3rPkm+znaCLVOGM9k13ZCeCesOThmWhbs5iKhUxiI8FkgJPl4MF4tbopijw0SZ
DEIewJR78TuNcQSs38z4+yCGrHDXy4ePL3Cx2i4uQJX/dmErzMdOb1HrBFa5khlyxIjJsyKsJPsM
EHrxDP3nUsjLaPrROuMevL0Ur1oUO5UozsWMgeElTlcZYYL/i6/z32tcNv36JgHPgtr4jGlHqS+g
GNDN+Ibx2WWY712upeXO/PdKlzWqrY/W5GdGcdZFVqC3dp2bNM46b6wYAzSYig4Dy+2GYLHo1Cj5
Y4l43wgbwY9Z1bFXwtyiKcX/AXyec6gr4gc52i+K4JQu9l4ZbYBJU2kr3KoKVk+QO78jEh32xWB/
g/7AHLicfyWaZp9jxHtePFWV6XWhTVM4MkyiiZBg7PMsBUlYB8kmxHu0rUmgWbOFLKL8UKzEKOxV
YA5EGmMPw3L4lCLimMD6eThuyx1C5RenrYmb5Fi1DqroO8Kc1wFvAZmrVbvJogYEVqNwjs2D9QsJ
HIc1SdjxSHN7l5GAtTY50kDuicMzsc7HfM72Q9PqawdAgYYFAXaA1ZCpVIS5Wg9VVz6Sq5TKa3AE
EQyrGnkQ9hQwDJEilkdCA5GJ5a5cUeWebUJlYL92wcFAqUnk6O8twpruZJG+GFmgNlgA7G82hlQ4
tEmxy6uwuw3IedpTgFcQ7QVWOb0dvMbJ5KaJ2HX0JIGQEjGf0KzWvG+MvjnpJQbOvKMCgJRTHhIg
+CsZVWovhF98s9ug2ZlDV21siWvSLZDNO6FhH3PRud6cptqmxojq2QbWdL/uvzcqsNa52YnfvgI6
IWtzeJoqS2KEnsYOgBYIqUnVvDXnRVNelz4mGsdINlHfRd5cBQIC8TRUK0Rn5i6oABu5hGs+FS2h
O0mW+8D0gHVdpUMor2SQ/a6EDr1jLpxD3/VEzU4g6Oo5BqOY42XHuyIBSvL0D5Ezfo96F3QQRuiN
7vjWZsojg9w0vIAIz+vrKHGc45I6tjfJUseoqqfcSkucwqD6ybogMU1OxrdgtrDCSAhHfbeEBaNu
XQXtlG7ienqVw2mAZ97n02NlkxZUhzTNyjAkDdIv/Z0Zk5HuuLO5H7vpFQm5hoPW4X44eeVZcBog
VadQ1krkjDtbiHjjNHl7aCxEVkOJDDe66pNjVK2gwmMi6TISwRIhd8iog33eDGrvFx08L6AWKOxT
A//VoJK1kXS/60H7Xk0mRz5CuHa+XZP+qzK6fk0Zsi9O9ldYMpO1atIMXzAZcAj66nnXpLWNbLwR
+GYDsAxRqN3lQ+Gc0PO0WxKVR0Jd8S90XTSeBgA36CeB5LVhFVw3tvqluTpyd6c1SVTHn9UT1EK2
of19FDE9amrddY76e5sy8yXEVIwHQUA1r0sjuq6TsD80vvDv/WCODk1ZAP4fq+LWnbDSujN0TGyL
ABlzgPKaxF6vFAQWYrOCTZZGAn+t4dxELXFEEa6anROaLxbkTDx6iOCSyvkJO3EByCu1dhKJhyXz
OV8UZX3Cbs5LTw+uBxAXh9x36LfiBKUFEt45ej96YeHkz0Fm2SuD/7o1VGd6I9C6bR/PNsaxYqY9
SUhrE/v4qLRBbsvFa2uWeelVnU4ugIslO5KLXXHEHpSlC8cuozGFyja4svivS0JasyJoMwK1Vpcv
ZLShGxADeEVlazQnumpat6aNCp/4naBZwgccJyQ9IkjXRuvkKGnJbZ5TC8yk45CX0AeFF7a6hfem
bU6WHxGpVwNfGoKqewhokG3bxXnblXNxDB305H0O9sEqZoLLqpnOflL5K/4J/07MkHz0sPwWd5Gx
JnYVgEQTKT4ycc+aAUwLVkULRA7deBiCkoldoj6IEHA3RYSGb4Ywts20pKLNmqufmT/qa/I+US1W
NkGwOC1VlLwOefOrxODDbCF+7U3ti1F28BdH4yX3Mx/sHF+0Z3y44v68mCY9G1v65Vp0HchWI469
Gco12s4yfOBUmax8G6pM3mqPdTLyMSsrRXsYIjPM9Bm5KuiuoM14brIaH6eTGzsLisRqqCgceqUC
Zi4wj/J+QtEFxqB54h/kSUyjEW9vVHMuYMd4iuwG75BZpc92lj1ZqDW/EN6WnQYse8dpLoJToDtu
hS0WtFS36FzthbOALU17UYFDNmWOhRGrIcLP/+HoPJYjRaIo+kVEYDIxW6Aop5L3G0ItAyTem6+f
U7Odme5RiSLzmXvP9RL0naTeRSbtfmiknn2qEudXEDPIZ8vrm97xII/NveZTBOvMwPsFjzktXtKR
lJfZjdqbsxC7SZXwMnhPIkgJ9qMajXmPwKi/AD8bbptGqFNXcvZeC9obKmXibJd0xtYq/ziEmnAi
yYPjjlSbySZsEOmZiprJW/egXZYoZVHEV3seGR7hFMM4hp1TWGvAXbudzGmcw63vzadGpfaEVHkc
IWeDrdxnCLPxCHnqVcQ9t7pZy+pba4Ca+IC+MHWJjl+mPicParliec0Jx57Hksur3S9PVYMPFxMG
iLch2i9q8iQzwjp8Ey8laFCR30Dvf3d6+SHH8XWVUGFIk84eYVvmeBmoAeVEyWDbq+fD2OnOxagl
9zKDOeBh8A2G3qIlX3K8L8RLXpE8XYkVKTOEdYgLxUNYE9mdqkawe0GegwGMHFeTp8auAUS8k1dk
3VDiRkOB9ai60nvg4Bc+fVbsF2yVAscZIaCkVeEXRKicFkcskdlZ6tjjzbudcsGqMREQaWPxW7Zs
u3pMiSd9GIbdbBTuewx5Cr5eWR9I82wCfAJW5EJcCFm+m+89MDXIR2jJ8Nxs8nlbXXzPo1D4ZxJj
eizhE/Gd16uLITAuzFrx12wckKlCrtgTDgtvVcvuthrJdSmn/MBmZLtr2NPzr60+uRHkNwYKC+h5
vY5N4U8lITde/NQPhdgnshf7QQcBVmBQx400Nq8VOe6HsWzdgB/ViDSEbvuhwkEZ1NrQAWeevDu8
6HyP19b7djusDm6nGSGcNu8ejq67E/qMYHoZeFsLiiegzSlG1+bVJPz6y8Z9iDcrX0uYi1spsVxu
HPZmPkIwELP+YLRt/ByPCayRsV32eWXEYULI2M5OWKp51capHLuEuUitvIZ3rsmzDsfksVtQDs5W
4/JWskNKy9g5NskU72gnm2dxtWiCLnd3g8YJBJiJreBiqQg5srvPXF2Fqp3w+3rMt9XoPtlVD3Uq
poZMZ3cm7Xhrfy1cRFA4ixl9LL77wrB/dcEKrK0oafuOLZ/OHZz4xZTX/6C0yohNlk4oJIL0TG0k
Tq1bd6cPE/pj5fGBUXfX5VllxvDceuuX3es9JdD4sy7w0dbF6i5TZ+phrhs/i7w+uYX5mt2Y2Odm
YnMHEBcAPdb0sCz/R3lz32ouZ3vTpsZtykLG1ypOVHfItqjpJBsCfLIRecrLU7ysTaAR4cnPULzM
aOBBbqiBRHPD3pkoVsvou9HTZx25LKhjenP8KOt+bgkBmuFQ+Poyj3uU2Dht1JqzwrGNCFDbsgMF
RyBtFhc7pGNYx/oEIo1L8XtepUHfoIrhlGVF+yjbUh3axSZTXO/nC+zq4Ytf9ro3pxw72wzyfqec
/7vktudjL8WZ+CSFyzmPn7GW43THorivaGFhKLqAaak9DBwFaXc2lTG+DbUL1hVNc+g1lXtBy55E
cqNmshp7uIeQRROgg7f/7BUNR5R36/zQAK/oqFKn9oOgoJtlkZ+Wmmfrh5Dq2XiW7ZBZ7PWtujhk
INriSOpd/YnL9vplzCfIBL1l4W2X0661h2ugTiU9guoXYKXCXabltQeLdLFnruXJFo5fYu0/ygHT
aOl46X1eCXvnuU19yLfM9qWhfRQ9+dtlm3nR1pbWV94a9C1umWbYIXHRBklWXf2BSqeK8vTMx54z
+HEBsz8oBis/MitYd1Op0nujIZwIc0DnPBHYDdyyE0/TjI8lSdl8cda793aGASd2YIS2XYvzCnK4
M3wgNUQPya7DPTVUfkdr0rKohSxxVAVrd42SOiysvgmzaf4BRiKDNe3R8/c5QC8BfJShVgnumZpH
t3MPh2tjHVXjvHmofyLd7fj0c4e/ltPMr9L4o4iHKhC5MIHFEi+bz9dzED+p39gqpWNyAUiRAHwp
B6JgA5NM1dsSRpUKPYBzVPWuxk9qFNQwAEs4LqVaLyBgwLYZSm4X12ju87b4GGG4HWYbL6Y/Wrgs
tcLr4CdA33EWvQtTOAQ71INlBMaSqwHSLoZIvp3YaNNXygAGR4BJf+w0Wb4dPZ7uV3b1B/6CBVrO
kN7CZkTSlmzSAPzsTDEHglG/DyVOVbNyLXhHi3Mwt9TytRjaFyXHdDSz0bnL446XvLoCFydiF0B7
tWXY9SsAHnJj75hbwU6T/UfiOL9awcDRpAM5LQS1vSFE1fbdqtVf3hoDeWCLFeItaAhmB3+hlemA
BTLWWHtaGEc5EAKptdoBgxyzL5Z9vg6MPmzjpLuxZ6wRukXkF5Hmlt/Q1Ju+qqnxwBdqezHPxHLZ
IN3u9X5xfZg95o4UXT2Qidr8Mod4SNAaYy7L2QJIPUbopdWvlwASaWrQ4UaVCJIiRRJmAr8KKfJr
mGL1wRClibD2xu3elKt53DKAj+D61kti5TY9htcwOuu6vZBNctP1EtN9KclGRtV9l5dy3CMwGz8B
pbtne1Ha7YyPkSeVTVEJ5v895Zg5gyfIQ7XkQGL5Opn3FLXQN0gPP7QEtD9Bevud5q47psPk+WzE
thszfSKbnpg/FdD68CjM3PigeJ04X6h5Gk0OwTz27IiHxtml/P9CMzFJCCbw3p8xyuaE4aZ5qK+u
9y5q+5reC1vh3xY7X7iq5pfErOrjIDXCAPRyrbMjKw04RbI1oNW76WD/pblcjnm3WGG8qGJHaHlG
xHKMXsLA4bor176+7Qfzx7Ys7QRmb/GLbTKxWODo473KYBVMvPcbAQ7wJezPynaGwzUz/WFzhEHp
12Ewry02jJViOYcz+dXT1zcHMxJ11Qrsr2+o7rRC2zsjGX55uYDLq6hW0WGBRMprvDwkFfDeAVfB
+NuDSNgeGF1MKNSQirBqtu+sCcdd5rDoUy2ZAVmpp4dMxMnBbavuMTVd54kPZfm2w9cyc1EN9fMn
SDL8egKbtk4B5TPDBRQyTONuzkvxNhLCu1uHwvocUtO89VRuZn7bJ+7fNhSkq3GanieB5qYYetBB
evyGeQx1RKqRsscxGg4C5lpVdOah96YkxG77b+vyaQf6Bje3a3FuInWMlOfEOOKafwtcsBdGS6Bs
yEyLGNBDaxM84nVdxWPlpC+bmsmX1HQYTZZb40pfy5CZo4VrcPydyaELGiNvDunYCQ4enp6ejuax
XmX/KKdKO8Mkcc5wlNNbRxRbVOZuvtugHzOvbfgYxrXj1z682qrvEBlSpQ5Vx1BPMLZIYl5L+c2t
8ktUC/QrRBCBWDHND9qC4WyWXmhfpUJJljlcnlDlW3uu75xMw8pYQWWo4Ifw89kp+Rlmu0t074vF
cRtpY7XQGMr+a5uYPqIWpazq58gUdXlLRTi9LRXkLKuLU5+GsYZlKLt9XI75FU9CQ7A1dv5BfFoS
VdVkhOYqyx2tDKEF+oqlvRkKdRhqGOuJY/6B+kBd12xb0LQSkJ1w/5pGb+EuF/mJs1Ze0A5VoRhm
BFFJYnWPbTku9O7FgIOvEzBvMZZELrbgQAPgHTW4Gn1Llf9Qv6a8tt1PukCbAXFgWCe74ts/bsb3
1dbvp3rDbA6QNKU0+Q+/eYxPre6lcVdi69+B0GYQJyYrHIcrTFS5N84GFNhChHnyXA4FJlojaUe5
C58CsAXbb4BeWqq9FmuvP0yWkT50vVVdvNx13rFJMpmiI/X55UJ93wAdgIyRB+H069Uza+1gwpc7
YUN21E0qNS0ZTbhYdV9+DIMdn6ERdoeUsMNDbPTpPbDGPqyIPdwvPJZgVLN5tiYeTWInHOJ6K3f1
DFirjNW2rxWBXyb4Azh+Bt5SCwQ8aXT1/v8skS7po63avrR0dBi4Not9HGaRRlhOoE9RsUVGD6Gh
b7T5wBYOrpab8jiKmeSSTNjHeREHt8meWxtYQ0oq+K4QA82Ynqoja/H21gOHfjIZzZ43wKdcKZ0h
/qbCaT5sd3iPmyI9G9DA9nkPEWnJ1E/SLzM/PgNfsV2zC+NhxCub9TEMGXsJWXoyomobYNVOrt8B
nuf9ltAO1sTTd2VtDQdeTisi7ERgAjSbk9Yt1ZMZK+d92dx/TrXwfdE5b3CRDlHtgIFatMo9CtnW
nCVt9dxrbh+agoJCr8hbMnIt+5hMZ7ghkLQIZKYBSaboC7SN3E3VFPgRS6152bKByAUmEsDj7SGO
n3gYBh1f0XiEgEJncIwGILON9M/obfmxbnI6SQ4MmIWLCQ+60+cXrjpxneiaR8QW+l3aMJSgBJoO
6+RcMY5ckbCl2XYKCDBlQ90vmbX/KJQtps88juI6TcCvVGNR/jFyRRDmdpzI67jYF5c0p0cq8C60
ZG6/LgKVtAJjQspjTEoJMbWRxpnIg+ebfdct5KsnzlIztxi6wI3XhciOYZKX0WYKt5kgDQlKfceV
iipgaX8xW84Hcn6grCzzgDxCx9IUsZgA/zM3VWQZVnoxu3qGF+tARvZArXfYQd7sVbyzPNMp1JpP
mac9SIKWnh+GzXAULUJPjeBaM47HH6v0jIQpLi5YNpjNcHI9wFQVHgecSkP3bpYmZJyu7MMJL7ZZ
vV+RfnP/ZNaCq2Go5J/LoX/jlPMHis3mRJYPGH5mTIwuP7IS0fGSEO/DyGAIyO+hkyQqZgcTmfOX
uvdDOZCyzBJ38zg46mky6o7VQMtYoaucKFZVepgbw2TtgBaEgJby1NssWHnlZIr4cbRr0Gmjd248
o/mQW9PFkNd7M1pF9jJ6Ke2JNX+kzZUCLvj9BdwA4sllSgBDeSyyEDn+Bv26LAX459KKfV3Fj006
z5eU7FK1Yw7d9i8ZSuoxUkM3vFimGAO9zzyISj3pB21q6ScYpu5xAQX7Fnd6H/LasoG0+/iYrAyL
TS99ZYOgB5WbEIZCttw+hhhwoLGJj3gEjFCqhOTmmnQg8vKGQEv6Yq/GmcmdN9VX7K0MW7f5V+rV
v7wujQAEKYZ86TBZO080kt2uiMf7woVGObpwr8lxUXRLqblrwT4x1s3/jQbH4tSUxTWlmSWKPjrx
W6uvNUX04rUH4i12nvpkblbHN1U1OtYFhvWMdnQasmzfsQK+3XD3IngS2R5JHfHOYHeIQu0YcJUG
yQG2Zv9sORDgCiMP7v/6Oy6S6zTytXsr1dluI+Pp+gFQPId1Hdn2WYBPg/0PZUsscBK4RXy1yae2
BWFRx8TAGFZr7G0DNu7AEgkEFdDusmpgGgiOibUZh5ODlH1LJs1fVf6CAeA6aOuMSBWufCS26t9q
Guc1z583Xvi9jpiRlBNm8QV4edLcLmJeDaKJetJA9OwXUDOWDefsTPcl3kMJ4JIhp1nalOxlEb9v
VGMXs2S/Ezirlv41Yh6fle32nwZAutBbgSvg/jY27ndXiZ0qh+nB0a3t5JrZp2v1r0mjw4kvQE4M
xsT0i/z5c7rUHQ+4ygIP2uuzVUOf8AW8urux0eezqKG2MRKe/TrTMJFpDKKrjHHEWNUJU9+hI56a
phQUE+sRC5anNcHDBwox+0VFnlBhMNFnTlSw2eAUXvltBWKGMTU15kQswphFALrQKPcleSxrlYJv
ZUJD8gi3mnDG535hj9JmqXMu1PrBeW7uHVYdAceefgeWXYUx4pigQoNs8+JjDqe/ZseU0pN/Ccx8
LAjN69yHu8cvyqn/LTGa+Fbu1ru6p1YDv0AW1Zz8Ls6S7kjk2qod6433lvMnYLEC0SpevghogELI
ZIgljE5JAhg6MjVBS5g1i/5jaH1/bgaAGIoEHj9hduN3E8m/DJ5gvTMoeLDWenhUWYrae9IN69Ex
y4rSeGvaYK3mT4tjKiwgjgewkb7IWWffatrtyox2FIC3lfgyE9e4sK+pL5KjhB9E/qtphc8qsVdI
s1KwMPGQZPdGiknbYCNbxjmdefGhJ0kLxF95J0bO/4Z0ZNjrutcNZYxDRBl9vIbFMA1PLdBnEDV5
B+cMmmVWECEtnSR9nppkvKvK7gsQvrkTrYf0UHFVU8cRrwvVdoLb63Qry5fxTZSEJQDjLC/a2JXN
uTTz8qKzQXJQlg8LmN9JRflEopcGrYCrPa1upniJHxpm+MD8KmpFfRxeZtz0oaW0BV59c02RMF9r
wUhvNfH3j1Kq0+Z4+cnWr+V2x7NgkUrvbCZt1CZ5GnbeMETd5HQHFjWkabVVGlFzQNKoPZOTr9J9
j7F6GCv5TrLqK+F8Li91n+62LDYPpHzJg7eY1G/xsLgRK8r1cbJQeA3ObB0BaCy7ue/Lm3rpwH/2
7hYiolmhlEJzy63EIyzNRgAr7OWibZ57dhL+BDnJn3UPd3HJDfYAuknmfN8RD0Nye0Dfy5kJQfch
Nbq0C/XY7jy/0/Pk0oFYZyfjmD5rdJjcfXzPYSJIyYqNk20U+WEaRHa4MoBpbsiENJRHg0ASyS5f
IFijhSdndWWCBUwKGadEYIBSv2MDSDCWTNsPYRiVn10zphamuNGQMBOfFKx4jzrFn/KmPJkURmw3
kjxYjLY/LzhczrrMzK+cNCz+E+TqcwfVDDBrfXBx8j0Y1Gf7RI0POWmse2W3pF+IwrgM6iraFtYU
wlndzsinxcm2ZXMUGk6H2o0JNOuy7jPNsmbHdK4IBJVosHmlyfXCPUAURk44jj49WRMLGYAy/ZmU
gw6c79DvZLVxlqQGsm5DEgPXbAOfdCU7ysu37eB5ib2bJpHu52Jmxby9be3UHcgpqXfOJMZHDuuV
dRH+RoXx9GAZcXbTmF1zBhgDT9Ka2odGKpet1jpS5G1sY9tE3fXd/CQoPA/aYjEUGzRBvOB1Oy30
L+l1/WUVWCsqZ7CP/WquT800Mm2iwAgcipoKKpqVqvKuS21eC2/+yQCXvCdzZaf+esVb2DnnQjMn
P+W02lHuZjHd85yz1Nb5A9MVhljN4oGGIvkapFXtCbgjdWnIWeomhGHnyplu0Q4D99dbnfssbtFw
Jd6JSCvvxJVsHpNcNeh9Szg9TU4YAtfy1ufrnhi6LqTGb0mebuZLZZT5gUNkvJaJWkBSEKXyqK0H
Q2sqJA029fFaQ9Se19S3lXwpmtHbs+LpTo3dX5PlWp3ud8KEYQ9wQ2MPokwdB1o2L7fNktSAv6/k
ccuriSry/gi2/O7oSdhPf0uLACfb1Yq32RL5w7Suc6B3ybizuITvCJUVu3xitWvKpDopL5cngHPZ
XpX5ixJOQSNq6Odemgu/gAEWTZUDlWFjw7oJTZs9I6lje7UeTRknb3my/lRD+4GlJg0MKoCgrHsm
ZhOlADtBWj+tk2Txyg5Fi6PfJTGSZc/J+6iWm+kTh2OGGSfRpSr61M/XlQW5vbxMddHvNS8le4fd
6e1sxyU0bkN7JcvqiBLzdq2NLGITcEu6phttk/yczCEN5cpN6xp8xUHepTceT3VPn2bcepAMH9Cu
5oFYoEgRTexF8Vi4PxRsBlxTp2ZflINQ0tzuuPbQdqxVfsJIag7oS5GTeDGQ6XGx/IreOEpJROVV
sD5dLLlsAbsWlO21N2v1903M2Y1XxeOJpgZHA8vwzMdOMqNAYzqQobkPDFHxdWmU9UBcXH4xGkCi
W4pBaEvTdmdkDZmRdWfcmdfVgVfRHQrUcb60SVrEylw+2IntwmKY31pK9hAsZYco4BrGZPTysMUe
63dbE38x/tjri4DQxFGvEFmnYHO0H2nrDljN5sNbINyk8zheck7ug9L4NInFAKjpxSs6gvTqSdoO
G2G9gb2VD+68DW82P1nIcIoHrpvxWSMEMsyH9AMFDzBoIZ/NKXNCI0nnZ7d2HD4EBGOZM1sCRjUc
m8HZoh50kTtMr3XMLlHNxEMZ3ZgB0vG8kLVHHLjdVO681BiO5lgM96MeD/s+z6pnEGlWSLqOGRiJ
JHURbGAVxO1sf0pT7w+Tu1rvCUSRF61xE1CfNZGKbE1c7GCFpLZFKtXTWu3clFnh2l4ros6GTd/Y
40NnVdvjNE34i5hFEbxwpeoa+cWy2/6LdLTqhrGUYMXvxM8wo3h12xlsZlIFMy0Du022YDSfnf6d
9y4dD86pf9sQt++F4W6HJVVOZKUW00U2j7UmgtpDnAVahXr9d6jnt1RLnokgI6Pjqs9ZCsaBsItc
NGj2/Oom/B8ANNa7tmeBSHs0hgLr7p1Uc/dPH9rp1dDpfBTdrl/UC5BIHcCUMXDL9q6m39IsJsQE
jE4w5jNwXFAloeeMxi7xEB8scZUALLPNZ2O0fnXpKeT9BCovpqUCw2jjBw/Xk9/L2iAkHlvkYLPA
IEeCIB+TqgftKXhn1hUHw2pY5muTurPimS+cojrpy06N/gTx/R0ZlBllk/Pi9rb5aInGPNB5oc6x
85YDvuFmcWV8E6t2i9a5VGTGxE8Z1NIzq8LyZZDIKqrVLW4M+4QqilylXFNv5IM4QVM7xJvWdD/C
RUzGgkJ/tPJPlLKMcx5AqVEOBB0vq87wOYPOlLP0n19VGRnIidgfXtrqezLUbbytwJDvydzG0a+b
Z8Y0ZE9TtyQ/wOi5Khn9FpDyrjt99zKuLwgZI2l3B2E/k3BDWhkvpXxqjLOUN051l6QnNzsAkc5Y
IelAdj33IFuqvBsiNGJCTbyyov0Rfpm9C4KgLI1f72ErDnb54zkPtF1+ptM59DcMIo2NVkg/D4w+
q3GXdVwqMJ54Wl+V81DrLxY9VXWXZvveoYiVx7UmHqj4LedDwRCq1wKzZ0FV36xMlbKjsdwPDJlG
NozFNLAUYR7H1dYNf0DEqBF+ey0EF96NN0v5M+KBNOPbLfk2yo5YLAJ1PNQqaRcl9XMi3rX2xmjU
UbKotsWD03oRt95NHV/VNfWu4TcPIToklPSsj9HS/6zML2SOjJG+Sp9fVyZTfbKbJ+QFNEZWR55n
QILQwVAnsZ7dlF2rKEIpDnrxUDXPFa9OR6N9cQcG/QBCp6EIG4ugdDdwBzesp5/rU7PTP5pM0kdx
Nm8kcOyke1d3bzrnZdLkp9zcz8aZVKBjWYBKpYnmZBj1b5WSNYkI1YDbvEIAnJ/iBOvSCCB4+eEE
8ktIjyOzONGcupl7B/x+jmFdr15r+2gziSA508/i2W+tU4rSiG8M90jIT52nUWvca+Tpio+kvi+M
45D+XNnymIuCWfILvGgmwVIXr7xuvz6YsczOgwemppdEwH8L43ldXrFA+aw5enGJ3X3DGgt5u4YY
Z9gr9DOl3A3GT4FKseRWBXSebRrJZpc6vs0EGVpotfKLyz1uk2Eler2Natpd+Ptov8pa69jgTuIl
nWR1ZLr7ZeZmfgtjc+dsdFf5ZSYv2iWcj+Jr6BakUOLeJX68tEhvLojw5dCBpm7fxGZ7TqFcGsWh
cCp/JpgNLh1JDuT6ABNCnMtyqcxDZ7lYxE0JjjzvZWo5eT32agWD1NgX0wuk8hAiUdBSDap8n7FX
nnGVoWI9rEmGjfFpIf+rvNhE6yw0+LJ/V3DDQa6w33WtSw4hycthug13cnnRvcc23isEmFvzx3xy
r3Wv+vZoei9Jt9+Kv5kEChZYdWtcbecHfVKo0fbXbBNTQq1fP7L2JSPlcdIPcbIc7VkPcqQbbY1j
1gPSz9CeYoENwnFFdSOQv3lkF3TVU2+89hblpXagtj3W5jVQg/CQ7FeMHhv7kpAAXHlkhTZT5Zf2
vwX6YaluNp7WmKEFYaSzxoGsCuZJ2j2iohDg5SLL0PN+COvj+r137B/Ef0GSQt934AcycN/M/Qj5
SnHcruzkj1cVJLvJMr14q0FFwoHId4CmKdSKapf12uuE/AyMr+/GD7m8X9L8kFufJqL2tQJDzPA1
aT7rKUGf9Qxa8XoVLtcRgLDCQkMJ0PgeQTSqoCItDaQpz2TT6nSKpFhU60WQK2lhjVjiN+mhzEjj
Uwxc2Yn9IftxNAJVrJ2mzi3xYe6V1TndGxAKp45NOAsjSlbO/TYkJv7ckaS1Eo2YyjCxXquaQHR+
IwsND4KA2oYbFLH05IE920mP2/EWSLHAupu4n4N5laEut/k6hKUW/+unJsxTlgzVxV6PWvk2zt9S
P6zl3lBwJ0F7el+1vMcIHGQwhXMLPKp96ugTK7mvSIqaSevKDdy/D9yrGaRFGRSzFizO98aZO7ff
Xf7syBvaC182H8n4gZRsJ1ENoGBAcnm7KTTsh1m7uMsBZ/ng8j7cj2Rzle9a/cHUKmwEPa7zpfVP
CW/KkEVluTfVaz99O1WzX5HYIjZA3/YkIOi06AsrbSTzWHFkA6crv0Ry7/TQVOsj+xnc/E9987a6
55Joh//dyqT70P7xF6NinP418v6aouhpB2k/Fssfy4+6/0Ffe4BZTv9c+rr5U65ERnr7tb1RLZcn
p/gAEttBpmip/VY+j8xRsu3OlvfcbhH1dADbIP5rGZn8ATQmc/h3gI2SvKrpQV/fS1QixnDWKLIS
xxsOV2Ex8oyME8mGxKwQLu1IvBpOBclNe57+AF21JgfestNzaxX3M+4oHnwaUb8E9vwwzSgHR2aE
5a3hMYFUeNFes5lAUPntLL89AhQFV1wuoKC35JoZtePLEKzqV2Pv4BLsNKCtnlMRoiBdpbZnuEhO
yRuSsp0db7dkD+23xb6LSelmr70zcjzqqJwKe/xYDSvqk2PpvrMvoJUuolK+pfGvfTvAJtTLQ//l
Htvhzm74B2d6ZX8q9wMbuW1KjnN6tIlRaAA6p9vNVc8zrS8Wp2pecmZcDwjxU3JPkUgOWOreKfGG
ETdXP7rEdjQ5D/mDQ8wjcRDYXZUXoU18M2eLa+C+2T4S+dSPN8r7JWahmE7JckN0oW8Pl+ubxkaa
l+joUXGbt1nzGJss5KWzI4KNv+23LnYrVR6zkrn/5zERY4nC1dMFXQIJO/tS+aVBewD2YLN3o/um
yVvTvFuNY9fTyuoHsTjRxLVhuSdDYx/RR0Ld2uxI5u0BcSq69Nu1e1znL8fgG/NRZJ9aSui8i6Ce
wKBGu4xtyPZ/B0k00KeP2Tlv9T2EzZrFYJPezBnBm1/MfrRqOcBeLdtn3UJ1+aU7Z1s8xvMLEUZ1
ctxk1KXnEqjVtserHojy1mMwW893hboXKG2z4bPIBr4EZ+m+THK/cItlCUaVF2k+J+p+nG70hMR6
VFLDu7JPICHGzaVe2WUYVPmGgpF99EwCT8FdRvYkeR/fN+POG3c0cqEcvrmP2HXDIiQ2Lv5dbPJ1
qhuXhGRZELSgF7sOYCx9vhge0hzIqQn/WAnf0CO7xSKDLirmctavgWSXkjCupD6OzqPS55vJ/EzG
eF+YHqNqUsu6WzqawHY6+p7Kn9hgLPoeUyFJjc2OMp2Cmdk1HYBm62Qx05akt2Sb+A4XsFs94nhG
fPpCBDennTotwPKL/jtDNV1WgNyrY2n8ppPjt+ab4gAwdYX/UwXMpEsK+IVtYjL/jmsaatmKhXe9
U30JBYQpLkO1ko9v9K8w3vpmPo7ePYYKSoIk2shpW6k4FmfnQMJt7CfTLqJs7h/HhNCATXDKJGEX
fywS0f78EjeXIpaB1pICxqhqk39TX4Zb+jQ3X3EKoQRJp+I8qBlhdlqY6Xe9J+83L78ZGpJRBTdW
UvogsLBvmMFMELFnoku0OfFG86Ut+DbXBTz75FtYbKzUbztV7CKQ7COn4UYkh348TZjaWG1z5oL6
Z+Bc8VdWaFticoAdhkeqe5qmd2Le7OEOMD7iC07sOOqqH4sFOwxZVp5/tbuzR7E34hiatKITb4+p
M0aT8dO2Hehn0gmvnJ6x7I4NI1AdXw5UcfS82rumlmNdjUekJkxXl+Svi/euezBQt2nkGa0LF1n6
vJrwhOtux+DvZsB+vHc2iZz+r3GJ8uxeB9t6NfP2a9NtvyDwWlg/bfmXSucsScpIQG+UxfvcZXTo
6N3YArJr3iYiBO8bjYs3fc28l9Q0dmOHpnf7t6ALiZ+r9c9riSHDbWN8jKByR37i9CC24zXJe6VL
LOzPhFDXLlSbfpic6Wa0n+c2sjNqFfAzSvMNVsJ0PHr3Q5zl2H5J66ElEZx1W7qc2zoqjLvRAYx8
lI5BtEWIC2OHeiIYqBHtKtuPZHLOqPpM/WHozqM4d6zF7fSntGSwMEIetKPJprRhkKuMF8e5TJqx
R/jp6/RSECaARvPkcaugDAiya0fG4GZ8XSxCM0YSWouHxf0hcuzfRr6GKAUo3dvaekao6mf1wtzn
lzNexLeddjacY6n2Y05mKD8ba3O5PXrybyT0mS1A0UVl+jY7MSRRTiNsSCeNbxEbA2JPbtg/W/K3
Sv4j6UyWI0W2IPpFmDEEAWyTnFPzrNpgKpXEPBNEwNe/k/12bW1lXWplEtzw6368wyn6wrokx+dG
cAVQS1H92ubW7l98vKrNjVPw5SQnmNp3ssP2dRyu5SnhpRu5+/g3c/3rSblNKTkZ0KvyF6nYNtEv
0fUPiXwttR/Py93UJ6z7GcveHZxfC1yQAKGdSx9fgDG5DaBMt81zPb9Z/XM4POnlMA+P9FLGqL9o
6Ge/4g90D8P46XKDEdFlzO1Ti5pRLkxA5Azr6o2C3nuT33XWhUQgFe1PVXCp5UcBfn5dpjiQ1L9S
5ZUBaKZPb3XYyxO/8xBXa67UGXOdXfzO1Gt06ph2twXFmXnLNZe3d9P8i6jZoED9kDsHahU9l7p4
yNzpsu0Lyh3T7qjyt5kyDZJtLK+/c/0VTfwf4jqwvI/G/dsP8yHzlq1nn2iMwNPF93gN1aOyaB6G
wipbDBtgxqehISY471eqhGRP/kJQmFXqvwJj32KXEJbUDamuM3JDsiHK90blSLxyUuOlLs9JhLZv
hXcEBuO1bG6qdmFfTsoRvYcymHzZufN4HkF38fsIMDeE5bWAa3jwgL0oxyIO1+/qhGR/L+IytX/D
AUuSa3Ywwj+jlPAQWmxDvfxcNweMFedgWo4T/TT21ddEwRje+AlCfenamKTXbydx7wd86HDRuYJF
B2+cKGO/NonM274Rx37hYQ8WfQrb9EOZ9kMI6xit8y6U9k3b0sParTFy2EYu1QN65s6bzRmN/9Nn
QJTRfNZe8UiD4lbrZZ93FJi7QQvYSQKGtk9TaN3UZXrJPGvfsP3fsM34GSy5V7V5ShebRT4LK+3G
qz+eRp6aPMI3X3ufOF+YJWi64W08bPLSiqH1PIsAB1gmT43X/zFliEG8hRgQVdGZxm+qVavYVt6m
t7zdCto9BohNvO93qR+n8VmKmRF5bTZudL3NVR+shx50Xu4dQ1QgWM7rmh5xwz1UkRXnXnRoBodN
JdU5znjb1Kz3Gpb0ajiaJHlw8xnmCsQ1tY53aq0vjTXT+t1sE5suJsRlapMvIQf0Jl2TBxyFtwaQ
T5P67243bWZemlPpkvTDl+OmF+JJW7UUrw5YLOOur+M67iL+jI07Ui1pHJliJzg4evoc12XFoENP
Txrhr1gPlu/cjG199EaeUyyVmiLbIQx2rC4/eys8lq2+HRwTt+QrR/rx2GpS4Uw/9xtu/qMczBNy
5Lue1VmUyZZuNeolKQqGj8K153qv1S2z3YgsTy1QuLRYeMW9rf6pxIedYh1z3ieZ7e98Vs6U4aEV
2Xsc7Y+WzytY8vROy3rJKqb3kgzcJJ0Hz5538r8eJ5B9YtziLouzbDj240Rv1XRQtqG3iDI7Nnx0
3J4Ct91K4n9eeX1++Nl5MeNn/okowdNOcB6ddQup6U62TGyzq59nRKQp6PaphSZno/wY32wrRHik
qR97iZ5yiEWxP1Onzgz3M7R83mG963xeUVhsexfTmccISZMznd4iWXbATTHX4P3QU3EqdbWNhupk
2w3pzuLQm+aTrXJFF3qW8n9j7YeBVczVc+g2VA7Q2bMNtIEEmOxZG4udInWfFSnI/5bWtIS3geRe
6sr8UoaaQqL0kMyG5vPIwlTU7yrTXdqUszxcXwXO13liIO6pL6DnjvXXfO07jlADbXu44C86lQt4
V6J8SZRxIaHuvl1POIcU1zp6eKX3TJPelrqqe6qiKjD966Ee0veeLy9dEZBv1GPjBWD6RN3RtlE8
e9NbOXPLG4nEO5JkIL9Ojoy+e/an8rNYJF5AWuv95mjqlM4MJivVMdYRCMUA2WA6q7eGpVLiVDcD
27Bu4khm+uHrUfD+6FV3v+CaHDMeCqeJQ1wQGFgJbWMBXznlk5yyM56ErmfA4ILjD9m5SaZNkXTb
pmW3TbqBZjoskV08tLyIQJthu0ac73bZEB5dBFZwjbtiNrtyCjZu6R2oyti6fnPHmHkm5ctNi6F4
suIUblboEl0fJFkhkpYBIci8QQ8TlIyyIMBsULSxXxHImvpzRDVqe72zZVQh1854FEy9g6p/6dGg
pc5bPxzNum1ebmduhiuybBfgeg6hy+I0Dieg3A0npiQ71KgSZc8l5Qci/taNQny2PepKexm5EI5t
FTuW3nMynK7O82Ucti7evEhXb50qzsoUdoxf9n7NEjrdRP3U+tgUcVFwMyS5VojmY3QErhACNImH
J7Zw7Nt+RiwP+UHpjuGPTKxnGcmuJdvZgVjWThdsflc+RYRRoknbJDEx6LG9lwQbJUPcBPQyVpII
GeW/Gmt4gCRfdh6aCXlUPs8Fi1OuC73B6MWHc61yX5NdB56rWnUdS8tH1yjqrSSZ3A02r11CQ1m4
xbEVp+Z6X+9jr2lu7JCUscPJ0o4NZiWXgm/5zyNaEi+liDOBAcAOcU7zKrVpBqwkYf1x/GkZxDt+
XmvVfKDdxchhl6z2zkPe6xzv1kH67ylR36Qz1NB0cC+NWF+8wjvi7j5QPvMMz/ORrTCt4CSSjTwo
a2eiFk200MeMfup0kgeCUltyZLskKh7tiVGVPWRIMhAIx2NQW5+dxiMasvlz7JULBzEMmbE5jrZU
8caCGS5T1lPkcX3TzWliYqcPky5K39BKQIP9OBB1doNDZP4K3l4zbasj4cgRjy7t4XO9nSRhB/6t
Q6VXPjEKi3TF+y6+FyBdGO6/+O5xwJIdFriPp2D6qHA6elVxrxHoJkN769KQ7Uov+dAfyPGz4pli
acp7IdqTo4jDtfPBlcUT2W/0ULazLO5PtnRPjoh+e5nT+1sSvsma5xa26HXF7tkRmgwPhYmmk2Jd
XifioXWmLfF5fsqxprAUt6HHgeQHH4uFED+NwR2zx6fGSkjF6IzIgymrvP4HG5fFUvRedsnNqkim
6QlXZZa+RI25nSpFchDzv9/R3qAWfkXe3B6QmFlr5MQEKbDNC1YMvBwEwUSM19eFirXLZxKORrf0
yS6fbkE1djhj6vED8Hkkt904rxQj9GSfqTxhFZB0kBh8/NwDG9ZdNhk6xTCuJVxS3Wg9Xq2bSzDe
Ulh9AF50CdSijqzY/oXG2/t5cWNQGWvh7rpUvtvpvFfJIO60bpEPQyAWbcSdJtwG7JQTSffRDBEz
6MNter061gt3eTKpNtcJOYx3fZVwA3duvC7/bb3wJwrX2wHCZ0crnhAjc2Fz1gO0i9CLjZudfTqT
rm4YZt7tEmJIu4pAaEoSIcZxBzQTs248P6W0FAG+tXhjhwi5CJTp9WVokbbJua6KYcF8ROV2X2aM
ctTyFRJSRt2nO0wNe+PS/91RPMnafj9XLF5HwuSNGdqTyETsQlPojc/QLZBXwCWsHpr4NB+CqsFj
qbCcF42odwoCzJO1kM0vSNPdtZ2EJkrfCNck+zHiAe2qeqADN7yuiWb30QnbLtzTdTod6jwjzjlX
4Xcxhn/twY7ubL9nB+GAIHtbPdZYrn8zjkUwvLb4Pt5h5VQHvfA20L7CGi1xC3lQTY9JQB/Ppm/L
r4KS1PtWYgODXwBt9pBkaXMjFChAkgwWtx3/Q82iv9Ce872WozoQMcwJjDeSNNxQ0m2YJffQk4l2
pmtmeIIyF0MeQp4LqcIO37pucD+cJQ0fXLHUZazM4B4EmnZshbSuOg2KQzknxXl2/XMXQcMQA2Hq
1dXOfw2ZR3Iu9W0PB+QwroKMG7HLI5vYadeXAZ6lEdOekUSKJyKRmIfIMBFOG29r9wdWPC7bgp4c
LwzcL2pHcW3NeOLTbmLXV6TJecy51NelMsRQI5fVEyHqJ5xp2akYyBigkeQ9amxfvKhSDY/16GPm
x15r7vMI/Ri8PggXl7jOYwGGIwRfkuoH3eXBt6x9KCWLQvYMqastZ1qUHV8kVDKNFl5svTyz+t+n
KZ2bwRKAeBjpbJqoH0GVmnX9HTrrulcFn55dge8gnfSljKVTvFEj4s4MbIAY5bagg4i1ollGjs8l
ewzWqf0t14k7bt423EKFKyOM2AGgEfLC7vJSYpbYaWU/10b/6+yhODe+c1v7FWCOLGAeLJoS0P31
fTuFhIx94CoPUd4FB9+ZiEcO2vlg/Ry94FA2b1Be4JbTF8FDscyXYRzmfUrD08WOpHqdRpdVcFSv
J+6R5HqwZT3yXREPDRSCXWu7/T8bw+ShX818bFidgkWUOc9KkbDeGVKPEV171r9ANtXJKQnhqpx7
BbGC/772DTwKjrWy6Akt9zZ/X6e/SxsWSmSgFHuL95yHvQu7BQcJs0tXWmfMKjbi9Ihg7ac1h5SD
KIweWL2Rob2aP9fG32OZy2+wxbhbeozUuWuAp7AWncxpdmtsH1Kp19nMJDOiEA3QjtpXmg0ZT2eL
M7ok2mJvqkKQnSsIveNkHAWWEH86tNc1T6ej4G+UD9XuGgCDBTD3JBJL2KdyZCyrOt8gZKRM1HkW
xgD3NYItx08DteqZv4LjyWUD3tq1unOB6XCAmusuWqak7BAWDuOc/wCfzrE3a2ShpowIK/Tsv7K+
5p/WjjLJquWncbwxhP9Kc2pVL7xyR0gPS4brNkQOLQq13FuUveUI6GeVa4rehis9Ct52ETBZBFF3
7Nry20vWl7o05Fhu51w+hBkQOCKZ4Dgis+D0w1pzTIeWo9ztngvmKKqbMo7SOhT63k/85rE0XsgL
CS4+N1KRnKhNvTIlHP/VMgpVkzLTvZ/wmy6TiGzIKJeHKahpMWvnENMuEsPWuLQWR1xhFfPvR7k4
LUFLdz7pV+gB2bznRx9O+bj2PP7or0yEqt3WVKFRUVul/7wo/cN8st46pmk/KoQhsbymVYfgnWwy
oBoJPAOS5WlM5JQDrk6S34Fq0ydbhcnPtEgnZSme5KcgCe8T3oHPWovhIixshbVFoxqAt4jz5Hpe
VKuzM34ej8lh8RhpRUgCtRrG+eRj4tyolMryLVNP4cd2piMH3rKSajcOFRwDwq7d0SNQFMPCRWJd
0oUNSdHbAwlcpNbCuHgdEa7oH0yzPR9rerIoL6c4ixezVzh8AVfL8S8anAO2J24KN9XwUQ8fe/Ij
W5002W0v8BK7zGdrmLCgnQEvA9e3N+VkMTTLfv2wVtbdQlse3wn/z2L4tkxuvptBKOGM5dICrDlB
yrfQ0LRh0IPGzbq4HeN+EMlhtAaB8FP0e7WMgEP6MGHc0E7N2I3nasodkit1xVhHfoIBnWwfZHEb
XlWWSHK4uH146u1yjz+W50fVJInYc28GN+dFRLMurmiKo1Vqc4epmZBTK/haST1sK1vRJV7Ss8AE
x5haRgK1cErGuMsX+EQ28YokInyLz66Px2xIMS7Ix5TUSBpnHX4JNUxERcqmaKmbSpJhO6/dbaen
Hxss7/wkmciwICTFw6C96jQOgiURSSWBip7dYXAT3CcsV//WvMYhfXnuXyod/yFhRbtO11ytmPTL
OErY+kXpfJ6DvzSW4S2oe7cDc+BaOGtBEPM2r9+b3ncfyTeoDxJHdqwhJeA6cP9MU1t4u7zSDkPf
BHAshWV2YmEwncIVt40AzvrQX02PhYtAFXCv2QVTWe+rlDcwwSwCymKMHvrKxcA4OpeqNOM9KYEO
a2XeI9hIi4xNV32EawWTJ+y+uLUqPElp2fHYM5UEcENEHFUjp3FYZOUtnALmD7vC4uCL5b5b5W+i
8utc65tvvL3/ugXzk+mD+0ha5jbJEgK9TsQtKbD7edrBsRMpOAY58t249jtFBaK+MfK6LY8s++i1
hfOFD51KSJkCjl6i+oEMpX9TK3gNGx3pjP2na/y3Gg/szneuAhglyNatm+F7DDXN25CEWA+TlogL
G1zBTStlET3macSuWtAAuaQSgd9iRyLhsaQm+uwn7JqwKTBh+/l9iqrdKydO3Y9k4hqByJK0GasB
E7k/NIM+gQJ76oVCHOzmB09bN81Q9m9J4hdYHnoEATV7Lx6OazYg4/yvdkebnbF41RPd101Qv9Eu
kN2KLFWvPvcP7vAGodYjnE5P9ePSURjU+C9VSH5KkJnk9c0puln7/n0qjLyrCyY/IS0wRjlEnVK0
+rP3cKV+E8d5WYkI1vd2V7316TUmtgSssxptOQG+d4qOQCTVca9WFgMhb4oQZWJTz9Nv1dRAOooG
MQp7kPRZQfcAqHhWilTNcedZMBhsvqbJwclp0KWoVmDop31ooyfi0zPzaNz3VnOQufrjQys5wM+I
LsuUXqsUIswLogDYNmQIhwu3oxhKF8i00XOPymux7+dz1DpbU9Sew45VOCDzi/GXhvF6V5UzjIYV
w3W1Bt85Sty+afPPrmtIlCxcfLrKWjcFbJZYLUGPeLCy6wghXuyaJau/u9quv+CjXU3cJarkTgxs
zII0wIYvRcd57S5sHz0VdE+OWzjc6u2sX4GrFS/IGdw4eXthRxhp3M3bbO6Plo78Za+GUlB/Ghrn
REOk5ulPHFyGw5IA0kkxiL9x95CnoesAS0wOnkHTmmbnyDk74Ke1YThS2PvgpFp9Vzza5c4KrXe9
yL91yaYXaFyzh6YNKiqY/Z/Zq1QbN66+1/M4v/lOhOtZjvij8uxKEYCwyvVwfGF9+2KTkaR0ygoI
JLnTvq9Y4zNyZ4Qc7Dcvo4rkiHFEUIAa/swhLwcuOsFurrk573tgTCfPX0kAV+FS348L2lsfRCN/
yOfm5LEXp5uwuM3K8XEdiPcxw7kMZGUvHmsQgaxbF5s9KTPTpmwUAAACGayf+Eyoqqy3+TgF6Cf9
6yJ1+GhRP7Kfs7m+JFK5OwaaHp0TdHzoA8nfBCKL9n0SDT/lFcqG7YRBcQ6sBwVP6h9gLHMzCTFf
PHccTkYFqMFJ2PyVYhVbq7YnriC2uuHpauNK8DUDh6WPEj/S7RzJ/pSHeXiqBkpnQ1EQXNVTi1rm
CPYbprkfNKdKPaOroVB6V62YuNEAiQQVz8LXeT0zwDvNH/BrZFwGyr9rG7f/LO1xPPdDVD6Opkhu
XW8u3u2A7l5XWyrWZb7s56Vk3QTK6hywxmAeVCIjfTIsZ+Hb3yvmNAvq28ZuAafXRWSdZqLmR5G6
aucjisVF4HVHlBF8Cq7NSR7yoyWZ5551k8svZfdOvPi53rpgDra2VbyW/3d04QwktEBuj7ILtTO5
hbQWOcnemZ2fVU0fciFwbxf28idEsbl4huQ2C/j2DNy+fF5trHR2ZcwNDm45xSRRWDeP9cvq5xOn
CdKksHCPWbL424mBwYhZazNGk/gNJp/Hkek5pg99eSLA5caG/dSGkJmzYYePtFqf82i5EoOsLjYl
zckF3krO/VVnu1Fx5NLMMdBUS25oTDtnH5rI2do2G1U1Lh1sBKQrHztL7U87HnwgH0kXXIbAcX+1
S7h5NIrr0JRb6z5n7P5XwmB6WCIbo1rWM/VD7blRxnmobPEDpGzcDNnEYorRNmJeKCWItSvLxgSp
YPvQW89dUPrbUhrSMYnX0DKlXRl+SdVlb8wY0Qfhwj85PHz81drT70MtikNLgIaUHzFi9J++fc/6
aWRBV5bxCId0r2ZH/ubySbTlMZG+fuwrQJH7OmUp2EUpbwl3Gc69ZxVAAWyLwCUzNiS16kPoHkhE
S1YCWXHJ32nnWbh2EISk3VrRaL+i3lxpqRdpNWgoGa4mpmyu2Ogk58ZqPgHrlVvqgl+q0Xp3IrpU
MFHPN/Cphlc8z+MdC2iP6GGKYuWUySUiykdgsE+/kWwotLeJpIRdMnz3CwwRl0LqjeKy+Nm2q41g
pdFV1sG/4evVgbTwfqp+8GNmtfqY1WJ1L76bttM/E1gy37VFON6oIHVQ1938MmDYOkMB0Yd6lhoP
U9G81BMh0qCilncoFvQle3FnZlxiS0kccbX2jg3cXALedYl7A1VlrvZDzfm684UJ79Kx0AjRjnfp
BZHHpU6W44oD/lmwIcVoP1Z7+o0oaSFmcOOUK0vMQrZbN7Ic+g0iKKdVnu2qtbO2axDoAD3JxuQ+
LJ23CUIJlam0fey1S/g+5Sjvpeul5bbx1jdv9VgYwYzykEeTFJ/ngv2oS7ryODnOV5nxYlq6hU3D
2C8ri86iGz7WMlfY590Wq0BtMpo/OwWyKXC8h9AZZkR2V9xl9Cc/JjbwJTNjiTGK3RsAr3VXZ+Nw
KHR6/Rui12Cqpr+ug742jsQAXDxmWxYEdTwpEe3qtaz+0S883JRdkcCLSyot49Fj7zcE0rlfRRcS
5h78fTcV4a7iunauu2xi08cCapQNk0Hm+Hc05ESPve2rbSQnKPcW+pzGnLfkQE/NWq2vUHbb49pq
58HxLBlHYTE9kM1u9p271vEyOpQZcvmMOymSv9XMtIEuyaywevaB7CtmjZEjPi9yaFsN/rgEcuGh
ClsHtjlKOplx/FnUplHS4zOwjfpLF2N3XzS1/w04AFibj3RfA3Vc+ZHZ7K2mtw7ZGGSxZFzYktuf
t9I49e3aLRgVvJKvE/xC6rtnkDIlmPp9szg54fU02U6BTF+9gu0bLw3Le7MHqya4Plk31K0y1vNq
OCDRtQcz2vU+N43zwFNw3TahYtYZCiigM/oH5jqCFKT+qD4JNxZJswPybbVz7Dx7N8Fin2tbDS+1
4huCw6LGTimpFbcsdqKVsC3cmlkH8BS6cQjWBKosC7CyGf44Wd7/00ttntHeFXX29KH1ad3dNbP5
tqVM75giar5XOJijoe8JRa3NMZKdfli7Rl5IAgPIY+W4lZMPWsZLG9KCBOLmkGO9G9hvtHNP53XK
Li7K0bjyifbrqh1J4/QAf7HwrRr/MWxkuMO0PzfLZgHlsE9HHjYHiX7rDDYjZZlev8AcZMuCdjER
qlk/ylSJ1zFjUKPyKYibeZLQHcNoX/miPtoIVZsiX94ZO9G/uQjD4pA2OgWdKNtAuN2rMSVvJsYU
lj+QXwjQm4MAkvibYRsjzqKTo12THPVrPHczXA9Ef+4zTg4mX8hSI3ZH+Z5NmHdQOmPA5KO8v55b
m4CM5abhdbtrqEcgeNyCplLDn8XGiZv7yV0iibEnS1NsB8BSOFWy35xRdSMd87HMmImHIfGOma5e
mZKmOLSt58pjYNvUWvTvSlZYfBzt3Khy+BE0a8BIIF5/G7gEZMPFqu9cj9DnRMPlfQCZ/qPvKlRp
4WGK6xxWW1n+U68hC2Gq4d463iBbl9qLk70I65Qmgqsz29bdYAtAeUFQn+HzYRrJ1tS9vtd4Yfkm
tP9ydUU98iycKWby3J3F9yPOJANbLxx5CFsuwNpz5re0aJK7cFTDTZs3844LES4+XefPLDJIjg+4
gXMgxdlmJQW1WYf8b1Tn7WVuh+qCDYMfHXQSV/4UW3SrJuemKjtklXCCHOWl4AoZCUT1DHHMO6q1
cR7Z/ODnHhvcZzPBBBw6188hdQqmj3XyR+TV3vvja7u54zsHaiHLfmBnYFTLPXA+iYcVIm+pp8vz
yduOHlIpIgdwvYkgjd9Z7iYUDZM57OgkrL2dIYB9mHs6o9J+YK8atIjpbtOzGbrWg6nRg8PoupfV
xlHjZXiN8Wti/ZpaIhbYkTYGeNbBXaenCvkENaR+Nko8VCrtdnab6gNQT/sruBrIwXtF16eHuVH4
A4Zc376Vs/XXqfSwz0dheqCu3bArCmc+gx3RkO+LLwLWSVzXNs5dNyS1m/b2Por65ZKtAllhhlUE
W27e98q1uW2Bwg1U9gXVpt6n2CmAm5Xmpm1aLhZThIHJYvTfZqJjjrdxTkTSrQ/5Oga7dKmGaY8N
jWX0GpnYkxaXRhe/VjgYVpdmukQkYpebcGkAeSUiyq5Hf/mQofH/Tf31FYGKuNfI5HTp2talGK+a
wJazLsXMDxFwPLpAzH6cccoecxmGD0mGc3igQOmeFrQrkooMPe+jskAVL5a2xaaOR5e0ESma7Gok
n/B2/GNL7N8ljcnunZAEYIN+DMQEBJfbVT92xkYVsZoIH3tsVuIpocp6FW89ZW7HDGLJgSAsqX6Z
2vBGKF7VHehTma7coZjMD5ZL+md0kGrxysqt8NIvzR39KOZOP2bgkbbFQA7CUn0ea07luDSRvMwN
LVCBad5TSkT3aUSst1xaTTIoC3eTs3gvQ0tn+aQZrhxrqvbuoq/WSz7WWrSfRRpiAg4tvs8zj5Tn
jP+4zbJEXV0yNMVKnBRCybM7TxHPtn0NIeC75/mAU6THmcwGY48vEIurBLhpPXkTKA9/jE4+Gjou
0TqA5ZSyB3nxyMTPu3HNlw9yHGMcjcSa4SjOm0ReKeXOwqw3hHgovI4hR1cls+Oki3PkmSUWjXpu
egQnVTGxBtpi8wsn6ugGc3ijBRmAjWh7dm99O/KlKVLXsNAebLlc6twFETub4iXp6n8cwNDLG3ld
A7XFk1oS8+zXquVUKohrhgGOcJm5HwvAtRthlpLBHm9PxLQOYzLLX5u+gL+/4t1IApPtMxvxXsjE
xtOxeu0B7wGTfRj9pEH9NXG75Jfi5IeVQoRLZ3pKCnXAnNcNgGQzqHe8+nLMAGiM9msKiAKrGpZe
G1A2Uumabj0jnXBTsFPYpv2aoyFb3oSA2tdObHv8yqY1cJ8JcjpPXl1g9PD47xT5H7SCiFt0PW8r
nTARgBfCvdomx5UIAR5fHHOmQ7GzEvYbxcwK1044sKvcOtZqyP5UlmRLgDp2dC0znKMqaLf4K/BN
N0Acz1XtTLxWrcnw0TDSAiwsb6jpxJEyj/6eXxI9h370Q3cqxu8+jS6VN3DH5pmBGN6tXLlzC9E2
qgZe+wks8DQhmIpyPS+Xau5B5+dtenC4eO2XZUauNOmVAWIod0pk0cPiTsed8Mb2UISF/6w9WT0v
eQpMIeiKK6PC2/gjwcpUs9lRTCiBy80+G9zPmSa8+wV8LNhsh4RxInhveWKvxSlxfzQq9daelYS2
J1PnOTXZ+OaEJQ5MAjxo5eOEZDTyfzVaWB7sSQ3nQVjFiwiZkd3JkygkSu2GBjuZ5RXVT2IV5WM7
paA6eX9/hTkB1XLmaggd3MQo48SyxOiCz11gWYfY+ppZege0fwbjAWokUB/Drq8wj6CinbMl/ekr
6X3/ihQzw8PswAKxwnKMnar7h7Tg/czK4Thn27aTbsGdOQTUsFoldg2yAiRfhNwkPZdjR2X1l6xK
b6e0mT4axaUCAAkztg6/HciO1GIm3p4RAkdL6A/I8qNRj1kf5JdWoZI6WNOMN18jLJ7OOHWc8jNk
gc+FHW/CtPTWQ5+F9X0Vyv7RRcBCQb0qwI4g0SNXXJdmkZjhy5yyBUj5xD500OxDj8sfqzZFUYUO
tpntrneRzyhBOhB9JwVv0gpOK9XDZgBwpVzUvcL84CZvjqE1BXvCw8sB8OBwnHu6A2zcWF+Vq/WK
0VqMx5YTYyvWkfNUmPJm0Xg+FtuhareAQ5/0tGpVFdqlh5vjltsylHpN4gYiFadf6/ww+jCk+dX1
NTwM59FioFgpj9uBiaQf04FC8VQ0KXe7oMseHGLlMPjBtJ2UV4QHFeiauLrsD0m/TuA2guVroAVi
Tyae8wIOIMc/0VW2A9NblS2gs0QtUf+vWRLGg6PDWunFTFjFbW2vt6afqP+k7/QA5BUEsM3rVzuu
deeGYt5z9XKPepiyv12yjkffUXW8tubv7FOrN7V1/tvA2cPfaMa9U+hur6mX3fsoXPCrUm/vrJhz
a8GAWwP+3wu6N3Ch4kHLWmcUh2pBXixy92AgcG8WjzT2nPogFopk2q3eGOAnpRyjnWb5MXQaae56
2C5k+E6zZyXn0KB5b3Iz/CktEf4Ry8DmsJVde4L1O2yl6/N5QApI089aXeHJvWx2rB2SY1CQsUmo
Q9k19CVDgwisY5mlxS5PlcXhmjY7b8GG3Lvh7yQsAFBX9BfqDrierIRa4hS82dcejRC6Bv+ItMBm
c7SeUrsVl2u775Pb19kO4nq5IWiCL0H5zikp2ddp6YaPbHJo0AnlJ5OFewP337pIUIIMKTClYg+Q
8pZg8A/buKtdSgZBnNsBrKWxpaWjLBXMxzIqTpWPW7uCmSajC0ZLgm1VUX0EjQV6sU06yrxI2mRA
Xi5W2XXvvgIzIwmY7RRfp3uPEehckPmPB4kDpSqK9DZgA3Wj+erzkpo0Pgfc/025buu5BRWY+X/Z
B3kPhMy/Mfehx1FffJi1nLZ96slDxPXvTNuEcwndZdzz/u0O1crhVwxNRL6z1piURb7PyzH6ZPtm
Ntwj7U1fY/ONJAUVzVKMcT4gmfAFjKGVoZfUeCc7+CAbVi7FX8RWGEiY/m8ZEcuY2zgpM9qsY9O2
eCytGSE/bMR1kgteAAGQhIATBGoO4iEhluwaQl+yQyY1XY1F08aFtL55yecCnBgHky5W8T/Szqw3
bubK+19lkOshQBaL28Xc9K7V3bIl2b4hbNkP933np58fnfedSFSjCdtBEASPElbXfuqc/7ILXcu7
BdUK7m8kN8ppDJBWy+ROqMkzCS9vW5BIXA+tUAg4leCGzJ2/HRSLgCnJ1X9G33ksobg8mrHClnIR
mD5ZTa/ewSUud04cEFNBbYM4r+O6i0jxarTA72EuZm/KERCNn/TGwRNASTyEE0qUPCzqrfc6cgnP
modONK+S9kaorI4xG/ONH46oePmwA1PVe0B35DDiigdDq6A+hwcoMdgQk/yCryiUNN5HCUxqQgM4
AZWibqsY9V/fUrt1pqbqFQleRCjiIL9RLc6htTP56ujdYH1QVBBANRkhhL8g7ESZte/6SrtH2NJe
eYn/M8ljdH+o292itz2uA408gWMG2cGhhHEAX4uggUZcs0sECgF9kD5VKfVxTl7/Skc/0QLZPxA9
5yharnq7tjYdnjRbPS2CZ5kOOH+QNQSoSQ7/2lYM/Rlck7GrpvCibdt8Xwuyz6TE5M0If/wQIsS1
S3rAs0HQorPRgRjuZZI9RYGVPigGRFvezgNALbLfUZx/coZe7Dgu0ICj8nKoI9U6xb6S7YBvWE8g
ORHwiG0qUSASKHVmGnxVCjR93KAij+zyTo1Q8Fj11Ek39lQVMkdHHxFxjcAsp1oBtKNySDrbNZcE
CNLJr1BVHmWUIFIR++WjkvRIY1EjvEcgmrGu8+SEfDtiHBL5yGrMq41rdDkC4Cr596iMb904Hz9l
RGK3+E0fO0QqNmHa/OR04a3seA2BIbLwLk4mCIkQ7hrAe1YmESMOGaSZ0V4jOYFTRh23VzkKgbdu
QvqmLEhOMpggjXtdAz5cq3sktT/7NvfDKm18hI4Bfrlxm6sby4j+QfAzuw1yuyEeisp9VYHaRY5D
O/Ve9w02ydcKWYurbvSHp5pk+YZ6bLsbPITrgrR2CA18846KWrav3JY3CvRolBTwx/FwPfqFxIIW
jSCbQ/JijZaMs4oiiopJbmZrvTILNIa5i0ps21+wzU5uCzugdtgS2Krq6N/xuCt4pgB2e8jtKNnb
rSM37kCeqNPQ+MhbPfwIvK9bd5xvRM2gfNrM7pHlJJ9ZpQEQ8My1bnuRQ5CNbsfiVKnInKDYr34x
8sb4HohJO8uCC2Sis7IOkTq909zOWptNNOzS0TV3tuqUz2FXkVOweCJjxIwevOH3tyDMtRdOAUim
ldpTI0z7L4imyzuEG7lQhVdBzaH8HKdOcgteNCG6yohAilx54Sgm6kJ6BFaG6uzx5LZuKPBFW9Hr
qCWVHnpRLhmVMHKDnVYELbaLk9Bl1IKABuyGmrVOSqvNm6cAONezSuAG7hZyqdWStVo5LuZDYd74
j9SCXULzOHrocBE5OUjQg6wf6s/AusUOuTUeJqYEZsN/hE+dpcuDASLiqmhIWq4jMjZA3+MY/GsQ
l8VtEaUFeZMiueLIGh+FnivXgrr9Pi4azhkiFq0hfAIIwxMxtCDaueo3tGmewQScGrTbkfAnyRQ7
j3n3mFkk9zQyOR+K3rJvPADm66YGPEfV1WepZNlLqPXxNvKiDCtka2KMY+z34IyZeiWSBu8EErZ7
XUTBJzFRwFRL829JmkU/E50itApo7F7NAJeWWtNvnbqPb3hwZMexT+ROwd1shyALfgRm9BQoepGt
q0OYYeSCTpxDrtYmxY4LysbwUE4+JPZWB+Aor/zkDr4qQiSNS2kkrwWcjpBkhI3CzySJUj8F7SSr
YSNtWnYJaBKwnZQCgO71ejCiql9mW06SYFunwCfhaRg71gJekLhq7tJSL8HWZ+744maxZAlMgI40
KK69yguBtioos6v8M5SR5ckYR52ibJ9tHFk7e1tnuswSBQLVRcoLXZ8ncszqN1yMjIMZZg9uP5Y7
RWr6L7wc5GzsxFda72BqFPVf7M7O7+A1+S9ccf0dUBCAOoiBJuQqoVA1OANscLFJjiSGh+c24yyg
+poduth6LIq+XJUWH2k190UfNVHgcMMbD71pwANyeB54i68MvQ9OCnWZ/agLZAvimtXCRrsJG4YB
OXgcViCeNGwPiYjhZKlCKiq/8cDPrwKTOMup/W2DInEKV5ag3Z/+AQo7jt+ta+vYRn7xmEnkd9Di
9b0bp4/kNeC9fGMOA2VPVR/uijCxucBr+15LyZXh1xfvvcZhwbSWAwqIuju1QHw2Bqe8Lcg8Hylq
BMjBpt/hqXhbtKK9o+kX2qFv0YsLqR4CJRLJte158G0Tke1bHTU5tym9D31hvqBIn15rWQuZV+9s
hPXdcTXwdLvHTopjGfw45wUvdq3P3AfTBBLpWTmZlRQxx4gyJrmQkuoR755jb8EnCDTyD3qH6FAd
5vZ92VZcn46c4jR4HmGvRmQOmbVBhbAURVgnsNiVLY6QwSGwQVPxfBOTxHN6aNiOyNtyWHW1gydp
APMErYzqwRhsnKa4LO8UD68lsIsK1BtUMnm4Btykdv7dmyLotCjan7Zom5fEbLxdjL0XYnKor/iK
2+5JYKYf1XbwcH+RNQUutGbDEGiOpasDKWukBl3AJTe1Bccaw1B8JARiAnKgk6KsbyoLboDhyOGp
sgpBgtGV18Bw4IKb2hcb/YgwJOWEwGFtINeGjzgqms7eACpxj2RXAAkLDAdedt0G064G1EVOOi0G
O6zAntZcCGV2nGOkkLo9Ok+o9tROrGKDqMnrHAT+ztRb56pIxnyvaIBnmlEpD2w8ouqKZHsdWsHG
E4l9EwOA3RDecRrVzeccFOGhAjDzUNhjxdrCGxHVhHBHPrq7QuOT7WpVxO2Daj+6mvpgxUa3CbNB
3o6W8Vm0BgryMbdqnVKkAGBpPzQQ6G6jOgG7XbM+CgM0dqw0/oHqSohIA84Yg4P9dVnk6LslBZuE
rCkxl6IjWUvd6Q53K3/TRTpsGzS2edvAwK6GauC8r7IbzYEZoDfwQxHSbJB7SNMDGloqSO8mpCxq
FN8IXIlyAJ+i/xLFDUegVOsrNLVYuOgBKUCVeMMm36Usqam2SbvLnTK/Z13pVxiyjQhHjRbEQb/C
iy9LfxACwYi16vyLFbUwhVulsVYaL1QQigJqSQn0g7wer3RL1zgrgRj1UQn/KIIoo4A3f9DZXByB
mtyYIyyVVpbQqgK3ei7LsjqpFR6OXmFHe2/oMSf3pbEBkPuNyj9lQXQ2bzPuna1Zewit5xVqCzCy
1+B5rEMcIhygNw6H/SC+Nr1V3FaU7iEVUQKqNJDKMQjuVYs50abTum/4o6l72PX2zk5k8xNjIvNa
c0KqR476YrV6siuRWn1wOuebb9mA2UoyCBTQfoDn1bZUb3ioBjEW2AqabnbegQWRDZZZrUnuT832
hkQ5SoP3jTCN4e6sAQagxKlrIz0FnryD+1bWi4wdn+vJoVF07yiMOnmQvBsBidc9iXtS1Ncsqpei
pk6RJxkPCNvnInJbddsJFQRppakry1LSTQ9pdyWHFD1Cwrd1P0LCBAmYbRuPm692qTjhxudDhwv6
fa/4AtIPCRmyOUONNRaih45h1dchNhcbpoKnuK8OWztO/xHYJW7QdIq/1wOJbsNqlG8Fhl4kG/Qa
xqF8KAgs7ymwoTmluv1Xor0voMtMkq5QYHA27TdlQ+Koa8EqhGH2g86xpbMeWsfkMZKFVKPs3K+u
+1jKVVUW5cnn2Dn4OaKY4PyoUFBXFSmUdSA4uKhQyBDQ3yIjvDcwft5oCYRZGfCCsnqcUlbCHdwr
gaEJAZY1gCLmTlNHpGYanD4ASYFkqqxyvHacFn1j346ea5fMtS0oOlQRV4OhdriwIpi4joMQZDNp
YBR0ywpcTvcFb0lSy1FsISaiIt0Pa6TvswNlGmUdRdAdW00ftkCnbegjECfUDn+hMYUp6eDwtKnb
Wt+LqIKNXg4YIlBrvIFr8iGMIvsRGFC4LtLC2oNtQcoJFY816X4fmkDD1Q+uHoKMCr7YUqpbozYL
ig4AbCgTSN4XzZB7W7u1/vGcpvWokPb99NxXkK2CHQVjxthk3SBJ/rogk5HBRWMuNIfm2gSX7hEA
Gk1d4mflccqtTZt4kvKo9gzc6Lm4xSaSvJSOaU+FHDiwBcdoKbUaaC4qU8YvcKroS9fUSIKaCvrm
CBaCVfOM6yr3yKgA2Phhdn3zj2eiUijR9lXi/KdNYnYP9gar68Eepl+X/FNpidy0OsV8X7C7EYVA
OXDSKVU5gNeBjWh34qPxo34qEMpcZSUVSjuW3aYw1WhfAsO9kgRVuCESta0qrls4blZ0KLF2QsIU
QbPAhqPSOAJB4MgsbylijU8mXggf+d9iVlD7yjZpAmUrG3+AtgcACQSi+kNpQF6SkCt+RKYe8EqI
8BDoC4ZGn7QOZAtr39Rt7nlJNRDufPRc4Usbcq17E1q4grxyxcu0hVsQVldRQ74HKXl7K6jfIRai
WyiDhMa10KIAL9B+pxdwkHNKpejVt60inqhnw4mUggylaZnX0iWy5LqA0ER4uM2TobxDPdzYlmNS
oAyBPYBVBvDZOPOSXkcSyOAjblkVWHxOwh9kq8GgBcFalg2aNaYBjtMzlL2ttcEeKA0VBTjuVH70
9kslZfNJoM+FmippplOhgzDLMBtaj7mL5LLOWiyDAbhAUD7ZVMV3lvvBgcRAjDdZkqgjENdCAU6D
DjK1Owxfth60MFCfU9k0beRXj1jhc5FSHRvbWL3t/NQ4+gmZWQWs/YOa57DTeseBWg+kFTBkSXLe
oMBLERzOFYBvy9C0G7ODKolI+ZexmeCSAh1aNYBGzkOy2dZ18EVyLa7ilmQFOXa5Z/GTmZOdRIEG
wFqADvgeITvQEipabJMeq6IQg4SqQ91Vg29ELOfcGViQgI3pyydewdq+hRMOC9p23etC09g3IW5z
rhb2B8EFBhJW6e8t0tzqoS/AIGMxFln5Keuh77pgqjiPSJYJQXbHjmNUH3KbaUsw7gkcAwF8I02e
wZM/WbXJkdMm2BgHWAibDmABRHpBPvH6rVCPNaPNmAxIiWFAvHIKGLGDz2mu9OiT1fzQdVgoxsMI
QApQXlA+Yw0j9nYedx8j3zC5VVh2laCgSiVtpKaMhIwdCHkjBGh27m4N1IreUFolpSUnMYSgSrP9
WOv2SxbWWGui2bvyXJBTl/3Ez/qv67YtIZpKi3/967/yl28PAWHu//xL+2+wb9glB+gUo4qGPqH5
/LufN3ShO8LQqQIZQtXefr5hw/LiHrIT9OdP3pivM234ermJ9wbvNGE4xOq6MA2pzlzXybNZTVi0
2Ukbbwf7CW6cGcFNhvL4m+0wRKrtSGkL8tVgtd52JVdjQT0qU1Dy+hYNGyzCKUFFw83ftSLetiIL
Y4wm+tapc+yP7Mzso+mT5AVHp9wSyuu7y82dm34mHqFiYTu6lPrb5iKVt74eWMWJi4crfHAXfOSX
vj/9/dXyQikg0QrVKU7FVyo1GPr83c833n4+J00JD5ufL4etFe8zd3P5+9rU/wxxzSy9+vE//7KF
ajDdr8ZnWnyvfj9sYguGmVugrnu0nxzt5LUomIEhhLK6RsQMWYwK3O7zqDxcbnlp4Gb7sgZlyU0i
i5NioAG7yZuFni19337bsTxPOt9UDSYGrCXEcv8vJ362KwfETBR1ZGbSEe73AzSYvxofQ337+y2H
gCir+b5HtVmTcHX3lxuYls77mbcw6UI4QyO1+baBitJz3phKcbLtjwWwQ+S+qpfLTUxzeKEJbdYH
Mu0YUGUeYkyy34LBWDUNIZX9rAB4THnBXG5toUPa7PyygSYBwmcrQo4BDt9VV6VcWFRLTYi3Y5bp
saMP024HUJFCCwd0Ny40cX7d/t+0/NqwrzYkglmeBlCwOIGazNoVRYnLo7T0/envr77volqeAm0q
Th2BLYz1j5c/vzRC099ffV5TeDJFI1OOoFHQUJUEJveXPZgdWVgVxmYQ28WpJKrkdFqYgOn//m7R
2tKwHAI825Czz+dc9pQ7q/LUJ3gAEJmH4brl7eIOp8tDdXYmXjU0OwHtSknA8JXlyaFsh7s9Gk6X
Gzg7Fza+5OD2JY+N2d2XWBRrtSpEQXzSN4YfbBYfEuvu7xqZrSfbhXdmYhp+MgPkeEcDBrNFDTC9
vtzM2aPEkbYNZF3opjHb3E0ytngv6pxWeyCLIM6P+oCE5vFyK2fn3rFpQUMDRNVmU2K0lWLjX8R1
i3qfe6NjfLkxP19u49y060LolnR4cRvOrA180+ra1dvypKDuZ+9yqI5/18Ds5jMptZajSQNOtW6K
r0FRLjRwbpSkqklV6EKjC/MeULNiBMf8lHyrsBDs92SK8+z2ci/OLV6p2YYtNDg29nyY3Lh20aGt
85PZ3Crx5768r7WFUHQaiPlOl8KQ0K51WzP12VllO7HttUkECqPHNMIpbhXVvjcQs4487xr6xojX
Vp8uDN656X/d6Ox4ITPdFiTycvJhLyvhfL88amen5lWXZlMzUFfrkjbOTyTVTe/KDcjObermwx+0
IgkbpIqHkLRmB0vq2SGRqVecyFYFH2z/RUafR7Fwk5wdKJPCkIP5uG7asx0vVLLrOQD1kxldw9M3
Fyb/7Pp69Xnx9qIa7aqFIaUy+RTgQ3HiskKk6fI4nV1gpmlOq5jcgJyFWGOSZ6GQfX7yKC9SjSM9
gtLiVLSOSOQdDP2Phuz/2pvHjEBPzXiIaC8mLEnGjwNQi8s9+hWyvdszDrNumXI6I2d7xqoTRK8b
NzuVFjCTvQ8c2N6h4EbZGjJn8h2dpMstnp2nVw3O9kvgZ4mZlDSIICaWHj4CS9nhchNnN41DbdQx
uF/0+cPXMEqcuVOawBlT65GBLX4UhrWyri43c3Y1vGpmtuLY9sZoJTSDBgM+cHuk/guBRES4aamU
eTR8ub1pr8+nylA1VRoG82SJ2eor0GOA1unnpyo9Ri4gg21k3RYo5LcL43dup75qSJ+F+ZTt4OTY
NGT/E2S3ury/3I9zK8BQSUtoBtlX1ZnG9VVIqYIv03Ac5PM6BnFgmLEI+r0eSJXPTnexY1BfpF4x
64GSZ0PLJOjHQVyL8qeH5N/lPsyG6F0Ds8MMAjc2X/gtHdVu417jCPgHn+cGU3WQndKcH8gtRPXE
E5l+rOrin0ZvPyAUvbAPZ6vp3z2AdigtqWm2JmcbfwSVjmW8Jo4gYw7cLrlqHbL0cSCOUdWFlTs/
Zf5fY4Ssjs6EwMF7O+UZSdFOjcEx5gD8nRGmvd/vkGrYO5o8aE37IUQ3T5qUzLXe/HR5LOcpkX83
blCRI+s2JfX0t433dRWBh9P1o15gKYTCxw0c3b3QAEkibEZliRooYE1AH8oX5CawY3a8fQCIe5V4
7Z8NhcXa/7WRxTwOEn7T+KQZ9CPXYJmD5wIGnHvfnamE5o4bUv4bP78L1O+XR2G26X4NgtQYfHDF
Fnf8bLqVLDG0QhvEkYK3GBELvK7ahZD+3J543cTsZM9bjedC14ujmj3Wd3GwEMsvfX4WCo1Nmhe6
04mj33zWrc8L4cPS12eHklHkWotEhDiKJyRFibX0zeUJWGpgdnrrsomHoaYBWKomZQcFjPzlFmbX
3r+nGJ63o5oGINz5Y0fLEMdRqGkezbAxoTQncl8PWksNU1GQ7AGsc7m9s0uKUE41JWbt6jx0KBJr
LNNRiGNaGRufMkCCAUcbbS+3cq5XKK0BcoTroOnWbGIST+qImdniGCDtD3XGtu+S9Cs+v3/XzGx6
3AFNM32gmRZFEgNjG+u+h0GA69zCqJ07dzUiSMMk4JK4H709jbJa4G6Djh2uGspmKJJ91mgHQJxr
Lxs5CZAyvtyxc+tOQzvPAVVD3UGbtRd5+Eg7KMkd8WvoAuTSOe7+qgUxu2yTUkFgEi/Ho9F+7OtH
Slp/8n2DYqZhO1i3zY4uUjoBir46OyetNwhx3ePnupD00M6tZY0hUsnf2DrvubezguNsVTdFpR2H
wDQ+uaB4t0h1qI+IIcBhzgEZaoZlbtRc5p9aZfCuKBAOGCA17iZJAg2pm6CEb0Y50CtE8Hh5AM4t
GYHuH28mB71NdfbjyrGFGxWO2tHXcapyEnujiuZOuOWEE01u6hJpy8stnls0XJZEmg7aPu8eOmj8
RUNhFiwa47rY1c0fhGeCcqVtEdpIaChvR9tOCHAVLISPJvqPlfXdj5bOwnNDpnMkGZBTNcpgs4Aj
wewHGIgrjkqPUvxXzbPXOfK2o8RPqVs4d88N1uu2xNveDIlV5abq0Rv0oNLqECOMcXk6zsdPr7oz
C2HKLu0HnG3FsbQRUVHgvd4phXAZO0NsHR6+O6MG9IWib76qzATLTx0Xi8s/4lw3WQ6qoeusQd7w
b7tpgtzBrGgwjhFi7f4YbLv00+UWpml/9cD5dYGxA3mwod5pELa/bUFo7PNMJwnoYG0uswfFPE4A
2oVGprF614pucPLSFEXE2YVSAQiL8dWWRyRvzA81vumr3u9VA57G2OCagT6T1+YprqdY2icDaXtk
o68j467TJf5yXSxBkhcJiheOIqBzw0pcK/EIXCYbtJBDMNE/VJUBbxwZwEmmrsIfV4c9SqpeHjks
zJdBhXwx4mKHIsIQBbuBlOtn6rUh/Fu0e9Fby7atXogH4PTAx0VeArrEZw9z3VUO/Mfz9qCxEWNq
fvpDHp7EGPwQZPGe/FRLt0bbp+ssx/bCxo78huMOBAy6GzuUdSlAsC0OqhvG3y+P67nlYZvCRPLU
IJ3rzJYoelVWneWReQzra9u5bpaqBOcWhz1lcnlEOIY+/37YaliVy944ujxWykrZYjRyFerVH2zm
181M3Xz1OI21TK8DgzWoFusG9FG+8LJb6sbs6BsRVfBSwfcNcdu294Y4NXLhtJgW8NsFrqmqCrqA
a8yaooy3XdCUvsYcLEFhQPesKwdE4cofmt0wJoh81XZ/E/QYlkHwM7aXl8D7vtGw4DkJ8MC0eWq9
bRhpW1uLkgALJAwBDX9roQHHoXu5kffr7G0jswkaYxiQNnyuY1juk2QNbPPvvj+bIDtASwjEOAvg
n7b8GFUfL3/+V9Xy3ewIy5gSLCqjNIvHcHkAFiRD46gF7T5T5borlJVbWoToVX2bdEACe4mKeT46
a61NvyujWOjh+4iallHNtYEtYej77p2g6koTwg05qmV+pfNkWA0BINc0+egixXC5u+9nC+Fg4nZS
MCT91fk9LGCriDG35NGUu7z46JoLb873fXn7ffF2yVnoekTSQtDdH275t+IdEGgHC/93vZgtbB99
Ob2eepFAdn8A6Xz58+/3zdQJx3DIBtimbs060atQkFSDTow14tif6vTRL/6kCYOZoEgFOmAeQiZh
43QFC+s4jB6keNFDk8bOStX9hefG2Qkh5wrkyzGk8y7PkPOMMTwaQo1NPuixEezazg2/jZ7nfSrw
a/6TqbF1xwARxBqbRyVZZfY1aEfOU/eTcad3Xy5Pzdn1++rzs7NUN2q1tXs+jyKNdgNc+A8+Txwi
JOe0admzWESiy50ZEhvQDiNg2Am/WTr8d0TlUNlRgZsavP/ebg9hpjl4ES7N4TrDz7f0fv7J7//P
96fhe3VbVmJIVYQlGH00iu6c36wZvvv5s7O4VmvRldOd3z4DpjXUfdwvLNdzW89SOZgkYS3hyyzk
JDiDzzOy9XL7Ktf2eh7tKVItNHJuEb1uZDbLaBwZnoHYCM+dmwIxmIXU1dk+4BNsS8mxLs3Z5/MU
cW8b6dqjbn8Q2W2Fhe1vgi5/TYRlUrgTlIiIzWfbQK3ytOo72+D9cUVMm/1JD3gLCqrQZO3t2Z3o
aiRhkWw3jyqsz+AxyO7Hfv37K9Ui+cspS/HOErMeoHNlDJokPNVQDtpBySi3XYce3eVWzp1+BD62
RZ5VI+vybr85CRevYxwVbywBK/t3PfKvqtfc+ra/cPKdbcsA2YC0F6SoeU4dqr8MQbDSVmuXawdo
9XWguZPddIsQt9B9/XS5c++Xscb0IPih8VXVkbO9gj8ZRi0AfI91hZTqYemSfb+M+TzJROHQJY7C
2SLQfIw5Ej+TRwTnUW6dnHe0nQMC93Ivps/M469XzTizZ2yALHlljzkRg4Jgwb4w3ARhZy196v1U
HL1AoKg9xHVwNWb58A9Ufv/x8g84O4zSAqDHjmVaZiuxShTE/xJFx0Rro6Y9BhPDwspYamEWTyDJ
4JMxsvQjvpzBIRZXf9eB2SJ36//fgXCEh5+vY6w3L7cwraR3c/RqiKYOvrpWslwLLXU0dXKW/jou
dlrFY/ogv1lY4Vxu6exQERTZDsDZKUp921I+ZJGftryVDOe7feVrC1DvM3lFFjVJGLLyFhnfd4W8
JCSN5sS8WsWnpn4qyG3IfUt6w/TwoB5QtMB0Pugt1JQg0Wm7BsrjPaS8P+ilw4OQg0mweWc7FxrA
UJR+y8PsJZUElw+//3mhmYawTZMgbL6lPKcIEreBotGrRyV81vI/+PkkfwVFAJ1Lbn77RF1lhRWX
x7Ej74oiy8J6nu7H2WoD86ISQyLiSH55NjpokemxhQXAMSCzE+vfx4Py1TFwBJHjqmiX8v9njjkd
mLbNcDFk2vwiUsrUiDHWco4eLqi5u09tZHxc5ffXNUNFfWG6TwltZoeMOuRSsUfDPuqrFl5ojh/X
b885j4lf4QBAKx6SbzdO4Wt63mRKckqKp5eh+HT562cGScKg4X3sCAF3YRbS1IHn6lE6pCfdJcGG
jO5Xp11o4szOf9PE7LrJEKH2jI4mjJ3CDVAuQKrOHGGmQcpeTmULXiezCbDrNIGlhJ8QqhhXPvBi
qR2D+DTZaanj7vJoLbUl3s4FktFukKltclJ8PL3pzlr5Zvl39RIc6Vzu4k2nZie/hjSEotV1cmqy
F7bUqgqClV7cBYN3bdrJwYt1f9XiZ9mHyIoh8f/7a84kowUkgiTjBIF528+kRwUAJG+ChcYHxOKX
UHDnu/fq+7NVh7FmkuV1mZxUmFnuo7BvjeLOQD0CanvtX+USN4076S0AI88sRBOhNtYKNVSigtlC
5HFi9yaYmBNexJPP2sLnzy6OSRhaqFMycF5rcZBTaQQayKdQuWshSLrpJ+QaDnhdbHpvIRtzrism
j3CTKgHpHn22PspMK6DPexwKCMigz2P4zcK5duZg4BYln0T4CYh0joEqSynhLdtsJL9H1uiuJGWi
yC+X99O5RngWT+UBncfznGMUq2XbtYEen/wWY5p1FGzGpSttqYlpJF9FOJhLlQPaE/GpaREP6h7t
6qakBHG5H+9fCJr5uh/Tj3jVSFTgOFAk9MONN4aNu8fGQCJsqfx1boG9bmX6Fa9aKewENaNBxqdu
aNZZ9KPqEeMVL3AnTXthYs7u0NdtzU4ADHNR4Aloyx6Lg6erW0VDpt+zkCzIf0I839V28014mEY5
w1GJPW1hRJf6OjshLJSTHaxN4tOAT3tEuqasb/MSoYKDDBcO9bOTB0jOQiCWA2/+HIqDIvYFlkSn
XmJ2o98jGYRcoWEuNHNuy1r/aWYeuyUUPDQqBCxEHytTxH9rsVBbP7vUDYJguIiA8ual9UAofuIX
gjHrv9Y6eoL2d6EuHHJnB+tVG9PfX61BPXHqqMbU94RMRoD0EiU1jFSWLogzPbFUeIc82yiA0plZ
K1WBag6i4acWPKGFsl86fsLY+PKmXWpkdjJwVSDe20fxKcuwffvRi+usPV5u4kw5mTD9VUdmB0NK
RhMgA+FIXu9N6xbpLeKsStv5eGs5N7b1pQoXwqFzO5cmgeCpDN97TG4Z65NzUs46oxJqNJ8z97r2
blKKlI353bS+1OpBURF62V7u6nR5zmL7N83OQqMwVrC+82i2Av6EeDtWHF2/FsOqgwEudgjKLpwQ
Z1YiTwki1+n5yg0yWyOR4UQaefbohAsOZ4Tb7UMslrSFbp15srxpZbZIajsP4C+Z0Yn8/SRhJa9w
OyixAQpCjLrH75cH8eySpKwLOYDC6zswRWuZJfZESnRKxT+a+qhl9122EDksNTGbpxR1otjIaCJD
qCd4CZOt2r9c7sXZpfCqF7OZAatTJbHFxuLJcdDSrzJ8cuDL5+0PI32OsdV0Fw6lpT7NJqkf7DaE
MBCfVDRqEXCuKoTXuoX1drYRyeP336WdeYJB0dp2cO2e09W4Sd19S+kwtf6kI6/amHUkiZEWrJuR
0xXRahRYs02qri9Pzrlu8FTldQGtghrVNHmvDvAUoQsbEEZ06v2HOMVe6mPXLtx053YmegwqNEAS
we+At2gwikJLmuiEREwTXInikLUf3P73oVPkfTWyLEB8eeHP420l8lowLm10QhSlaA+J+vAHI/Xq
+7OrLnJyw4ia6fv9c+t/UbKfdr1wP5ydjFdNzKIs1NA6owuHiNfqJmzuk2AjlgD6S03MAimzqus4
wyryhM2M52iYdl/VwdJZfKYRUv1oRSBIxq05rw3qJu4goEmgdNvoJQ/qJrdvCvSOfntCcHsm06LB
ooHRMHvpo5xmeq5RFSetRvHjIIurwV/YgGeWLnHgL2QFxCljXlbAQjbXtBwKq4NDDSqPUR1vy+CH
P+wvd+VsOw6VVGD6EwxrNvG+0hV9lkIBkE65qnGkt2FRpRjWVsrnyy2dmxqbe5JKDLY5lpid99RV
EZ1u1PJUpOhEh98CYPd1usSYORfowJf9TzOzMx9bNwR16o4OaZNkL1rMJpqh6Et7Om5YmKJjGNAV
+moonv+uf7MjE8vPbhyUsTzFYwS79R63dSy7r/6gEUn1WIDu5XU/OzStwvDMbGS6yra/boNuP/aP
bvn78SjvbGpz5Fwshzz225NZoocLGbkuT9mTqpJ1OblYUl7uxzQYsyDNJlNGBZM9+p6lC25Ed3qL
5d1Fw5VjxJtBLxbii6UmZucN0ZLeoEtVnrREvEiv/yHA3l3uxZklTdXPodTOFQbodLbWRkzmUA30
IVGG8aGssOkZip20l9JFv9LRs9F6085sacWxAG3Ii+oUx9FwDdD8R9la1kbPEv02sgLtCrCKWINi
s7aD0WG861r2XS2tn3qrGqfCU41D7nftIy50+CorKeaLhQy3nWn9VFAfX+nOYGxKFbVrOSYxmgve
zxA9sfUolU9mUUi8wbAOrXobqdSWM9WSH0c11PcKtpGH3FHcT0i8CpR0/fgJZ89gjW0lDg0GukPu
IIK13hSIvyI8ttJKbLWQesRGAVnYg2+m5a7w025debY8DEkx7tLWQI2yVz20xHJ9Q5EhW7VO4CO/
HFVXYyLUtd9p8smRcb1VksL6BA6x4lGjNs9tkTb4k2PF7Pmlw18d9YOv5AVirznChLbmPTsIIm6k
HDp8sqFZAa6e/qsXynibBVs/QwG5jq7h0xi4AzrNhzKTKarVGDYmNcLDvRWS5MLKet+oRrXVSwwf
hxStJi8unI3WSHt7eY2dOaDZgQ7kZnYLifHZXaMVNSIrhZ+drOxLG32oxn5V8GpaCpWXmpmdzn0e
mHmUeNl0OyNqhxuwD9g9213uzK882nwl84whVgKpyIaZXTcD0skKqwQpJzlaB1dG3bqgbL1OizSc
xGaVPU6TykYUWL+KFmlMW/RI7AWmdl2bZX0K6yQ46DX6+UmhIj/sq+NNb9bRdmwL/aFO9BDjFFyN
g0EF76g35QaB+Xid2VX/2NeGs0+DDo3AAnG1vsi/5XWAHUcaIrDuNFu44wk+LjaKYI5RbFQDV8N8
oBpMlQgDokSka40nE5qn3Um69bBKUzS7qqT1F57O0yjMR+n1uTKdO69CY9NLw9FJ2e9F+DP1tiHe
KiqutXl3NanPX56SM+9KEqvT23XSmHgHTvSsSlOL0M1PAhSJOZwK5VmnyBvrqIA6t1q4cLecOZUp
TsE91NG3J1KbLYD/Je27eiTHkW5/kQB5Sq9KW96ostq8CNPT3fKGImV//XdUe3dbydQVkdWD2cUu
ClBkkIxgMMw5lWuOQOAzy5ekRqSpxY8JpxKLWRaBlgwXeUOEaMLq5WBttUMQZr90dGz3sZkoAIxN
nO36ui1KsS3UJ00C2xQDp6SOyxiN4JiivknCeyzV331euL0GFoUV2Fvxeeufe7f4sf71JWtHWQWl
SHRVT4+W8wMWxZrSqA3DVDsIc5A+A5AP5UXtlYFyjxykZKmWjrON+f+p/QElSvF9ZOKKAWMShovD
EpRd+jEFPwEHjSU4YRUuqxgtCyPo7prGcy6yMWZcGCCWAXxCQW+y7GQh+A9dDFAAQoM5MryipWgT
1/8fadMpmVmq4vSho9iQ1oH4KwJOdKhsufMN8COh7dP8W6iCXTr/Z333lkwWlaPp/TFtnthhq0Ud
a3gHPDyzeG6S9gbY8CBeUza8PwLgNQft5bq8yWBEdzS7gsR4cAh0MmpDULywMdwpw30foEtDNpws
ESK2ZfCw5o3SQ0jE1DszTG5Aav5AA2A3risjnA+gpQHnT0NTBDrWMWwtOqA4qkdryN3ipUqeAO1v
VuEWeCFID3yjlQxlZQqUZwt3IUsw4roPjFhVodPQfyvC3y5S4WicAC0JsGVzULPegUR1XTvBsD8k
OhjWwTiNgf8yhPNoNkB7pWAefQHFNQdiffkIAGnwEa5LEQ7gJMVUAS+IruLpeSBmxRsNBGm4posX
07i1put5x74OLtqOjrT7uS5KHOW+kCVoFHIrAyYkZJUd3WV4iDTji4n6SEJ+jRQwpgpeeaAD6n66
rt+n4CFhEmUnAcIm4sFFXMNVdThMdVrymYmHQZm7oNlFyHJLAL1cHNcVXNixs88LF6Jr4JFvDGn5
olb3MQXvwEEJb9EXuS5FsK7/rOJMCeEkYiQKd38HKTS/DaPtaN40psQrLSiCiwSHzwQWD+pXwqsx
68FBAY6/4uVHVn5vQ0DNI6MQbtf10PTL3UA3EwIHtG4thCto4BhMZsCk0n+I9wuw3zF5drJboG80
yq3ZPIKNMHLf14UuuIy5TDGpBAZEI28Lp3ghYbMD23NaubsQbAhZ6QeuJD5a2KgzWcLNnASuPhoR
3JMD/pAuJcD1phtt+PoJjRCAmaBJxVCcJRyHYiTgELFgVLr7zvIteD2U1t00FigWZZWEj2KfYD9o
hjNcxErIJgD+9Nx+QORNOpVDI6BDk7vsJd0be/u3xbfZ5o2ab+iS3rXNKbJuerAFx0jO9uYuzp7c
8gFYuHEArP6nbHhK+hsa79dX4cKyCVIoKo7R1FE7/Xv+y/qMckWJXP0VoGFfa/0EhvfffydBcF78
fxKM8qVwn//y68LKtuCiUaMEv7/WwKGZbhXAI6//flu0NmGFpr/PfF8d2GBiQXr9lYBPp/TAmppZ
d6nMphelgJUVk4RwrxhbOJfSahS44CwzXsEeADZPqzjqQbuzW/C7N92/ig5+3JC9YIDluwZCrN6i
PthDnsMkQ7sBwOvbHKDoADU/rOt+eTpsFOFR/8LIMkpgImpHWgY92tWqyG/cL7Z9Sq5LT03Ju7PP
C0qbY8rTDkxHfm3v7HzfXHtrkY8paDRvqzoGa8UIn6ZxBcAVC/wk47HpD0kvORkLq4OEF55Y6GdW
YdTCtRUXoEQIFC14BUlM4dnOJ36+jrYfXCiYVwO+7fmRANWyVhGVkdeaPdR3pazivvTr0SqJwQkc
8AnC7/zzqWmg03zog9cmvB32dX/93qJVDT4P0JMmPJ9wFWpVaVUJelF8G8VuHYZzteGjFc7RHbyj
0VhqGML3jcgE1apClNdYAfNI+UYVSQPH0vrMBJhCj3Tf2NqA3Aa4FsGgEB6KUhKmTut7difgdKLW
oLmYmLDtC5BGsMWie42Xoe82QM/yBjBhyCZTl1QA8I2NegOgccGleb7FlVqhV70CXSQLf7oPOpcV
/S6dFoCs0JKInjcAU1+MOVoK58oAMigfHmgI9yn1jPHo6pJwYEGLMymCHWjKUPPaMGI/LnZ8ADvE
9XZ29n3hCgTKdFayFt/nNapxNyA2udqJnn1f2AX8coS2sRn7wzuJ9g6V+OiFTcB1MbXyo4KMMFpw
orHlBBwgLplfFlvd9rI7vLCUWPL8vQj/cESRJgFyuwm0TAg6P0mM1hk47CBExYR7AAag4h5UojWg
UmWwJwtmAYvAHBGwgzHyLrqlPG4q9Bg1zM+dR7wTQe5nupLU4vRjBcs7EzGt6OxGp2WUwKtT5qfg
aN73BbisnHCgD2BJUJ/dtPEZs+I322xTMKnkoGRZPw9L4vE+AMgZCuUmOuLPxYPdLKrTQq/BJQW+
vHqsy42thNZjpRP+lFRWc1DHOAGRpWrdMETd12XVPipmc/GC9gXSxSr6mWt/T/uvqazCOZ02cW1N
/IPnt4sct9gIZNHeGsAxXfu99l6PPuWbQQMTdXvjOkguhzfrS7l0WJC1RSHaxRTGBTSwE9UhKAKd
2m+y0NNBM0atX0Yly3AtHH6gt2FKRp/CIIzNnG9YxovScUqr9oP6PmjjbZ//6jrqIVsOVpV1hRZ8
HcD7QNOHVg1AGYg0D+DMo9Tp+tpHqvC1tsPbzjIk99rSmmEkGs0BH9BSYsGuLuJ+dJK69kHI274G
bqQDboSjfypRVMkVt3QYUEGFOh9JaBGSIQT7D0pkJffBo1x6xPgKLvdjZzMQMoFrNyPaE5Jdu/UV
1JaWEFjwOuLoD4co7JYRFg24lCE0B1WeV3X2PgKzVfZ71KN9CPlt037pkua5G/dx6+60Kkanu7mn
nLyu/5KlhZ79kI+86czNcNrVEbhduM/jxrPblwE46KWs4r7kTOZChLcybSoGQMaa+w3fjsoTSqMW
AfGb4QWqn0Tg/f66rtTi6hqTvX1Aa4mD7nGaWinGx7ivgi9yKkYFgeSqkUkQ/BMpglYzgXnl1xSs
SiPafrw+kJiZmLP+cIIAVkO3xzS1etHy4RJX7UxrYD5TnsHkWIJ+MtaeXfpNM4qjGRxZXHkak+Xl
FzdrJnWyl9mJCAjLi2IYmZ8BqqZrbwrzPehu1fEm7cAs1WQeBanh+n6JHaj/0RSVJgQGQKi5gIEM
wNTtsjjifpGxrard5N23KHjGBBYNd3l008ZA01J+ge9bcsstbuNM7vT3ma5hPAxaFcaQG5lPoPv6
EqC2sq7booHZyNyo6GwD9J9g6VHJWadUAfMNvF/shzw6oLd1XcRl6hX9JYhEHByTqdggpnkDBxzn
MTyKz/MWVFzuJnFfbPasN/eaSzYa+12SH1r4pLSnqHrMr+ZNgXQA3wMFEKVQlFWnFZgvYq64IzVg
C0O/VZsNaOjX1VvapPn3BVtzkqGLQxPfBz8xmBfNRvIIXLoA5t8XXsjgSEyzVEvgnQZkroMELJLU
DKlHicY3+UT7G2VD5CsjkCH/TjPB1Myoo+DPhmblOMKJtF4um5+c1kaMdLAxePcgK+6gsHe+N9rg
wJzzCifDPrr2u8MQ4rzE2s9r9ZjgPT4gaz5qxYIeCce5GBKT+dpeMdptpnfbdQGXRjQJwLAFmpAW
KsUjCdEXRFsI6MECeNDV2kPc+wkZU1ILjLAI10zBF5hd1qd6FDK/Kw403WX6oZMhel/uBtTAIwVB
J97VFwAsbtgHralARAnEeL5VQ9yGuzSVxE6X9nIuRbCXXO+NujGV2s/Nr4nx5Oa79YW6vCDwfdeA
r/nPSgn23vQGwufKwgVBv6JKh+jlAI5MsL7f5+w40EcHOGfrEpe2H4ESeoPRtOtewA+gHAIkdN1h
/gCud8XYkw5cbK3kSpcIEadttNbo2ZAR5kfV02gd3HbLtNd1PS49DZ6LUz4RKS20Boq5uCBJKKj5
YO8x8vh8Z9WbFgxvybbDZEwl8WrL6vyRJdik2jtRVtc5IhR+IDoKSXtpZ8Xlk+NcHcG5JAmwkWya
4fYc+Cbh4LAlKCRZuqdz18M4oMRAF6KEM3m2mOyKWz0cdSxfFL4G8JaxcqtWocc0VPKPBCdRye5o
f9trEoNaMtvZtoldxElAe/yDcNLQ7tHZpYdb0z1wGYmWTIp+7qpbq6lBUgwpiPb65FuY3Ef1K+6i
9SMoORa2kEequB43bggpkQJm1a3hbBxZ0/WS/5kvl+BIe5taDgVMh++Ye73zmKxLRfb9ScVZvFE3
PR8DRqFC/6UPNqoqKcEufn9qPJgm6DHMLLxWytIsVYDIcx9tSZsIeDfs5/oeLArQAcI1QerAlQoB
h5JEhorOZmSPki/RPqneP/F5YxpvAEznZWNN3atJ03Ya883eM+hGlzixxV8/+/z099nymyh7OmOP
z6u6skMmssn3679/0RBARY1KN25LuP1zAeDJNgZw3dc+ScrbYnyvkXtCtmHX1LLYfNGBTRl6FwkA
/QJnv3FUqtQj7mOtA+unHe41u8y8eupk5A341bPxuK7awpNuShhCLZCc6ojIBJeZ8gTpbtus/Taz
bgaz2yRDi4HYg0FuU/LQ5VjRVvGIIpG7uKQobyD3Oj1FxDlPAkrisAmQzetSIGhrjme2j0X+zbFu
1vVb8i5TaRBJWMD7XpTigIQcD3aRI2mZ4qVvBrs41W/S3pSIWTqCmE5Ab8vUB3lRM1McqwErusF9
mwCJ0Rq7QxaPMvy3pcMxFyL4Y4B0tFzJTO5TJAUbfY+RPo/RbyXo12V9WwsPOARTM4UEr1yj5bqp
EwJZxXMUvHUMVLmYk1ULT1F9ldwj/cPx/zPVa8dgG+eSC255PV00Wk0ZvYsaod6ittqiNu1bIM4d
WfNgBu239ZOxJMLQUMQDJDgGp8VHosFKLTVY3vhI63nPQCCVBAdLJ3z+/envM68UdXFgMhPfJwZg
iewRfYSPpNkVxmFdj6UTjl40PBIQAAPyXNipjBIHtOZl4wN47zgm4SYf8Sptuv26mEV1gIM88X6h
G1OsCqsDcyz0/0MdW/dCew/kYV0Hpoes+rwQkcIPoS5DcNdpaPg9X7a2640wjNTeL81qY/NuN2o3
Hb0h8aNeb6ksJl04BMC6wNQXEtUY1RbhNJSk7wCKzgffDn/yTV38c/WiaWiV0SeMCzxHxbR+DZb0
1opID8e9bbv9mN/w8QB3ui7lo2H4/E2NmicecBjGQgsVUHXP1yxXG5Ip7Yg1U2rPCE/g59oW1isG
ZE3yqId7q4w26LrzqoRsygEDmbW6McEWzR5tc2ugEX399ywcFbQ2m1O2HBELEOHPf05pqqVNeTz4
DfgKxl3aocXiNvm+LmRx52ZChDtZTc1W69RkgIPKvVM5fuLxfaaEsKZxi7SLFRaDD8r1LtygOmJk
EsuVrZNw1IcKHYqtkUOF5F832Tj3irWJW1m1WbZQ099nfijplWGkNnYjYkewOsTsZX0jZFoIwa/J
ey3kYB7zk+YWFNtB+zC69y7Z/Z2U6VfMtLCH1CBJnA5+bN3ZkbIBcLqXu7emrPayvFqwVoQMFoAb
BG1K9OUPalQOPnO2Gtno1zeOwVQnbOP/931BD/Q0aLHT4Vhp4743jkkmeSos3AZn359iiNk6BZmT
o+mgHvxw3AXanrZedSUoOSwaKljoHwG3HZp4iLBEhhPmWdQEvW8PnlHtwBctRSxY3IWZCGGVqFGD
fjUPBz+vH+1uM16JQXehgrBKUW2kVtRBBbfZkHYLu1s/rUu7gD5WAxyJGJO4mFVSe9QKW2BZ+5b9
mqj/DlXrJbJxmOk3ik7fmvw+bi0w+OjCGg2D1Rd9XKk+mlo9RfdD8MolyZGQ27jt9+v6LO2Hha1G
y9ZULhbT+RqrorzsuIpnyR1TlQ3YEyV3xtI7BA9EgrYnFCEJJu7PD26tjn0Z4o3ih2Z5GGDlRaph
XI4bm4TETyQZD+BP+NHE1u2YyBrqlmIO6DXxVQCH+qJ5glsWDym6G3yXTV3aTnKrgwLU3LvBDrQZ
1y8lyAYRGYLUB7GtYD153A2YjQx1vzHVbYNexTrZrkuYNl48GHMJwsFgI2+DikBC123Dx2Tf/wZ6
5LqIpfONmj4APnDycM6FmwtAePlol6bmq/mWBJsiPSYy+uKlI+fgQYoSHIpUeBKfnwcSBGY/WtHo
l7ri5Slq30SixKIEnGWUu8ECe8GQqCRKFY15Ofrcib2IJ97P6xcJ1ScLiQOEQdDiXINBywxuqogt
LZ7stPwhSJSdcjX7IpzxXMik5Mzfx8GUpebV4I+BB74RXd+tK7G0SPPvC9vAs2FMqAsljPDA1U1v
bde/v3RY598XDms26IGVFLivXDyPNDDcgeOCW/muMq5uh5sWCg1fqEbiGSNOPhl6ENAubQc/TUaM
RTJY9vWqIDmHvkFNQ1nrIpOCGKsnndF1SEOle61UHwwgK2e9tUNriuR5vPQ8x4SOaQKrE+/Xi/RJ
nkcAyzdo5/cBK7aq22teWXamZxaOuiv0HIPTrc42RKn5npqV+9Kwnr4B4V059siHb4ZW7VuJZ1vY
yrPfJGzlYKnoheH4TRRj3Dz/2SqvVH90VMmbaummOJMjXN5xj8ltVas738gLr09f1OQUAlqyr56p
89Iqu46fQA4pUe5yeoQQsHaj6wH9oAgNxcDQ0pB7BRtL66eG6REXJcXaAz84obuqP5AQeFGJu1GL
N3N8rg0ZAODCXa+jDIgMJMBg8SMEV6K4WecqDml8zf0n0YCKRh8KZ1eUd4ElKdIsbiImO1CaRVyB
8OLcnzCg82HaoWj9Uf+dOcybemKqAYjD1dX9dBMMEZCvpsoj4MWE+z7J2NhYWtP6XQ0MUi8aJY5r
ckzCLYgGW1xPwIOYmOAERYhBFafs+85vaoC7GeZh1OpNbcjK2UtiwM6Cp4KF9MtF6KAaQ15Sk/Z+
nG8xX87MV00GpCoTIdhVXccppocgAlCJsbpRtFvQv6x7YZkIwaSMRB9YP0KEoeyH+A6DcJrsCC9c
JEiDwCtOCV9Angn7HeVjObiQ4puHRN06V0IYTxH9/PMfTmN2D0Y6KSrVwOe7d8d85On1z6qzzwvZ
BtPmeR/Ah+Iu3yXKXUE2RXd9RvxMhH5ueSrQAjHwiT0I3wF6NwLqrvEAd7O+0ZJdEK1iHHnhsqju
/YZsuwQj1cmvvxMw/YDZPsRaxFoy2YPZf1d+ZMXvT3x+appHyg79PeLvj3hlOqyEVSuFlzUY5Qw+
kS5BGfyPBEEB3QTmCSsgIa42+o0hIyhd3ACA/WHEA+0WSDqer08+6GYxRqzzq5Fu1Biw7vv1FVq6
KtAJ+18BRLAz6mStYwa4HR3ymGWbHt0v4Zhvld4rHUlD+Mdqiz7WBuA2xoSAl3CBBVD2wJoY+dD4
We1r1i5sb4zk5FaHVr/nxABk4iGMKWakdx2GbxPyvq7pwqttCoDgfDHHjiY9QdMqNIqy1mPq69ng
uS0F2V6zmdxkFIEjGVkD2d4tLC0ymvBgE8gqyFEFL2kPCccf3MrX8tJjwRGEHQpYNWsaeaktG5Se
fr2wtmfCJu1nhkQdIwhzw6l8E+/6srhtm73CXsLsZxqdSGp4dm9srl/PuXrCemYIcZooDio/KLKv
DOgKAHndczbcGqbtUWXw9LHz10UuWAPyR1M3PwE6vCYWtmPmUrdXtcoHmNfws5R8fboYL5Zw9nXB
1oxW0YuG4OvtU9a/D+RGSw9ucVpXYakH5EwHIdBgnVuYtQEpw3DsUlDmxl9YGG8b93eNHmrX9ZT+
ELBbZsoYlWWLJ3gqq+6d3O4huMIsO1J9n7hSzxSbgobZCVQYo/mIYTofTQc890JZpWch6ACjMeJa
RAVwh2ImJIjylqOqXvqW8y2m97pzW6c/1jdnaYkmjt6pcQKTMYZQich4S2Ijyio/u1fGLcCh/u7z
QlSgkgRDSkNe+ergte3XFhTQnxBgYaQBRR0XM4fTCZ9tQdOpmqkoRukP5qPLnoPalghYcmkOpg0R
eSAJgrfxuYBiYEYLhonaj8vyro+TPQcYf2pVXsicnV51kkf4kkVOvQYuUIPQsCF6UOSmC84jzGm0
zqtSBpu8zLaN6l8JQToFg4CGQ15HR28DJlyEk5vFShVWrKB+/BtgAuxfjHat78vC1YOpb1wEH8ha
FxCLyLCNCh8z6mdJClhvxbwtu3SXNM2+c7VtXXEMYF0NJgGl5jIFc09BHOEGTk6BDfMrUJRtFH4i
NXkmQVi2XCNBoXfQqhoCz8n3qSObGVw4bmcShPOcd07ZJBQ6pDXzonjftJ5aHzAwQOwv6zu04FzA
Xw74S9DxYTxcHD5ijkL6Lgipb/W+w4EG4zUyrvSlRMRchgjuAGRI2iUmLsya3XAWbSzllLmN59rP
ZvCUt88JBW+r7JZecGlAocGr2YF2SP4It7RatnY6Eh1xgbMNnIPBt+sLJ/m+2HQacx0Orcb3M+fB
NLas/7X+/QUXMP/9ruBxojauNTs0Kz/iU4FKd7Zpeo/F+jsp+rlfC6O27MLYgJR8w6IbU98GHOh+
kmSJbK2Eqz/VFZo1DnRpW/6VGuV9UCWSV6FMxPT32Q2A6i39z3JV0Y6hPMwlV5hsOwSbjxWbmaWB
hRoZ6kY7hd6GijfKrFGmhWD3QRBwlaqQQsJDnm30aru+3bLvC5F5Uza6WoRTKISnJyYMQaHX4yZ7
X5ey6L3+mJ7IBV6zarTB1135Kd206r2OIXp1nyTPgLNcFyQSgX1cYDMjF9tSSvSTGEYOI3RRHYpD
gAyOWeY5Gge2cmzuUieodmOqHwI1vXGUxtNd9iWL1SNVyvuuDfVNG5Fv679p/aCgS1Q4iKUGnIwC
S1zmu6jYcHaffsP447qQpSzrzDuADe1cykjzWM1SWFTQgKsDwU/mBVXYbFMWd15UZaOHcO81xWbv
4gikiU7s9F4DyEUvxCyyZBuWTxXKnmB10TAbIZwqLbJd2lG894J6n5Z7RdZfvfR+hrZ/BAhvPLeq
tBExfOUnRv1KUr6LTeXgABaDMm1n6slRMd1921u3HbTUI3ePHOahpurL+qovb+2fnyFcKaOajqgm
4x4rm3sCCrO8Mjx0NOMBTST7u2xB/5Mk9ssXkdHZVg1Jo/k+Rnel+lxExzK8k05oLV7/f1ZWfFi6
JKibpsXKtvoW+AoMIKsyMsDl638mQ7hj0iDtigCEbD4tB7RAnOzykeaPsfpgVve1eujCH0M07Na3
SqbXdGRn10GoO7xCgge3v3tvsMfcweP8U1fnnz0SbgTCqa3XkwjF0HZa3bxYdngzlGxfd2S/rs3/
x9z/yJpO5kydMRzQKkEtXNPRI9d/5uaJkPcuqD2VA++u+rfVT+7wPbMOgJKRHEXJobcF4yYsbLPW
wAlh2oHxveqeimCXNhINF/cL9Kcg6wKmJEK2cwWVDMzsBR+xX4Rt4he8EDaSq28yTiHJgSr8HwmC
Hk5g6Uke4qqw6hu3OZrlxqreUgXQyLtQuxuYpPK46BNn4gSXZbS129ikwx1oewNIKK8fQJyaCv6o
I/iiKktD4AljwWh6+MJlHl2yWGI+AM0XqTpoWKxI2yKpVT/H4a8g9kh5H24+0+kxV0VkVcxI3GrG
pIqlR5hFC71I4rclh8sQHBDNNJPZANv2lWzfhGiVfurbm3ULlWy32MOQZm0fJQ0WrKwH77VNeokV
LqtgIoMI6BD7Yk640vOkH1zc90Z9DNrWa5xDKMVaX1bij5Dp7zMvY/Wla2R8inHr45A8d9ZnYnTw
Kv9XCcFjtlrOmqLE9wdrb8U3+SeGNHGQ/nxfcCIM04a4o7FIGntJlVsSfdPDA8llPLqyvRA8CXFR
K3DSaZmAG20dChsxlWS7F+9/CwydgHAx0CAsnNgAdTRAgCBl7/Q7pfudFgcrwTwQ+V4ibF8/uYv+
fSZKeJu1qMzGnYUEQJgcB/MLb782GNZnRPIEXF60PxoJZ6sggNQlOSIaFn61y41i36Wp5A6RLZpw
vHSAjKeFjTC04/fU2aG13zOj24A5G9v9lEf5o41w0gZaAHLrI2viehlF2WYjhXVa3JeJWdLU8M/F
QE7eVUqP5w0cPE23oXHvFA8lfbAbCYbKks1j4MFCUQG9PhcDOT0BOWcDmmTfinYAsVNl+74Y/c0F
CEeZuKObJQEuwqa+T/MfTXnISOPF7SsnLxb7l4CpsWwlSi2t3VymcKYpqBr62Gkr37b2ReEF6V4n
u7z+sm45S+dtLkU40qjyRKnWQDNd+UKHQ5Kjp3sfa9tRhhIhU0c42Dm3k5plDK92N/Bz3t1SWu8z
ULt7YPOVRLVTXCKGSXOlhJNNSGPlJYdSoISI0k2Q3o79Tu+3nfrs6Kf1BZTpNS3w7L7R+hDNFC30
0vTtEKOB+Tj2D2kvaaBZ8jxzjYRIrGhUZgwZTjhGs0i1NQYkUT+RHDIxjIMOHYyHX7BKalTt3dTB
jdDY9r1VVa+a0x1iRJbAlvpE95g1kyXmHcsmCHttipbqm/CooqM58QZJ9WHZJ/xPHTH1qABDRs8b
pDCc/KDxR7CGrO+77PuCS2jCOBuHZEqRAORHpf+wOpRsiEyC4ADGnvdNEkEC8Y3R07793e8XDL9B
lxQ6HxBP5uXBZrviM1fyfIsFe2/yMA3tcDpOoG9s3u30ua5+xDIGjGW7+LPLgqVbkd0kuq1Wflg+
5+m7Gr8q7e7vFkow8HggBC2rML1+2IfGRlYVX0z/zRdKMG1LDdLWDbDNTZpuaRJvw/Q9QotjUd2B
fdzs8z3ajj2H/DDB5KQ/RO4vw9jnluyJLDttwlusZIC/ICFMskFHBQ/3au2vr+Oyo/zvVqEp7NxR
hlXVGOH0gNE1ENce43zfR09a8r4uZV0N9KufSwkQno1lDikGXnrG0RgkIaDs+4LZa3bcZXWFN5JO
MRhxk8k6JRcPtIHOYvQxEscWc1mYJLKdrKrxzMtbNLsaHghZfwSVjP5sUY2ZGEGNMtb0wTZwa7H6
uY6/BEDn/8Q+zAQIzise9IQCAQRxbIW7iv+yy69/J2DScHbvjg7veNtDg7zfaiNQ3SXed/G4AvpM
ddHjjfFowX+1WoJmKAC+oP9nk9ReZh80ZZd1khhcJmX6+0wLXXGQ62bTRYixhF7bdda3EiF/RmSV
RJkgwYu5bRG3UYDlCsPeY+GbWby1QO0cuvdPbAvCBxP0GfhXLGYMHU/JmMDtjwr6iE2cX7RPrYtY
NJH/iUCzxPmalamaxcEIn6+6SO14Y/ClliXrF81jJkLwIjlpAyAvwsqtf0eAMfxaV0D2dcH4AgI6
mH7AE5+Hr2iVSyWOVvZ5wfRqpTapXmALFHIoDGCkS9Z/8SjNFkewvIAbeh0TnNnCPjj78tuLIasM
yXZYsL2wanNqT2VpK9sMySOquaXsNlpeJIB5EQAzg95IOETqwNFCZEEJVKZBLpZKCwaLOsAAHNdE
Wzp8+fkppQhA8wy01v6QJx6oVjy7u4vtxy7S9loMVu243WrlK+E/Rus2De4rzPWBHAq9j5Ldkv0O
4V43Ok4z1lb4HcHzwPc2GFhkB2JpLR0AiU4I+Lp+MW1TJAEvrLbL0eijHd2s2Jrs17rFLCkxlyBY
TBmMOYjX2twfjd9h+QgiVQPgFFfKcJB0Q1+5jnaiifhHMBsrC/SuHVh5SislPkZlaN8h20NuqsF2
JXeLNm3+2QP1Q5blIi+G7t2LVsg+BcRZVo7lKQeZWpJgqKffALdk2+THht03meGB8HrDQK1Y8vQV
tBZxVh21uLg308oLiL5hcYrudFWyBBfJAPwsG1EHuouMCWBCWII6a8BMWrX0FDLiGTZoE5O3Eo29
WvKLO5IX7YUXEWQJXiRra4eSvKcnx/kSgXs9M8pNlOheLGVyujg8gqTp77M7dlDtlFLUdk8g490N
UeLhqILTUhbxLC4eODVR+cHczgXWIVx6bjUlpSe1+KX21SbXnuIw9IZR2RaljN/mwuSgE8axcUxt
/K+LZmxKgiQGTlF1Ajz3u8XjuzaNJIdUJkKwOUAW26aC4s8p4OWPVHGOTRBI8jQLIgD6AmJk/Acz
sh9Po9nOmENLLSUvqhNPwaD4xSmYRIeFQ3YmYPr7TAAKDrqmJGV10hOwnXa38Br7vnN3luzOvSxu
AixlrooQX4UoOmByJ8WGjE+WFgH5lHvAG/Gymm3HEtR/2j7hfGtk0aFxEy+try3VAdQEHLmaBVwT
/CtOWFGrJG0ZdeXJGIubCMo2quTls3C+p4Z3B+CB6B8FNvb5WpK80qyhjqpT34NMPtF7LwBFZgtm
HC9nVuCVLJVIXDge07C7ZiInhU4PEejbUUAUmwSQWCg6bugfvSz6XhIA4oeJonsaPhbH/EiLQkxi
WeWp4d+HiO5aV4ZItXAAwfuHaXpMpqE3VVw0nra8xHBzebLw3FVfvK0Wv69fW9P9LVwlkOACSwJE
a5dwZZkFCP6+VMtTDHY6k3aeHf9bWOyOZ/1G6+yN5ux6GS3UslZ/ZAquIe25kWHwC1dlj+FP85Wr
b7FWbKz+sK7bopwJeQInjiCUmv4+M9+8rRogKzQ41Gh96vqx3oUJWuO6irSbHGCWkutv4aJwMV07
dStj7hNzLufiItZkGZAD09PYUZRbsl2HjiSqXg1QCNAwxJywVWBxqiiEnotRmrRQ3MBNJi6rYVvK
hhSXDvX888Lm6GE0NgDpT05VVhdPtWVWt8SWpvcu1+qj6RrUMlMz/wVCVD3kuoJu/+jEu2ivRMUO
DCi7WpOhol4GShgXtTGHawLnH8h1wpbURl+C/KfnJ8x/bRPjOKTfSXRrWXequy+yH+vH7XLl4Aws
NNtO0BeApRB8OLPzZrRDRIDDEG4a9FxfzRDigMsJTLPIizjoJhdb1VtSNk03KhX6XMy91b2X2X1i
Amto/E66a9O7gijBdPournhdkeqU2x5oTUFLffVaaehLBLUeeq4B3SXcBqGRAU8N3bCnJA86b+I2
9VhdXH1949QAUgWu2UGAIMKD4VglA1d5cwJ3jlrt7Rrz7BtHBn+3sO0YU5iiXkz2IqoRXkgMrYUa
2J6jUxB0+mPdF/nOcuJKMj93KYUglYQ+TwQ7AAwQu+EsPMLGOqDBGwhMrS04FWpmbq/dk3MRgmNx
1EjpNID1vFnRa9777Ph3nxccS6CkA+XAcXyrPk5tll4944T3I8ZF3KmCO1WMBWM3Cytve06dt6Cl
u+ExZObuag3OBAhGYRtAJq3D2nkbHRxXBxSC19ZsBQ0ED1JPSEp4bThvfcm26Nbx/nVzxEnj1TC6
iPX06a0BBhnNxkj6+RUSp506FJWTn4rhbiii1DMG5Lv168/suRjhQA19Vw7AO8pP+oFG/dZUZYAg
l0aBLjmM7SDBigcnMiXnehiDro5156YnDP96zrFVO4mburymJgFTJhIWjkBP3HErCFKjUdKTlT1h
aCvRvseNv36opk+cB2C4LwCpDeTKaUhDvM4LppV56rQp9oJj/HVTmhse7So3lTjDhbU6kyOYX6IF
2QA2mvQUWK5X/RMnMsRRmQBhM5yUsIoNEFD1eCf35kaLr63JAkrSRM5jYq4yEA4Lu5GG1Bi01u7e
gCSGp/LWGTWJhV/sNyRY6jQrPl0YFzREueOWvZN1/ZvZbHm4DcmuqyVB6cUynYsQbQ8vraSwE4jQ
UJh7cmXgAxfHSfi8YHMJD0jodPh8oN02v4MEkwDVbXn1DMUkBR4WkSgwji+I9TIrzW0QW/Rv8a2i
gkAW0/VXWgUETM9QVDbhqS6m8np1ZCw2xvZteGntmzY4BcOXRkbPeDmOi5sCLgpzpdPI58V8VAHx
ge10OgAI/o+0K1mSU1myX4QZM8QWyKlGFZm6JWmDSSqJKRiCGb6+T1Rb90sCLLG8b1ObtAonJg8f
jh/Hi9Ebj1nHXLSs/TK1zc4Ev7EkBXt91P8WKNWSpa0Hd5m7/ZRvIF4G3hHOKzXXXzmbwsRmmQq2
DuqUhuJp2pGOo4sUntvrD2X03I1PcROiM+8hACfnEB/Nxm+39PTyzPBlwGobn50RRMeFsggOYNKp
Z6sI3QaUznVEPQv1dvlwrw3AJ6zA4USnXiy3CBFlqEmQIzaqZ+Nd7o6ycW8UQxie370rh2/qFfTB
KDG81g87wOqjZqsT4PqRwXkBO5SMcK/Ifm4wqbZtZmAGPRy8vnAKlHEH8U4nqE3YASpcmvu8t5xy
sx5iqZuwdleSua9zNblg6lONTrp6ruWHanruw0c7frt965a6CSLgJ2N6KlhwxMmh2JK1RaSq57h2
OstNJ+/2+CsHTZVxpfHagYQQfux8CiAtCcISJjuSGruGHeljzdD5YOOhW1kn8DQjtokpcNI84VLp
gaRFsZbrZ6nqT7HUPcXa8MzYtL89l0XghDPso87ahm+B3kii2Z9WkdwocqUDJPa91U+G9rdBOUxA
Xmt1TxkASfJWIfHK7gBfpaBOGdcUVUbCxFgz5TnJNeNcxJFbqW8D24inrmwPYlkqVAH8TGQwhBM2
VVY1sCAyz3X01neTU/yoAOksjcvtlVuZB/QtZzrWwaKo6MI8DG2yrIJKxrkje1VytY1ZbA0vzCJV
CUPQFsPX8puB6Es6baQe1gSgxTgS1GATATur8MRWjMSVHATG2awK58NKtzIBKweYR/xkdEznyRRx
n1MSdFXeUvOcDl+rOABfg+IR625bCo0DFBxh9D1GRb/YZI5kE/JUxWCeZSDpSeHS8OPuXbZgHeBA
yeh9DK7O+V0f1TxWhp5ZZ13Zt5GnbxEir+wCYiBYfZnw1gAiR1Suyr0WIZR3zlCLg7TiLtndOwEw
faNWCEoEQrAb8wmYLWF0AAPoWQu8OncZvfuxmo2/MAQDPFQU4YSzrDw2f2ixoZ+Wlxk9swA+4fcY
/WQ1Yf1z0tdWYyrBuc9ih5HphQz1i9X9sLYa2yyP61wQ//3qXdIrO+rAzh6ck3BXPEjDbqtd7dpM
OLm7CrJXbcm4OqhW1IWMAnRCcldJvpv617BzlFreeDiWJwqhKMiAiwFyiwVlT4PiaSXRy/Ay6W4e
PEb6+e4DhfGRcVPRlQW8ksJC0XJQWd024QWBwbQ7JlukYGvfD6sKQRzEQXCxhQNr91ikQovDi9Tn
vtEMDymIJTfs8g0Z4qHNwZET1mhodxlRT9vLe2JtndulBCDT4c/bloFbDbN4fpxIlhApJ4p9bjxg
r5ut08q1/8zdRpTgenh+2K5Oq6bGeYSgiH0e012vDq6Wya7WvjSa5Qaa4ob3u3uQB2sEPdRh7y7I
N5swLlmnxgSUy/bebMh+Q48vb998fGE+JplonZcB5jOhXY4XtM/y/e/dXIT4Xo8005QUIlRzLzVO
qZ5u3wv+/+KWcFpqTkSmmYv3NJiGOpysVDqr04CWA7A7i6MdHvvghQTh3RYu4kRXsoQoyBCntBpG
yLJrH1Fhksd3XxAU/cM5NtAfCV15xfY/gdVZpJSM4Gz/k4CeX47u5kaEzfnprQHKuULvKYc6+p1Y
TXCuHwqd7Cat393ejpUbMhPAL+jVDakAqqiroA7OSpIewtZ6QM8YI/Mq1TPV5hho9v62vJUTPJMn
XHhTGig1U0yIGvJHlLbHOMqOI6V/botZ0StomW0i/ayjvRd4kubTageWV3GGaSX0Dewb5kbodnV4
9CGBX4OTvCCITjI9BlagDNA54XuO4vv87rQf9h3gIjAvoVkprCrB6uxjpWamnQfnqgNQas/Uu61a
LA8abSKPAdqdRegr1tuxNWtinLXK6xSXUu/2+q9tMzwlHnAG1/0iztkVwB2EpamfaZi/pDp9UrX2
EDJyb9Kfu2RXYsQLHlVF38I9BM+OJ/+Wt4oS+SkRdNVseCHIaYBkHAyHRD/noGRkcepOVuKGBh6q
LQLB1fUCYwC0lY0EqZjsa8AWlRRJYqAmcfolp+S5RmFQkySH29uydm6R64PTDU8WqAxBuXdl01rg
ujbPSte4dbHvqfVvNp4gwsUTMxweNr944K2IS9Ar4WBNE5ryMHCJ7sYtJbI6jSshwjR0OaN630EI
+JiRmnnL4nvzb/xcXQkQvMoyye00DCGgHTNUUyTOvzAUZgIE602uCxRv8GUCk5hHni1yvz+j4xyB
l5pnpxG1FfSsXNBEjwJLO2vFdOpjaTeVG573ypGdSRB2WtW7NuANlM6B9D7Wu4oe7z9KUK4atBRo
+hTAiISjVNBSlZvYPIfBcJLQTKAYmKN2+7uvBLot6CiiAI4RDAPCWVLrmHN6B+a5jJ70V/Sau394
REDR0gGMXMg2CMm3zKyDoVNz89wn/9ivkvb+L4YHhBBxHA4eFt+JqFCKvG9xjhAu1n7E46/bw68o
QEsBtBMdu+FaLjCeoUYyOpWSdDZ/mEbnKtR0S2N0C7KVVl8WzQIkpip4rjkFP/BbwjoVikWnyWil
sxxPO7nf5fmjzF7i4RArqWtpnoyAuF1sPB8rR/iTNR1BaoIGIpYgdFIrWWLpRM59+M5MY6eX5ZGG
dzuCAIzBdvs/IcJTHmoyWq9xIbnxWuzp3dBYcAVj4YCI5Jzsi/M7arIUTWDbPVspeuG11XMaybu6
y55B6LrhMvOrIDyHwD4AygOIjYUybeGqpH2VTnEbkPOEenmL/DJNP6An7Z9E2QLEr2wMP85gVlIM
ZOfEVIlsxk2FxwWGezceKvhRSoUytlo93D7ey3cEoTcF3a2BTAFyUIwqDZJhTEWXNZdc+8gORvn7
/uF5b1CoX7TRBiv1XIG16FozDLldX8jwxY5cpfgvxxcUZFBOhVbVGD+0Xevr3a1ZiYlGLuh/yL8f
vo2g33syDdMQkPDrKJ8qY1/f/cSCEx9LD/ecA0XFtSdZAMSRFVeX7miZ2Y5UW4RIy839NJ9hResK
op5iql1SxwDh6IxdgIAn0U4O7o7ozccXbM9GDs1ANygDpU76nDlxzjYELC8BVh6EBwinIfqsiukz
O1XCyc6b8lKQ8mfTji7pOJZf/3H7lC51PBQuVyDIwSLFIaJOI6D85byj9aXuv6e65o7A6AZI6Gds
KyG03JFP1W5aYG8jQGjx3698TVJVUW+UTXOJugMjDttiLNwany/o1fhx3Umx1mB8LfQGy4k/bi/U
1vDChRgMG80U+7q5SMjRGj/QZevuaAJQZeCK4W8gYH8iTM7s65IFttxcMhB7VycFnePvngGofOEX
40ThRoi5jCLv9Hgaa3pJsm/NLr+7byosBNw2pEpRY8Db6s7XfzLt0czKMrm0tlejG8KGtl65D7Ph
hfWPQwnyCwzvUeMHO+Xt97tXZza+8LzRrNYCqcf4KohafpZ2tL89/tr3GwSGgMmbViE4PF+ecVTU
aZLS5EKjnT4elGA3qBvxwWU0B5gyBaeIo1/h5wkvQksyO5zkJAGk7GLHhdtUkdsk4CG2LYB0cqff
KnxduRPAdQIGDS2Fji2i36p3Ba0mO0ouci87eXSqusvtRVsKICCDQWYXrgSShyKqs68DVI9KBgpQ
07fA0Zu7nZj58Fz8lcoY4zRBIAbDT8mwN4bRKZQGrVTMja3fmoVwM3Dj6wKOf35hTpF4aA50e5H4
yZ8bZvNZCDdjAt8gHA0MT/XRMfR/pN3YfgMW9271gSgnMuDwZWAtI1c5Xyxg80AxEdPhUhWlY9HY
qTaeopVl4jk4lFgiYrfEARUUXQBbdWgvpqu3b1S92xLnHWaQokTnWVj8ok9cS+gG32Vyf1HipyIj
bhTm9+8zN/aBqJB5w0LRbkW2oRrHmoyXOH4IDxG5O2rHjf3/DC8YlFEyhFHYYXjVfG+zi7m7fYyW
Cgp2GAgwUEOBpnewiOf7W5UjkwyzkC8gl5ceClnJHISibKCEmmqTh1PcayRZ0ZMYHp9pQBkuuv7o
FH5RxrTpwpTTF6ocb09FvBGfo8O8QwNvRNVg3cynYipjPyUlmy52NtqvIJYvfUWi9cFkMpos0zRg
7m2By+lgKjZ4UHj+G7AaYe1a25pQRxH3fvStsHch2/BUl/OZDy+8HRGQ7UlSYXhtRKun5puqoyB4
H20lZ7ZmISxbKkeVEhoQ0+luaTsT2ThhW+Pz36/ULRyOkNQxxs8J0tTjY003vArxCMOyBLQWdw8o
YVS3iVlRJYD32w195yvsohDPlnHJ3+7e6WsRYqQi1CIprRB+9BXVqZgbbVg5K0vEuzqgHIbwayga
gQnRWpZqWee38sHOn8hWSnRtfOAMkFTgiXygLudb0EqVUjRx1PmIQILJLXHuXx4gKD5r8DTcBkUw
QVRQHdkaSPx9XvQXo1Y3+317/bkZdv3YYYuRdoGzjodfB0BKOKNN3NWxAXiDb5QnKUCVphPYJ7x1
qXS5LWhlpVDlx3niYM3yfkLzlQJwl+JGB40fm04QesqG6bE1PP/96i6klo2uZyWG7+m71P/Q7yUt
+Fynq8/nV+V6/DHu8r7H+LL8Xan8xL+9OisaCfADxEwRoebVxYK1LJlGbY9p3vogVvnBynpv9ZIj
tdYePQI27I6VSz0TJTx7mZZpCPZnrR+zvdJ9ULor2nBDxtZ0hGNbGF1hmgOmo0RekHgS3RHmSPHG
5Rbt8889+c+iiboDXTTiCoXsrT9UvRMXkgNWHWcyajeJ/yrs1MRb01q7LDD0+Eah6mBReTeaJZop
hlXil6EV/FDsAQ0bozLVTxENxschYeMDVXq6RY+wwDpjopzOAqC5/2WIE5ZTKhPgI0or8asq1V/R
ddwM8JrkFogtevRdscjfvonafUBN9lRi6SMnl5qxdgbb7PdS1aLPXZBMORqN1Nm+Mqxw451YbjfO
LMDJFi9JREkJ//36cnRaHDcM60LYsR52TfdsGolXFVtddJYbDjmIyqKkhGsR0X2pmsk20jpJfLN5
SobolEul14PaMgZPQuYDm7txjFfloQAWpaLIi6KWeD6vukMF56DFic+yyAGW/cFK39Xhi2TugvKk
9tGGuKUOwyar8P+gjxFDEqeXjGlmDFOEbU72gSNvtRheXnxoFzQDRfQL6R9ERuazCRW5y4aOJj4a
j3i5/Vjnb9OWU7B2EgieWRnpcHgHolNT16VeRciW+aXVuCV4+YLuAuXmpqnk3daYn1BO4eWCjyQj
wQFBqHMQbERCWUaTKEt91pTsYKF+OHbMRjEfyrzXdqMK3t7G1kF0yYb2yGyUaFNFCfdovvMd+Fr5
T0cntCmTSuk5R5jISShJgdzN2J/b37lcdeCBrz5Tna+6glKxgKFMya/H6KXV8z8SmqSonXW6LWZ5
dnjfLVgK4C1DzzxbEJMkzUBGFS+T+mYpu7t7lEEDWejxw8umAWgiojMzxY1hDpVa+c1eCi6k9O//
emTSgS9DLckyYR+pSsb0mlU+7VyDekbv3j8+suiwYmGowdcWLnLWd5bMurT29fgxObbZv1j86+GF
JzVIaqPQagw/Ghcje2cbcaiVveUMPDxXBPDKokp2zGKpiSW59ivNs5NdaG2ExjfGFxN3rJbyOAow
fp96euD0Gzbsyg24/nxLuKh5E5dFD3ofX6/rE23Rv5I07jhZx9t7vFQ9CjwUKB6ARAGW+MyJXj1C
CavGppCNys+N4xQbzlT5sVG5JPl1W85nZFFQPChgMXUQwJioKhVz3LkWmCxUmtzH12iu3diaq+Rm
6pKCqvtIiolbgqJrR6G5HiOSV55Jhw66CTzGH6h8qM5WNHzXgjH7O41x8or+I/2lYFF8ULrQfmWJ
NezrBFaMHA6Z6gyVZm0ZFCs7ggwaZ0HgsRWgCuY6qZcyXQ7tnPpd25909IY/MhpPXhVo326v1Zog
1MkiWw/QlbZ4sPWsyCwS19Svy7z7ghoM+dFCZ4C3SSm3akpWth+7DuyrDpTwkoxDswcaZ6WU++lw
bNNTWD518dtYbkQOVq4KB+LwBxRhVLRkna8cMkjoeJpZuV/GT4q9T7cKvdcW7Hp8QZMwtNI07QLj
J+xNJc8sebHTjeu4NQXBmNRYO6BiGSJk5TC+mpV3e8uXNjIqiOCqcpvJQOpFsDJI1qpRY2qDH+uO
qn9HthmGTBj9mj5uy1lOg1cqyby9r6bxiPZ8J5opziwDND9+kRzjXVptaJOV4YGz4/3GAaxF4lDY
iFplsV3r9eQP7d/oWN1b4YE+JdxkwUMK3DzOknCOhs7oUjkknV+jX4X2nt+Npf1fAeB2AiwYMcGF
PdCBYtI0aO/39YdqfdC7H1RURSDyi6AEbCWEUeerX40TcsHSiABdGLjpAT0INgQsLwIEcDcLID7k
kTThlPZWGgIOzAbfSA0nrHxbPgfZvWXXWCQdVINAdgH2j3dVQKxQ1NQlFosNv0FPVOi/ZiMCv9RJ
aIgIgiCEZEFtgyTkfJWmlkao1cpM33iq5X/sku5SUuwM5f32VVjAffg8EDTAbcCScQtHkBPoQROx
2PKryFd+g3Vb0vfV3278AHPTMSw2vL2VqwFpnBYKUZwlzqPPIwTOR0hrI/DL+kX+L7YFkwFWAslb
PLJi0GsKiV3IQ974VDGdZ8Lu5VvGcmF8ZNq4F8mBWPPl6tAnpoqipvGBQ3fVHZpYbRxerhzmFgJP
3OJQ2SpYCYBongsAJ5QVo5S88c2oB9L1tYlf6+LR/ir9U6bT7vbmr+zGTJZwxvJMikgbQJZUIIAa
uxK7F7fLlwucIHDmCA9DqMLp0gdJN8d6anxDfmlr7WinnTNYCkhntro4rc0FCROwGgHVzktQhXWr
aAYXpkI09WdjHkLrcP9SwT2C4iKoe0NyZj58iCCJFCYpj0o5rbUz67vtdAC5rsYXtqJQImDugqT1
8+lRSlxqbaAf144VzFtUWcETWAazy1JDq7Au7fxE/1OM3+voo6x+UflHNvw1lK0GUQuiTL7tqIYA
xAEGCZiTuIa+sqeNTuonRBFanwzEyfWdnBzrtxHcn438blKX0FNOH8pfjLnl6PaBl2RnlFbDf0OF
7e19WxSOi58inIuiIKRVJa31R6tEh/SXTvoxxj8S6SWlvD+H0fhT9KrGl9tiV54gXGAwiwD1C7NS
pJEFgb5WZWkENfSt/gEEDHAqtwWs7ScoJHlpBYLwiGnNV3goZU3SQU3oW1azY/GxItWpmypX1Y8Z
ifeF/f22vNUJGbyMADwdvGRoLk+2WUxrhdR+YBivlRR4Qzl+7e5mS+G7BfcC0QjEsLgWnIvphyRn
agn3C8QPUnmQtsDY/P9F7YqyW1hmsDAR7BBMA30Cm4QUBpUvV091ZHr9+KW1n8zytWHN/v4VA3CS
mDx/yxGh86nkpR60oarCsY+Ytpv0QnWisWfoCWptEdPyzRZmBRJJXkOOUAsMTkGUERiFGQ996/fg
9/qWp0O9U6L3Iug1T2XhFoX7yhpyIKKK5CqwJjAa5hMzAcyxMpCu+RIDxDUGh/uDrR6jCQR/d3tM
WDsch8/CHjyHgiEdJVakdxMP0oc72jRuZxvO7U1aeTXsT4gD4prwPEQKjloJ4iwarcYPigAPkxdV
W4Vp/ESJewOEF84BDvSyeztJaDIUUt77TZjtwVLoWMnwInfJsRvJa2oVz6bGmCOH8v3HD64sGqzD
CUH1gSzcJFUOR7QimTp/CDTHar+h1bIbjsr968d9EIQOgavnNVjzs1ANTdBpJWJ78T/Kr+nnvZuD
aD1Kj6FGUde3gNTzSlW7RH7a77r0EUbRIwJZG8/iUq3NRQjPelvUdlBDYYILs3enwj6iJ/kz2kZt
wEVUrh7npwBy4C3g1sDfXEBgWzboo0br2KdBXaDX2dCBAD/QXWtqXyxSnHTlW8hqr1bDnV2Z4RML
0vFnGCf5LxtdJfYkNXtnAM3KoTL1ENQQSucURa57bW6He0L1LYTc8nkBhyq2k6PMEfkXH/BQpb0+
TmHsx0l2CPXKtZVDPo2nzh5OJsxeIFNv7/VKngoSoSU52x4PxAknqe0YJSAoTfyUyoqrK6lTqE+O
15TES+Sy31k07B1VIpqX2CbQYaH2u2L6gDc87XZ9E7cbD+yK4YAP4sRgFkCUKB0XnoqpZshHo8zM
T5KvI0WyTt6x9LEIHuz+OWo0hyryrql+EXMrybrUr6i+hrL4ZM40F/Xk0aT2E7PS1DdAzzuVwzuI
Rxsn6u3KSRvtLddqb2PtV3YboS8Ev9CLbcVcU9WyzNA3OvHRWtAZ68epTN2IHLvI8PThvbX3uvSM
flmepj5QEHDnyjdCQLVqeEhfxqOrZt9uf9BSK/NKA7R0hn+F6jUxSppmoOmYgi5Fv+V9HR7DLSdx
5dbPxhfeFQZ+SiKnbeo37C2tc6dumZNu8tJuzUI4QGVqkBRF+6kfxsauZD+VTeL3jXnoglE2ZKMZ
GmOd+qPtVsVpUA/WFqBxdRJgyuMmHx59sawp1OCtZdWY+t1HYu+JsuH2rM7ganhB/9YwNgkFw5IP
n7ADKhYUeVv0PQuOb/CQ8qQ7Msw4UtBqwj70hklDU9JTPx4felI6jbHPuif8tfRjnqVemrtW+6ZP
34Zgi/xv5SqDLIVXkkLpw78TlFpuqINR2WXqq+TJSPfxlLkWTCX5FdUcG+/9qij+BHN3ALFsQZSu
dkgG6AwbVXph4LWpEwTHNHDK7u6MjwZeuP8I4sbolW/XqgbL9RKCdOXNLp/r0/1338TDjuAsgmuW
mFAa+qpjakM/736b7vuNA7e6TKaG7QBRNBwA/vvV11d9g3pZo0p9SXPRs1p60X6ii12+1ZVv7VzD
90OQU/lMZgtnzox1VlIdj8c4eBZBztZBNf/thVqdyX9ELHJWhZKpnWkmfpjvsNuF+mbHbhfs6KYJ
y3dUMF7Agf7/k/l8Ka/WLAnGoI9MAoiG4jTJnnb7EQ077+0Gyq/ptRRBFVRlzey8sxO/iZ2+d4qt
xNXqLOAmwaEAqA9Ag/nOp7LdS7IZpX4wuRoiUIOTZyej8G/vyurGA4aFMAtg2QugBHiXC+QXDewK
+jCb4T/WcAId2m0ZazoZXG6c8BwQBoiazwS2UauNRpn7aDelxPtuCxu6tlLX4/Pfr/Y7r8BbNSl1
7k/kqwF21BhBuxCI/JRIW1Yf9xWFo0U+Q4SISwEEJOJKyiwLYssOCz+hUe1Yvf6dRjZ6i6iuXAKj
3xZHE9isVIsOedk4DdOdWkt2tXVvCRkOH0oP0fEYKgcxFTGcElM9tc0EiS012FXW3k42rMmVY0Fg
0cCggWULt0xY0jQdWsaMLPNVWr6UQfA7Jc0pG+INd2blZPCKJQueLM+Yiq65mtXADSc1xES/fxpb
2eut0fnvV+cinqoKdYhV5kfql9Tyt0DvW8MLx1obAFWoEDbzyfROdib9evvWrG3BNdBM+Poeva/C
sakT32hhalwk43JvnSY/RNcShAlMKFRSa8Yl6LtM3/Xv906Ak9MhS8OrQDmaZr78nV4RmJRQLWpa
HdT8a6sqILv/e1vIchPmQoT3cTSrBu1F8aoAg+lS7aIXWyGD5T7MJQjGdzAEUq0PkEC7Ho3sXglx
zaK8+77NhQjK3qzr3MxDvL/oWR+Vp6l4lLe4eFfngfSozIm8kSUVUhvKGE7gjsB2WNJ+mhSnR108
Ue/2hDCPKyHCoziEpETED0L65D2OPqpgIzCxPgnYqBw4qC3YZ6ZEN5g8YJ0kNXWrjKGyH6mgZuvt
XXGm+Tz+X44It4XN2IIzHCZE8y1pHT31cnYYmr297y23fkfbVHULb7uS2JyLFPbHULspRtVz4sd5
7SRjBIj9qcuepIS4yA4Vyp6CRTZtzrfvD7+E8wdtLlXYMG3op6YfILXjpGBeOR4t6uj3J7sAkkBZ
IZja0PVs0WJnrBorbAoJy9mDDT94UaLft6expgbQYo/A0OfgMTF4LelV0UaxRGEmR44SfAki718I
MBBz5XSxwMQIuzMFPVoWJSzzpfIhIJJn5+3htoSlfaxDR+I5VMCbgYiSIGGwRnVCo2Hqt41Hdera
yVPZPExJ7JL4/snw+KTNw1fId4pYgCwDbtss+9APlWKnRY/WZG5MZmU/ZhKEyZBwGmkjQULxUmm7
0trfXquV4RHJ541BdLwwizC4lLBkLDs58vP6VLhlerfBqtuI4iKGhrJz5P2EhzHXp1iRI1r6rP9J
wWX36/bXryix2fDCw4jOlmVUlxg+jd0A1zsxe8+8tycZctggwQQVEQx7TjAnPIwIknaBXXfFWda9
Ii899G/wjOTYqHebcHM5wvOoD2mZSS3kWNW5L/FAftxerOVWIxiBFBFBQBq4EjHDRsyMAmaVxufm
t2k+IjN/e/il/kNkjWMvcBk4V4VwUNvE6uUOVUGAVtnfTXncJ1+kqDogyfH9tqDlpkMQfB+weuLE
oj/13BoKWWqPcdYGfi19ydt9OO3NLaN9ZanQIwl2OyBQ0LfiXNRCI0OJtP85HHblr2KrknBreOGp
0HOdFSrB8BJ7t3+VzQbUZqn/kCAByAZ5Tt4gR4Rd51Wdq5Va0zNaVmnaOcq+EXo2Yy+4X3mAswVe
DYe84W7owjwMIJit3miycylljmFKjmXtbu/1ykqBsQk1IngwEJM3hAve6Vpstrqdn1/BX+0MaPP0
340v3O2SdLpEyyA/69NO7495v7EVW98v3GkgvHuE3/H96nBMh729sTwrVwHZbDw7Goqp0Z1UMHaZ
wmS8pAU9J/ZPJlWOkQBQHG91TViZxLUUMTBX50NeZUpJzxJxit/m+91bMBtd0BupXttFZub0DMaK
adjV+t1PEGi5QJXEufAQgBHBtx3rsb8kpmf0KWWJN24xqqzuwdX4whZrStCk1Ijo2UI/tQ4OgZtt
BZO3RAjbPEwS0lzIJ59VfU8iL7YPylansxXtfb1KIsoj6ehQWAAenlPb6j5GNAL3dYbGGEZdBjuY
WNPx9q7zVZlby7ztJQhWUA+H3hSimTmAUEKaUDxzNoYBvZUTLxwOhfGnNlIn175V070kroB9gMQf
GDEIg9ksPhqpGmQJuqnTcyX9jOt+m8VieUnmAvjvVyGSto2oppYMx6x6M9mJ9fvbC7Y1Pj8jV+Mb
xhAW44CrHkxHdAzdhLktz9j8+wVNW4QJm1qCBQozr9S8jrzQe5u0Yw+gw7mNYGiwzVVB2eaB0Wsj
Kgx8BGEBwCqyu5U5xkeMF5lrlA/A3pwvkRWFRRZmoemr1Ut5NLfq2pfP6mx40dafyrLS81Qy/KIq
X2xd+kOs5AGUUR5CGge7S7zbG768kfDBwMMBFnb4+dDv89lQRttBaYPRp170q4z2Xe6OZEPGyqFC
NQqv6UCeD+6e8IBnIGcmtdHJflp+GYadtgVP2hpfMNUY2s6rVML4keaXzRdV29hxvgZzLULgCHN6
CdR/wU7j8q8vRcJdMmp2fl68aXJYnYa4egGl7h9UjP1lQ/XQ6k30QKLznVuDyhRwMQIHhaMGFhZh
ayKlk8YpUltfbhKn0B2jihzZ+ifsPv6FHGDhEJ3h/Q7F6VVaO0i2jILoGIXQdedlzCv10nm7LWVx
8zEL0Cir3NgFWanoowVDa7EsKVo/zQ9IIUaWp5X3Ki+I4PXpnD2IQyuENxKVem2kgOXaR1vqyY1b
b4zIuHEWFmeNy0AoH/wyaCiA6tv5WUg6m6KzlA7gZXDImuM/txdpZXRUGKIPKAckLdmm7RqcWtKY
jT6Ktbt9yHb/1fCa8PFS13U1nTB8bz8phza51wxFJebV14tQ/yQPNLPqMHwj7cOdod+/vRgeKTww
cfP6F+HrKS2BJTfV0e+elOLYhafbi7NyQGfDCxYiVc2gCywMjw4Ctv2sJ8/xvRxaQCrDtQetD+B6
qAsSO0WYUoyiuoLJflwHTvYwki008socIAA4J9xmXAQRqNkUg1r2YySjzjBwQklzhoy5Xb8Vq1g5
pmgziccC8D+dU5LOL4FBEEDAfZb9zPTKwbO3iiDWpnE9Ppd/pXCHTiZlNGD8Wn7N4i95sZ/iDcvw
k/1kptSxF8gH831AKmtRCwYKbhuFpdrkp2E7nSS5LPdqrVIvqLswgq6t36LaPuh2+w1vS//B1CmB
MdHLLHXSVFX8WIpzV9dTRd+B/TNCpbedOqSuk1MShdQFZjF/ieoo/oDXSgYn1eVe2qvg2vRaqzcf
7Mnq9l2k5gfE9tCuYizoDxQx09c478sBSN6pebEGUjuKZIVuaveGn2pq3TxkRukRi3mNNjLDNeXe
zjwrH+t9UMvjLhlD6Q2+srZvqRId0MSceqXcR5GjAYqyR+/i8Jc6RP1bMBg/pLobHAPANyeRu3ba
lbUFkK0aurIy0ONEqilxNDVRnlBXKDlNNTWlW0m69R4VEd3pURw9VmnSuFVE67eyGKePUNe6R/Sb
B+glm1rXjpXItaVa3lfgAHWBgWTnzE5Ct6JF7diZ0u1BsF87DUorfsu9BUqRwtT9QSun3gE9UeCO
Y2G+ohmG8ju17SFxSzqyN+h+OQTswegMRwoC8qVPhmTPrPBXowf2FsB2eRjx6OPmIiqHAw9nYn4Y
q4nqTdnFuq/p4K5A38B4F5i/b+ue5YWayxAPfN+yqgKow1dij7xE7G7NieF5kAlBDtC7ijW1tlZq
RTFYmm8O0kPtFsAZ/ovvBwaKFx2jl5mo2CS9qPImxNaFMBxs1W+TjRmYWOT5bcUMrgTw3680QodC
n1AZDN2fjD9gHXKqJHRYinqPrVDQqiDELlGuC3dxgajqdLRjoAHT/dQ+98NBC9D1+5utbvU+WjtU
6NALCAdXo4tEutlRte/h/6JCrXai6iEB4DOpvt7elYUrwWlgeL8SFMPB7BLRYSxF142qGjR/GjRv
sjKnGF6YflLar0n657aotQMMCB/AncBTAucgvM11IfeN3PaKr7HLIH3pDreH/0ymiPuPLjuw7BDf
h8MiOHVUHWJFCTrFb+ngkPFvyvoDckhulD4Q+0OtHxL21MuhK9XWriwfh+YrShUcZla7KfeV/KVv
XnL2W5vQsHjD6Fnbyf98Gfjf5ydzqltbCwlmHidf2OSMQOB1G6bz2uLygkYUaeK5BVPVXAQ1hyRL
+kpFVfRRHh+nL7cX99PHExcX5gIumGmiLlCkkpHlVlbxpOHMa7JrFbaTq9QdQKuWHCmtXXWkHpOe
LRssdKHX9Xta2nsl/hOATSAsfhT5Ua2O0pY5tpw06l/Bpg0OVd4bXQylWOZkmzWcsTc5qVwn3Wzv
vrzo8/EFlVsqXZzUCcYf2d9es3a62uxGerKb7n9Iu7LlyG1k+0WMILjzlUst2kpsdattvTDkXkgC
3EBw//p7KM+Mq1CMYsh3Jtx+6DCzACSARObJcz79Yrg0JK8ej3WjHmBIx9UEXmeWzd7tBVwdCuYJ
cDDAN66ogNKlvp+gXy4yjOoZRE8vbV0fB96+NeMW7mHN1NJuhtMRZEdXxKAdHl9x1lUW2GiGJ6tN
9qJBAVe4ua9pybfbw7reWdpCYfw/W1LaoKmS1s1z2OqU7zp2M5RR+VY5fc3LkLEFbA7aMguL5OXW
Yu4wGHEWmxG3IZfYtt6WsNraIEC1jSo6NhAqb1L0UKYUugq4b6LUGD0Vp3wdDyE2z+2pWh0GkIeL
hhCCWhn+pSjjNDOw20YuaIBVT4FYym0Dq8NYrhEo/EDbQs5KWdQQsdnOGEaXQ3NADRgVXztl3Ngr
1zgOKNYg//U/O9IjzNZ6B/BA1YwyJ/aLBc5ckFDnLx06EPOw7zt/UitPFH/ozuvtEa5M4dK/CndD
7gDdRtJCuYSm6Hqx1IgneDl5Ltnd/v7KDF58Xzpv0qQdLT7i+0rn625gMD/7ftvCyt68sLD8grMY
yc6YmyUtLAzNjjh/ZgBV/qBbgPq1adLBWInbAqAkJFkujfQxWGOdblAj2z7l6enTXWXI1+poT0fB
Fb2tiFYvP68kFk87vVcjV4cOUx/S2PHoVj3rqiogGZESa/FQK60aYwzZXOIB8Vc+Vb5tPRO+o9lB
8I1lWVv4syHJW6dp7J6o1YhlyfjJLq13Z+B3TpOGt1f/2swH0djSOg5rV5cAemwSrrJ4Brw5zIZj
onu82EDmr5pAPQU3DaiVHbm0n5plahA+z0A87fFK7Nkh6zbOmWsfRuUETWyLkA5Sn3LImqD/vtaZ
OQPiaPmk2THlydSicvys6tqSiTm3s/yOs73SwI1nxqz5CwEF0s95S+b+epcsmls6yNXAdwaos7RL
soqCdVBpQEDB/TkP0NN0e7G3vi9djXx0WmRIhP2FFaFpgogpN7ZO4pWVQDiIsvhCi7ogEC9naGxT
LWUWjb+MZE7eBYvjqHDs9xy97t+LHhKeTK80cGwALOoVnTLvlk5az6XafZyWx15T/Z4rvxoT8o+T
8/X28JeY+jJgvTglZArmqQG73zBhA8/9vR7vM/FFzR41NwW6cCvVtWoKSDg0IwOBBb7yy2mYNYUk
esvUyGK/p+L7rBXBMPb7LPlS1vlGTup6yjEsC1hJNA+gl1e+xdEOJ0DEV6oR+vKDUn2PlxAc0RV5
vz1963YQWQNTgS5AVzpk7QJMUarVqlGe7Imd+RUNU+NFpz9vm7k+Lpbh/GNGOmYnY9I6rRVq1CWp
XyiZ8EpT8QaSbAxnzc4CxbMWWm4gwJbNcraXcUtRK+EZiWznkGhBPXvuhr9tWZD2golOWoJcHola
Gxjc8iBiAC83RrH8Stmnz0chnUiQgJ/LYoYNZnj2FBRbBCCrY8CxhwIJsp1XL/RkQkaVxDmJZuMd
Ko2I2N1+w39XhwAiw+XMQ55Jrr8UyVC5fVqSqM57rz84yOzd9qgtA5JHaaXKzKIVJBrM792uFRuU
SNdd1AgM0PTy3wF8/P2ZJxm51XCt41hnUd5z1I/bDvecbg9/2Lw/WA56UudyH4/t96KzA6pAaNaw
QxWkIrXFQmags4iVUBugY5BCtLcVWZCzegNSvToJSAcsZBmYY7n+DLr7rDFrl0R9GjpJAPbXfzHJ
/3xfjlcSKGBOMbNIlJE9zY5860Rd/f3AyIC0Fqn3K0VVVCXypI81/H7rm9N+/Xb716+dbYaDiwv/
QyQkX1vW7OZTUybaEkAe59H1J2vfDWk4DH1w29JaFImW5g+2HvRwyykvrROmnggVp/VEj7ZbhKQ0
j5Ph+ANROm8a0ZDrbFG6r47uzKZ0G5mFI7KJwSYKZJ7iHufyXtO5Zze/bo9t9bA4syPFFzS2iinn
sxpN5Ss4EUzzLUn+RdYC5FD/zJ/04OqJaOFosIHs02M3TI8dQVGsRs0l3sJPfxSkrg7XM1uLT55t
7IJ1djz1kxqpYxYs6nzsweZhZkE3YKrDGSInCcgGy+aPanytVbwBXm7P59q6QRES8QPSMMheSjdu
q5azDpYWzKeJYOkErnwo2PZbsklrHgnBFgQrKOLjX5IVoxImqlIY5ZA+Mnpq2kel/yrSryAICVWx
8ay55jjGYXluTTqMKdfjcRxgDV2EdyYEJDIQjowG9xHDhEStj9zsD1VWB07T+Kozv41jHrQ8Oag6
Cbpi/jNpHL/lfON4vO7LuPxd8iE+1Umb6sta26zyXPeXHh+ZjSxf56n5IWWupxIaxlt9v6sr/M/c
y3Fi6mhZFnPsTM2Ygjo1Xq1BCepMhAndEmfcMiVtzhaAWCtn2DjttCuH53oIKn7Qt1onVy/Ds/WV
SSyHcpo5VHTUKIbqHSXjLrZyry6qB9LE3pSgwzUBd3Y2fTHLfNfm5bMYrbuJg1GBFjuaNIcGrRA0
ZYGe5B6lY+PzIjnc3ldr+SJofuM5CoZmNOHLjJ5DVruCuovL53dVBX1BZUeMY9c8TA26rov4IeWI
PUvujSiB3ra9do+dm15eDmdnisO6zIL7q1EjQnZHlfD251c3M8iqPrLyQM1IR72Feq2C5wCOrPy3
iyC9KDovo6jot2/6+J6mW9iQFXuL3BNoS/EoADZh8bqz4TDWu0JxKZIicciqnfq7HveTvjPJ12QL
ZLicDNJpjMfUwtmng1gM/FWXptKcqa6VFpg5a/rdOLNHwXFSOtkXJ1bRqdUXAaCau1GZdrendOVW
g10MDycE6riyTiQ6aNImLlI16pO9RQMz9fUtde8Vp7gwIe1NJE57szMwNGUofcK/A1n3ebe7sCBd
m5naNzYrsE42WGrAMgKenv7/aUK6LfNSGQZtgomYvQhxl30aJQv9yUW3B16NDWTLOCEtSZK8oDne
1FQL+jkEJib4/EqD2QsA0KVZ+aoe3fZm2jFXn6OSG29syAOgA3+Vmwi9NYdyCJ7rqFJAnkbOGdMm
pW3B7DlS3DvX2nMl82Y0/d0ey8pxDzbef4xIq6GUOIVRFJ0jx649pYJcBhSgyQPLNg6crcEsf392
AOTlUFKXGRiMEabCdwv0MG6YWEmmLBIlqHkDIb3UvS9NjCjAVK3hzlFCjtN4h5Crfx3MT2cpwV4M
uCbqFAtg4ypL2bRWavfqHE1k3zT7ptwD2nN7SdbiSdAjg2jbBpQRrKDSXFFVF7iOpimimnaI1cTL
WHfqgNbpqR32FfDmRNsXovvd6uLepobfN4Xf6ltLtnLa4GcAp4C8FNiIZWiK6vaKY3B9iiyf5sw3
5sq/PdAV37swIPleSowekGN7igxgkPOwNv4SueoVzWd5+ODewA6itQQNm4BeSNMZi6TuUYkD9zo4
+DyXbZwGa1EC2Jrx5jTQhLy0tF76HQrJLUjmlAmhTA/qU3rgeuFX9j3TlR1aXb2JPFlx7jXms2r/
+PwMoscVqBgAMHCvSi7fxRpD0kLVI2HtWueHXafIy+/0jRL+ysZC1Qz1RUiboGQqs870QC7OnBE9
ovlD0TZBM2UgIPldVq6Pqum/GNFCmwXtMgtZHinu18CDq0+dbkTOcJrjd6s75QToMLoFkVnzPaA8
gfsBqmQlT9BoRprnI+xQERrmnag8vfPQzLHh42ub6MyODIoVk5bbPRqoosF5sjPudZ8mtYd3nxuQ
IjkUm4CP0mFAZXfosM23IPzXBFSLAZDaLahhA1giKRLNhhSEbpVqRJWWq3thdo1Xky7zUPEuHvQE
eaJ4FnzPrepdEwPx8HSsfQEsgeem/VYFZ9mrUnCHbQx9ejCEICtiSMFdYcZ6lSqDGVXtA4d4Q/lA
2o0n3roJ3LlL0R6t3dKp1LVtAtRBbUaWqN9zI3lw3AoEtWZ429FXHQNY2v+akU6lgSXp3Kowkxng
O3WGYPwX+UzM1T8Wli1wduUWmdNmllWZUQ4d33DUXm4PYCWkB+Xewg2Gwvb14ygjc5qVNTEiqw3M
+N7IEKTsKLuHVuImnGZ1Tc5sST44iRFXBS6pqOw0L9d8pwbOdStltLoiZ0Yk3+q6ZqLiw0jr/1I/
j87GNkKnhwl2MwSncuBgURS3+yzFgYO11ivlQbOn4+0VWT3TzkxIA7AHTS0VnmGnppVzj95a4VsK
qIgF1MK82ijH3eft2Uj5W4A44/ZTpdsHeC1hdWoJe60RQGDN043Oh5RfID6P/ceEEWisLYV7CBdI
h5w91aPi1rURKfxQ08Ph9jjWFh5XG24CvH3AEC1tRaZbeVGQBEdo7invxRZ9yJrznn9e2odl1VlT
tixLb4Qmg5b2g2NswARX3rwIFv8ZgbQ/nKSIIeCFESTlHnj5qkSF4FAqIRqzK2/cEqPbGpDkZ9B1
KBIonBmRXjvIgD8NhADYt7+9KMtH5JMe+iO6vZQr0QkjBQKgoTLaUqdGlLGXXoH8J1qDE/MvTX+t
nWeGY+C2ubW9g5o6ELN4wS8iD5eHJfr9GxekXQaQJxog+K9WrwTZQCEkGN42tHzoelz/GJImLwa/
d841GJrQi3cn6HjqUjCTsTR/LZDNCByub8U6q/4NCgAwVZLl/9I+rVwx1GxkRjSOz04aZt1GzLb+
fQNvVCQ/0OQl7c6KjYv03mxEZrqvc88dNqZszd9AfYcTQFt8XN6fKJ5zJ69rLdKHXVfuUJJg+caz
bm35z01IezRPhyFHC5AWpaDxn4NRu6tS9EVsONnaRIHxgYDTAIK5KLJdOlk3J6BH1jQtYi1vvIzo
s++2fAsUuOZhC1EbeGMQt+H9dmlFzWpdH0UGRkWih9lsHd3cDfRJwRsxbXa6/UnJanRcgiAesOwP
UfRr4I5ltR1Fa697QkpNNZ4nJ7q9Yz4irrMt82EAiwP8P6IZ3DbygGpSt1oq3FNZ+A3xB1ASGUc+
+cx4MfSA/6lWu1r32syH3tK8RUQhrdmV8eXvz6Iop52mptZb90Srmf/l8jbfcepsCWZLp92VFckz
CsOpdCifuSczNbxutj3SPbvzocyfCLUQSL9sTOnyJr2aUoRugBAhLQJU9uWoBiC8OG8G52TFGkBE
BtAtwH6Bkc0EB2/DGuI5uRD3gA2IPdG4cyxU1ny9/SMkP/17zGe/Qd5zmSWcrO+ckwlUtEZnvF0N
10fXEnovtCg3eXDbnnSM/MceUFNgsESPn5xP66FNA9HL3DkZXIQl5V4Wx0GTbKVQ5RLR33bQi4xt
AfHUq0Rwi1SE1sewMyblExiOIWjaVPetC5Bxr6fPXWW/o1/mrY1N3xDFxqQu7ni1sGfGtcuFVVuU
rSs3c0767DzShh5dWmzkU+QX4ccAASGC16DKfp1oY9xQStbY1slUn92yCub4bhgjbT6xavaGItS6
IYw11ydWsm/JFt2JdFT/bd3Cq2MBpIP2SbptXAegHz7CetHjNJuL37bb7GYzDoqcbyQ+VpcSj9//
2ZJmk1lg2q561zo1eOJ6SDvu28T4qpXz17YFdioZq2Nddzt7VPczknGfuy7+HikEJJGlWMYqc+Ck
aRy3GlWsUzrei2/61kN3zVXcs89Lg1PjHC14KT4P3mVvZ+KPz+433NY4XvDswTKB5ejSFTm+PsTj
YJ+q+mfZDv5YHEzl120b12NYIgKAagAbR/+3nJxoJrOdbLu3Tsyj5hHyMbc/f+1rl5+XgjVr0qqE
ufi8nip/llr7lPDqQdHEPbfqjcfb6kgg4oEFWbpfZbomqs8a1E4m6zS7LSR5U4/9vD2W6+MWYwHL
DlIntoXCyPL3ZxeZAi53szQ6NDxCEwH1So6aOa7Nvr7Xna2jdnUwZ7akeePVnNEeaPGTVia7qhCB
ucXye31hXo5Gcq5UNO2YWhgNRSutHZTQVxHuYweiRKv75WwJSK+NBxTsSPwjCFnoXi7nbs7tNrVH
ap169Kvy2N3Pw9fbq/N3g/nlyQ2ubdDf4nr4W4/k0kaiTM7YGlPyDAw8t6FYrpeHQqu7oMVtLfzR
7Ezgrp05LLSh+TrYfRrQkSfHWuij14Nj73lUuHlUeV48lyXINhKHGd9pRseXqmynPU6w4XvngPuj
hM7OoQdc71DrFqQ8Zjf2uSqgW56xtPZi1D5CphIeMrudXkQpsIZxagCalsYPvOX9HjQ7/SFHI1fg
WJB400XqhKWw6U7v2eDNKkvvWM7QLWKPHarXdv8nGlB/27B+L0iuPrdWw3aFxtyQ5O6fM1fbfZPT
HgI2ALQpnTHvwGZv3HdgKO29mPeI7vpqOuWjlZzMQjB/BhmSz6GqvDNT+tcIFQHPrlLiJ7XeBQaP
lSd3KocH9CywsEHX1T2pGYRIBtDfzdlQBRaqGcCkGujiy9XKr8Yu9rQsTUM3pvpusrX6S9ylhZ/2
zH6NFavaxSjGHYzeVPaVSPL7mlOUReZRO3Lb+KM2x9RH47DhTdWcRLYa976SaK1PRJZ7TkOKe4Wr
fyUDSYNSKC9IjM6/QOZ/24fWdvjS2oCCDdqJcexeepDdosfXAAL2Oe5NyKqwe9PSPaYZ35xJ7EvS
fy5RiutpoSsBBBcwdNBJyPW21hbEHIiZPNtpuiuUEj3iyX1ujxujug7bYGYp6FlQ1UKDkLT3kha0
5+psJc8GqGSQ2kgfsPinobN2t2dvbY+jlWqJhxctSXk4NKaJmEzsP4iljDHS2FtdTmuXCejfFg5J
9EMix3C5PGBFjMFvLZJnGrdepc4eqMP92gaNq7m/PRS5JPWxNOh0Qu4E1Up0O0hz5lbxOI16mzyj
v/7g0nGPnXtfI2uKN5ynUDUQxQB8hPHO2uIxztWNdNTakp2blyKLLum6bMxGHGWT8+dsaq9m2u6H
fitns7Zi0KMGJeeHSJl8Kvc0LXS7iuNT5VQ/DPASeC2JN4LdNRtI2sIKMEA4naU91bRaoaL0qpy0
SfE0pGaafCN7shJkah/ypf8x8fH3Zxcz6QoDcUynnHqrtrwEfH6glWIH9Cd+03gXWY0ddGI6WiOO
N8XcsL7mlMivLfEAaudXyQJGZ8fM7Do+jXa+o/l73bIwn97pvDGPq3aQYEO2GHpEVw1wWTvqnVrM
8YmXoOIX30B55HX2F6P847brr66XDS5YfSHKQ8LocpPVU14LC/0kpzgPdfbItnizV76Pq3tp1cCB
tBBHXn4f+zpDF78bn7riC1qZiy+3f/7azsX3geMEsASnq5zryJTZdco4U044zDV4RK/7paIndzNg
x4+dzvpAFYXjQcRVHIB4IEE5jM4BNfwtVOvqQEFIgXcs5vKKPnSY0XteagxeKQL70dzqxfyAYUnh
DoB1QBYgqwcUgJylqoxm0Eddj09Tm9ahllmzX5kusm8leEFoTvI/pqEsA63kzh6NleAG6WO6rzPV
xB0bpz9bBBm7kSW1bwsO6g7S5Xswe/zpNIkTMBIjMmBs8opKgfpe3f3OXPM+681fHeuMx1loXdDT
DB2g5jR8/sLCyMwlx4CmuSuFaIOTMqOqE58UkGfHmR4muR2pZXW47SqrC4TLBCcgulOggHXpiYhS
tdlu4Sm6E3tVTn2+YUDGaC63yIJ9/K8FGdgwJHU+5EqqnOJ4CEoGmKOhIVbS7ediNn2nLe87oXiN
VgZsJnvD7p5707mfBveQWOXRMjt/Ic91xuERpaiQFdmBFFucjytXDchTEBYsSiIO/rycBWJyThPi
wE3rR8sJKgLmjmkj0FmJq5bOFtUFRwte4zLDXN6Yw1SrRDlN3ZdY/VbmeaCp3JtdSDFNGwfAyrsG
bTQ66NKQwMXLVgoSLGYMZpnlyXNWY1X5D8WxgpTtu2w/KZpvtcfPOxHsOdjhSPkB23E5fbQruQA3
q3IapycK5MrP259fdSE8zhckB562wFtcfh8Jvkr02qCchtEk90psqX5q6sKnNfiO6IyevqJ1tWiu
GvoQ2067N2Y7D5I2/gOv2CSYOz0OC7TnvwBBE/8Yc5v4dWH03mArLQoBvX1vNDzZyI6u+RRZ2P4d
SNMuOKzLH80RW2pDjklpnW+JhRYdDeideAuCu3Ijgtv9f1ZkRlpzUhirM1M5qQSO5dO3brindCOD
tWoEbF0g/17y5/L6to7JrbEscUgI0w3wxCyCNoNkMXRQSOjwZgu+s7ZV8DDHoY6czxK0X07dDJlD
vIIq5aRY1KuR0h3c3zl7ajl0p9WNrbJuCxlIfVHcxQvk0paup4UrKoxNWR5qXeKRoguq2cJdABbn
fqussrYzgRb6n7nl78/CtBwSuLWZY2gzNb2E7N2p9Wz3tdWirNG8pvRvb51Vc4CvAiS/IKHkopo+
EJeKegk8S9DK4ASFgJG3N0ywNG7hWVcmEic9dFaXbN2Srrscmdn1acMJYrMuHUC1kr31sb4flCxs
RIaC3rxxnK5cXOfmZMdvhqyoUmfEzT974CHrPqm/uFxbF9+XfDC3RWFPFr4/V4iTvGKrnCoz2vxt
AJzqrgaoMapscgzYLgDNssMAhPFTs4Ok8ua92SM4CXFMp8zLBlx9gxWqhfuiUf6mFr1nkhzBhv06
DsMDr2vgOrONvb7iMRg4GhZwzqKwYy/zfuag1jRqalYhoprjXQ/NzZzfKQBgsTQ9jEkBUM4WDmDV
b84MSvNAJtoz3VHjk6P0jyZz78oS43YRWU1TMCtkY0d8hIRSyAhyTyTCQQ4BuTX5LQZ0S1yyecC8
9yZ6w8vuUZ/LnSrerPyl8jho7gZQavWHejb2TMO6J/WWytPqHIOKChqF4Du7SqJOSpuCNXd5xmSx
ZyhP3Qi60Z3VQgfoe15u3EPLvrsa76LnhXc8OEHlELmpAcply9sMIJvAyM3QIQ/J+LMyMi/GOVA4
fmxtPNM+hCCubC5d+ZBmA5j1oy/rzIlI76hTVzXxKbW+VCPzaosEGYhlZgPIvjayxz+caa+Aqw7/
bdh3rtdDgbSeMl+QyldK4bMi8aoUb7z5kdlq4EL3tiHGE2Rv99V4aNGtVcy6LxZagfigDJpPjXub
32fqhLsi9ZQWLPmFp8Z7x3yieHMnw1OWvZvxwWTQ7n1X3O+TeZz5MR2H4PaJ+9HBJo8d7oUjF/UW
TIDkzyId8Njos/iUjG+iD4vphJZgz05nj8w/rKn0OnLQrP5ZMZ9KQEMqliKPMoUaCBjrQfUslYIx
zjnc/lUfjNJXvwo/CbgBEA/g4Xm5rWMjnyxSEPdkJY+j1gZj991FxM8IWp4gzT7NChDGu3q+r+o3
XcOdNEGiiP+pqLNvmlAEoH8lgvtGVvvzGPWtExjQixTTbmp/x/TBrYwg5luZmQ+9zusfjRgWXgsi
Wzksb2Nud5Sa0AjHrylpDQoAVByS3+UwBxq5U4bX0mjx4Pve1o9VYYdMD3vkb7R0r6u7wqBIX+og
4nkzrRJKoPdEyfd58zTbX+t+3xsnUUXCfR2Mwzy+9W1+tMqfBR+R2nUOdboRIq+UO7Ul+egCLrHQ
C5vS9eg4c9mmIjZQp4bMa/qkiLuC3U9NZMLlaf3a8l9GdkSh49MivMtNY+BIB+YNLS02eGsu1140
09D0CeBiVvzc1Y91dNu3VgJdML4hNAcTB1IzssMbgvVpV3PzBKayR3cEo6eFPN38STqUv0ehLwNY
EpJXjSy2gEp0zRvzBKbDoI0fWsI3ntwrIQUG8o8F6eobQbLaC9GZJ8CUExOCWfr32zO1ZgCUz+go
ghXAUOSjwbDKcWxN84T+Mc+zRf4vBuCg0wYLgTfBVXpML0EoI5CdPhXgKz0UP/7Frz/7ujQ9TSNc
vWvx9Zp/LbUnR2zV5FeuRWS2kXBbOkXgtNL0uN2k90nJrVPdG4/G2J3o6HyjY/2VanEw2clhNMUW
U/6a8yL1AZgTZLJAgqNf7g2gXQfSUzhvTwUuRQHFoaofk7CE4MrG6lyZwsZf1Mpw4+PmR73j0hS1
kATJeJdHqn7XlMAG7uZuA4C2ZUK7NKFBKLTvIb0QpeXUHzsNvYMN5BhOleZswQquwjaMBunLJb8A
FizUhC9NzUlV0iSFKXVIAj60e5VS23OtKkWfhf6zA4b0tvtdPUIXg+BDgkoM+vKgs3NpkAzc1GO3
ZhHLvqfWHUnfG2ygbCtftTYuAEZBfo0r51pWDqoJWtF1LouA2mh2bVrsakfcO/XwA8+2g9nav28P
a23JdNC0I2uO5NMVhorP+pDErsUiMVmg9kvZV5EYp1rbAveu2oG2Gd5m6EhAT+Pl9OVagdf2PLMI
3SleIxBw/uDtxvl2tYGxRPqZDcn9aAJkOo1VFuGF+NMwku+zbt0B+YDaevtDS6onUPOaG7tq3aYB
AT34BChdZD9E3WOqRoPhHkU/UfpiDTV4p99QCDH6e5DVb5hbn8b/mZOZR5R86tHVoTOQS4LXBG9D
tefQUvwXTgGGOQTsOJuwZIuTnsXPQConrMubPMohSVmOdmRObjQPW2nPtS0FSA16HXEd6Vd7eHCm
mOi0riMmwA5uJLP5nfJ033dfsxhH7m1HXzVmQ7EZkFW0MMjAuckskxzpgSqamiaoDJSmquzoDoU3
KVtY+TVTS/cXcBbQHkcV53L6cqPWs64QddQJnEbD6wRBTzH/wFPh9pDWfG/pEF+oBoFelXNHhVl1
TNeVKuJ5QnYKW8h9ZxPKyeSnpdEXRK0Pamu0GxN5FUVglwGZi3sSSGm0MUkHYapQodoUVlvtgSgP
7kYCYOvzy+Se+V7Nsq7MeFJH3BtoACDn7Tlb20Dnv15ybYtWQtEq/HrnreJ4t/Wjb20UjrdGsCzb
2Qio2eSdtYxgzkJFbDYybn1eOnEGajRFg94FkMIclCc00d6eoOU/v3j0YHnRlQYEPJQLAFOWJkgF
uqO3LaOOWmXeV8XdOOzq4g9afSnHg6nt+bRlcGW34MLD6wT4a0Tv7jLes+nqwL5ddrQpo1LlAOu2
ifJgswaN+5WmBMmE/vfbA1y1tzQC4jJCSVyOHMZmrmLejbDn7ugLyp+/yq32iA8mCGkScQ8hNrEA
k7huNjUnklkKeL6iwkIXvwdafsUfsKd8gJTQo/7cpEpIq8FXcvdbWyhhY2annE2gWwAIaODPmomq
YZ0R6uGY7r5W8zzed07KElA/JPULlpCAR9vJ9SPsQOS+RoNU3RfqQ62bWVBzSw3rMms8C//JMS6N
wbNEl90nKY39sRnYs+AWvlUrtPRrpUFnlZpwCva5JsVqV76VGEGOvKk1z2GJDErvoc0UegY0cQ+p
qs4PeNApRyDv4gDLRE8gKyjJTh905K8BQfFQjoipp/HibXA6clI5eXOq+M86U6DCQIsWGMSMqeGg
2BAdtqHpCYJE2yg9nTq/id7Hr7qiap47JhYJ8fD/atWCfclrg0YqSd08oBb0iuM5bY6U6JOXkoTc
ob80fneZpvVel0CCVGGZ5udGad4Vub2okZLGI1CaeCrGSQ+Gig1PTVHYmJ6h2XCxlS0KeCJKL0sq
E0U3+QSw+zHX8b7Cvdk9/CoE2Ug+r7gwmliBJ0L9HvQgMrmj2TpQqjCNIkqMysvmN8Ies+GuxwTe
3iorhyUSlTgDUDxHICC/iOgwd03cZmWUT6CUZw914wDFsQHeWJksxAB4keCqxKNLl6K2lOjgma2b
IirSY/xiT1vJwOvzDK3lwMsvbHt4lUqXcTWZsyBcySM7+Taw2IPQQ3h7ltYGAFoYdGEjLXCd30BL
n5opaVlGGffN7tXaqqZufF+uYNdFNhVxj+8bbuiGSEH+v36+KUXmictiU53wefse4O92q/V6uS+k
oxDMQ+iAg5YPEkDyfSKmPGlSVufRbHW+qLujrp8QouPEO6qb5NhrU3VuTNp4zpCbBXOrHMQW9w6O
E+3l9lytbbwFVYc0AWiHkOu4vKsMVoyWA0RB1CZhxYTX0corSFDtbptZ2Xfgo0ezEGJwFfws0pL0
aauj+lNgS8xJoJPyZDTmIR61t39jBhgdNL2B2EheGsSJXDGNrIhSvYtQa/CGQTvU5han0EpEsRBW
4KEOJ7iGWCZovykWTbhoUgZPc7vQGmhokMd0PlkUXC394MVbrXArjrAsEUJ9pG1B9iYFSdQo4XOk
aqL0WSnKsKmqz2/6RZd9oWoB/xREYy49obBp49hVxSO9Rr7OM7fKJivbxtSRvV9IoLBpZAKgrHJ1
xlqtjkwtKL58GV+bMdgSV17xZhMIM1BVo5sI8D1pDNzoSE7zuI5ACPnS1yGUtwBJVRxv/iTnE+4Q
ZAMXwkl4Nf6UX0R2SQxOIbwVjUXtd/gnuu3Ja8u9MBAvVAEQzpMr9pPAEpVQwYimNPenYJy2pmrV
AHQGIUyGwBj5usvlVhWc8IBHNxHqQTzI8c/nB4D7HO9FHF+416Udn5PKtYeiwQTZ2qFr051Ojrct
rC32uQXpmm1tThon6fEqAddcYmsBgqZQ6f+ClsltQ2tThVZ618WjHskeGYKcZvPUTCA5jJJ3nh7c
LWKh1c8jfEdJZoFTq9L7xFb6RJ0si0eiep24r9lbHT9bBqSlpgOru1SHAaPYE3Uff05cftkKKLsi
XYROH6gByXkIo+OFYXGljkTW/NYFgnut/HzIgwcApGqWagjOD8mZ0GY8A6001JHeAZoNwNvGCq+4
0sX3JVcSRO3SNsf3h1QcmTJ8Qw5nZ8XZAVm+jZtwZTEuTEnRG1qAkSNKYWpqPBWCZ99u++rKRXvx
+cX82duz6matahRsChvyPI4Xozq11fe9OgK0jqsgSUGiX15vJWuKtE3cKjKsCtV2IHsUd/qk5szi
VEh9AoaKDmYH7w7puivsTqmsuMKKGDychXgThrHr2iKM6y2Fg9XxLDByeBaqiXLSiYx2ClCvU0eU
PcyHjm08bVZX5Ozz0u6zVA45V8vC5wU72mooSDg0bOMs3BqDNF3EKvoRufA6Koudk++Gw22v2vi8
LOGN18DAc2rXkVX6IFhVtvAba/sPKRMdXXA2EhhyelaL25qlFVyKl332NArtl5LF2XPLEvVo6MO8
cbkuUy5F8Ig/VMDGFpKcqxOrElM/6nhpgkC0JI9za6e+xnrXK6bO9gkuqyBmmfOW65m2BVeTZhKF
ONCkoxKCPA0BQFguHQ9xgq4lAqpqE+C47/0W65k0kf/5/IK6BSc+Gkyku0RrGneeCPq07SmJX+1i
1BEpNkXmmZOh+K45mJ/zjL8NLi9qEC86gPwt3n923gyzUhFDF8CKGg92/WRuobr+j7Mra5IUZ5K/
CDMh7lcgj7q6i6y7XrC+ilsIcQl+/Tr97e5kkmyyOWbT81JmROoKhSI83Gen57+/jxsGeacJRTXN
59H3BURBWVMQNJ6rhV/Fj2H8Z2q9v7y9F2cNBSMA+pCAOJMdE1ZLFdabmDVuuGhq8rWQbPUM6MwV
X7BkCME7no9wNYiJZqOpO9MZ7ASr33bAnWVG9kJ7WrtUheKNlqmNd3lcs5D77+Qdm5stDgrjZlq0
kznjI7Zf8mIb5lvWvWjO+2VDS6uE8gDCe+iDgatpdj+roObKNEcBvXv7bvWf4bgVyUqUsTx1/5iY
XdEVhdzJ2MGEJW4SZ8PHG72+UZPd5YFMfvLIM/z3jP1jZXY7q6y206LEjEHmbpTb6A6Nl721A6pM
+wItwb8whk2Nfkhw1iOCOt3bnCu00RQc1qJqhhti5sZTSmoLtF2FegPmDjAYV1Vv+mAbTQnwNtJa
+QGLc4okLVwv8LNnyKrKtrMwtgsaqFH7UInsp6xDtBOAS9PtwrXNuLhHjoxNP+boJEcVamaDksPz
iY34zdJ9uZbcm07P2eLhxQQ+HlCzQt/31EJh5GPpTL61Mw5J8s0sVy7Z5RH88/3ZCHIkFMqCpDQA
DtKt6W/B9sO/UB1Bq+g/NmZ7ohjSsXY62KjDUaK7eHzDzqduUnZvlzff2mCmO/JoOTp0A6aqifME
DPcO5KmATXZ+oqzssLUlmcUlVSwBN9FhBf49QZXc2ofM/jdOFfgCkIThf+iXOB1J0Q0a76BSio3l
Rw8K8cSDbFfGsThbRzZms2VByVhRgOWHfsVnLLeNum+7r3+xIMak2Au4Dj1rqM0dFmVqiami+S0L
PyY4KenDlZtucRxHRmZeFIQ9udpoIcYBUJZw3FRu9MRcuXYWF/3IyMyJpm2VFJoBI1R5tMAhez1n
H0rreH8gXYWK11mWB5rXXSp7Q8ODGR0gP3oAPC8vxfkANASHkENBgh2slvMC3kgoyPYVVQvk3Yje
T9ZcmXzBNQOXC8ESsGMgTrOd2bEI1UEKBfWOwEjJxpaZh8zh5SGcu3aUUfAaJ1PCDTT55PRQVFKO
oGIA7k7jQ3SPDvcXZLKgiJKXB0ckK0HgdMJOHS8eg0gaorUZ8S06E0+NRWGfmRlwI0HV+GP2IUY4
Eo9En5q2cgyXFgYnGTYATTnH9gB4GTuJaPQgfIDuQMhWHPzy59EjiBw1YDfzl61saN0ZKRjTSHYH
QGFSP11elMXvI1kI1CAkJ8HXcDpPgnWhoSRQha0HL+926FG5/P3z0415AfhkQohDunyeNIytXNqp
ExtBZYEbep+YUCa6/migDw7yvEjEoBA8f78YJTToKnCOBWoh1WeeOP2nIuM1gpe/KMHZjkJ0DH4a
NCshFT0H9zoMla+mGdRAkQ4EmZAqIdoPKS3EJa+VoaP+XOxEcltLdKuAf53/ztuVA7SwVgC7QJcS
T1ID/MqzI6p2Co8MXSHBNtTJrkyuBAlMLuD4+/Ma2AhCipZQSH8N6rCN6nojWexSoWyAq768K5ZG
AgZNHTJXYIVA4uZ01xl8FErJcHfp9bD51lZyc/X3KfBvuH6R50W/4uxOUXWWlkmfaYFif3RBuyaj
s/Dzge9Eiyf6ISE/SWcL0VqkUHWACwMbilv9q359xAXw/j/fP6OCjnJmmcLWkPv7Gsp76OagTL+7
fopwoaBzEa9kEMnMlkCgdzQ21F4D1NJ0E+Sy1l6w5ycfmAyQwiO5AL+C43+6xgR9/E3D0y5Q8m0B
eYjETSL/2jHABFhyp0QZRTPTLMyK4jDvuB734C1+CePUq5uVAOj8yoIBzBBo0gBmQwXqdAxWC5I9
iWx4oOXlFpeUV5V+rWxze+U8rNmZ/n4U+XKoyamZhJ0IYbxQfE3j29DYF6u128VFgTQh2vyBaDir
GzQqLXJZ0g7SjswXDfnVtZarmfGvywuzZmY6QEfjoeAQHYxU7QLW6FsNqcWclz9tLf9x2czStEFj
FkViSAmSsxKuyvD2H3nbBmkaWFoCCZIC5F6DX4vrRdYm+CTgTEBPIVcyZ2SB5HRjNpbWBIa5Y8Zj
5+zNqHHt7LmPfgzp1amLyRjgk2jFBaXcnDmiNpoMWHalCapxH1sBKJi0euUqWVognHlUpR0UV8+I
MpGBpHlbZW0Qp7rLyWGizrf55vLyLBtBowISqFMr3swLAwxVZkTXmwCJJV366Asz7BUPsGRiovBA
6I0nKjJYpxuNxACAKTr2c86fG+CzGPmur1FKL+0yG5l/PICMqd1+ZiMVqOCiNNDDG2e3Fte/OaWx
5Z3wuWHfXJ6x86gVESSaU8DrhXzBWa40QQ8fUjO5DOyxda3ipk82hkN9rX9GJXwlbFqaumNbs/dj
KJymh/qRDPT+xbZfIXPvVsnz5fEsT920yZD4hZjT9BuO/AAwKVSiwasP0CenJluZ3vLRs9cS2GtW
pr8fWTHUiKlpAyu6IndqBHIwiF5a9Bupr4PNIkDC8mCfofqN3mc8Y04N9VHrxEKrZQAuXndEXiof
Vm7lxUU5sjBbFENyJ0sdIQOh/ZLlbZhCvW6tq2MhktWBnAYMH+cGx9KczRcLG2HnA4MR+RYPrwW9
HTNzozs55NRSF13WTfGO1g9PobeC3ou2WhnknLrm7zwCNoJGCPSVgDdkFhrYkR2nnUX7oDb5e2dp
tylTnzJefR9tbaOhejdU2p0xZRhN6L2Npvi4vC3/jx8AJBwBT7x9lhzmBiRreoodY4sDo19q1/mi
2FbKDWnf7HTT8n2j3uva1VkhzDs0b//H6swfsqEZ6sKE1cHgboXAqPKH5GdkrDiRpeNwbGYW2VVp
3hrpYPZBZb+b7IOD8xiCH9b28hxOV/jpc+h0MPMrfiiNGBiBPnCs1I154sYrwKklXwi9EhM3IbA5
Z6logcaLKB16bBKRco/I2o/GfKc49iYh0YdiRW+XBzQdrbMB4XE33SMoIc99lQY/NcTh2Ach+E1p
daMWpdvKG7WnPugH3fxKcNN/DsHEuGaC1will9lucArgcLUokgF/T8MX3VwJwaZb6Ww4R5+f7YIc
3R12V+LzhD+yNvbBkRKDsB4lJbcBENgBPZSy0pl2vvEmTVE8uCY3ef7q0kScIH0boQpfvjg9dfV0
k0Sax5PXyyt1vvWmdAioyJCnmqCzs62ntB1rQa3FgtI1h8hz8O+ygfOth4+jFgYoEiILgGZP/fwY
UybTcWBBvHXUjfnlDKiHbfIVN3ju6ycrSO0gzYX/5nEF9IfjMelgBfSXrquB+ORKgB622ImF+YO+
zLrcsCcLqr3NI4TGK/O0sBB42QGxNfEpIT81W4i41uqWQy8cUeSh8LQo+BfLgHtWn/q+wKc0X4bC
GPtY6/F5C/Rciepm3Yei+KrjA0/iX7a1tBgaeuYnzTaIH8xPv+xzEKzEGYNg4pOF1wTbQB3jsolz
BwNuY5RRoC+GsjS0yU93legMK4u7vgxIkvlqe1uP74bF8YhoNwnbKuCmv2xvaRcf2ZtnEVKzlVzm
aICvgNYHe6pbGsmTXjiqS3ixjxgaiC8bXJpDqNwjGTd5ATpPKTRm6oA3mLAgJckblSnCpNQbcmdl
XEu7bsqATbpOAJvrM8epp8wu2sTC8R+ZezPEa/nExWHgPTE1iQPTPn9TKN1Q2EWvsAAwIEhUWH9U
BgoqGfar/O+TDz710cgmAuAKtlKAKjFrpztCkxQuIE5BUSByt+E3SnXDxsElptxoyt40b0D6PrYq
fkTpUvk9Z5vLC7a0Q47tz6NNPWlbkOiVgZnxH0JX7wtw17oAf24jwR515qxg5pZmFpVlaNChKj9R
Wp2Ol4I51a6HCDzMuceABmvUYV+l/2J7HBuZTeoI2r4ajKI1Wp18pXLDw+U5W9h92BMAFiKHAo83
93n1oLUoRBciMNwElao1P7T4eXycTkktwNmmKTx6y6DvRowhGzgUhiK37t7KldB38fsTXRxKCYCL
O7PDI5QwlanA90P+WqCf++Xy7Cys8MR8B9obkDegtW3288NQtaK2SIF2buOtScQmAxP2mmNbGsPE
8IsHzHRJz9WkAIqsKyTLAF+LfjRd4jZyJZBZMzD9/WgRSFcbHaInHlDzrdK/HPXp8ixN+3x27qcb
7X8HMJultO7i3mgmwGURup2xk+jwMu4If79sZuF4AwELlBJAkci/zkHCZV90ZTMaZVAQAa1WoVcu
ZTGaqLW3sLPflahZORuLq4+GDcDIwCGHQPp03tAdVOaNrZaBAQ5upKxR6qki605xxJX44SmygeQT
oNwoWYKhYK7uN5Rg1WaSVkHS+sMzWyPmXNoAuoatRdDMhMbf2QI5YZYXtolTEkFR5lYOhTyUbXwl
YP/vII6tzNwhi4cuhK4JD0qi3Ga9/sDbNXzIwkBABoBSCKJY6OHMgdy6CWBvF9EmIJ+yvpXs6oQI
agdHn59dIGMFBxMn+HwL7snHkewub+DFXz8xaQCCPmWrZ+cQpLdI61T4fPSptx+aEruXv7+wX3GH
IxQDVwuQdnNnmHJbqeIhbwMCyTCCmn1e+tYafmtpENBcRTsDXCIq4LOyt5UQpav6og0Kg3vZJkzq
lSh8wZugfjs1TOG9MpGwnp66skyKuDXCJhjMO8lvE3k3QDtO96+fK+BuJtoZyBugenBqxWnqKkoV
zNUAKs6I/QEglkJs7bKRpbk6MmJPAdOR4+0AaCnNDnNVG++V17KVy29hvaEKiCc3tKemcz3bTxKK
oKIlah0o4S6lnlgD8a59f+Y2VE7sojTwfd7cKs5zr3kjX3GxCz4dj3oTHIyTZP3ZMlAwWarSzpqg
xgoLdfB1+l6zg2SHqH27ejEcEJbYQJ9Cwvos20lqoaKDm4vgXXXQnLryuDtfaoAN0LsCrAxwAWcp
uLZ2jIYmRA8gzVPvw2Yl1Fz4PMIzXEFAVKNhVJ/5VnWkBo+Z1ODBI1eI1F3Dhy8awNVggqYcr6x5
t1VLFMh8GAMAJtGf2y7+fe3c/0cqExAWVJnPGE/yrmpUNe2MYHjI628hXwlAFn78hFNCAxGeunhD
zTaqrqFZG7xrFE1pdKux8VW11rhozr0SmMDx2v2LoD+HfafMqBOdqUANCjc2POGASXZvXEmGBF+E
999EngJ8ImAm8+7KIYkbUrS9GthoFs3NTWqRLTPtqz0srOACxVQRuKc5p1elV9IOlYoCxNK7pXWj
DBs+BERfyXguTRko3ODEQTOCyHbm/crItAaos9CgVNmeGHgJoo3sG3KskDq3r9dsR2YVnZuAwsOh
oyXu1NXadhTnSlgrgQVCgrc4fL28gc9dIRj9wDUx5QLAT/83A3/kyaEFbVdqxe0g6ZqXFi3hTGiu
oyovl80sbOQTM/R0FElu6ENhVXZQ0BLci24nV9ZkwYCJKglygBMF1lnxrzUb6MeoOIi6+EWfabby
+6dZPn0J4IQA1Pc3i4a3zOwghlpKTVZSIyjyX1Gz5e+kvJd0S8ZtIr+uniqsN1DIlKB6fFZVBrF6
nWSVBiTWhkS36ZX9ONNJhCNELXYSLkbGfhbmjIYWjx1RzIBRN0X9ZC1burQQx9+fJQPthKQDURMr
UJ9EmLl2tCYYvnD6ENYgeQUM2cTnPVuKzqkdZpWRGjC0E/VlAzrc1K14Af6Q/dUrAfAWYlrINiBP
/pcK/ehspJlS1AOvSFDfpt1juEZCvzBTJ5+fzVRHqzRRspoEYCQN3VSsOMO1z8+OHGiXBCkkPp8Y
fhp7yRpVxTTPsyMBQlmABsDyAPDNvMhapa0xplE6BkV7aM1HPfuU6fXOCe1IyCoj8p+S/LOlHhTe
VUopADlObbeGzCkIMXS5Uu1bHAfeFIg2QZWN5/Cpa4p1ko1mnqqgcIrcTAay1sA1/nx5Ky0aQa8r
7j+ARVAUOTXCNbtVUhGSgBffR+MPGCzAjnE1VgTNWyhcImhGwRigulMbbVojRWgAFmjS2yhrXGP8
3tM15s+F0zflKUCzhVIIDsZsILKowjTMUgL5i6+S3oegKVGAuHq5PF0Le/fEyvQrjk4eGSxdlFVM
As34U5LHLNxe/v6COwdzxcT+OVFxIMl/+v04TwEOzxkBiPqgp69KfeMUNxrYyxujctla/9HSaHQE
PoA64ll5VkbvIThogUKOBFDx2lg9+I7btU28UCmHyPXUCwTJB1TK50WqsEN5tyoECSgZfoqebtoC
hNJjyPc5itixUe1tqW/M0txQdKcJ3GYrT8KFHY4mBuD7ABtHPDmvxVX9kBJFd8ZAKC/G8KDFN3l3
c3nVluYR1QSk+9EoNq3d6ao1ScgVFtExMFPrXuuab6HTrbyllrY3QNBTPgmR5BnMWg2hcCryyUT1
kxaayx3m9oOBEunKYV00hPwxcEpT5D33Og1WweBVD+dPILHKmaW7ZJC+mWiJx7l8vTxzS4uD0jze
0lOPiDVXXLMTcE7YIMJC20PiGR0SKMlTmMT+ZSvnb14EFEdWZjeOXSaKISDrGRSK8VCUrduAPd7o
fihJszPJios4H9Lf0BuoT7AroHlg2ixHLgK045FIZDwGactRKVc9VYdOrfJ+eUiLViZKkynYBwfc
7HIIYxNFrNwaAjVUIqg2j49jzyC4VkYrt9BcM2zK1kAV9n8tndWASTJwdOvBkkrdongKrTen+DKS
57oGeXqLfr74/5GmON+GaPMAOxtcBv5/tt/bTCF63tMB7cxum22qFsxWLqSArp/FqXdhcrV4Y8wf
+SE1JXrfJE4VaNjyYcBD/9FJf102cu4dMJQjIzPvYLRVDeKsYQyUlkBcq783tHplgy/thr+XKxI6
AKvPd0PSp+1o1sYQWM6uGKGO/r3tdlePYmLDmDQoAJhGvf50W48ZuqzqtC4P322hu3iIrLjphVmy
8LBAVgp4bzjS2SxB9w54YycuD0bIXFuFyO7KWi8ZmBROkOhE/tGat19QYaQFXsHs0Ob+wLbxyrFf
+fw8S5uFFbyphc/H9CUat2b8fP38Q+gLqN6JhPUMqpxIAaJBWy0OYwN+JtR0yxUI+dIA8AL727+F
dJo18yg0KnIxREVxyNw6fC/Lq9/BAHiADAZSc+jcQjp+tn8I45YtSXWgTPfQH07YWj/jeewECxby
8UgZ4a09v4WZLtVGLdXqADWwmLilc5eqLinuWQoY7MoteT5ZsAXc31TaAbvG/N7SuqTnJWkEcM/3
fLirRnH1cUDXAKjqUAvTAe+aB4I0BtQvHo3qEA+ZD35KN15DcJ9fipMF4K10ePcp+XW6IG2jsBEy
idXBr51vjuO3rWe66pqk6tJEIYmKoAig13MikoJYSR31Dj/oBfHD0fFwaVx7MDCOIwvTtji6b6Wd
o8ojYSFvmdcnxO/X4KbndxEsoFz4V5QB8hjTGI8sOIVlZKVD+KHKbosSkLR93d42V1LQ4J5FimhK
ESLfjJQamTnYaACWdcQxP9QN30KDiRlrj4uFtYARqPYA+DIB7WYu1orTWDqRXR205IWVj/XVUTCk
HaDC4YDUCInzuQdXwnJU8yQpDkP4KFOPXe+g8H3UICd1PKQcz5+qTWM5eZgfmrjyQwNCzcr+8lZa
WGhIiSGvAkjdtBKz15dqJKM5NGZ+aPUtVx5Mcetkfl6tXEQLVibsioFzN+HEnOkyP9pOoanmud13
7KC4mfjzJ3N+rTmPRQtg0EZ6ApQB8IanFsyWlxXhEiuh3XL7R5w8o8cfLYcr07XgcKf8x4RBtIE/
miNZMmShpQHi0YNiZPdpb/hKr/tV42wlQRO2W9Xvl5dnYf+e2JtNXB5XYSdS2OviYWPqzYasNQKc
x1FA8OGgI7M2CQjMmVk6ko4ykxY7hNXWDqE8ZLuVfnUghYIx0DMTyzkAaH81YI6WPypVsJCGanlo
h09K/0CC9PIsLY0ByBwH7gpSbsi5nC6+mltWm9uUHawnrXEdcZfkK5W3RQugF0emEyENeLpPLeRg
nJW1XiHUQe+PnSSeY0CWLF2r5S7tYuC2/8fMnHK2ytBNJQyYKYuNzh6V9AkNQGtKX0t7CrV7VNdR
x0fimZ6OBbxs3C6ajB0q50/x1K51Yi1+HuUxvNFw5nFLnX5e5J0FjAPBhnIQkfT5BlSOK+u98EDD
hkK/Pbbu9GyfZ74IrRS7TlV2sIniqu3esEM/4n/SNN0UCmiXUf3pOXG5XOMzW9oHU48sfMAST5Kd
x0zUo1Ec+PhHc17U6pUOX5c380KQAn+PYA6wAaAc593repy0UdEj6jULx1NL7dOKst1osN92Bebp
6Ho+F6gQ41xCFhkiLAi0T5dLb/DAqeuwOHToZtU4WMEqdaM5KxfA0rxN7WBTuggp5HnwWKZxlw8V
rFTdvW3tOunTtf7opbMDUlI0egOlh30xC+5klCupVeGOaYs7IDs2SVW4df+t7tfAKQsLhDwR3ugQ
rcKlr89mrKc6A9pxiA9NId87pvoIBUFTrrhm021kb71dvR+QRgTwEyEGXu1zAXOnajRwr7P84BQB
wX5LXzjV3AH/SPh82dTC0QUGGfp08A2TPsT09yM/nckCAXJnIBiw3ky3o9dfZmgVAQcYunkQBcw3
QTiMoWiwLIf8OWk9SIpe/vULeVdkCrG5gNuDmpgxj5aicsTKCITFqfkzsrxCpju7Kbys2zZkFznb
sE43JfsW0rWIf2HrnRie/n40b8K06tHSQn6QSv/QmL1vSe2+LMIbULSsHKS5XtoUM8MWVAunBm6E
trOAjZRxDgomROYaeMai9JtNH/TuIeUfRetsTPuH6TxrCfdDs/HatSO2EP0gFUuwN+DXoTg0O2Lo
6IxUYdr8wPXfjbhztHu0YWysYRdW+6gf14a6sB0RL0weA09z40w5VVSO5JHs8cwZH1GE8LgtkZjl
XpQVXm78MaM9SCVr9DlQ0Hvx6tHRNqXzsbKpFk478qhw+FMyHWoQs9gi4ZWV6bQXh25Uvqshdi0q
VH4YJ1saac9aQbdtrb2jNIb+U+gta2TTQVsjwoOgGKC510AvQU3A3Ce08sfln3b2y/BEnjqep9VA
V/JcuSgq7C4eQ1I99fI7kDEudAqF2OjxjkRXZ6pgAHeSM9H0TCiqmWPQJO9bIVr+pBWFt+NRtrLU
S0PBG2cqYyGvCxd0eoDMQRlobDf4vuqWFDzJTPj1r7r6EZc/L0/a2Z6aporgvWZO1zgGdWopz9JG
k0wXT6Y3yk0Rby9//uyE4LmmI181gcBQAZznMAxGB3UUZvdkaF8Ze0rkjgiI/R5CA/xD+srNsDAW
EEQaaMcEXcS5mjltlV5oZimeGEhiya36eHksS5/Hwxnc+Mj2AMQ4O+11kYWdnsfiSWhf0UZjX9d/
HqUjYKpQp4Ia6sxpTrl7OzOpeEKz9q9mLeBY+vHHX5923JFL5m1htlaiiaeq+OGZ2kpm7yycQT7h
+OuzGFdPm6jTbfz2z3Q4KJ99+3r93CB/BIejg/HlrLKr1H3eoVBVPeXso4Hsa6vqV2/UqY0ZrwAk
VtF5NK95laCTUdQEixs7D1IibDbve/23Zt0N416pr37XIErCpQw8GF6ZSJPMLi1Fx8Vol6l46mMk
3IrGK9jWsF7CtW7K81WHHXD6AwihI20yj52BdXHKLmrFk5psymTTX5svnoZx9PnJ/NGmkoTkNcvx
+ba+T/hLfjUB1/R9E73yoM1wcC7mm1Z30jgK8X0CIVlZRt+rqvBUtfCIDcJezX6+vMvOdzFAO4gg
kJ6G0TPlsdypGysaZf8EXKOr9n8i69XsV/g+F1ZkIsVE6A/FNrDhzYbUj1GGsDKVTz2kboxS+PRq
J4gSMYJxTBm+f9Y/EYV1Dt7ntsdGhszdQ6xc/32UhUFGOT1bQJYxGwCmrhpskhlPzbZ2OPByV2Oo
IHKIO3w67VAgPus4GYssH6gVG09O9mmkT0mxhUjvWk/DwlLj7OGg402ODql55Aao+4D4JtGf6oOm
Sb+pi018NV8gBnJsY5ZX6BqrwW6DjSShftK/Vtpa3vv8doUFAApRlZtyuvMnnl62LVpaYYHHfqF9
w8WyzdkfMtwo+iYjaxCHhTnDawsNR5My6ZQcOz3tpO1KwFI0+mSPZJ8R6B9DPzvaXT6DCNYWjsiE
PZvaKUBYd8YYWYl2DPvQ1J5q2ehPLCL5XiZQtAISjR7QXFh+D9OeeTS0tJ2gA/hQezRyuc5YyMJz
JBmgFueY1U4aRX5fNc3P2rZ+kgw4Nm7kTrNRi8j6Mapx8jJCB1VAchtlL0/XwvBG77Vfpo4WF2CJ
tJsqY1biOo5M/RTSW5u+ZcrOEaY8xLKVB2VwzB86Ho+V2+aWsm1UrqIDJPriVbxtrRRkVQngDFWl
ZPg6BLS7yEKSzJHqTRKmP1Mlg4ZXYwrX0bMcOhJx9SeTansvQQd4x+wGiUdBk8+YoeHAjYeBYo82
8IV5pG9HgcZmr4qNT1E0BkpDVvIuqsbMXPTOP6l2/5r3demP1pi9FY5V+m2idlsMX4NsGJNep4bj
Pskz4kL2K9vwUME112QvIA6J7utBIRutVX6Og24Lt2tGGrtWZBdfyiBjtzW7ZKNn3PzGB/UFmlDZ
iwDp717lgnq20Vq5F+UjlNxjNPRom9aFfM1bmzXOe48qVr2xi5TsVN7+yKruTXWYdNVyoHe2g0l3
mQNxRNFw+ZHy0sLilMaIBsyieBl4ifcOVZzwZtC02itoqj9aSQ9lLVuwIvcZ0+xAb2mPqkBceGFV
AJmQqSJ6tLRy+JWQ7g8XUb2teP3JRuTC3FhTItXVSYxKQt7Zrz3PX2Vtv9FxHGIXLVskaKyMu0Dg
gdZaGSKfjMzmbtFF4O8zHVkKr1UU9tu0gcPJozDyujpkhwR5mb3uiGdgyz8NVQYRS2Pq97XcJDX5
06i9cMPSlN+deuwbv7Zbo3yolbLd9YJ95b1uhVuA99HSX3fGs5l0VeuFHJ3fvtpoIE+NOru2PVsO
yRPwEe/MbBjuEsWUSIP0h0wkn2plBUPa8NqFctx7r/JfMq4Ut8pi3QsdiU4+1vZeqCeWm/DY3tbc
FDeO0praJkk42+Q8jQufoLfsrhnjpHK5VoFfItIgQJeE3cY002RXpmPkdkbDfRXNv188k/wmy4oX
iJBFLikzHZJ00VtbK9qryWh5Mwz178ps6s41ecRueT4oXtsYn22kjZavWFpt74tkVH93BpipgT6V
kKBJmg0Fj68ISJOBO60CQVPRtz3IEbMSMU2S+HmEByhqNq+FCuD7HvynUYyW7qzVv4cEKIKxFqNb
GU3py1DLPNk5pm/lyZeZVsy36rRtNqVt5K7RtGW+tWU3YisZ1KU9uU8HjTBXH/SquqmHQndB56Z6
ZtpXHosqsITlJQjiVdBrETSJeEgjNT4ZsoDGIABpdPkTlLHVzsyLyOtD3fAcWml028eobXn1YP/W
RqUu7vtMPGTgs39gPUsptoZ4oUVxP6RKkFslV3Zjx1nh1TrpwBSZPIcy/1DtFI6nTwx99I2kf+dg
YupvhZ2k90Yn4NZalnWqq3DttZYUU4d8DPSCNYKOoszJ+hdGiqi/aQwl2vcGj54GMCQoaAdqOUIt
g7mZEmk7ewyjm6opWLJJFasNd9ip3zNBdk0IYb+WZu8WQU87rkHhm/gBXm3x0oszpW3dKKLJA7Vl
/ChkmPl913XVZjD6u55UOHws4YT7EDq3f1FclFsZh+RXKLZtvu2Azt6QsMf+Rxf2d5nqNAQuB0qI
rCH2N5HQIvGz0hBvttCGZxQDf4L1mdwVTffIciyGAt3wdwCTbCiRJHXsORADilyuo9c3jmvmjn0u
vRzYn/vIgK5EbhD5o21EuNM6u3iB3NnLyNIPNM/wG5tWxj3NTe3errA9cJoVrzO60AUiq3FThSQ+
sqMhGrnZsB0BkrpXslBhd5rZddLNi/EnmIJSZachiU1/V7Vlgziv0amf9bL3Wzh7N49100ehUPdb
s6oAQWqMkXi5WTpu3+uOq9n5r67Sei9XOvhWhg4PSDrGavGQTZwa920BOM6AGnXti1zRS1CQG7Gz
KQvQGjSU4B6iZo+7WoIMLuFgXK/3Wjt8lENu+1DYSFxOx+IuGsV93ceN23Q5QHhq/tOxY/hIHn9v
rJH60H7UNoYBwn3Sw7Eafae7tc6VD9wbX4OeJMRryrL1bToIzHCHIM9lLeEcQw8TdWfh+sv8EfqU
2W4YWIFtGkclhFYaLfaaNsndmDnoPzTKFzJUnENuEsk0rQmlD8zIPrUUb8zR46oyBhZI/ESiFdhV
ea/tSkWjmySmtpe0dvqgyaxw8zbfcSN0QxXr0nT4Ybip2ycAkckjFRHz0JyLM6p3FfgzUvAyu1Xe
sFcQiuZbPhC6MZIsxKYN6ydTShAdhrwKepS+9xrYv++BkYx2uRxj1276rwFT6eHC5Z6NItijiQb/
3ZQ59AtH6zdRl4Y4j0rzUfE8w2qE/UeVg8uMqOkj0Crhhilp8wF/2H9AXHTw4arL29KO64MNkU84
CUuvvNDqs28NDdUNaNza2gMhImvKfRLnpfagtGr/Capi6o5CaB4wlTiFjRp+CFH8UmvT2JrwFC6Z
pDY7SUOIibbZDbRG851jtb91rTmQXn2lXK+ABVHsJ5un2tZuY1N4iUT9W0OxAhkbM9yrmqj9kMel
B6LJxNNDh94PsZm6kcnqG/hm5rLULjdZIqxnXHDVt17L2lsjA9NGRnFmWlpaqVfgHbbrM73dhTTr
7xwnjFw7ljZF5NqMLrNZ9YDOY/1D69K3htrxa99AxM+QdnWXw7O4NE3Rp1UjmuJWhfMkEeI92mPl
cKhlSc2NUo39rhti+fituOXrOoeGdEh+RzmKfX7HybPeyFruFbPLmu+drsa/aor4ptPErXBo0OhF
cl+NQ17c6G2aZa4KpQbhjaW4J4l1yMw+wwZXc9c0xEdkN488rcq94hQJZFfiHYI425AgyJTbNA53
om67m8xUdF9VpHkD7rTGAyq5cgXpaLdNStCWCXWcgEq4x7WhqD3K0DjeGsW3aPwv0s5jN251W8JP
RIA5TMlOym6pZcmeEA4yc858+vvRG9hHTRFNaF94KJir/7xCVS3F27qqX257QWr5H9XG8n6UlZE4
TSGUW/YL+i+6sgnyPLR7yxz3vMF/lEH62eXdDj2FFBA5FYDI2quhuSlc7benpCL941yw+DD5bKMM
oHqECYm6wLetkB7isp7XDrJazDLSpY4q0dU27/w3mJDxrs/pqtjK1YsSFYETy/q3cdCC66jWHjpF
RirKzP8kWWreh57Y/IaqIt4GptucRtN191Kcwu8XuvA59epsm7jicPByvbO2gxqL4R0a/oUtJJZ3
IxbWiFQqrGTT6DJrI5eNVttKJuCVRTABtlY3AEE1eem0tMm+U+UMNJuOq8lrPvAM2mKh+E8qQrKD
IwSF8qPpjPKbHFXfUWT90Xm66ySjX+HRhbQS6U4uPeIfi7LGIfS5em7Fqm7zTRzpseiEYdeXjslj
9bs3R3OPKHX7A2+i3JDN0exEDSikhHVZbH1PKLaaGw9b2tyGN/Dbywc56cQvVa0Hu0LPNZZCjyIn
9KrEsvNgcJ+jOgfR58pVbNzWjZHJtqe247jxDEHeCbL4x/Xr9iGW0+dS15MtVzKxhBgUBynVXaRQ
MvBCrZB4P4IqrXFeS71kdirL39NDHe8DUMB3VSizG+IJNLxGwe+721RNCvkU53qaHlDzDOgOhtOL
iLcb7qK4iDZR4J8ouP3OIty/TAsdRWsG7sKGQMMa/1hWW3O9a9w4Br+eRojaNonM6AVAlnk75nK4
7UNw0ANn+qnWR1z7rKi/B7JWnwRVeCjKFpSTZdTERkPjiFrDUQhdQp889aUTq2nWe2kIg9C1s5RW
xjfykKQ+8vitYDV4rVQT6qYo8CXHdOd1IvSYRtC/tSzQNze2NO9Oq0k1GwDQDmLQZ+pV3kr3VDJb
dAlbJXMSle7ccagpzdY3S/I+3kABBQC3el/ogQk7Kf4lhxp+LtJ795IVdChcdv413Z2zwpZIUH0V
msy7ChTX6za5jGaFkOroJEEGyK6tIuHS4dL3X3rdM23BiJkHgDlIaeUZLARJybbQf37o2hiJ4NHx
jdXe/JLXVW5XpU/bvGoMnMgLT6I0BA7dt58SsX7OyOpfq1aO6+eNNW+/WTmunyQPmZikTk9d8SXV
0y9j7uOkiXR/0huRU+1n/pUkIzgZSLm5R9JB5jAr5gZwcnqNnKFYPsJtkW1TdYv0zuv8IrlHs+Kx
1sXv9A+qmlvXq1Xz6IoiYkOj2MS2W8S/Eq05iUr8LBelxn5V2xdf1PJnM66k3BbkYXzJ1aa/b4vy
1kw8fcMjGrHrLfN7G4wvqvkz9dOGOEQQD56uCd/DNBRtdGeAewdGIfu7gJaLjy6qMC+6x69Xs8z4
2Y4Nz6CqHBFt1rbDkH/NwiZw0pBzkZjVW9WaHqcse1G7PnWkkTDR74vMNmilui/0OHUqBcpL01vi
CZ/42TfV4AXlcuMHGl7+9ahJBc9oZcR23LvZvZvJfeNkMcFtDBFjG1O/v23QXhJ30ui5j5mZWumG
5gRpfhjV5rFK9ai7DaJJlTLWifd8CwpX07lvUju8RXVz0xYhQtB68mMwxqdMl9G3bjV6g981vvlL
oRe4nRTAKbeF3/AodaLUIFVnArExjRSdNxPlJ8q3dcaCo7ouX1l1ZkCeUYsrLRN/ir32U7Wa0MlS
LkgtEX/KFZxEmavIHgMmg+pTQh2495mzwq2/jkBUnMGUXE5Q3P4p1FGwY83wnKE0xphUhO/d1mnb
XOeK0Ch21OW37ugJcPc0UCah3GrSJvL0lz4HRi8Fw5c+1o0NUT9RYBeEXCzWqRTdF4He4rahxep+
DOLcGUYlPoyd6e+y0G34aUFx1Lu0JbzPJ7KBG5bfIaHXm2DE+06jnAvbH7L73lQYQwf3Lhrj9iR0
Y/wjoqnWK9y/tD2QJiofQtDGtszT0zqdoT6NKEc9FygVHIyuDEJH9sXoFmkx7TmPvIATrpc1iDUa
Ftn4ksq3HLjb1Sj3XbNxM8EodmmW6Pu2KXZanoovxMrdJgEDdd+ilrmtkqwCea9IP+KsboZD60FY
Jq4C4edxU/AKWrZVi4VTmda4z3vzlal3bbwS6BMmTuwwiqcsVrtDFJAYMNoDQeLOCmrrWiyNjsYH
btDc13VUqrcW/RC3jRbI10Fllg6l5nKjdvVXsqbKQRfkb5Zf9HafWc9+y8CUSKPBvHbrhuJT59Y4
55H3y6jybzhmxnb0FeuqK4kNLSr1vRF1T7nn1/W2LMXYKcWujB1BFNNNobjBpjSJderB/WkgYeVo
Qoxmnxofklg+yIV+yIQhKR3c58I29HFb4F5ZenxQyldTOdR6ZUuD9ib3Xrmrily6UXwfVCLZ2DeN
pMgP36gJzVPRazZ6PEnJxukDYehXufKibdS2CX5nFe46y6jsqKniW7UjuzoU4rdBCPIbmsQbyaZz
8x9WWivXUtxW29If9XtXVbtjV3ou4SYqM6IRnpJ6/BV6mbZvka0e7ErxiZtF0jytn1vs/ErrT2Zs
PaeCGPtAqnSycXHQbiLOhRPVknVVxEKyCVEpymyXh+WXyyvyDBSjlQ5jGP7KcRFuvF4R7wJPLzZ9
17e2yCVzM5q5/FBLiUoeJxFEu1VdNGpN4dWSuy/qOEr7MlW7bRbWwW0nI6brQsOygyb9Y/rCW6ll
qm2Z4ZMRIe6V4zBvoDX/dN0UeVEXHJE7BsaVpyW6ft0j3vVVHcmFSY1gvfZNqUeb1itN09E8qaZZ
dTgiD6Dl+AGWQLNANzHsRmpztMLD/DlIPUz5xktrye2mjU3pseuU/C1oCrqIuNyccOXH8TXnOdjX
CuHuric8PJa6TEyp63n+q1Ii5EKr4rGUahkRXgR7nTr0u9qR5PSURnp/zStLQW+w4v62jQNj17f5
z96LuIz0tmuOTSUXr6jGjGgclsnWKwXr3k8LkbsGEkcIsdCwSzfpSR9a30kOhI5XJ9XLCLLrQe9l
z3NM0x0ZFq7KtS4XgUjzENfYde7QOWITIi0vm1+HqgzeLDKhX5BTegF5pB9GeVAcMsMjl4c/qNvR
1V8kUnnxyKWqo+SOpJ4f/WpKuebXh1VMeqENg41XNcp3KXP1r8NAEilwOy5Ay1O+1wShN8JoFr/d
ZlpxUf3C7642fekOtVOQONvQc7vdAgsqTq5FgCu11qPc+q7Tqplhy0rGQUyTzo7VQHV6LpxdrWbe
jxDMwyMCBvWjVFXjTh7ru1bvlC8g2cLG7uRgCi+ESGUnKX3PFUt0XLSltE+DkVwIqF1QBjmJqutR
0fu9KibDF+hy5p3a0ThrSLR0P10Uj3XZWeMmFFPTji2htX2RDjm2VI8CEUak6k4hKdFKWXap5oDC
iDRVN2B0zMFeea5K+FWD8mS0L6OxbZVD1n2+oIV6CdAEdCwgjqizMk1kmHgWSaRQkdtI4cFbYyUv
lTMAivyFYUkfMesauSyFnJPylAjbSnOkNaHZhe9PJWRAHOD56SY5A+QkkehaUWWZT7X2kyuUjXi5
IrOwBO+/PwdE6pXRkYDj+3Hekjs6qOmVRybuspGVQcy7qJOkH0zSPyaF6lueEWGlqrT0eRAVSMgD
t4MANv39XaFaJutDKxHdAD58/eatKe5//Dpyd6C5AbrQnRRtqPOvm4OlCErQKE9gwIQrMzlcnpsJ
+HEmZgC/6P3nZ7gTwjdVrnw+L+a3lnHVjlfdsDfIR1w2szaK2TkgU0n5Q6iVp3T8Nfan4Of/7/Mz
yIOcV7lHsVh5yusDiW5lZYUXJ4nyJOoClEJhsJ2vAYJfqR7kGr9e3JmRPeS2+pataY8uTREA8Umv
mBDxg4aPm0t+lIfUvhNadVtDZtPK8vOzNClWTPKXYJ3nFMsgrNIkQAL3SSU3GajbJPssa43N9N6A
MZunMBvDHN2sp0Zp7c7cuOIagHppkkDS03pCgbOLrXMLQtEq5Jpk9elrTm9E3V0jNyx9H12PqYXV
hHWfF707y4wCJW/0p473EI/d6ISVRZjmYHbgJnwGPx+s5ccGpk2kUk5Va+Op7e5Hb4P8QrcvH630
8yfizMwMNCUkYeRZJmZySggbL17BEC6cCBl8ogaJBdD8h7YmRUa6w/czAwdZu4v6jZbsVSrHJUmY
y3v24wOBZhYwRfDRsHYhIpwveK1LSpvkFrGFOga3g5Y+UavQHvKmVVcsLQwJ9hd0I0gnkw7RzJLn
U7uWI1N8kqQ3alpO17uU8wI4Ds3nLYE3m4DFE3Aaqd7zMXUBihRsvuGpHmTCgaIr2xsAB/L3qAvI
Qvqm+2lwIQkNhCMA9rLtEKQ/N0idbQD9VqtPfrWt2m29pqv9lyoz29QASWWAr3CHJ2DNuYFSMYhS
MtwQySJJ5wla7CRBbAIZLqu7MRm9HmZ/Tjdqij7eRuilDjSEatj1KBU3o2RGV5Qgg0cJlIHtET/v
STIZ97iuw62SDKKwH3S9eZCo0t4r/Xc6jiHapR8iSat3seh127SEJRSIuZHarhZWD+JoeNteE4Wf
VRxJj2GI63l5Xy7sFginEG/oGA5gei6DbNGKQdTHUnkyuUut+DTIst2Pe9J4l+18hKBPzFZMUfHD
B2DfnE9tH8HFagJVeaJubSvdlwY5BrJaQ0WCikq41982zV5OrggDyTOvXFYfuT9g1tikOg8TBAwu
93PrypR4Sk3RfZIeKkNDnddjgn/l6rMVZI6QE/uRaltRhPh4B7NVQedAYMGwPCeYuY2emUafu0++
5+1dQdgdL0/pwvehVcNdmFpyIS83m1FjELtYd/PgVGTdfSol14r0WXlmfvR7C9PmeecRZkltVcg7
BqeGcmu9FfRPQyP5PtiyCWOGNKU5W5VIoy1So0TBKQzxEpxVit/iDKH3rrPjwMvNSWtWkzdijCbe
kyQDkkn2CNz+hyV4Z2B2IVVur+ZDgYFc3FUnUV65YD/+fgIWikfgbaGgf9ApFNvaVTKyY08w+6Ic
YeFP+zl8nxVAMncKHedkgEjyhDrrXOEpMW5Sad+ZK8fu46MHIPXvsZu0YNGtOd8/slDTA0LSopM5
XqXWKdR36XD92RU4NzHzD9K+0ETgMdFJEzawm5I1WZeFJfhLQYXmhk/74ZB5CBdHWkr/OVW8Sq4z
79MnwELObxJVmRo5fHhw2s6Pu2QUwlP6ywfg3H5+A0EzB/jIBcHdZ8xmJyoSOSkGKzopJMdlO3v5
/OS///wsqpbbUq+Nls8n6Y3Z3JXGys+f9sf5czyx5P/9+fNGxipVxKhV+b7UOLkBXEG2Sc9TM3cC
c00rcGGvkjkB/w2mEkbzHAXeh7rux1aSngz9OWtau6fD2Ro56eNjO6nM/s/GtNne3adFUqGrgnt2
ErZ5F9jtVpoyl9tPL8qZkdmzYOop3H8XI5lC77TwZkw//a4xCmSo4OpCmcPVnI2i0Ny+CtP0xIW+
HdXh2o2b/X8YwzsTs3u1q1w9dd04PX2thrs+/PSzRuMpFIAQuNF4fObXUhS3Ze9R4H1Kop915ijy
iq+zcGfAQAOebTFRUNhnyxxnYIN6kptPvbgJrkDJfHpyzj4/W+BIgMwK4l9/aoN+hw5YFg0r525x
AKilokSC34J/f77CsRzoYzt2TFAJ9NGgn023YmH6jbOTDZKId43GUqQT5/Fp6FYSCVnTeOrKHYA3
Pdq57e7yNC0cNvp6EGOT9vt7qs8HkQHlkTMKnE/o2jpqeJ8JN7lXOvGnWxigCEnGkkaeCDdO5Mpz
OzkBQoA6pPnkhfmNe52sekkLt+CZgdkl7su+Xw4U65+iP4CKfGunBY4RQxddOXRzJxnKBWAQpKvI
D03Bz5wg30qqW+W9IZxqA39M3maxfC00Xw3YC01zNVrDBtwXRQn/cHml/hIJ3u2GiUtCDElwgBwW
Ueucg5vWgSJ5bq+chh5oCczMSLU98A/P1jgo+4Ae05Qvsq9BrXVvbiI3b12mWzdp3rl/EktPrlNX
/JrTE2OXyK5lC8ooU81tQaYpAqFFXVRIVAyxbz76dUEbs0b2HxDp7ejyjtq+k1y3igPRpCs8YAj9
s2CmwBPyaku7eWsPCCLfS40CNg1A4lUFVoXuHlEPcj2xovgW5Kn/2FnaCWanuLk8MbMt/M+8KCRM
oTmi5zLXqfZkq018o1VOgXbzus/S2+j1soHZQf/HgIrWKA0rFtyPuKpqSxQb5SS23gbcfdnKK0NY
szB7LCr6LcuqzxDoKyHs3f8wABkJW9J1+K+TzPr54fNT0mhZJfF5VdgHoX9Y8c+UhSWAtgc3U4Ur
KX6gfipdQB7NLJQTbbzQ/nSj6N4zpPxZqjPvi6ihdCRoI51rMjfcuCgHOVqUa3cUpD3Nbjuj2hlK
o13ncqQ/JlVW70kZyH/0rrtzgcwdRLkzSc4I4aYIhfzKGitpH2oCNAGjwR2UKpB0ZpXv2hpQVQsL
YS+pfu8MAcw4h2J/ZedRI/4uECK2Gxd6xTj0yg3IpDV50oVl5HpgEiTSiWyV+ZsTQiX19V49KfIf
64enfL28D2fPwbQPWUCEBSFNKR85OnntmlZiusqJnKKtAjvo+2sA4peN/FVan10zEykHhg+6bVTK
ZoNIRqPuI8tTT8ZgbLJ471av1r4le6N+B4wHGlzJNtHbBHzXN8nwW5eOuvG9JVEutCsu1Fx14J8B
o6CEFoSBRziPvGSrcpFRzNST3GR3ZRFvO9X/ItGzt/XoT+SP94oL0gnBAyWTtnKWrZzKhV09CbL9
a352KkEWNU0YYL6tgFJGEB2+CPmNp44rAeCHcZJ6nhiVMrJHk1zQnAg/Vo2luZzee3KFDwJiIXrO
Zd7l0U6Ji3DbhdFDYQavvbCVquiLqAYrA5Wnksb7NUee9R+9DVKGZCrnF0TUKcTo5NYe5IaSb9ZY
kiMLIojBLD8lhRjf0fcou/LDSJ3SefIVe6cGqckJjMhoa+KhMWPP8Vrrz1iH6HAnXg5gsEc1oWy7
A5D3Nd9rdhRIajJRBP3kKyDxkjQ7v9GqJErDpC/S46AiWFAfyvjgAU64fBSWjBCOo2g8Pfjw486N
xAndz2gaPnXEfEvy725H54uXyyamT7yb+L/jeG9iNg4zAktp6ZjIgx+6ElzF1t50LYeZS2Rv1/hr
CfZFe+TyFYgERCbzLq9+MpqpLATpsRVo8TeqjoqCnpDQb7h9yP1fQnh1eXyzG/Hv+PDtFbj09Hz6
oNM4qIMAe8GntRikprzaGMMn+9b+Y+FvY4+/wj5zH1lwzU5X/AIQsLvzhLfO+Fzq5MP3Z5dAmKtR
nZLuPqqRYsv9WzSuHL6lKVLJt0rUh0ifzAXcmjqUs0YUaPKpOCWztFaMXdrFwNog1XNaFORNzndx
EImSkKKZfowsx22vBGFbKIfLq7xmYl4Q8NxUtDw6bHZdsTWb7ig1xUNQGCuu95IZ4iHUoaRJ/2Gu
OBjkeiAaWRMdaa5ixbuu3idrZaE1E7Mj7zeW3Ft+Fx3jdsz3JvJNe1xZdxtVq27rmqnZ0S8mkFdf
8H6zbl+Mzr/X+6uxfby8MrMn7O/unaJ3CL3T2s+VIIoWhGDZitGxSrehchh1Wywd9+dlI0s7+L2R
KTR7l7DJqW+ZniVHMG6s37DQBpgy3craL9kgwwsoguBHpg54bgNVZQk+TRgfkQqe0LhrgsQLq8GL
ArIGeau/Kjzn3y957eCNBPlRqF6FvsbNf6yhkXx6os6MzO6SvvTN0JNC2lHWW/DDsrDyYC1M0tn3
Z5PkC2PZmRqD0JVwo7WPUamvjGBxmiaZIrwRE6Gp2VIHSdImiWfSw3G0h29wQqOVvbRsANgCwRz5
dms2BEOBupS0Y3ZsWv1WG/Jrs85uCzd9urwSC++gQcXpXzPTTL7bslFLnh/1BJofK8Am2/2oy3jT
jT1496r0LfC/XTa3uDBoKUxd0oiS5snAlKcxEyVG1QXwYAzTlqv/MqB3Fmbz5maaWFSVmB2l1DxY
KONK+kPl5U5vfFHN0A6S18sjWlwnQmKafKi4rnMoV+VpsHH0PDuOcgjfY/wzdAW1KVdYcSCmDTVz
kAxclX/tzJ6WAJx9rhVNdjQmPkQstzo+8ABltgc53hq18AjYKFmJZ5cHR6tSYLrGBPQ63x0kRYrW
09kdHdmPYt+4116z4lasmZg9NEGRSTk0yuxogWHXr71TmP+nszrh7QhJATLNi9Zar7dKXaKeFWqP
aftmFfdBvr28CxZX552J6fl5d4zyZAQvkePeZdnoRNoxqEGj6r/96LcUbj5vCiQTcjo0SqRv1DSh
70ylCN2qcemmx8a3HDmL79wkg/4hVXY8qi9SAiXxssGlFcJvUidnAyXiefCpTHBtdaCvt0xwGfiw
ljNIxNFaM7c1M/M3gStb8g3GJci/w6yzleKXJq9oKi0t0/uhzC6HZMyGolRNbKDIXcn5RotphFbY
teht9fHx8rwtuBw0Qv/fvM2uVsEbk8yLGZDF2qjlV20A8S1nWzdfOUJLl6qKbDr3JTXHD00JRTmh
G6zoZUc51W4ExbuFArBiYmlxSAAAuuAfCs6ziTM8fQi9qbd7ZGUQKR9G4Wvzyf7xk4s2tSf+18Zs
vkqpE1zoQ+kx6Td5aaMicXk91sYw/f3dwdEGXYUAx/cJ++xqhO/ZtrCtV+7ppVVHzoX0vkKoB8r0
3EqrSHA29D45Sr28F9QHdDc2SvIr+2RZ55/ZQosaD1BH0mV+DVRoBSCEHSVHV3gMtCt3LRezOA6d
Gwa5o7/35vk4lKSrrAAq1VEc93Wc241Pvjfe/768JkvuB7pQQNGBWZMqnD0wZCe9HnWD7CiMqePn
h2b8rhS07Ww3huJt1GrN8fxbi5o/o2wx4KYGwrcfcuSZYsSIHsTZkSah441BNtYJhVLZiL0k7EOz
UA962z5TbMq2uawNW0/Rwy2kCdEuIeLbUkEGZ1BI78uBkDmBbGXXLspRm8vTsrRV6bQAZm2K8T7I
LhpwDbqhtrhy06+RnCMH+So3/+Ftf29jdt+iZi4KkiikR1E+CsUDJBiELXaXx7G4vO/GMTsM1IBS
D8pxdkTW6tqQu0dDGSei5XUR5huyrgWNlqKVZOna3M2ukUSS27gzmbvyNTHuy2TTFv/FAgAxYqQJ
nTm/DEkbjoZUWLh8WeIU7ZXf/kyH9j/cVty0/xqZDaNPzNEYBjc7tmnuqEKA2kppV+Hp8gItThbe
HbhcSkZ45Oen3ID6jlqFzgJBYu7G/SgbjkRIc9nK0rOL86Wo5NMhVRizmzfMC6XpBgMfr0U/Ca2V
bJ9YpT0UJz/+fdnUNC3z8/3e1HStvbvkw0nuWm/w9fr+a9feKyufX5ovrnby1JQ8p+Za5583Ui02
IlBWZF7iW8+Ud1LnXQm++Tnk6t/LHfkxJF4mSu6H9oGGW5DjaUfOpor4AG3ovwim+fPyTC0MhVQY
y4GAOgmRv7n4dzNVZl7qCooRHaP6VxxuC2kXGSuzNe2e2WIA3cQvgXhFeDQPH6wsFDRDE6Kjnv/p
XLiKlmMJ8ObTKwSSNpL1UKz12Fx4tc4szqKJKCJGi1gblr+3I+Wu8Hw7GXVHF4eVPb00fXSO19HN
pljx4RLwgzYRA0R/jrWQ2H24KxF0SswVt2txOOrf1oUw1tnX59sNJVx/NEqfZI/3qiX5PtIPYVVv
pGytS8riaEA86lNzboDn07F6txmaskiRc2EzqMILJFNbMl/rYsX5XrSBajnwTYr2iNGd2/DQvvBG
n7WhE+0obBT/QezeLu/ppfma4nAQnBOXYZ400bMiMOmjFZPN0By6sdui1G9EdC2aYeX06AsXjUUz
CJMOiBSKcPbOR4O4TDuWTRkfLTWovhR6871I3DRzNCVMQGklwhc3dR8Ae+yEYwhHQIi1XYZfgqYA
um4gwJNXSn3R1qrHyi7yUCdsHNPXxB2CQzfK0Z+YZP7OGmXrLtJL5bpFzQHpKJRJtFyjfiDI9YGG
K/0REEZql13X7yNBDTfEcO2xpJnEXdsJcItFFJKyuBZu9FwSkLeoFOuXmDdqjxSK2WyUppE341h0
f2qVlrRKPnRvJRoYz16ihb+8LLMOGUpD11qWCBsTFvsehM5z2KatnXmjdwgEfdwjGK7uEDRAckLw
R4LSlqbPrhod4ihI3xoFpSsBZTDUbEDuoPC4RkVbXHbOIe1lLGKg+bJXIWJ/dBznLBZ7mjXc94Kd
h/vLW2txvZF+IrWkamCBZp5qNsaGgppRdEyAetyLabm9/P2PY0C3lrHTlGFqHjXnYeh6IaRqxQlE
LuUNpYRtXcYvnS/dJrKxcnV9HAqYHZrYTARKERzE7JLUMvgdbR5hau821EFWIqA5dp/Xa8IEUQmd
UBbEDrODnmXSiBQT5YmEoiGCqRXOSzFS1MnaHdp8117W3/Sl+H1wzds4GvewcF/FMFr5GUsTSm0E
ZgagQ9OadwIQo5R+yAbJeGg8xz4ID2JLHK5l1QE9Refy4n30c6cR/8+WfH4ZaMD3FC1QomMzlrsM
vTp9vIpG+oaXj2Zp3oVr1/XiCpKQAQkgAzSeP6wIpRsq/jsz3Lo7OIC3rax/er8zJJIX7Eq4Hh8a
40lRadUmCUAalnJVeG9VstbnZHEQUytPUouMY55Xan0hDepOCY/jztKvyzWo99L6g1SSuBYAcFBU
PF8TTyjlTGupxSV+8xDH1lYKUY8I0CkoTWPFX1u0NUHRpqeTqszMVoesfWTRKfkYjmF3hXRcvyuN
qt+0BipnvlXkK9iU6XvnjhVsRuJ+AhAwtVC3zscWtYNrWaAhjqq8j0y0uche7S5v6aXVgXszZTCI
C2AVnJvQm0IPMyPDRO8ZO8+Q822DyNpKEDp95Xwgk/uElDY8Ki7XOeAjlpO0Qs+JitlwClunRo0w
Cleuu482mCz8TI38LJ0t5rrEWSypEVIPlDIBKYrJV634aY47iZKQp68R0xdtTQ35KANy+2mzLH1V
A3HXaj8i1Zy0J510o6MRBFPiQgp3j7qa8XN0fW3lqlvcDu+szq4fC8dDcqE+Hmu/P0wehKMrjeQg
aZ2tzOWiJdBQdP+YsKvzrBNKQVFUhV501LJvaV8hdPAo6yt46wUbbGmkwlXWi20+29wdMjRD6VvB
MSC8GtuNlcobdS1hv7C9z4xMf3/n8HoTWCIMMZL8oFPyJiQfcfn8LI6CCi3LojGauesuDpkY500R
HvOu2NS1+JIP8Z3sNSu5iKVxwIkBCauTav6AaAQJ3FQBCOxjgqLLsxA8XR7F4udl7lAA8GQu58gf
U25rnGo+7yK4rB9kNKYuG1hyFog+p0I2IPuJRn2+EAgCV6Ms9sFRQfD3FijVEzD8ZFfif6JMi/tu
9NnPUtC0O7RLWtRv6/TazGL9Nm9DaQ0isjhcAN6AKlRqefMQJRUGZIN6NTj2srBp+/bO79znywNe
cBWkKQCaqI2gwOcnaOhKqRgENl6sfIVDsolFde9Xt0VobST0jHNlZQWX9iEBOBAxVMEpV8/m18/1
uE2NhKfJLR8Trby3iuBQd97r5WEtvIAT8QZfigLEQpHI7YemzpXgWLrlwWvF737mAlDtj0Gjfrts
anFE1hRzcYFRBZuNyKyCVMsCMzgaxcYQASjcd5Vz2cTiPnhnYvr7u9uhmHx9Ear9se2kbDNBt9An
jtf2/pqVaaDvrJR96YleYXDRRQdZude6w/9vFNOavft+UrdlVpl8f0TCSRH7Lxog5M+bYNWBbQEW
kWEHnpuoNKVFE9zl+km3SbkJV/ycheeUTpskWQBrg26cc2I9peJ+VU3SX/VB1m9k88lCUK6/MZTP
eztccuQm6LQ69V2ZjYPcZVj3deQf6cC0ay1rqyjx59iTU1SECTJuRI/kQOYPAtjvGgJA4B/9EyLE
n5QC+fD12VrH1hDoXsDXrRp5uttK2l5e6Dk094OBaanebaYyr4ZYq6afLxWbjLaBUSU5QjhA+6A1
lI/eV9L0b0Nb33lq/5zna+nKpYcCRBKtXUHvoeIx73TNnR/XQ1N4Ry+SH7QWPcefKXQTOUYytg5i
J1S0fVrTV1BCGM+TniLpP5zX979gLpwEsd4t1JRfUOnqFzFzn9vA+rwnB0KNsg97BE7YHKbm6WrR
daXsHUXrthfukvI4WCtnauH6xAQUZ4lcH9f17G7zTb0wYkX3joG2qxL0qa6FNU7h8lrJEzofQAxy
ATOoJbrIUYN8hndEcDb9JhstYm2D1B4EsxZugX17exWRNzszXMHpLNJSfoEmtzF4wlWk0GDs8t5d
HPHU1dBAq2HKdp9v3S7P5BLtRv9YS1/i5FUr3rxsJVE7J0NNx4M2oaS40dWCBzfHg9EIuMUzToMj
9+1vaom/fE9F0+6tLpqdpCc3TVo+I9xG04kadtHl8S28IySH8VlMi8HhWZyPrzbBoyuR6R/NNnD6
lzHwV57DxQl8Z2Dyad6dfaEc4G1CVznm460U0ZaIauHnSJD/zB9SHSAmALt9cJcbsXMlscpxNMdi
2yEElxSn/zBLJkon0O6oEcwdTTNq0roS2uDohZ1LpyO6KWcx3Qf+f1Zmp6sOVQWiGVbCVrZVoCVN
Ia+YWPAgoX7DVCAZSSV7Hs9auZlZRpkEJLnRgrQDdBqfQlS0b8bRjw5DLg0PNPyQN4rRr2UOF7w8
HnlU5gn9yAvMy/UImIZWp+KsC0Vzrff1dWyOJ7lrn71BXdkQi3vunanZnnN7YKgokeOCGbVrt42f
38vZ2DmmGK5t78XzQ5kNYSXaXX7ABo9aptDRA6/faPbpU1SvuGFLkwbhk85kMKHwVmbXjxtEXm41
Y3CEnBhn/b2p3Epx4xSVvuLErBmSz4+pIo4oDZsYKuNnt1FvhOoRxD5UijUUxdKEwWGVSVYbOnHn
7Hp3+7AO00zwj268L+XDsJIUWvw8yRN8JMRXPvQMG7w4SkZ4kqAG7rtnt/gPDyCg3b/0VVBT8+bR
lI1yKRxy/0jbEWiMo5c/957W3eolNJD/4+zKeuPGme0vEqCNkviqpTdv3XacxHkRslKkdlGUKP36
e5QBvmvLjW448xBgkBlVcysWq06dc9kbnL0IoXcOfiAcVeQBVm+VZgK3aqPt7DRJo4/SCpA9nefd
vZ/2ugkdYYUZz7bag/QGV0NMBARPmtz0fjujukYws8Swb3Nt6HwEUmgpWiJB5axOlM68ZlSQHTmp
AohBlDn6KHPmZmMFVRD7/lAu8isFNE7oM8Sx9BWvde48wypCGkAAFlTL282JNiWwGacBO3k6uLEK
DnGgNM6K7eUJP3sEfKzpcg8iAbeK47MSHOfzUGUns+5/BqIGAzD9nbcouPXySubl7IACoEldC22O
aFh5O6AaNzIZA5GdrJwOydhOzYOCrPphbMdr8m3nPP6Sx0Z0AbePxXtrajLU0E4cuyjzlH6QBbAz
pD0S6U0xQxfaXcdaN3a6drryZDm7fSFKC1oClIWX2tRbw9TgXmsKnQEtVR2bjMYFGnP6YgIXYBP3
KEMWPtRTfEnRUWP3MTiTN+nkfBy/G4C+y/eX1g0T2bTVooqsDpq5KUo8+KFQAG4S9tJee/Gf2ziv
bKybgxoQb6V2ABtabetxCInXhN60d0ZxxSWcc27AjaCFFQktAsKnt1NqoyvIyisbJep857uRXz59
/AQsTBJAIeF+Bg/Q2+8jxTx1kyfKU5ENW9l+RVkUfLKf7WsMXee2P9hjPdAGggvPJStvwmxodw3p
VJ6cbA4XxkNgqg2Aej4+GjxS4EEtPMzfCRcSh1WM5kN56iAEZIPHZQ8WN/ea5t+5xX9tZVmzV/Et
2De6ynHG8jRCOagjXVzo7yLLwsr49Q/DQa4EWF2IPfrrt9dgulVVQnzvJJzY76KeQpfq+9T/i69F
xmR5RyJD9i5tkgIB0XmtLE7KgmYU7aA44PTfFMmvvHrO7QHY+MtXhkB0XYYUXDtUg9r+VM0SrzmH
taFD6+1cyufL83bWEb22tNptgEsMHbV0cbIccMbrHOpCwe1o0DAvyJ5zL/aYuZnn4Gn2CLQhOIQ1
rCsH69zBXdKbOFoLD8m6xsekkJZRzMXJD/pvYLM+1uDWuDLMJRxYX9EoeID0DpAswOVWl6TVEChe
8ao80ZZ8cts5zmcOogkML68jXDbAq7sS7Jz61gEMKNf0UNZir+U1GoazC4u3Bcq+6Bx4n2sRoMQA
nUV5qu0WWnpGG0MZIoslMMCXR3zWEEKRv3g6REgrb5WXOefoLcfJ0zlYrQhnG3RpglgjVUF6xdbZ
BQQYFeC9JTRY36L53LEeqn5AZsstve+Lf4haUWb83+dXW7RM/ZQojRtksLxwhDCJ+nJ5rpZb/t3m
WDS4kYRCbX5dOeiE8obKZuWJNfMvvzlQLzLK6uDMJBlln1w2dnZhQLcGihfgRN6hJyzKem1RIBD9
4AH9JqEpHwowIV42Yp23gmANkQ1Egtft9lJxWoDmqoIulFmEtJ4fSBpsobe3cdmwcTlUNMMphHoe
tKjs2birM+shrbOdVKC7v/xbzs0uymiQhEN2Ec1cy099dQeUaTqyykIjfYAuejpZL20N/a0Jj4VE
t/4flRXGP0wxCjL+X5AnAEWLM3hlUZgjOGdQzDhNxu0CKqL8q2t/vzyqczcbwRkG7NEDLmHtUBrI
A/WDRszvBFs7T6xsY9Ot80EV27/JmyUjC8l7ZM9B8Pt2JD6D0kHRuuUJBcQtlA23UFa5n4tr7Azn
wmCCFBfSQ0tA6ttvzfDUQqhNaXkqrRfqZVHKfpsQ98n8r8orQ2VNV7bnOYfx2t5qgVyopEH/LoDD
gEAN+WNDiury6pwzsBQEoMcdoLi63gH1gPPXkny5p/ec3ZDjP3x+4WtE+AzmzPVjqCyDYeG7yBE3
j6EHwpKmvUZRd3YE/29inRJHrh26JwEQvlXWl/tJt8W9nbFr9F9ns6uIltDxhgIAnNHqAYTTPnVm
B5gI4aX/MqWa7wxulBFxwaqh8zTfgvnIgqhmkQLmw91NpSYI4VyeznPOCmlzlG4XTnQ0rbzdfmxo
VdF7A6IdY44A7Pmaz3pXQfTysplzU7rwm9qIqwC+WqcMfEjDWnO5NKalaTQhHzBey0pcs7D8/SvH
o1CFMlwOC40TBUWo892/jABUFIhhgLcxV98nqQwyvzaK0xzcFZDjvJIZPJfHQEF7aR9Gjf4d/Vfh
1IOQDaLbwb0NRB96PokgOxbibsiMWyrsiFhXArNzbvS1yZWDYwi1eU0B9u0RmgS1jspub6OK5wxX
pu4vwmB9yb+2tNpks9sDzlf2eB5yf1d1+Q76kIkqxUZxchhBkBIWPjsEoBagRv+lqry4CoxPKhVX
nv5n9whCUASyuBJxN7/dIz6DtGg9IrR3tXymxXgAEv3KWM+ZQIcDykMI/PDPygRpDa9uSsBE0ZGV
fQrSMoUg4aA/X96M5y4NNOgvYRNa6dHw9HYgQw3MzBTM+Ul7Os7YsyuQfb2ryW1PhtA3Hi9bW762
Xr6FxRlIHOBZQGD91hozZyZ1CdSc41VghxsoVJzoPsuLO5Y7NxRUkleukHN12YX58n8WV4eNGhL1
cwF02yTk3dCUWVSZ3WEaZnQllOpGt2xjDF44dQO0QKF5Gvr9GF8e9NmFfPUTVqGTXU7zzOcS3Bpd
qJ04K688M89/H5GohboHAUro7aSSwQEVkNXiHmOPdvFzNpork3jOs6NP5X8G7JWBPu8N0WHVeDlB
YKyu9iCC/um418gW1qcbwIKFwBLs20vpJngHbTO7IUeuF50PsjdIwrXVPvJOT/EgKIgtQfZ+j/JN
Fcuu8kOReZCScMZNA41Ssxl+8UrlV1Zu5dfQ6gHM8pIOBk4WSNl10OsIs+iKsuCnkdnVvhnz/s63
OIkKBcqPmXvXxD7O2gNeBBaBy35XCqGmVGXHanHKsrixws47OZAbdvYf2o//jeqVldVyCruZ5lrB
imX9onMf4qF02cBqv7wzsDrl3VBolHphoEsXRPGzNTx2Q3LZxvpg/zWyYO4WhQHEu+/yy9LKOlpp
1OnH6Sbn9b1rOFvfgP5qo9SDhuS5RdI45ekRkVMoq+D58g84N8i/3FigZMKPWWPh+j7gEIVDDb/I
VMy4s5X+QzN9vWzk3IZ4bWQ5+q9CEV8YuWNBY/5kT+jJ5iLMJmi0GCdj+HTZ0NnRoIRN8W7GyVsH
b4qMFHKmNDt1rf8j4/UvtKKAXWw4XTazum3+WzQUmcHNhEz1u64wq9JjzSsnOwnO8STJBjxVIXjI
raemGKEY4vxprQ8+i/7adJEhRTYZkf67dgssT42IAoUI6v2gZCf4p5If3I6GLZXh6OdXNua5mUTp
GYkOhHfg61v+/tWSydqRARvb7DRC+LT7JLrP4JC8PIsrh//fiBbGaLDEBKj/re7s3BpbMLWjVgTp
+sB6qsTHHkbL9308izBdAJctZLxvh1BZ2TxRKIweW8GgQP3JVldC1DMDWJoe7aXvERfWercVVaUM
W7r0WI6JufGv+YZzn8ebHs2bS3xtr3PvVtD4k8UIPRbD/e3wQSjG39kBihPyWDYFYGZN3qlNp7LM
2qdHIwOV8xekxS+v7pkzH6DTCeAjXADoEFp5T+EZwpmyETAqEqbiJ7CVNg079rGgYRnFGyvLHL7a
poxqXo1sgPsqqi3Erb/7XX4FqH5mGWACdX1w5QMSv+YQHMwUr05Qh5y8Ca15TnqDClz8L3P1/yZW
c1Uy2TezhglmHxw04JEoq7b9tcrwmSONasFfFihQE+Jgv50r6gxNOwCVc1zKe5PzmLb79unyQM7M
FSDI8L5gbsWJWKeIrCDt5w4VzmPfR263g1rk5e+f2VR0ufJRhUAjCUbxdgjoxQ3yqTdx4urfpjGG
Jj00gx2N5sdCRWwrLDmQXsBwo2UeWOe3dnQREGZ3jB7nn33+UHxWw4ddBwwQpETxfsCaOCv3ykhQ
dYQFwbFit3zfXmuueL8OS6faIoaGxnI8n1cbysJzoUG/QHAE++90R67RXL7bSchYoOb4VyAIAiTr
hK4mRpAWvLWPqr5xf9vjjRUklxf63QBgwcLTfyFdAwX4WnawM3TaGZN0j02XgSAEernzx56+DvYR
lnhpSMN2goddTZHhDUHWCcs9lkU4lPsyuLJV378CsMI4Zs7SWoUC3fp6IwMbZJU28zErVFxCzEZk
W1ANhwY/VO0U5sE9n55G84WRpEt3aXvFbb2PLBf7NrTFkEsF1+YakDSQGSRIJZ+PFnl0OzvOUhLN
+maGAjYIzB+6LgZ9LftoUI59t0BBkfAGNc57EKZloIs+tfXRq5LKuMn7Kw7mzM7DV4HqwaY+Izmq
CmG4pWqmo1nEqbpz5cHIPho2YAi4FIEjRSoSZe9VWJJWI3VSFzj6wv5lOTy2jN+X9/a6zLlsPVgA
SAZDccg7pjKbQb2XtaPG5u5CNEdCTizCA2bsH4z56Pz0XojwEqLLcJJsd9n22fnD2xqEExDoQ2Tx
1rGBX7g2a97oo6Po52FCdnPynpzuGkf9mePr2Ai6ApDwuIhWV3NYTpB7BAZvOsrWHLBQvNsXeXFN
4naVhvk7j9jayIpgKyzIq7eD4bQ05CCM6fhX0byHLzJ/m2KKiAnClunx8sydHdIrY8vV9CrS8BgU
xitQGxwzCZXnMoZ67DWPsdxer9JK/41nSQfj6kHDw3o8VocnBzUINjd9Cgqoy3vFVrUvjTWGnZ1F
5cTCUm5MeSUOPzuNC24RzTbgOVhTCg8jMgIoRk7HTEkReoP3SUM7LPfqCKXOrSzMa54JOYD1SP0l
cENQDgUoXOZrzb6hgUQ0yef5aMw938g0n/6A2dpnkEe2OrBs5mBtDTDHXBf3c161sSGKIq4J2h5y
aBGDKUkNkW6Ai+29dE6QgZtAkwp977lSFWpEiNgW/uV2N6B7PSycSj0x5UCCWhXdjpd2kLBRuvfu
NFonB9SKcV8MwV2tg2FXWOyz08jxS+k6+ldOSrojjBuf88n9ZfhjkUDgSDx6WV4mUgOQ5cPLRxYZ
sTZB9aNRFmSmgdFsyljVquJhrst0N9Om3Bisr/ct196Oud0Q9sqb494DmyPl05S0JqmffZnzyG2F
CwY+Zzg5pSahY5dOPA4TBJyzprlTc01B4OPRjSyUf0gHCMVbddXEkCYFvzUVZmiV5pj47SLeN/SG
vbFTAwTnFpsefS7442h2/IG6Uxm6LvtTByayhaQrHgpN0FWChFSUmmAiYjnYzGpgTe9KJ3eTpsxp
rB0yxi305BPV9d/RiyEil5RW3AWTFcOnAh6SlektiOTM+9KuzEdZurcMqZ9mTtRU6YNL0zLhNPfC
rOrY3mP9tHMQsqMcY22Y5y+UDsEvQso55qLjIehzWFwIbibCJJjSURgJVTL/CqWe+laTykTSAmIr
oetp37rtOX9EQ5kTFZ5OT+j8/OHU+bib8qEZMPWSQkke+YGd4aos7En2QqcOblaPzVdr5sEY9bXL
VNR188vUCSKjygrKByMwxhiwfPsHeHmlG4+BTb/xgJkvNgCHiTF2hoiMyfef7cmufqR+aX2igaxv
zRK7sbXp786s+i+zM2chpuYJG2NK0rL/XRraeErzdL4t2ZR/C8raDfYOJ31MfKW92CU8CLEX7XqH
PNSfbJi9x1GiKM4ZHeMymNgOtYEh8vjgbZHGyR4rUwRNSFuhPiNnLH/whg+RaWTIu3T2+D2VqKtC
gcKIU7ztWST8zIgGXfh3Tjs++YbObjoORqKHxlVsyxsDtLcaxA7QG2F7XZYdODV7N7F6eNls2SQT
8etYj9OxcesB88x/5s4kvlUsUA8L7DREU6L1LFAU9fYpgPib0Wm8pynF3IceaogAHqjs3rAq9qlo
m2+235RfZGO/5CkQPtM4NdHgzpCUHw25ybFKs6HJBoukHzC39Isz9XYEITYr5m7dx5DTrDfQNwvi
OjdfyIx+0njqJTTOuGoixMT4owPHKSt6+hmMbDy0VFnFJjrQEl+b8hvDyWwi6pfszm17hYGictYH
I/pafvjixwAvDPLvcHB+s4LMIQG9RmyNpcIiN/gPiSpCT/pia5VCRsFIh3j20jomPRWbfnKLqAJv
S4RnjLVxhq7dOzV145xl/rN0hXkYeMqigk0sqqTjgoEuoOE4p0XYMG1GcytBPsT97tCp0YhE4Ykc
nlBCy5ePfAvC9vaLHFzjh4f6ZTi7gsel3wyRzQvwwmR83M5FUKKoVbkhzrAZcSLKyJYKKostd+UT
GoZkZKc82JZFV0ed8vWfAcHBTYdHzA9V82Lv2BkJaV/nDHI3ZR9NkB/fwfGYUU2yEW2ug/VZOJWs
I1ST1G3J2+wHMXD3hBzPqcgR3bylnTccHNGSbTMafjIW1vDFVrnqIx00VmwMQ79l0xjsGpK5cVuL
4QmiF0Eo8i7/ZJc933YcZe4BRPs3AxBcJ52qBm7c0DuUloNIWMq8V7kgm8IAOL70vOkkCqli1QdQ
YK1mL1ZBXh8Ho/cOBuhQd70y5oQ1Xv5VsrHciWmyIi1JBRCs6d9MvK4PnkzNMEUFAUCVdq5/S6eA
s5sKERtmfyKWriKR0hMzrDSGaPoviK3xkI8VcIxF8QU53hJMOgaUYlOvj4fS5RvT8OE1aDXf52PP
QyOorTBvW1wMcuZ3sg1khHfRENoFGjzqPgc3oZtWiSzqBlVQScSha238Jvyo20H0asP7XN3NtqRg
6gm6xIE4XgIumymCKkEdZ2Ryd4yZ1iYF2DIBpg9BErPUN9y+RTJlgiezxlvINxo30twQSZNjTw+1
6+07AEMj7bmQQzJA2J8BM3TXDqqIvK6ikaTun4J681MXsO6xEU25lQ7M+qojmyA1q5CyXH+u+sKP
27GfQ1BEmPdpBlyko4S5z2nabxtDNkkGr3egPR+Tohy8TQdU/UbC8e+7hZ7E6HJv70Jk6UmVaowM
CQQWMtdoD26wd2Tu24mfDV48l5DEMSZ0uERjAxUd7UgWA+gEGGHau7fFFBhocccfJPWraMqAQ6I1
dCHKEU5jMvLu4FFtJaKt8kcp0MXmyLZ57OqiAefHrJ7bDuUvawrcUyct/OiqK5LBGPrvuZqyUAdT
G1ILarWC9OO2UjZDxywmK7QpqxJSyCrMG1rtCzsFPNSp25umwpvMmSjfddjEONK8f3LRn/5TeErE
Q+cPO5vTMUxtkJCJWf2qiSND6HGJ0LawzXReWzc4smmEhKG9afw824JPDL67D+YdEPg4ZMDkx6Lq
nUiX7Rw6c+Hu+8oY7hHEe+4BNaBpDDORio0jvadcsOagB9UmdW9iz3ozOtjTGmSZyvQODXOGTVsS
PwwGu7yb0WUYebLxY6MmJQS4EF2B4deMHN0ghGTVS16ZAA+7s7tHdirdtMDDbMbAVaFpFkE4VZ4E
8EYBA9YQmjTao9B99X4G8/CzQ3PTyzCkFkJRDpenbHPbDbVATQkidBNvQDfXNe6NmDJ2J42Mb51c
1Z/z2Ugjm6h+mxeVE5WSdnHLuIhNKGdtiFl32wpSS7eICrAHJ/QoapWZGzAX0QQqPCfFMkpC8PLw
qGg7suVpDd2wGm2b8bRcNmAFw5pOGjGEzt1H7aJg7+YGtAYApjMid0CjamsPY5x6uU5SKfmukpk6
zqJId7VU8r6cIStkdL13j3M0JVow9lDL3LzvqjoDZa1tbIRljACpo244QQfKD8vCFDHSGc1G5H3a
x0r56mkCZ09B6qhwyEOL+DKxVDZ+8QI+TFENGrFvjj/Jo9Wq/Jfb9PlXOnssIYLO8WhmP3Mrt8LU
GIsIMYgTVS11IjkglAWAzt6BV4du+i41E9Tcs7AdpB+TOdBJr7iO0hIdnEPjso0wQLACbjF3Ry3V
J4VhYdPhyRZaQ/0y1RTdL5qWDwHaymKnylAwd+cJrCxNEGrkTxLm1kaSWRNPPMIyMxqtxiZbt5rm
YQOC/wZs3joN3Yx9YbOLtoC+714QRmQkcVFmPGauGG4J1K6Kg6CiaRDMQvYLRU4VCxeUaqSj8p4y
/9fY5WPY1Nj0btpkG600glJAOHcpHXHtlLgGeVF7ySSGfo8mL/U01oDS+ayuXhy78G9Ryug/+b1R
HKSs56NnMO6FOTiG65uOzcREeS5tIyHlbEVAyokHqeEQMnvWkUJaBFcK1I3ArdKjm5rkRwnKpEdE
ZqBrS5tikyGhelvpIXhWVpE2kRgbddCagSmnT82xDcH+wn+D5kEdXQMNBQXz85u+HdDgKAbGwzHI
ddSj/SdqEeFt07o3NrSb4B4I9yIwcwXxbFvjrqjbbFfTUcZu7n/rsRfu0qbpQV+Vlp81+IBuh6yG
oGq55IumgT9nQk0b7Xh1rObAAWN3a34K7IYfbWZw8NnxDM+hVm2dqQoSmw3181C0eIXPZRXRJl+C
HuVDLYnQQ9bPVVKz5oshO5lUwitvK6GaG2hL9nd48TDc+U77QIpOP/ley/ZmJ7BVpJPvWyL+4P8S
cTY6CkKEOJskm4YthYj3Hs+t9tg2LSL7zgqgJeWOaZLlbDgWU22ExuiLxLH7IixdPDFKYNeenZTY
G68j5gPFwf7Um16dZFlaxpUYs5ibJajvdDvcmPlcbSZvmB65W/aPLrDacJ+uFVajkpsuT6NABHv0
MH7OU9eIlYCYFLPHPBJlNdzbGm8lCXcYoSlAbmy7cDeLjHzkSHPcZmSw4rSvfqd5p+AshvZQd9y6
r+1ARIUpY+2B0bKbxwGyX0F/61hZ/72oJIC6vHXuQLEbAChUWXEO9Diuap0fMrPOI9ZnDUDl5jaz
jBAkuU1ozPZ8GFHwS/pUtAeDKrZxSAr+bUBHH1EaAJwKcPVY9115swAxNkUjWBTMY3BrNSKPG0Hp
ZvA4rnXQTXxyreqX4H3wYDpwcx5tELaMrYGirlPsJ8aD73ZnlShopyq2+65/8MrKvbEq2h98Zf72
/BoOWnXWQWgHHO1auCEScsVmJpD8zFBpiWjVuyHp6inxlOLgUwy8xNDa2jJiqpAXgfjj2gq5f4cZ
D62XiwOvVbnJ2WhGqAdmiRzFHMKFG4nscDFwIisgVnsEoRQSlmgu6461ReadMblBmOVNEIPp04hy
mhV7yNGTGx1kTZiOTRYCsN689C1oENDAnO5nG110s1nMB2pP+Xcos3mboLP0Lcjt/0wiL55dx8Bc
kvzzSKWxqVX6U0lZPnWOaI5AL0LNUtv2sbb9IUQ4ypLB9qotAnEWLTyuMfIjY4yGKCe0sD57xQ2o
S3qtcVAMlH4hMifmvYksZaT6sY8Lq7rPrNHap+hfSxidjAe3R1LCE259gwx0fTe4YjyV3NDPpLee
5r6ElGdjlvQppe6DM5jGM6hqLMgGFjVI/ATNjlk+vtAs03c1Wj0i4aZ/aJWrG3T+6YM9tNXexZUV
8UyPYQ3RMweKhONC+VnKqMbkGDCvTH/vpWyMcyEgK1GJJqq4GYSj7FiUctLcOK1lbofKDKK2CYZN
maV51Drks4Piz27mRfUHFGgknKd+eXJlRZITNuAp1rUPXg9WoN6mMwnrxpofPQjK7T1liQgRr7n1
/fJPV+R0N9htHmvmIS7j0rlpwem8KQ3rNmvGMgpYYx5bZ1im0J/2PTVoDHq/7yX6FbYFHl8b0RUK
SQUnjwoLCaiqMhBx4wVGDsA06OcaaLNNOpt4UWpRfs0No/sC1Kp38HA2tqjptWHd0uHBQDwV8jxl
cdC2SG8NpbWDxPp8jyu1DQdeeqeWQ2wOL9f0Jg8COykbbezc3i/acLRlhujCzzYm62qEAUUf8qak
SYXkZ8hU+zvgqg0LHPGdgTxTAhEMsCzozkjmpmlOCJjn0AAiKWxN7ChGyRjanbbuAvQx3GZlxz9/
MFO6JPfo3wZ/y1oA/28zpZ0ePTLTYD4C7+zZt3N9JU96Lnm4qCDgy+hOBm/d2+9XkkkPkJn52Kt7
LfaZfaXGcOX77qrIOEIyM7A4vk8fijTS12DO71LwmB6KuhPI1dBf9K5BRfsB7jidzsexLpApPDjm
ZhLXsG7nxvDayKqAKUlJRm+AkTyLciO8RrZ37fOrJaAAjUnd4/M+Uo71qWUvH99CdCnwANFuLSDp
t0s8+e3k5cg+HUv57Sid7x/+OtoY0OQFxtBgaWt8+/W0G3ujGzzzCPLIbzbSQ8iAfbS6iB7eJY2P
IgtqybDy1gQkpse8kQ05pmb5gBIQ8uqT8+fyMM5sJNgAJgH1FbxF1j2mqCBQB2hBcgTFtiWPXYVM
xafLJjz8zDcViWUYDlpMwSkGVFWw/P2roodyaxcirzU5KtyRYGl6IsWAHH3xzUdv65Wa+3tQ1UII
srR9oJkRybeV25iQaGznpiK4IPUuL4fDnKoTOkY/2ZL9NCeFdORHBWyXTusFGAlCbNhE78zb4ZmN
oQPhtuRYMxEWh4z9ujx9yzFYTx/K4zjjgAkBrrDaBYWdI56pUv9oV79myPfxKUQuNdQ4+KaFLNA1
iph1BwVwC4u6POhcl6r8Qv7zdkCkobSoMtM7VoNvJa2doo/b6w4kRXq4zpKcD0jZVp+0YyRj1aTR
5eGe8QqAEuH1jkkF/mNdtEdWtzc8nOcjIBrRNB6E90E5lP/G98rCyi8MuNOzUdjekQG1VGJL+v+w
4cFDtlSnIIMK9MTbCawRLAfIJmFHQNgZNZbRRQUH5PxMfVC8bin2oe0D0/VXeAU187eWJgtx/+gr
5yiRQsum0EAe9/JynEMgoIcQJWygkX10LK52A9o7O7NvO/s4o2TG1LasjlU3hmgqnJt2Q0r5xejL
r2bqbiWtthnyea7+ffk3vNsSKHXDjQN9B4irQ9axQG62BM9YOh3RSRPlWXk7O/JKOfGsCcjXoNse
nfDAEr6dyAZvMeQSnOk4yuaP2aUHvwy2l0fxzg0uo3hlYlXOBtJIsKKzp2Pef7cqsBZVD7oqwoxs
Ltu5NpTVrY33RxDUKeygfRxPZ47A+4qTPWcB4fOiKmmhSrWm9skAfADRA4eFJRXI0GOPzu6r3Qpn
CtngLMYxWpjccM+u/erUum1b2uOxkz6rgDWDlnWruwAvfiplWGVZuytEXdxM2ubPtceDjTNWPy5P
5pmyNqjJFiIJ9JPZYEJ5uy9Kg1UCXeuAOiAH4qPLM7AR+LoidCwZDfkH1U+W8+w6sLL0LP7t63pr
Dm3jtq88ZzwS8A+D6lwrSLUhhy/VF/caD9m7e2WxBfAY2iQCbMz1wfY7SCNYtR6PWpufbcI2ned1
IUGhCmHGJEIyVjH3ip/WfE2+7axl9MYDk4Xo9R0seHSdpkOD5nhUEAgflQ9RTyvyqn0KtqPhJMcq
So02ubyQ7wIDjBZNFAugCBJY79oJsoF4KCsF49EFNVRcTeW9B5byrAZBYdCj5wXODPLR9gfZ3v8u
KAFNFLw02Lexjd4uqCulAtMFBZ8m7oDS22Y2C4Vh411rxfjX+oP6bn/tLcCcpfEb4c861iqoxkva
d7Bf0X1WIit4DVP3Ll7EPALlj2LbAm9ERf3tgFCwIpUaapx9PKoDCuKLHonj/sNRwGIGdTbc/8D/
gizvrRkcAcAtbKmPs+vHeiYPIJnfX94RZ7wYTMB/ATS+NNWu/HE2GahxdIM+5k2tTlOATDLeI+zp
spVz+w6ky6htgn0faJyVlZKmHSFGrY/YkiiB7ki31NMOjVKRIjs9vFw2d+aScV+bWzn/Xk3DxNNW
H60MEA79O7A/TdTbzOLnZTvL/L8JSrE+oEgE8BQxtvWueU2ZDc0YqfQRqa1HkjZwwtOLaNzPvrSg
d8YjOvj3JTDV0WW774PTxbALlmxcC2jgXh+ouhiKAorA05FDWdJKDWSC2oQQiUzdr5Y+14hNmfPD
vdYndG7boxMAoRbaAd7jIA2Dkl5yC5DE+dnCq4V0f5prjC/nQi3IAmArAmmJLb9GxHomR/1ynPWR
mQ8EHtiWPDKKB5V6EfdlaM0nr9o55l1m/zHG/cd7oeCK4ZXxp4vHMujn3p45d6y7wuGmfWwrMLQi
6ct4tru8fGfO3BsTyzS/egoGfbvkrWf7GJQSPYdbwz5dNnDmvn5jYBXHda5TKJJhDJZA6cjZZGo/
oi9aiBdlXwkNzo7FscDLjWsMz7OViwKDnu0IVAaPvvfTS79fwyVe+by9SiDpnM7BVBX4fNjYIpyL
a+mXM1saTa54Oyz+D8+IVWDPBxdlLPSPH2kH6HA7Keu5BUrokI8WudJgYS3fWrkLH0rOiOHB3wGO
sJWtqZbVbNXmDEg/DS3+4v4faefV4za2bOFfRIA5vCp2brVTt/1CODLnzF9/P/rgHktbhAj1wWDG
D8awtFPt2lWr1tIeRinY+dkX3f9lj1PNrLixAbbpCymUGfd7Ylg93XChEWlebzTjoQy9j8CKt772
6naHWq0Ql7tp4oVnxJx7wh7tC2wMEOFiJ14uQQ5VxNV4yFXvhxnJP3LEMKhkUXrwvVUQpnuatX+O
bvGgteBdLm/+mS0zKaSQMaKTCK0eYUc2Tm7YSQMGU6VbBvqzhbtl4fMiXVibRsHgq3yerAEp6W1t
/3nH7yfk570JIpfH5ulieVVQhXbXDIfEQzO2l4m4PXuJSGb6iLgVaZj4fyOacK7qVg5lpysAqroY
AMj8IY2Mz2Ttf/U+5Q5Z/io5Y7hK7X5/eXRz5w3CGPJ4Jmt0xuBRlhQPFDcESl+9mcTY9Z5i6mUT
M7f/xEnzXxPTCh65V70yzb6tkvEQWBv9e6nAs35TGQt7fHYb0IiP44DwiSjz1EilJKpWjRjRxo0x
ICq+ME/zg/j3feHIuoMk5wa8RYcu37XO3lN2HYzuS1m7+dX4Z0UTRlHbQ5O2WNGKraytgjdtaRyz
Fv4GsJP0zllmNTMHesX9v+994Oux7X+L1epJKY3t5UVfsCPyYtm+X+ljMQwHg3dcD3mfRx17ZfjV
4T12eLMBtbbOiVXctALf1wDHN7LHFOB0dQCgctnE7Nay/5kQolfHKy1oRTHhgXSqomxlLEmzzW4u
wkYa6lWHCFbYvBLAh6wKTZIwhI9pp4LZMTeobHdq+Y6x4IhJpaooGOLQTjdYRE/0MEg6xRPSp0Dv
Fj4/t+rHnxfeFTGPVicB1gre3tqov1sAufo7vMlEcsUsEd5QhDgdATS0WjCEmXzwi02Qr71bICjm
0rt8bsmn0gCJTASq6X89NWK10hhmFXUyewSjJNf5KrSNz5e31dyik3mj85J0LOkGYa7s2HUDT/Hk
g211Wycsb0I3WwWOsrXD3WVLc6Ph5ieKJ2/l8Dw6HQ3oWRIQ0kBJq7TbvYJm1cYj37hAJztnBbYV
2nkt5GXP9NZkpKhNKSCa6qqdtAWAdHkQc9PFWigGHdXUXkWmBzMBHOGOxngYNICjXrGOLWvbZDdm
vRAWzu1hkjIIifKMtKk0nc6WWqWGjmpOf6Ckv2qj7ykInzRZeHIsGBHdI/jjSmvyyUgGX3Lx2uok
RZbSFbNGeDZN3VjI14o7jFg9bQlVelakXCfSH2ytiqW2tdllJ8Aj8Urq9aztSiVfF9Kp1x9sQMJ3
1Zire9dr/lxe/OksiOERq/FfI8IOdgvLbUqTh24SkXosvqaADnLtKyvjZO8xRf0UAkvqZ2cPkE5v
E2e0gP2H/YDqmVzeO5Ly0mbjIxKnn0sw0JeHNjt/Dh1jMPzAQya6mjwu9TIqdDqjjHxlKzwMtQWn
PHty/lkQmYEjsoAVzfjDwbH2obQZofIBGLgUgCmzu43c3kTaSqwtsnO7yHzntc7Epf4Ar7L92JnD
Ko6rV6+M63u3KUDSUDAhc5zYb1KDDH0CBGKV9L29b5yG9pp2E1pJsxC4zb21oNia8AjkZmBkOD3O
Lep5kdRQFsiT8keiBI9G3vhryaqDdU05bOUgfLEv0uT6dzi0eP/MCjt28PIOlI0/HEqjWwNL3C52
7f3l2hUPhTG1WbJvKOn9ffUdxdWWEzSOT58NI3M7Mp4A1dLBTnYE2+a9PCjVPWIRzhPId1otAvAx
fSol2zCJaI5H0XHvqVmxlho9/Hp5R89thKlLlqr69I4XCzHGCMElYgScoO7ef2uKjexv32EBZgdI
SuDUJtN3uqaBT0tbAKvMQQGEGtklQN/PWbWEZpk7NwiHGuS9aOaj1/nUSmGDJG8dfHTcK5t0rO9I
9lY1/RZXilJM6XFyHf8MCXvFs9O0bkMMuQPADTnbgI167pMeQhlHf708dXPHYSI6JkdJegha/9NB
dYE34q8pKaaS9Kh2qB850h5uuJdCoW4Ud+GrLAffLtucm8hpnWhjpTPhLG3uFa3v2iUtkbH7nOnw
k8orWMnRUb9sZq75mLDlv3bES1V2hlAtB6K2CNHSjEakCkSag5ayHH2x4nstI8PCgQ/v2li+zesl
zuG5qT02L0TxyVC4LiC68QBqtRrW5fiaVXeKsUnUlWwtxA9ztwb3IZPJ3U5vq7A3g6gvArNReSiW
cI/ker3i5RgsTOjsgKjEwVoP0Ae80ulescPAyhyPdePt1e41SRoftMJz165Wkz6KYmsb6l30sUr8
JdaQWcsELoR6Dv8Rg3wtpstON5jKsrop1XpdUjcY1U+BoqO0e1CshdB1Jrwg0reob1IOm54VpwMt
J6KoxgXzZUgvPO6TYZeX98yreTX5hj0JEROJ0Y88EesIp0+vzb6CL0E+0PWwHstftEHU/pfLx2Bm
a9BmzbaASgDMgKjAVcnKEA0gkQ/Z+Mkdd0Z3+47v0/8+hfq8JEUW5zzzEqXtC+VQIQUyrAp79b99
f/ImR9eaXI5e2mixclCdcB0p/QrNhHdYgLERN0iYzw0lWCD/kcSDJh9kP1ohHn+tvMzk0G344WDG
QIpvKpqcGsjtqksSzVIO9uMQaiuJzqfLI5g+IFz9bNXp09z9k5TtqYFabuPK1Vv1oMeRtWmc5NYN
Dbp1m3utN25Ko47WZeeM9EJGb5ctz/hyeI9AlU0VNkrWwtBQIZZTaYJHjrQidGvzi+Rs2/TDe4yA
K0NVmYqTWATVIlcJrd6XD7HcoLMyDLeNK7tr3xk/m1qyECDOjgjSZ/Q5OJZnryS9c1RJBll2aCrz
A1TuH6dOwpWUhM+DvcS0MOPXKIL/szX9/dHelio6W9U+4s3ffovjb0r5gnAOOBEYKxK4zi7P4kwc
htQgCWtYibh3RaYczUptq7RAmrYFkBtVXcFRvmr9K8Wn/m52SnOgWSGMmyTkT8ek0htiuSPFhVSr
145DY/n1qV2SCgj4AgeZ/Jmw2UtPpxceIvDD1Ctg3If9kjrNnMc8NiB4HM0cgRXU2njQi53Z3dW/
r18HHnZ4GqbIgi/sdIL6srPqwaWkFX4d5DtbO7hL2i+zA4AVUGEPU4IWk9+O1fnomlFPspNfeboy
4iW9rPMLEjIXFK0nwmL+FH2+orpxCKWQ9WwEtAp4d57zFtDKrfn9pr+a2w6QEcZg7tXh2znzzllK
r6QSDOZzptwF94F79W46/bxwBIMOlo0x5fPpg00r91LMNFMun5jqybKBQKPYJl4uTj6YdH3XxjPt
PX4Jf8T43HgendW3inGbq/LGrH8pU++0dK/QWKr0n67dbaf2hfE5w5DRPtcZz5LzuaC3uQzumkS5
2rVgBMTNVNcDvyQCmlunS4sxYpBK8KFoaM9MVpH1cnkgf6Fep5fchKqkNws8FpGGCAXLRsAWISHw
M7n5Yle2idmB69OMj34ThK/MMu2vWfLBGar6S5OrGoFoHvgrKVbc9RjnNOLXTnXfq1b5BLCW6uPo
hsFrIzX2vtb75l4PfO9Qp01yO4Zesje8MtrnGhA3eQBxQKO4Wt8QilTDxkiH/q4ndrzxePGvKvAQ
twjFxt/bIvBeqDz11PJt5RU+denVGwwYEwc/P7Q+lJlNOcYr14xpVvDGaJWi+Y1m0mBtuqhR0j0X
T0t725g/hfQ6AmXWtc996Hyss/pP0EnqSvLlmI65MajHHXkw/7YcBu9rBiP0fTnYzS1qqAFYp7Yw
//RgyX7H6iBtLq/E+UUy5RhknDwZPvh/hTvfSum2khOD1S6eY7pGaea+mhCSQ39kQny6aZVbpn6O
CWfXRLRL7S6PYM5/kY+YxM6Q2z4LKLKMmewbz3yW5W4XSDdj8TtP6pXu3nl0IV62de6Mp6H8syUc
wL6o9dgrsTW09t6DtslUF95lMxZASEC9Rp6NIFAsFymZl2oFN/+z0u7yrbFEpHUeEBEV4+UnE4QP
Iiuk5eWkCz0F2ZT+Y8MTqDAmlM+NvpTFmRsG/KtEsFBQTsyKp/diFQZeISmt/RzI39r71H67vA5z
w2AcdB8TKZ9LfZLel3Lfc8xnBb7Xl94eoe+Asv3TGGvdk9HK8QLXlKrye0/9FXpHXI5AOUHXg7c4
HY/bNF47xmUKSqooXrp8uFVsOqS3ZRCNsBfZMuxN6VdbzqNtN0bVk1XDoRSmqb9ya2jK5IB0QWVX
zscMF2VvbTMudkOpp0y+ba21XI2+o7igvkzUB+tMyppPlyfs/JhPHh2aLFAIU5VF+P1erNStlIzJ
M6QB8sQtX2mr8uriCiJ8OHXyCUSLQA5O58gn1tZp6AyfLblYjwDlKrOHTWJzeSTnO2uyQi6GeGgm
XElLP1PDxgqfpfZecfx1N17vErFASErhjhaEs44e3/OGXpfT6FlL5JVh0fgvN6uu/3P9ODQDqkWw
rdObUowcs8GgeJfFz0Owzl6GJd7laUGFDcsB+ff5aRqPXiOhUnd+Z/B51/g6BlupfoBM46Wo92G9
V4qr3aKOfCwRHV6LxJW48lRTrEHu2V1qGj9aNHdDxHbtbMFha5FvpmwLUb3YmAbVphXadVY95yqK
X/ssu7n8/ckfnU4X3+cJ4gBFBKIrno9Al/3A0cLqWVGr8LGVbf+TLLX+XWSY5YPutt2tJsnWqve7
pf6x8/08WZ7K9SYCAmecg76eq1VcF9Vz/auNV+Hny+Na+rrgh+Uhgp0jLKvnIgzWZn3bviMfQimE
PhPCB0Q4+e/pRnOiGA4LXN5zD1/BsAq1pXh0bgi4LFaFbCEzJRwUzVP0VNFZ+qF8ktwHWVtcgekV
Kyw+2k8G+QEUfdnGwhCURoVzwfbU5xpbWy/tjLVbwsa0luPEcm68sQk+8c7L1vTv6utc4pWxduq2
4NXtonyKbzCk75nroJkou+Wak/2ZHaMgIuu1Mm0jZrOTqKO+RK1qb/zMt3eFE0uQQQzxhopDuO41
9aPX1caT7RrSTeinIPfgah8/9445mCslU72bir6QHCY5CyrFLBzvO7XoPic1d3hnBh3QkkqypHVV
ysMmLXPr6pfV5HRNvDq3oHVGkKpyFtAM8dVnX90UGtzxV3uQ0+9P9++RuwrKvKsqc1qC4WOiv+rG
98vn4DxIPP2+sInqVgnTRJeU5y4O5ENX1tWjAmIC0kW51WhW99XgCWLx4mq3xYZCsI1bBBWes35a
ufDVZqiH4tCMt1b4yS4Wrtzzs3H6fWHaCrts3Lzh+y3tugruo1/wizPwUixwrIlhpmyTmB2ofK/v
ehi4gTd/iEFnGD3EedA4xDC+SY+FH6MA+XVIk83l9foLNj46kyQIkN3DMIrQDkT44pnMIy/xFEhC
XlzFh38gQYg6HyAFzAJzkFa9O3RPSpTZ26KRv4ZtlKx113yR/ZDfo7UAseE8uC1Qqdgkqf2RN2i0
0RoP1rNkrO9br/lsxfCWXf7NYo3q7DdPUevRJlagkTCUxEhfcj2HQUt6dWr/3i2UV6SKd6XWrlMU
XB29v7ET4wFE0LoZ1dvLv0HYEGc/QYjBBseNEKpg2uTxqyTdaRDz/W8GhAvFaP1e9qcxNl9g0iqi
hc8Lcep/fj9BJA/SaQOIdVkugaTOYWl5yYoU1qbHPPnQYOcdYzgyMk3i0TqVISqKgYwReAQHky7W
hc27NAjhPglguqviaRATq9+4GWArXBJqFvzZ2TwJWw0mTtsOOzl9SbpvYXOrK8W2KR50P9up0hKu
UEx7nRkTNpUNjEJ1So3xDN8q6d41csgZvqTkapP6c+Y8QwG7q/Q/rWztguwt9HaXl2say5krOFou
Ycv1aqbHsov5zlhZGh2Yd3G0GbsFVzprZUpK0iwAl7EYYXZx5hZxZ6cvY7xGpU3J91FD9L+9PJbZ
rQGglRuUnPFZC5jpSh7JCo5PlWxVZecUu2yJF3nWBRyZEKZrHDM46mwzfYGeM2q/OtbCW3huouwJ
9M2NNkX7wlMSyqGq8JUqQ+7wWe/3IH/6fRkuXJxz+xsqFo3qBo95FJlOjyhkRh4VJAaR28/teO+q
dNRkX2LvUw9Nz+UlmeZD3F7UUCgP2VPSRXy86I2qpXrkZC8WVIte5nG9ffK6u2r4mdU3ibGAl/j7
y8/MmfRLUO2AgE7k1y9GMgaezm6O3bpdmV0Os2qYGuUNvy1fxT2cg77RROuR5AH0ZXa1AcjY7ZMO
JhxXkuIbB5oXOA+5Uuwu8e9MrYl3kWHHa/Bu8Vryc8jmGrnIP1W50X1UEFndwihsPVVGkX6Qq+KT
ERbRVq/qH8YQN58Q2LI+paYZblLV7m97JbBgWK3SYlVkNtxpUPb+LIOwRrmtcPeD6dJGVZNFKPMx
/USzdLVUjzjfv/aEfGCLQc9JEVoI1TSoP72hpMad9l/c5CvY0AX3f34GTw0I7h/wiJ2PAQbsYQ/b
zAaGRrleEi+bN8JFBi6XFIIpRGYwoSWjWTvyYdDTTTHW61H6oFcLF835UQTPAA5rkkij/1asAiLx
ZNaq1BQvrMpaMx+H9HPlfHb1bOGInC+JqpCRhH8MWAAgwGmwRxemrNZ+K7EJXjJ7nZjroV34/vlk
nX5/GufR98fcqv0+5ftTIt/eOf3WSRdgILND4AGD40J1nsrDqYneQIVQctzgxa+tTUVPmJ8t+MW5
QSD9MZVNONtn0LjEzGVfL9LgpbDvg3CfppsoWXiFLZkQXHvrSRHUUknw0jZrNYPDkMfqwuGYm6fj
UQjefbBSudZ8RmFWuzqB0Gtz2dsufN8WKsoZ+oJaZiLqp8d/vCSBY3chAl6YI/Ee763BLGGsDUip
vZr5n7Ys1/JSkn7JhnC47SI3VCvGRlOs5QHOtTt9KYZUZs42dytH7j9kK+KZG+CGzaVC8l+sDPZ3
JV+jhIvgToj8o/s50dR1rd3C5974vxvzl+T8ToMbv9lFZbW7vGDzY/33O4Sz6Wht5ULh6b+M6qZR
d7a/Mdt3mKChlXce/AHnkE+JZMmQ12HwAmO5Zu5b92O51IUzN4pjE8Lxt8q2taLID3hXrGWoCeub
RZ3OuQU7NjH9hCMn5vp6VUpQNr4E1puSbKX0xirWprG/vBxz5+fYirAc3AaKJyUec+XSgH5TLKl5
zE4USA+qHGignN2+gTEOIWqw/ksm30L7msPvqGzfMYQjE8JaaCRy2ypW2dk1/IprO715x/eRp9KJ
G8EQ60IAUUlKVNSB6b945kqSYdheuK1mF/ro+8Lvd7S8yUiH+S+N80RxPEyfbOipgvcciiMrwnZC
EMQIStfwX4x4p4b3ER7fXqrCsyNPQ1Gi3SMTwl7qBki2ysRiId7QbrPtNfDZtFswMl0Yl4wIj8fO
joFXp8xW56e7opbhpYLc1fje6NvGeoHNLs4+/G/rL9ySRu8rPngX/6UfdnCIh0uuefYIHk2bcEW2
Go2JZj99H4Vy7WBeqdzHc/tkWcR6uRSkjh1YfB/azOp3vMT4s/DzDeFppdWhVZYhCzKqq+LN/PE/
Tb4hXI1qVGs2vtZ/qes7o9gt0nHMHj44s2h5o1wDrO/Uy9ZdZVsDCo0v1F2NAm66pwBaZe31HaM4
siJsob7zrU4t8YKRvTYSmLY3l78/62WPvi9soQout8yzZP+lGm/bQ5jc9t2Ck12YJzHOajLV1auO
EXTA0igpo6nT/c7dt6vHQVmAfhBStcqUczhdjaKOgJb3nvdSZ6uiX+f5vq8X+BRmtivi1xr5QHIB
PAuFpQCKE+i530h0z7srx/pVyP2Cp52ZKtVG64N/sHMmUSvrrhzxPnEPfadthujeCT9a3U0COe3l
yZp+qeAJT+xMIz0KEBRNsluKEO4hlr5R5kRE40V1so2JnktffFOzhYmbTsIlc8IFotpej3QD5mTt
LQkPrr8fkq+R/oC+6cKFeL6bJwwnJTT6sOA4FiH2LqRp4xC58sEwbxBVsNInSOwvz935LphMkDYj
JzCTdDI9Xg0QNCmHVF1bnr6t/aUIccGCCN8f7Tiskr8Wgq+TBMdSWm5ukkCqAFpB5IoMo7AcSo36
S5r2ymHwTHBQxoc8GW6krN1fnqjzVafRXJ8wu2QYwSMLJzIP6awAvaccMph7EGvaS2X+S3GLbQcs
sqiahbMzOyrYHxy6tSBvE8s0Y94PyVAxqkRq74zAXdmpjD7Gz8uDOj85ZGxk4EQ0VyABKL6F4NYH
QOwTK5R+fx8W3YfKKmMyZOPPzjXu03H8aPvXpzmxSVF+WiseJmIXju+3Thl2MY0ECVTqY5R8H/A+
6E3dlFoULLiGuc0HFvK/2SIhZI00rTTCzFcOTnVbj89ESJcncPb7IO6Bp0OvetabYpgtsFsSX4dI
/xgEP2MKE5cNzO0DGFRVziZdYGdUI1CrFCCxDDr3A8QlbNc39+jIQnXXaubClpsdy5QbhgsE2IcY
ARRdlyutxFzpZrWhAL82tPfM1pEF4cpB+1v1xsJmu8n5Rz/MPlJaXcpyih2eXDbsLySmIDShrH7W
gajJXRdJtcWMmeh86yE3gC8/wLP+WfK1laWM+torq9/ZSIuM7wdIAmY3bq6sqlBamUW+vbx+53cg
PVcKAA6VZjA6+QS3oQZNKzc9TSeGti6+SDQAKYdifMfKGRN7J41SOvRVwi6Xh8FqG9dQDqHmJzd2
jzJekVtLrRFz+8MAkj9xFZBBEXsWIgdhbZlOqUOAzpj3iSv3Hdvj2IAwV3buti3uSjlY4UPQ31+J
Mf27MY4/r56GCaVueFE5jMphdMElbLKrQ1tW+mh6hEUoxtZo4cVSDpJ10+a3mbzw/dmdBMoQiUNI
vjUxGGjyPo2SRleQ1lvXxb5ynh3lAWGcy/t1dpGPrAiT5BYJLbCphsMswo3SBJs/l78/U8uHIoIm
RQI/GFDPq1ySERJzgBUJkldD+ZiaEbInB199UoPsoUT21qjdTRv3yBU9t91CnndudDD/QVcKgA9M
mhArZPWIfjQ9ygfbhhHVSzc3l0c3FyRYOB3aLC1A/mKOFInMLI8Vmj+jPnODlSHb5dqQouZLT4Cy
a1U5vTXQl1oISOd2Bu6afmsH4PEZBjUNlaZqgFUduhQUWpPF46NRUf3KaqO5o9jXLNQQ5+xNPZnU
D6FfPWN7CIbI10qvkvFl5j6p7ZsK9TJzF7oLszm3Wsd2hL04DODns6GYxuW+jVF5g/rLl+sXbGqd
YbGQgToLgAp0JUdHgeXFHbK94YeP8KWgg9r2j7Fq3KNHdn2Oiyk7MjjN7dFbJfaV0LdlDKbVm9He
ZWaxyYdPrd69w5fSrg62Ga4c2ipFb6RKbtFZsgyBXL5unLU8ZpvLUze3OoB5ia6o7AMenf7+aCTa
OOQU/AbyTAESNDnaQtdXrwhsECDmbYq+GIThpxbQKg08Y5z2dZfTP33ITQXRxx+XhzETYB0bEW+1
Ia5LK/QxknW0zRIjo2xrAVBQ1d17DE0dfxPY9qw9O0SBNkqm8qtT31TSL7e+L7tPl03MLAk3M7l+
8GTQVclCfBVFSRBYUqQdEv3Nc34DJbv8/ZmDzyMLkkweW7QYiVdQptRjKUk00IfZY1m9tcU+8g10
qD9cNjOzJIRLUEtObMtcd8LebYtCyQYa5w8B2jhIRb2hm/EOC3QCq/T/qVPgdLqzUBwyBnJFMAH0
+TZIuse6d7dFudT3OzeQCewOjykYTy6FUzO5Uur2YHPXjdKjPKLfOYbrMl8oj84sOo3FALsoUYAS
F9+/WZ+OWj1yp7nZkzw8xb+vnyoNCixqFmhg0f19OgZTctCjtem+j9HIQyblkOTO59GVF3z97FRx
fcFbADkLxk7NDGgQ233TsbVadT9I7S7K67fAjxaq1XPhB8QLhq2odOOjiCPEmEBTo9JMPfyv47iT
guaw1uLgFtTGLkKldFWH/k3qIVSUjw9pmf2EKaJaNTCOXp7VmUCBn8EOZEZ5OYqw+N70ETx3Qtg9
2n7XxUgeG8mXJjRfNdcnfT+8XTYnsrZOsS9YH84utRsIYMQGy5a+Czdua8ga6OrbjbkS/mpKp0X7
3JE3ftG328EBn9WbUvxWNpa5yVy9K1cZysfv8CFkUSZKNdpZzhoUvdIuaQDgl3h+v6ItbzW4ztpL
6O9b6okVIbb/GbSmaXA1YeiMnH4wEr+o0GU+qGbWPPpe9BpJvYe8YtT4+9jMsqdY0sw7udSrde2a
9qaRrHc8eTn4PKmBdQHlF32Z6cbI7jb0MfeVv9Xs/KXWrKsBdqztkQnhIk472qEqjU5sUgIrs3/U
HWlTeggOekuAxTlXMz0/4PiiSwgY8ekh9UcHaWUlHg/ognr9Kr6S9fbvghEcsVocDFiahMMZdSOJ
qhH+y27dek+WvBAnT9ffaeIWJeGJ0w1mN1oNxWeyE/JGblU4lpQ4BxX2LYjlbaF8TDyPFtkP6BVc
PnRztyXebJon+gJB1Z3OFtJyvpO65XC4V63XHdQ9r9d/n25eAwdCTZYmtNPvN4VO/S+qhwMdt/XG
9J9G9SlYagKdWXJ2l8oNgweZknanRnjE9VbRDsYBwhz3U1h+vjyG+c9PpBVc9cRh4hzpXmNK9ESj
cPItNW4DUvaXDcysOb//n4Hp74+i1FSrpDJOMYAr2JdqySjajWN/Uo1220OI2Kre5rLF2SHRzU4T
nT2V09RTi35kd4McxAY51W3g7ZOF637moiSDZiAeNZ163pmnn6+7tkyrsrbQqEJPfN2+pOE7BnBs
QZiyqM1bszIq65COvyKKNYFmLSzK0hiEy74JPAgjq9I6NO5WUbZyuakWzsa8BdCnULrzjzUt0tGy
a65mZGTVrYNf3ZGazaIHdYkocuZ4sxD/TEw/4ciElBbyUJF5A07prBJp8oZ69C39fP1uOrYy/Yoj
K0Zsq2M5MpBAvrHivbqEhpi2i+ATEU5EIUCB6Bx0ivB9x8xSUKexdTD872Z2B1V2HnzXv5bj9fg0
qhlUE0hUTOUGsQFBSSHcsdPMOozx10r67eTXJyVOvi+seF40iom/tQ6u3a47eVsBpnT1X/mwcNvO
T9i/cQjLXldIFLUt4+iUfavfuD6yyTv3h9NsLy/87Pbi7lA0mjL1M9g8WifSQMLHPEjGj5j+M/s5
0tdXdjFOFy6T9s+I4KsKt1FT3XbNg1zbr36i3kAZ+v3yOKb5ON9g/0wIj7lwUOVA6yQTZirra9FG
Oy9tB/qMlhqq5twutyFc0JPiBuJipwelzzzUlWAPOEjZaig23hLl6Mw44Psk5wWxMRGl+EApRhRx
+6GFSM3ZG8lt88taohCYGQHlsImKncIYLcbCVavqVVt30AEeGgTFfwbBwoaaGwCcyYrNvyqIAuHi
MAvZQSHW4CbMAcaHxdovUS74dHm1z8fgYIGbD18yUVkKYzDhhZKRAlYPVb8etJXT3l7+/vkgJgbG
SZpx4n48w0WMKMIjD0Z6uqK7E2jBNlOjveebVx9yzCAHMtHnEumKNUobnH5WKpJ6GHrwF9LOtF4S
5aGO9qr8+fKAzo/5qaVpQo/8u1+bcpSVWJL6j05xlwDUVgBTovN72c55HHRqZ5rYIzu5GUpJFjuo
qUAIo2vPTRGv8vrQa+mmLB/q61Ey9JdQLyfM1tjN4mmxnVL3YFlTD5blsQuQzPYekaBcqeOHy+Oa
23BHhsQUSzbksS1PhlxUkvvmWwkQ7rKFc4cPPAZWJXqKJkSOuKU7+nMhyS0MGGOLzahHiPmE3Y+8
jnZBG/1Qx+7tsr2ZEYH7IXU7vVLOxdwkyCLbRun7g9VZv2ITV2OFV5dBJh+DcgUlUhL4IjmYomU6
pGp6fwiND/5O9xfWZOaQKgRG5vTwIUjVhL1WI3Sr+h6ft16j5qH0H+NoYU1m5+jIghC1GFaT9IkL
f7YbRaum/jgsBXdzBtBinvw8f+DPTo+L7NtWoKkpdLwo3Oe1uWq9K3WouHtJChyZEILgxLPNnmZM
NFiIHOtx05EfjLuFbMtM4gcrCGOb5AfhUROX2ssGTW0bdlNb3SIQn2qrtNib3t6T1hxHY9gimmAu
FTlmZo/6GlKjwL54NKrCVeO1ZRKVdU2qW+3WdtXQOnz9PYAFEumUvQGXifg4Vx8qpdEQNEi9H7af
gvPatNH+8kGcyR8h3EXyFmG5Kf9pq6ebII41N25aajV5/jgYwy6iRUtOzZUc33rNo5fdxW1ym2dX
B7JYpd5B+n5ilhHzuSR6bb9XSbJXEUKwY/uzK/StnOrfIKK5Og2OKXrCiMipEJENPx2gGhiJIjcZ
SVfnJm1/d8qTdCWx6rTLT0wIJzWMcnprmoJ8ay1tom54rKpoYS/M7TZYAPj93Ng8uIWYo5ASpYik
gNxm2HrQgtVPqrzE3zpzfRJYwoxD3Yb4RixF+WmnjZMe9UHqnF3ixM9JYa/NBELKwt24CirYQVUs
uNHZcVE8IC1Cu8rZ0Y2kkGd+yupotbcyyFD+ury/Z9w0m4nE0UQ8wVNC8HGZabeBmbvDIQse5SJC
hjpctcH1Vw28H3ycsBYIo+hIkYSwo8ojpRdDJxSW4zpZeijNTNOJBcGPDtUoha2CBVbE/tosdbFO
//vp+2XiPnPo2yClg+yZsIFz2mvU0pDqg28Ud1kS6KtQySCOH56KUH2yvcJcRYqOBslSomduXHQf
kgulUwkiUsGJFr1fZn6TNoRQ3bry3XV3PTaJofGgADxLHIATOD3+mmsOejP4zUGqu5VRPQzSvu9W
mrO9vM/m7qCJ03diMadOjK85tZPJEqAICTsaFIBNtpMr81GWbsr6zrTHG6X2N1Ga7j17pEFxoSt4
JrzWppQDFy3zeJZRpl41Sp4WNeiSfJbGaB03d0MDsi2+HhzFXB4ZEu6KQaunhHncHEZTg4E5W4Ux
BLKXJ3JuR2hwjdEwKvMyERvEKQ8FVpjH3SGJX6UIKNvCWZ2bLEJOOJ8IeQC5Co40VpveyyNKfEVi
72p8qdKYt5pno36x4NqmnSUequnqRoOBUtwZKxRkwQZkz2l76KoPo9dto/y7J1G8cL1dkH+9PGtz
bo5HCPhWXr8TjuB09+l6Yuppze5TfevG7GEbSsLslyTLC+HCzBVB6eKfHWEHjFWrdOhCNIfgj+lV
j+VP7VvdZY/Fz3fsAhJ1Fte2Au7CFNx2nYVJrOV9fYjaDWyMSypOc9M18RFRKUEkVRP7G7ooSNq0
qppDM8SHnn44tyg/WPYStH1uL4PqYJvJ+B7yNqerYgJUULvE5LxE/ua3pyy1ic+5bZKacGexmSmw
iqueBbHSBW5zkNNDFv7R21cCeKV5yOnHCr9Z6e7yJps7Omxl6uSkNycZ3dPh2JJWpnGMn3ErBAf9
r2X+MxkpHC+lC2YoQ/6yZP7X0DSvR+94p6O2rVaToeRJq8KNnvYP4+jeaGb+udCalezVz3qU7RK4
atZ6/Cv0zA2LvLAHZ8ro/AyTvDoP1alNXrg6Kjm3x1rmckrV4tGo68cuSKniyuvSMGn6rzd1kiCK
ET1UbeqsgI3eBLb26R1zjq+iGEIIc/YwzzvFKbOGA6c2+iqJb+z2xbLeMndJivGvhxC9le1MuASg
W+Rjhb3UmrHRSy4exOhQsPbS+2zoP+VdSwdk2a3kwdwkob4J0le79n70DRJxRoIS+piuS9n+qcqo
umX9U2NT0lQmttz42UqUbSUvsQnMHV1wP7QL6MiT84I43RtN6lFyD5iQ2LzJioeILnA7uh5YNlGP
TokDSC9JwQkrTxbXMQBtDgddfkyVvfL98qLO+AXSRpRtAJVBnS3Gixmq6g3MfT2i0NUqfzWG60HG
PBhxb1yiQDRNa5rEowM0wkjmGim/P4uCdUE+bJG4b8b16OgIE/D8TbGITRWJHHm5XHT9QYq1tWUn
pKNf6uGnZnzy5R/ucG8XH98xZ0cGJ+d0NCQvz5zIdnnjF9KDVKkrO3l7jwGSung41l30btQ4oVf0
5P7/SLuyJbltZflFjOC+vJK9ztackUaLXxiSbJMgCe4LwK+/iTk+x91oRiNa98FyhOVgNbZCoSor
M3bsbRds2G9sXLxCgWpGpAsEkycNoGwdmy2BO8UNS8IX33xvE0XVdCXggAXsXM8ESB6PHWmKzMGv
vVafIP2Sf9OWYDcsAwkDACOLus/CyVHJY69cCOcGP3ILZ2ti26QYSGdMsQfhnpLtQHodNeSTPtz/
hL+wI/kmVhde34E7PS784Fnn/kOXjZ+zoNvd3gGq4UjBTWfMZlXNyxSnMxJu5ovbfa6m70zF4rR2
+h2IyeBeEXKbcubQdEGANPaIQKH9vjhPSa+4MlY8JHpowAeKOgtqOTKYrV7mvGmzkcU2n8LeBIQF
0I/+++25WhuEkN8B9RHiKF2mgnZt/s9xrBYC6dO3ulZUJ9YMIKWHfDTiGzQHSS44yJpOL+dujscM
4WWf7e///eeflwLMzrfGvF76OW7ZZvGiQhVhrp3F8+9LZ1EnwNktM77v29ADDpNqbxgPTbOdVSVn
haFAgivNXe0aOZp1Y6vfdCU09F4DHpUOMqCKV+a6IfTeBHjcXpcIKn9wND+r59gFA3RgkyiFil/h
velgsWejYnut7WForuDlBKKra0bdudbw3wnD6i/fm+KTrz81tsKpiBWQAh68L/5nQp44dC30LPCn
OV56sgfVGRvQGBh19WPZPLkuCWfVllhzL+cGJS/WVbbRFwsMutMPWj7O5Kluv5eG4hJYnzmhjYMa
4jUjsMY9G1hZfY61AJcy2pfsDFzaaDn5jfODy+a/ZqTzgxp3UgILjG1XbxYHIRIZj7ctrK4P+jyQ
j0JvOJq4L28zKDYYrEvhANpOnx8BR2ifkeYto8TsqkePeQaybPp08HoeHLKCO4fb5tfmEcE/UpNA
Z19TiDq8QH6foS25Tj4Z+oPFNpOqr1JlQmyYs+uzr9GBC4CuHhv1d16kGyP4FKBV4vY41vzoB5oR
gEbzGmfusrZyaW+iiOB97zejrghl1+oHQPai1VXM0jXzoZ/MPGmWEb3VQOg5bQjJjWp84uUv7uRh
7f6wQZPrkfvBVQHaH1HsQTcLSJflvGFtZRBTMRc9HsAwF+E2Kl+Ya0+npdFUhO4ye7/I7otWSwhX
gkYAlDBiGc+XSQPkWGcow/gT3/U9RAleke7fIbUcOd1mMJaohOO15j7skFzWIPGhP7hQkpi3FU1C
2/jZzE9D9Usf0T1UHNtWpZBhrJ0UNMGI8gCi8avUo98EvOostCot9j4ZvKhOjJM1uhGezSCNfbLJ
Hr2uiEzBAPjDsY9F+4rDG9kMYYH1Ok1HBCSbplSlrE1xQGUHC7J1ZCcsoBlwkUvz5lVJAUVHXbzi
bfoUED8c9IOuza+0/qlV+as7blunDqn3xNpnUv9cMgpo7xQ2S7dPrOBhHJtQ61LIXp/mMX/1eyNK
+1nhL9eXF9MnYBBoXZVTZ31RQaDWwPK2+ZfAz0K+vOjD29K2O6gBRQ2kgGiy7exj0v+yqydqPTRV
nLEMj/FqYxrdtivdyPGg81InIbL0r27+evsEr7gJ0fIg8vJCPPWjF/hs/yWdP7OEovdh6nv+xkHn
/SRkPrZuxVWIBuG1pSVDvgNtPyI0BZZeWrI8nTSn67FkjdY3T0UPvUOWT/zB4VMf+UvTf/aLsXnr
tEBTePtVyx8UmkheIroQe/xskI5ZOEaOGks8+2AKc/WNwV96/lJ16W4G2cXS3esWkSdH9g9gJ+D0
vasCZGUUud3kdIiJ/2jyx79vL9nVVY+vQ2RC7HtUhHC0LkfDF82e9cJAPaV2gqgaiywEPneMoIBL
DuALTRUdH1dbRLIn3yRzq/VzMA/xDDpKVmZmWOlAJCA7p5i2qyBQGBKVImSjhOKBdCkLoGYxzGyM
jXZyI3Cu+4/ofrBCXyPv5pTxPeZbhVNanUzBY4eWFlRwrnx9UI7Ucu0hNthTb0OAL39c6vf+7geH
GNqZGSmiQUQxTCaDGatyNrpdhBn7fntXrKwSing4XSItg80h7fHetcrGMJYu9pbsy7i05VvVLEZk
BYnx7ballSlDSxZUfNEZKbAv0jn2qQusI6lgKXF/gG/qpNHgmMzldipHFefjyqhsAP+BtkO4AhC6
NKqKLIaXtk6LfrzXenwty6Pufb49HIUJOc+AflIvpzVMGNpDD8m01niZVf2+qzZMMPi4OLgi/3N5
ZCnqmxlpkybuiTcjV0KnbWOU5QtNFk9xiFZWBy7B84VILxqL5X1gpi0PhrrpUMzdLv7RWQ79dGDl
z9uTtnJUARZA97KAhiOQlfYATRok6Ny8i4OJOjSsB4MdRg2yEwZSKY/1kJUHd1yIAthxnTT/uKME
pSwqyciTSh4i4XQkVorBldMD2jaa5LHxTp6B83qyUW8ZvhXklLRH6isOly1fXcIuyLdRDsEz4Crr
sYzlzDWz7mJ3KIojVHSXyPd8Vch+He6C5wJHGPVk0YmIqOZym7QeVOlnd6njdBw+l4b5dTKNaLLS
TQJaccBdik02NhujdXgUQDn09pJe71ETYC1wAiNp5OB5Jx01IwENJdNnGqf5tCn0FBwfeng/WxK6
kc+syKfNtmjdpvpC46DS32fkwZLF394eiPihF3GGZEI6bJnjgstvNmjs0r95/TaiUg2+l709Po/p
H00We3cjdCSDUmovayxTw4OBxpkVBYYXaveqGOFuwqzhuGFboOUWovCXG2MJmrb3B1io/+4eS8Wp
ut7clx+Xfn4++JVfcHy8MB+5sZmSt9vrce2RLr8vHVoQ5DMoP2A9NP+h/czdA80PdnO4bWR197pI
IEG6G38a0gWbuoGWOr1F49x7SLsnnj26jqK4vzJPIq+K3guh8OX4YpxnUWRfBVXh5hmNdTA3hlOu
2Lbrn0c9F1AfYH1kxHSX17ZraQWNGdQ7TS9cMlVa5dppw68IVs1/LIhfcDYAak4TEH+UxqXp7lgJ
10KzQ5N7e8NNnjininVfGxBAvyhGAf6NgFjyZhkZ3bpH+Skeaj+crQKq2tHtRb+u5cJJIo0r3qWg
LruKGPWk9uecMYyoSB5ZQL6lC31KnBH81vqjNmjR4JZ72xgfMkPbGguLWFs/E3dQPKLE5pI8zsXP
kCYWksd9UBc6jRdnKiJC2Amo0W1fD3sPTHqA3P9FukVxJV2zMH+MHa2eiClAJXJFJQBSX1/rJxo7
kxezoDxkPXmCUMCuAycrX+gWgijPLOOhETQbq1+iguWoIeenDMyzeldsW/Qrh7cXZOUUGhCIhIaj
A+D61R0yjkHvLqZexgbvAKyIQcS/KRtVAXLFwcNKgFqaYwjedGljDV4NOS/PKwFJeuI+FBhOWf6W
VW7UdEU4zG9d8eX2sFYN4kUC5ibRhyxDIdB+oy10ymkMlUVv6sOM71ovCEn23Nle2Dc6MgnF/Q4N
xPYQO4fazEq3jKbVy5QPcAdWexjLLTdS9Hkr0hOry/WvDRn6n9Z4/AwuxpUhneZnsED+IItKQGvF
iqBgBPITPQAiYXPpdvwFWViXelWcVl9Z+7Wg74X5fnuBVlzNhQnpAJLF9gpjdqp41A9/mcH+9tdV
AxB/f+Y3BxymRO8wgMx8cgH0hQSYlo8KX7ZyS14MQbpd6snMDauFkcH4Ouh0b9ECHFs8SlUcvipD
0ulpu65juOOq2BnDzNqkgBEWR2qptq9YVcknXoxHupBt4lpLUcGMu4xRUfzplVCrdCA6mu2Q/t56
5U+vRe4QqnX+3O4rtwxduq9maCjXp2DUohLRr/6k0yV0tad2gRxd/R2Pm2ievDAIigMv5q1vtiED
D3F1NOnOJMPnxeC7JdhCTiQMzL9AHBJWxdcSUsqVWSGltWk9Y5NyfZNDs8t3/tSnL0WVhkX+xvWf
DImNoTaBaHgPsmfdUN2+K3sURw2ZDVFCv5YrIxODnDmtGoExcM162zu5Ys7XLQh2TVM0y8vJxtrh
VeM6RRObBotmHz2CKiDqyknAGP61IIWKKfq9ee2RJq6Nz1OyJ+yro21vHzbVICRvMQ6TF/hd2cSG
/9M0n7pqc/v7K9v/YgjC/tlhnoZOb/QC35/153IGZvbIl106KE6z2N3S7r+wIrkM3XVGZptYCs9y
H5HYCtNkj1godJudps3bYPx5e1Sr9sCOCB0/ZEqu1OuNQi813TRrIPhp1KRl6NWx7u6aOdmY2mN6
d4e+A0g1bie09oDSBuixy0l0kDGxhzmpY7ZYj3b/vaR3l9CFBdT+QdoJtWlAAi8tcNPCMzRtGjzq
n3IvHFSQtNVtdvZ9aQQD1wd0wdY4jc43u/xZF4rgd3WbCcpKwdGC97Tkzq1yXFjbmdgAENipxzdi
filbFBtU4HqVHcmb2zMCYJIYsAMPR7xx346Pif+yqFSvVjeYCxILLDdCOxmBruV9AQIct4kLN0T1
p18OlRE2+VetjhZVG++qlzmzJR1RgxIrSGvMXcL9XUOXzTgVx6n37w9WBdvk/4YkndFqaahPTAxJ
S/Z+44Ss2gy5itJeWh/UzBxAjYH3A5oFHb0y8KvKeZtOQ2CfHGvim8FqrRfTJnwPGd/qKWNjeydd
zn8MglwGA8M1c0UOjCZrbWlRkDqZ5cbVTfTW3+mhPywIyW5BPYSHtlx/KAzfSEFCa5+azHo1OMpZ
WqVwn3LDw39sILyHBYTAQDJeHv8JAlVJOzjWKWucBcQQNvtV08rZg6lnjIxpcB6dYoasTNaaIA4H
ANpJ4OpS32kVv0QuNOKX+FCSA7k3amMo58g8U6gycqsMuj4mKNHXZoUiYhW2Sb7N2NcueVzSvZF8
m9w/kiYHdPgw++iqzj/50/syZKHh0agE8GO2/2YlO1IQQjXtsz0pUnfikJ/dNmK2TIFkCqA6AI0n
uVc4K2yvbFLHOPEaQr9Z2AXjpk63fbCx9fuu539MCVyWB88Mw5cL03c2npKWjRqwC8bKV0MFjv1I
1EhjASAaTc84mgGgWZIBVM3qrKk649TpBX3Qc7vdOeM0vSbuYGwBJLZ4OPaUdCHkXnXktmf3Iee+
sevr1AxtjTtPzhIMuw7R9AujvNvWTpZ+Tl2P7JoWofx9TkTeHjLQp/fraXDHoY+bfttom9o7DIVi
ysWIL2fkYgfKBEJZadEGleserAZfa4L3YB72KlS8yoZ03jze2VlnYRjQfzTrP6g1hJMK4S9dIf9M
FUjSEQWjeOCIvz+LvDTO82ls8x605dn8wqmunXKk88MxmKFrudTWhk3aO6dld7gdHF0PDjkC0aSN
xsOPhuRLw0nPe6tLLOtkO7uleUC8p5TEkcIJcRDE+xYlfhQJBBXMpYmFoFBbogZ3yqd9nW246g0t
Vz6EAfQKCPCtqGMj6ro0AP1P3jWGN52gNdFDsTdp3yFHmJVhUDfFm1Vk5uelcX9xntS7iTJjD46K
4SV3KXh16iBRsUisOWi0UKG1Ekw0GLSMW9EHT5v7VptPuV2Mm2bUy23lT34HmArzjx2H1jeEWbON
nwXjJzQVaeE89A7CYG+4s0Yopubip0ihlgM9ZrPVC3ZauqMW7FLryVKVFFaWF74VsRyYP4CulfvG
ct5nfO5gglcvFiehNv28vUVXwoRzA3K4Wyx5augVDDifQKo42AdUmIJZcQ4Uo/CkmNd0Rm1mBYxo
QZh3IIK92xeKG+h/s+RJTsTlWGKzqNjJ1/+gJHazfaUSUJIycR9rLSyAE06cBDmXlCUDyIZnfTh1
JZ9tCDZROoeA6lV/tm6Q/nJ7kkL+M1gi5tXmEiLSUklpXzsTPEoEOBkKeCgCyGUyC+0PGRms8cRm
c4yCND0ZnYcqVlLfPZsXhuRKGV+WxSkSczxpxsZoNrzcMVcR3FzHDYgAUQ9AqgADuqo3OjZleECA
IHbmIRLXFUWH7G6wX0dV7mPFXVxaknx/My9DvVhkOAXmF2PZOtljz97NaucgD1P0m9bdk+GhRLvN
7WN1veMvzUpeE/xPI4TPYTa3nOVIM9d5QAlZBSZdsQKFXjDkARUvSl1iy5xdbLqREXsy2vEEedNw
yb9S1XP72juAZ+TMgOThaNqxpSv78cQLrY2KRpsiAvGAd40WMzgVLJXq4fUpQ3hv4O2NgwaeZVni
2PehU1cUAwb0nrwbNIIabQHAX2RV++5OQnmcaIHuAJRPdLeD7USaPMIgPrN4hXmq8dBv95lKz2pl
7lDzQv0JjwlcoXJZrZkLWnt2Y57m/inPd4EXGf2O/7y9z1acArqyUZgFGxi6x+T7QauNdKlwT564
fmjzR2pulFysChPyDdGnOoppLsCXRYl3RkQAtbAVp0VlQrofeE+HKqAC38keiz+m/NipekpXLKAz
zQQu3sYfV1yuENzTaqutllOh9/amKotjZQLe6joqVsxVQ1BDAc2VYDKTS0SFWWpBXvDl5HfNcTHN
xymlJMy5qwo+VlyooHVGjgr4C5wa6/Lsj06fgqG0x4gI2/rLe68nkUmqZztr1OlX4SUvXwJ4dAk5
MMg/IKC9euclWT/XVlDHbp6HqfW3k7yy4Zs7HkmdRF57Z4IER/PCnFwemkay1LSFuXH5wy2PNdRe
QfB+78m5tCHtuYVXrHRMrY4r7bmsDvb8KbtTMe9qGOblEjHoIVZZhmSl5hxFVrxnitN/7f8vxyDt
gdw12sE0sibmU74HDXYCkYrbs3TtxODBRPJBgD+AfZKfF+bk5jbF489jsx5y9NqlqTWHaePtEhuF
ldvWVsZzYU26rO0hYf3UtSQm7rz1/Pwlc5QtnitbGX0+SFKJFxmwstLNPI0TpAmIl8Wcbmof6ONX
J49GPWz7V56+3x7PtTMA9BJRuyCCRK+wjPEcRTN+m3kEwA099NyHrklDT+Xa1iZNuACQRIGiA5HA
5S6zp2zs7W4iMcSPPzkqIY/VIZx9XdrDOpp7+tzA10Hf88p9/mLU2kuiJ3eS3ImzAugoMC7oRLCB
eZPS7hXhfc1mg8RGtmf5Y1oe8yoPC+2x45vOUwCL1/bAuTFpyrJ2skav1/FSsL/PzklftNAsSVSk
4IF1/kr6TBHurk/iv4OTJhFNvmj9cjG4YnI3SZKGOdJzRAWXXt8IiKpR7AbQXd5tFLyKKUIegh7y
rnhv8rZ78LTRUOzpNSuABaB5BMgPPEvFWM9iTtKMZmY7CYkd9mlkUeB9u31mVN+XQs7FSgZaEZLH
1NRfTfp9KM0vty2srcb5CCSfptcWszwDI0jpUc8Pjb4ntQKxdX05g39DKHMi6ICvkYsW3kRaRics
eDd8HqpHQXVHbTN0Ibdi93fy13wcnXNjYkbPVsR3NLzgCXaz7s4bXvsR/3V7wtaOy7kBaclBsefN
KTFJnGifmLNJc4ZCeBXSBjJTGQmJpkCHrG0BUBQAs4xACuRNkj0z4UaF92cWJw/8u5JOU/V1aYOZ
+lCTopyy2NLs8KVpVcHs2tqf/3ppew0L5bMR4NeTEbHSuEVWs9B/TOnp/qwHCjxn0ySW7WzdF7ui
aJKCodOs/fJ3Wvnj9rKrJkq6KXOt8khu4/tgHmynyN3e/vzaMUQKD8oK0Ai6DmC9unK45ZcZOlW9
DTrfNlUP7KGl0jBdWw48YpFnQJcFQhlpM808Tf10yrI49/dB8GDob5Yx7zXTilj+5+0RrZwT1A3Q
0oSdC9pGObSoc2gkJxZP4wpFvSyZd3wwH3TWvxsNhO8t/QhqxVwRMq3MIiTRQAGIhKioWEnDM5JK
b9sgSGMt3Wg//X7vqIqiK9tAqI6ggoiiJYIM6bIsqD+Aoa8DtM5J3ymYePRFUUVasQBEvWj0A8IN
IFHpRFqWNmvErtM4IQ/pQ8AUzvh6ihAXfRD8YK+BPFk6kCYjvuba2hg3hhtqKWsj358+p6aK9U38
zMtHEuy4Amoj2ocD+UVmU+rOpgcGhLrwrRfKqmmDPHYbJqz29p05qXr8PhJx1wYFk48h+JJkkktn
0Se9Y+kUE88PE6sOM2PrD7+I9zQ0py5lW21YosHY3d7l16uFB6COrYZqGSp+MgSjHHGB2s48ofV2
gaxbdcoyur1tYiVrJ2xAqAovD4Br5V4S3+Qe4YRNcVlNYaqBobGOjOZQ17XoOIvGqg5J6ocMHbg2
1RTR2kfNRJ5XPHYFH5gHRXUZdQkppaFF28wQ+4P7zAg47jp/Y7gVWIPzBzcb6xDsRWFrWVte6SxM
O6QtXaptbWjgek3zV0Ns/O/6Bk2xCg+ztpXRLYZGK1GqxFv80uVrPaf14rRDnOqWFlEndx6zzPfD
PukCxSys7WZRekaGDO9+hJOXpnLfKnvQ8PQQJt3UGZhDll0JjL5K3mhtN8FzgQpKVNyvCJoyfyyJ
lpt9TF12rEvjzdBKRbS/Nmmu+VFOR0MssEqXI8m8qdPdDE2RmrNFy1U49UVY1ootuzaOcyOSl4TW
coccVjnEQfk0mc8qkOZ1YlSUEbEOHjKVoM6VF14fDBSnTXCHOX44Zn+hGzJcyI/a9vat/mqUceen
iptldURnJqXwgi5ewBvdENSPBvjAjM/UUillq0xIEQZAxgnI3jAqfXk2nIfqTtEjRMYXs+ZKK98k
o524Ob6fVn9R61ej0gVc/f3IuuI0omcffWGXO2vAIe1tvQDnjT9HOVqlKlUX/KoFrDfSu4iHQQlw
aaEsdad1uTfGefcaREl9n6zSxwSB7R8tjgLTDoz05eeNvvPsrLVG5PXIgdpou+rQBJtNT7RM3jMr
/1EY1kbh28Wky95VNHsJ8gv008mOhaS2m/U0gM1iH7BvEFBDC0dYpHY4k3RLhu9F2x3sbn/b7NpE
Co5P0C6iZwO5mMuRzq6XGXqugwiuPGU/GH/9/31emD+LxTOOPu8xWHA+gRcefhS9olVqzYchNrLB
8Il871U7/yDoOK0Fh9HsvhA0u44OC5X6KKsBxbkVKU8BTOFocAOTlPi8/FFqtn2kSep8bttOe6kX
o4pcSGGGQOp/J0GfnUyL0/sIkj52pKAVxRWHKPpKXc+uoN43LCCXLOwpLHeOpsL5rM/k/wzIuBl/
8movLdG0Wbub3NyY/v639trZGGTcjOalRGcMp8oeyNbstU3z1/277dyAtE5I9kFescUYBu+n8zOx
fufzaPjDbYn8zhVvcpeTQVsctMOnB8PEze+r8rxrsYWIXizDA4s1mAouT4vnFMTQAo7DmH1Pebql
frF3zaPVKcid1g69D7kRwIU/+Dqk+8WdoezXjvCeevJCHvTmN7zn2edl/VkLMnH/8Z66Tx/Gudz3
ZnByC3OrN/wlddAdBJK631h5C/A0NNsLvlLpRgvKCgi1Cs4zOJCeIihT3fpi6iXvDOYZ6GuC5wFt
f/J7ElrDCag/AsBtPR0tD695dxzb9qiPoAGpfgfDpn+UyvBewnCkfdA3y6xNSd/GQW2DQ2za6yZ7
qhpVRmbNryEL/y8ATNoHZhNojjuQPvZoHrU2mkBfgmrYZqUZ5nbsQT+0iZfs291LhQZBBG1gEPpg
Obnc5FnZdpXhwKhdARj5aDR/3v7+yiEC24InNNJ8vAgc6cqZJ1w55giwcl72EWn/6C03ZNpuIv9P
O8Khnl1tQ2r4c2pYTWzbO90NqftEAhBjKXJ+K24ZrXVQahF4M0QHUvzcWE5C23Zu4m6MhuZYLttE
xVR2nZ7xkWEA6ATkpGjYlaG9mmlbXZ9ga5egeHOMN78+gYeZdV+y+khUmMMV13NhTIo3klwv9cWH
MZuHjREVpsIRrJ3T88FIq29zUqRkxPeN5jWg33l7SPs/ezNDAUPxfFrbZ0AvgKoSD0ERJl6uP+SA
GjMJ9D62sh8e6aMK9bLc2Vjdr9v7eW3GcOeLkB3o7qv9bDaMgRKo7+Nk0MJwLO6kYBeRBQoj2GAg
eUbxTyYcQmOuvdRBzuPpm2k8kvp4989HFg6AbfEWuFYcKbDx5sqtoZbwlLl/ePbX3/j8R0ocMOtr
tU0yIK5t8oDFKfnakhx8Tr9jANckOkaAk7hiuGDIxPjGAvbeCWx0mrZlvdINCzcr3S3QRABhOKho
0VpjSW7YN0qX0R5csfUYGDtid5/apP9qZe0Lm7zII+D1HLunhGshCo6PeuX/yZHY8hleBvVyyKGp
YpbuA6Hdn43tghpcpfq6sgPPf58tXa5ZqhvalFlTbCOXpjdNqIIErRlA1VlcrPBxyNldHiV78FzG
Gj7FnuaFBTCrQ6FYxRW3gOr2R/wMWNNVOiVvazqPnTah+REcPNxpP/kjPbTtEHpZASxfzza39+WK
d4BBkP8agWiIlmOg3jSrMpjIHCcd5Ij6cfk5+60XEbR2sn7++7axtfn7yK2CAAgiCh+UcWdXUWo2
WQHRWehqQH76KagVnm7lDsI4hDoDuPHAmCzMn33eSpwGnKM+iO2bbZXvZm1jqzIea9MleiSRXBTk
NfI1Z1nN4FNozsScGycvo69jPkcMIg2sViVRV02B9wzQcN28bpzKe81HTzyd4tzOv7ULQY9R+dln
/mEYVT23q+uCexsYNMisXXG5pUhLJlwHxXDflOG2wR+3130tgBPMO0gHC9A3sgaXKxPYcADJOM9x
UYMqSx/nZ6a3z4aVHtrMXI7oyNhNRvHi5Nael/T+tz3EsLC3EcvpyEZLibCiLmdUewXzsPnqOm+5
4iZf23WoA6CShwjYAvn75dhKL9c7OvM5htxxWGc/dPuU3Kka93H3CY0l+B1cg4BqXNqYur7ieMOD
A3pwNz81pLNvL9DaXjv/vvQgbRbkrgJowyM9kR+XgYI2s/gxF9PnALXi26bW9hra+Y0PinbRdHQ5
lLoZy3RZ8jl2tB9TcTBV/Z+ry4FEtKgYoXFDvqTQ0sh0vw9wQscns3u0yGnsf2NDiVz3Pybke0bL
ui7gBUxUQQ4iW1D9K7bU2nIIeQ7wcOMFgj0lzRHXDI0NLo+dZOfTF26CWOygH24vxNpEoSMTNRKg
QSzgti6NpIULbbph5PFovprtK+iGOxX4aG2t4eUNQeCA0//hFs4cstHxtoaeJ4/Bw6dFI/t0ewRr
ZSY8n+CP/9NqJ6c/GdhFp6VsQTHqtfTbDAjqprQ9KOyR1gr1Yam2yHvzh2Ep3M08Vc2GVl372rHA
UJyflYGChRUArkBI1kH15HIuq8biaEo2F9CXIMcWDCHttrfHuhJ7XViQnBgb+xmihbDQdru+i1Lt
U2I8FQhxxpAWT7OuGNBKNx2QtmcjkrZgpgEPl+QO6D3TPhr4V51aO8958YskdLJdkmVRzd/Sge8g
fRG11pZkPai3k1B39unE9lUZ17oKcbByLPCKQfzso1iKlilplj1oWNtEb3AjmvUT9erD4H5rkwq4
zPLL7dleW09E6YKKE83v4K2/XE/sK92hNiRshm6KHLq1yahwgyun70NFCFz7UGO6QhhlAVgXUw+x
Sqr5YI54LrUXvasVq7gyDPDPCVYHvGhADCUNY7Z6BEs96hss/1GG9fTt7lm6+Ly0J3NWeblXkgm4
ojTq93WpulrXfj+CLQcFDoTcV9iPjk3MIXUwxD2P8p1xpxCSuFVBj/bv58V+O3NPXs4t0jb4fAqy
I/0EgWbFIqt+vzT/ZQPVsKZMQOe6+CH/vuSqAtnKLkKhWzAZ+8AMGvIC6zZSVDPLQN6eRcwP8+px
YIqE/qoJsH8hmw/KJLxcLyeJM6ueeYFHX9eQfQW/Cgbp+jcy1qjWIz6E2q8L3L30cuOQpCIOSSGj
4kRZWKm6wtfW4fzzUviUDnbJl0CbYyPd1FX0O8cMtWMTAioo6qMh5XKKyskb9dksEGAOIFnEP4p4
Y20JkGiHFr3geLzqbPayegFQzGFxNUXQo+xptNzf/I+KDbJqnomGBFF0vRzClLGk8OYF6QnHCLcB
gvS7XYWLhzOU04QrAs5G+r6f2uPkDiw2WTRqYZ4pdqlwNVJqAk1vqDdBKhrMAp7YAWdHGU9CN2cl
VjhJnxdrCBuriyzy7NePOZqqCqYo563cRBfmpOlCvhiSpEky42BHP/UfPdjB3d+ZMRCh4RJGhv2q
laqcukkHMfMcD+Vuofvs/faCrMQT6HDDaRNEKXgXSXt2mCo0vlYtFpwZ2iMSh96hyPz+L3Np7Ajk
DVoWapymj+lSu9ulaDMFqOv6SCLNhveMoGkRJPHSghWBZiVM5Gpm8pduhAwc/bcHqDIgLREdh8FJ
NBPJoFduPmbs+BufhySZyN7jcpJrhJVhIPos8IzxZlRW7K+mo9jR4vdd7mhM0JkB83JHj6DHnRMf
iRm727Fp2+UnZu5/ZwwuInSBD9RlUMpMstYfOh8CRu1Lqp2cze3Pr40AaXq8k8DdDlyd5NQ12xlm
OtUTKJjJE5vQ2o5wnSBvxu7O+yCnILYytL8gNyq/jrsOAFUQxI8x1eutR8lexz+MqxIyKzsK7IQO
VhwkJkJ+73JFAt6Tys5Anz6cXBBkmboquaQyIIULQ25Ca7q0YABid7OfgGVNsak+HnXSrkKcgAQ3
Ah/IAssBw5QOWTcGMJHX2ZY7r43zuez/duZvlB90ewzToQ35UERNX4Yj7zY86bbl/bAbRCxAqxjI
1go0hHQZIAFVadxv/JPWzqHvt5HrKCq7K1sPL1pHMC8K/yYHLaY39mwcB+9kNlZojd22qs03B9II
t3f4yoIhrQXsM+IW9CXKA9HnMbCbsvVO1HEig7ZRyYb73RiezhYUydH0hDSTFLrYiQ/94SD3T9Rt
wppaUakrKndrg0BiDm4MDU6gnJIsWCSYdc0ggejlFm0h0/2eHqH7v9+XHJmn1YkTTHlwsnk0lJv+
6/1rcP55aTMR3ZtmPuDzcxMxWkXEV1W5VyfIA7e1UOsWJGmX575Nh7kpwQ1z6iiNKAV+T9ULqrIg
3VVdx+u5NWEhq16XL3hm356i6+AIdyz0HMGHhPIZngnSAMymr/wkw+e7/Jnb0C9uSTCBHtH9Rfzx
0EE2w7B/Z0znRqVZA8YYfcddEZxYm0fgmIsqVWfA2iE/tyDN2lCYHQ8cWFjKXZpHpD+S+8NW1GBE
myHIs4Gjlc8Gy/Ki71HCP3FLDx0dwOG7Ew1YFzhjUMYZDu57+U6xakRHY+Kd5qhmn4f00+2Vv45T
Lz8v3SiNMy+OOeHzFbhHcnbIHHAZHQtVv+/K/kVzHFr+BbsGqP2kI05SyypnmyYn6Kqa5MWpftwe
hur70gaulwo4VmT3Tgt40tuddf/7EC8aIIyR6kFi5wqdB2ky3ERLl5w89paHNL/7/Xb5eWl68hRZ
jGrC58HQMo6hv2ys+6PRiwFIE1ROTmkvIyygN2Lclve3DGAACBuQa8BmRb/YpQOZkCnLK29IcM/p
4dEudMUlt7JNBTUgYhL8C1RF0hXkE01PKtZp8H9VF1aps6F1FfeDFaI6pAgWV20BQyBuU9Qi5ce6
4ZISTGQzwt3gZz9+d6xPk/ldU8Fh1nYsLu3/WpETGiaUHub+/0i70t7GcWX7iwhoX75K8pI4iZ10
Mt3pL0KvFKl9l/jr31EDd8amBRPph7kYXCADlUkWyWLVqXNyWBFeHjmDj3L0Xyw57iNsOpzteChI
5+uEvglm9mN8jJy8D71ORUS6PoL/vi+drnOV2FriDTEYUJKAHkzxFxeEtVCdojEJgDggFi6dCu1E
JB3QJXEsyDcv+cai22fGyu1w/nlZTN1qrTYeUxzd+nTI7O/U/m4QRTS9NkWLdCKQkOCqB/bicgRt
1lWtOVTxMUtKyHJpjxTstrdHsRzQUryOyiU4G4Agx1Q5y084y2sYmVsbReL7xzpFV5BwaZg7+sYu
/Z1r0C3YBT9IC4qc6MKdh9IT7mdUTeW8wGT3Nh10jEknVthCcdYD/75ZnOpEEXaujuw/Q3JtSORT
1g8TDBH2YozPSdlGZgdltdE/klh1wK9t+kUJ8A+jBzrIJF8zHFLOlg5nNruNsxn2mTjM7s/bS7Xm
DYsmJFBwy7EiP3frmPYgjEMQJzKOjA304ujutoWVKUNjPcKRJU163a7QxybXSFY6R9N74/W+BkNb
knzhhAV2qTC1MhiYgpjWQknngr/+0u/KPvVoUwzOsX/0jE+2Skh1ZT1QPcVUAZbmXOuctbVHKG+4
C3JTPWL5j7wo770RmkCV4mb540bSBnKW42VhNP3Ti3Y5EMPtzMyrRuc4DeUcFIIf0qS47x0nStLp
+zSO2h3m9c2wx2h0is3tBVsbJpo6kcMDIco1/T8tshnk4ol7HKbiPrH2yZNfbmnuf/wcgmYT0s9L
+HWdHwZG2mr6EmZ6fUc3fa/whdU5PP++5Az2OCHDEmO1GlAFp9PObu9G7aTN92VdBTSvgqHfxyrm
kpXz+2JQy2Y4O/lE65Q8bjAocnT8fwAjG/+5vTgru+nCgBTUIB82kcGEgamfQy0FbBXJqaRiAeCN
+P+vt62tbCjI8AA2t2iRoRFXCnG408SJ7mBDEXZ0yNeaqfKda8MBd4SFQoEJ9gg55VEUk1ein5KA
KM0JqvjNpmNg29NWz4ptmtbb28NZW51za5JLpDz2OjwqyZEaeg8pb7SX0/QA+ljFtK3ZQUQISCnY
vhZZsksvyIsk1rLYJseqEXd91T4wNJqnmaq6vjZ5QJeiPQ93LHp0pFRl7ZujoA2GY7AsiNE3ekQa
BALZaABRHEgrfgC0N1JcCBjwHpeRUMQZ06y1COhrrBrZtjD13z+8MmBEA2UNGrKBlbaWGT3bN72f
uay0cv9Is8j2g2Le6PPutom1MZybkBbfLWrDZlWBjM5z4oBZWeFbK58HYc3SgY860TUPiiZqYvWl
5x3B/HfXlNUmzxNFfnC576VbAeU6FLoQWi26ZdJ7SSD0nIYEDxrfIqFvvVXOc+lsTR/tX1/j9qlV
tmWsjenc4PL3s1VhpZh8y4TB7ktLsxB3gMKvVjYKhI5xNKGmDYJ9eftTPPQrrStAkwCKErL304CY
imTC2hhQJISsMupswLlJQdQw8rEYTRNt/vfCBe5jf9urVvYgGPAQ5yLiQHe63OGHV18uaKfT09QU
Zth3XlAn074afhKzWhrmxOtte2vDWbL4S3MRiAvko6XWp3YCZCiBtusBOrnG3V98HmQIS6cPTkqZ
MxVFYTZZfQPVOPfX1PHAV/z8tQXHd//9vnHpUXOc53SIoUqXVsMcOnMVsXjYaJ3VhrcHojIk7ZWy
AH9EnWMgKAx2WZhnYTsoTKyQFKN9aBFlBqx2UaWSXMsQjsfcFiQf5US3rVs95CnEiyYzyj3jISvc
LEA5LEIrUh0UKF4kuo9M7Iwm/ttD/ZMJlc+Fs98hP0o4pb0phpieLJe0x9ZM7XIDkb5n6KGDqziz
0w2KDtXBmhCEe539JaNOdxBgrw2qZjZ+apDOvP2L1g6q8x8k3X91SkXqlpgYXF5brU6CLnsFdzKl
J2MhuwLUfxSKh5ks3L08AYFkRclcX7RtrzjjSkSThetgY/hYebBffAW8KHD1+tOEZv/AqoZ2545l
FepeTbd96leBUTI3FH0/BHWTT5HWVnXEaM8iPGitiHOWHVBYara+pWrSul4xMDiDRA8cKgs6BV1o
l9ugiX1qkmaOj3FXNcBF6PpznLi/rJIUu3Zu/C1rsiaIdVpGmtv8HkjxjoY1uhfubB8h2D693V6w
5e678iA81xecMeRu5Fx7xzm67sH0e4LA3LOdjS+ZYEdqp5HvV4pM1urGPDO1HHBnd4o+UCclHU9O
tWsi/PqWAKEXp4qtuXZKLkUDYAQAzwGI8dKIOwuNjq2Ij21hhHa2LwvVzaWyIEUTJJ7sGFoN8XHo
T8O84d4/t1dE9f3l3jmbpq5JeZI5+L72K+eRPSiuLdXnpWfErDkgP23w+SJG/j60KsXjbs2hzhdA
cnCn5ZqWe3p8HJ1Dm827zorDlD9nlopmY+3+RUs/srsAsaLosQz0bJ6KmFe54cXx0Y4fiX836jzy
ej2oU7ATq+gwVm3Bo9DogrwvkKaXtpg5aUiIWwSDSh79BI1D1XPVzeCk1zeGqyhArs7gQkq44EZB
tSzNYFVnmo+zmxxB8LSBuvqmsuLPSUl+jrTe3fa1VVN43oH6GPTEVxlBNtR9wSwNifKWhSZ9MNp5
Y9CHjKnwWipDy9/PFmu0QYJpChgysnsGbZGsuyvtDuTlistg7YzxAYEFmB4IzKtnawWxJssfkGUW
JLmrcv5IZ3vfzlSxRCtIbgBhz+xIDjH2eDPFfr9UYPzXJGXfRob2qt7wN2YuHgkzwtJtt2VrbjtN
23Vm/uX2wq05JNYNCmG48VCrlu5ZapOsQOkDD4J0CIpqDEgFFT3yliFXWHy6betP6lm+I86NSYMt
nQlycbMTH2nh9NvMsihiC/dnxb3+3owHtqurzgnNmmkhMXX0sRUgg9r7zXJ8waMCY+jKYATmZuPO
RvmTJe5noucHL3YQIoj2IXaMPPDnzHiwdVTcoWDBt11G7GDQwFtZouMoJAhcAlt0fpQjoAEdfkFf
nDSN76q28Q/5DE1MPwd3EyQ5/LBI23jfaHGPKMyKn5KCg8pk1v2DT/NvVTo1BwG0VQTeB74bJ8uD
YGg63tWFVT7NztBu4qIzQqi/x49Nmv2eerbtWd/ngT3mTahxZ3giXVuFTTpDE9NAkWwu2u7O6FE1
Adbcmqcgzw5c+EOY+LMZljHKmNThdFNaNN+nA/syky6JoKCOH+yI74jdmiBnMznG4FXcCmH5wdCO
yc4SOXp5zWn8bTNvjG4v69VFAIyGhgMUVSWE+1cMqJWR2NTP8xQS44FpPxfW6ePfR98ZlAPwqsd1
LN3EII5KCpH66cmCVNdRpAqQwNWJgp+/5K4dF42ACMvkU7JNan+iBpiI7G9WGY5b39g68evtMVzv
88XK0gyCZjO0msmk6lk6xkY9w8qS/mg+TTxy+CGjCBkjQvRg7EQwQ3wXFMW3Da8tDojA8AzDC3YB
PV6elwC+6tB9ErCL7fE6Nncf/zyQZwDSLe+YK/hsnBUQd2rG7MTxfOVbxr5/+Ps4HdFZgoXHb5Xz
UzO1O+GZDAye/Yv1XteKdMjK7Fx8XpqdNJ2Lkfv4PLjHucUiyItFtwdwdY+gFno2APl8hQRXp48Z
0l5ObN23jfZpGsFEbjelIlxdtQMtAACxkcrzZIyega6KtrCgIaK1TdR6v7rhgakqryoby11ydvfm
fHALkZUgbJ6gVTxA2ItVYToobt7VNQFEDwMB470mkwNWjcNGXefsVNcCN9GrVioC16sND1/1cY6A
9gpZtivyqxraJ5wTD3H3EFjieRsOxtcPL/oC/wRnI14O17gjM8Y10nc4hj1yGoevYNbLe8VdujJL
FyaWv5+tBfEAAmp1QY5ZFpYiqFRiyqrvS4euNaO4zmx8H8y5h/LjJzrC7KX+Dejd9ZHbcaiOmX5M
jhpL+kBk7iPxGsUEyWrfWFpUDNEJ6aCii7yd3Jom4tZAnRrnkjVB8aZ2k2KLqmx87/UWypR0ROXd
G7MAAIIqLHM+bwvNaHapxnlo6xX7oVWdHpkshziuwEERkNpXNZtdBV/ST5SeUOYAkd2mzehp8Osf
0PnqNnU/P7tEfxR1E7KiVzycVxf1bEqkq87RpljoKaMnlyUby0tCNv647fmrI1o4N1B3RIuUfM0Z
FSdOlRCUrpzPs6+FXX6w0Xsiqhcwpt02tToYFxEBUhuLjIw0GDpaLBdgeDnFfH7LcusTtLW2t02s
HHgawPr/MyFXtjnAAnbvIDNrJw9+8Q9xwoz9zYSdmZBuIBbXDR9LDS7ggWq7/dknfeSCPpR9YRBK
/4vh4HpAmR7P3avkvwvZvVjrWgotYkguFvfG/LuLf9+2seoAZzakc6lCW6Jtlj3FHUGifIb+xfi9
bKqgHQ6TqWozW12fpa0emVMcJHJwY6AHDzEDtjhEDCNqfB1zY1tr8V9MG8RwwL2z8FciGLk8aqFe
5oHnC292Tyc7Ot3Z4Pwy3d3teVsbyrkR89KIoCyxlnMRWFsagmP2e8umb9qUKOI1lRlpeQgbRKXV
S1nRe5vTUyme8r+IEpbdCEWHRePjikx6QHbOqCbUY4dq4OFM+r0+DRxK5qrVXzsAoNaqoay49M7J
KCTLBLzQtQCec3aT/U+hKy7xqzBh0QlwkJtHD7cOoszF089u2GokYN7qcZQNs/9k+vqeMvOezUmk
jVb4F4sPEDpudNcHxEVafBymUKuMHdyH+ruT/IzdffJhLullNOgdxkMNVYarjtgEOKAuMRrchuku
ZpFlbGi1+YtRoJino+0WrcMySUxd69YESUxybCue3M2Q4No5wxTvirZWJWeXi/EikYCYGuyluK8R
ZCELL01Y5kFKrivBRKL386fUz+2gL+kXUbBPOLF/NQKJtcnTVex/q1ZROUMPx9KYIOfTCvTjQ2Cu
049Vn2yotuPFFNj1Pzze1OIgQDV8ez5XjlLocC3y5CCNgXdIDmh7MSVD6WvHuPxNCzDHsDgY0fZu
uocaZJa3jS235dWMgnln6ehYtpR0m8baDOU3XkAsqxjjg2sijTezIds2OsRTLcLBGO3aGyt3WGBx
VyXXtnIsAcKzJEQxr9ewKJACN2NKuX4c9C7UjC9N8xInRDHEazjP8hIDX/OfGsU1VRvlVeKzVteP
nvGcCCPox3uj1AI6bLkb0XiDINpPv9+e1z9eL00ssJ5IXSy1Y2QAlqGfHSNdjKRaltX20SrTegOR
RVC5myTZsLrT9rnWmlGf62+pyJshcBvR7oauK0IhuvaX13hT5LBSf/KrpAn8yu2DVHO6ndEkzftg
tt2nomlEYNZz+jjW6JDFLWW8GLUotjpFZK3NORy1nthzMzvv01zn+8mdjFDT+mGLdFgeuiB1yqIy
Y+XGabRkS0Q6bdoa/eEB2JFoOOEoOcaCOJ/6xgUFoV6pgJ4rx+zF/Cx/P5sf2pla0lqdfYT8cNTq
26QMHZAdIvt2eyFWXAyPyYV0ELkkvCyl3ZT1ll9Oje4dbW9f6ocSr4Fke9vEylAuTEjhfIWQOM9K
mEBCxwQwaLpP5jvy8y+MYJMAlA68A6b/cr64qFLoeA/e0Us/Wfqe12GZwjUSxWZZOQ+Agf3PjBQo
dHUiei2DmczOI2RLdfNXMkZTfayqOcjrd3AQ3h7XdSkcBc1zi9JGyQxCyrbsvGOc+aHovNDlAPzG
bNP5ZRDnB2PemshRG/r3Kd/0zscDI1Be4B8Pj0WAyCT3mGqXVgbJvGPN7MNUO4eYta+jpwJnr51B
FpQiwSIN+MV1W1vSzFbqErQApnUZ+hPIItuAJLhHSBk4yTcjvS8sO1DqYa55/7lZ49JrcsjlNunY
eEe3fB2aHU9CX9XYrDIhOSYTjLBe1GjYo+UPc06/DxPbTLnqEbO2yc5HIjkm1ElLV6eYQHP6XGb7
ekmWa7vR3Nx2x7XRoDkJD0ugpMC8It2HLkPvWDUb7hEsPEFlvAzsNfNUxIJrYzGB+9HAQQAZbHkv
azjG3WQCEtMazE0x+6EpjLDKv7VMMRpr1RIYj0Ami2AShHeX62+XZl9wjaLdCpKV24l7blgJMbyZ
uY92WIc1X1yLkW2sa3PQTWzc2lD72vOi9ncQuUxogAGA/YYQ835kRX1X0KoKe9Plm8pO0nveZMW9
wwDTGIllhAL82u+2U06hU1daACTwGPVT62x57dnQMdDGggalzZuXbhDOL56V9WGyM2+LJ2K6bSsL
GQoXVJ1tH3sPCSNzZHus2fLSnZ50wdnd7HPcTW3PnroZ7QDokiqDqnXII2/6D1OELRlcoKWWRULr
sNyjQ93EollsokHUFogSfqddvbUg74bCzW2XW1kjeAGAYEtsu8AoLtfIaFwsEiR/T6b+vcjuS/aj
GSK3U8GaVp5Nf6I8fYnSocEq7VOtb2huCUh8jcYcxX6C5loVnGh1JFCbXrouQd4hV7mFnjWak85Q
kkJ5LXC0au/x4s10yZ5UqibVlY2K4fxnSxqOMdcsbXLYygbDD/yaxmE1kzgy7FgodtFK/P+HNux/
m0haIEs0RBCC7VqPb+Bet9qHxjGDvr2vxPOYbz/sDQueeZEaAHsqSrCX3lCm0+ggwnOOA4dmTL7P
y29w9WDUX27bWXEH9J4BHQBfQJ1bzqEAwtdw3lrOUdhlmOhfUclThBJrFpaemgXfCB4B2Rtyu+d8
7ql3TMKmTwJf+VBacQEkHMEWB4jDH/Wby6nK4x7YkDLB3Q2UVhrxdK95f7Ea5yYWjz+LUk0fEtLW
YqLVn1NoYWphzB/ol48vBWTj0IgJbrfrhIad8dkSXEO7gf1C4hNXuO/aOqCVe0G64H9XEfBoMFx2
Qwv3BUusk4L5Ylas9HKLSG+dC0yadMsMTedyIGziI3SqwmoYfuJAvStbLzATPCiaqlOsisqetCG7
IdcgIQqQBsn6J7OxdgXt99RAMT7278uuU1Sm1vzMReCG6xNRATz60gm4xlsbzIEACqHpnvwaepB7
KPAgKhPLGp75WULawc21BS7tP5r6S9a9lJ4CV7XmBgvYY8mb42yW81oWZ8A41yw+sqn+ygmqkZ7L
9rc9ea34YkGXBXyxAFSCWUlKa4NUqxWF46PG5gkdUldQ+NqjVOgkoOrie9KU920G12B8F+sg3Zj9
O4d0m96NP2eZtbv9Y1YHjJrEn/zttbrdWJjaYJYZQBGJDo4tnn1uW1Wf3dq6LbS40P7CCYSr9XLd
SNfU1CoMeKK9kKFW9bburSkQRFcECauG0HuJXDHAOnjLXhpKuqnyGEirjp2bP/a6udXT7MkRqqes
YSwnmryXIdj0ryF5BS1Np3/wj/5gskNdcWdreCzbZWP8GfldsdWAKOGkMR8nk9RbMZvxXdcP1UbE
trMtkrbZeHbdRkIf6qCvUjyJLfuHCdDMLptrel8It4+6GIAdYsT5Bl1zUFLIp3LnUs8bA3BBw1bl
+O/2WLqQU/PzKGlLIG4QUO8yV2Obau6boOmyJqoN0LtntQ5pzwwonsIfhkPGJnbnd/5UBo0HzIUb
QzcFqM4mHNhsb4uqLO47avpbi4l5O9VTBr4UuwjIhC7yFvwqu7TEAUl5O+61hLsBKsrizZtdRK7D
mO6mhtl7rutx6GiA74xtp71YLjLeAqVEcA8GbqXNT1pMIQ9ii7cc/9VTO/jFRrhC7Nrcened7LtI
LXdrTMSBcDB/sLR8l+GRuyG1mR9Z4dW7cZyy0KzHIpgqEzJHgqKwP3MCfqpsDjPQiwVeT+cXiCkm
QZXRJmwqHkeOK/AHpLU3EPLuI0jflm92kTRRr5da1DtltkPnnBVCXH4K0VnVPaGp2tlBbNDZ9J5G
92AmniLWoJHGGapXP/VGPRBw/A2SKLkRjl3vhCheAUHVVsjwU0Yf3bRiUc0mEUzo1goyU/yqZ1fg
0te1zVgaNTq0mi4oUrwfgMXsn4ai1DbWNGfRbCbZxsit4dCOTEerbz/gR8Zf+8Yx3mI+6Pd+445+
OKdk+NYVVLejgpjo84Hak9+lRaAjeN9Cm+l3PgxTACrm/DftyTdjbIpHkeH90vkFe+lnwkHVPo4h
4J5uWFqdFqLnI/3i+dtEvx/jT1Ph+aeE5M5O2F2M3zq7h6qw+4jSGt0rEErqorIX9kNasPwxTzQR
Dn3lB3NbdZFR5NVbYrj1SXgZnBGuVNyBn54F2jhpyGEwvFJ09Km4pDEA2BpcfasxDfj+Jn23su63
2zT5k9f3ZoiihPHbqqm3tXJKd2DRGB98bnpRD1WD7WSVVZR1xRyA9bU9ZjXaLIhBq21Rt8M9K7IU
Kn+iLTZO25PIxU18aO3RuUfBDAOdchZlWvZrbOJ+N4wJeyacsRCa3/TNcEa9C3w+oHZL6aDduWU6
7/KqqQOT6sm9zom/N7TODl2RJBBZ0r1d2epTVOrjsKmrxgJGt41DUYzJHTPbajeI30NvhAn8tkWJ
LTJBHKQIO1YOeDD3ofMLjUZLal46E13hxo0hWn5qrA0gI9bm9v2xcuRefF46CbUe3Ppa3HA8mGIg
+fkT97Q7w9QU9/LKgXthRrpC4mRou5F2/NSKwIu/VmybVNs4VsSYKitSDMNmrJYf1/wkyL1d3RHr
tWw3jvbxW+piLFIYo1uJW3U+VoSBNreqATSwHlpfEf2tZQxhZQGGQbgW2Ttp3csWeFLN0vlprvQM
OwC6CwZDBg2cRfNjXyIFiw2Tgi0gt/KQ97kWWZPPo5ymKvTVugf+90skF4GqJqFlgl/ixpE5b4im
GKrq+5JvdEkCwJKr8ZMxb5wI9GS3PXwljkZHIIA4Gp6BSJJLyzWOKTH4iOWa2uc8fTT6lzg9mewO
EjoKx1gdyJmlZa+dxbcgnNFbUQ/8ZJFfAAeIDxPmLFjUs+8v7n/2/SYnDvpZsYn8BoQqsWWlYYoD
8/Z0reTGYQTlqkWTF49OabXngYDwYMBq5xmurylMyHfRx5ulaaClQ9DnP1tVa+jKCi0ISHuRddWu
mVa1cXBHpyzjY+mUi4B5XwdtkWzxH/8u4+7BaVSCrctEyeHf0gyx0FRia8kJw4n2ZkOhOnSsJ39v
1mhEK6d2XzYxAh9DlS9a8YqFsW7piUBMciXhUs6mV4JeKT4mNMLFU6kahla/jwoqMMTGwjotJXP7
hhsFZ2glyS3Imjf6czsXqizHyi2xEKXhWYjiEorskme7BWRR/JY5xzTbaSAM5hsyfrxGcWFCcm70
WKTEnmGiL7deYQQGBIaLD7f1INnp4uWGFwF4Q/ACuNxBGeJk3UwYdhCoXe8brnhDrywFFnjpR1m6
j+HKl58fDLz15tTG3vFCJ3I+3FOFXw90DJp10TsPRLJ0UBJNF1XuCVw8eRuMLoqm8+vtzb82ADy8
0BMGcAjGIM1PrpPESWakT1saNglYpxSHi+r7kh9NetW1OHjYyf3Mre1EFD60cpAAH4w0NhwVpNZy
9reiDSg7GDC8le3fM/8fcIFwMYWdi+pz9+MvpurMljRViOftwhctO03b2fqkaS+3P786FBRPcPkj
9XeF/5k84nnOXPLTkLnPaAHBvy1WbpHdigrVka+yJbktK0ynGvFEO5noyQ8nyr+IQQNgr3Oy0EgL
O4AAz+fbw1s5UFyURBHYLPmEK1AQ0WZqdjPnp6QAsWv8MLPynsXvt42sedvSQwqtHRxbcIrL7Ri7
5qwNCIpOlv9k50GmaqNa5kW6RkDQjuYQXF1ARMt5IMNnJkceikNlyQ0mvCE77Ycej5vY/zha68KQ
tPG9gXleVmHjm/pPz/tSECuIm1dbpbS04gcXZqTwGTIaesEKBGJMfC3RxFO1boDiQ2DT59b4dntt
Vhzgwpa0fYgH0ahUN/ipr05mvBuqExt3f2ECSNA/3YhLs9vl8ltJ0llGheVP2ZfO2nBEl5rCjVc9
ACgtf6mgAaQpBUv2nDsFXgPYpWk2g9cu58krBJqTl7plUJo3K02RQl17FoBad6GNRfDigLj4clAk
47SzkwFMIwj/fURJIKH45bXk3ijKyE6S30arbSaUQoLY9TdDrP1KrVjxI1bW7uI3SOdFAR1aMP2i
KjXogxM2hbcBh/IzXvB/8fa9MLQ47FnAK1rBvbjU0F/iOQ9Zh+hJtB7Z3HaTlVMCPfHoIEKBBXlU
ube7aLO8E52VnKBxCVEUleqP6vOSo7vOPFEaOygXepGOK/X7X/x6RDKAo8IPoQh5OUW63zeaQcHj
kEPYDZ117GGkPlE8bFbcfCHa+teINIYe+jr6OPbJSatPpvktccydYeShbny6PZhVx8IrYKkRLUkt
yU6ZzLndLnZ8927udkitIFujwlisLQhQlVhp4PGQApaMuMyDymydotHH/I3SPdUULXdrg0CCZOFT
QcRsyYjqEfKfbcY9LHixKbPILzeQTb09T6tDODMhLXpS5CLrMpjw6w2lkRvd/vz6CBDJLj11wARI
2w6ZOKOiM6LkygFvKqQj5m6Tl4pczfIskS5PH+CTf41Ip3OpZRDZcxAB4FlutyeN3RPyQKp9mn3r
6+/doEBgqca0/Jyzo6RL65ZyCnOl9honDMwXO1vFw76+LP8OSY43inLKUw0FZ0jZ3qXujiiWRTFj
MlYjJ6LwygHLMtl6NJNpP7NpX2v9xsv6x9bKX5rR2iJdrtj8y0LcWCi5+lPVwDq3Uwqz5Cs1+4DH
J9848WLcTW0dAMH7/3I+Q/Jtf5x7R8sxiXQmu5KIBNwkRowGxl7xWFN4hLGs5plHjH084f6EIaf8
GSfPDpj5i2l/ezBrB+eZk8sofpcaetPoCZK3dMPYvq4e/TqoVfX7Vb8Djn6pfUODXNYC5pQxx53w
ViBQSIhTHnV/0dO2SJb8a0G68XViIvsPkNXJLatgfEcbR3B7olRDkI4cZ25SzyNwsi49FvtBxZi9
utYLKSXECXCvyLokjVsg9+wQwIIsK2DTcz1/LmJF/9nyE6/2yZmN5Tec+RPN8rybPHDt634ZFsMv
Yb+2/VYTaIT+fXuyVJak1TDdlo52SRGnj5tONEEFEgBDH0KOMk2biO1ta+tL89/cSUvj884xaYu5
I+7egaYLU5wvy6+9NW/SRQB0r53pxMNDWn/g8XeP/1OCynxIf9wexqoZaEcgp7lQuTrSuVL3vVe7
YkKWOfdPY1IeSmYENREhTy3F22Z1fUD/vrSfg7NPztOUQz5nXe+zUzPmAvV/o3sYOhTLrbSvDkND
UTJDa5diGleX6Y/UE6rn12nAtOwsrqF8fvISAaXCmYyBVahevKtG8JYGWBDNxdCVvfTxKUM/PBJc
7GTV3zk0+opBEc6ubtQzA5IzoO24dHhjsBOj7n5hC0x955Od0M1tZ1gfB9q4QNa4PN4kZ2BZ1oDu
BMcNH7caCpwqmlPV95e/n50FDRNWOce4W9J/oH3mqnhiVj8P9QKQqi0acXKOvk3cjoEkGrWh9LPV
7RCe/cX0nH1fyjdMKDqmHcGzNhUhHZ4xjv/f96XpN6a2cryk5idvjPx8o3pyrW51cDUvnEdAvMty
OMIe3BKMPcjyip+GPYdTAXyW87kQmmKeVr0VgT4eExZk4rTlh5wts9+atEIAjWtRdwLAO9Cprof2
qOIgWRsPECLoBQMADRl4KXat+mmM03xEVhbC68gx5eCIEXbUt4biFtbXBmSCv0lD6hctGLJErcmr
yqDTcnIlwy6Ji1fSoldqIDwH2RqwDyVUP9JkiIpkN2Yi6v05qHP3MY2nHQjmdq6KCG7N0S2ICgOa
jJw0zoXLCaYUecnCQ0VtHvfv3aiIzlRfl9zcLOpmGGJcCd0Xc45MVUvW2mSe/3jJy62ZVA1NZ2Tt
km3RRnMBnvL32xtpzTMWOj8UZZDiBN3D5fwIb87HsUbM4adWUL26hz4Pp0aFfFwOXfmGXrjJoSQP
DPcVp0RaalPXudhPMU2D3n7q0MKZ7sfypfJ9EByoik2ry3JmTroDGqeZZrC78ZPO3vAA1buX25O2
9o5C5hlYCqiPQp9lWbfzXZs4Tspij56EZh7NfpyjJJ7noDXH+6qzIh8ZSRr37/2g8re1uAAMYjiY
sImR45AMj0Qj3NdB7YfbdZuPU2SWxnYy3L1hdJ+a0d/cHqfKnHQ6CSOfvKqAuQTQ6mqctqlDIlR9
IH07H4Gzi26bW/NF8I4AqQwSZJRflmU9m9Z0qEBVKhiYVw3+Xpsp8KMp6hUksHuVQtfazkKZCpIG
PpCeV3IGjDSj3Q0tWFKdaKh3IKgCEuj2aBQmZM5QrfItp3MXftTiXS//aemPyf9528QyIfK2WviS
FjZ+QEnlw7ZL7dz2KapVc31I2y+JSoVobQgoCCOFs7C0oO/ickEmluTUs1l6Kmq8D6zpYOkvlacC
h66NAkUWsLTCFihtpEMUXoYskZemUDX/XtAv04dpqZdQ8+z70ilaVITDX0HABcVEgIfSRpHMXnPb
8+8v4ztz2wxs1bFp4/ut/wnYQi35rWk/nFTxOFTN0rJWZ1bQnelBpK9IT2N7nB/sTjGItRP6fBDS
Vqd9ynMU7zCI7mGEckTNf2UQRqD9Aa0pFVG91lVzJnkWmavBNTqYm/oQYiJl/GLPO2VaQ2VFugcg
ezbrcbd4ltUGvH1PLC8QgNCm/3x8H55PnnSJOm6fNKzFaLzqdwNBnFFF3n6tz3jpw/JhUmgLdrDM
0lPq+vtuOKT+gcR3JH4r2U+uTeFQvHTND9O/6/WtqZP7QbWJFFP5h8DtzP10l4ku4/gBcRXOU0ST
PRXoor77i4n0Fnl1FEQBeJbqrUnmGmQ0SqCr7J0FOIri82v3Gfg3//28FAzmrd/UBiCbJ3QLcXub
/mrSTazvWPL+0WEAbQdeXOCRFhYquTsymf0sHwTKunhTBxYynIMizL5eDbTiojAMgTgwcOIVenkY
4LyZ3MTrshP6MIORfQE1UqPdT5lKZfL6AoDOPcjAYAiosavosJw56nQu6PGq6n2YXxrz3rAVB8+a
CSjeg6cCqQ7kHqXT0wISctSagZ0K0qEzAGKWinTw9cGJJ/qZAengHK25MMsCBsq8C4BH6JQ9disW
kDABewEwLzZo/qTV4Lo3dCLJ89Nhrt6a/yPtu3bk1oFtv0iAcniV1GmSe4LD+EVwVBYpiYpffxaN
e7a7Obwixmcb2y8GVM1ULFatWmt62d5MkgkChAMVE0BS8EoUeUOQm52CVtOw1lUfMq0BZWUVBo2q
Uvr2AsCGAiuNi7QMKDzEko2btu5aOlmFQvRjnewAxn6s8scZgXrd39js3e/3a2uCZ9Yat3M6H9bK
o/OQq7rzJQtiQSiCY0MABEcT5/XxmM2gnts0p2et8MP5yWeT4vypDAg/Hx0OwBsyGPCLGISC87Db
XnPJ+b4agHChNNrs6SvF9xv6ZXZupjpi803hPL/fCvSH0EcJ9CBaN4WTkRczawNStGfELfQ4Wqcu
PZb0uG1ENlV4dsMZ4i8EeMJa0M5IjCD36Nn50QafbPPj9uclpwM//+/nhZUYplwns+HSM63GiPRR
PcR+skb/YMRFlA0RDcDaxNvX87Q1p3ZBz95w02VBOKBPM18UAZ50JGDtMYGdxQPvT4/6xQ1LvDzX
MmKSs9ct87HMq/HVzovhoz21Qbw9HtmagLjJhDK2Dlip2Dxb09ZxirykZ1Lenk3t3WUxwEsuvs43
98VAanetXKfE15lz0+U0tHQadtO72wFgBISe0N0FfgrM5NdGSgPaejXFkpB0BhLztCxngg4WlSqk
ZKZQ4MccwfsCAyaqBTrakngeOBXOtv5Im3P5/oW4+rwQkGi4eLW+wucTnA96VrkpyZYCggC5RTQ0
mlzN/XqSQFnjee1skfOooRunBVzdQTUxDlaDKSIrqSUHRLrImHJTwhXo6EXtWMVKzthzYQlac2PM
owmkHdsbl6/q9YOX42z+muHLdbG1EkShY2LBTEk/td0MpGEQms6HRL/VtLOlsWhafmxblA4s4NUK
PLBttB1fW2z7pmHpamPp5zqE8MhCPmi1wg9LN9mFDWHyoC+mk5rbyLufYG+Pmf9rexCS64RnwwDw
gQAhUMvCPvA1tykrKFmdTXq3rk9aMxzygRz1qVesj2wkl4aEo+/Vha8BqwkatSgv0cs2qwJfyXJA
24ZTYbnoBEcMcb0co1dRdJly6ljzVff2zDrZKjyUZLIcHHmE7ijzvmUWADP5jKfpCM2v4NkuwKru
fmdeG67TbntRJHN1ZUeYK/RjBvXQw47tTiGpXlsV4dzb1w4iai5ehi5mTmkpXI1Nmi+AQkESJjBb
nBQ/oqkZ9r0RAegXWt37+TmuzQkeGdXDpGwoWGvL8nPn3AfJrs8OjR1vz5qEIYi/E1Cz4mgC0CUI
O4CR3tZbMwODpgEm/g7tpfXegBAFox9n74sHzvCyeUno/P6dDbMIJjlDFtCTwhktgfxBepemZzR2
1q9z8X/8PN8sF45tNYc6aIMSPKdlH+Um71VVeGi+2oLrvBqA4AN6Ry+DoAPDIfrZqtglBy3/rGdo
Pd4l0fYSSc+ogy4G9BuipiCCmhHFlEWVg6uzqvUnQwuyE/gI+5PR/EORFHvhwpLgnC2PoIeUy4X4
HcivoooqIhnpEYWjccA2AeoM8U1kgSRxcCYQqHY/9PmQU8Velk0UnoxIQENd8C3p5DJ1JLNLUHnP
6fjKGNmVVnCLna8ILGWjuDQj+AFWTzZbR84YrpmvY24/L8O/nA6glHTckgheQeV3vX0Tz+m7oWH5
OSW3S3ecD9s7SubJIMPug5gOZEOYq+vP94NVEGI52bnxONuiGXdFEBfkhmT5ybAUt7F0Vf4aEzn1
bZ3QoCEeoKpructS5zOEOMJxsn9tj0m2KkipQ3nYQLDsid4Z5AEGqTyYGdnNr0JXnHb51zFfQN0C
syRWqPyUWmg7BiR5ceN+vNfez9vPqWX/fl+4vMyZNXh3AVdts6fA6w4gzYjAKKDwirKluLQivB0h
/ee3to5ROORlr2WfXU9hQLaxwE0L+VXUnYDAFzZWrufj2BMcDc9EK3YHNu6kfmL6fCoCbZdphSrJ
IlsWcMs4yOQgrYZI6XojT01ALS/BOUG4Fj4MeEpubyrZeKDFhS+DUQj6zMJ49Fqv7BydA+eZ3bjj
vQ+GdjR6BHH+c9uObGHgFHkgzi8VEcXjDGtlD2YLO35dhO6QHU2N3vuOishWOl/QeoZUMs9RiNpT
GohxurnFfNG7cvTDfHAVEyY3AIU4UATAdYkksiQA0ooaM9jLumznQwK8UJEXy8JJJCg41xd/RIhA
oTX3C2/xZ/iuTouLKQkH+3GYshj8AIqxyC0h1oNSC4JjEdOT9obf+2xBvActG68Ox7AEmcLsKq53
lRnzeg+vdlWmvgcz6YS6A7BPLfDdpO8P/vxpe5fx3SqGLJD8RI2WM7K9QeFQyPuZ88p4ABsy6+hM
e9u4Q5OZO+DFHyWd4raXiNAgmLiwJ9xiJAEJNMgi0vOCQLkBUMXq9mhYbcJ8X4HHLM6B9SP/kGG4
MioeWbfNigx4zLNVRbSKNZXSueyoeqCz54Q4LjK8gssxQMxlGQQ6AEFwn49L3LS3ma8SmVYZ4Xvm
Inwd9cUtKtAznNf2ZfQ6SDGdvEX1+JedVaQRAVFGe7mPSODaiBWY81R6eFwS95WNT4t93N5u0kEE
Hpo+kWOA8oawsYfAMkkAwajzYOUfhnk5Dc10HqFOsm1G0oCFFAYUjDkvO55nrjBZ2mK2PkQpYYdq
PbSek5u0TfaWVp5XZ46WhVfz7IiMQwihjWhIptit3k92dv0bhJvVNXOnIE6bnbVg7+u3y6gq8Mpu
ostBCmcps5086CwMcpxuC/Kq2c3eW90Y+iGhrSscn2xj+IaOxwb2N0JE4Uk4zNSjU+IhTGfHtTx5
p+0Fk+0L0DRC5BK0Mm8hbfy29ZHbSs+NUT9Os3uvmdNjj46JbTPSUeAlAH4sHVkusS+vXRGWGwAd
Qhpi6fdloXm/zc7JVS9NmVMFgxkXnXY54EJYeciNzOA1QCzd2QjZiHFo6CmosjAF+VjmTLFDngdH
FWfJ7oxLo8Ju0JhZM5MZ2dnnrFZNBvjfa5slUaar9oJssZDp4gOEmwDA+NpJ9HXSgGoEwJ7JJ/eZ
hpJZQPIoD4Yf71+tCzuBUKlGn/06WCMazSC0EqezEWcqVgbpdcS12pFKN0Bl9naltDkx+zU7z7p7
S1f6nNT+h2bQQn1Mz2jef4FgLbCi7rksh1gr2t32CKUzicw3ghccKoD2rmdS98cl0cuEr1n2gNrj
GfrHh8S3/uWCAo2mx1GIKLCI7hCNyTMwsBOkjOmCMtfvmf3yqCoxKRkMdjX4CID5QslcvDtIkY62
2VVorTAhLupop7WfDhB7V7gKyT6HGRda1Qj3wOcpHK4U5FS1ZWLO8tlDMXsGsY8bpdpjOvx89+KA
6ATsPVCug1a5iDAYaTblhEHPzOyKUzpaB2Y4kdm7iiqLxCch6AYGANwg0FpwhD1QGzboFkB3cdb8
Y5odVKV56ar8/bzI1mdmc8HMBc8vqoEQbmGgWvwxmobielBZEa6HBvjWNC+hYtc7PSKTINSQAFsa
VQwky0yCOx8MotCjAFRCbOXWOlCdzci6novhc6BV+3ZMosqmceGs4QjaQ6N8Nsw2tPPH7b0guWqv
7ApxS0qCyXEYFslBN11GMlDDfUzIqVnBNJeprg/ZjrAwOJAiYKe/eWEu47xq7ThpH1Du+VrVTdTn
08f3jwcAV7RZ4W90UwuHaGDuZLo2tNUM9qUbup0OwFvwHbjyWKsUnbaS8+qhJ42/mJGH88Tz2nod
ATa8TaHPiCjfhxhXslsHtNmt/1BC5k7UBegTTf5osrv2pnZqIxdPkMqol35XrsZxAJgmaJ3d9tz9
yUMLb6YrO8JN27hsoCS1gDpdtPtEcyIor+9nvT/k7RO4Xw6WUUV2MkQjurxQdjr2Po1momoD4H5h
61cIfoMV0LkCTx9uR2aFNiNRXaJiPt+W6+cgmcJSBxXU+rQ9dD6yDZsidqzojRqQKwQ2ntsjU/CQ
+kU0D+x+6MyDQ6azyxSJQslR8BBlgAsIzvGtTN/UFC1rKHqoscPikvZxr3oAKyyIQxrawhotFiCY
ye8BYg5d9usf5gywBsDUQM+Kl8/1rlxKi07I8qRnowFNYrxADsWIg/KlnQ7TPwC9UAz4a4sP9uKN
SKcA2oEWpNySZZdat171bM+KTLfEE8IE0qkQPkIwIdaGZhOlhyxw8Aydbo1iX5X34Fa3P3iqIpR0
XS7sCNOmDUZqJ7zMaQWPK4UkwfftZVGNQ5gqyIIT0J3h+12+88xj50Zg5B1/Be9nO+I9H/ifQ8tQ
1BJuxlbrNAhD1XjZuF569JfkE53tj/los3BamH0qQNunuIxlQ8MTByqLuCKxWILJSW986s0IYAOn
SR/8JUjjDD6L89G2UTGuwT6YSvJ7ez4lEYCH+ySAEC9ond5ES11vmz0UW2AUAnK0+47S4vckVdwl
UiNIICGVj5gdf13v796AOgvYWtOz3n9ngRYW80cQISmmT7bzwBbE+9KQ/MK1dW3EaWbm9gueN0nR
h7NDQ9X7Sbo+eNBy1iiEyWIQ0/herwFgmJ1J6M23eXBrt6i0fH5/XIksC8CG4JsGWER8W3gEbRmk
aPC20F+L7iZr399whGTAXwMi5ymcjT2teo30g/sz93ZpHVklyG5Cs4pmJ97eXdI1gfNEoR0jAmnH
9ZoMZdUHA0vxotZutJ3vK94Usn2FpnD4d9S/3ha/GPQnhqb1tQ+tC3qchaIfBoRBd8OUqNqmZNHQ
hSWx8gUhcYulBBV83rK39o9jzSJI0YaV8370p4fuZvDQofIFRTUxPFj0xB0XXAV+CnUmEO37t9lq
NIq4WBYQXFgRb8/aqYKh5nkbz69eTWt8IINzNG3nOS39I2LPKCh/bu8E2VK5KCbxJJSPJ5NwOluT
td3icnkWdqgzFqZmZNmKuZMtErrokDm0UBV5IynurqQE0Av4B3NYQ0N/qA3EU14f+sZuezAyQ6gi
oC7yR7FQjA1GrZqKmcBQ4tCbhKRJmNnaAZSycUrWfyiM4drmqQ5sCuh6CM4zDdwR9AdoGyWGGUGo
zXs/syovs/41wEd7EX0EaF9wRh3N7ZMD6mYQMo//4AZgAbxaNtDmEBAQMkIrTRONpDY6XwtwW+tN
qNhckvUATABoPq5ThFZeYQSpszLmjxzHni1VyHBEielFXjr+6vpv20sve8oCVMlfRtjOqCALB7Re
i3JIXNQRkzG58zvyy2mHKAMFPZodj2m6nseuuAmovWNkVD3X+beFOP7StuiF3GrO7ZTA9opyizXf
1cD5Tfot06Zd47y2XR5Zk8JTSDw4TCKFzFvdeAb2enNUyIEEaYXUa5uDvn45zHoRbc+oxDOAihF7
A2l3zKl4mPpmCuYg6dCp5zkRgp7Qnpy4ClT1UqkZNGtwSUxEO2IOGTXBOdfLFWkuy70xBiPy/eSY
2YEizpbNF6oXyLhzRUzI2F7PFwAaLtE4CaflHfsUjO+KKEfiuXHXAQP9J/H05llStyPtsStRECnr
yGkPyXgEWdjo+iEBe0ztqJgvJEGPj6Qg3ud4z6ERWji6Vt32et9YJZ6rJFqKEhVtELCYRy9Lj523
294K0sOFXhHekY6y3BvmSsKSri2CtjzrJA01CIVlVRBmowG3NIUmSPCDAfomv2pH9Tz60+wuHi2U
hnmyI0BNVTzWSEp6WW+ihxBYM+8WoKcqzLrOvmXVPIdI99Sxa1Ef5ShCogT5RShMDGU4OtNy47s1
2Ofc5i7Ju6ILWeYVT+Al6dHs7Aa7lvi/Mm+hN8NkzzuK+FURMMo2Nod6c8o1eFkxYmhMf3D8npa4
9coXYi/AMtm4JogKyCTLn6BB7D9DYtDgloQuoPoqz60bzCHR81Pf5nceXpIEwr3jERnRu25q4hly
GUZK9ppTnXporG3vEdkBA4oKSXHOL4d+tesD5jZtOoKTpwZrATtMmXbM/qEACJLevxbMawveTId1
8GChImGv3w4qVRnZgiECQjjp4z+8iq6/b3WtVeG41eehXm+66sUHHURq/viHacLzwQaqHNwZIjkW
NcyytvykPjsjZ+KJKxXOReaIwLf9nwHhzs1b28poCQNAoeyHathNC9QxcFp+o25zM3V6HS61lsXb
w5JViJFdQBMkF1NCkU7wRzMwyK1fBBVoYUlkFUGUuiCdKn85eRMy7waKysH4wXWrvdf+zAH12TYv
W7pL68LmG6qxcZzEQ8MZvUu6YFdb6d7vVWALHguLvggs1KhiIMkLcTX+Ky4CMuAefagSpDVyKH1o
D80RCqOnJGvBE1KZpwl5gZJXvm3/ZjXHz81i3vpzcU+G9Nf2aGVhle9zjDRvDIVrvP4dDGLDQ102
2KgtmoTtoKM7LWV0B0K0IcxSiyiOtmR2QcLPqV4BncL9JrwRtKa2WB+QBmXeJgJ2L8q9J2N8efeg
4N6R8eDSynDcwukO9KaelxkXaF8AcAScXshcqMVCwTqECuS2LYmvurIlDAiKyE6dJH55Nuq9HYSl
GW1/X3IGMQywbPAcK4T4hFjUGtBo58xoFSysp9xwdgm9Y9Xvtrof6q+QwVRYMyTh56U5MRZIhg4g
6QTmfPPRgI5lezLA6JpV944Oeen5Pl8gcvKN+kO4LM8sfVrmOW4gujt9G5PfjbvXgt/b45fO79/x
i0k6a7DWEa2+1Xke9+ujMZ62P6+Y3j++6PIcWhDj6bSyAqWIFgXrI/MhlvQ4kqc0+VTpX7eNSeiB
EDFeDEbYLF5j9KMb5LCWo498/dKlt3T5qmu/qH/bJyzUktuK9GHCzIgUHyp2QnkmbGxFvC87g5e/
gk/5xZhbA+ELrvbqrPXPAw2rNFxV1BkSt4KB8pSQy0vOHp/2CxOL50JAtseqlc6wc1Zt7+jVsQzM
D0DvHbcnVT6av6aEAzJAfcrRa5jSq9u66CFMf2IqmiBJhIxkA2CSqF+h4CwmNwEho3njwFtTH0Jj
7tdg8uPlror69HV7MLLdjjgcH7TRcIdWsut5K2cPF5qPq68q9hS6Vbvtz8uW5fLzgmPMbMY608I4
2uKYV7Hug/YUoIPDthXZigAuhOtb511XYgUTmyJgFjPLM81ivTpNHXSYFfenyoSwv6qgXykhMEFy
O67Se8Jj+X/QJkWOCQ0KQJCjI0oXu9/01l3syfDwYAhz7y6t/uHq4Jgq3Lx4DCH1c73Yml8MaENd
EGzTIZwfQGejeEhKZwlvBmAf8Yp80wBpD33htPqEZ0NaQ+pIj6rxznYV3kQWriFGRFsint2oBIrt
tLphjkuTYpYo9e8GIz8RHdhrB8SNYPVHHi0yWw1yuKkRFm3z3LlNZEL6cXvLyTY26AGgcgSGQxfn
53oqW3sidJrqCnIIg76Hdpmzg7hAfSxrCJQxd2ye/8Eeom4AMfE8AVXHtb3RDhq7o1V9zjGjCzIz
hzH7gkLVthVDdjsBaPCfGT7sCzfK2zSsYAa1QjF5d1Pthn5aP1Rltmts7zYDnYuelXGD9FDmrTcW
NU9jA856e/zmsOKVmdXDkNMdtdx7t/VfFL+NuyIhgkXnDrq10YgGnk4x28tTZKa+JNUZWd8fbssY
Ild0vg6QD7lJS3B+jKVdhq2+QO7GKO7cvj2AFHtU7D7pwl/8CuEuM/RkNSFpCIe5QHj306oTyGr2
YW9//KfhYnvzRlisunBYM1zP1Gqd6mwtxb2mNQe9Mg5Whku7aCh0L7MHd7afOm/5UNbNR3dRBSry
gf5nX0TcVdkC7pYU9oP52ZqfUivUO4iLKHaczGOgsIZbzuNnSXTdOanbltllg1G2kcUeGvQz6/l+
ey5VRgTn3dtQS9SrvDmPzveGHbXxx2oqXKvswuYcrqgTA9byps7a9kvgpalbn02U2/X2btGCSHfn
o1bdtJ2rGI8Mqggo6V9rwrUKJrXZbhuvPnvZV5R20C6VRUiSh6OFbvMii9IOHMP1jW3fo7lWsWIy
F3Fp27p2EbS1qV6bsF0MTljbz2OQRSCYDV0cvr74iNqc4lKRJfCuRiscOQ85AD3r/PoMcd793IO0
U3825mY3DI8+bxFvd4YNocVBpTor2zaOawacWkhHe7KQUxk7knrVypCzQVOHb90s1TdjUEF1ZRsH
CX/sGWRuOGPH9XRO1OvpksLjtmv3vDrBbd0YN0x3Uc2avVOeqLAU0r1zaZCP+sLF96BuJhPYwc9D
t8/bEISxqxX3/iEvQYYajuZj5R6ZCg/KRyH6bn5V83In+uHFArTlrsMEHgGArbWoPBBzt33ApZ8H
1oBfT4b5phUnqOy0N120FRGwgdX0vu2P2wZkW4EjM/+kppDsF1apclnA1hyYxtF5GslJ65+SQhFR
yMbwxwuC0NFAgoT744t1YYTNhW9B5cJsbuvxs5crIljZuUWgwu+SPyKVQqSfzLlJshFDaEAmRnwn
poP2iAQNuh3Ws9WNu3qtn7Zn7U8Lh7jslzYFP1VUYJ1rc8Bmwea+r5oyAgvPIeWSv325K0HBmyLL
PdRVjA6nPWmzfeLmMVLCSATjreM357ZaIzBv731G7mqW3YGC5NQ4NMZoooxlPwu73OXmcMtAk6bV
bewPDArvwa2VeKfWdnd6vcbbY5LuBAvewMXLGn0xwjIBpb2Cb5e3FI6ngew8cqjfz0UN5ghkV/Fs
gUcAYuh6JyCCLRw/p+juHWJkeDRXcVqkLuDCgFg6NdF5lY6A6J5dxw8d67SAgNZh1d7VHitv1/eP
TPvRgdxM91WzJ92Ef4cmZv8sc2nRRAAE8qCBCL8NO+8lnc+0PyeERZWKdVR6pC6sCduvTibXTE2g
0Gs2PrNsiceyVD15pCmWy8kU7kN3BjAxqFHMTNzy2PRuOHZOWLpdmOf2yQWnXtusXwB/+Gib7b6o
/cfKQaeRY0XZDO7Ayf20vT9VY+b/fuFGxhL1Ip/XVr0crJUMdaVVcR9LT8DFrPJ/v7BA5mRENwYO
tQH9oiU5ruzJUoG7VftEOGUu03LTG7ByBRmjxH5ZQFSXVqelHPcl+WEEiphGNWnCTd+XzKFeggOh
DbcWpDKKVpGIk5UCcabx6gYfzJ+q9/WkpQVofVeIfp9TSMyP3ZekeEEyQU8eZuOxGR9850lb+7At
P470c121YUV2NoSrbYuF1Xgg1ReDfGczFLUVpWWDz+QbF33xwwRnky9enbYLfljpPoykiH1A5tPu
rC8ns19iagHUTs6D+X2lP/Xm29jus+R30Z+a8XV73/5/ztH/zhAIHa9nCJ3/jZFX8HrVakSt5j7M
gPeFudHsHcQlK9PDHlw9qd3F2swOK+sjGz8XvNNHI9FvwOv0c/sHSScGqlYOwHmo7osvk3GBlhld
0EjcL0NosRNaDY6TlsS9o7j4pefpwhA/CxfnaZ0GezVmNOTY5nLToC7dN93toJQIkB0pYCXRQQ4S
MoBzhGM7F1qSZRXu/8VxInTW9e4UUScNoegESsv0UCWqBmnp3ro0KZzidcnSbu3g7at+jPJhH/hf
Z+ShWfBY5no06+jTKLN47r/M+R7dQpGpzTt3eugJwu1AJcEgfUZA4csBtTJwVm9QFEagWRXlPUnN
+nmhB8hMhvV0HOgHZ8zDkX6z2Ze5PG9vIpljubQpzIBrZpUxcsfiBPmRhtmaHbcNSFf1YlCC52pI
nxhriUE5E92h3Stq6GvgauHas9iwn4f0sG1P9lxBCAlyeQvFxDcMpawfitlbsIs6mh/Gdo6nxEGB
Zrp3edtIaSqGJ5+//8yJkYpljsVgm9hB4BqjwJaPiuHIzp4HYnecb6CFwA9yffaaEoz/ng6nYwLf
64wHB13AebPfnjP5ObiwIoQI2Mv2MADXcKYjqh/Lk+3eNnV5AAPN3D0345NdfEjMOyiThh59oeCw
Tfqnme3r+rT9Q6Sb5eJ38Nm+8DTgwjC1hOF3jOtd/SkoorEPdWvX+XeupxqzamYFd9MPujkVBWxl
2Tetehydn/Cfef6lXCgkAj+1zpktB7f46reH0aMhb7y1VcyI0kAX8lpYYSS7AboXJn5lzaoRkCOd
reZRZx/1pY8KdiwKJwSVcBQkUJXz7NB1HwvVuZQBW/Co541OAJRYqD9fz7W/0jUHkR0akKqp3THb
8J/YuHwtHFqHaK3/5bpttdMzI9k7LisAlC5+54vZPQ95830qelUSRbr02OWoKnBxYhHh4k0zaBV5
01pnd7s21c8Z1C01vMLyrtxXXRkPo+r1JyHRNjAFf20KhwteuAuohwY9wDcfAHTajaW5q5pu5+vL
XmNjbNfFh77uv81FctRJHsNVxpTld6Nlxv+w8y9+irAarj+azcRfAvbihSDXjnIu+NeFbl7tJv+o
08/b9qS7/8KecNIMbWy00YSb1Hv4ffSXQz3n9+JV37bNqFZVOGT+mE16MfC4tTs2VhBXwyfK4MGS
Nkp1FNqw17YN8mhQjBYvl1S4z5ymZWD2hz/O0+Y5aZuf9TyfsoSEzQLSX5va0dCMOxROFPeA1C6S
4LqFbl+EL0LywtesqYKgCfJH2XBvVP1do9NXCBzs6qq81bXmlJdr7I3/0K8Y4IlvWsgtQQZERFUR
D7hLo0F/sRmUx3wlpxaYPQasDHUcxcxKd8yFKb7UF76ZZAZJ7AyHxaqW3WhoT8Y6xGNRK8BGfIHe
LCC6WTxHR6fnmzpSPbPcbnWYKRsW9vmtCShFvetUKB/pvX1hRtgnzTKYVAtgxkzYt1KzfxfEU4xE
viX+joRHKpcTZqVJPa3waKBavM+s7M6kQxVqizMCYIcGwar7vJbLjizQDt0+BLLBYWxobjLBYgXU
3bXlFOye49RDJsjpygiiHWHSKsISmYXA5qkfgGMhfSu4q4kOhTHaAPx6zYk90OL/+HnBOwWdViA5
gc9r9dcl/5aoQD3Sn8/JNoHDwGNDLI6yScPPXwEpRyP4Q552jzhCivhCdlxQ6//PhDAE9LVV1mAA
4G37ce5E9RhlqlmSbbBLE2+WmbB8cAZEbSy5DcDq5dERGt3Lh3oZIsMuf+Ea/aClXbS9u2QnFHqX
vAgLqkVQ/F3vLpKuaddkK/JJObJyK9tZ1vDJrtIHgJsVk/jWFHLlwMShewKQMvy5NtVAqwPE0VCl
wxYE7jH/2iIS6RPvkRDfjbeHJYnFeGIeYbZlgUfWFKv2Wl6vQcG1lMC3Ha3rT8AfwnUpQo0c+umz
blAcI+R63HxXaKqXqHSg4Et0EQgGXL3neqDewFbTTiiEldwJ/aPAMUf6RK0DIrTOCF3w2agsvt2f
GC2K9dCzAyDQFGtH8wS8NDXxqG8n7SNIoSGHWyLRo0gdSMfFOdJ9D9BVdPJcjyuZ1qSFZATIzhZI
mA5Ot6sM+6YagjtzURGrvT0OGNGFLeHEua62Bk6Hu7D0CnDja7dlbcbjEuxpl8R5Xe901j529aho
85QOEXcv3zHQLBK3zVq61AXTAxokBzvumhn9qukUBjm7KVvo921vUtmqQS/NdQADRvZdzPmsyUwd
0oA3x6Q/gwUoTpx0T1PEMm+9IyiTkH74Q4Kov+lNMbvEaLMeiSVnWWcktVoU3loVH5TMiMlh9VzK
AntQuB09c1gmmyFgIv4zOi1Cp1ZxDsjm6tKCELBMk1MmHucqWUGL0xBU7xH95Ym1e/+SQKIM4F0X
/MNvJNhSM0E7xIDK4ZrctNqpccN5UnhcqWu6tMH34EUoAXKuVO8YotqFFOEcQGLiU90tsVsckmEK
J/MxYQ/L3IeG/bI9OD5H19EYIoiLwQmrBFpHo1otPEsKq9vR2g4z/TVDwyldS5QxRxAQqPaFfNX+
Tqewahoz0m50YJHmzstQd4d2rOICFGmKkyTJeVwPTbjGMq8HznuBobo+tOmLXjRRQI6G+TvLvndV
GbfV7WR/QgNhaFs3NSi57WGMrOHkZc/bcyxzIBdzLOJYCCThIIOGcoWnd1moT86T2Qw3ZVfth9Y8
bdtSrGcg3DN5m/oBauvI8gcPxnKH9H6gl2GCnKe7vnqq9lfVvg3M632b92NqEwfPvzX4UOa/dLND
QxE2LP0xQEEsacAB0nBs/w9jetweqNK0cPPkkDcxzYnPahvr5DOw0jn9NQXn0ceNnrxa6z2UN0J3
qv5v7kCESxhoFSozDUMO2K4eH6lxmgfF2Pih2ziUYrddm//voURU9Km0zVPaZccig5D2UMWDpylO
itxT/3ciA8H5rMFsJbaPmRyN3+DtDpfxy/ZayS7uywMgOBk/05wi6OBBNcsNMw3MSAxEtWPOQEOR
3faa/zDY7DwN/4DT5C4AD2ik4DA+EbA3d6TQ6grRieVnh9LIwtWoD/04RlNDopXuS/OmSvOY1fvC
uvUnRWVLuoxgCDDBQIFsv4hsXg2jd+YaDijQH+YkdpMyIsuzq70sAIZuz7DcFC/vObyHUoTqNWlB
x5HipTCBOM6MGIlJesjc2FHVMKT+BQyW/8+Q6MtsL9fngiMDEhC6GJ8oGUMOQKzTO9P+7ZGn7WFJ
KiZYwAtzgjtrnboonYbrXQbPVQNcW00gUf7RpTe69bP37uviOLWKZ73UXV/YFHxaStDvT5A1Awmt
d2j9O7N1wp7dO4EirpQeuws7ggNbrEzPoCeMKraDDOCndv65PXmqpeL2L2IKu8DbuDUxjm7udgM1
Q6v1dt4YxAtoZTqTxFmHmva2TenlfjEm/u8XNtMl8JsGSuNnxz1m0EmvotqKt00o94TgrprWHvS8
xrw56/qh8fM4bZzH3spvQCIY13hLUl0/oAR+NOZFYVvqyECdhAo6B96Ib6oGbbI6uBfhyJo+8pq7
FLggCMVkz0kx7v3kO3m/RBT2P8p34EJGCRiNc9fzCfyzmQG9lIM3w9iTOvg21UWMPN2v7TnlW+HN
hYNaAW+DhcKSWIQCKZ89+g08VVXQaAq+UU8B/VIZEMZBDTKubopLk2n153mC8rmbft8eg3S7X4yB
/4SLredrxdTXDUw4zhJa+ZO/+od0bEPCHo3ikz2r4kupm7iwJ2z1ovTWtCeYs9ZEduklm7RwCvZq
gXXp1CEVBypnF7UgMXOQJSPL6QwWiGKIIK+U+IfteZMe2YvvC+5O01mxQK8SgCg/SqcnqFKpIn7Z
CJB14QEG50MQGaD6DAyZweJhBLm7Iyiw6H38/jFcWhDGMCzakJWLj1sJrBUBBmJb9ICy5rYV2SWL
tlUdvTF+wBHj1ztsHahXsEbDJQuuD7Mbdsv0qqV9uNpWVPaKQF4+aX+N8R9zsZ0JXu2F2cMY2vD3
Xf5B81WSg1ILSAOgFReZmzeAcdbSoKt8F2FfEYT1AJRfF25PmMqCsCw0r1jdzk5+fgnWj4X3afvr
sgMIDADIXVE8D0BycD1DiQdO1BSY2HMfEu24TBEKqrOqB0HmVUATaSIjg/rLmzz4ao8upOXBW5XX
v2gN55jnEegWwxInvklDq1DANaR7zEeJCZkGtJOJpz1o0yn3JthbsLGS9is17KjwvxDDPizu6/YE
SpcH6XEuc8irMUJwRQCIduYGaaDW+MKA9/m5/Xnp+qDNGul3aLhAOOJ6fdrE0qqqxOfdydlpbI5X
2wO5eR61k8KSbJHAmoAY3+Q0vGKY36Jq/T+kfVlv47rS7S8SoHl4lWQ7dmJl6iTd/SKkJ80DSZES
+evvUvYFjq0YFro/nA2chwZcIcWhWLUGk+vICEzhRGwso1I7tt1tT8e5CZnkefUPCxvWUKBz6zZ8
KpayGlz6gkDwErWtNhZhrUfXZ868OCCU5z6MHWabnfOpC7o6TZuurB5KyXXQC2p0rTOFOrHloLc5
jSruCyjNofX6ZgDU/l200CXInZRsagVz7SYTKoLdvbEbWTluNIivheDh9tAekeN94fZjqDJwYNPA
+GV3sgNRru9jiCODRaQFE1rFlh7XGve/iT5VKyt8cd/YKMGjCo7/QwneA4B5cYqS0RpSreFjwkkR
tXpC7e+2IiszuEjUPoKgVovq9+xBCn+i8wn0AXLgddnJpKRaj5sNhtmS6rQG2sIcD/nQaW+VbWdP
ltuQWxuSLGuJ8KW9he6vOztZzDDtRXbQlwN3XIgQP2g5rFJ0+K9hF6y1ARdTaUFNTT8NspjKbqo1
omosE5x/pCpDHwXj0fqHi+g0yOIikh4toIeBIFrY+ttpjTl7caLwngQgEG/KT40Rqw2g5p/TCrIh
LjvoxIGBidLKlfzz0llk+5DSmu3JPFSjz9eDLamdAT4J3qleHvRaCxvRbkCUClVvr5wNFz8KBLtA
wkJvFjpS56E8n2Wjkzvlg2738mZy6w5KvKkX6l5f3Fw/Jz5qTcu8HfBG7CXoT7tQTj6PZdWeW9Wa
DQ7oABqSo7DPm8mz7h27hadE7o9+6FvtBJRhyjdMpSggT8z/iqn+psuhjXRhdzGD+tLe04SNtSNU
qDu9hSpwQBPcuTS2dA2SPwMdv9YFzGMLSuUBXG4aovFdbe0WT7zA7/JdKnWRQuSK2vekHr7pQua3
wSSaGCUee+PXBZibNvePPlpSkcp976FBfhO5svsK5Yzpieqt2jkW/4pS1LvUZfVkZGB9loBV3Urf
rTYDiEgQgsIzT1Y/dEmy3aDKWZ4HiLZWKpT6zOlZ5LSErzE37ybPScNBL5wQzkUJBMHdm7HznHAY
O5wCdVOEg6i/6YH8nkPyJQKaRG3z6rWZvvjqsQNaErorO4ivyW1FOUxgWhXmaTnGI9BaMDxlAgJO
MuoyJ0o7uIV5hr/rg6aJCQPr0+oscLRtlD87q+4iZg7+wQfsLSLoyG3LviP/chQADQAQIVjon9V3
eFcrXgk8fhUUP0zaRMp+68TK0X0pOTkNMl9bpzkpr01WZ3kJCLkewTX51ayDjWpgMTNmW3zxlZ10
AZA9u7/By9YE3hO8qkW8esBYh3ooH0pzEGFbpONDkGvdvnOD9LbD8o6MXE4bTzODW4Pr+TMj6KpF
vT6NRzBz3a1FyvowoViwG7LaWqkTXdroaFq7eJOhxvdpo7sWWDgyIOXDFKio1ru40EEtql5W9jjm
dLnFA1QQQVuDweInHYa6TfvSpnjaFLZbz9Sy8QuSxJ+1r7qQDrZ7nzVc7AzcNXeu2zor9+hijPM9
Cqdt5KEAPkFYZkkEwuZjfjpmQ8Ld9oZ78pkGXjRCgGnlU1+6BYDqmseJYi2eg+crq6/9yh4Gt34w
5Bv4eenKJF7Kp05+fgnirQ00YFSOn5fFgUwHAIY9Zyv6jVX8bIt/WBY+4PoOiLj4astnCZs6HYJK
4OXXbvqQednRhcg2r9fQWpduNPTCgQsDBBq7fnEt87LLDB4MIGfPCPoWrGI7zjtnq/GVS+ajUbtc
gaeRFrvQhdMzOqAckdzsvuSjHnLN3KdwYnVkEQEbHVesDgM23lie2ozBkOSm9ebmU2TJ/maom1gb
zXgc1+70xdr8yH6gvzCTCZFLIhs/XzO5qbN0TMf6gXo/bft7wH87a85Nlw680xCLBKu1DEn6UtbQ
8H8f2HMW3Jv9Nq2eMuj3Xd/ma4NZTHINGdHcJBiMY8swaPbDNPOYV3bz5TWDCZtzIBCBFukCUwV0
XFsG3RgU0NNJRB5qPYW3R4dyJdIi//7/3+Z/kRb5t+bqtEg7RAK1RI8gXUKjslDWwUzLYptauJ+K
Dp63WY/bUZfou16fzQvfDaBnpN9QlEHpdDlQqFP1EAVvoIblANVjCvdOpeU+bZ0bUrpvra1trse7
oCEFiS/UhSFXBYUKnJTnazG1IDcbiGwC1gxGctV06+ZvmmdsS5YAFqOlzYblX0lAQ4/8Ge0xKvRD
T3/61jPeDiGmEcTn4t7w18QNP597yAlhTYNH8fwuXnagYLCn5VmWyqQ13kTVb1zyVRYWIGS/FbMP
ffB0fRo+Tzume37ZebgRZ7Xn81mYiFtpmq3LpC+exuYHab7VUOBujCrWjffroT4vsLNQzuKFDOls
2rlSyaRqUmBxtkG5qYA19r0Xnj0QGUO973rAzzcU7nowx1FrgvoHGq/nYzNqzczhNaGSxtqWIs5X
bo2LP49EF1qx6OB9qjP1tbSkdGqV0KyOO+OPlT5f//sv9MsxAH9WdEIzEoWLxcepYf6G6qwmEz7d
2wPcd8y9Jt+on1TDltkPjf27Hh+lM6wcbBcH9r+wH92ck5yxV8AH9FWpEiDe3OAp/wdkHaSxAc4C
VhGwPtj4nX8YUTh13pfA8VcDjWxyWxQzaXGn0deVCfy4uc8vwvNIizPadSXHm6cEVaYFXdkCEmDr
jPoPK6P+SwMvUCgZdO5X6nvlvql7e1/Zbh9zyA1+b1NFf3geAd3YwZ+nTx7bDqC9gYFiyW2js1e8
GZ0EqC1oIRSVuwHA3XvJ0uxXxT2HR4Vy0p8q0CUkmSe29WvCv1qF96XknRn1zG13mWOLL40xldMm
K4Pinnam+acYM8FuXDwHbkFDIS+aoCTquQsHwDH174qmn55I01DUhbThMfe119yrgke4ajSboO70
XS0nlImytsqTMXPpDr1fpwrhrmBtvAbaR5EofLEXrIIstZtreGxy4BhrM8tCAVDuzhIVWA5cg7FE
ZlvbnqX8tsmnfl8aDg0zItTBdsdsb3e4B0o15DsNCwby8yDOM4ghbEVNzDgbzPTBQFaPBgsYSaYt
kfUOjEWmVWRByB3d/zq2jXafl1SS0Bkd8WP0x/qgq61P+Z80oO82MNhjod2o0oo9aL485aVLb5ku
HnNtsHftRPi+dLtpk3cAQYGmouMlR2QkenuIPIgr3aeipwlHW/CbYxbarw6Elm0xleLZDjTtVgVE
RdIavO/EnRs1xdDcO1TSXeXKEl/YUDIypJN/p9zwHzvcjxC/Kn4p6G5umUIF0XftYtv0hG3MIPe2
qnC6KPDS8YD+Dzz6rCa9GfOgxyMW7gYAvgCB2JlTZBhVuQd1x8WvjCKik/mDd34L+QGpYuX4eYzE
bIi0FriR6EUvjKjSpupJH7zmRXXUf6rMrjzmULMKO/SeblsvM+5FWkONI6UNECGwY+qNrH8jDec7
6ddeVEORfufVqXM0rAw8FhAiIEuPKoM0GdwrYaINHr03hIZTe4faaa13XVraH2NAHhWUkENwQXfd
06biG9Hp7a7gOiZ7bGCg4Y/lBsU6eCrIbth6miFi02F876adcdAsTndeBvnaIsVrXJMGiQhLRWSW
pblzbYKkovGdlXP/c850vukXx6adar1HaVXeg+C1NYOvpNgFUJNPg5/Xjxfvwo2Gcj90N8APtWfR
9/NzDGW2bKraqbifrNx9J45XNjBQctghtVyOPYCCFbdTf+Ppg7rBReKGajSDuHcJPXhGFYRTU2mw
/v6OamPkwI/kONGyiUz+rbd1mNt6w4YXoOKPalAPeaOPP3yGFWO6xZYNoxnBMsWMiD7a9y1eSjv4
Ck+bcgRFt+QNiwmtu+OQDtYTOkZkp5kq3YoUViGTqcaHgmta3LP6TQaM3hQOKiOaXXqx4AKKrhCM
3pVNz3/woW63jRv8lC38/jKCqquniiDqgtQ6SoLyFA38relw9qRLNW78wCdAdVaueCZWVd9YeKlu
aDX8aZgFnxIKCQNL6nwn3IYiC9BoHjU1FsQEARggHnS8RFJLhB4rhj9DYdihXopxlzJ4BOUVHFZJ
zYr7xuB91LKcPI6tXKvkL1bPf+9n+HMjC8W9C8TA+UfVMH4vkHxISJD3Ie+6W+SC29aE/YlOvRUF
qMUK+gg227ig7jhLIy+z3qCsgkahl594jRNPjnaEbPUDnCqbKPX9CqQzcwsznl9mp62k2xfueOxZ
HbVzkAbQfllcwUbR1ZojjPwep1wHgTZw61pok61sEEzV8vYFDRdngwljwk/tJDPNgJqXKr83x9gS
UNncqDJGq7/k8fVAF0dzEmj+95OMJS1KTeH0RCBxn9pF2DYrueulVAw1OgAt0OABvX+prdnmhoRj
qZbfE0slucxfaj4KKH6Pf1QxPqa5g9qteQS5447l4++eTC8rI5yz48VcosiCmbTnIwe9zfMhwo6p
tCHEmCae6mQR5m4T7BhkCF4cs7FCAg+Q2B1YfSNKR8aMe+SONjXbjP0IU9CJlN9A5DeOMKFONzXs
HCPl9tlLZ3hNHAisAArL2W2a6sENTX21xQXxBzwaciRBzfbZkPUUmB2j3lYOEU9trdzHHAyXyGC1
vBtzUFBNUPBit/CmGMVtlGpVUE3fJL7KYyqF9whJ0uxPSv3uS6Yjk7o+OUt80X/bCO8XGz4YeDou
a1GVkTqDNAOW2MGzrt0gYwsL2sapVsFDMs61NzpmOHJWaquLp9p/UW1oYgLwA8bup5ZiRWov83UG
e5c+RtIh8DiGIEGrobxTO8Gu85p8N6Vr2OQLTzZ3Lq0CRz+rSy0JOKzxmQCWqrivLe/YpTmMTFLz
VXrkELT1LsvTx5XZnV/Ci6XnQghuNrMBNQX1xfOlV02kaVvdw1nRe92dWwzTHUGFazM63Nyo1ikP
mAVd4Kw0g3trcINbrnLtgAZzumatNa/ya3+KufhTOLhNhnDz+1kSomvYIbD6J2VNf917gnmmh4YQ
wBweXnbL05E7pScqJ7/3DCPCTRUy94VItGDHlef3pYPrNNDifUIqokkYuOb3PHgrIW1UA3R6/etd
iuDMBuYw3IMj0bKNJknQu53PUaowplBzdBgErZzyi22AwlEAihQ2ng3NaBxOi8kKVNCxUsd6VBoy
SF9B368NqaaF6ILFEMCPzDWPjEsRoaYJ0Cw4N2D2Ls7CRqIqXbAen6f2vVs8/L075ehqY7QkSPLe
xc2p1yx/VoO5ZiB06SKAXqOOUgl03eZK1fkKrKWodD9VVmIaRO7K0TJfGih/PXmmavYBAdbLRb8F
Vlluv81KXKk5KYKtqYzsz19/WDRfgSlCQflDP/L8DzF8aY0Zl1bS1/WhaLrDWhX5wsqZbZ5mShok
klGuPQ9gkraqMpl5SXtnOPftGk167eeXH3HUpoJZkOwZxKGub9D9vD4/F46Ksz9/zvNOcoJO2LUB
vJ+XoP7bil+QfGdr7tvmhUsZSAWsemwwnHhL1D9AeLYhm8JNeq+uUggDaB70mApYwUErYPTIxoM3
weNcf5Q7UgDijc5sf9BSYBwZzZ5g6hmC9mhtK+F1j6Vm6BuBRth7RVr5jRRIrEKknSjYG84aFHIx
+//dXdg9AaD2Ohiji9mvglKNGsHdJSQN88p9Bijjx/UPsAgxnwtnk7P4AJAYLesKVLzE856qPaV/
h8XGCHQA+3AK6Khfoqe3GIHfAh6Q2txIeAWnsJLd4QH/dn0EiyU0h3DApAZsCLU36xNISVqdIQPZ
eImfmzwMBi1/1fN0xANM8JVQi8maQwHQiURitj+bDarPVyuUBLQRaZVAiSELmrDObf6j0FBY+esR
4fQCQdmB8D0erIuzWphoeONtKIDkAeaoKyIu3nLj759QH0+KOSeaxdWXi6sgKDo4rRyTdLI2NUTs
eL5x9buBr1Ev5yV0kg58zBo6djYe4DNNeAnvNOiQjroaxsQweLvvYae8ySkU9ZiffzOw9eK/n73T
cIvZI50HSrCLcISUISoC8aSyje38uh7l85sQc4bHGQqj6Eh+YmGavPW4qftjIsbZiNzd+TKx7TEs
y3cGzGdgUyDlqu31oBeWOlI7vEBnb3RYIiwSEQ/qKlNLJwSdaDiZDy4lYWGtJMyXFrkH9CqExNCA
R2/6fJFjmw0WA5QtsQsvVK8p+0t66cd6OA2w2EWuJNzGGh8T/RW29aG9tY01E8T5Gy+X3GmIeYwn
1wosd2RdK4TIbnRogWm/IpWiELdydl5a2AApQkYY3SRYkC1KWK0++GnHEUWJUAt2E6xhtu4/zdZc
uwKWGHBSa/HNM8/jbMwrkeQs2KKXEUq8JWz39/WVdeFxBjwIHOj8ucwAjdrFrnEHn5LKAMe7ZdiY
2wJkQ4HCaA5Iz23lQFLtVa4Jjl1aaKchFyMrNOB+rawTiTxa3WZsb64Pae3nF19nxEOcmD4mjmWP
g7qHbfrf/z7Q6rP2Mc5ooAXO11jvd6YBIixPen8I87khsSatfGm7z5ZZNvC3+DLLRjyFtlEGlDdP
8vLFzNy4Ft+b+us/jGJuv81QRKzjxWZUlSdtx6l4wkKk6ZHdr9WwLg7CRYMMHTg0yZbXzDCmDJri
ukgaEyX3fRVsh3b3D2M4CbHIYTh1PaPkhkgGdhDyZvi7HBXn1dzVQ8UC/5vR44sp6oVe+SV1eRIM
3aEf2NFlT8DU/e0YDBhqw14GyTw6ocs7fwL9wWiHaUr64YBWPqo713//84mI3//QIUcGbEM64Hy1
GqOsOAd6MbGhxCXcPxw9klwdUltsarteabpeDObhegxArkI5Yv73k+PXh71toWfNlARGu2/kMQCY
UepFqA9OqLN/mLnZNwP3IRJlkJPPg/WAuQY46mWSvffWje+vTNyFkxEoY8CdZ8sebBN/8fumstq6
otqUoB/2YJkc4kp+H0Eg5AkcbQjK0uDFrqpnTWSHwRpfrn+2z7sHBVljdqlFAwz98cUhNgma2dzi
POGG+Vr3+hdQZX5bLF0Z5Oez8izMEsdlu1SB6TPyZGy8P7qEvhIqRddHMm/C8ysZIWB8hHo2+OMo
yJ1/psogYoCFDE8y9X2w/C1qHtAYYTHkVOJ/iIRyB3J11FQ+Ga9nzGea4fc8qSx56xGRRcIhUU6R
CtYTW+EiL1Fc8+kwYxVd9Pj1AHfB/AVP1noapD2xvIklfTd2W0QaI70h9HE0Mu82GM1pw109sqt7
oIHLkPptdihdp0e3lVbPEpa8m9wsgrDvXbXpuGuHqRDD/vqMXNiPZ3/j/G1O/kZbdUbdCsESWuub
Kofybz22BwXVHNto32TTb67Hu/StwalDgQeKQLOY6Hk8lP98gSYtSzJidqGZaTcmERvQE49Dvao+
NJ9cy4UFnSPU22cDXUjAngej3Gl10vUsMczfavxdaF8960XIBwNSuy3qyQe90vYORfWc/Jqslfft
pZk9DT5vrJOZpaamBTknLGEtQ9PMHN+JN75MlR5EqnVvLLHGKF1aJH2sNw+2h6j1orIE4+DziFM1
u8xZjCW13rK5/WjcEKuABbKJGkEz8fK2r63ynpvQiSiok0UBBXTKoQaPcPc4K1/60vmE0gpybd2e
S4uLXT2QuqlFroaEjuBIsF67r0T9e8rXcG+XVtRpnEWuCC9mlL50NB5bcjR4GWu1FpV1Hg3tXyrL
/ze/yOeRqsxNpGUPyc/q3k9TCmRurmU/IBvDwqoq81/Xd8jFeUNnABhLF0/9JYDMFUxNrjSGZAjI
g2zljddPm4LlKypSS6T3x2h8dAPmSx8YuiVfh9HBymvTQs9FCbUJxlZtUgNYpHTQrLBF1h9nAENE
mdXXX0RbNxtpeyoGnsUAl6B3QmIa0DBqkZQ0XP9L2OT8x0HCCAAM1ARgULe8EgAengZZVCxpISiC
HkloZQfNPAjn7fpkX7jdgGTCywby0JaOOtT5lmEOWuCFQByhv03Nb4O2K3fbpRzhLMIiR5CgSJdj
3QCUOG17sMA8GHmLogF495kaYIyMr3i7h66pousju3D8nMVdnH1Ngw594yIu61+JnUU+gxrGDaue
yvT17yNBAGOWu0Ve9/lIT9s2YPNB51TvcPnIp0S0vxne8OrpeqBLH+sk0JKix83Uhk4mx11lwiH7
bs0wau3nF2sh0Fle2inGMQEGYgcCWIi1etfF1XA6hMVqQNOjaSxtvhT6ROJu97oUrMFq2wyvymxj
rJSoMsqt9Fam7sKhAkIBtlOAk+uzAqjppBq8vXMGRd5GbnhnD5tZp+Ius+Chcv0rXQoF2RdnhkTA
cmjZ3gRxvg46A5XpIKjuvNy+ydM76qxcrmtBFvPYNqMJ++6RJemg4Cfzxrz3AgSp6yO5tIVOR7LY
Qq7HQNL3kRvl/j6bURbujW2+ONYXO4j/b5HmpXmSKxDolw59jeGoPC68CC9t5kQZO5bDyql/aY2f
Dmme15NAwlLA1OoKLe9U3uqZ8+RV1o/rY7lwH0NI73/ff/73kxBTDadiS8OsuXgLZe2PwjIiE6C8
NZ2Oi0PxPNQ/UOJHwEV+YQ7Ey0mNrVSV0jlkrqPHk6a6zfXRXFoDKN+Bwggk8twOOh9NU4F44xZz
vlo3wZOg6ObQSu+AxrL8eChachiEom/Xg16awtOgi9Wdj2U+pS22kFHfAaGSWwBd3Gnty/UoF4YG
npGHKjUwKTCYXKTiNK/8DE6PPClkpx5NRaYbve78vQ/lqFj4cngsA77GbrqUpHrIa4CAAPkUc7rY
VELHTpIGlofSHl32Tj33lhbjBn5QERhnO+KK2MmPaV4e03SKqVp571w4OCDMjnYDdKVxWS1XTccD
AIPLgSbMasMxs2G49mqu8XcvzCyC4D/cijboVYsxwp1BJw1paJIbwaHIAJHr6R2fYNVXH3qxmmLM
a3DxzIGkwAfIHDwA9BvP16hdjENTZSVNaFM+OnWqh2ZJYRVavTtshrZXVRFmwn5pBA2pm0dTQ8rt
9bV0YTPONQhwEND7sj8R80Sdp1Q2AUEzu/wekG/FyNfolnMe/2mU/wuxpB/ggQKZKOaRpDJuUFc9
ltKFZc+zqcqwd4cn2/6HlQLvjPkTQqUH9rbns2rVYJRmtk2Sou3fXT69CM6etQnp2/Wpu7DZsffw
+0jDZyDG4uvxyTGpGlySGKWNV9qx4V/48OgW366HufSFUF1BmgvUAyrGi2NZBGAHeRklSfo4OEd/
zWX40ijwxpvTP0BIPi152fIRX4JgtrTNSG6FeGceYOErp/GF3QsgA8BzeFWCIbmsqIC53usSsLik
qZ0D01ikOFyBqmklzIWlNqubzBAtAGLgN3z+6QGlrlpSZzqaadPvPre/pUPwa+D+XdNoaShR1wkN
/FN0/Qt9jjq3qdE0AhDO+wzTKrwhkFMv9cSBQnKsuPJjYmqhm9lwiqiySKagQhtyrfr2eWHMYVGA
R03GAAp6xkic3Nf1pEaitbWe9EZsvwhjd31UH5N1vm/Pf39xg+Jhifu7x+9DGLQOISgMT3oY2sZ8
qhO4Am6qxt7xcfhpFt1XvGjeKVXbXkORxlBtpNUsjZXhbCfpJ4prYZCbEB6zH8rUuin96bEXAfaK
yY61IiLWLf4CjecvU5ZFZtbvOl9sDJM8V20P4JQALS6bNinqcANw/BZ3XykU6vHWLtBLH15b6t5U
oxO5mhUZg3FbCbHDzblSAV+CTvC2BalkVvlGaRAn5bKvErSuX7rViAnv8+peVT4/jB0zj+1kiJss
N40nGIAWIgSxoLsPbP2npg30WWZV4IYu36XuUX0fc97XsVb41TFI3TZ2e/8n7SlqpgOXK7vh8wL5
+DNnzXsPnZplWUmzeecBEuoepQ+mzdcsvr5AoN7+6WR30QICNBE1WXDpvfk6PVmBHqlkLjvmHFvf
bSJS+BunlF8ZV5FljBuYuRShQbKYpOihttYWLMODQy1oSJJ2D0XLd1AdQjYNgCbT9FHz/P1klzdt
S/f4ubiD7YhedRHkEJC6yQFKjVBGav2Kx3LCA5z62b0+DNUBdEI4xNT2b1P6t1lnosNt0gfeZ3dN
HTySjma3U0ePPO9QNS7Ixu3AGymLXWlJ/iezCBDtacliCmvqsPcgWdym427q/be2HErAiaYkn9ox
rAy20Yz61pyTj8IiVjjmMNHlgWJ7UsB1rBltMxR+PW4mmIvHRVXFpqf98fsymkDP8YsWtJ0ORpga
CT0BERpoGhVhJYthm6JeTMI0r79Nvnsn2uGtcIJ4bP293ZN7x2BHpyxjy8qfhiHfT6m+t4fgNoWU
flGyAySL38Cx3ue2ewP+EMR6eayYiqux3hqueWwmdlN25IuX0r1ysjuV19sOtSk1fOs6Ix6ZsxGe
doTHDM7lMdg4Yw8LUHnTSe+L4aZPdS7QNw6oHlfKvcuojiokGd+hZ/HWWWOMemniNuaGjAEILnXS
VmO+bzQB5Lk/bcwcK8E3N3nh/ID51UHPBh61QZlFrQqycJJ1vu2MrAAloUiUVaLiOJZPxcRia7B/
aK3jbW24EMXA6kOwZWy/W5lHD6Qody6HvRvqWW4P9o8l44rX9s7Jmr3tNSB3QGozAk0LYGQ/fS+L
nB5qGhixR3QgSLwx9oH3DkE7yyOe9d+nAdJhbuqs4FkvbEEIoAGoDB00FOuWRMKm7YyRVcI52lrw
3ei6t1ysbPKPdtH5Me2ehvioXJxsQrxk6oFN3DnqAdOT1DYziB+O5pvUulZG4KjhbHKs2NC3KQrY
Mr4X1NzrRalvaPPH0v1dC51cDbrH029C4gGL6thxhq6oRdyk0Sn4O27cWlJs4P6tYmjGq9eqNNhd
BW+ZlTvnczKCwqYDgIqFsxaPjUVJuEhzHdAIYzq6bh+xKWHwmaL9s5/lK7P2+eQ6D7R4QgEv7XiD
pZC0qZtO+43OWP73lY7TEIBJnR+O3BmFhif0dCxgoFB+6cmWDH9dTDkPsbih+xacw36erqrZKPhO
at/1tfTQXyAtcelheaFkruPBPpNWFjMFukqfAhLsHF3qtcBJK7ozff7cAtNp5FYUgJJkBbyKla7G
bWAU5tbs1RBTXftpMrnpLR6nVd5sMviPKyGgJxO48+W4F1r1pLntVz7RGCS1ca+musYJm+V35QCf
azkNZNMzsBsrRV4muGDvXa2MaKp900n/OGo6SODjU6OsR0220ICz74pxrI6TKRo4s8knN2g3gts7
ExcA7+2vaVV/D5r8rc4aJwTHyogMSpE0BNN7W4rvjjHcmXp/lLYRF6I/enW/z0YVVXlghT60beRQ
fEfzBqmM49wVaO5tZZZ1YHCadwP0pitmf9Glg7uMRLawIp3SrZ0LFLqAHcuFcYuteVOU6tmoLScc
y+AOhdnn61fy5/crPhaAAPBOAwr0U/U9r33QmArhHp1BZLjMSB/2XD5xs3jqdC1MXXflDfQ59Z2h
5+jROWjTgTS/KHhUsuoaUSnjGKgWiit57qcH2U7D81gFcCYFvxg7K5fDsWWy214frDv/+PnJhzPa
BYseBZ4LmErfRPvC4+l4zCHadkcsSl68Zmj2fCBWJFBd2oFTl7+gp6nNxh7ujxrAqwMAPhAhzXTr
APsDOluR+q/g7zp3tBgqWFf3tR06Xg6Sz0SKPgQjr3iWbT1tqsz50VEze+ay66vI7Fn2MJW6eMIL
39k4dQaRBrRg9Fezt/SfLIUCoi0GXMPYB9AtVkBkQv/vW6o7wzbovODFT00cQFJrUWYj452nWHpn
s17cEj8vjppWkBgl5uFGGhAjFjwdoElgFLecTdD9MivvgYlUfklTd3wRbY8TG3nwb8Nk4EtjZUYF
+LJpSHJXayDm72ZRmQoKTdHJ2kEneq3mOp8Di4+BAwJ1IZzdEPhZdg2r0h7xSvbF0WLDV2rmG+KI
yCdW3OKUaByyVWP6VKwqHF9YgBB7nR+uOmRNPj0sfeZpfmEW47EDiIcXf7riJR/2dY42IkgQnfO+
suY+jxJPZKw3VBTxoF12EvFe8YXPpcS9seH8XjR7iKHba+f656wBreCZAQOCK07eJUiMeIL0md/K
Y0keZXv/9/BDQF4c2FXZsETH7lkULkaYiQ9Ex7XRBGMDF2NbCw2evekujG/+frpwRYHGgKY24NWL
CwqqrI03ZdZ0NKZn39xi0U3e7bgGR7uQNQBO978oi0MIq8Lox3kveVYRwiVxV1vfhrns77xcH86F
rOEs0GLiNALh3E5HIL37gwcEZDN1/e3/FmJeGifZ3GT6k1OZCFEFUTYdmR1p4wr19fMlgc8/P2Fn
0PtnBupQ2akxNPN0MRxv8JLM38kQMSANir9P50BOchAHpWrzk7xTb0xcDZ0hjpXjiV9Fo6tdBcuo
+6K0zA1kWIC3vz57F1bCzIZCBxpvJ9yE89BPZq/uOmrz3hVHKHaC3l3d2BhWC+RCOq2ZkF+YRYDH
gNs2UZJ2DH/+U05C6Y6yZYOb7iiYa+4VL9Su7Xvyq8mD6dka9DLyphF80esDvHAygDsyV+sAUcIh
uxiglU4VJ1otjo5NyYZKXf9/pJ3XjtzYsm2/iAC9eSXTlGelTEmtF0ItQ+89v/4O6p6zdyaTSKJ0
Gmi0GgIYuVysWBEz5jx0xihsrNvKPtfAXqKEOrd0XrEda0rVwtVZdM9SX42v5TDG5HN8aT+2yhY0
4w9uaHFvUHGchcRJ2IEmW8SXsSj5NOnE3XMwddFLl6q5LUGN47Z6Wb8GxaT8iMdmejYMzX+ppkn4
HgVxiLSw3gM3S7N/mskMHzxu7X3hBZNTyzTypbXpf7A6i+d4LnkkkpB1UbJpsvVUk1vHb9Jkn6CE
YQ9JAEfG0MBFXublYegSc9dXk//Ehd86hdWINhdnfxcM9Y+mUDvQjgJnps3L/Tjkx0EceG12BVTH
Sgb9I/e0PerDvgrg+uvNOCQKGXwbvJ9TRJp/UAeN2kViWPeh0uB5p0DeyaWg3bcZYjd6pCZf6Cn+
JQ2N9ssaJt2pi6bZN6rUPshS7+3DoCmPUVbGrpi18Mq11Ep+gYIXnhOzkRNbkSJ4RvSq7k9N5PXZ
Rp5zbVuwJaB21sGAXuWTitSXJ5Hukme1Eb3nPs/rbzH0Lk9Sk48bubaVaIK0Oik2gOsGedzFPp8q
r1CCLu6fa6HNDpOumW7sdZ5bCohEwtSk7L0mT54MOfF+8QwN/mKkMxkt3LtgI6g2XR7uuI4FkLdV
/2xK44+qpc9bj1CZ8pMtwPmKF7l48C7G2UpJoMA1NDwHnk3PrunvzO40Rm63pWq94hl1QOcSc2pR
4VqGZ7C1lJaQKN1zP50o20HY+ZipXyTh523/tBaOERxBNW5CPUB6+nLixkhIzMHwumc9NxzPV1M7
HdOvxhD/ECEtnDlp3iaYOTa84trgTEpYpo4iA5DUxSwGSU8XV9RNz00AKsN3J+2bL8XOlG5xWV8Z
ArTLI8dgY1Bf4IF1OTzA4pZe9mXkqtYT0ipe8zUDAmL8c3sS16zo9JgDt0QJB+d4aUXy6HyLdS10
uw6N+x72CwkpAwPgVrixz1ctqbwTGQ1g5OVyRXGhUiXxQjfSlAf24lHtcrtN8odEN+9uD+rq5mLq
TI0Cydw2SN/DYo3aTpt6Hb4fd0wfjUMxbQQ1V76Jz1twhhBq0lxxlWgb5UL2UnCbbiVkh9KIP41k
JPV62oBh/CnqXVxXsx0U4Cn5GTII9cXaDJZISmJAY8BS0p1SQOpLCvljGD977Qc6xqLmYwG7D2UZ
Oxo+QDq0sdOv/MUf82D+ZyD0NTDWbPI4bcQmdMvemHPXH4tB+NaiERF5xcNEo9rtRVudVV5t/2tu
EY1CkFIkgQbxSyxrEBXFjqR9Dd7dJrEY02JKRXXoU23sQjfra9tQHqx64zytjIJdpxiQxCNvzspd
nic/ALeg9oyCzl7HSiUnVd/S/P72VK3sb4xAXQz40bhGzQqxEUBfZtLun/zj6W9bWIGVhQeXpVLF
oWkMRPri+LDvxJKwJXILkWSAQC3yMfPV7jskA/ouSozogwVP2e72mFYnDpkAkY6PuSF3sTJ9avpT
L+Ee6Ld2ZLN0Rus+CJL3OyFDBC46A+25mJa4M10rhWLwJ9ZfCexWPWXDW1TPnHEbK3R1N3H5YWUG
pvIvNLCX20BNAyTlNSN2mz9IPXMQD02BUDA0Tp8RkC7tng5KR40K7Xh7GpfUBaBTsUy3tymTqZ9/
wqVloSzBdNKU7SplsJcE9UgN+4DSwLdBru+7vPhVadpzrE87tcye5Pb3bfPXq0gqAckPQITw/oHs
u7QOoVhiogKVu+KpHpyksf13g0iA5ZxZWFaiM1lM1ULHAkVd7UNTltn3IZa7rY2yOpA/CT9cPCni
xUCqyPeUQPJzdxgO2c+h/aWbp9tTdX2IadaabyeedOghLCEdXWsl5VRlhatGVu1EvVrtxKLfaqVY
2Q+YmXWAobCUyYss0yKDHMWVVBWumCQvnihDDBbsc+tNiT5nkfpkTtIukHQYdKgBNunGob4aIzAS
0CT8w+NuBfDR6+ZURtLk1nVn3deRUB+obNfvDeAXVuZfcfY8FmbK5dScRce8YziCf4CAKh3NfZne
58lRnRqby/P24l0FM5gkywSOhYw0bWqL7VEiMYVubia6Rjd4TxkPPjcdvGgng8/cWUoVbWyWVXsy
qS3iGZgQlmk0y8rqKaq8yR2qNHT6QtsbWfpkFdGPFk6x22O72vrz2M5sLabTyjNF8awABfNick2l
PnbV8EGfpP3fmOGKRCqDVvFlvk4ofMrzOCI3QSfGnqrGSQYzs8uq3wgsVuYOsgWI1yBSAa+z7JVA
YQz6M28UXEV+moovcfWiNN/rKNiYtmvQIj22IvcKhPBkhQBSX25DpWziEoyK4Iq5/MFQBnuKaZmY
HjMNbcQUouVOynZVNWhPgeDVdx2l873ZIbp5e16vrp75Z3DzAK5FcvKKOUoYxhwgBqybUyvZor/3
830XetBHfcziDj3pw21zK7sFc4QK0nzp0IVxOepY0wU4ABh1mDxEJkTSn9stqtoNE8vuQqsMBU31
WoF45EWIv8r6sd7C8c17+iLU/jNp/xmFsvCSCX3YZLl6wU2SQ58d4ngj7tgagnw5S2aYc2YrZqmL
cxvELDwjiS33b7fXYm3pCWoAV5LPINO0GIUq5qmQCqbnNsqPwEwcyXrtm3tJeLTGiff+FtX92qSR
t5tVxC1op5ZP4SwKZMW3ZM/tp39C+LLLaosvfKkVTRcEsnRnJuYRn7n2UeiKVo4wUZAWfdJT5S2m
87CH8NkVkiK9q8fBsuMmrypbU6ZX2fJjxHjH78qg7SAIdTxP+ZCHOlpwZltsHPi1NSUXa8qyaYjE
eIvzXilRofqe57nJ9JhDTjVQCra2kjbzR5YbE38/3zHgMq/E1BCjVsd6FE13JNVw/8l7VLYodqhh
3rZhLdADXZCHag06w5UHU3LHhBRs1sFpXPSAZmqTZF86FD+KyLAOnan0X3O9zPf1oBj3HdgJaGPN
f+ifhw058n/WhIU7qYZtRgSJ62ilFe26VOseckw8yJTC70pRbu/9rBPIWHbkIhvZ6I6CWOdHKeWE
+3BvtbYptrqtQrJ1DzFztKPgGtrjjE2OdUlCvKAoHVkNRdvTwm9Gp0v7oe0ysqKavqtB3SSoXUOQ
aAo7NVTpIHVKiQ4x8UNPVdocu9zxqyFATN1yUjGB8jfyBXv0c8NuKiShYCOVX5RQ1e1Ylmq7kJQC
Ib6heuojKX2Se6O/E2kpPEaWnj+FjZU6QMaFZyELv5aZAaY1N4f0a90N5HSHMMl3JLRH+r7HSjiW
U9HsOyXS9k0cFK+RLyl39F8aX1I/UI6UvZXd2IbNQ1954UOW6wn9ikLzIKCjaYtpOD7Whli7QWAA
KegKAJ/Q2B2hpHoLQpRUvN7w9qNsZA/qVEd3saVVxzYVi70V0AQRkN3Zociqg9qpE5feIs8JPS1x
iKKZz1RvdpnARezFnbKvdCU79DTHHhpDQCTOhCF4GPz+KW8C9SFUQM34rRTfDbJX7CkVUJgIUOCB
/8eCZnuQkbNVA2cshmE30GRrB4MxPhVj1bJAbf/kmXFqD2qvH8VJbD+ZwpzsjgzPrYzIO/Tkpdza
MEJbC/vQTqh2wJIDWkIVBfOgat6L4jXJvvZi0Org9BCcEcXPt73p1TMYqMFc+aAIAvKa+OHS9yS6
VdahWenQEGpO4Jm72BuPguE9dR6lzCTebCVacSgY5IzDFctFusR8SlLjD83U6G6EKFMiTJ9UQXwe
LO337XGtmpkTWGRoqbwsXwRiMUa8SzzdldVSsAVJ/trKSnPMZa24u21p1XkRFyiQRM2Y78V9lEDu
3TWebrpIqDpGADy5l9IdqOi3qJW/3La1dvdBhM2bl4zZdadPaGoFkZ7vudaQmTau9FFN4mdBHgD/
mTmdRfFOSqyN7v1Vz0l5m1wjwPyr0LJIQsSdksZz5W8malf720Pa+voiaKgUa8qFnK/rOX0vgDK1
diOTubLFmS/IFWnIYATLLQ6WMLEmbfBcKU0efCU4JmW0yyztFa7b3BZCfWNDrI2ItyjpFyodNPYs
khOm0UdTRznJtab0F5T0+yoK/2JIVIFp5p8LA7QIX57akXRV2ym95yJL5TSq+GTkaCpIP0ut2QfC
llb4yllChwZ+VlAhvAWXNVIasLwozSULFnLanuljj7XokExb6OotM4swKIr6Dk7KyXInww3l0hb6
e4KmjYfD2mY4H8sikm9SpQdughEpdfP+Pi1sZXgqwNzWG0DVtaN6ZugPDPAsqCvaaBo6E0NKe+yN
U59/0FPYtQIF1b/ftbaRRt+Yu6W7m/RGqMJ6xFpnfVaE6Njo46PHZXb7sK6aQXgUliIL1M4ynUMP
FXFMMljuODl59Ar4SBDub5tYc6czMx0MglDSXtVE4VcpVHOa6Xd9z+lEzwaHZeaRQzPAbUPzSi+D
Tqo0MHAA7EOmZh7r2QJ50D9nhYGqkgDcsP8dEmch4155eyskFqQbA8Df/83iPPQzi7JXRq0XYNGq
y0ORw49TnAbtG0Jadp/fBXJBU8tWfWN1G56Ncj4PZzb1nli2GrFZqqkTZynh1ZtugbIv0kOdlE4/
qBuvwNUFJBkGmIucHFD5S4sjVXfRDwIPqdfDhPqOrwEz9/6Jwh+3Z3PVDqjiuQ7BZllCm8eu8WMK
VKhi1Tr0hdAwFN98qz54zcZJXvPn8+3BbqR2DvbmckCS0MWAED3LLSr6Cc192G4Jxl7nL3kB0mcF
3I/biPrAYi9SsE+Uqht0F/4dNyvVY2rqn8p+YJm0D3U07oH2JPasEwAna3C0IuXn7clcOdgUPIgD
TZ1q3JVWkxD3viaFqe5KI7yvaefnzjghOGmWwrS/bWrFA2OKbkJw0ECgl4WXOK7FNicn5urCl2m4
83teErF+F6Idskn9sDosHBXwSdoxUYW6XLpeLOM6H2XdraPGNjzlgBL8oS+3slFrZqCgm4GaSApT
L780A2yqLnIzAIbd1m4typ2t0DB56NRgiw4QRmS+tXBbbBTFmKkLID5dbpUZGo6uaK+5FbyKp1Ew
WlipPckO/YoOnhet6xyEdQRqBUFZ7Us9pLaFpLMtVMWvVOzyL7TRDKUtN5V0B1sFhPtaWoECl9RT
Gfv9I0HlcBDKPNzpUYqEddIXk01s2DgaYko7ftWvMZbAkUhV99Hv8mFHz1J235dtcR8GiW7XVqUj
iOJbT0HpkRTUutoBrgRzSShk5YsvWMqr7AX0rPjp6OihEZO2m7SjJzeB6+VNjLJ94+9ldHmJBfNu
76dTh5S2pn1AaEO/LwHl2pWodrsCqQBb1/IMvdF2evaj/t8s5ReYoeE/9GC6nZorEbC2iHyNOsQP
tClDKSDNOiR+ZR2LUlSem65GjKjsPvm9OByHnDvN1yLz0QRBdAx8L3do0hge/SRuCH59+kAi/25S
DxEwglwqHzWyMyFuoc32Ic3+PE5N46GgIHYHYqM7RuB7HqViEt3RUMdTWvXWJyou8mPta+JeEMTM
juRYtNVBER9SfTB+ZR4DiitleggAJu0SlE0eEKj503lifYor1LPo8amPszjnwQSx5aBFL93zp8lW
4tZ32iJsd4nSZCDoFd/mMYdUvFnTI+UrNAo3s7CQ2si7BC3bneFNrcPhyRwpj5qdRO/g73YwhGPm
hbojKqH5kMJx89yVmvqADkv/og+gg3zovJ7KCo0AT42Eu7jrpbc4EBs2ljIMdtiZ0ucsqbwNV7xy
m1FxpPUDYBso82XFsdfMQk1rHT2kYNpnyWeh/dUNBf0Q8O/0/xb1VpH4mqWE5/G5wcWVrQSIlgmm
ptHj41bpP4Pyb+a9hMGdppxId9q1ODndFlRrzZuc21xc2URtvtkK2KSVxu92Fb14+uG2D1650iDk
5dTNlR0gggsTYdTCTKB5BrFPs+t4IHvF8baFtUHQJQkrBXrM82pdusTYl2kGYju7nfJT8lDsmlKQ
fFsd43+Y25feEPVuan5zv+QVceYgt1yqYM7cONOEAypZ+V1VQLIltPm/Q9uqj4j7KF8SVY+cEd5z
B8m0apdUERC42Ch2jKA+RWljvj8ch/iYfjeTbYqXXlwIWh/L6B8wv5pp52LnlHjpxnfeP8WwQgEE
h+pAMZcZTaFNhMivO831y9+dj0jTzip/3Taxtk/OTSzemUWRNMpgYUJ7qs0ERagt/Ne8DZbrR2UM
vlDSUNfdBn3ktUglJxqF2/wfvfcmBK2H0fZC8U2raiLyaKvJdnVjwpImk2+mXryseRexlmRDPO+Y
0vgNBs5/khU92isxFOIbk7fmrWbNRgIr0g/XMBlyyXEwTabrm1G5C3r6udqu/IJCr+yIofGTDp50
54Ho35tlr9DbEcXHJotmViwYASdL9V/0Vkttqhyo3IR5eKikSXgKCRSpeUGa2I0wxaZpLN4LZqQg
71mRpEdIjhSmNTh5mEr3eUHPPNlK/dHXa/1ohYO/p8cmewuhLtvrgtAeVPif00aDPYgs767Ncv6f
Fxdp0XgA9goil2TqQFJyUPfcKgCkRejPVFpBuQY67uIaom2zgkXk9vxtTN+S5kIfZGVMPMl0jV6D
D8r70nflLtRl3wYwdKzGzpEytFNuG13dHlDNKToqONewzlzJ9YZ+ZIx249NY5G9A7D4hamhs2Fk7
WTNh6v/amQd/9i6zfLEcMiTy3J6swBiGtjptqfquPJAge/2viUWqQ7YSOqRJgrrwnsnJY62xy9WP
AeHY/2nK/nT5nw3FoDcqUyuG4pdvrS4RnXzeFH//E0IvHcXZYJb17RJ1ioTY03SLnBRhmH1KdMGW
1fqlrcOfcaZ/ZLQlLCjqXayEz1Ek2lre7Eat2IhA1vcH9wL4AQVw2vz3Z4MV6gyhQb023U5IHIGW
x5ROd0hG9rfndDXwmJui8O5o95DqvbSjDUEWJ0JvumLs7TzIlZBQtTtJvVNH5Z9KU382Ef3kU3+P
ht1GBmZtiEQFRAczLPOKTrcRM6VDiWVeT0eAlZW9+eH26NYtgPeFRwpUxDL8kKt8SnOrMF09exH7
lDn8kNXfbttYO2DEHnA1EITQkrUIQESvETuCW8NFnC/oDo2/MUvXrJGEhucGFidYE6yiQqeQXGX5
Egn/pGYL9cKdZjyJ8Yvp7Vsyfb1117eoSWnPbfE8xI3d9j9vj3J1n5z/isUhL1O6GoeJYYrpCwKp
dhSYqB/u4xyiHtPJgl+SB//R79tWN+ZWXdRS40EGbMUt4Bpp7vaJ/lYn5oZTWR8YgG3CN967V8ix
Mg3QPwgiw42G2C3L8dEsACyoeYGyqfdVC5PvPLs/NpX3I5LNjVn9g+dYepu5cgSn9JzBX57ywBC9
WpNy4uNWKUWnQRPHMSavvjdbtb3TyyJ0dNPPPifh6Ll1wJuVvqwMZRD4LdAKRMesEH7Unc8KxF23
C30vuJM62YCyfOh3yWik+8KSv49jpVNHtqx9a+kR+kqi+NbpGnAWYP+HeESS28vQK7d7GfD17TVU
Vg8hhRGAhgB5ID+79DCZWYNZCgzDlWMcZftbr4Xsqet1+c6QC+mQR2nstDlsDuWUE7s3lXkoUjnn
rT1a7GchPSEsJhzToO1OPYwkFDAng1byONT2Ud1CSTR6qWVTqPDufMIjHIkuPgyDVx0lsg0OwErB
Ac9QPvBIV58sxIfQYNWsV89r830hlMpTqVFITfSxfLOqDffw58JYLjEc8sASdbpvriA9ftNA6J/U
JGMz8hGl9W81Sl8nDSBzk38wmpj6pHcSzcYl9XGShApQmgJV++TbcjKRBlG+pmJ83yhRZ5dq+RSY
v4MuBKiubJ2E1cNGOpU4fKY0kxfrBE1HPVUEIG4IpZ+itXtdubu9FdZ3wn8tzL/g7E4LGzUbNYnX
itiGuzSud0IKq0D2/jKipUO6yaTDQn0F8tCCAMJxUzZcsyg/yah8TYa8YWLdafzXxvJJVPSSXGWt
Zrh5KzwkrU7OVJ9+megR2EPcuaoU7YdBeMiQs52CLV6xtXjrbIDW4rGkNqqVRhxyd4Dx3le+Gvop
J7MGl/nt5dqys0hqTiU4PylhkCUS2GiPNC95uZO3KP3XXmZ/GkCQNWdZrqqmdQB9dJmZbvuWT+Bf
qG2XtqLBzLoRDKzu77nT5H8MzcM9232gw9GgAhnvTqqjsE7mhqPb+v4iEAgqvYYaie9/hWZgxr9s
PFPWvj8zvPLK50V5JXyLxijdTXFuulLlwVlkQVctxH8RddK2BC4GBBY12MXWktQhUPyYE5rVOzH9
4H9tsr9YBV7FM9PbXFDWZx9xtgpCEfiB3ikGmXLZ1nMYP4ROfnezLSHTTN0DDzne/ap7HUhMzWUv
YaTL7iYF1oYtovvVxYDGeqawppaxJCmV4yCU09jimeDnB6X+7vnmxnKvnYs5npxhM/PTfhFwiaUI
QVAeWK4v3lnyv8TR+yh+UKvpLvY33NmaXz4z9cfbna1JAJtXTJWLaqv/LBmZXbd2o3y87UxWJ4wq
HSjvGYe4LF2Ulohgex5briGOr5RcX8fGOP2FCQMuCQpbCtnGxea1an30Ja0z3UAkMVfZU7hVWF0d
xJkF+XLzxtFkJJXPY6lInTq0/wL9a82ZTKp/lBuvuu6Dqe3j1COPQ6Jl6H5VIUoNx9tztLqrkBei
7YPeoCuMildIvaSnHiZKGt3jxOLe6BNxJ6W56FRVKx8NGbbP20ZX95dp4Hvn8jfY1stp67TGz5Rk
7gSGSrHTHvPucTA3ngpXl5VCyzSlYIm38p8K2aWNZIhUJRCi+OSLgmRrU/tBopSBnvp3FT2Gd47n
jy3KfDMC8vpZaWaB0YpCFp+QIXk2RvVTqKY7Q8l+3jZztVYLM4uHXzyYY6rXeXzSdJ6WvkxtCq4+
X9jHcYb/P9y2drVIC2sLfyOJmTBoKoMqdJpYoGwrKAKH+kY4fNvKNbcW8s9pkqfxSegeTf8gVm6+
JRC/ZWLhBhDA/R8TRnUn98f6p7xFVjFP/EVIfzFVtNdd7rWiSquGF2l8SpT2aQgk3uQl9GraSZE8
1/D7j7Usb8zb+vaeseEzwxpBzKVJPUAII7KG+FShThMc4/wQUAHVN7zDlX+bB4YiOMJayGcSBFxa
URS9F8xSjE+W8DV+NfMvt7fY6iDwPRB8zG5uiSbjqdtaeVDEp66QY1tCgIxq693QjkezyjbSJlu2
Fms0ZI2Z6mMdnwyFuvUdYpC9ti+njZtz9YiejWgxYWVgFmOSMiLDsyIYm4ZdU6lP3WTe48gfu3Ea
N6KC1WGhpEx8JmvX2aYUlqtRrPzkFCABHJ/SYnQqQ0BKaSP2X90Jc48PcJGVTnaEQBtdLtPkZA73
Unj37obAeaMRwsLFxFOTzMDlRqNJfiqTwJy383dR+KAUP7ro7S82G1VBKHNU+Tqv4xVFTcmHETSp
M2n3UWJ36R38tretrM4Tvckgn3hrkkC9HEjuK0nnz+vRpP4v7tB9Lmg/bptYXXI6xgmWzVnDfrGT
BS+0wtiIklM8OjkaBZChSOC/NzbWik+bGQOpdQO8gJVtMZAkkz1RaL3oJLXlPaOVycQ0lV324IIG
89nIhLcxIilxe2zzpbLwpBdW57GfRZ55niS64fvxCfTGSw5GH+fhqFr7sc6m3/IgfBeK9pAH/Xuf
Oei1oiMI1TTPKXq7FoPNCg0IqBnHJ9N8rIrYrv1Hvd8qOc4fuRqbrhHBwwY2M69cjs0fCDxSU45P
pXKcphfQsuEWTdPK7oP9gR45tgelzWVqrWjaJCtQ7z0liVMDEHj/5r74/OKUmllWxLLH5yfaRfyH
0ni/kwHpy/xTugYRI87e9Wz1my4Yk0yFQb9R4Al2sg3w8trsnH9+ET+1BXTlg87n/XSfRJ8Ho9jY
vSsnU1VBA8CzAG0jzceXv983ZU+2IjU80ZVpmzntPXJwN6I0NJTT35giXqdLFp921bIa0jNUypRg
ToYa2GUGR5b8W4ShaAC/fPtIrjkCunHndnewDlfaQl4cVWIWtOGp1fKTkuh3YgOV5mjVtloI/59+
ua83fPXaUeFkMzRx9tfL6GaC3gaaqSI8yVHyOljyY19Xn3vkdW8PbW1D8O7HVWOIDNritpbkvDDV
MApPU3nypxfl/ccFAgnEPVC2ItG7xEZ3UygXWSsPJ7k6mP+Ezf72r78Gb9IbeP59+XK7pWZfGsAk
hxO8U7GmHQr1ZZChfzNtKX3orE9+9XWin1nZknBcCXLI2PCqhgnO4rJeTFuKBEAfxUp/SiGB1fof
ifKYCvdIBBdbta6VvQe5IR2X0OeQU1mmn4y0UzLR9/vTlJ+E9nGMgFtN3+AEL8cvYr6Fhl3ZdVgj
MY+HJppaNtsqKVWVTlC6U2oFz0Kkv9aZ9jlstnieV3Yde5qkGm/TuZNisWxDqU2a0DUdTrpDL/rN
ajeC0C0Di/WxrEYey47qCLKKbX5Q3w3Gh3PgfACz/TM3XUNTranz9830X1/YDeLe8H/e3tsrC39h
YuFJI89MfWPq5yF8EvtwBx4IV/Oii8nezB6LTNzdtreypS/sLeKOxmuCXtOHjocOxG9yRklptPkF
h7h5rcwNY/P8LAIBuEAprxNz0Mqw7LgOrbZPcqnoTlH1UTtK3afbY1mbu/PPL967bSuqXmrw+ZF2
ghgio52FgLTm1MGxTL/etrVyZBgKtDLcefxn6ah9S4Ohr8y7k9K/QEW5K6c3qOU2/OjKtWoC2bYI
alADQeTmcr9BpEdHdiW3J+jL4VhxuIMhzEMFxOyPt4eztjI8QnRCD9zbFYWhYMYRxNF+ewqQcQ/V
H9PGvbbx/eXKF5nQqYOftKfmtZZ2cb67/fPXVuPs5y/77HuU5WK/4ecr2n0YPU7DQ11uhGgrawE2
ZK5c0pQA/cgiRKvrQWwMunFOofTA3ZIoYEFe0i1kzx8Su8URwQxlO2rhdPwsM4RjnKSSlFIANdXO
juhH8MqvmfevJ7/1yWe6Ut+Cu063jdfgl2A6gX6oJUfz727P5vVQecfBkQg8UIbv50/3/JmbK2oL
7agpaE4qvyFR76MAnYXvef7uqJTefpgtSLgjcsRputzd/IY8Eegf4bhCDJeTY9tieLjedZcWFudn
kIvcKmcLQQEK2y7ijW23+n2IaAgJ0HS+SlMLmVHmYiTXp/ANBv4h/357Ha53NT+fufmzF66DALlM
qq4Qo4Zg8E4NHbo10+69555Hp0SeWJx1xHk2LXZ1FzWjp0HH+gpQsUOJhurm7TFcTdFswOKBSeEG
NNnSTxaeL4qJGnuvyRPaJdwvtz9/NUWLz89b+Wyr0mCejp3G59Eak9rajoSfvraRQNsawmKO6jaE
wdyLvFevVVAsjsGGbPj5NQtApjn0JB2v6YwtpfYFxW+t13z87pn7NEj+YprODcw359k06bllpLLV
gPSocvFQ1ZRkKRuqTwV86BuztbYieEmDZnNqTyz+palMEYYIeW3rVZWeJfRLSilx+nEjbbE2YXMP
GhsKDijKKZdGRlhMVb8shNfQaIN9K3X5Y5IJ2cbhWBsK6VkQcxojkZa+uEvjuO1p/j6Z7XBSLf/R
6JWjVCe79+/hme8ZnhuMwVd8OZgQVFvah7L3SjLw1er6l0jsbSvbUj+88uocFQxoGoCQmWd0Hu3Z
HijkwhDQf/VelaEiluwdrQlfAIij7JFtXCBrywOIi3YpCfZPHOOlqQR2Ea+LLf+UZZn4MRF99bPm
We+G6TCgcytzSu1sQMokjWnfBcFpp9Y/lPrH7VVZHcMf74swFHiCxdfVvhyRKqj8UzQCkLA6Q99N
fubtb1tZWxSLFBw9gIiJEnldjgGxkTFu4IU+WfLvevw+Ft8K8duQ/ftuKyRN6djgSEK5vXzuJ6PW
Ro2ZBCfTgJqa/vVGpkss3zXRVnZmXtmL8GXOJp5Zmmf1bE2gEI8HUYyCU43yrlGlp04eIxuF2X8z
LTxEsvExLeSffzE6yHJgRJTpBly2N/ZhpMujx24bIWQJSW/H2lEcn0Njq73gmoprHt2ZpcW+LmC1
q+XK8E8N3IA7xdITJ4KwZF+rgvYxFOTerkekskIpm5xIBAmdF1NgJ0mp7MnAV1tefWXzMFxq/MBR
V2gPrIju4kCs/VNuaU6ZfRCmzFbUfxTr9+0JXvGDNFkq0ArShQ6b9OIClJpRlgZK1yeUtHxHocnh
KFu0vWUFul+3Tc2n6mr/nJlazHCTmLrVFaN/msbuVRjHzMmnBAnCxrOTaoIO2bKnCTxnt0VXtLpx
YRuDWRP3yOP0cuOmUTHKPZ1nr7FGe8AUFr/Jms/pTBrftDdxbL+ZXqW+/1qWmFVgLRQaIeFb+Jih
jBCTVgv/hBbbMYWkUUzLnQdU9fakru4Ti4QZLwoSGEvi7CJXUrXUA/+UDCMloLGWXmIEWfZtOY5O
nIbmxr25tohzYZOaAj0/QKgu5zKXlM7TUWnD3Vj1Q8qz86D7Y/7Stc/CsI/KfSYV1AjLobu7PdC1
jcqVM+v4AGoiMrg0nHVTJgeJ5J8UKBuDMYztUp/2qupvTOi6HV79f8yAZb20A8dQT9iMx5G1A+Wa
qv232RrK2poRmP/HxPz3Z4501qnR1dgPTiVg5NL/URvPlvYUW59uz9jKLcd8/dfM4mg3ZB2EoRBY
qkAACZjE32Gsd27bWJ0twCF/VgTg0yIiTEyxVzrTxGuazX4ynqtJ26dtsGFldSRnVuTLCSuhPWxH
iTVRcgQf4qlK7jNT3XK5W2NZbG3UlaeiGz3G4kPpMAJF63IeyQ3VgduTtj4cmhln0keFSPdyOGrX
+aRL5/UfrFMvki0L6vdKr+F4oPygjVOm9eoqvC0ppULm1XuvJrGhLdVZug/60TUGWfyLtYFqjhr6
PJYrEmbdKFCDMjIegX7wMVV1lM7kDZ+ztjAypP0ixOmzrPhiYYIWfyM0ufeaVqO1q9XxZ6+M/qMF
+OG9iSCmjecAzdCgHkGGLI5M7JVqRqu891rPbB6KXGlHxB8dYtHC0RNzCxW8NjAiCeRggARz0S8G
Vg1Jp7QVzrsaDk1a2rp+11ENuL3btozMu/HM20yq0ChjOd8Q0B7qL3H1HHcbN/uaiZlIi5rGXBNa
XkLKAOXEKIX4TG+vf/fig/br/WM4N7AIHUbeVkh++P6pjTPZST3U/dRBH2ytzbYAzltjWRxO1Gpi
zcsZi4izNOAC1n6JW2TsqzY4l1BtQzF7hU9M+0yT85KAJOC2RrK1PtV/kdiY453/mFjcMUWnaOlU
6MKrBzd61JJh2sLTrt1i5xYWZ0X3K0n2BwYxxYehl5xwKvaZlznKsOEu10KOc0OLxZ+gaZblksVP
LSePH4ruxfp/pH3Jctw60+wTMYLzsGWzJ02mJEuWvWHYsk1wAAnOw9PfhG/8x91oRCOsb3F8Fopg
NaZCoSors7wB1Ybth+AWylSoHZl3BmEAQkDOpwfdn/PzUlk+ys0axkXDugFAf1blBGQGAM/H25n7
NAglnBswE61F10EHA/VPg72r6r+yzQWvH6CCgYzTRUQ4Dc4I/LSDXADTomQ1H8r+pc5URK580sVg
HkqonMgVMtsXxCkDVrzPsgoxdcXoGCal7u5Tz0Kb0gLG7nkiy77MxqkFk4RPFXwA0gnkUAQofoIf
RgSEOIVe9oZbarENHc7VqEMnV2w56Rzi5Q5afJDDXASbRY6bbmoLLWaeSx/nWk9uyry2DrRLSoXv
lB0jzmyGSDngBD6Cv3H7jFUjW7XYAf/spL/ZLjrciq84v4p7QDprPnI2QFYEQPQL267r6xU98dh2
Ftl6Y0RUeGHV94Vz040raWnaa3GQ3oH1yGtert8Bqu8L/sZiDmIAjx+bKQrGPKT+1+sGDOmePpkh
wdG0SRf0HbeQ+RuDhkYW5q/aO/Rb340//41apNlh+9ti6DEPIRSfPF//BdJtB9Ze9KbhlYpkzrln
gOz6YkGSFE572ELHAqJwhkpoSWIC6U6IB8A9AG13UXZcjRkkY8SPl8EE++CySVYL1H0/rw+Er4Xg
Hc6sCAH7VKGittiaF4Oh75UGdFfPaZyBOGmT0umXDYGnD9hD3AGUJTgosL/PJ67RvaRv3dqPEyfZ
BUN9cMYirJCr2qDP8Gj2qK1eNyjZjHgAg5cS3TcgvRNJHB1IfFWEtH7s5dP3JaCRvjRfrpuQrRQg
IkDuIbDmxDLCmODHe3+tvdhL7k3ybC2fxkZRhJItE24iHlRzTg0x/uySaV3yKg9iV6vzsCqNB410
oEmz6RcHKllIOOXH64O6ZOdGX8ypST6xJ9FoZ1pN0mQZWMaHaa+BeCl16i2h/sME2KVB0p2W+3uS
96/D2H3S13k7sfLJXSC6bJZHh7THhalel5d9jvw3gX4AwlnQ37kgMelmslpBiveFNaXPTMseJ1ps
85He9An4i0f2y0jx45pqiiyiooqT+ByQtnGmOEgE48IWdi60hYoEmIogtoay39tu0m8glcf2pE3Z
dqBNfcdI/iMvg1Gxgy+BVnzU+DI61GAdrXbnK5GXBaSCEi2IjWqw71YkMQ9zR/X7DIp/dyCoyvc1
uKnuhnZmT3Ru9W0PbNvRoP0vxZaQ7kLIAGAfAjqEO/D8h8yul/VZizqfm1nOpi06O0xXNt1BIdk4
gNBs/EabsgjBZzN8ajvS3lVo4I2qprU/J51ZR2mdV5uEzc0e/G/pHJJWa+6rJi3erv9Q6VKd/E7h
QA4Gs6wpS4IYeA6yIYwtIXo53Zd+mZIN612ynzrdiQJSq9ZK5gqcE8vCoTGaCRmDIUvifrEin0D+
bIk0VcFbEoiYp0b4jzg5mTOZErecYYS3K5tb4u/qcbN6/wrj4rsOG4tDA3iOQth1hecM2gTWzri1
7F0wtrs5U6VE5bP1nwkRjzIB6lIh9vXjaS1eKSDdaCh9nCZlCCyz4wJahxoPulWgAnk+YdXka67b
kyAe06e0Q9Jztnfp8Ov6ppNdNPD/FrhDEGxfoDlzUHKVqwF/WeUoAEB1dw6erluQrfupBWFzuWun
m0kBC/V6YP6hcX/Qd0tFFCw7Oy7oQzi/KFgoRNSoF1SV05aBH+sQXmxrQDaCb8bwczUpaObrjZdt
rw9KujZIFaFtCYJ4YDQ7XxuwlSdJPulBXKJNcOuWI0Ow00IeDC0Gm+um/pQPxGAHCPj/bAn+iyI7
xVpjCuLZ9n85BFLvnXtvB8t9TRnwNc4jtN2+u4kJWlr9gJbdaBnNePbM3fXfIV1HF8kEHzy/aAbh
fz85vyPpNMg+LNgpkMFtIYRgOe9FiyZt9CLR9xXaq4q7XGWQ+/UTg3negmXJWbFxXlarDGv7e6aH
zeH6qP6EORezC403znCKvaMLSKIKNFpFnhVB3A3edETfxuvKTANsGHN5PxZlvdW7YonaxnVe3KS0
jiVd0aa4lmwzojchzgg0HtbMHw9kpcPeZk2766xh3DhVMG0CYD53U0GSqB4b8w6XSw1BjoAoBiG7
4TjMz0U2HgxSYrSY9xoIP1YviQsr31vuwXEOjg59ZHRjlGN0fcJkq3Jqi5/Ek1UxpqxBT0AA1Ezt
sSffKJPDsKTkp0/qfsPGRiVuKnNQHpLMkEtCGQoQl3N7Wj0aObrEk3iedsY3purVl34emRi89AE5
AAP8+ecdjZVV3QGg4xe3bmwU8fXZkpV9TYDU0KeF6AWVesFR+N1sjIzaSaxl6fLsgjD1bvH8HH10
HggUWvJ9XBP3XlscL/a9yv+xaLqegtDaGB89mnuKoEw6WijwmUCiQ9HQFTZ7nyYVxM+QtrdIpDub
QlNsDpkbRrCPnjSbs7GJmfQVRHS90xAkHrX6W5NMrxWrtn09hx0aosOWst9ZogLWS22itgyxYlSc
LgDo3mhWPeuxISftDiS0g/2FNXSjjXgXfm90osjgyxy/xxs7EM2DLFB83zJUOVIvwVGz1ng133Mk
CtCdpJhG6TKdGBE8vl67WtY5fhLroI+tCQ1VOXuZAR/QJDdAVoiDrc53fZVPvTVkiMWWrWEd/Vox
SarP87+f+IjBGBhiIhwqMlu/we/7CRW16PrBkq3D6Qj4309MNBPIKGkKE4vxKXBu0mlvD4qzqxqF
cOH9oYME/TCKNQ/6+NwSxedVIxCut3SwstzzUjg2Xb9Ju+TbWukPHiSP/reJEvw1SarOWVKYyap9
YkXJsAHv2AdMwKOgQmMA+SeWZ4IOYoPp6AXx4ke+dhh91NAUsYB0LU5MCKOo0EXZdx1MELyCLKBk
FEOQ3WooLeGCgTw4+LEFN00LN5/ncYQT0fdJiuz/rl2/NaUCtSy1AtoZ9EsCd4NI6nzTWjkNKk9v
cBkMG/KJ2mH3THtVuMh/qhjQAD35nxHhRhvgC0fgApO4raoHYrOwKaz7cZ6fETv3YeMjxh+41Mk6
R+nQbUqmkmqQRSMnP0C8ZGaeSO1b/ABaIemTNrdz5dxNlfVcpjOUuZwP1NVBWgG9GE4Qi3ELriAv
urngssdxn4XogtfWjaUptod0+1lQsIMhZP8C/vcTb1MEaNioUzzNW+LtSgcdSNBvu36IZNcYugWR
IML1AhiRsANXMwOYAi+0uAXDLjISufWCuq65073euEmHoj8gWwjhsgYNt9ct8w1xsWHAIwBCBCiu
I696PjgL6smU+PBz1Zi/oer2aOdWxGb0ixX1NoCQ+EbzVsgZ5ArPJD0NUN2BXjnXgxVlc7veWi1v
WFHZB6PJodQgT9khrt7PkG/cIFne7q6PU2oPrXfg/gcgHrXk83EaPWKxPEMaLrM+p9lvEjyU6eeW
vVy3Itv9UJZFFQQRAjrBhePnIVwty8n0Y6DetgZCnwmki/VL3iDhbyigzApbYiZiRPo913ILaenh
R5m+TGbIkCkiUPBovl4flewAnIxK3J1mqk/uOMHSaEaGv2kVTkv1efN8aYqpdbUez/o4979Pzds/
95QiKRT8aSPADYUIUfC7Ghh6TLRgI2NThGkRjtP2I7PD2xT+//eFNR97zVpNDd83qrcEqi1Zrip+
yYKFvyNAOuh8glLDT6eJ+X7s1g+Wu3eSrZ4crw9CmrA9tSH4gXb2LLwjeQ5FT491YUQmNP/wbHrp
au3JD6Zbw6ZPRjG6Ud2bb3qlIk/gsyT6oVP7wiZoOwtlV9yc8QjthtJ/oes+aL1wHB9YQ0IyPU7L
z+tDvqSV5BsDGXkucAL4jy7EwQm8QdZXpR9repONewbFCqR71+xpaBP7Z4Bn5ycjH5EcZllC7ntv
Wfddm+SolxRDmDLyNi5TcUALQPPJRR57O7IcqsskmSNSki91Sp29VrstMjXT/O+xBGqsDkh5QWuM
G0PY0yCwtd0lsfFsnJDwog/bGv94Kvyd5GCicMx7MnjL8kVeTV9yyxiJ4cUTxDPf/PLb9QWQbGtk
5VGLDDAUnB4hBl5bdwEVC6qFLGXPTpZ9Xxy9g04DPVy3IxnG2Trzv5/c321Xowdvzf3YGW4mFg6J
4mqROmI0q/N2SwD+RVzX2ARtk3op/36zQ21yPyVQDqv3Nq0j0FopQgXpaE6sCUuPJzQgHmPhxwW9
yYsjeKw+MFvgw+D6e5zkjK/ayWyR2mqMsaz8uAmsY9J2L6Plv183IbuL8fD8zwT/+4mJzlzatvEy
P7YTFurlOxJbGzu57efP1+1INpgZIO+CRjuXq0IJnjkd8po44MWMUSzON6XraHvISczg89VKhf+U
7gE0EgRcIAH/F2Ytt3ANoHDkxybr7tlAd0iG3IwleVqX8jjO/8wyxV2Xr/Oct4t2T/EJn2qaVRJo
aSLTe2zzg/IZwV3fhTdGeoBTP4L4R6SycbRWd7K+RTw6LMWvBeXaTe3RoAxnfdL2Rh+YNyvKICsA
xtiADfpbD1UBnEnY5MYSko5pYFUtdUXEI11PoIHRWOrgpznCQS61unNHFxXl1bShHTbvIPbbak/X
N430fAVciATdBJzG/nxzal6ad3lXBrEHlvCHnql0UCTfxw3OQTJIW6FNVtiU1O7HRm8RTOnfcmB+
VEwDsoscxFY+ivsoGnDRyfPfz+rK7Iw1wNVgzJ+cnPy0wKznlnnkZ9pnUgLY7NFua3rjU1NZd/Wq
olKQFbwB3XI4zATNzuhAP/8B5gjNKla7gGe4fuhZ9xYUMbr+uaAc9jzuoHu5IZW30b3H6wsn8Spn
doUIYoWyKtNKH3a95UdQL2/M8A/g913BxJmrulOlxlA3MNC0xPlkhJAMvQ9zvXjAoPR27x5JvoAr
k6xJZHvTazDnrsK9mNyrCwcSaD6QsUKMF3B4sVUpbczBGzwKV4b+6s+OQ9JPpTkYTx61jN/ZGoCx
AGSLX/rGMqK1Ns021BHd3KMojmkfO6M9siHz7/0MMtQ5NLeODdGHDdO6KWStPUAdRJ/Dvi28Dena
6Y44q/E4220Kxq++23hBEkBJGk9f5KZLXNGZsb2+eJKjDU1eHaljrqt3wYoQWGsKtWfcatkYDdC/
0utt4f37dQAb6BkHdB3gJPFk1IgFk8bHdeAP3iYN5h1tPjmdr7g/JTcBVxdGZwQHXlwQ57Z6MkxN
g2jDWttwIvYhSe0HtHDuSJFpoeFpiuhGeuB5hx7w/kh/XHRir35md2Y68Oqn9m3MrGc3Y7dzQR+X
1ezCkhLcR0mot9o2y+2nMvhnjihEzqf2hYCkqJI/Kne4i/rhZizS295RsVzJThvaDxHqAkvkXXD8
T2m/tpCCQxdyV5k3WmC2z3M9+PvGLfyjRWZbMacyH434BzVx3il6ATnPzHG0DYKkkqE/OICB5qmq
ZK2yIExayUZba3DHx9a8M92t6qaUfp7LhANABpJA8aYkM1SFKlIDPQD4rLYM4e/rx1VWlsZKQJMM
BAZIjYlpt0XT2nryZyCtqr2b3gy/vQovxC10wttlO/1Ili2rN6UXaV+vG+a3o+gHTS7Vhc4WnDAx
MDEhN9vXDZ6Jpf5Ak1fT+WyPNTggwBZev03rj0G19fhCXBiEeiNn1uA1QuE6hUJzrc8UMUeV0x1K
DnemRm9qCrkHC7JGYV8kzlYDrur6MGXrByTbf1b5308i5KCtCO1AcRHP1PhMl+FtYCgeX7chnUrw
lENPHjWgi6x3BTXAjKJTJbYhK1gkU5jRPNTWr7R/HOynocujZX6/blLm5SESAmoaNHhf9iZNXjZ6
DXHggatbu9i77bEsP3CRnJgQs2JN301oFNb9OM3zH8FgPLd6sIYk8RQFHJmbR3SD2jEOGCRt+d9P
Vsihmc0KoLvjKWPvlsOO1QitRc9yfxk54HQJs/X99cmT7kSILiCsgmtC2vTcIkMSA9t/RL7PS2b0
lfdLFCR+trVITjd63+vbFIFXtNhJo5hT2VhRXUXqlGtbOGIfXlI2yWLONnlM1mNrbmYS9c6+LY5e
qQjwZdsereZInWJ8lx1S69jr0AVsyaPpbybr1nb+HR+GAIOTo6H5AmoqwmGufKdryyUjj3Z9q5VR
4CqOlOSeAjEeBBhAucRTSkLoC/oFKx2RC4jHcd6nox7OhrOtoMym4paVGoJjR8bB8pDNFvYCf2wa
zTi5ccIgVG7kR31ejwBalqpKq2RF0KSAcAntasCvijOWOY2t13rvxEPuhqwPg0XV+M9/quBgUTb0
8GAxAdsD79/5tm4B0Z3W3HRi25nixio+T1r7uS//mTMIXAzwqCjhcPnJi7TGbBdDv4LkIs6nW47a
pv/usXlgAnoMk4PTRZxp1hgUuPTMiUcLKrv7un/+59N/9n1h6+ZpwUxnxff1aVt/o12x7dp86/st
aMyH0O/+/SR6oK8GJoYraV8oZfSmW6xgy7ZjGxVRvO0VvuxSkQvLgVoa+myA2buMxTXoFDGWTnZs
rFR/mJM1+OpXZRf2djPepDVcjDe57Z1f4Ulg0UpH0dcI9jWys3t/8HHjQ8Nw3wTufBdMSmo72ZZE
JgfNOWgD4kQh51sSoL5GX73ejqFT8Iww7eCkdR15WqJiVpE4VpSbeQ8tXBL6nIVjTEs9Z4lb2bFV
jCGMhA4aQ1s8gYwMIgJ5dH0LyZwGuHRxlFFwA4xP8E5rGSyMLtSOTS2G9k5kgW7Vt19W8wNb1UE9
BHAtFBQvVMN9v+rslDRObAbPxKOhqd+v+kth39Xa7aAKCGVrhWQQ9ioIZC97xBkparcJSid20mmE
Bh54EJxscCO38T7QjIx82F9TQoLBT0DyBt59uJD52WZPgauKyKTbATR6f6rAlzEFkn2jP7U4dBME
Ere2v2SQlNaXY+5BDGkcoVfHu0IUR1FqFOJaeLCCte2ic8ul5eDPSCXFSDlGSZluC4Txtn8H2RqS
v1/fgZIQBvlKBO5grMClYvMdeho0ITlaFZ3vxJVZ/bYJ21RedRxb49X2++/LVH1OGjCxXLcp2yB4
F4NwERycsM7Hf2ITqsnLFFDsRnBgbxoaG+bB8irF0ZJdk1xDGNsdzyJgSc6NVAmF3Hjj2OA/fWCg
Q3OZAlQlHYUNplUgOxCAidi6AW1C1px6dszMSK93jRlmKvUKyXsA9by/JgSvlxtZ60FUzY4HDS1o
VAu1zIvG7vfoPYwVkIrpPpjfrq/NH71R8fLnJ4qX4BAEiFxJUD/vBhrgGgAyp/+0ziO5yUjh7m2j
sSOHoYDuumi6WPNV36yj2922/tA9tPVibkiR/2Iem+MCTM4u2dUAfuOhnnh7NnXg76AmVJDBHgEG
9us/WnZgcBSR3wxwN1yUe2xntFpv4r953mp4AVoHKM4SlCpV2EbppkJm6E9dybgIWewxr4Aehr9O
G4hFUlSSbNdVgQGlo+GCFSj34LEnBnimXpua1wx2vOpfFhNexwvCsflhtkDRGx8gDfTQioSAFcJv
XGPm/JiYJXKY+rTasb5+8r0j1OevL41sxgAUwCsF/WYgKhPOelcSmmomgiSNZS9tMT2UuqpbRnaJ
npoQwlVCwOapdYkdF625hsGoQUUEzhIh7DYdaXR9PLJcOjoawK4P0nILPS3ChFmWVkIWC/DgtEvd
Tb2UkaX1tySvttNgfdNK6z6jzdasstdhrf4doQMOER13Apg8gesTRspWqhlTq8N23bdR287dFjAN
+FHbmHZOuTSKy0Hm4pAuhWoK2l3grIXFY47d9yVbPZTjjXBIrf20mOjkmPfX51S2R3Cogj+Ze3BJ
87+f3AdZXVlG53Ze7DZxot2Xjx/4PFpgeaIeUl1io8TcWB4pwUAY28u+iSoVvbesYwEQsb/fF2bJ
WDuvsHN8v6RO6YR2m9O4WRf3k58bkA8HVMHaN5o+1BtHt9+6RM/xzKVJOHlE2zQ6LfelScnOK4AW
KNCuG9n6NL65bZs/LsOM0kydFDf1UgeHtEHu0IL079e6JCq8Cf+ZouNHCczgySfsMrEKlkL7J4VR
Px4CuilWK2zLRwb2ytlPb2w04F1fFNmh5bKFeMwA/HUJvTRzHdSVC5AG9cEOXpfbrHw0rcN1I5L9
i4IQnuNIbuE+EzNCIGM0DGaivEDL57KaQnPE8qhgcyojwqHU02IYyxyPIpPQvb3ulxFljEAxEskR
AboamxdRIQqUIoqNupVvdgwlxEAfXyBbEDklUcmWKGyIebokRa94u6JaN1fJc9ovd36xvlxfEMmq
YxgAAHCsO4iQhLlyMycd7BZzVZIXs3rtIUFcvWaKx450HGCQ5gIWiMzErJzmtkMOog+MYwxN6CQp
qJZkn8c7FK9lAGWAzxQugBR1udUfWzde5rBaotpVxJWSoA9URH+/L7xpGqOeGDIXbjyyeld59Hbs
pqe5otFooTHFX7+jv+ErWlIVZvnUi8cfWwtvXzymwVbCf9aJEzbTzgwy0vhxN21pFelH+qY14dRt
kkQR/ks2ASKN/yyJ+wwISZ8YZefHQaM9ksR9Thx2SEFLkJsqQJnKlLBWnpVopKAMbfu0BnejE60+
C7MVifXlx/WdLdkVZ4MSVs2ooOtT5/CeixNlDELGijhKOhK8phEP4l19UY1dqrFBJz1c2ZA7Nw2o
P3VvO/TO/ZxqH9kIJ5b4LznZCDO6svWZO82u/15VRjgG7749R2AwC63uZ66qDkgn7sSccHv6Camz
ygbkr3TNsPT4g0HhOyUOGtKZf6dOcDqOntAlWOB06uKwuDtz+lKqYgDVIITDk+ZL3uKJg4tmgvr1
D9tWREiKIYjQbNwIo0cIJokFL7PzTc/s0CtVMDZZb9zpRIkwEdq0ftstYNWwuhmPN/Zi2+tb7rd3
Y208Q8z72fabXyzR9paTbW2wGNamSlZEPlBe0wAn4iVDWjmlkLgzZw8AxOAhb7x9GqRf2aQrTpPK
DF/Pkz2eFsSy0T4LrAh0S4rAfLeNAEVfU3GUpGZs5N048MC64B02gpmZvjZ4cZZ+qbNvLP1dZoqs
sNQvAEfCoQZGgALK+Uhy4lUuGYF0JNq9A95910EDXP7ZLD9f928yTAOyzn8NCaeoYEM/QSvJi5Ol
jZpu3vh+sunGT42WhebyJaWP/eCFXV0dl3/W58Bdi3hBR3YKNS+U287H6BKjGFgGcGKV3K/0mNmb
XMXeKj3AJyaEDQF1WDere5jo2tAZ96T596ABQ0A6mWMesbGFi8gqQcydpohJssT7yvLxi2mp6Kfl
K4SYhFvh0inCNDkdYYZVmm6c6l/TFFp6Gmv6TVeBNM3NOtB5QG/VWz7RWjuOa7+bwZZwfY9I9yIC
boyPhxGiCERpZnheOLkXD03YOJH7VgJwUCuiB0l4hMfJXyPCTCZMrzzNhpEJIifomh3Zj16zqy91
701PWqAP36s1nbb50vXA/Ser4gkuLZPAP3GiASggXABRSgCyzJwyLzZm94bUxR4dJlGPNj7DbD+j
rXm/kOWdpflPa+6OoDp5zMvxxqcj2LPHGzqoFIJlrzY0r6FLDrgY3m97fjamKV2HsU7ceNWGNMxJ
P96ldUZjPe+Wp44E9j41mSqpIzUKLA5X+4BnFLEsGth49VkvAGgsbzLrFjqxKLTb9mEtFVe3bLHh
0zhnIsBhF/3LIMWuSvwINzYRXkG3l6HZyx7CvBqf1nHVt4tZ71JjOJD5A01zSEigtQwN/GjPFgvs
aeBnerumuCGqb739DgixCyi5GxwWVeAtcz2nloTIMV+Txm0WzQV6fG8lYGCJrp9KGQUThgJgKy4I
tO2Lkb2elOtaDoYbeyWjLKSgHYuMpQUfQdax7ytpXnHnF6HZ6N12Inp5wyBacTc5HXscpnE89jlZ
Dk1msc2iLe62Kd3H679Qdk2e/EDxQeCSXHPNAau8WPlNXyNPUnUhcz/ggk+tCI6DFEahgaoEBXqK
WnBkqdK20lHgkoeHR9sjRHfOT2LZ2XpCLFz20P361tnJTeLWbwnkpK5PluzswcMD1x5A5uVCR6oE
UtLVXERIAUj/acdATLQ8tG7yblTTm9UyVR+kdHue2BO2p9cHTq/N6DhJVz1KaP2QNB+A0XgYDJLD
0LS4JMjEK7s3UY9wgUHa5EnUNbvJ3RZ1aLa3luodJV2lE1vC62YE4d7iVPCXrPBDt/7uGs3GVIXr
sosQGhA4asioI70ubDW78NELnyGhqbFjnZBwrtpDk2uhNaqaHKTDAaoQc4ds2gXrPF37aaHOBIS1
Nb+zBRXk1XtGNLq/vukUZsSbHapG+dy0MGPYS9zY2QG5/q3lqoJM6V4DIdgfKCGIPvnfT8LyrCrm
NgO/eGwk86+0rO/M0la0aUmPz4kJPtITE01foU204SaQHHI2frHVtLt23jBVyV2yB7D4qLgDTIH7
KxDg6FCBnSeUxtzYzaEzi7XvdigZN/bL9ZWRjAdmOKrfxfV4gULPDHBYdwwyj3TSj8ge2CE43u6N
ZdhZpD9YK1OA7GS3Cd/U0M4EBxJkTsQJJIU+aH7N3aj5ZJtfGHlP79xyjRrPJU+JnpKbviTotgoG
EBFTI6a02CVuDtY/u9S/D4VOj+hyUiUvJTsUNV7sGSSTMeFiR7jZDg2DYDYiBfdWS77OGsQtUAH8
wGSju4fDdzlZh+DiSW5B9aQH57mB3jjeTrNf9fJlrbxXrMKNg7rjdXuS8AcSy/9n74ILiTV+veYM
jjEtEEJG/sB1zza5t1nAWJONm3Y9XjcoOYB4X4HZHS09QF6JyC+KJHrWezNiES+yurB6+t8+L8zf
3Bdepev4vDO8zTe695HPo3ABWROAT1D8Pz/bflWPra7h89S7DeqHj/T5IW/59/v8LJ74jgnh0tIl
+H55NI1dk+2uz45stdF9D8AHL/6Cou3880vjaDmCWifuStqHnetH2dp9RZPjtprGbQVVOsMvHDDp
qCIjmas6NSy43WCCaNlsLsCAQPBmKobN6ECf0nyf/CS6PkTZ/gJwBUhSwPLMi+uqqCbbBbjFwU3/
muuPgeKaUnxevKamhlaT2eDzuV4AtOWG+r+jVfHW4oleOD64dmGJ3M7sx2WYrNj2Wn/TAVm6dyD6
pLAiWw/4V94FzUnmxHxHT1K8PJhmxSbdl+tuag5md1hyxUNaagWwfUCzuXS0OBbDHyajHGszZkgM
zJZ39KkJ6W2ti1DMUrlnnh0SqgtIXKMtBTehxe/3872dAxA9o5ndjLvFStEYMEFKxvvSDPVXKNVb
YekGadji4Xx9u8lOFCqzYD4GUTBXqT23Sgs7Bcp0toA8Z7cNYJo+Q8eAlX+HQvK0GbL6zQqQqR/K
QEXBI9uJANvxZjQPEBDxlkTjWQFKktSK9WH4TGhwW6xUcRPLbjwk5CD8zeXFgZ4+H1yVzU1JfGLF
VXeAulKYaNFAvl6fQNmycagpSucBcFri0xG8NYAFBDUwTimyCqEx0XcagFLOrNzqtwnlrEMJcs8o
qSGect2ydHS4yrFfcO9dlG7BAedYTMcZMLp5/Mb8dn71mVtGzJxUyrxSU39wVqhHg3lZuJXK1V1M
T2vsOCnq+8ynh8IgN0mdKzK10i3x14yYw0cBf24ZaWGG7ptqUzBFcCIfBvYBenECwNGEI2bkXlfP
Lr6/tvfNcjMk333j5QOLAi1XvNPQdACw8PmW87Uq62rUVuOxbl8dezoEWfKzGfz/zcwfCM7JPbui
zpVMrWvhHreaqDZJsFtw4yNpQVzFc0A6aX9H9CenemKKuPqwksq3YgachUOQYspCz1V4Wj7zovMD
Wu7/pu1P3eXESIf0daYvKZDVmduYIV6g2oF6tb1duqHY6BQwnslSIq9kQ0OODs9CtGZDqkXwDyuk
Czg83Y51utXsA0nv80KRUpGaABQJFnChAxN1vh/YsGT2THXAl9fybUqaB6ukWweiYP++7QB8/88M
v8lO5s81Ukqc2rLjRaPN5yKzs8ihVPs6rcagMsWf5uJaoZ8XGRy4VPQnCE/32dCpZZHUiSElaodj
Zo+7Ls+6TeM55RBmaV7f0XVZdnXV1JHfJe6GMW3edNDIxMFegHcu+uLQQ55zO6eGM4QTNHP33TDX
G7PWuxsfYm1h7vZTuHpDduPWzWOO1uxPet4W0ARykkOKbqOdDubQaKkHaJ+jnWRxDbj31n13M39K
Ubzu9SfEImUYTNOwmYiZ/tKoCQBqrX9zNF17w2PR3Gpk6e66ZUYcjPoh2vNt9Agjd25AVFG3np0k
NcI8I1lkV2N/bJ062+ljospXSdwecPuYUdQlACwS3/RaYaZF6gEAyIztEoHk/PrekEQx+Dy6FkDF
ZcP1CS6pBV08sHezEzfdnU4e6/q2aw8ZVbUQS0eBwAWyvkjnXDyzC9aAlSu1nLi0NtAhYrripcdP
irDtoBXMkcSI/QG8Fbb42HR50UydE1P24PUvKzrkM0VwLDWB1A8ewYAPXDQlLymj5pxQJ+7Jj2Zy
NuCyjoxVYUSyHPB06DIASBFjEeOeusnmzu6Blw/0ILIscGxpLbpdwT1RBB+4705NCVNGUmI3wUSc
OA1AJHLfIsGgoliWOW7kWoEcBG8Cuo6FzVXmwZqXHq7UeuzveOqY1UkKlTjnUzX69q5yVOSQkm3G
pdVQwNPB7XPBWTLYfdoNmm3FwLR997xlB5TX4/UDI9kGZyaEaQuyNBnH0kLYaBjRYjhPwWwc2mo+
Xjcjixw5VboPMidoOF7cPnUxa9XgWaAJpq+9wW7Wdt271AYQn7CoB4FeWBYqSL50+uDbkAy1A04x
eH5RrFpqFmOGeN+lT1BscQbF3Em+H6DK9ocEHk8KsdgG7V2nGFxmxYuLbkg/C9skU+xqyQHCq4HX
b6HlFODWOx9CPSeDVs8ISKBQ/56avf48WJRtKdPsrT0ZruKpKR0RKpkAKeBxdiG1N/XdOA8j+qo8
K98mphM1o+KZIh3QiQX+C04u70kr12AqYWEgyVPlBIdBI7ftsG68oVKFwNLRQFUDXDF406I9/NxW
oNXDykPj2BvDxtO2iWPsrm9ryenBvf+fBTGIh+wdciQmniVLnnxPXcB954l98Wd4uQ8YQls2gNeI
ti/6YqHCNbVlkljx1LNfWmKQ0F8tElKzVVnikyJePXDV/1kSFoih13Q1F+w47a3Pt/YrVzbwNkMe
gSp6Xf4dEQMOI65rgHI1Kqvc457sBmhWo29mRShsd/2rnRdbn1ZAlfuK69ST7QQudAO0BYTlLyg/
bHNt+8ydzLif9TJcdAqAsU0ddGd2Q5z1jhNV9aCHQbdaT1bWDZ8dfV5CCwF5H7ptPoeJ6zVIYvea
f6flRXbIMy5JArGmnen081vpzy6Iezv/zmJtd3R9rf4MostiY6QJe8biFbd0hYO1wRu9WayGHPrx
/5H2Zc1t69i6f6Vrv7Mv5+HU6X7gJMnyINtxHPsF5SQOSJAEwAEkwV9/P6b77u3IKuum+6Grepdi
QZgX1voGAp0Wopsmt4nL96RCES8OJHR3gsL1t003dDdQear3ESVFqqvtMqhdBwJmSNOwTiEHsKHw
ppvhvGckMyUp98M9o617hagNWehGdqkJ7Zu7AhaUiTDMbm+Fo3fr9SH9gUA1zLyI9XnHpiXvdFjm
fBQ9eJTmlMgJ4any2zJBABT80CIo40gwO7alMlLX7efMIWGdA9pc3gWVQbe1NdTZMJrLmYk7dVp4
wYorQILQ9N31WnmzPtx2YS3oRaA0AHh+19KUsyz9eGedbAJcg9BCqhXKVevnb5roSVe4cN3yDj7J
AphwlrgpGvZtlC8ft3NqX0Hu4892jpZ6IDtagDvhHQr2UMis6DMYJlZsSsoZDq1yQDr/XJbt1On0
tsmj0QNIwhECMgWHaMoBEfSXnJ6z/jw9eqEJ1iokCJF3+nX0Wg95pzkaEUWaeJiULZLThbNdJvZk
uOfkmd91B69KsE4gDwDiPqLWo7sQzE+oD7qRRLa4S8doSCA7Dbm4c3n3d1He2gxgLGCe4Kh9d2uM
IPyGblWCe+LLuFI3IcQIootOB4l7Tu/o3eihqdXkHbZlqKG9AwQGPnGgTlK3B5y3FOD0ascLI2Yj
jErqc4HeOtm/nOtrWz9lgFCefR/v40VWyLLl6JaH5ZZOTUab2GnzEUSv8gwq6t1x+7OtEIt9ze2/
y1hrn7WjS6v2EA4PZstjz8k/3kyn5gjlqD8bOLqklgKX7kJYe5h7Iw3HvcWeXDP3AEd1Nv9dS+ui
fHM8tITA/dHEsHn31ZTKMaEiJ2q3nFNCPNkjb02k4eUKWsfR4m7JqBuqi/ZAna6Oh8ncljVJfcoP
i2vvV0mxj/t1cukFOB1WnXMYYBy1Z/hFbYoR/Sqcb9z8ZpkiHtRXi377uJl3qw6VEXBUkDhZ+Wnv
uMstrPdsr5X1YbHCywDwcVwRyETdw8xrU9TGHurIZ7JrkPA6XumrM+haM0PxF9TMY0EgQGL0ItG/
g81mK7c630pE77hbKN4h1TpSPzNqTpNCEb4jOqjB2uvEY9iQcT+xiaUGosYL3Jpl7jZ0SUe39BNe
uX3iRDXL7UUPSWeO+DQa8fjnQer29WNFpwFeRr4BwHo4IpFiOKmJ+vD9KAOa9QvghyHppmx0pxYG
XmxJ5gGYAzVra6P90UdsUfBLvRhGZpeluh5YEzzVZm1kDO9LPQzg02KhyyrvrTrpwwF8rHsxX1pT
ddeJYPdYZEvh78KgTeo7Y2fU061v2LtytGvozwRLJpcRiR/LlHEwNU2ibK9JSlPW8YJjBIA9/N55
piwt4XGWhDVyTTMsd2ImtRnbdm0lRSNg62mEzobpRifjMj04hjGkRuv4aRP1MocHqEKPqJ1AmdJL
WjzJNjajnyq++HlpLGEihj5MIXYGuVqLvgZDDSKB5nVmiIHHsnGMBO7xBMkO0uXGiKK6PeMDeIax
tC/gZaSdzoklTHziGbT4rTCjV1H60LdstJs7syRxH7rFbmKABnYUXiZO5dhxSxRydbWlQTyuu9x0
NfSK7RI6OV5RJuY4FhujhT9YyIFYlJA8j+GerBPmCzupfCi2cPzkL17gFReqAXe8U5HKS1A/byCZ
C94VCZdH0ywhYWiU/ryBjWiXoaw97iNgcLG1fCdmbHG30CDsMxPXABRhalYe+tb5pmfPfAoHb9i1
DMFAMeEVNFvOOeiA++58AYnIwrGP9+paTT6mWi2klmS0Rn6AeuClN7cx0ui3cnzqPf8SwLKYCeNW
+s4+YNcyQJmx2QxkuNPtxjSX1J7qrCmduPEZVgC5arooZT3I+kiR8wK5S1nGi67SiVF4jJtxOD+p
5vtkmfHkzsmC44XDt5lmCoRvw7qi1TWdPBxwdeyST7QdM9Le2AXIeP2mRBpTut6dNffbj4+ikyOw
5r6BoXBW2+JfT3Ku67Jb2MwPvfzuDEPSjDwjy1daXBvinETvu1BlHe03bR3dT8EAVpgVTPxA1aWN
hwXY8KX+7aLiUSNHV1NhuITVAo303mNQ3/fB08cD9u4WP/r+9Qp5c/WZg1XimMP3N0Ubq/IlOnfn
nWtgnbE3DfhQUCP2hBkpcCgtsVTpxx14d8cddWC9KN58v+ei4BuM6MDcIUi4E8Cgd59678y6OjfX
RyFwzVFlUxo7SwWrD6SE8ayZ9sbXj/typpXjIpjky+Q3BvpStUnf3o3tZ+KeidrODNdx8csZvMkP
FjTR/rDCuBKXhkrtMP+4H+caOdqFYVAJMNMx5zWJSye3ypu6S3zzvxyt42IXlJ6KaFJ8dXLxWOKK
GAX+jzvyHvn/6+qyjua9jRrlFczkB9aZLjRZDI6yTw1RBhk6Wej3ABQG9hw3gQn+9Gx4eI3j8hUc
gnq8719auPJZRfglmoNzB8Pa8i+h/vrLgAGFxzyQKQiSf1333NJR7fo9JrIJHmiH7PGUze4T4gsU
sJIItsjO9LuJnJ9NAhUQIo+DjNhROKnVIu0eStPrK1rZOcT669cz473O2VGvkAS3AhPm1bCsPWZv
j20bDvbsV4dAt7tw2Ns0n+hlKcqEA4AqeN53X7zuYWKXjdr7szpT3Dx1WAGvAsm4lfQUHqvUiHDi
89jbDcT9DvCGikeAGj/u4bkWjqZNVXNBQGNoUFRKuyUZ2v/y+48WLOI8JJo0vt9kY7pACtwSm497
cGpzvxmjn2Iybw7cORRDPThmc6D2RREh8ILXSWk6qXCGM0f7qePwbUtH6w2woXF24DsIntuSCeiz
uh7IRfZ0ZshOdwgpB0jsgdx9rHjBzLD1Rt9pDqrP2/GWeltGgE46c5ScbOUnpn715HuX5DdVMyCJ
FtQHBriBLV66+U6Y35W++3h2Tq4vf4WhY4N674yWdcCnoYJE/GH5YrBkPMcCOvn1OADw2gMoznXX
z99Mvkto3y+BxFjRe8avcWCcmYxTc/42hD0KF0zUO7qIDAgXos0UAi2Rmd2ZBXyyCbjuAUGNlOO7
hAzUMGzCC4sfpiIJRWLMsTD/g5W72rAhAAUn713dtXFlKIMI4QIl10tzK52nzv5daNF6GL9p4ugg
mQdTG9W4xvplWgGYfM6N7eQoYaWiEgqd03fpnUYshXIjyg8SYkcTHCLcaMBhci59eWpBQUdlPWyh
m/qOJDm0rqoCg/FDGRaZnHeOz89svJ919KM7BXW7v5qwf12zvaK4PVXJD8i9+Wnf+XoX9q4bd/ag
0mLCw9DR/GHi2C/DIqcrJOmbraenPrVZhxqMZmG8WMVzUPEoXjykh9q+MBNZ0zpZSgsUqXYuM+Qj
/CyYFNybQ6KhmwjOGigUeDhawTna0blBW2/RN7sQGrBuidb5QXSYm/5G9b8LkVoX10/pETxcA0Dx
fm0ggOnuXAVhc2Dey6BRBBE70z5nqny6F6u+yc9GjqPdEZoaPVnQyGJVVuwbFuxt3PHM7J9uZFUf
AbIWG/HoPOGdQjwhCo6M6BjfmMDgfHzern//fnH99f1H25ARMjDZIybC65jyzRzmJJ3UhfX0cTPn
unE0IaZDJqEouqGar4RdetGPj7//vQ7Azxn/sx/hEXWFV2JqdW80h4qIfdmQtHKXbHHYXdNaqTfX
WUDsi4qYQWIvc1b4yIO5Ivv4R5w8cn4qxfycq+P4MnDUoIgkiI1g5VSwWJOHyTuneHByJH8qxaDM
Cirr+iPe7B1C4RGufc4PHkF2D4kIxztXXT3ZjzdNrKHAmybcurJxNHf8YCK5Nc8qJsEFzrgzK+9c
K0crO2AFPLpGdCSaoFbKmwTIXVQL84/n5NxwHa1vm2qP2IXEcC0pApfptxHp67p7M1ZHCztCzRZ1
SsEPfH6sohqp04tIfKrOgZpPRV9vmjlmCfCwwcmOwitkCovrWdjxQlns2l9n5z94Qbxt6ChmRT3D
aCcX/ekcgtkoL9vF+PbxlJyZeO/oPisJsES9RF86C25nFcLVrkwbFp6BiZxu5q8H5tEl06CZxp7w
wLTE1bLQuLY/WeXtx105PS1/tbGuvjc7xa/ggUyWlsPS0I/ZcGUYsASpNVAvxZndcnod/9XS2ts3
LZWDT2Fyht6Q5YmZxuOw/L6W1s+l/FcTR9ueBlGnDYUmhIbakNHJu0EE248H7PSk/PUEP5p7ai5l
ry1s+h5Y0+9Flw/zmQvz1JTYyB8DRQyLgHfFXsJnKiobC7iyNgQVebu8jnhGgXr5uCen24FcF5xc
I5SOjo4vGU00gsIZeoKqiVJNMvhjLPSlLM+AkU7NPLRu/2zo6ARrXWNQnvRxgpmXXdAnXJ/Ttj3X
wtEZNmskIiaBFmCCDURJfQ6wdWrS3/Tg+MVNOnOyuY3vH4Jvpv3otPtuPLOu1kE4DmPeNnF0bNml
1UgUo7A9RL6aldhtdNnjvIdQNF6ZSau+fzz7J4fMwrMC1l7AkIdHe2VB7WIMUJs7jOOjp/zY5c8f
N3AqLkNkCRwioLuQsjxaXvBlMMomagQgj10svM1YvBRjlaroKxfnQoqTg4earg0QC1JH/tFJOU3g
6DEPD0o72DPI9JWx8UI3zott/ydL+U1D66i+OcRgVi4nZqMh6M0jPpqX7ONBO9kRH+iVFUQAGtPR
IYnqTLtEwoc6syNS4lAYUx84/6ohUmlMW6P4/HFzJxfBSiMA7w2y68Fxc15YWYJHyO+g3kcfgvrM
Iju5Bt58/9EiqxofmB+IQh9qVK6MBCHSHOVVeyOrM+O2/tB3u+dNQ0eLzQU7sC49dESUOhb0zjR4
LIozmftzjayT92byIbQD3lqARjrdPYxjfw1oamJZ5x5M62H1ri8BuF/g+iAL+y4+BmPBaqH1f6g1
yyuUWcV3c2nyVX6ugEho7/FMV78tD4irEw/0Pxs9mqnCZ10HxzpkluEur5tU01Q6PPWcPv14yZ0c
RHDZV8Fo9z07sIuikYzrCh+sa69HUXBTqjObdP2t7wYwQsIEKEQPCY2jxTC7gxikaTVQVwekMLrs
WogSNTdh+OnjrpzcPW/aOVoPkc8QKQndHKSRPFbyzECd/nbw/6DqhK15DHs2qSYqpArf3lqXs6s/
GaE+EyqfnIuVYvjvJo4mfSqDxWqLAe//L3Zx7w2XUDT4eIjOtXA0FeaooWAo0UJFb0GCGNVlSM6k
4U43gV5AwthB8f3o7FcBK11hjM1hjL6a7PM0bsrh8eNenJ6Kv5pYP3+z8eupEQQa0M1hsi6q5kWO
Z5I9p3Y8kH2u6a/qMign/fr9BuR//JAibgXFaOfDilAvURpZn7X3Q0wPkEXz1H/y6nvb5NGoIYVs
DAzmFxDJay/HoUr9RaZzaF10M3v4ePROTRCiWUCFsB/fMz2psIYxCBYEZyWgJe2L0zsxap4fN3Jq
iiDEBRIPJFlOkCSdHsxfgSEMibg1pb+jISzI/4M2VmPb0FsJxscRjU+VqmrS1gfINi2bs2i7U10A
B2UlbKM48Y6GMjQjrMZRrT940SdP3fy2gi5O+BVuDirS6vt0HFqMTTiOimOf9HXczDH4378/Om+/
/+gwMWZZs5riNPTqPOQx4EK/9/2wLAKBCoXWCLR5EKqONgmiSKsv/Gm4KgxYt4ZfxVhkH7dwfG8c
t3C0Jxw2T6El5+GqmramvPajh+6y8jYfN2IdTzNawWMLoR0mAaIpx6KEsxHpyJnK4aqdrBtb0lwT
+smCi09dvTT0PizYoYaTEaLqC8P47DlPgHsVsWqq5MwPWQfs7TW5/hBI2KC8AJky952mTA1WsTXD
3PeKtNFtY0YvAycqrmCsHauKbWD3upshL9cwugla86tTVEXsLf45es/x4ffzZ6CUDe0u/B4c4b8e
fmEftYDw4GdYgE1HQbQZexfGanp6mFchdLdC2T/0miJ2FmDyPx4Db31V/ToG4EeuNH7g0kHefic4
55Aafm+qu1qAVd6QUTUXQc+vIMitk6AkG8M3PksqwitokFwQ5j13zvjq0u67NauHkQLRVEYEKq1l
ExMbBk7EGrq8Q302I3q6q6Vlp7U1cSD1lrQrjR38ZGOYUuYiWC6caLnGdZYEPUlrVaJOMfON8of1
/wyxq6N9u8DPsZTBK3weLr3RYqkqI5aEtMwX6W1KAC3HCqWnvqW5ycxdZOOqMNV9YwdFYgT1V6j0
VWeG7P3yRTCCyAoQWh+EkmN2XqTI4oRL3V31nxt64dB/IRz+z7f5f+irOPxr7Pt//i/++5uQuitp
MRz95z+vym+d6MWP4X/XP/vzn/36R/98fuVdyY//yS9/gS/+d8Ppy/Dyy39kfCgHfateO3332qt6
+Pnt+Inrv/z//fBvrz+/5ZOWr//445tQfFi/jcI64Y9/f7T7/o8/wIh5syrX7//3h9cvDf5urzuq
AUx9ef9Hry/98I8/QvPv0FBCJRmHBnIoYKj98bfpdf3Ej/4OwR28EKIQnj4+yFd//I2Lbij+8Yfr
4CNQfsAJRan4Xx/1Qq0fOdHfUbaEGghU1HGewrT2j//X+V/m56/5+htHmAlB6KHHXyPO+mUTrdsW
JhXgsaG9ELv5OHzRBizPpe8W274DpTEOymXJSlIbG6JsmAxJvFhiv3aN63lY1LZyumkXgJsMyG1r
bCdwu/ZTN9bfa2kbNzXtSwiRVffQn126RMIdNhtYa+0GwA6cePTVcMVY1f1o5wXMnqqzSOrx2n0F
vbJvoCLbGDlyWS7QsBqy1nMPmd6kgYzappmdz22opRkLScpDMEPlMu69ksHMj3D3C3UjyPm1kXHB
xhCuL2XvVi2+0CA3vLEsSAN5SxGPJozmBN2aVh/mqq6vA1HoKRaDB1Eu+Aq/WmVJN/1U8Ny0G7Gz
52jetXPQ1YlfmCyDbYV/2xSBE0elvWRdE/SPRTn2O680wy+hP/0YYaAAHO1Yyy1kJd0hrRxq8lQp
E37XAa8vTOh+AEY+td/6pvHTLgDGy5mLG10sQRK52i5TuvCtOwxfy85mMYWZSIoFWKSdAxpHIBwg
QH2WI3K+NB1omIT1mBUlck6M+o+D8a1v18cSpD9bsO9hrhIZKVPUj6HjMiRqos+9UXnX5XJluVva
+a8TPDcTGN7faSKfZcC+yIEEiQF7jdhvelBPYRBDVWlBwCRgKM762cJbGnMP6gtL0H2dIugpIgXV
RkEbSybqpxIyfvHShcYmLMorTzpd5i0iqXiz73xYCgZVqz+7YGpVEXwlbciw0GXrNw5GccpcU29r
v0IxMywvCp+6F5zT79M0pCOLyqRSsK9r2meLsazQ1aavQ+OyZQNNDD3JuBALT+rwFe86IOe6W2X3
YjuE3ouSUQI3JugX9pEXm03jJo5DItzMeltNxRcoqnwuPB+6v62BZRgXTbglppP5BbESxpppB7AY
DmvsL7U1i97IJl8H8QyzKQ3nD2Z/k9DUAbiZRBoQYBNL4NYYgHSvJmDB7V7toqhMwQDvY1cNZSrq
TqWNtrqM2SAZxG6jiw3xmvBTb9Zltox2EPtudbfAISO3+hED1k7sW12YfuxNUN4wIY64jzpb5YZH
Atw6UAHcT566K33QZEy9ig1CwiBnxiDtuGoKyGE53tXUuffg+OkvyCrOm3mad2UE8LgWfU48v92h
qjcAloIttvRwJoaBTfM4eHdeockm6Aa2odAduh9rgNihZhzotAnL7iDxSSarqd05buW4sdGEFWZk
7B4WMP8ZLmYYtHCeWI1V54Mv1UXHLOtHQEa6YyZJlBmorQh7emMW5pyKAaZq1lD2cFKs2K00W3lh
u2JJQshuvRgB46kh5/1sWwAOe3xb9c3dRAH5b4NI70jf+leRSWjuEbmtOY6QYO6g9F0DU84G8wFF
bRCImrZ/8VDFYrWX1BWAZAhdU9tRyaKi687Uw9Ybg61BSNpG9LrSUMdrGRdZWMkonuubmjc/eqMQ
sUPbBavfw2kDxgG4gQ9Mz8A3wMJvKfQOv3S+miLxWA5gIpYhu6lZ+0QddKfpxot+Ku8thYGko50y
gCOAlb0odLjjimd1fbkE5HaeGLJV8wW4BplDi8+6Fh7g/BO51tacAFP/XM5g9E8FLCWbWn4ugV2D
0uTF4PNXAxaGLC5Kv7qK5mXZwvFoU9Y4nKMR9mKR+eT7Ld0zVTKQOhN3nCxs92AwEqtj6WAaV6Rh
1uUYcXsPs+w+HdwwqyuxIYty0gYQBAgJVFjxTTyPtLkCAiQTRplq25BgRsLeBeIZ6RRCHM9catjJ
hHzb1B5PVpynuczF1jQ/GUNfbi1lLjgNygunW75Axgi2Q0OlNm3T8bjX3hezVI8+LDxBRpEpWJDQ
SYhqnH5mkRqgou0N7i9xo/qnqu2ftDEAAoyzJa09es1CgN4cMDETBy7zWwhA3zmN1lv4qrQ3S0D3
oqoymBLyBBrG4SdZ9o8Nq+Rl4HW3s/nFEOuBCDJOj4JxbIb6YjYDFHfGzArDKwO+xU5n4JqJ/Bs2
Si+pKpvHkGtMQQHRufQVu3ZHNVw0LbZQVD3b9VRiz0FMWI4aJFU5PGu7QbAcWj+cWjvPs2FBh014
O7/1IHbTj18ii0DntfKew6bIQoOYICJx84v09x1E+W9A9NBYwIW886zNFPELf/jRR3P/GbsDB2Hp
6+s5sEUKIivfVKzfBb1HN14PeqwZEdxt7TWEQg6LZilvJHkQkfMQRBXb9dKbU9urIHA2QnyMmNN+
6SsdW1DnLyYDEFLwA1xnipEqGlPSqvGiUnLKe9naSS9K76HpZhiDDi7SVJ21CWH6BFkW0mfuoHNY
Y0Fzrhq+tCap7Bh3nruBx/Vu9P1V+XJYJ+8KXnhVIqJJJzZcSNyELl0Zi6rfgkhpbcuqGDYwRkmq
kkdpUZIq9kwGZXHaVFDWDzahlI91ZE+XnNV3eLkxWLs7e9/uhw18G75Wsn1W0QQOv6aAq8oqnotq
ySEnd80DgBts50Yb0JWhVa3zgRQbSEa5ifCsH0MV7hyxsmRQGM0Cf3TRVpgyX4GaRhorJZV127ai
SbgFg72WtQ/SYluLDirmfQsnCBnY935n27mYaZkUXa1S0Y3mpYXTNvGZBWgdt+8oyIGXZJqBjxkG
UHzgtLpdZlN+bp122RSFynyp4wHUqpgUwdZuUK8BOT2TI7BUsme5M7kZHkFl5qvSTaW/RDeVT1PR
TDmX0XiBOnUWmb2II6NatsJqNrZh+Fk9eTnYUijEKvjATECp+q01xdUIS7Ceks3c8byiYornaulT
dzAfJRJdqWW3G1sAGq8dK5993Ex2KK9dt/xE1OICDSavDCjrJIKqNkEaJQS3yKBwgxxQjPcjHOFz
l/QLGbYcNYcB0jJAvg+3ZVFb8SC5wC1ep27VhWAi1XnhkjoT1g0JaZUphvghiMiuxjM4cVb+V91G
gMEsVeL25n1nzJe+VwWg11jXNgUWz+Ko00lKEGZV5iMe1HXM52COO8ustxNgbRlFPHJFfURNKrgu
S8DZymgbkpnuggnBwqR0GMtg/AREpEyaqXkeEe3vemP04mYs7urCzoJFuXvqwSgoNoIBRrIFNXey
IF2CtFuUwi/YeoRDUpfMUAjDntkCEpmOTW2nVjexV2Z6Qw7JoWDruVB69jXyCUVpf1WBEHdQIr/t
AdFM3GoKsh4RFgp6DPcvDt8giEPjHgHplHRE9fECQLYLV0pOix/CUNYt9I9wk438aqjb3cI5iEjQ
5iCy/xn21AksAnUOr7Uut+ZwzIHt3hlF8+ovashUEW3tRT03gx3uiUe6DCocdu5Ec/EyQdEtV6Nv
5bwWHZTvpD9uYTprUogALc+9DZ61V8xkU1Jn2JeDqS+NBQHbMGFZLSG3HqLW/+YQu9+03mACPFgG
iCB5mYBFMGOJGHS4NzsCbQcn4vqmHbsnr21mUE+r2noGyjmIvZKstsCVPJRWOG+Zv2wQgO0Gq72H
RsxlCT2xDNaU7X1TumMGVLP3XbFCJJ3w+KVRRUsyUrzYK1Tzs15SmDPU/QJUo7XweGjtV1APgenU
UddfeL640KP1ow+db9YiVNpKuu/rKiWkffZKQQ5C1jLzRB9smsgR29r74Uy4NcCpP4ShfhyoGSZL
27hbT4jPzfo28eFQElc9H2IM9pjXgNoUfbON6LxcIUjcBIipAwbZUapL4KMqf8/hN5j1KKJBbB5G
m8hdjUA0XfsTx3HTOK9F5yNoH/rt7JbdzgwNF7wPLwYDdIyc4sqAzH02BDW7ZdXgJnaB9e/pu7B0
PikM9xUwrviffA7Nl6hEfiNQ3y0irUOtPNhYV/rzwvqvXcjuIOB4bbWUY61bM3gAYDZD9huXlwTK
xg84gg4XKRWiKafxVNnzHoI60wVqs8VhCdVyQ/m4ZNZAi71HI2fLwBNLZCDatAuRooEAZ95O7Q8S
obpq8atmgXNUCK0AWnWI1HCfU7VMqdsVam3DAfKiEFcT2JRfIMdgJHVhjKA3YQWaooyQJfLUjxKV
9E9EUOvOG/n03SllnURROF3b0rQVDgMfuZiO2JcFcZTMuK9IpttSIfIa5ZdCq3bDiO18K72x29cO
JCqgzt+mowRbsB7s3VJWsAaqo5wqFitH/vClEQNB20NUDFNQ2fXnwjTKTTVGkFUY5ZNrLYkyyJJ6
xMJd180caguSpGOkPCOu2bJzaAjTDGeJLTxN0kZqEDwky4E1rbehssfLismdGhlLsOvU9WhSmbuT
L1PazilhOD2RLbS2Qdl/G9yFxdwCjSnC9ylfxUbLHgDMnZLBcSRYbf0E6+vRuq5FudPV1G+k0fgX
HqUytglN7KhHaBKNGQ3aIfW6or+SkbqyIcMaTnaCdKnOWro88aWHTopn+O1NRKrowvWnTE6O+xhO
7B6altC4VpWDd99k7aZGf20K7MMYhZXvFenuvXbOIS+Cy5oFMcWfRtQGUMCo3OuS3eJhsGNqa9g6
EdXON+qrksudhg/xyxTZXuYV1iNMp7dOMV7jibokyIG9dk2Uz3ADgJT++rBEIoAvFgCHQUojS2eT
FdDLKiD+Xghqp3iCtqninQOec58VQhVJ0S7e3m0KaNmZfO5hER7mHqA4tZY3IOvmNUbzXvpIoDS2
v1WhyxMBMx7uN3vTQxQzLd58QQrDSzrDJI+oLRnxCF2RPgnaxsqE41XxOAwQhNKhk1iwLLpwBog+
IHCOrpjCS7MSTgsSqr7tA2f63nPmp1DdE+ksI+s+4j4Cg2l9I6D6oct8skWXUWnNqyopuY8iCUt6
Ugd1huzVeDm3tvzUDGq4NHVXdIlDpzKvmqC4s+G3kVVLMeV4TYrNFFV8F9YQs6zEQlI1WiGBg9Kk
vvUFSNSda29MWb3URuvBmoC62Lsgeo4xGcZ7iezsnlp+t/PMAUGKU+d2UYiMKq/ea109Ot54GGSr
k1pp66qxxu6+DeTl6BQIerGH46iz8OCAl0qYGcEU7b2xvRgVhSSL6S27ahZyY2gxJsinsdycwzam
k1V+hgcT1rgQBrK05vjdZYhpMlmHcTA7z9TBrdrWGG8EAXi5WoX9CFIzws3WR21Y1pEZzyV/ngn8
o5Fi5yEMYkSlLgK/o3iQQyVwGSHe7veGyJWlSALcFL1ooPuRUre2N8bShJ91qx+LGYFaXftiOyES
Q4kemztSxvOMRDUkq+xPQg/7wa6QTO6QmNEdNEk0EVc2cvcxeNGQAEdGh8+M4ckPUCweqUaupV8+
9DjUwq61ca3y+krR7yDl4DKioPAKFfKdyaANIwNkSazKfjCVdFOs6zqmoTfHSGHqnWlFV1OPi6Bw
ZjsxpA2mHuA6bjywaGMR+FGH2uWXwhJf+gL5fg1qH14dyowDYB42y/+l7rvW3EbSLF9lH6BiFt7c
wtAzmWQaSXmDT8qUAgEETCCAMHj6Paye6VZpp7p26m77Qt1dhkkygcD/H2vHk4fHjdekKuuhfsRp
kj4MEbx9knXfDHe6TQ8wt3QoBqkmbg9Epn7GlqWHL4CdR03eadVfKyK/L7xFoCN9jsemfp3SsC1c
AYV7GHU6q1bmXR1DHzlC7V8TFeFxr7m+o2AdagOQyDWYmnwMLmm2SRK+xLFxswHBqOXgxBvaJEe/
izardVOUENW2sAGShzjEGSlrMOtQ+uQqD51P5sx4XZeLdG+YU+tsdEPnOEbJq5DAKQ3DWuzTU9VA
PUqRr8nunYlx9FlIc2uM3ePJ/7DMsjQy2oRIvhy9YIeEcrRrwqSPvOw8WNtdHOnnik+wxceRERvX
c26xQNJ/qIGARX0jUcgNxzfeJ/ZZHyMaNfSUClp/rQID6HAeTbNhnNEvtF5soZEAgMZrl26kLzGT
zR0miwiKKr7eXEnJ14o39XlF6UWN/3EQ2omLuiKv6BIOv48DnjszSJRwxr+B4N0+Fwj23FTtR2f6
PdZAt6DSYgNTm6jRYTkt/HVp1A6ATP89qJFCoCsqkKPE6Yb3CPubSf/MJqoQ+5TE9+GTlSxd8BTx
/PnBhAbKOOa72y42z2MHjLKXk/qEjzjsEV36GRgv3l1PgTMgSRQSqqHfVgij2XhTUn/vQdH0ACHg
G8UDLEaF9f0bKQQAg0x6ABTmVT3rEUCVM2EdaJdYFcNi0GOpAG2ODN9RbfuLj983ECp7A/8KYLCW
agvB9bbtpw8gMXXpcotc/3BWZYrVBjU7aKRYdaveBI7DDKfNczgFoP37WxOPV67suFttLK5ei99y
aoNPnTWPpAJWoxiCoWoNXfNkHF0sOuhuS8e8G0NoPLYZtg109WUY6XnB9Ztxn9yWqvaOsVzra7zO
hxlqwIw0dq/XXuW6InlqhwlZGiazkhFgXl1f1q46TGouQ9zWL4TW8bdRhxIgFQfO5wNsDZb0FCEp
7aJ7TO0ralZGMn5DoEOOeK+tOyzxBkEIZ+alB40WJCROsDfgxy+9b37giG8zbFjiYehVAZ9ypscA
UQlxFBchyNdr7/EUia+VQEhDLPD0GonIGXCUckIH9g5RgPOOAAtm6TRjw7Qa9tvhqGQzF4bqDpuE
nvdpNw57rQ9dyw5hDd8JFCI2W1KkkrnxiqkIh31GK4BNbXWqE78tYviXQyKRQ+KKN4IAn7ILzR4j
LckDsAMHfEL1AKdJEUqg1ZNX3VchnWT4gBSbynDj8zojlq4nmNCFfiHVuKAOYT1QVbXHIenoAwZF
CXi5fak1YMQ69FSRwpb8DD9UmJGWnNoW5KFckx1T6duqOYVfKtxWInwQKWw5RKxH23pf63h+9Kz9
kWLKNWxNy76rDgIMTVb3gDEiwM8/+sq9ysk9zoA0UzS25eFcbURHfTSi/AiWOC0qgu8V+7osfOnc
5sC7DKt2NjadEUgbubxENCoQc2/OHDlVx8AR/BKHhKMoyO8/ugQshmdvM6WINNW2SBsXE7udR3RI
hXVbMCc4R7pytpZ6olzRZoWbt0/KQUzQAI/BNmxnHHAadm4hB6SYVN6OUiePq2G9tD2+djxU2WbQ
Tj7HX+Z4GE+90FXeDDqvQKDyGNh5hDn0CSlw4yNFsEopKiwwXVcvMLuzoxOMd6ALm0zT31Evr8po
tzxxL36oMGqaASA55qgFHAzfLe0wbMdKHvrYdHieA7lrcTI5yzWOLrUb0dKVDkUxsBD3jDaTBRTR
fWLqjumSrpsIMXel6OOSYS72CJLbPO2th8DFIAZWI9oQvH4xT3IT+MtZpmSPHfWuirXfe7/57k9R
AnV/e8Xzku+7kW7HYSoYj8UuUXOu/dek9pwfwNVarA1oz8Hyx74nkAZXGIOySbjBfqojB854d8ml
wsTQsq3m5EpCOm79Ruzn1rUZwmn4Fkk5e9Ncmjje+ctwgoU+KkJg7POMunn4Y7FAuKzfjnVDC2RT
gAvn/QWnOAXb5tQ7L1TVKQT4t3N7ypxtirQVgE6f+8ajhwUgDi5D47+M2OCz2m+O0RCtORfrpkkE
eIh5FiesF+8R958oA6GGr/VJoXUDQ5rb10WL0oAMnDEC9SAbykGmsXKyY1El05TXdS0LjcGmRlsz
Am6QBtnNKEezozKlAPtdeq4379yU4ZTTZnpdDOfAxXQgnhy7LM/gSU9jA23NzOLvWC9vAnmB52XW
rHsIBVJzMqTPNF+ZF+4HjE7mzmbagZ56GlU3i8ToEpOmBB4UrjikTI+sQmanbXWnCkTHyU1R8RhL
5z3glpem6TqA/WoHpmDIlAiexmo6Ap5ccXwu2zCdcaAOcfiVBM4D3F1I6zklvVMEXUL26BnAdjL1
IIBU66TYk8y3sbZrWRmo9dbebuepuwGcxVmwAMNFMY0f1OLmeug8GrvuMeXDzm+BlWo/zpM5ccp2
9Hdp+wINcwFk7IYzkeRSID1bUvrce7h3TGN43rpKlV4yf7CkmrHr+e1rGAVYWFWzUdATODMaK2DR
v2Lty6vJNaB4KdgE0jxChL0UI1FPqg1E5i+0hJlsY9SwI6Ob5k6qkLEkCqy+Xj7wVudrg5y0kK7v
Cca2A+Xv0E/QDc5BdKFwo0GeQIhjZUu2hHTkwc4hktTYWfQm3QUaZEJABorYCYXM72ZRyb6dkLAU
VesDQlWm7WAC/PV6RghGlaYZxxCVobJp04XioUrkJ8cBcOciYDYnMnleBvCPFl0pGTSF9spk1G5h
xNOZTKfwUK8mn6AieXV8QcsaD7S89RWUHI/jMh1Q6XGdwfgiOpx5JfpqAA2uKsntErvY/7tzW6UP
Y+Jd2gW4dq2aYsVChLSeIpALDIt+2mY1UrtcDRN/Mrp9pqZK5qsHiAq9FkASiE8yUCf+UwVlTmFm
hGdRi5s97nJAjLAgB+4Z2z3ScYdoF2GHwXmDQKaEWvfk9/6PTnqALAwmFN6DE4lSBKwhqqBIk7Xe
+17IMQItQm6UXurtgCExyFisvc2UtMEunYy77ysMOqCfKptZDPW0cDvePsJ9iXA40XgvIGCPtPU2
EdIyZdw84pG5k7Cx4yLpzAnuSdsCLolhaWGpxO1vibPFLoKPG/RoP3fGL164eE8h7T6rcdWwixg2
Fl2QSPTSTQ3NZ+pC9ZIqnQk1Jk2JWPcqa9IguZKGXWoEgWBp8OaiMYH3WOnRvk1oCfkqx8o5JqR7
BWI7FhhRSV6TmB19VtfgnnRdqLW+tYFpChNVXz0SPLgYTnT/Gb9ZBHlgRgn7umy0gkeG3uOnlpcG
jzbtNaUTI3Bo6cIdJs3TKu6UwHIgUQgeCOXnlYRhGRTpZaz4zUoz3sTiANCA/s6bzXZoAULwEIKD
NWuc5kuE55LD1SNfzQXd2W2bL7MRudX0ffG/IioUtDJrFc18qIDc+T0MHgzGKRXGG2HXazICHWga
/4DgqHWXupJltVDnBC6SkR1YG29qX55DtLKYpSs7G88FA8J1Y4P3kbhCn4lp2uL3t9zaj3TlCGWT
BZ+wn67DhBNp0Y9VxWsc5Sof1zFTpH4f9fCJRrveqi1SWPH0x+baud6XKhV1AY/RfrXDgJHP1ekG
4ViYH6oee54LBDBVICgcMudIddmn7SC2vY9jjPot2FmefkEQz20SY4mWkAduzFsXBMCxoaRBe82B
zX2p1+HW6Co5BNWSZsHqH8IR34e2lX+cfJAcA6wGK6jG36FWNNIDrUzDx0CEoJuWpit7JyRF7EVO
kToCR2t6T99iyfJqe50WkU4D/P+qf9UOm/MqJHUOG9WRhfPZLP0uifi7Dv3rOCNnrhE9OSKbHNxU
m2CzlxN+mDI21xE7wOu2AJFBijBHPEydxFhe4crICWrXQTDMZTINWLjFEJ9jt/NKx5GJm8U9A1iH
KOePvq0n+ObptPEhUnhedd1BUjMN6V6KwW+yFMrFPZuE/ynwDJQUNlJ0S12PnNXvbAQPkYWXTzES
+7IlabovjQu9illgKqT1ED1MAUQeW+YKXEgdeQ04i6+2ivtzIwEpbhCYcR6N7+OqHbz5oQ/n+kSX
iDymypNfeBOHl2kw6UelkMqTrUa3J4ANzgbeclAWViwtYufaAe9L1N0e5GNVhnHtHyWrEh98SRU8
SxUOW1eZGNxv3JaxHSHbCfkKksRGW+uE7UcQrTr3qxgojvBkvx2Qaoi1NK31dmFKPyw+N1sHl93G
9Vl04WPvf6benbd1NPL9Q6Sgd/EUvht4Qo3vqneAtm1uq3rDQQ91zrgTBp6EQTQnfFvjae4H/81x
rfO4qnnZzLDklANTGGs4xcpEurxSHs1Z265bi+jALBQ2vPnJ4n50yFAt3X5ostFWCDvo5TaJ0AIL
qac4VTz6hHrPVygGPNCo1SZgWmxEoIJvYzDsY+fspOZsgwp8Ruw2b01oMUXEj6HpnnpiPql76QQy
9eKtGTH0p8F4J1ijW4XovbLBf9psVtz50VNNL30j8CGVqU7ppNoH6yRlzKGHzEGDxGJT8QWDtfMi
x4TqQhoCv7RgTQ7Rlsw1UTK3CBkFS1KDdRAuHLtdhE2Ed+bYuPaIYCSagxlKHwcK2xUKXhOf1CUb
9P22kuB8od36CDzBc+z+0Md4EBrgQVA04CrfmId1VhmlscfJufTaxr8mFngDEuSQmjg3O6giFdA5
goRYFUR7wPVJCamDi9E/id3neuAqsxNayjOcx2ADPCYbsHEJ+14LOV+sdN15p8cBKHc/NQBu/jFW
h4XkdfBFhUZBFTKCOwiDd9UhE7oLu11yh1rqVdFDFJO+ALmGfdhB6TJCwXUeT8B0u7nWB0jT0Ond
2uSTmNRS9iHKjPzYkkPbxt0VXZ3rnAcdQU+swR0ONqC/Y8Y2WyUmZor+I4TVYcfJlnnqbRYtXv9O
27ErFyLUMdZy3Ywe41ve+8HRHRUrE2mdT+safuCx9Bb76V4wHZ6APuAxL3wSfbWMJseJ9z0eaBYq
VtJE4Dc5OxFDw/OihHkaAEfj15sSIA2B+0LQ3FYVAGfVSS3j8NFYK3eIGO187AOIGOj66UjXBacN
wjmG8+jHXaaqavlo5rp9CqMFlYIe8gmLALU0CNusKPB6lEVVCqUjVfxsvEjv2DKxHeCqpojpfOu5
nq4ubDtHgRt/b1w77Gccy8c+1tMpZQHERmFYtRtfdubcOj35qCW0WlO70G8OSxDZ6o0anJ5jfDx+
Z9ZmVlfm1teeQDTi2qmSS1Nd6qD3Nh1pQU20CER0ZonHGOQiWLT4xWX4zc/j2cPwjBwFFb8ql96n
wJjtdQuApouq8TqNAgqWCHqXIBbuk3W7eh/O3QyKCvsNwjHX8dIDONkt3K7QhSntI16YfoXuF5iF
20Mt1+pxHzYB/wT9nciDeUrxnsMPSdiUh6MYzygzQ2Q48euXgC86LhJKUIa01BcIs5z77GcHcJ0x
VfuezvpbjPz+Zxcyy/MwWI2Y3DNEa/h9uw7JocxF6lDK1Bc6TMMPZ5xdyO1C3u184S1nH+IdAA1O
rT4ziRDOPCIpotPdGpByv/yoQ7s8oLXaQXZmaspmgmAuRBTlDbYblaFjCCIRo5qr4iFWSUQcNbtm
cbHvU91WV0/jKJIObm2n6d0T7i9ZrIkTZ+0KzMuiN2KPcAm0WTPK8RuTJsEnSOkXMsf23KcxZGHA
SLIpmtjeqad1w2Z/ylfTLxvkSC/HRE8EA2FdF7VCrinlsikEic11RDr8K3JFuyteqT1is4u+hZGe
HPBELGgyPnXuC1QCDVDHLggvdRI91rH8FDQzz2uobQse1XAnDkm6qxc3uTlAy6Ytcbz2Uq+pOneN
Xd/mbgHl267dl1QhP5+2fvoQtdBRxO46F1JC5jNFjbPx26l7GIcBUbbDRHPlRMD/4hn1RdgrssHv
aMmaoYJSrq0f/QSebjcd691aeTFAhKW7VhUxW027ZtO4PRiEdYgfXC7ZkYdzWmpRzWUj/dzg8ZAv
i61P0k1wXRkV5o1J2oPLwbFlKSIZL4KN+o2GBqigFUJlk5zTb6oy1VNHPSS4UcWLQQgUXrAw/NFy
rq7Gt9VFIrdUl2C+kNJKh3TMcLWnO2D/92EoSfh1wltmRdKP/KNbFXslIOjKmtzVhOnUPpBavjZo
okEpE4+/NvcSpvtCU1aTgIC/chGn67uiA+S9AiEN+Xix/tDmspvw12Dd2WiCsz51ife8hoo5GdIV
ggmJt5HrQYULpRV22jE5s3VA2rDn64L6av7RB26wsc6A02QARocjEG8BubHjrusZuyzKREXPOllU
HgdA6kK4xyG6vWB5rdmOAIWaMkgz4xt1cXrJzps3zQw/QtlbjHJsAKKo6qEfDyqacV4HEg5HXDbz
x5wo4WeIHnePYwDOUwEF368kWoqUQp5nKJlyMAlr5vdheIj4OCMzYKJ7m67LKVBVA+XrEiqQdXNQ
Ej06n6sxtSVYM1Bv8upPFEA+VliCq6egzFxF8uSi0PESts36bKMQfVO15nU+h8Fdh9d3V8vRoNWo
3j02YBrKeYQaLyDA5pnLyWagWh5dpevHHvG6RVphsFPIcwWe1otdy6cROVMmpMcuBDQPOpkUEMOh
FWAZ9CeGcMBs1KlzJ/egeGJO/+E3UXK1Nu7ezQgleB7z+1EbAEiRnfPRhNoDYNcldosxF4nDff/D
6qUXmWz6WWGcSod3T0WkCEHPFkHkQ6MSKv5ZIkj90YaL+IblH0oZyAnp6O0d9j5odC340ERZ0zY/
3HnoClgA7dmKSMhsiFJxjSENvF9Tus1QuBk9NNWjZFQDj/XHJ5Q9QHIIdth5aUAq41czk/QZrB60
tSOa26yGiCaKqtDJ8Lxk3zvfk5jd3XB9YlBs5q3tzMfoQ5Tgxo3zDdhvfQP1A2B4hSWEzgP5xBYc
tryyNcQlXEFpKjFrwsfx0HYUdIBnp++O9rwX2ullQwVPTrZbMFREw3oMoS7YOVKCQRsmKHkckDqZ
7nGEgAZnAFSaob0SfMIDdBmotmvJ/OiSZL1RkkSbxTfOXeqlcA5M3Vh4hIYFhcul5FZjEuoqU2oo
1iIQbzMuXGUCPFbIhB2ouRrjF8R3BJp8MARDJtTgI0NaV6xM+PkUQCt+1BShXJrH4yPSiGw2zdyV
Re8vQEVxhSCruPGWJ8RrowJtQLvWNSEgzuRklxfizdFLwOZ2q9YR/GxYz8AS4BxbM9ubHZTs8hCM
U/++BBg9Izt32Bnlsu29tcVjQcCR1S3RB6kwBVfCbslQuyXHCxZ0MfKI+Q7yfiJdmkUEsBC2hPrm
tCFBCD8AmTpm+LJSWJv7Lgk/Q7tET1hGhpuLIGZAn8194DTdmpHEpFeatOQ6TIyVOoY8D8Xo/ObM
4i2RkNraFWNdTAkvcfOn+VANBlTKzE7N6sZPQ3CnNickDuZcjhFkWtDAY5dqwo3PdfOZyujg6mE6
Y09BlNRIoi9qHJtCtTP7DoGXCaAIo/Pemtg+NZNLoCSeXQ/MOxDQx6aH5glCAXLivOIAyn3Z7Bib
h4dBQcyShenaQWwQUaYyCTgME7P0vgSwFr7XFepFfBbTb8QawHUz1qias2qTJBAZBbjVpkPgAdIE
1KvpZ19AERUiuuecDMm0Z5VwcMvFfr0LOfXlDtU/OjdY9zJknWNDiuroIgaXF0nFW0i1rBPka504
kLShFniAjeRFr2Z8QydteIvTejpGEmLgrg0t1KwoBMtgQRtxDYrk2R0BMxHmgi7A34VRIE35pam4
BHU+gURJAFw/c/A4BgSNG6vDorveA342+4XUpisbG0CwJygywXw2A9eEYAEkS4P+3ZeF0i/xioV5
s6ah+QJZLGCdocH6vaInBQ9vr0uKdrAuGiPbqc6HqA5PuNjT11Ca5dF0o4sPj10zI0OHPSRB1xYk
JU0CRXK1JOXsTcFBqUi+VPjoRxhiliwQfP4MMLmFumuB0NiHRrPohQH8Cr/Kk88QwZYkEOmaZTIA
C2K2Fbp7Srz54oWkOi6a+SWS7dZjjKzbT+MaVnk9D/gjBlAo0ZFeaIq1E8tqCxlbP35dGlT95rNN
7hy+1+wmJ5Sla1iDHkWos1rgPs88DOp8CZEtVd0rwgypwouL5I59D9Hw0TK8tK2tt1lWqLFriezl
Na6xG64QsXaAlYh5phikj6NLSNZJ33tBdUgAAwWCzGgiqtMypsMTXODdx6DgRso6hF2fg9AF1Suh
ICqDpI/uFFQAzdNKnTcfEqVLN1UWEg88MeA4Da+NGyw5kHznrZFanYKgw0PQLs4loSHNcY13Fz9F
YqWAefmT39B5IyGuOaV9xy4as8UB9D1QZ2/iJPOxseHZAVadJg4rARAkZd+G8SXVsSka69FngcHq
0zgCwbZ+VJ0Ucos2KMhJPhAxgQYMaI6/w7CoMgoFTh6tiElAt1C3STk8RxmnXfSASqP4LZq4zdCE
3MIcY+Hbg75lqHdJE9cvjHYIhp0q4MIIm/ZuNpTwCHqhvwciXH1x0oZfqZ+Y7Yjilc9r1HZoToqR
oi78AaKGYD42RMc72d/FVsFKLaBl5WQLAZDoMLxxglbz9w5y1ecw4ctJje50sIM/Hli/Ygrw8TQk
hsBjE7tBAR+HgVS+H3Osf/N3XZvmiPDE5l0rTkvTThABBWGY5hhYYHTEdFW392Q6LNwLNHnfuskP
8U94LnwBKRDDEc+0ry5P2cfE2hsGQLOTOpwzhKIO7xCly2O7NO2+YnEkIe3DfYqnbOKIbE4REpOI
QW3rFAdZKpNhA4huPiSAk3Icp2CoKxgKJGwv91oatUFSpL/XcKm8YZSvv6dQNb7A7+qjaqBDFpCT
UDygUgGm4e5JSiHo6+gzbTT4+9kl6c6PTVDYGD8R9vwExKA2Wyzpw9l4MNuYCRU7RbxEMNZE8YB1
KNwT204enlbrXGIRiZ9c0YDDg9WM+tr9KpHn8Tq60bwzi+vnNGI1MrsGrP9GhoApW4AzYqihOBup
whe6BObxLvXGDa9sC7mDMsiAD1eR9bh6t9pYjf2hOuCg98Cje9WFQfz4gyQCKMnswh/rEQ2jkRAM
17Zr1tnmMHrXHyzsg50/qGTjQQoNPibtd25DR+R0S41hO43MQeAGxRQEazF6SLFjAVixh3AS6r1K
veqF1mGPsoAUjJ2JE/ExBWu8CWso1Dwz4ctwrHtbuQFW4t3x4MlMl98GBX7VIsNmO/tdc9Gx8nUO
L8taCKCpz/HScHRCzGYH7PzDq12/y2McZMBXPAyUVVX3WeWwFC0bSHTYecgJwyeELAX6P1GJAx5A
3tVPavy90GXBSyQW/hnzS5ILJ5mK38BZp9Pg1HS3VOm060Z//tGsUN9A14yDshsCCOlGAqmJq5fS
QztGTmBoLRdh+hyoCtn2NZV7CZl2MUpvALa1fp9A78MM3kOuqTsNOmfpI0yDieuDVg06/ryAB+Vl
CzYCLsEeDHE3ByOIX9A+XlZhGjo54cJ3tiXBadL3Pbpt9QFe+X7XzD7Dqk1BviSxYZ/WeAR3iasQ
jBXGoismiXMys+UbS1uz6dCtUFpC6mc2Q5RcjjGYduNDztj4Yjl1AmL7BCKyQvW4QeRM2RMK4D9H
HJPkPHHvgFiA+jCwSb6YtTZwbHTBlcIqdOinYChiZzabprH19Td/VtjJg5jtJLJBc1+QdDOGcbLx
kegDSzI0vo37gucT2Pj5bnOYKwYR1xSu2DaImN8prVjB3RZuCX9Edy+iOXGFxbE3veF06FHJta4b
GIT9YrGdN2a/BSFLYFT0U9hilnGDZ5d79cFYnrywTuD5r9QnqP7HFwqhTPEbg/jGDI6Otg2mn21T
1xCDSCzGv80ICUA/O693BpK8x6aC/phEti3doNFbhkVmu8BZ9I9wgv90D//BFvtPP/Lfsy1fxu/9
0zx9/z6fv47/X7iX4Zn/3/9lEP6/3MsPd7vx/zoO0/evf/Q849/6h30Z9uf/iFAPmoJGwRMMRYT/
ZV9GYMvdiZwgZN6BqRx+5Z/tyw7q5+8lTTiuEViBl8Mz+3f7cvwfEbzQKB5GYa8T48//iX35j3Z2
gsIknOuIWP4lu0ej9Wa8K+FuaQwgC1Oiu62T1fmLgJ0/e/VfYm/QOAYGpxLk2jfhlw6XZGahZf7p
e/7PK+5n4/WfvfY9xeKnMBrpLnBgAwq44WS5QOiUFDKMw7/54vcsl59e3AdSIDpPVdeeN28jkoOB
OsKl9vfe+f0T/fziSgJwqfDOpcYgCED4CJfaX8WQ/DFt5l+/0F9iJNJwDYBycHoDzoFyBE2Gr7xH
HTIFXbL/e+//lwQSjZ9A1hU/wrWLOQ663cTcqf4iC+jPfq244H/+cpIRBzyEpdV15bBWVUHwioBx
3HP/vDX/m0vmz74b5BH8/NqoSW9Wy1h6jdWAWWvCRIrHJ7LXa+cvrps/5tf989u/BxH8/BPmwZi1
j0DE03hcz1yP424KpQv0mc143N31zu7yjThx+xdxKn/ydf1avsETsJEzMKVrsywPK6SJwFoC+49T
/Q9ZFP8Pt9ivAWJh6vd9H0bx1aER/O8K3WVT+BeZUr9/Jf+KHvnXV/XL/dsiW2CJ5aKuUrilJwAv
rANKy/be/JqsL8MEJzAG8fbSiqaEIxW6yx1f3qtqH88b/Dmk75Ab/cUH/SWh/V9v5pf7Hcu6DFYQ
F9elElBi6s1KjwRW6OYcYVEN/W/AlDMD7FJ5e5V8jrHq97hlucAs5py6FBalf/yXUOH9n+lAEdYq
Bu9i0Tb24+6P//eX8O9Fof/d1/bL4YHxrupMrdQVBOPe979ZwN4RvhHfHGEjdDU88/BrkimBsGZD
ljFHdEIWc5M7fQpGTvxFes7vcUP/3fv45ZyByLshk2dB8HV3a0QKwbLIkm7euhG+IZi+POwjQHCv
kIQB6sY4exqQJYMSOiTs5VVQZWaGRC3at+0Glp8MU9O//4biP7nLf4/p+Ol4hZ6jhT54ZFfRKdi3
pnivYT1ORACdEkR1M3dyPSF4uR7HJ5fwJeNSQSofNq/IuzhJR/xgY3piY/c59dnNs+S8pOyzkfSF
SOSowIEPH8hBY5acantMXHKOF0hDTC33c+W/gHP51nZOoQEkwLBq3qBWKWsuirSujwsB21lVuylp
IKRaH6LZPGEuOECAtV2W+EhqNAUS53D/xhgiPYA5PEi1bNfAvTZEvrFenPsRTWe+J3YplF0141cW
ISdJEDhmOOzinL9qojeIzS+nEOU7CMjYeNwcQjYe4FzeSiWOQC8ffLe/cT6ipLXtIc+qHgEa/81T
8Jcz3NUdhd0QhZyewgMOOT8GzguoqRbudWdH9gEYJV9mFUxc//53/men4K8HuwFcFaIU+xEk+MZj
E2CKrvxbL/1rAUGj4bFMMZk/BhoXxDpHMGGOX/7ea/8yfAVD1ybR6ItHAb9QVkfVQ5Kw279/7T+5
C5xfRi9FJIxucSgeEYyD9AcU/9XXBvaICxCc9H+WCPfPY/M+0v78uIOczsYBtfLR6vS6BPzQOO1f
JCf+ya/015i2eJJuCm+3gLqYLNnKh9sChVvx976c/8PZme3GjTTb+okIcB5uyRqlkkTZmuwbQrZl
jskhyeT09Pur3jhAd23LwtHVj3b3T7NIZmRkRKxvXQRRzZl9rbDSHsWmP0WaU1Iz6Et9XzK6+Mnv
5iI+zo4ftJ1ryBjpb4zPJjNDbv0R3/+9h2P+97kr3LiAcawyprDghIGTysMky+xzOcWl8zEtaazF
7aqPq7k6l4dD103f/v7g37vxi4UqgmzJ9UzJ2GBqnyrUGoP/bj/Yk/58cWhm/30qnq9VwzgRdqrE
wHiMO4e0631qrdqXjpaFpdXNuQYUl3Pwc62oTjS5/kEu9N6NX6zVypRLYTf5EIve39eSme6exvAH
wfi9i/+fNbr0XelzcTNIdhRzVvQu/bL5zPu0g3P0+ddemzizRGnqE2U6mR2QyTmbIoHx9Pern1/c
/80xAHz99+pipCMyMegYUx9UMPcgglfl164srulU/Z7s/KoeGBN1qMB+gDh+72FdrNredZdVL88P
qy1/8z1FVs0s599/zXvXvli0QeOl5cTkS2zKlmgfQBVo4Ar+/eLv5GN2cLHnIrwFh9ciARkHr36t
haN9W721D6sx8bdrN+u7ks8MJk5n3voYBCRhhxgyKh3jCylDd1ePTrJbPZqT8+pat5XO4GXdApvR
XMMJGeyZTnQuf5V0qmiVGu4nP6CLgMD4jDfPmj7Ere+/pTPSCzV+5N7258MYHn7//XwSJRIZMKYU
m16pHYQjPTTj3pMOpsDFmfekkMhsq1bvj39/B++8YP9iO1+HSQQ1Rb8YfWZoSJ2O+wDs43MXv4gR
+G8lZ9oSW+3iJpEmvSHsfWLz36/+52zB9i+ChGEhqkIlPMSoM3OG8hxxbU+D2PTKMD61oWMJ99+3
oQqHHqdbSjz0Gk4Ms2uDemH66u8/4L1nf/7zfweizmqHfPb72BsWk45U/8tdEFD+/eL/eJL+IRD5
F2EBBtwictqkcWAE9lEfGhRlU/7Tw/sutLp23RbziJbJz8qbhdYHXUir21YZjZa/38B7v+4idDRe
RZR1pYxX0X9pWnmt6o98l9679EXcaLTCllIMQ9x49s9Wt3/R7/z197t2z7f3p8d2sbiZRrRUcqaa
Fc2sjka3YK1i1QHnVQ1NT4qcddOiUdiUhffsZpm9mTqjC0uC1ZUGIhGaEhKNYEXthTpdffVErd0w
lp7sJkQFnG4WDZhUIiJ4fGzHSSn3q+nid9rqwb7KnIduTMTGWKduA0bN3I4a/aTMzxwmkKAtjMYg
DgPV8g1j49bOh+UFR6brmL112mOGcikcAP3cagHdEhqg/UaYq/9S0u3n5Me4tIUK8WuzzMNLUk7L
ldE57YZOwLJdfP2nWvoi0iev2Cxl34brZOCH7rmoJdzgxRsFsydoi4D7jSAW5/HHnKND7ET+yd3G
u1gQ/aRVyzI3XcwYRbkBB8A4xyA+iHTvbMzexXqgQ+7bYzm2MbglEdHU9c7zT2+IV6k5QBNCB9wm
GUgNTh5rk6UfJKbvRCnvIqCPMrP7VHfbmFCeHRFQoHgKRHeczfGDv+Gd1eBdhHATkmWJ6SwTPTI5
aYJJjMaUHxkanoPpH5bDpQNcaU5NMiLHjCnFK2YuJTNygadROdCWo4GJ4gdv570fcRHM57UUre4Z
Pdbj3Z2SyXe9bh7+vqTfewMXQXzOS8bXuqmLUV5Y33xpiS+1vgL2ccuPnCvfu/uLWLesXVl7+dLG
AAxPaJd+FaX//Lm7v4h1sl3MYkrJkWSVm9eDYsJ6YdjtxuFw/LmN1LsIecoySw/ioRubuQ4QC3wV
vXXZRu3CoO/ff8U7D8i9WAVKU94iF9ONXRrsDFYsj0UwfWC59d61L77/1XO7fGy5tlYBX1WFvGn7
z1X2bfcigymZdUxdul9xUUXS2WefOwzb5+7Zv7d+r/S1BfN1N67G4SiC6TW1gs/lLO7F527Os9vJ
XndjLw8YMEvSMiwm4B2fe5Hnl/CvnEUG2posPkKsLjNQXiHSjBYj+8Aq+703eRGirWkewdYKN3a0
ptjIarhNFq354M7Pr+wPkeyfDf/fdz53g6mY6IsZhGtvp4RGShogblCBAewmsBEmekhf/v6Y3ok5
l2xyBCSYZY2WE/tzx3RhwVy370vtloHNevf3v+K9h3WxarUgKJmuN5x4anOEat2TZgZvn7q0c7Fa
05wxqVYuvOROK2Ga9rD8HKawPnf1i/Xqu8hPgMJy40syhoZffx0z43PbyKXNQ5mhBWQwU8Z10UDr
ZQw7a+2Xv9+3eX6yf/iCnItF6zJDkRW4ccVzcaoHb6/7JULnnVk/JBmko/ZmzrGwN/azeDOtH5X1
rNvrteWiE2NcnX/qrvK1BK/xQdz7p1/2p/u5WOl2NjdLWQgP34wpdOc58iGgGIwFLQGT1smJRoWt
7ryuOJbjbV0zyY5HgOrsPaiZojs3Mbr/T6eH/1dVtZ3zV/qv1TUVRbO6btXEJAe7pnIstF2F+mDp
vvOpOxdxobaHvOUo2cSJ79wAg7uaTO2jSPxOG82+NITMwOchEfVF7MMS+AlCQJ0pDq8U5/MdMy3U
QDvgSKiZf2TJ+GAb7RPcLP/LvKxW1DqAo0DXwHIrgR2MLn2rZjTyjdWa091o2Ol90/Pf9YPvHZqm
/Zb3TOGK2fxOs+HG6rrqk0/oIkuYaf47KpF1jETot2mi3MQibv3g4ufv+0/f2UWkWUXjdkidRNzN
1Q2AKiYiONiBtxGvZjp9buXaFzFnooOEEHSqYi+dXxVyMXd6+vu6fefrsS/iDdOuYNIYSYuTOdiK
oGCuqP3ouZvvBHr7IkHIh2ztoAtUsaJnecwA239traa4MTWQMi1kJng2fdtGgd/JzZBq8y0T4NUX
yEVwTqe22k3MjW9g4Lk/srwZT75V67s0p3Q4cBJkFsJ4cMzZ3CXD9DZLCwDDhIBiI5Bb7ET+uY68
bV9EtrSCuIq/DA9/gHhgZviZfLJYdumIxvh0bVUyLWNW0R4C5JMzVB8E5Pde7EXMwXaLk2s1lHHp
129BG7wYH3lHvnfli4CjT7Ph6aop4lQ66dbuXYlGqt9/7ns0/xsqHU/6trdOeYxmRGyNFItoIJIf
LdZ/vGj+sFr/+fN/RWKr1px2ZVI8Ft5uBBBCVkNx7L5WR1ru4qyKKSAVNK/WeWvPGbuFwGUjT0PP
TGmuNFbgYM4GkSz1gyffznYOxIM0yBBuMUxvfGWdIgx4KJE4++0zgw3kyGFpmV+Tsdv2VCf5mwb/
ZeJPQdf+719rpF70uYd3EYsmXTOZKK+qeF71H/APo/48Zvqpa1sXIYhutFFYZVPGcmzoleP0kpuf
e+fWRQxiAjR1tbIu46RLT43Z37Xqc3HTughACLkKkNXiHDcp+figm9O5evzcA7kICxUBJkNLKGLH
PSZ23H1yP7cuEpdGVLUxuXMZW4wco2ET6ZEBXm/3ubu+CAtlgtUEB06u3nTww9ULdbnnz136Ii7U
TSdKIaGZ62sJJkSVwCZRDmw+d/WLwJA5je/Oo1miA2ZGu2/KWzsxg09e/CJDaBvThb2qinip0mfD
zZCdnPkjn7vzi1WZrJNvoQ6q46Wty13KgLXlNZ97nZemRaWtM/9GVhsbRdBvxwkUowggjn3qzi9n
SVeqTqlr5AKwiA32v/4BSPejVqDhnpf3H2KxebE4k7QtS+XWeayb2p5AfGLZO+4Tsdbp/KNeSbwt
jz0mM8Ro5v+32fAMkG1rLma0pCtoSo7YQrtPocVZytpLCJdT/8sqH7hCRWHYqpyTyVVcpJiWqw7U
fkO8RI6WcUKmgvsMH2nz3HD6dIntVglDdYA5tsYE8LZ2Do06jvruHKp7bwpbvdjzJyufhTbpR/aP
zsrg1X6fm8aL5HDDvzRLmwQBwoC//PCTX7r/aCRGaNt3HHZPbAbW6v+S8xHvhw3RX+Nl+QiquyI7
bwuNOtsU2Hv+9s4bgAV14cwPydsvhTiW/B4te0uWlvf7s1fQkPh7uKRBLRhpUzgWN/xnPpZi3IcD
xtYXlHDF/z5GjPF0ae0Hm/wF9h8qJzECPt4VyZsa2x0PhN1s1NurpLJx4tKBSiaI0bqrQd8FSco/
7s573IJEQIzVXWPA5Zq75yRg0rJ9Np1jOaUnxbHGEGfhkfvMPaTUV1IU+qbxInsUuLXzDd3kdVLD
XuhqwPVIIVJkBcON6Z48GkgZDCaXCqrqqyiFdzev5hmwfzg/QgPTEA5lSt8p6SIb3Q3DN+B3oT4t
1+i5NlXG+GC7KVt0C7jxqBe/dGHpB9CA9U33yaLCP4ekfyUP2US7N4CnGPdFit1N4nxH7/jB1n3+
6P+0GC6ifgpcE4k4xwhvmB6gLk90oGDJWzB3w1xmA0gNlPCfW9YXe4DfACMYmQmJyyw9gad5tFP3
A+/S8yX+9DMu9oCu7BDoqb6MXZXZR7SXoE1nPJ4/d+MXe0Cr5sAFp8Y5WmtexAREYxAf1GCN8x3+
6c4vtoCOprXjTFYe13z72ZxFOAxcscAy5aBY350znr68B7E2jNkhW41bY3j6+69679Vf7A/VPNTV
XCRF7FvVb3peWpwEffsgXL/8beH9fOujJPlgL3rvZ17OM8slsd12dfPYt4PuesK29b7uE1hFyFxC
pbT5pvaLPEpRWCI/BQHJmjSCY4tlBOQHQx3R2BofbC/v/PDLUWfcMKtKVvhB68ibb9BDVLeQCquX
HEtvouaSYltR9Z/7di5Hn9E8g1laihra0PSKKv1FLOnr31/gOxvZP5O9/4oL1WCtQjLEEhspWEIR
eCmcCkRwZw3UUS9lcNCCatmAcGw+qG69s8yMi2iB6nNJ/LmsYrMuxogBF7qN1Scbjf/4fP7r5/ie
YwKoWnCDnZpvNXJboZvf//6k3rvvi/BgZbLXfFtV8dkWwXDH79Q7P/iY3rv0RWxYlFYOhW0W8eDp
T0lfwC5yPiqDvXfti9jQFL0cdOTfYMH0Z/j8u6obPkjgzHfijnGx+o3Eb1QV2HksPVNczYuO0trB
5q8HO7HNCjNPQw2h+gw+rDPPXOB7D/9VyGiOKDYZ5nP7pslMnA80sdGWbtwCyQclnQbdhqKCcZAA
uEN7TN1dyY/YTKZRl3Ctu+SDH/Dekfpynlb2C8ZYbZDFClx76aD1JJKABMALwA/n+p58ZmGggv/R
8TEsR/oJpFqT++wATyic+JxRrQiJ2NX7NTZLcNdXBR59VQFMQd9xqB5csS09gVMPRgX29pw6jH4S
nbOt3Pouyi+qx9TLpiff24dh/KWrl1F9sC+88+r185r/12Jwhae3TsGvI/HNl73x0SIzsaL/845z
OdArg0ZOVEeLuDLa7OuSt2pH8XR9tN3JP4xQKra4YMptaQiQa0CT97UG8eKM9rH2hq8jUIQTS4aD
N1cABdmMGLMQT6WZUa/QehtLk94Qm7yf5O0kc4rejeuGo1cgCVYZfmDBNN7OjVMCrWE0rGsdfIVG
s0H87g7GDiRYeT0NdR/JVJhXumzJROCajLuMmUPekK09+k3wRa/0jTMbd9mAa4M1Q/UEfuGEw7pU
4FJaGXpZe8ap1l4T1vUIoTXPrZOWBRaZ/ILoWwnr0Z7sdbeYNQDgSst/a2oqXn1AHm9jM7ZvWVv0
dytydxiRQbkNQHzvGOGGzKoM9Yy7X7plhXghbpQ1xWXw8Xkx66eEIf6d287V0So0f9NYQNgM50eR
Wcs2QdUfAQKSCFWz+Yo5O68DjlDgfhOk+7LrXnNfjuBgRvvGt8WbbZnpU7Zm3wIMa57xo3Gu8StM
9hME+p2jtyLSBY4nYW1N412tV8N+GmZ1WFzlbioGVKKzUc+VjZBzw2wFmeoEq1M0+RPC1/a20GBk
aDhwP3Em8jA98Fv31QZ+fFcM8p7tOhq0zD4snZ1uuXYdGjoWYeWiDP4DutLwYidcZJpyW3leepeU
fX6X4x/BIXzQkF0X36cZ/tpSEkYWAUJzFIu5kZoxRiU0lq9a4bFOW/s3g0NYdZlpfcdlmfSQ2qOq
GKgu05kpwREWyVU+5stxWfMEVX7haj9ACZkbq1b4p/T5cLCMTgvT1VK7XHjmpk+z8ZCWtXEsbIO3
g74amN2wpEe9rry9a4n5mw5qchN0NjYl9azvh4AZLKze4LFhQ7PVgYjHmq/qH2fcPeJfBoJ2CGmL
q8Qt0pD5brIyb1keqrqCuqxrGfV9WCiwAvCe70NJbGV8DHiPGgImkGBFwYUw0L6H0AKnKoIPu54C
9tB7Odjp2+AmDQL4yvphp7YUnAsTrNCAau4CDVY7Vnz6vklMf7MEGqx3f4Y4uOrWs3B6C/m5lgyv
RWV5x3pq022/VEtUZDqeAaYa+9+67fCFNnp55aO3ewWqPUb2wulSneENi6GVe9UBpRjdtABmAIWF
Ci7SZ6fFz29U83BY4a4cJTj618SB3dtOHrCCpmpnVsRgX00eMCc5cuBVHKmsDmMw88UBcBOY2VFK
iLBidqdDl3srUpkgAKiU1Vd1sFrfej23boxVnd0DlyC/UixMUs8KnhNYk/usb4Ntym6y1ye/77bF
4IknY6ytk6PZAInhR9IxwxEgDLzKenNKX7hRYelqx4BJfy0V5RoKp7lxm2VBmRxG42zB0upzeb1a
DtAItDzGEYJ2fed3ehlszcBkdtRxxNNUO8VeoKh5HPozuNWxugYteebPGA8IzLubLkdBszYIqNbM
5GwGv3z9CobKjeZuWn/1zopiBRX24m4GZ9aXHUgURAi+LwyGX32N7ce0G5BUbpsq5sDn4WehwUfi
Qo56UkFJUauU0+8W6gwoSnU2QhlNS937a+9uR9MU67YKqn6j7G6CZtwB0J5xh8R3ckU6mKj2tjPF
uF+Hxto6rUJdZXu92KypWV8V+OXSs+DX1BnOv7K3sBbBFnIrsTE6CQxur7ve0LaikRQxGx9vmBXE
NY5Rc7oN6knd6xQIN3Ph6tt+YKqtHKcgymsLwz+ARiBvvOatGIb1tWc2LnSWNYEVnUeq66KkQfW+
1qcW/5sG0x2Gymo++Bn7Kc07FL0yN54GQHNxA5gBuTPZYTLiWQV7Sc9++GOHkmnSndhKDXcNCRX2
Bm0BWrp2wPHMAQ0F4A9guIkpl3IUGDAXy6HKyNYIzx7y1x6sYpsNuFUCR5Abu+gH99boG/PMcxi+
D9Ognidsq04po7iHzlMzXlyJX36FTpTcZ0M+UjWRsNkd/Go2ygwyaC0JqqzQrvUZbyh6NhgtgAcM
KuBfuWu8Wosz/FigkEWw6rvbAZgLqXoqruwZKw8rm6kgGDX+Gw3rqHe6Fl6H5d65S97PYek2pDcL
ffk6gQufyRHXSHO0t3og6kfA+fUhQ/F/28JU/F1kLjK9eb7z+4S8Je+tO36VBa9hnt6SZFnuR4ac
owGrwR+isP3duozasw3A4zip1vqm8ITl64I9CE6T2AZwP0wL/buRFz914d1lBV69RW9Y91Vjr6G9
jLhwGGrC9ST5OplsAMIGJOr3NfYPgVNs8Llu+fJmheuy87raix2asG0i35wrbEnoYfiZtuKEAL+F
MbnhrhdTH/YraeU4WjAPLXwKcwP6e2WZIGeQToRtlmF3YpHbdaUGBqdiRBMwuRMpD2tQstZwEfx5
ar22dQGVQkS4yYoI87X2nnzmp17j2lQ4Z4iuCLQblPPyKJiO3VSt45O0zsy6mLugq45LJvO9kOdf
lA7pTmYGrpkppmC67tf4Zw7erQSnsAvKVv8yuZWxpXFXbks7sZjq1Utrn0Nn4++XkPZqsNwPmDxa
1q7pjYo8S2nAPC3PzDZ4derHZNVrBjkXuVPKnSKce9zdYvnf5Kh+Nhi/gcY1k20Fd3TvkrtvLZFr
mwpKLh//LK5A27MiWKPJ1jTnYeeVCsB+0tjDtjGdYDfW6RsGhMAbvbyyAZrVYx7lAgItyslcPriL
D+ick8AmM/AhBR9Y7vugWfYEI2p4mDbuZY3fZnHWZuZQ+K4sYwRJ3k6oRluZBsex6qwTs2tf7Bwr
Jzt3unC1NSy1ETAz6dC9nTPbW4S6KoTRD3gU/43UwRmQk0RjptAfM4lfoo6VXu60zl6zoJq2dQYq
FhrKVqgC5gg7yZVoTIjgAP2vKy14ydbCPda5rZ1EOz2m+gj+n2nf49gZ1jc3wHyhsMvfcsFBuBya
J6/Fk9kmkaN0WjIfIldHe7RhLr5SAdUj2Tr1riadwywGvpMjAxC7yy5zfPWt5waj3jbq21xzjIPf
dMmjq2Ctrmyfm7O+EwvErwSTaTNo8/jYrXr20wdrjPvZvB7NLu12oCr7DSu2CUHBzCyOPsj3VtUH
+xrGX4TIXoOLPlvmqZ7GZtfVHuAga0QpHMgBAzfjKwgsEsUAbWzbe+4JM6X0ui3ckvpjbV0V5CbY
IsraB10k57cA80ovmvoFd+SkBhoQajZMFIMAEbZ2NXlkNAFnKM1fIjU51W2HYc/J7Way39QYFUaA
s//QSAkaNzVz6yf+GcbOHWV6DXnujpzRfCjG8QnfmCSaGPuH6JbqG6yfxJeibMg0mBeB+G4FdzKR
6k3HHfMqDfLfbtDqW6vNTXypQQ6GSNvx4UpN45BBg2Wyv/Buqgb8K2YkVN7BUC2npONIEdVV1p33
7C5s1LiExMqEBwNgWJ86XYMW7dXfyhrLociF/I7Rd14SC8HXZkWA1Xze3y5d6l2DU8+/Qwks9oic
3XAVotp4ebYcZl/8pobP+Ub12XVJ3L1WKEx28wDePEnqt8rxBkhm2PfxwLLbxcLxITHI+FpzlEyd
GstOFs6KX5kVIIAoZWjjW3gwLIuwaGc2XdsJZ1qlVjhy6wJFyy/maNHyIN+W2BsRsANT7gKp20OU
2VjT0PCG+pS1L0JP/BNcWLJDkhikueXPphsBHC8Nnh14wPJF6UCDw9FeUZbXOtmFDMzrKUtFWPj4
iaVnbW/jLfNWy8s3G/LLvWXJZaso0O5mfFkGXAY18QB8TCCBEFTWue9fqhUj3LoUt26z8HazbN09
pAhx7CovIN9V9Q5SKWPuw9R+61yA322OoazlrdjaUR2H0ZUDKyq7fqONk9pjwdKfJuAzB5j99Y2a
jeYghxGMbrJgtMVMfFS4uH+r0bIfJY60J2eQEN4YBQiDgU8qRVCB2yThDZZgxWEAe7CmYbsptAUj
prHBKByQOft84kd0Hbyja7X1k48NFXmDq590bgHUTe4yfk5G7C7g6ea6krdGlg6cYOmddTY0bXtu
sg1YH0zpPFV+LRbugMq5d0RCk+W8Oy2ASQy+LsS/9ZvoB9va+k3qP3WDNxThvID39jHYu5HJtN5V
JB9R1Xr275W6wgqTCQQx59ikfxgXHA18fXZ/pfgVA2T1ZFS6kP/82QN+m2bzLnfcl0ZNfjTq8Cfs
QPttW7q+AwhjwZJK4H+hCgNSh2r6IUjZ9SCsi+vUVu710ujGpm0CiGQVRH9+3roDj3tuEg3ulV4b
jLW0tfmjgfwmayRfkhMDx5vCuJtWjHZCx66hJ+b9GTn66pTO2ICLrrItjKpfU5LlW4HpdViZhjr0
PTv20IKQ1FWv33ISXhmDR1JZys7ZLSURylf9cjcqotvSwrWdinT5wlEq+LKYGkYzRTZvlTblm1rn
BaF6ADkLHJQu1IqRRuKhwLD95qY+n0kcUwVbjDn1o6b77taCCH3V+N4a4hzpfK18jvREIQ55izbW
kc/X96Xtm2ybIHBg4mf0WAmu9bW2OshvHDnhZ8kGxZoptMhnKG83GABxR0wLI3w5u6dinpnbIJBj
Up3/TtNliMYBt+ps8o0NKqVqZwRmvS9qNe6b0TW2U4EyuDZnrI3Hub0dTZnDhO/b31mT5C84JKfX
bJTeY9MN5VFzzPNxvbOhrWKAtqZJAnFWcnpcVXOEELbcNkGFp3K12nsLq8DbhKvuZ33EMLr0uo3h
MwaZnPllrcL3DKnRdE+PloffZNqhH83119JZ7gbqIs3bNljjfKH9M9biJ1gs7d6tRm3bysZ99FeR
HFrS7+uO6m/orxwmZgFN0p9Xsg7Lz3d2gUYKsazzIFpgwGtlJ/ejrOVmdNA/CNITsvwqy/FRM6wv
eAoB6We+6Zh2q0QO6IyPaJo5VXDSOI72KLduN71MtousDqghXUTPp1Hp9YeBDQpvr1xdJ7QUwnzx
PAx16bCqrvZvel3Vp2HGjWJwgwXbQ5GOh8Vg5KAWds93Udd7A9tYzDfH/MUUPKbaczCcKT0btoH6
nuRgE9kGxDc8QvtdjSOQHO07c1yC/bxkgDiHvLjtkeOFXjOZMTbtMV5kugsce7av9CZTPWxIHd+b
2dOy3dD5T27jGeAd8xcfeKSpFwOGP+sbJ7CXKku+lX0lfkPqziOpvE3uzfpGzQpTOBesHWYq83c9
wXbeRwa+LcEeRhYoTWxgsfGjG42jFIWcXZ+35bbJ5hFR0JifFkdDhqSxlFN36LYs9tfFzMqQmoXD
mgreErhhlMowaDQGzrHK6vMrCl33JVN4Z0hfvcXcBDst6LJzWJEVbVUGyqJSlfMgTWleNTXRyq6n
wzJ36ouxztquyn9A+l2Jebh9lvYSczzyDhy8x8g744lU1TwXWXpni5EvWfYTpzN3fh563fuFrbLJ
qlCt/6Wk83xtFpr5JbNz9JWWEk8YpthxMkhMLSGohiMQxy128Ey5l7hvUjgx8ILjgNzo4DR7PXjp
1XprZfZ1YtPHh53a4BptYoPUuMt1kpX5ZgLT8igoN9zopKa/CoWFEwYUxWEcliAc8Mstm+KRZwZz
zW5/VYPRUU4K1HYSuEAvzfC0DP5XErIYlgDHZsN8zYPqYRB1cWSY14uwWqlxV3Uw1FgTtpp5ogqx
WLecVYaQxXKDW2qUTEWNc+FaHUGJN/iT6F5xo3KtP2loeqg31MAMK3/5jnXbOcmQRjRgpIRfm9x0
jYN1S3AKVGGHZa15mN4kiv8P5MhVLfgUuJDnIXFT7A5U9mQEGSR5/zRUprUdBvfFdZxH23bmJ4vP
9ZAbjTy5InMfKPXnIKWzYe8O4H2lSHxep7NJlNo3vS9+qVRhgSy9CRSqpTdXmVuBGK8H/WA3lhtx
GMDedXHhA0814yehIxjJnlrr/my4pNe+v7XqHCA8gJQrzeohDnCe3zQix6ES7uNGzwL7ILAKwCRJ
ODt4pvgBdyLbVuRBG1fTPNia9hIZ3Syeuyxwr5RJv1dluFAUdXG7mv0SesD2joyRXOnt2U2tz9hH
jWkHpnU5wcrU7qHoF49WwVPnTQfXvolDoQoGsgDNvPN8g5Oi47C8fMC1fc0JkmzgpzMAxs4bu4/O
JufELbx92TxvutW+Vklz8ozcwC6jY7iiHiWmTrAJE2t5BUWZRaIlSXE8TMCbWVR7zS5HMoD1p3uu
QjHt99WTKojwvvFCz4dSTV8pB7chfxqye9Gy81iint+OM6N+tDtWqqTG/VyJa9NK4BOk1tMqPLAt
bYCbi3fqJsRCZq9OUkqcavhMQvjXp74B4Y8zNA5Qo/HTYmvr5hbQucCJRB81zgbq+0g1xSIHNebk
3nYCDu2rWA66kPkzBh7a2Zknu2s5UBynpTGvgco50eD5buQGwZnWnl15q3nl9vR0TWPfYbloUPX0
jO4x60w/xrylIbTo/hVGPfAiTc55M7a5dBlGtmVf35Suq/BMDI551szbDJOT0CvPPgoO+HYGTIuf
hsLuqNUf+SLYArU8x0xo8ELD1A/TACULZg253sEdq9Oqp6+9haFj1dzi0lWEQpsBCN/3qwugcd7n
Wd7RnpiY9nC0dOM7rtzZtnnoTDxTPC0I164+530vjAcDFa6DzbgQ6RfxZVyTK9/XcIzNgPp3pJn3
VbluOyu4HtjghsHfLcwGp/U6QnetMY8S8q6AwCi1GnSkUI80T2PYOtdGMt/3PW+/tjF0MkrHjkS1
TodxnOKUUShQyrnaLE5ex2UZNLtpXsevfupSEc/Xl7Q2212uvcq2eF0t6vo2tIPIBabLTcFbpaOX
73xP4uMg1qtmGcdDBrg6zAs+lYw0DRO3oGqflCoeKnpecvAeK7vedD1I/1mrv3ll95b2FZPUbBZJ
XRlnVeYpZ6PH9cu40er0Cy2WaBXrvSl1cTRNnAcGk2ba2kG090X2NGvqdzFaB8tl+rUNZg5A8gvl
gnJfuJO/8dc6C9N5PHGmO1WTPmCoZxxm5mCjskyyyOuD8iabde3Wy7h9Y1q3dqFfd0wyE3pEiQls
FnxdBz1jjohnBnGZQijcjnWwq6jrnC1oo6+OWupI5QnYqEBsAkklacraQ16mTMeaArPbsq7CulLD
c4c3zNbOEugGfXYqO/0AHf4FVZW+nQzSJHI8BRCzD6KxSqg+LfNN2zK8a8w/pD0cSCQ1aOkCg5ri
pyuD8WodMkUdTB78ud7Xbf6t6PIT5/NrZ2HvT4asfUgM67rzfv0PeWeyHDeWZdtfKas5wtA3g6oB
GofDOzqdPScwkiLR9z2+/i1XxUtTKhWpypyWWYSZKJH0Drj3nnP23kvT5KdKbHeKGLntfMPRwM0S
miG6lSX7NO1RBdOap66ZxAnmSNklT6VefnQgLDnqZptWSZ6nsDf26myOO7On5ydHjXIs5OpCL1ez
kazfZ3TY7XZad13f9ihUsUEL0iQ4sjG9JDKrS6P0x6xmHKr1Z3Wpdl0VvdD7rEDNvVllRQOM+Gpk
841NKutBbCip20SSgriVr4BN8Hxt5I4J5pZxkG8ICCXQtwXRydqUBs2AV8NanwpLBBAw1f6CsKUk
18oZmKU5hlo3XGeyuluBwQJ/JtQEpMuZiPfans1XlvtjqHxOHTBsZNWc9oa1P84G8dBqPn9GqjVA
tGSJWFThK1OErSTrTYBHJaDkKQOUXimjliF/n8IqF3ajtJiajz0mpZG9RkbrogvLmWgDH+cgrww2
ZfpDLVgL+4qpRCyZxmyhZTPa106G8S4wmmLKqdzG8vgAfJoPmmRmhggG5ZtUqxxWhBFlT23RoB3B
H2QY2IVmOC0tJXrRcIKg3M/u6e9/CrlQbwVcpQ0R926e1WC1KX/BCdpZgk0zFkXNU0b9hda47sq1
9NXl1kVHPiiVhMNFcd47NDUbTwmrwm/C94QE5EUYKleY2472Y/a0SInpqHkBJuaAflx0RPiUWcc9
C58qsg2gW3DU7DGvPwfOf6JMxpkRSg0n2RKN3CIy+RHVjYBkHdoM1DpN3+eQ1quI4gqUWo5Fp9iP
vEXjAqVNTIinFgEw8a24e6F35uLddTuTm3k/iG15M+vzBauMFyu9b6jDk2Elhl0avfWNpE9f1Nnw
QgohZuIfUSERyz4tn2nW2SI8jQ/RhHXSdhjWFqLQhPxsttFFbCi5a6U0GEpC1tLDzWhWqbeE6Za4
YrjKRRkftUROfUvuH6euNZxFL4/MOIGvz4xJlJFgk5ADNd2Z9ypHDDewt65XulQEkjaR0hdaXfTG
9DgjGY9B2zA0bieAf6igu+t6vLD2FHfCnN2LmsL7050UDYFEWL/2XJ9O1/T3JgADLy6HFbfp+tpI
1json1fZ6t6ZMa6eYMq1I5Vz6bLB6LDtqrthlQ+p+E1SW4M2qZZuVVTVh2HKcnuNenhLpaU+zBzW
PaWLdxLpeG5pMtRIBaW5EBqvuXVfbYukp3SKQQOWMn3xEACCLUhN/i2ZW82pc/GpHoXeFVKaDs1S
FI62Ik5rFDYoQy7ryxBTOEXkf1NLLu0TVeAlJEXKJ10YiacxZ6xKi7o1Q6F1EmOsHVGVsq0+jI9a
JXQnMUxCbzUlpKhaCYBwzua7XG2yRyieNIbVuLszDVpxcRxNRyZ/uifMpn5nDKNxW1fDSxOrC+cP
E0QAB4T1PFd9eKS0Ue8KIRHv2QmUixFBCrbAGUFbnUn8aQnZlgeOKHpsPIvr2PhG0ZW816zloTgp
l6YuJ+/7UZV0c/jmOH2GQ80WeADei5qwW6p7ZalUT9PSS2UCZRQIpLWpSkp3lQbrdtJXcy83JSsJ
SVR2oiZvWFlLv+CQTKj9RJSBxBgLBYLsM1mA8NzA/F2b4h56a8/KrYy3eavBap/LzLYG8vriiuY3
mGChF7rjyNFgr9dGAgYIPmQlhJmbSQPoI4Dz23WqNqvE1bvEqeDprRI9s2IDthy6V9jkGrQI2DfY
wwSCxrUKIqIeNXspq9VAmGXZA5W0OAQx7PNC7hwitq1THlkyncBwwHSCde4+ltTyIMtrQj4JqZRG
ttxC90EFkIkY7hQpJaVRS9koQzLz8lS5QZgw38aNcFXfiF9Kz+eVlZpyrypl7mpCz+CxHVZ3LoSn
ZmY2MPV5SzXBkH6ywjtDV2nbjSyctcPtoTTcguni0l8QHkjNoLE043HmAoKEbXQayGl5aLbSSM+A
7qKuuYlprvs55k0cF60NohCmhoNMJpJdyGBXyJSa3JdZt+wqTajdfNKm82RcWw7qZEB+zksOUkLy
OA0kY65LZ8Hkmu7pLhDLzRhdZT0Phy28Jus0r2Z0kHvoKuGcoyeYptYfkwaCKNhqQAkaOVm1koTH
uZ/TQJ8T5a1J1NVdyYU/JICeW0i0TLJAJLApaHHs9wmlSMaMzWfqq/CZ1YW6T9QwoQ0bmnYz6cW3
sFOJBhoLiQMiOhIZhfgqhu8wrbJAtzQ56JtuDSZ5UA/ESUPPifW0+Ji4rW745lp14kZcH/WxJ70p
7wGf6Z14Mao+f1UzWdnBXqc6jcP6STUn5Z0hmY4GBvxwyiTPQd7FXkHHVHWTdYmPdD4jZ44i+VSa
rWVriljQQdZppiY4YA9yOYPhGqC+1omBfS7ruqAdctp5y2j6TKGVp7YQpfPIhxLIfdnvW0439xkn
+YvVpO23aJQXeIKkj7tiIfbXYRt6fAmJS9IjnZGmRnBXYYjPM02zL1WIC19aabeC0Kum0QEaT+M7
D63SrdIsJy6mEejk96CCE/BNR+TVEMIGZAm2BLZ4t45ZegIHuX5T1rLnHmlJ8xzr4a0VG+qLqrS2
2SKyMgL98MlmVz+56uFCRHAr0C+al3XsO8eEvEriP/lQC/1oTXuJwF0f29YsN9m4UuJLFXG7NhNa
FZtW1c+xvxgxz2GK9c4FhNceJmWOz30ZSQejiwS3SIzKS8G2grdlZEcz1PQbXifaHMVA/9bM5tug
6sVW6mhcJ8NwjRuAyS3QoJblV12fYVGZZbV8hjnaUKaFDEujMnobBWMKRFEx7o0mTzsiZtTJleVu
Zl7DwstAmh4f3QBdBISlWrQBK7P5SrlypbTsTqnBh4ksTjXfNGattwxFyzc50aevyhpNO01DGmyy
qZ371mChb+boa9bV7JL0heEag8LYLwynHexRwwEXwSRHUtJNoXLMjdjuD7na4cBZpn2uK22Q6yrS
iTnTm6e1YvOx8vc4MqLu2rnJt4LcTM7UtMSzWmq4zcCfTqjcAX0vFV0lAd9ANZk43c34xFzsMavZ
OSG8cZWI4V1upfXD2i7QCyO6GpVXdIX+oUYTrSWB3x5Nc76zZNbhFKz2RpYy6QDAVXQg9vVIz5Dx
hHS730TBik61MTJmymATMvY1bgZFJeKkaaH0tU0LY3NNWBPjVfsEezBib6PPkqbgQS0TYCxgneII
c7TP7JqpyblClrcBPRTfdV2NRCAREAtA+KBDV7LUX4Xbmw7c0kYZeTrCEFVBjV/VjU1N9oSsoVQ3
KmVfmmH8lmYMIcU4f4qqUrBLVgLBIRRMS9xGKptXI9Krp4n3xDO0md0BfzHBakiAlhFZjZ0IZeY3
cfc2ZUD5OrV9TUxj9vFOd+esmToA2pa8lUmuPOWqrjwaWd9t1WQpmMIptKbmmpN+py3UN620ESsg
fMaYo/TQ8skp1hq1GmQmngqH2aZaXmVtuTJrp3DDFMekdDYNz0hhHZSplKHGZ168wnjYWKbAvHiy
+mO3ZjoDE2ZDUUgEszQpvd0wuPkGMX6kFQ1jakD4Yyc5npYV1ImvhDONLjHKjpGhwYXuFSXyZUXl
okxKzdU7WEWJyZ3A/py/xErb3lSz+aH3YnuQp4hFobui5oFhPrDmj16s0/Ps70VCoO7UpaZV0FZK
EA6wHdTYyPYLPbJDKTM178tRgOnRfhWFXhBE1ReHaUobjrcpmZzT1N9N6DOZq2vTozaHKQNOkfkG
EeEYkjMaNUpZdcdVzhZXCoGekmeUbfScGD6ZZKobTW1fuPyNAELY7FKxFdu56MSXzAzH3RJPjJMN
tEvQLcSHtBVQcmb1heNYDScb/noUxsLNpHUwcQ3TcFGoSRR+ecaYETFsEvaJTaAldXXU8fJTJJ1w
TV6HaFoRBOkKt0VbekZcVV5vttRrdW2dEP2nm97gNC0w3XZCPf8Wm7XpjxZNqzgWAWxCNdqyGXd7
nW2oYtI2yfuxmqDRwiK/JPIC6bSaQ18Rwucw7GV/joFRzfEgv4VNy5dNvxwyY9SCGJu2D9A9DjJo
eX5djdElm+kL2OOkCaekGSdHHZXxo4dMWfHa1DsLBit5w+OKviZOat8IV8b47fgB9A0RMdX+GcLI
UjNZNqWDFhmps2hMpBpFUncqYh8o693QvmVVOPMRDtQRMII/skEq9wC39DM5nQjzM+EZhnt+6BvG
krIqF14T0nASjLGHtKNMPl2/5bSmwuBGRVk6/dqvz0oUG25cGIqjqEt3B5q8vW+mot1MraIGRHKC
KmNveEmmcoPiDex9NdI6iR01QWUhiMOFRjpt8E5RbSB1zU04S5mXyLoc2Qy0+d1V1Tp9EbMcSjIc
auaQzOs8dUzGTR03KIGLgEG4O5lLDCupK3egy3m3JnG8H/Ol8YRxSe6TFdGYEcnDh0mPiqbb2u6a
pdY8Ywn5MkqYQHCGqGxtVh/50W6nsecCfpU/YlSUvJ/96Othkr+t5OI9TGrWb1gYwkM7jPG+RP5J
4IRiefqK7WGRsv5NQlfxKqidqXPndKFbjOLjwKvyeXfVSwjC9c7SzSa263ZIvKZaGzecAQfPQuMt
4Gz20kjUmNzLyx1GyYUMOVVxjSUvb1upRgqV1Wji5cZMbyLL1LbEoXH2bqVhh3BhvqxXyHE6L707
yo117BhKPVEqU2HGUGE+hBksuBPW1EF1atDaHuT+kErjckMF/WAoxeITpgqdXIqG5hBJ00O9UtfK
zdo4o2K+jYkm71vysK/AZHth8JgxikQVidvwQobOq5ZWH2YYpbQCEvqrhDXQttDr6UuUV0Y/GbxV
FtWyd6lVgQ/H1Bik9YnvshEqflFpaaDWVo21jZFhaMtRpEDc7eS5JQaev4aCKmwXLcq2pqIbIEnL
V2Fa0ICuZNRtdSuByJos6KJMnI5GDUCvLeuS+asGdEZPzlJYMeEykvZ26db5PjEIqauZ1mG5Y2Ie
F9nkZ6nwms9m6qDE0rZazegku2ZH+qQmRvvcBIrMUFRxlYjFgdDRsTmhX35YBEDnrVrnQUlupjOC
n4RRr71oSFf2STEqz5qJHCWNx3hjzeGjns/vCeF9blYUqocgAjNgxSXVhkp4qTJzK2qnCdJ0rCeA
9fQiOTVmW160VmejhImEeEVaEwHfYLySUY/qPWJ2Yeu5cLPmNUh0VXmvWZAddvevFHxkr/lRcysq
XX+SIamedNyJ66BHXghcyzOj2DqK+fIOWrt0pXqk2dulJnvXULLb0rfLC4MSBzCl+WE1JLEBMUdN
Fa/AKxdF7DZz0pDLR5/C6zVEoJ2FGg+n1fPYVTD65IHQHTE0BBfRr34H4769AZ0ZnxsUEC9pUq1f
8lKV97KIEMPoB+mCsCNjIRpK+u2CAcZxTJ80ocP2ie4P3CUiRxfRPSpNQd6Gg1DvBIsKEF63nN/2
+YyWiJ5tw9gvNJp3S8Yfi1yn9mpEWFuJESw67YSwbFBMyINzyUEHy/YxVaq/4E1lxCXU55jWXDBb
crJdYEEy3JG6A7ngHCkBEoTdVOzzfJKhGA4hY/comu4GhHc+Yi92rCkPYVAv430jVrnLqX7Z1mEa
ORK99kOciJGDbIKOz0iBozNPsb+H1IYCbYnIyixatMq72Yc02gxJoI2YrYJ1M80cxKcotXwLsd23
hhkr5fiK0EkeM68bk/Kx0dUK/WFLL8QZYM65mt7IPi4C0dzHZsb4Lqe2OGZLBwACw2WC2kbXbhOj
Z68k46GnmvjqaOOfBjVNgLPqo/lllCYStQHdTshE1A+LVT8BTqT1kyTl3XRl1+OXoyvZp8u7hTJ1
VwnYCeuM9uGoYccJ0zF9GBFO0ZAap33f1gghQqvSN0AVJ1sCDsQLQQEsLFZ77FCu0opPkRtEuXEx
xAJJiTDKdjqj5uOkIvq13DzTfIThVgHJXSMk5Gs8fiNTpHi3xLk/UYOHDwV9Ld9q1mpXrdnMfpZQ
lNRcoG2iL1sqItmRlKLdWUOZuAOF0eOarOAburFnHwKAasU6xPgq63ZjO2EGMFK0HLOsjb4J8vVU
hqX1No509Vq9Cz2jmNttnHGaqcZqBl7BhGO3TqO8xbIxcnjVOc9YlGjxgoZyzqI1pT1sNi+tpq7e
zFpo62kyH4wEoyInIh0mJ8cHgAlMNxUJain4tv6zl4U5cdSuqp5pVxeXuUP2USXgJBvijzxDYda7
SnDC+nKYDvOAmJJQUTwzBTXJFQLGDCzXL4YU38ViE/pimTKPK6QXhDRD6mRshqbShlsUs5VfTqEU
9LWBgkuNlNSuIl29U4DMHRYUc1z7beY03Ef0doAJTjD9cFjpdPIFkMITEcJP3OTpKVQRn1IkF4+9
ReKALU/6Qv/G7GLPGpTpBmJ99Brx705qjlTFKZtnVYfEeCzJsJMKM/U6IoK92oqA307U+blGVyMi
mY1EK9Zc+vV3GtJ2l/xM5ohR0rx3IDOoB9JpGyHcdiRhGfajBO+uSaYsKC2z2ySrNX8ZWsi9YLGD
+mw/tQMiNGO4OkHTELoRT0qXrpGHHYd1uUtyWjXR8gTG0HDoD3+s4jB4o4KyUlSiJXbIbRe2qt68
gq5nbInAyEO4AxIBUcqERwT+Bn1SLB5GM3+btBXGaMb4czDG2E2nJPYb7sCTmK64jQaxf2ZknHtV
hiN0pVgNxMXUd3ltpigJwvI1y/KXURJpdMasIaqBqSOslhdBqFasMaqGNrwTnBo97yXDwYCFPudW
XjRDy1CPAKvRo4HbQQU9+N3m+C/B0+6rgv9+5qFB6vkbbu2//c/q9FZ8dj9/0/Vx/vZdQNn+fNwr
quzvvvBKulDLLaiS5fLZDXn/I9Tsf/uP//H5/bfcL/Xnf/0nAuayv/62KKnKv8OfaRjg/kZm+gdo
2rEq3z6qf/iB/+GlGX+oimVYFtFDuqSK9EH+Py+NfxFRI1qaYZoa4LOrKxmM/BWKpip/GBpMNCaM
lqyYson38k9e2vWfZNUAvIbjUTRERfpXeGnWTwZGg0E3FDdV5uhCyrMqf0+2+8HqZ2DTIXNv4Ugj
gzByInfY32oua+omdkAYb4+L4Q40eKI70xF3k1e6hZ/4xs26bNYUAdli7x/pjmHrcnzCFryr8OCZ
c9tu2MScezbT87LVdqPX76Zoq6HxG9zZtLvTY+d1drEttoaHA6A9LG3DyMQr9K1cPIos0Q5R2HZi
V86K4Po4ahfWnJEntjjzZnRNohI24WRHr5o7OLcDz+J2cNh43dyPA92LfeaWdrWPbyFW6qgu9lgJ
BvtxsOODeJJv84DB044EiY28qw+6z0bpai97tOz8EsEVn9Rtu8s9+T3ZELm1feTEcKfYin19hJC7
7SYzbOUQbuA9Mi0SL+OLfBycwb6lT+NJN+DINftxd/v4aNnH/fWLxWkPedB5r6pT2YaN7uyAdHHH
6ITnXtiF/by5v4/s99mtD707eMWl4i+zx6ZmsSydzrD3oi/TYUemtTqEPAyPMaZT1+B3G/ZrYt/z
Xtlp0Ls9fze7xgelnI1q0bTf2xf0HJfexYt44IByWix8Vg+SXF6QNSY+LhnmSpNrMAVXbpuP1ReD
etvv1dTFbFopG4kH4ecOHBbOkVP73XawpRu0zXbUeTGjtJuE197t+E83oYSe2+d1g1rNTQ5RwHXw
iAHPponxmu8axLn1BqZ052KUKKdz45LclFCKd052W7+rk8OOMnzWN6zE6qe2aW4Hf/Bzt//Qa7fN
7H2Z8LEpWvB6FfcI6HDchc+aMeP6OR4pMTNfwYjrM8R4Kjmujrb4oPBqeOOOoxPKHsTKgFDELA5m
u4qDcxkHL+SDxF8Az4kn1FU73URevxcDDvuH9mV5ZXIxy3bHxBqlQoPTJcUUSHKbK01+I7oGsCVv
HJ/WCFfdybpFS+LWvvlUH+ODfFTu6KL6w4NunIV3670imoPDCInJNgpP/iDushOlxQ3HZOZkx2ny
kP9nB4TvorYBgSWaDn+GUUvkll770wGT3eyumiPFnmq57DGydFS6AI0LUO7hC6GHTFcUkJW2qe+H
tzi1tQOWFn5HhWIGg5sLtlhxwx3u3gBcOeLFr/CWX+m+wwWzz+fDjuffOOIdeeMsAdii0BvGz6Su
Yh3BY6c4SeN0X/qrfiz2sW8FoYk13BE8ZZdt8D9wxKJF52kfFCFcA5LvxnRgHCZ91Ybww9UmmUaf
XJxo8zNXHS6l5Ek6Z52jveDltsM78SPd2L1d2sw/t+oRJfqIdsHRPnhhlk1fYTNszstWtmwnyvYi
n4tsqy2LQ3RSbsIHYUM4DHewqDwsTxBVO9Hu3nleoVNDhX3WWDcMZ3wOb9NztJ+/6abXfArv+LHh
SMgNSv5NM281v4ye6DbIyz1Fn7RdjuVGdTaEontjYvfB6t7UG23/TsVz5LZBGvEtO+k7gVLsjULK
zj5BfwsefmXzJX8v2Gi38ss5OlpvCpWoXaZn+aKcEwsRWDDKL+sS9I50qxzlF/NQo4kAdz8N9ocY
SOvRvPFWx/AZcNkExx8wT9r1u3wOlItvODgLv3AsnkdH8Wgd7E5NkG6rDQH0YnQxsoDDtvqotryg
9lR3drzNXJZl7+0t3qatYwWifYc67bxLPcV58gB62KfF9bRbOfY+ZFd2abB+kw/8yaa/9ly+vSgs
5ozkS3vZ9N7gTpv4bXCRUvM3dCG92cu3GH+96XCSN5JzKu32sYtd9Wbd8RJspr5FUB0Gt/fMmyoQ
+Zaan2WM7yCIIkKC7yH1Xrfzk7abXJ4Q/z0dqF3svNqilbKUgHZfdtRfskANd/2Xptn8Mf96Mfzv
z+LUP15pufvcRwf+aHgD6yIyBzrWh+YwbQaZixzQ8viVyrsOPTdGOnt1lo1uE/5xfU1FwB8Plj/m
LDNsVf1O0OzwJi9ckvQlf1g2g8vPILpFtbERcnc1nZnLUzyqH5HY2rW2UbzorPkvwlHiNYB7QrQZ
2UCsXVYLX/Iq9015e0jtdHfnbL+EoBxcea/vzc3DqVxtDUGOaWtvmgPImX3TOEoniNfLGTq5O2xI
OHAV//p/7wm3Ru0Ir+yxPH3Dh08c3ZdvWeHg5OkOPCnzueSdnA6iDXpwnez4aDWvC9Pjb6PqGugZ
GaKpN6F3a7kaIUR27i/JzRht1Zp9TntBJ+gKtc3hvzM3tbBVxq3lSrT31Wqno8b/v35wVBh+cnT7
66PjXd2+9fnyH0GXv5Xfuh/PkH/+7J/UXUn/g0OfKYq6ZkmGdU1Lnz67/r/+U5KkPyxJQ+ZId5fj
3fWA9+cpkn9RdQ54oihKpiKJGoEpf54i9T8U2QDiqyucQVWOmMq/cor8Htfxc3yQofK7/j4noo0n
BTniYARKu+u08iOUySGFNV7iURTaylHramdNN0P0u8g6/RfpETzgz3mMRUUiqUxfMMB8jsHE8uUB
BxYAmUei9t9/+CTO//P0f8SFSr8KJ7k+yE/pFyL9zzgXoyXIhguUWBfLCfJn3Y0iasH5PSTBbEQi
1eInWZmt9UQTqKHu/ubRr9Etv3hPr/XCj9kbSCClJWH0H4gArkHruXnI+BSOqIR12oAngKTwSsxB
Ou8Ic3Eoi99kyfwSD3N93dc3/YdSQLHwfpWN0AWk1fg0AGizBRodQcwlKKXG89QYe4MU2JbuaYiP
5Dcv+Hqx/OoF/xTrk6l0zjWzqQLcYNbNcMpv+ie0eOVjda5+xzO4fnS/eoxr0MkPL02QoNR3axUG
5ai4NecmyZr8paWXPrtDZblx9jsm319ePder6oeHSpZJtBradcGkm/6Knp+xna2g0tSi5HxNwTbD
1T8UI/Cbe02BxlK03m/eyWsyz69e5fWS+uGh9ZU+P4LEPlCvzUjx3E+Gr7XRlohpW8tku+54R9V9
Y9KpQbXxzx/1V4Eu16vm+mR+eFDTmgXamWsfZLJIdIjlKsiahVH1LW4ZXJ5+SKRdMqn+P3+4v7xK
f1pzRo0+SNObZlA/13fJp4DQf8apYodP7TEsbBpr/94D/UPKZNimKCiUJrDoQ1fKfSFRuyzW98tn
ZUWLFNpfw4aA2Afxtwuc9P1u+8WH+HP8pDaFwjKFHNb7jW44yaP0XB6r+BjfJY25ic9lIO+mgSY3
bFp3/Aj1HRP4U3kcuy3C8tD+CBF0YyuTd+MhO2lI/R7Tsya8jQeBepC1MlKOzVt1qi754FEWeo2v
aUfBg/a0afnr25Qa8mjW0lPe5M78JHij/YHkR2a85JpYoJQd/musZXby0l/GS2ceJU9yqoOJ/MDv
AmSOWy0QMEgF82Z2VUcJN4uPF84jVlF1l+Dq+tuE3QdKlFO3TYpdv21PaEj5jXld2vN9cRE2w01z
blBhJrdq+J4+KYfIN0cfF8y+2qaiI3mwqppvMGPJB8Dm9a6qLBgnYTcl7uy3fukb6R5p+b+5Mv4c
2ilNhRXlwiIHVwMfylAXaN/W6FHg6WN6NiqqnFBh5CdfdSluIv6OXP092uxXF8NPS7KgTE2TzaIc
DNfbV0QJK1luq9F0l19jkjoq3Ewd+gdJskOWFRyA54KE4oVszP63d7jxF+uK/PMKrc8snmDkA1Pd
iwqVaoF+YTHdyUp33cpAFRciCv0npPN7Ws2KR590tyKOEqBSaSpi/66WUDeXMu7UCdYL89rOBS0j
YkydBH+IRitokuaSJi4e/oxuhIwexZQSNDgMS5PWZU/EUSrnNwLWfHsSxIJZqXQopoFsj6mwtY7e
b2s6KVG2xpJwscGTiSRC+k3iqhWJGnJYXhKsIx3D6LSH7ZRj65ol7bigrzDTHFd8YdhmQ8ZqaaeG
UZzisUSFWqB6iu+quNtGUochUyq2cM+bDazLwRYT7VRW8g09YwIt3iPzlfiI36w/f3EMkX/as1L6
iuhS6zAImXY1z5YVvZuC6M7JcDZq3kEmbnp9WcyjuS4Ym2l9VL+DF/3Fmv49tu2HNX2II3HU8JwH
Uti8x4qEjBdRDH6zKaT9hG294lLsCVf9N1/qTxuX2ppzootFGDQl8x1bC3WqKPn7rmlXqKauBvvk
EjeYy9JoaxjG7w5bf3H2kH/avGA5yMUcCWHA7OxcZtcUC5Nps+LGtekixdqD6xgJi6wu/+Yr/Wn3
Yhg/dorWprsyqC1rl3ftg9DH2+uHmlaRlwnHsc3PmsROjeN1jXZW8M8f+S9OQD9HYC5COQBw09Pd
aFr7RpVd2Ap7HNWcBJZ9zdfXY9A/f6i/Kgt+jrisxCk3e9hUQbWI5zgUd6Z2r6Z0p6LuwdRLTkaJ
XeOjluP8d0ef65Xyi4VS+unUPK9dW1IuSMEY9nsByUc4XUwLwW6ceTin96hi7HBBkM/RVuOpZIvx
u0VaNv/qwX9apVFnE+qZcOSbx302WdsQHrnJ5pBWPbFSs0X6SCU+EkrDsC3rD2Wc7Yvcuino0zUt
Jf+8xwwb5E34UivVQZGdLqaLybSoUciO6beyvmFilSm7pttU1X5ZWYr8rN0IfHrSRsCEFpPGscjb
hZIE+wwzbVZZcWaV3TKHHZimNvPglJDc2bideG3s6aKs+4l+a36uOSTG/jj6rRWU5jYSt7OxXdut
MW9EAhi3rIpC4usc6AgFWcL9kj0r8okZeKg+a+plkO+t+YkYtV59LMo7afSJnBmNr7HfGl0wdgF9
TBJOigwPny/N1yfdxZt29qVxC1YsjoJIC7R4K9SbFMFXig45vI6Da/kwmguFyEgshVEK21RRbrJ2
uE/l9gBPg5e1nsge3QOoDhhBb3XEP5E8OwpKoWwgeiVyY1Qa85IFa6qgPejp3SAyXU+q+aToDKVL
P2E4n0fsodzufa3uUzo6MVkosTl/k/CfGeZyZ+EKoytofgmldFk680HtT/hVAyXX7y2lPDJ4/iBe
bW8k80VipC12cbAQkBXnLcIp1Y7xaEgWkSBL9zGBt7c45RRdiwi4fFtFC0FsEt8m5oINCVl+ijM4
T31sf+T58WagTsjJzCApIs7u08YIGJ5q+efVNsgc2O6a1y78SqJtO2xyhh8jobmtMh3jwSRmsvXF
SiOkq5xsECHbJqKowxgzr6VLVNluUuQAjpwHEPK8EDtjdkR21PQdo8VnVNMk+R5d3K0Ut9sSvXwz
XBPrEg/55HoVc8XyFpXHXT6XiO1HFwgDxxMihKz/R92Z7biNZVn0V/oHWLgkL8nLVw2hkBQhhWKw
HX4h7LDNeZ759b0oZ6NteRCq0C8NFFCVzqwURd3xnL3XznuKUd6A791Mj9wpn5v4vUkfk940dwKn
VRyVosc47d+Qqix94k3cqdjivdkmRX1vJ2I9RtjJEHofxlB9lcbw1Bb35dwbwAe6yGOA2U5q33cU
gUVIY0kiqZP3+I6fet/5rCaaAXGDvNi4DZLkZrSogC9iewTAqnFutE6d6O8MBQ5psre9aDcW9Qoz
1W81ZB+WNJaeo27t4CEdBYYLa6+ach/BVAqMVw3rYRZgLPBBTXLcRt6AojIOP0m3vkGTA42zhbr0
YWZVxHOHA/GRHV7bJ/+00FwcxCDUVTI32nZbjtupHm5V2a0SGv8oilB7cN38lgLAaTyOVPa086/d
ns+JO79bXS+OIo4H5sGpzW6rTMr4vnfvN0zwtIMoJw5mC/4XfDmYEuAFhxqqUJ4+eb2H95Sqsf1U
jgwtIE2OX66KxF6Kgt5b09Jvol2YYjnxbiP8gD6ozRQ4TYIIK3ZiDP7PdfYqBKedL2FvrF3Puul1
yR5JA1tp6D/QW3FEG9p6PSMLehcq/kNBu9tpkTCXS+c5xaL49z3N+EPl6Xzd/+FIhMRkirvOj0Gl
ZQsj23vJLjGeM/HKDoPDJwJH0a4VErrOH5bD+FC7qLo5swob2zlt7AH243LoIwqxCAII+KHxe8fJ
7ZCW9voUxP6Vzdf904POY+eHB6VCiDjLisGJjeY2YBN2MFMJvyeR/UMjH4V7qCYAdWGxjI1TZeh3
KoO0nzV3hkcYTA/VH4VeWzyExj26tJ5BZuwTzPJlwWsGPZXEy3bGViUfzIbh9rkti2WZeJsaY15c
OjORj/IznWRCMGyPbg1TvEbhgE0AZKG/zLQ1Qu+FbVH/ZsUo8+fUX4futExNPHXmG0CK+Qpg2QJv
RbCu8XPFPubqMcalQsAMwnqPdapoPmn9Rx1FYm/cFZa1NLTx1JizrlXQATvFzRY+vhEdJU1Te8Ib
WzMKtQFLW3iXv8eIcJMb6gZDziqM4DsBDxyjmblB+83Apeolax+Wo9u8whbA/PcsZ3HJ8NmZ5Y1T
dWVYnVPofjezLg6gGiBLM6517s13KoJqnE1ikxAuOTYYOzAZ1vHWap7a6J3f54tyeC2Dk5V2eAO4
SmMWmlq1TJr6Wbb+jUr2YMbqmP5SdL5k7aBwPVkAooYywP5a3cNGXLexBseCTofrbaK4OrpxdocO
jzgF+s22sU0t9JeqQ7Y/rkwMlDXVzr6J4Rr7axhPt0izYSKhWk+gvbnQzNDiRKguhYVdp8QdApdW
z/yVLZ2FwXHk79PP+cNl6HzU/HFUI3XFAeBVWyt5RWS8jEv7ns17D3AGyU9zm6jhUIaYpFr5pdDC
51ZsAkfcA1l5jv3kYFbltrPLk17RNMK+MiKXtHM6h/FLHcj3RlpvbZ92VmOsNJkvMTvj6Z4v0Z3P
neTVrmni+sNeafmtaciFSD61LgBi9lIEaKth1DYK+y6OweWYaUeNIPqit7d+0a+CsgLh1d7q40dY
m6t0olE55Gu7wbLttDjocYA33iZNaRby3yXa+q6yNwK/dvSu7KO1Pd+Y8ycvokeGP5K/sp1wDbl1
E1sKXIri5n9t8dD/sHhcYq1z36BpYEbBLiztFUpYzun1qaWAiVp/PzbHQeOPE7UpfAuDvvuSAtHn
zLVI9OahhFJzvax4Tv75zcy4ZFADhfQkJQDyyAl5YfEy92I84oPUKWeSaR1P7WdI+neJ0z9z/N6a
01Oz9WO1t3LakKNGp745wWGGZjUZUizH8f2YvEwYc5HWss6ln1Ocr5T1d3Mf2Us4g6rmccrzaIdw
bGG4t721beLD38fvn6rCl9hrp5Co2/vE3pYeYJgxQEi/gXe8Ahch5aqL7H3W+O8MYe7zYY99fzU1
bXll8vzxwy/uJ8So4LmuOto0FIRH3VhBK9rnhfsple0+KGnmjt3eRGc2/4xulMxqZAh91rXP/8Mt
W1wcW4h2sjWj8p0tyZTHqvD2ZjkTXYi+iqjxzxCsuXbVQ0XPo3d/f+F/qGCIixNLFaMK1ofR2upc
azOaRUo9zPf6uXKScDTBeA5c4D/9dedV64fVSYSiAeZGazqyyxebtdnysKFbX6CS7y31nIbFKrec
lQyqB80a904w7S3uQX//qn+42YuLDb8rM901E/JoZpQFhKDNhIsTB2rE16xjb2OUV2vv89v73Zy8
2K2MDq/l1HBPLMcjpqYVLL8XgDmooU30HNqm+lYjJxx0VKUS6HcW2uwDHE0j89pQ+kMpUlzUTzIE
fA0gN7WN2S1TQ67wYS3xX9zYvM+Sd9zQojcStew5esQ81t/f8R+6DoY7j7MffuEk6fSql6Pa1i6e
OefDPHdL711tOBxwJhxeaoVCfzUU8UOJlPzKp/7+pzXc+c9/+FQ31GEk0cHdDi30LuqANexAuFGL
iPqbZjkLW79NZjUSfNDW36HVPg3+jN/4iL3sAVke2FO5wh965TX8flYZ7kWVBbRqCM+Yu3WRYHTq
QH2DhA+FtYnhseWp2FfaCE7Guvb9f79wGOcz7g/fv4QQVAHOc7ERR5/hN65SGx9Pf16vlBmsDdJ1
8/x9yGX4yhv//fgy3IulqrZ839KwEG8tZk4I8tOwipXZf/B8tQqMGtsmxeLiQ0nUr+b/R2uV4c6z
7YdvmRK2M/Saq3Fi7/b+ZO0jumUtM3heFlXm7AXNSp1d98p3/NNbvVitWpwSSRVLbetT+psXjJx5
Okwmu/e4B6GDYshk/upY9b3vn/l/rQ2+D9+qvM6/Nf8fxMEmv9dfFB6QXoL/2ufV108/qjv0+f/1
j7bDFP9yDeEgFcFW5yrJ3/lH22HIf4GvkkrCcoYNINi4/9F2mOpftm6YGOlNxwSrNp/g/tF2mOa/
DKzSeKcR9n7XivyPNPrh+yKOqhqRtf+VzTUZsdj+pIL4ee2BKMOjITbmvG66YMovV1wLyJ0/aZr/
EGn1+BBYQ7LsLKowVttrB6+dckBEmCYq1ZiL0EfxT+muSW5T8Pl3dp0EK08mkkMqRZv7AmX8Ci9d
4mIBcRBEGaK5FuZ+UXU+P7AShkQdbQnbEfrFflgVAWfYpvK5wU7ayfRnF74RUx6rDH9pt+mHcpBg
IDKXSATNt/NNSRDnlSSweSH83w1yfgZw3gZvjP/w812qqhvoiY10ULZqkY2+anKMT2mnl1sowECM
ahHXK1k2wfsfRtbvfqt5dfr5Y/mBDBepj5j/xzySflxJgnCoS9+o84egZu890v/PXi1udYfRyMMN
EbPO3VQU/nMY09NaiC7XjYVbTEpBwfZijsVDpk5G03sJKHwfaalT6VfOSL8OJ3TmujIcYUvXwoj9
8yNyYajHtsiSh8Yds7teQrIP3LpGTwfmsrwVpaNvSRGxDmYXDNdiXM+//cULcpXjGLZkrjnSvVj6
alFFpuPW2UMQVodIFMGzjEEttGRZ32swsXYElsNMmMqBmrrktliX0JPdJIx28Rjoqyu/1/x7/PQ4
Jip+JF10rGzDFJdJyFPkYHps8vABAyFTqivM/m0CC34Q7lCnN4Hmw6vHoPaSuyV33tw1+wUb0njn
a3nm38eZkYIc68bmRVz/pX6dSCjKgEObwsDv49jqYjRZWmSFxPGpY1mIHG5IPh1Ub9Svut6FmzNn
Q7UY7aHjN/skirRdrufxlVfEMnbxhvh4A/Wa5SrbNC9Xn9RIWXUsrz5CIiheRzch2reYHwe4RPEq
s9q6MnMvTnhMXdOcvy/L3WyM+B5c9MNu3Dh62iaa1R9ZzJgkceBiBMiKGNw8dYdcy+yVFSLBD4XT
LVo8XKsB1LYGK3j5b48OHoVJrCwdnwYLys9TxYOmQXVeDcdAEFnYqNq9KVrK9J3nB+aiskR4DyvD
W/dxGt81WR/CiQrBcnW5AwEHmvk0Rd0HFfpXOtK/TGGTfQUdIsua4Ce5VKik/egXrHDi6Nh9SEun
q3ZIDDmNQTh91blXwoQekY3lU3h75ZX8ssDx0bZlQqo2wPwYl0NSt1pfESYgyZYonJeio/ieN1mO
yDhy+ze8z/pBYtx6MGHDLX2CPReTZsU9XRQKm3EgCpr7fX87BGN+q3ynGa6cG38+GJ8HDwPHRk9g
28LQL9uQpahhiJSGPAqzb17axqQDQPXnI67G6i6wwuboTHHQgS3WMdlMif35ygual8+fVxRzfjem
o4OyQJB5cT8SNjHtENbYc3JXe1+PlNdDhQpDN3zCq6sG6w7FgHu/0gLai9Hov+t8j+sZd8j+hWyu
awqCX1e4n5/n4sYIvCjt4j6QR+gSH+DB7nQ3+nblO/9mUFicnJisQmdtvxwUSu+iSvkKcGo1hhR5
KZ3ceN6QbzNw73etn/h3UexoN5nIi9chLqxbf+og8nVZvA1gtrVLVLXNl5zsg7Xutu6VQfu7x2Oo
ChZTlnlxTgL+YUGpI3NyOxsiFZOkean6qtyM9ILx/FQDYXBXXsZvRiC4ItfgdGizzV5uKZrVDEam
OnkEa81aGRZ1947uaLBXaT28pZbbkAZFHMTC1LDTs3d0a1o73R1r/AuNSEVEu2+VN76qM6QBNb4R
3a9IIRF+vZnTCW7FiC7myrS5qDee5w3HX6nTobd/s9VMlmv1llHrx7ItelhloCGWFYywOzAjPFLm
2uhNi8ps9g6Aw2dHyi9uweGlBU/1rentfmfk7ZyMHGcLu9aS506vm5crr3Y+HFzMLQ7ASnIGhiV7
Vlr/eLqa1KRzSuIh61J0pBxBcDlkTowxRE/ajZ9wTx1d13tOukQ/QGXr4XuFqzQnzdPqwq+WkN21
IL3fvjhKAGyM2Ah5hfP++cPg4jOBtpeQMuqJRmVd683LoIMx9sLceYpYgfcjwUbbxIiwkGhJ/rFr
OnY1rVMbJeiKa01r3qFTaF4sXM5vMgj+o9d2vsVgM0QgelnIJXnKBEyXYBjre/0ATgN9S+S9d/sC
AGNdA/OKigStQJpz0RWPRVWwkk+22urF1Bw1P7gSavjL2RxlM2s0Z2TUqgaMvZ9fmU+ZjDTLXj+6
RW/tZRYWr51XcPxKAqRlo2NUuJx5mVdGz8+37e9D3FFSp15j2668PJu7rd4mM3r36GcouYyWNAqr
7ZIl20i91oypP0WQ8vaVWzgn05ig7J8P6f/BUyjTsl3egZSuPS9WP4wXN+6ROw3EKcTgHZNZ1lAv
W80O1pGtI4lr88+inLxPsL8J2Zn/PGubevNvPwT3Up0r8Hy3xbxwMWidFtg8yqvpiEch2Of5lBPB
puRbHEr94Hh9DmYnOUx9EqK7tzgC1/Ja8eN8SPl5MvMM+F3h+PEgcjZU/PginF4vgIRJcRw4UpAo
YIvilZhv/eBDGUgWHpRKUgDj2L7Jxik4yKDUn4aszL/mbRhMlDWt4tXz4wYrXF81LzGowy2qZ+Pk
kCm5t+aDqR92+bbS7RoaQQ8NKxlRhwDcTcIbR+lU8PImdBWsM46z5+uWM0H3vba06hcdlHnkSb4m
vzj+Y9vEEfLzV02yDqZk2/+zRiSY3A/SKRC5TJZzIsJA31eZRiHNLz9FAKIeYX6qk6S8sG+1liOv
b8lNKIzxrsqMJz+05XrQCLjKXYIVE8uaiD2R/VeY+uYBFMCHyuysfTBMPajb1HkAKF+/Y2PE4BVj
nP9+0xkGxDzlBMRn1blw6IHQldAOAklWmjGMj6TZlOTm0bpto4lEKX2+FA0xZXVUjqa1d8cwJsKi
w2A/afuuicpdW0N+d+PGWseizz6Uqe/AXQiyNQkMOUHpVXyy5OAz8HXGVgzBsNFdHfImb1/jp9rS
VtN3ZFOVz6NbtN+mhuRZMDg0fzvDvw/YdzZuYkxAzjQCnDpN+wxbQWCNnO8FJn/NWRT0NAaw3OoI
8cnMTQSq9N6jN7nhNMZQ4bylTl2f5VtFeeBUukT7pAVBPVPs7aTvvBdEXxABIze+8LF9akUbvuU2
4Pwpc9N1NzX6IaIRSouKPlXl1OHG4mI4pFFwEzuNsyNoYSAzxSg3htchK+sNwDScS05R2/WA3crx
a+YE8SGMuMKlmTfAoUn6fWmWNVJZqb1XWf81m2L30I8GHUdt9EhQ9AgXDcz0U4qsasdpC312E9MT
jPTgqFwQsCnYHrA+bThC4bce9CTCsVlMdyFtGMiarY6sZt5Z0AZ3j6TTsQNRVHrn6EkJWqfWh2UV
kHq0OP9DUiRE8wWV9VTpMelBLUxwJ7Ix2fRklFSDm3zfqwg5NVAYN6yZDQBnDcbda4C6Z5tGdv4Q
+6HYmBYMnwVtAQQ7VtymC3c+FoaBkW/TltJ12Za8hvOPBj0O3Q+Fts9RHKMlKgV+whqUR9u5yFj4
5crbsSdKo6/3TeHnH02vu6cr4IBSQ/pu0S5essHZN7LGK+1FBGwlwvM3lhyb52IaBniX6JBCq1a7
Kk4G5MLYieme13jrZTrL2NiNgPeHCODKiURCLTOfEymLe6QP7XaSStsVSZ6sgV7KQ2iE+XKUQ/e5
z0ukq2TDo6PTulU4YArvMp1k2bAvVk7nNxvAew4RWy6RKmZau/dl5j52JKjdZS5WV/oa8SrUBnHj
MZIBLvtA0QoZ6K+wE+kAi5G4pDYFs7VqWighUooAZpTDrWEMtWClw1tZGkUl39dlOHybuRxaIT0y
wF3AM3ZB2ApomiXM5Xd67Rgspd6n1E8wpA+O86lvgw9e7etrlcl045OP+oDxgBSrinyP86oYMM1e
2IZuqIbwYCFuSSCI6ZLJ+GlicT6UgrW0rruPZhUAGBmyvHurFMoJ1v58GzWzZkwLOkINms78BGi1
fuHY27zISjAxetLnFkOZMAiFlMCQxzz4FFesfloEW4bvSc2lc9RGLxHyTV6Z3Yxj5d95QKE3dudN
LyVp7msXot7NMKeL1K2oH6KevLZRNv5RSxt/C0ukOHRWlu41nYolDEyNVBwlJzZdR07jGhgNtvNK
le8REngHr7ADrmMOy0sYWcPaacZHz3DLXS/s4hUOGgthM/gsKQXjmhQPmzqaabHL1FVUvgZ0Tip0
AQz289tLRtsmchq+bTSlb14Z5oC1rIB80WQieVsF5LbpXfJG8oD1wbTq/kvqD/n9oIXqaKe59gTc
dtzVvWEh3KzNrXDqfqtLyAyO19TrKUyLGwJyyGkcEWelaBUII6rKpR0lzQsaSjo2ycSReQq4gZ2X
snEwmhdgfNjVCepDp5fWVB4jkNllO1g7thzjnZ2yqrtm/oxT4H4a2GWnzKuyRaE11sIICQJoc3Kc
NX3apWOZbwioie9qRdpa6I982jjqxTupQcYewHIhzIRFvarbhqiRwf2QNrL4WjQeJTWnQHhKhoB4
ze3wMeuNEYwjNF2oXXv8Mv6tHSfypkomdd9gpdxK3bBuFYGjS6MD9zZnBedh0TyNBnkHbqUsPPmp
uk+D9MG2+2jftY11UvP8dlu0dKCEqV3V2BOKJSdCZ2Ow3PZp90T7f5F7k7vmUDp9JTJ5QuKY5N+L
CdF8OIpCTcLlizAG8VNtks7k6m76Wr8E6giA38cIZWuBuONym4CgQTlBSBdg/TJCSl5owQeyMO9s
zQLMAbZqL3q/JRY1F88p5dYNQsfxLePch3Er8Z1VNGHHWEyqqV/gf1NBbtF/rtDnfpFiqN/LvMB+
VUUA/UxPN5ZkA3PprqMRTYVsl0HlpJtuxJ0/emV8XwEFSCdADYQTxwd9aKFpZDHa3QFxWtkJmH5p
/zW3h+GehrbaxbYJa7609EPiyPAJXZdNfEQ7R2Z33g08We8x0YZmbzhNfkyykcu79Mo5ypFZD+JP
vNihTI4ECvnUmEe9+0j+XU2KIEWQ83GPgLjwVJpx+nXycLWQswIotY79Ra3ZNg176S0UbeaD3vM4
CyOCaiLH0jk6lJEXGR67ZeP247tk1LTdVGT1zCCrDjlL84ZrTb51RIb9SZQKjjkvkmgejporw6zz
rcsEf++1XrxQeH3vu/MOWUbTth5kuS1MM6uoLRr0mus2YpZPrctulk+EfJtFj9x2nssGhza/zM3H
1nWcU+aS2kCk4zqPbKTPccKbapWi+BVxBaShFyr3aTR7e9+SFbHhGKS/CI3QyhgUEcMOMVGXhw5N
nC5Sp8zP51Px3ATofdv+KJJB4+vHgToNhs6ccRNhvBYcK7hEVBV7dwnoOCKJpWblQZXFn/R9yY1y
PkeSQVK8Qtfkb5GLETEDbNU+RjV/OnmCbc8Z6w9+7TMCXUXKAiGickf3AB1SpNtvLlGih8qNYTQo
UFBbOEv1Hs6gAaZpqkvcXyUflxD/BkttgpJNp+zZL5R2VLQ2b0pzGsh20adsm3vIXxaG5pDc3ZFl
hQK/s0f5IIGFauuxJCjkEHlgvMIwHh77LDzGnllitetmrGFoOd0TpeP6i2i17kNjWEgJQ5eMHrvk
NKHEMDnbc5WHuEvjS1Z72gfBqRfHVGnWJ7Mtyq95ZfRwpYIg2UbYoz92ZF4ApenqBns/2ZZwBI0b
kK8TwWTo/Vh5oEF0tkWpihgzsn5UhQayEB8hbOJAzNKg3w+T8VKrQj6CAHwYI+vFSWz3ZTQHNauZ
OxCgiAdDXcCD8TNmWa74vRHAGBw01qMdabNJCwoe5xVfW2JArpZFboB7JqViYTrFo+WJeEtFdlyX
dQWOUbOt18Ap+js9VvImMLv+xnQ8ez/lwU5GVsYhIgw/KCf4RBuGk1tActtxBP+7NEBYAr2kJxc3
Y7mRs7UnCYlFBSttVm+DKuZoL99GCt9kWvUZlmMJDTFpvENm9Wa2agZTfmHseYgieL4Ib2SsqqWd
j8OtkwKeR19rHeD3Ft8yt7D7G20Mg/dl6srofTKKeQdQg4SzPZjVB9UFtXZHLD1ShgH3QXnnDKn2
kWwCZ1XotesvhmHcJDV6Eg/C+ALK8zFV5m7s03ZnqH449DYpmAbusfvIE1/LkNBtGMphckoyxebN
PhB/YkU0R/IzBjdd2iGL2dqmB383ksMNpqVwnU91x1keE2sd1Ls4y+S7xG/McBXCbj12de22D4gt
gtJdUEMo4420DPFOhw3Kv08NzQu9Y05AljmFG6LQs3VScrkg9QnbByI6+gAJNwAc85m1tNxOP3w/
PyR2WSt8e7Z3LEKzxY7C36KAk29LDcB925H0V9rcY41x4BSdehrz20g7po6R5kyd8z8WCT0cV4QG
AvPwI45SZqDTTzyfPQCZQBdKuaWc/9Ha47yVjC3zvcMcvXIlCnJZkasd2GbzgExNrSqR6gc2TfoK
NkWpNA3L1zCq+jfW8x7SKlc5tmE+0ZtvzX5acChQuftekMIgVr0NW3+ZmUnxCn4tAReDr+wbmTwW
q9G8liXZfCHI/Dbam3Zu7W27xWBfDnStszTM3zXzhddHBQ2JKrD6Ny9UrHVy1LmnEwsSwJAimJW1
ea79NbFk2RkKuymYVIXbAPJrYoDiasC2mtRHTTrNi2kBH7ddn2kYeMb3x8iLmn+h5hfnVVLy1vpg
DmMrRsTzqJ/VjjQj0NRAXw8wWHMP6mZGXVTXgrmCxjdHaoqzRJXlTe1Ow+2Ywi/qFADDchi3bAeY
9UnXQrSUbdPA9W5ZHZwXv8c4EYQtmxRfccFx17/VYpTsWudGhB9xttJU4j/VeWrcM2edHtBUNywj
2eiPedM2L/zsvD9Om+S0DwGYpJhoSBSg6SmV3jQtzckUuyLQbvrWImWuqYnyzYDWNH7y6VwJ0XuL
y3gtuoUhYm/l4sxZKD32v7iamu5xduswlnwRfM5CmMmLmrAOtejml+OoeYhldfdALdjcD5pJePcI
GfH7Dwsj+kUfdEqHIApuU3Z0bidJt6IGZT3GRUp2Iz/tFAnBDSYWyLszyd2+r5v0s8PB+6nLzHwd
9ul7LQm4rkL1JIQt0tO11CP7ORWxvuX+RyTdJCh+xKTQ56gbDlGA7n3ihPCkhQ2bLesg48P3QtIr
Ym4NaR+EXLcZwVFMUQ+FKsHThDqzys3tgO87qkkW37Kkp7Yt54pFMDjDlkr5SApC/hJo4WfHlNYx
KolxYgeU40phTlv2ndHe9TXpc+A/zFM7VtUbyHn1WAdlbLI08MJk6Wpfa4cK6zLpJ6DLPuXhUy/j
4uCPgM81eyIdYIrIVLZC8svUgIsD7WRImzUth886abPUtQTHxLFF1AiAGDyNPwvBYWRsleYk614N
8XGqospfCC38eC7QYJdmsnhjQRbQVDrjOzZnfk/HhjHudYn5QhnrvUzm+NwY7OFHrY5JumvMAIp4
MFr7xFfZl2TwvIfzcC99cu9zzhY+x11md5zESK8b3Tw1Q/Icz/VrYefooA29tHFHaxQEEHQzWXBc
qYUZUoQrbQ1ngwbm4v77cqSj/LUc6NFL5mPjLPomnPJFMjUv9lw33gicZnOAg7hpiCqhApJVp1CO
HOAtra/0RZPgvZmtUESHm4QaLkiKhMA6eCWHHUGU5E0TaPNI94z0I9m6HTYwMzieVzdJn/TWsKyn
sArVoas58t2cq4TnKxKVjhKIlpPoD55ZWC/VfJw8X+/YjygWNj2zEOx7cSJ+yMRPQu71XS5iderp
Mb5M54W4EnzpzAv2UZOT2hcMZCK29Pl2kljwPdl1xWEwyDQk5II/Iqi5JMT5s1XZ3toMS/EgRBXc
kFAVv1rhWG3DQa4rYhsPFMe0x6ytubzMlb7CnPq3Rs8IDmSspfe9VVSviazAbpKwRpxCOzyeK9v4
d5q9jSXnvhvSm7605LYhP+yYzfsOEVqQrOaCJHKH/H0ig2Fn1/jV4DxrSzTD/lrL5xJR3eX1Y0zU
4iGhY37q3M7fiKHtDi194I0iqg2alGN9gn+TwAZj4wv8oD0ELkj7CaTKN1o3UJi6ToccMEi84TDW
FwR0eGSwcIIeUpE+COL6btNmDOhBmO6bM43UbJCIdJnTfh5T0W6tMT/o5qTjZmvSJX0Lj1ORrm60
WnNOTmQx6KySUzkWRqhbqDiDgxVOKBaGmiHS+KQi1UBeuMVjlF1bLFLjigoZqfCxm7RfdOIu5K4d
yQpnx4n6t9ZCFxifaxXnfd7xO/YoZ5oLAU4pGGu2k/A7zA2g3A29ZQ53cqZk+qeCJXxD9ciheCHG
x/NYQgSk3+SupGhAYNSObCWgCdRgty0GaGxlVoFQPY22kEzWReaJO110wXMXF5/w4Qd3HGg4lFlR
fEeY7G0sO+NzXcjmJZk7rKpwJGRW4ntI0AzudW4HpAgP43NsuMMz8dDxwXU5GNhk9+LFbeQu7Trj
Jpfq4HCpvnNzzfjCeApfO9Qx+/OIv9KA+LUlSx9qxm4qlhlUbRcVceK5VE6MKu1Gp0meKZ5/gahD
ylwPl7zTrWxX5UJt+pQA3jDo3nddRxvU0BToOzfzvn4X4pQoMDaJ3XsPf3+6X+UVNIeUQNYnbXCh
ly2adiCWKCni6SgYr8uYvnkcwlRmEAUGjrc8Bm1BlA1J80XpuXd///BfFVJAplAicaCxFToL86I7
hhEis3unlFDAQsDfUHKL1/OKTJVKrPUwLu9FIN71WRJxi2gK88Es8uBrLJL8PnHS8ObvzzO3gn5u
0yA+VNSdHFioiHEuBFth5fZd62nqWDicxxZpQd9CzFdG4VAVjCWL998/8DcvwHGVbqNSM11XGM6F
6objdhcVqa8dR429K6GmGC+GULhfdGMUx7HI5aOWz5EKvnLvCRieI+p4uEVfNtXODm333d8f6DwY
L1+Boms4t3eRfF5yIIxQciZoJhxLpAucHC9w36qJ+q4gyv2mqetvSQcIyzcV6PtpwO3b+6exUcU3
V/Y4cQ1L4PayC8KmNRGth7ry9iILOPGGIV5mJvxt27dXLaq/6hAUo0g4uqkQQrqXaDDRAVdvlGEe
QVHH66kumlutDKgbxeSUlL33EdVp8+BnEcpxEoO6tZdl2p0Tecmyzen5ZoRuTaTjEu7lgzd5qERT
3eLujffn/UJBMz79/UXrv2pVeGTUVsKlye+66qIlmMs4A6odWEcndpI7R0CC7AIZb0KUiTcUlK19
03O6Vv5ovQ5DhSPf7191pXMr/qempG7icQyuTclfG9Y8FzuG7iBo5ekupiRa0wJvQSWPfVBH7/Lc
wbknw/aldoiSIgfVOKVDtIqqAaCpZ7s7hzZPuUiiBv5gO9k7NR+ETLRgK8+067cWCeaqI2DsmvTk
Z8383GdUgpunzTOaFpD0i7buLJvrfcIjj/G5w3OugYVjXLzi7owWPBlBMwYXOLMChhdG8QpmOJXW
uZ/391/y10VD8aLmucIQNJ1LERRnLjYdQcPz3NAVWHe/uARkLCjlpgdv7hj9/fN+N9ZtZc1kPpYp
c6Y1/9hLJnAHpTFguqOZexG00eyNdky2yYtIPlS9svZ94lZbIpE7mjAcCv7+6RdwoO/vnTY6o8MA
Jy3ti90sJIxiSjKm2uDpzaFvbCrao60OrZtQxG66HR2G+E6B0iGauMH3a5XlyQpckhGyVHsb8uJZ
ke1xQo107c385pfQkabwI8y6PfsXG1Ye5Jboa/sYJujhzgrKcIgQqsieCrjp1Vc0Or/5JVhzHEQd
836BvOPnX2Lk4CtT+sRHl73z1gK7wX4e5k9pktPGSU2A6FUr14lS7s7Cknet2f6rRIiyqY4abV5F
5vnw8+drlS5cu1DWMdasdgtX3r/NVJK9ld5YE1VmrfRxFgfS4n3XTSq7N0b1jFm6Jc0LPoNfdd0V
ufXvBgcPRJHV1m3X0O0LEa+J6aAwC9s+UrOzXyogM0i+zci/KRAUUciwnW9S0k8IKiaIN2q3bRk3
Gz0IshTqMcEZehOEn3sM5G8DUIXyynb7mx9sXjUkY8Ng0bjc3AqAONp/U3dmy20jUbb9lf6ARgWA
BJDAK0GQFEVJ1Dy8IGRLxjwm5q/vRbn7hq1yl6JebkQ/VUTZFkQQyDx5zt5rR0K6V2R0nnre8A3O
VA8ZIj0NaTMjm75/FMsf69U0LYwmvnh7Tl/J79srmys6X9tAZks79NOq302V5SVYcK4Ajcw3Kpot
Wv0ZUQBzdl7ZXXdeRISaGWIKdyBe8m3m0Lb94rn5wx6PKt1gBbFMy3P/ppFiHlQ5C4v60bP7PWLR
knnc1G3J+GYcqi3LkzuNQNha2j4MI61pYybXmZP156KKo3SNnYcEP1O99hExLmS3JG8peqMrR6Od
0oTLuEoynLBf/NZ/2JeoyE7aEl4XNDSfHi0CwThJkhh/VKc1jo6VvO5NE0lV7ZxOJaexX29/uU1/
/NhPXxhDEYd280nHj8rx93csTjn9LuTQHSfOl1vH7ut7gxyKs1Hj6KVKg0MiKkf3OspiHlf28wyG
8UC7m4KjOs5xTEiLluZSrXCGP8yWdUtqxQRwKlbN6kMW8CEqIESH/t9It4SRTO1bLLybOZvuIOnQ
wBeVtHycGP0uTJvzUUertgYNRhLDGJXFQ/kxZ5hP0n2AM919s8zLOV0JwM5d09/Ei1c9/+yI/Jw/
1+lsrJcsMXdtlcxXXlSO3//5Of/Di+ZRUjnSRkevW59X4mJwstaa+LKsZHQOdqlngMyn4Sm2TIO4
92y4jCtgQstcF3i/VPmFCPZPl6cmQNCF5IoX/VNtEHk5zadxTI5Ki7U9KZbZzz4PvoV2V4/VoJ3C
o5sNuvzvdSbML85Un8glpz3SO6k2cUwJpLjCPR26ftG9YSb3yG+L8iNrL0/FR0ex8aghVp5N/8Jw
rfr5o9M0zbpx2cq4/GG0LjyXssk5g1cnDU2NIHVbha49rrscgcqq7pVB3MxCw282Zw7zVhjTZIHL
05xpyUSHuNGTbdQn/JFR0VAHhoiLYsU60N6G2jQ/LrRR+hVp6K6xdm2P7ldiT/xSWlEy7K1iLo2s
n5e+xHab+R8t+r4N9ckvybK4/+jma0i3v2entnrcRMVTrA/NfUdU6t6hd3L+U0XonKQOlanQuCUn
3ey/f7Zck3vknCTvfzukDbYS5dja2VHD9NWDfdCRXhkiOmNAZuyMcJm/lTqBWoWY40CbI+uLh+vv
J2bOiCdPketgl+DQ/PuXCxoDi5mVV8doCs2DldHaWsVJQZLQjEkCcrjuERuJ2s/dUxyIL6q/v9c4
tGJ1yj8YzDxhtvn71Z0ub5Yc8xClnkPPM48dJjK5q19KRcdZdgIP3D/f7w/+3m9LIA0jVKwu+5WH
K/azpDzOTDMv3D69tpO89cH1YdhUKUkNbsX456PMwl5W+2FvdJzKO6gtjd0d27LXAlkX/63BMFup
bzIFgYppP3dMosP8qE9ZOKfzMURFHCXLw4cJjIOYfvfPn8L93IVBtywl7jhKdZbyvy3k0gxlbfdz
fxWppD54rdmc21bToqCybmeaqyuaVCQhFAOoOIJFs+991ty3Bl00xFhRDdGlw/SeEFNBGCkNkiqc
4jWTJUy6XnFRpeUTgBPeoMHIlhd6hNWWoCV688Jt7txYjO+ZZ8zHj9eHmTlDeSdZbiYW8TcvD5tN
oTuwU7LJnl6KxTQfs14OZLeGjLOTZNrpbstv6DZiZ86NtjNIHds044BHeST7sBikdxUaY+XbkLfW
3Wy7ASPm2uDB9IptNSIjgk+XvDIsspAez3ln+ehwku1HfVym+nh0JRHvy1I/aPhIDhzn2mCw+/62
gJ/pLfaVaS0pMXwLmQhTqb0WNhuwQksWOAXNQrfrjB5KnB6D3GIGUZtd9iP2tPL+Y8YXdbVJ2Og0
VPdmWevnKXF+hw615Xc3No3npAgluE+cAF7ISlc2tpl88RR/fm840lrgShGvO4iB/9YhsL2xnFOj
1a9ILUe+N/XstPZp2bPsIvCgvv3cAf+/eY9/zSX6v5RexBThlxfzb+lFj2Dk/2P1Wma/2pM//s1P
e7Kw/7JR851cGbiU0V9Q5v20JwvrLxe4vM2w6XOAkTD/Yj3kIESJJpg+2dQD/2NPNv5Cj3w6B2GJ
kRwy/lWAEU1Jltdf1kLaV8y+PA9xM2Zfi5blp+U3G0Qdw9hmuJLtGXc/dMLpjzXjinVfZ2i3kBmv
hlEaK7vKl3PgcEeTjOdNSSitTwo0gZbuwHiLlsKh11sLY79LDkUmFhCc1rSbwEORNMqoZIt+mEEP
aqdB7/VNUjgdqTBNSETElASmaox1nWVV0Jc0sTxHIzXHEuctr/YaOXNFLETcaaQ7yget99xAGxJt
0+EM+hFCtbkymaE8ZtpsHKteaNfEqbXHfkz0vXTG4mAPXXY6r8+koXhDGz8aRaxeMHrEw+UMDLnd
Kre/oLoIpNPtU294PwmbVnEvbyIdNEZikCVuEvhFq61YiRFMILnJZvJk9smtE0vMae0Zm8rWntWZ
FZ9lrwi6LmxtOtqkX4WEmpVL861tCdU0yaiX3ml/OFQwIlGZHglsPhpReSxKjfg8seyIjrub5mit
EVnDPGmUx9JNb+O2vi1lC7q3lJdmVAR09ojSNALVRudoYo+j+5Qmck1Wvd+2+dadPCzk02EYm/VY
9vXKqbSXpnP6lWLi3Kno1mPmuZJ2+tJNzY3dFY8OqtY4Q5Q7hM9ZtTyOKj+jK7KdK3VvD2YQ9XIj
6vJ6jtqNdEKo0RFwMVk9qyIYJ8FDooVX5PoR4aelq1F/Fvkhat6neUHjkB6yproxyZpjOBqdy8pD
8Ylux43Mc46X/CaJe8Hx4kdDGUoDDimed1lT4CK0IOeOK7rVepFzuovcFCglcowhW3fpFUQPChxy
Emxaiahjs/KtlMta6641CGYpDFOOD9mY+ZGxs81jX6q11m6W5Xkoz9x4eoiNBVaVgIQ9a7eFbr4i
39llOM6MOfEXq916Xr5VGjFemuyetFzbtBpC9qi6t8O7Smwpnm5aI1xN/bTtCY3VCP6JE6T70Znm
WdvWTANvNC9FZ192g3uJwWzTVA+LekSdfWa17csiQ5IG7Z1VZwE5gRd0pMjJtl4SbPhxmG0nPaef
TuFpVVypcdp1Q0B9JPIzLXtRg7EP64HQVbh0OvleM0+n4ZCyQLq8aV7gsI8u3cnYF3X8YpuvPEHn
C+1XY9CfM/M5dW+MmO+p2ZVoclHrjz8ouK/1bLw90f5H0rWjrFnpkziT5VOpNfCOHE6prha4dXcQ
o7dPZX0P2YQBdO1P8gJCr+9CDGiNG68fHo1UbqzxwhUX1NimgygPsNrWm6dDD8m1dR5cLd3rUb6B
5BZYYC4l0n8z6QKlohcvzyn4y/B6zsdbeXr5Yte7g33KMdBq3ovZWhM13xYwlhFlTt1AwQCe1T1z
Wk5DujqhTjdO7V1UDrH3GefDElkCnd4kBuqK8RWzb5dnKwfUpq21T7m0dzMRHBBTA1XXBy0rFgIQ
veuBWZrmXA8RzsfSxJBAeT5GwbhsSxII5nLYKVsFdvwyW/ZRMVfA1pFvx0l/IE31kuPVI11qDkok
mdbJGCwl8vUByUtzYaOj5DNH207VJzHtzor2cbaxBu1BdYR5mWQ7R+nkrlrLu2dUehQeBamGtkxT
SQlvsFMrx8g3k/Ftdme0mThKPEko3Lbh8WWMHchseDD1KGJVCH/EIfln+oLcnohdL83OEONIasXw
vC7Lt5rpFgt6WPhub+9gJOxb8hSdeLx10OkClzSGAKtm4md17mF3YDrr6vXLqco5WHFaX7TU876S
+rlne1dCWw7NjAbWGrX0fMY2d9WHvK1SinhrJekb4F3KvPzgeGOONANdUViA6HMSe1WBHW4duSv4
p6vakd2qM8znrARUZsOPq4ZLlefxeRO3WkCGiL4DtTEcKMtsAuus4tJi57mxC2VSzwrj0tSfwjSw
VZivhSRlGwx+lNzHkYMgV0UEqnUNAciJ3CDwH73kFcaLt0L4suzJkczQee1CCSGxUPWWoPF7rViC
LK+3eVZ05+VWy2haphhiuykDexudItlhiq/NcDxH6untPPwBHlaDoImSR9b83C/mWzNckyWcbJn7
npup+9TEw31lhcQTt/K+TRo4W3xZwDznNeLXQ1Eek8LO0W6HCGNtY/BVMe0Hs3obh+H70ou7uB1I
1x7JF8Gc6pb6laUptHqG/lRjJHitW4msmJCtLuHtmPblsOY1X6koLv0Kbw4cZLKyc4rHVVfygox9
+9j2ZEnreG1Xo+EEyH8edXj2Zxo90DPXmC7S5VWa8dM487fg07eI4gtMWUW2rFFCv+mZGRSktSUa
ebJlM66zSKDs7xbUWMS9lfVM4dFEJDDD5huWJ70XP7S5IVPKwPrSpaiybYFGymGsyyjfYpIuDlke
3hlL+JKN4bVXx5dD6T0h6XgdPfNIF2UjrO4tns4a8yaqRn1N1X7o2JTuxsYqt0iYtLWwB9IYYw1d
MuKO7VidVJa1Uxy0VDNWadZDdJxGwfKd34o8mtjyG1LncnXZDgu6S0VlH57uWE7TiEZWHiL1MPqL
LnZ5p+fuoWzIHx+sPDxgLiJ92ZLRIcEnkDjs34Mb1U+YsdjgrWZ4t7RObtySp2HqW2ed18RmZV5C
dFUXvzFODimnlgOtqdB3FqzHqKqGM/CK2SFWTnZZOLMOa8noNm6LxFdXnbuaU9JRe0LTirZe9QZ3
2cXB3eGkXiF5PHXj1HZ0ym0uNOHr/VMNGjOxDpFda37hhUchSYaF/bKnvCDlsXPvtM67Unl7NrGM
CH3ctQidqqlrV9gUL6Psm1d5DrrcqA9MewZ00dw2s3uKGqjylZ5p1+Dwo0DUxR0TzP1sEG0Xh60/
NAR716K8baYYk1ZKUJl2Orqmbb2nNemC9Uvbxe80IS8BWE4XnTvlRyK9WT0bFO5EEXjWpjLm8rqA
Wp55Yl/rmAUiUGNjXD91kHcImdwpPdVuFld493Bn5mUlvJpJkz6N/RoScRhMWDfXjKCLbVPkaosB
hPRDKYNBaT/+swAcYmiDmFCPy1tt6LBzEyfonnwURJig93R4rC1sMPV8YbaEXhI1ZA7mW0+hadW4
e5Lypwf0Xx3G/lfK028nrav6vbzt2vf37uK1/j/Bg6JP/r/zoM5fl9csVt1r+et5iwHZ/+CgXPkX
8Afa24zNPo5H9JN+nrcsMsA8pr3Scly6JZyd/x8Oyrb/QiMB+IFBsXMaYvDj/vu8Zel/2Q5iDk71
tM1pt1j/JuqLn/PraYtJEnmx+EiRFNPyRx7x+2mrjK2i77ph2VRRGztAj8Ps3ahtgSvH0szzzi7s
SzrMSfJFi/FTr+jndU+/vOQ8KYEH/X7dBKoGRGmdotUJifTEX7ZprQUJ3Zg7+1++j+PPo+OvxKtP
fYmPS5HLC3kFKT9n1E/zhWLBJNVzytsM9Sj3uegfvG7pNuZC3mlpal90pj/1Ln9ejf4hx2FBY/Tz
cH9sEKGk3QRBRg7IB6QRrQdka+sGidSmHseRXb6hQ+9Ut//6YzKpZzqLzoVBxalJ8GtHPBkNKsuK
Y0DlyoqkAEf/0TvFHCTpwoEsV9UXTdo/3FZi2ZnyndrvJnys36/X4kHjJIAppYhzFh8mtalcRxRn
107rDt7GKvKu+OKpoTXx6WlFxgEDA8DrCcn1ebannA7v7Gi3myHr0i0e0oSAHuMrL/nnqzj0QHQL
RA9Wct6NUwLfr3cSZQZthFaOG9vNndOZIt41KRTsf/6+Pr8BXEWaNDoguzgM0j83uWNLaSV7KeHH
YVGitM6n5DGta8nEyVr0s39/MeBlCHhQgv1dctLF6B5DB2SMHiK4cuLpPjKJTxeJ+fzPF/rDvZMM
o5Arn7qA7sf4+pe5TC3SskxkQSyER6ZyTWJBE3vTF4/eHy9i2ad1C0Eby9bvXxBPNFpAmjSbUFjf
hZVNUBZD94tl40/fD+oh7harIj77TxcRcZg7kcsnMVxn2NbLcpOYXnXIMcxv/vmend6UXztepxeW
FYNJx6njxZL4+8dxzHl0NTtH3hrgtPnilfn0w6H1nHYWmnoGM3G++08/fEQsMxtFkW0YByjwSYke
tjfCSY3uuqKySHZTh9zNL5cwpa6qoXM+oBEOp5t//oyf9pnTr8Go+AP2xCfEE/v7Z9Q0JejUGdmm
08eM8XcVNkDqEth2fjJlbr0jrFq8TAOwv3/36H9cmWXfhHZoSBzC5u9XtpdZ5O3S5xu8H6c41NLe
zKlLfDcP192//5AsG+zyp8mV8TG0/OXhx/xUCmx72aaJNXmvRar9jkigP6OLuWwXs+hvssbtv1CE
/OnOnl5p2q/oY9jhfv98YUpkhiRkaFMlRlkGvey6x8HL6rPS6aZ2PUUmjbZmqMT7v/ywrL8OI2h0
t3yfFBGfrmvqVZnpdbGJvKi71RyJ2Dguy2eVj812VD0mdjO3Hv/5op/efEEPWqCKQvxCMCGKnNOf
/3qHR9OSpWcUG44BiOM7d+T0PCZi+OKt+fTy/7wOVRaYDd58Sq3frxMnoTcqpRUbvScdw84G61ib
0kZ7PldfvP2fvz+Inw4qO6at3Eue0NM+++tHinMHW2ZvnMWd370kX7DdTho5fsAvy4tgImOyshgW
3xeMlM8IXNFbRsIU3doOXYyGXJ+Xcj/EmQ6MBfoeCT3ZUHcrtN1es5ZVamKgKl08jCywJCSORkTn
LlcaJSGNe+1e1nPiraY08p6szrYwJcWK+NJWKmaOgwtwd10QUslSUzXymUluv8+zauaQ5k7Tu7EI
QLS9GJKHGqab9GuNwNN0LCWijqwVe7IYlH3BSVZD8YGDD3JBgq680JzxUUaSpImkNuObMvPQUStb
ew6n2bo00s7+LmdbvumDXl4zviXbRmICeU4yO+qYGIvGI3dioanbLrUHvUFFi+XXACyStdNV866L
KwWiNwJXERSIIW95icPLXrWLWitY8gMuzqy8bp2FzJShHCwSFgVxAnanbHzNRpfAADXCbNo5SZ0a
BNd7EnQUM+NgcpvJ8W0j4vZzRpisXckLyizZ0+ZvWGTMpzgXMFTn0ijyFdCrZPatyGz2KUv7HNDv
tqF89X1Vb7Qy6mhXIUp5ipKQJneo6fl1I50aj2tjiPPIbjCW5am9hLuwcyKxatxx6fy2UczPI2SN
/Q7BYBmtqHMqOsyjVHdhxrC9TFDXr70Z1Msqb3UcR3bmpNMu5A8QQXodOd5iaQrqkyI/kxF5QevG
6bRsQzxY/RYyr7zCE6GbGzG3go4MHbmLOtFCcczaaDzibxwHf4xw9xz6ZCk5vXLctVfj3JblznJ7
421JnEoFoizz52k2xYtpJCN5SjFyRj/iGQQHPpQxjWZmpzW87sjAfTTleXGR2UUS4apjtLCKXDFU
tAg7cTNkWZtsrGUqf9BEOmXBhW5JYhb143Mok4o0lSqq0yOe9+m8sXJP22I0odYz7al4pugzxLYy
EoJEoCZoimwpqyETYowL8CWO4jecxMgYVy1C23Un/dC6V/MM+qFvtJXoCE0MqszJm3VbNZoeaIlN
olVaNP13oYWG7o+IPcmREYN5XjtmLDe10WcGapBev+bXIdms1VXP5D9kiOSPzKSkL52F2Mq2wfRB
cEiNem1ipnS1lEjufOZ384sXmTWyt0hONLDDslMHgN5dvdWSJrUDbdL0LfwfSXyFYasqiBDIFxva
Sl14JvHmdvhcFxVda30FanxGMrbnTsxpkFGlnodT6wEvr3qjYcJt5/dG6Nmgd0ull/vQmHnkTvZ2
QuMrZtyBFN7IkiJieuyQKhYa5uOSDytmZniu4k412HLxPoecISzBqNhSmGFgodRR7S96FzGlIktg
XTS5bW2Q05gm+TRijLfF5HTlnWdVBFANdda5gbUMuEaB9xsEdbRtoZMML8cnBtNy8W0R948Gzn37
frRr+ZAkQHlIYcvmN83riCdcLL2zzhTSLoUQYKrUahGJ2k+NJI4mVZXzHBZTSCqFnmOEqqTTPuas
b9l6AEf5loR2KdaznTskRSWZ07NyQRLwZdNbywqDOup+N1+WR4vK/1A2ejsHdmnGbgA1I6pWFP2R
tRn1oupIdmvybTvPWhzYzK5waDuaFZE0Fvc/xmHSDN/A0H4ZmjagDlvly3vdlPw1y+zth9oojN53
q5JHoFaCtCBJ3+518OLqZpBJxD/OQw+NQoU+7TxzTrjNqpDJDAPBacdVVwPp2wIsGeyzKPS0AWxA
UnBWXhbWKMcIaXwuNbKTvcoh/BZMcsIATSPkAExCek4OkVOedePHo6aKBifQgnMxyvrBXJtpSB6X
MVVQX/K4CM3AjK3w6Fgq/z5kU3zRzZK/1ugp4vJmyWDtgcjoBLtUZ7/3pC9JmoI2T34SxZ4XaI3t
eKuc1sEQ8F3E/P/51Cl220E4WCTpZjOVHCab7m7UOTuj8TJ7i0fegANVYV6FcqRabbXMrEdFx2Rj
VNoMRSklNkdOhOeUeVk+1a3dwmCFseLbfcf41faQdA5d8q2wxBtnhdFPZKhfFeDYSLkd661Y8ixe
VVQYATKzG2xZKaER+SkHhtIFD86pyeKXhIGHK8mhljuLdOdCUSrwO80TIKU5GeqtV6j+JJcZ9iEe
ZSbaEpZXzlDa9l5LDQaYXXhBWRRv8IVAOFW42vnK3+xeLbejmf0wXRINdKi+iXubN32Fo0F/gnez
Bo731BUpIz7zxo6qytcbpVazm6YXAh8aeaT2veUyiVrwizM9bQ5MNmbSAlnpqoRXa2aX86WtMbMa
u711Qmc5mdxiz6p8cJjtoR1k+4CRMl5bWXEE2hQFuE3DVaaIkq+HBBuLjW+ulQWM8ahU+3Tme+rL
aKPVy3xm4Da7igs5HMa5XlSgYhY+X6X0Wtc6rVhCTKvmXTRG/eaoop+C1G2ruxa53L6Qs7tSBac7
wAf5vFWOAY0EKOV3QsPNhc/Os7Yip9y8XZKwu7EKQR2bePNdYsAY5fGm4ZXyQbZgtvSt4ZXkTjUQ
rixlvHhZKJnihcPVxBsU+fRXkqeojnBgG4jDrxo3jIiracci8ceus94ap6BBAoY41O9aEGEInKwM
oMM4zK+hLc7C2b5xekRR2YDXU7MVEYPmbefqlZ+pybwBVmyDAg7n5swZhLyRyShwhysS7EU0B+QT
Un4k+nqZ2JVAVFboEg0jMQJME+23kFI29RETh/TcyR7u/GVoycHLBISrkv8wfAhH80UooR+gRKTW
ClVcsWuk4m2oRnXEyGSu5dw1l7iLxbcU3ev40BXzKAJkRW0UhH2Vp36tQyNbTDXt52l5Jx+lD6pR
6y5COgCgSAr7cYj05A06hP2uBrdbN1VGYdHH1cOEzv16cmmHnF4RHrdUBwGKioNoxaYVgEn0oT/z
Rkv/4UbJy+SVAkEFXfq5m3eUR3lgaIb2g9lof6i8sPHnzHiK3aZ9BP45+CD990aD5H2VwcdhmYqW
9nLMyrO08Yixm1Vz3XQj7Xq3t5jGRl6xw0v3g1wnfdXMhJCHwCSCrJNLgPVarTHMLkwx4ArdZZ5V
rzOQPYGwxLhNsCL6Ov66d1RP7tGtF21l6Eyos9Eob5xk3DHpvHK1BTEBxBa5b+yqBaAROs67iueS
bRQiNUpUKLavYNvzwRdtNQZUpfqKSU23mZ3BC8ZRxylkis0Y4nmwzMQM0B3nwRy2drJ2YRKfoT8Q
sY/Yrd6HS8Era9TThsRH2pG9462zPrShgijd/GZZIbloqA7C3slu60qBnopqb943OkwCL9RhaZC+
8iyy3rjr8NqRbDZTrGaTc0x7oGalDJMbzNWDYqdwQxBXnTEw+ve0q2RRKTCajoeqcMfsYLGnrWRb
9/saxfe2RUO8dpa+JzdasKTYHa8cIjJ7p2nheaaBinOHYfb5zPFmWsA/J7lS1CsEmHlKFj48hDlZ
9UVfMrBX6ooisPXtolB+WNsOX1xBFADFtab8uc/tYwqi4sGq1SRWIksa5pJOHm/DGjILXnHGhPMw
k5+Zs6EjxzCjK7q5i+cPYiY11UsHYClmNbNqdO6yH/mWNrFnxJpPEVjzHs0SARBV4Kotc0GhvJCI
69uOFi6BBBzAOWTE3ZXaFOQ7+IP298KohuS8KEIoVMJhO70A7dN10WpohvEgCpfZeYrSkYrFKEVA
+7dRgdtU1B9uxpaXVJpxZ8VauS1cCttVI2PGYXAslhFAjr4UmyVpoJZBBzPnmoWNIAM+Q586aYc8
papQChROqZ+NmFZOdJCMR8Ft4zsHeEF/3ehWDZpbe68ZYq3nuTECoTzdV72tbYSoCn6NqGOE1fTv
TeX1TKsg5dxEVHVBlSj9arTS514Y1roFKZCA7gKYEhts0pRl5Ee6rfTHxOGw2br1tD1hE4hJS2MG
9FFPwbViVD89L1mPrV1HlLydxjnbTGyyuY9SqOS8WbOPN5xfywRV1FCeFlqHhkccGfKsjI2Lckkf
Iw3zdUwsbFMKAtgofvZ5XMsLqTfRYSBJ+RbGllturWXp0c4X8S4K8e8PWVs2oI3qxMfUnagjxM/6
kPRWFvDymEfEp64TOLXTABPTSecM8QodEks5l4i+67Vmt7tBo7Qj5Fpf/D6JoiMnKgahVavQrHTN
Tpv4WlbkK6MKKrTHtlbVVsjZ+N4Yxfxgiww9gWVyOrKhUawK2JLngvVJrukD1RvuwAOzBr1ZiwhJ
7qpkwlFtFi8jpXZExEeWWw66PeBdKM8oDeVWtI2Vriq7wmiRxoc2db+bS+SdcXS5sMq5YGCeE4q5
Kqtk2MlEeyxniCwJw8ZLN3QJfy5UGSgYBWAVpm/O1BRXtWEXV5iNpjeerAc6bYBkZiOuEI7IGKmX
5+zBRG6h5ww3TEfO5JhoiT9XEfe2j0b9zCij2U/K6hkzzGnf1IkSzl0AXrFhLNehpL2EBH1B0hq5
3k5EveNbLIp+WRbmI8VDctflfamtWkAMRCRrXVSjnwvzceupKbpzC8dDDTgP0SXJwHhHTpX9Cztj
zEUhvbispVRSBQWGHGqS76KrSScq3W2d5mmsG514+akr74Et69xWszN9pPrhLSlMA3Q6J4QWIAvp
BLWRTIdY2H0ATkW7N8qZxGbIJC5z+qJo12OvP51IJbd55bSTP+bD66yMezpM1ibKwgWqWkUWMEqA
dVKCysQpMJI7jXU1GdBBoZsOqS2R6DUnRB37j1PoTMGb8T0ZkmQHO+dRnUJcSMUMUajo9cBGmkkQ
BCU1x3vttSemYJzN6qItpnq619HkvcU2QEf6wOVzJFvrsYs8QEUCWhHKtdj9Jqc5DMrWafkxS6cb
3YpSeN5Eg469TKK5vAoFa/LaTap3J0VlUhuRduFIzS32YMu06yY/nR0gm8zPrm0WVOMUEZchM/1h
S1+tLIJinO37JNYUxwqquxfdjYgBK+b8HQlmdtGE7vwwIo+4FUYtVz0NozHAyOURA1rhloWdUg1b
XTNA5S1p6V61c1rGq7oT52Es+nATxwvKGTRSkhxUF/9xnS7aui41MJfeEkuKT24HkBHVzYAlJ2V6
wIL49v0i0d1z0AjmtLHsRZjrjHxaG3CK0z30bkSpj9fS2SslnUcLlSJQjr5xSE6Gcd4GcCPJRLWj
qSzXwwI4VoITYvhv9/lIBElRXJhOBsMLIXeZ+S0c4tdeUFH6Sd1Wx3B2HbKvc5S3FE8G+oRimedh
PRqL/j1RLOprrPwErxsYSkaYW31xl3p6ThFa62YPIlEfwRpD24gCVg+AnLJx1c04pTgMTCg5pS/r
AQABtizjh+bqRcft7+BX2ko2DtmkYRzBy8t1UErTkCrqO+qvddNY1ZaWQlazFaSOjnZU1j9C5sTj
OhyKvPYj+k0X0B/cQzrPHIPTVLKquyA6j55YMmONd9I4aiCKJoxdPekJY9NylKCWm7qDN0UT8dQc
jhafXi+nQjPlcBKHg3U35BlHFHgsi/BbsB/Nerb65YmGzdCt1ag6mEeiL9do+qdhIzOsYvw9O7pq
2MCXbTVhFuIkM8VU7q0nV2k6LihGFygqtJdkzjQRHEzvW0TawFTvGsGqggCQhPuih+q9pLRhqB4N
+1ABk/DoQ8n+OmKr0mjETBzwLJbaaVVKSarunOVSO2/yWaaBbLu6XrVx1d7luXIm5EManSo55d63
4QTSX/VWwsGD1t9AR5v0eXvtVU59pac6mybOY1YkR3hVsWoSuhVrskKtmBJrKF4S0TcsoBP5zf40
9PYPQZrnU+NZESi/2ktJKs/tgWw5reptXwh9vrBg9xn4mkRDfoVcCj8z+ugbP9H5UcUmpWY4qOjZ
Nrv/Yu+8emzX0uv6Vww9mw3mAEgGzLRzqBxeiIoMizmTv95j67as220JDRvwgwFDDaFvn3NPnarN
8K35zTmm/dtp8woTsyjnUJOKBoo4MHS6zR1Bb3K7dKZO1wQLQehMalMHlTmh2QJ86jWvA8uehiAy
tdclxWbl1aYkGxi4y5YZERwDcE1ZR3cQ8rAcDfxu/U0EQ92I6jUeA5St8RIvy2x7ku3MBfw0SbL9
hqox9GqjmMGLMRVx22MC5ajWYdzalUMTGyh+uU4Js5lqO3K0ODbjMSk3BmluoKVzQ0ZLqSRhXbEa
a60nIW7lQdZX7KQAYnInIMWZFEpq5vJuWanxxPfsPNDpTh1Bo2qx6c2p07b7chj5tjD3LLw4rVro
h2YqBHh+0euvcpNwqu85xr6OPVNGsEamavrqPJgPdqYu/FEx1grwSUq/QJHPxsbLHXV4TuUWApHp
9KWOgRIDxdmWAFOemHq1xs1IfP3MyqCkXr2OWHAn0lA6PkMkcrigRmVjDkP60v2mS+SOWu1GPUDL
1PgS9ENBU17py/plSpU625PB0XarZ0azpTTXWJjQzA8O1JmCdybp+KkK5BFqV+6OBmvEfpsKfqym
B9mnkuJtVRk5/IcRkPHiTYJ4+NXmZUyoFdmd03QtOLKrMqE7P2epYwaLswowUwP9s5CfmO1vZZ5k
LetW1oDHVV1RvAC2g5FYKZzPb07f0fIGZ84jn5Vhp3gmuh6O3Vym1FiIZmDi5mHNd97DJgRemqfW
HgdyqnijwAyOFL5CoTgUkByaIGrwzr2OdaOsO/IzNpbwkqOmD6ELhVqVpiwJCmkdQUu3Ud06vq6P
5oZskVa99Ho2MX8Ar0i5/LNSheAoV8lba0z0f8o6LL+gqZW6+uA9MmgH6nOq71GJaZ9d7JRz2jJJ
LF2QhDEwaF3M8X6umWpJIHc2Ka9WaPEL2kEbncVgFwy71eLMQanJDUBHzj2SOwv2+MgEmH5/hN6B
/bRauzSCei405w1GNYtU0Sgd85Whl4kv+I6SvVlmw0uWIY94EOx0sq+8FlNfkrIefvGyrNp+LCIK
78n48olc1uSWSLLjCOugGRv6o2bUkNcEjv6ffjTk+xoaFGbhdAEVHuXR/KISwtQPkF2wLkbKXDpH
PUO44aGWWHvJ0GYrSMfRwh86kn67DqKK79F9wVC5ydxJUijXkVrxrrRjh2uKQG4QJ5WjEvXCMvMa
QTqJj7ox6sNVR1MQG9OKJFjOdNoKty7N5QPIMYFELiXZRDLDIRDocWb9ZtOgoDijbTjgsG1eF3ji
R/PW0JsTxSB62YBtNy385BFN2/3NU8o2XO4z+OeVVuIpR8/G1JxH8Vxsa27JPozmoi63QHXmX8bu
VOcdEw3OXUreYH5Py7iOgrhW5NnH11FW9NvPcNBwB3Kcx7hqafm3SpXRwqCzaE6AlilRlF7cyJkQ
GacSILeSPNjrjfoKjARyJu1VbQuvrKmTH/xFROOAbHQPeJwJt+uLpTysOix+Yg+gndcYqiLF4yag
v96IrW6jroXVe41FWthXKqiO7mo0WUq/bC/8qARDfeiUddXdTl61a6HX+kNOjkZ4ilwM306Miemw
sjlLcXE20rXWxon3LwVADzqH4Q9DTarsRJFs/KvJlC24BLRr6T6ybfNeKoXCv9Z3jvO2aKRlr8ip
08PiqI25r22yPAeH7oJ4Oy6cIY+DlOgizHu5cjaaZg0Vr5V8pTS7hU5kXBqR5g9zbI1K2GmLDEdV
Bbzg3CQhDtOYH50sGr7RyDiBr22y2psZz7MFB31QynOUDDFHea40PPn5qtPHVq6G7nVc3ZeVLvIz
cxhAOsjVbblp6tIGFSMv5nQc6ow3PF4h4y3VUqnm5MpRNlAAw+FN5yjLPdlk0Rejy3DAnNnW7gp3
cdnbbZuM4RzryUPcOLyZnVJmfpT6ApW8oZnc71am06BsYvHUdFmabKjRIAJTDLKE6lsmOWqOQi+D
wNv2Xcdzt3hxIkepB7zEoOZdNyOpPPBMFeqZUzFbERmptudGV7TQ6OfiV44dOfHt3jFyLsu11MJW
lcfCp1WnUHZiyfI8NAZCpJ4JFa8mKiUnxbil1oW/qlnH1moctTJj6M/60ZohYYAO82bSM0lo0dRa
PZSDkk9BS2cA+48looy+ciZMso1axq9FaQPhcgqW1K7DpToegJRwzLZQIHR4+YbIOZYPXe7BWs3e
nXmtFb+FaP9eFAOzi0y7ZBIAH5e5/kh5Fjk3XZRO5xieIjMwBD750AOyAJiqr+aPscpG7VX8c+ZH
cjv0J9EPs+Vqq9bIgZxYxb5f2Jn6mqzNn3qxZgcWeYIdWifkQwHDl1t+mps3+IMWB+gR3ZqxcEqe
FGhz5dlJ2FuzHxDLho+E7U3ERWsGCsqh5TtSt1L/npus8qPKWLykWR0pGIoCtzVBBCZqPDIdDb/L
2BJtMZI62TezoRWbtYrKDLQzmNTNDByWioIVWzWA+JoTdMc7EfoCzNp3dSKi5LL7QGZH7UFHYcUp
wUUZ8vWpInMv751Mt6e9HnEA3a22xXQYQ/ZqA8iGgx10NrCo/W3/jekzQx7VzQq1b5YtKJByB0I+
SHqqFANDnzrFHSF3bqd8Kn/kTsXNmGDnXBmTkgwCal1TrAiMvNpORsyE3NakaCLOzzED3sAnNgIZ
rrb0DupIqQZDdlixu+24UxsG8KjUFxHkueNIHg85EhFNdMvTE6qI9wWr7s/FiWciSA6pWw/L123+
QoUpAlLvpnJKeTnWIQ5WyPUt79571ZxKGwA6k5uPa780IQhqCW5/h4c5b/9am675WHNFgg1slDd2
tepjC6DqXpMjydmaq2ELj/xBLvHGWo2KNBeBivuWCYe9WVRIP+tilvoWZJyxy8tGfWYoEYaf81ov
fFA40ZNeqYvw+VnfDqSr4OFwK3AbvF6L9CWwhbpE22EeoX7mMAWKHSp9hVhoA7rotoLr7cVi+764
WYeIFGDqALHeyzk8yiJXEvGQwsthxW+W6gRS2DRWkmOTSQQFUlDU3xkwCo5RyknkOIA2ij0Qrgbn
OUlN51s5ifFeilnp/dswGe2aWmeF0DBDjqGqV4b5YGStcxlUY5yCXNW7e5DpC4jTmhQAMlgNS5p9
Y62xuTanR6HIy7RJ5N4w9q2k29FWwh3oAJ2Z+Csy3iz0qWjwmEOAhxpAM2Wd6otoAKiGa8xJ/jzm
xTL79BjBM2RBomVeGlFOEQzSrCC5krOuQHKW5KXzqLU21hB1zXvdCEouvaJEkQA0jaDziiWge5+T
kUAJP0cW9plV3VilQ2OdRJTpX0TMs8eVT48WUrGokn40TO7ZgA4L67zkMahQx1wqFF2C+JhljKgY
NiltetquEpzw2ewbKECBtkykwBmwrc/G1gnX9DVofXeeC8DHRp5VH7EEMWJb4vhxvCWvh2wz8iZt
9mouIYuvDbbI/RonuvweKUmnHKXEGIwFxS6iXlCvqed4tlYVkfiIwXiefRz7RfxsJQWTiOtM8dyT
R7DHTvcmq+D8pahpMR2SdSkcd5zzYggHy6QApp4rddzPgmNeYA1rMm1N3mljgdFGV38iIJVwjhNN
1K5BUVK263rkOI9wcPal5RMLUngsBlbl2WzNw8Sw9i2MKW/9tKGCyM2bFrrnsKar8UB9BHGpxbxx
41kLiJ8Ri4TGOoJz2J76FfWnbyXtmwUnGkwLRr7Z4lIZ6g1iVjtQK7FappcaxrRv51Yd7id1nN9Y
/SV5AP0/guU/jg0Svpzov50QknTmlsqfunmUnxLDnN6tPjWuPWcvxlqA1p+YmaDST5oFIHkyjOJu
hPt3a3lqJvYDMGIT34LRssC1ZnXmpqoy/5ptdut3qWSr22WxoU5BObMXP2Wc1/mNVU4KmM2G/s4Y
ht5Q0f5RECZTGJyw28B35WYuXuGG8F8lTn1Yr1ubrBJM4zlhFdE2g+wJmtvSQOEHbh4XS8rskFIQ
pSWiaBPLxytGuwIcVLRRbU6haDqO08VeUwwdz79GrDT5qUM2QFkz9DyoUf2pP9ZULEpwDnrPnrQ4
80xJ1UpmajJ8Lnyc2NqStROcZw3g9W6aNORwcW2bih8Lity2DM3RK0IDKZFOUL8RmBgKv00DmFjH
o6XiaAyjJCCA3MElxdb10RVKQ3k0TKXGlWjqaenamYxm2ebOoK6HLqlEfyM8M05IZluxJF1GeASL
SsEt23prUg9rHuko9lNdHWIk9sKX9VG/dyQi616hO+WBTz9zPCmJeW8LGP7fqehodKgUZloKXsq1
9vLUgQRtoVZLXpkiD3rpyBTurXlT8LdmmkPCWvmcDpmuMPeWJNWw4g/827uEAhNjI5UsM71cHeqL
2cur6Vn4D23+eJErvpJRgUBUUDSWJ7U2+3y4Jc1xIr/V+LKdJ1+21c0F4/QgXqxuYcpv8y7qWVKz
1fSyNlNPYN6lL1qpmye8ERQzRLrIfxUdt0zYNzZC3TQbfGSdsSxnIF2OesGCiw7NXwt2BPhx4eII
6FJXNSTzOo9MgH5ZVtP7gByhEors8vu+nnLyiZbdxAjrmlqTOb3l8jQOPNcxLs1zz+7ymcsYX8yU
TRUHwXgm5NawmkVAKFrtUdfbSmFNzCXJo72fOGKbVXnVnH5GuMrt20iTYxp0G1MeXyNO/xVc6Tru
bvvS7pLQiTLjDyMv76okLsPU1Jcv8ILGnaUJ7a0xctY1mRQx/DhorBexzrUexHH5gaJp7cQ0zMvL
mNjGx2Tq8Y+FBlqS8O/1YzTIg+zXea7ey7OVJ5eybiSkw4Gby88Q3L5gxAnNb2G+cuSMC/PLoPRH
uraO1iuuUHBDbfUsMn9tmqQKT6IzKYSyWGOCWkfCucWipidzThHqOx4NDgdISYn2Qwqf5N3stBYx
Pcrgp8W1gIGVVR2b80JE3eQqDa0Hd80qydZlplqC39Pxd3QjIwLHV4AhUY8sTsh+K6KjzakGisa9
qtPgxhxfGydbGLqMQwUcvIurmCGjXfv0V+UWHl2egKAdccn0dYivy5Z2baWafMZdijxTxPpo+zC3
5W3G8Xv06gJl62TAGCdTUKbEADNLPSYZVbrh4iTqtSoU+ddRRO/wQF1IvatxV52gqcE9jkGN/hqF
EE8SJubRpfOg++Z1NuCmkIgwuD24pzXojVUpsRuQgnukpkSvIDgbsfbd6nnWHNebAv2bppmcfjV2
k4qgKBLRer1ezcLLCyf9ZD1aFOzOB1osq5gJ2LXyEfNV4szL6abR9H4xTNmpwfyUYTOVq/RJHSAa
eEOXGOvGqpNY/cJdMA5Bij63vvAnLrT6yTPHnKiyUD1ZjFDEuE4ltpyqsgv8KlCdQ0p4bMOX8rxf
Co/g7KJv+T7QAkejtqmYcawZ5b+jymVfGDFHDYKtbaNRIODwf26nRxnU6jbhhkDfY//G1iYZPENG
u8emEJkvgNIK482hjnU9doK6ZrwWlhFYGT4fl0qxCc4TxQIpICXcVw+dWvaHLoJw7wvqspCM6wFH
lTxIWbxl7WcIX7bMRWxXrjMoy+ks5T5BLoyrurmid8DSGCOgSLGcM/SXcPobjTmUk1qmxsRlF/Tp
GskXKQ2edczA997k1rpuRyeW2+dRhitwYcIhh5XxJiu+spXGmX3RAj84SfkM6/605GnFBlQR1VxH
nMwqe/WNeIzZb5I3VgObM7t9LCiwi7cY9aryKFGghpRidEsVASaVeuoghx7bIKOSTZimNmWJbgfH
lmNQ7gx+N6xSUsa8JIUx8twL2dNlujf205IaTBFSWWGyMPnIvhK9yfo9jPKuo0tnnkgLx+1cfjGL
jG3Yzkb21lCHKcKhpmFqO3OBUIWEVcTvWUGh2Etz+yGvJeQwBWeMFUyYdYqDQ31ygSNumlD/oYTE
d0s1tdNrSsvKcFpKtRq2+P1Ae5fTGuE0ndNKVjeLkI3XLI61346ruPAayiFmP67U/LaUHHsK4Wxs
kZIr8z5seVhJTX5fcytSvIGrdvLnFbbaUeal/cLlO7ebiCXLT24WaXQAhzTizVy6Euk358C3izIT
hDvfo2lzS2Gp8bJJ1+k41TllfhRzbOs+lF3LJlPNG0jmJSKz9JeKmvdHOnKdnHX6DDJOtVH/gpEN
45uWCdbhAF7SeAvX3kaWlfh0eXdkxfBpDKSFsS6ttYmXIiGUjNBRjntKWUw79ki2Wd12VWsDOMo8
pqV1hyulQJZYde0rQvfNAjnTdRl9p+QHjJQRp0GUlB0uWLkUBhbSHFdX7WcyHq9Qt0brNUk1LApZ
gRkgbARMd4Rosx73Ru6US2jGlVWFPVJJsadwKyu3kc6349eFyHnZSyKbfGVeOgeBbsgIJ8fz4nSB
YyzSsLF6AgMHbIW17CVrT/0cWeUSg5A6sLrs43ZyNuAAJu0NXCMTDOefhczyUsjJAXN2qfoJhVE1
m5N0jQP2Szahe5XHDacCFE8XhousXQa5JwicIw7JGL36tjvpqoEvko9azg6zOoGGarDI8pgh5zk9
cDcI5VFW59uCkgoCmWFjle4ita7NoyJFMvDudm3Iodq8zEj3toPimrzRJXjeNkkoeshsbr0UQavQ
ytfIbOPmUHE6RcChNkTc1Wq0pJzkNDSgSq2l4qXrVnR6/O9x9yFlbAmvoo6q7hlcYawcHTVbCC86
9QwXQKmomvpO25UdkZslCOIK81iBTK1O+sy+byrL8q6bKmV4GWJYBiXxD13ClwPtsl8DRReiezOR
FRnyWNpDXScVm1MSujLkcPVPQOheJ1wnJkNgXUWdTxdYPTxy/csj7RRy7vQjUepZBaJAeiGnhCzH
ECQlwxJjGkJ+HH0nldp2lwFIiPdLbuHmWOq6RaNgj29/VynNUS/0U8rSbjA5h92tfbtgX2kikSiX
daLdGYdItw5vVS8g5dRyatt+tKYWbVHYxXHJ39o+2QHnIlv75QAVJRbioFdxRwfw6OTwX3HGS1Hr
07eZiE2tU0R4RmVrqyMrSyN9MS1sNIe0SrrlMnUVjr2yIKV+e/Wpx2KVQQt0lAPtUkj6jWsikmJC
dLIMSj0M/i0HYBaHKVMcTpAWsyKpBtyCrsyp6Cvva3yDAP0bxDa0X5rpdA7B/cgvHAaZA5ZkbRkN
YwsHk4E1INr0FL7o8yaamFbrBydLkZ522ZCVRrllEaIW7YctpxV3pMhxLS4Hu1aIBqzG2A53oywP
KlqSUYCjex7RWjRWRIXI6uWr6CpOfyGPNlPu90Apk8YOp7lHJuMFZuixrykrVW4hiOVEwfaQLl0e
jMViYgSt6wj8AsKZgR+g6+y44empsg/kbRy3lHrlWVIsnV/NtMsum6QfYycNJlnrzPsoipIMAAA8
Vq3bYRAz5muuqTKvipG/m/OgmWkEKYDFCkgSq4nRRSldamk26+xNX2nZcyMG1sCpHMt3k7YWvymp
GCrUs8n44bU26oykjf1iUVz4DjCGX6qxFT9mg+1sZllZ222hQsBR2sZ4oYPXeU26MhkJxBTg/MIW
/iOSWG/MeUCSSCHFklaUwZVst/9Il/7/PP4/IbP/KTP2v+DPTh9fH9V/efjv5BN/qMPol933v/zx
7/yBP1MU7S8mSTkCc7eiaOuWt/ojjn/7FSiMlmlBGCcpqfF1StoDk3/5J1X9C3E+rNWUCNCkoOqE
CP8ax+eXFNkkvKUAcDRNZNf/nTi+cguW/XtYS+KrQFAEbnpLif0pBRYLmtIapxkP1qgHkXMWlfY0
a6cpvu2krhENlFP0MozhdOjLI1SJfxDb/dcU5H/0df8ufcajo+sJYY4HkPgrSS3lQZ6qcxk/KYm9
xbjqXYy+/Yjy2jdj0+8sStmqPUGWQb9v+m3Ob8CLBAXkBxALL69bbyrqu3mZCINNur21HEpcBO1d
HsvYwy0Jscyff/p8r3/8Jf+c7weK8J/80G4pvj/90CxgTkUWU+op0t0s/2TGZ56+K1qgL7mXlW8G
htf6q1R+rfk8finmNon9dbrK2UKP2NlZrhPcIis/S2/pJ/9UsJGvVqaZo6IeT720b4oHSzwJECVt
EaosSSN3immUxA+7r96bX4GEmyHF76ptty1P5TtoG+SCEJNM2G4wJgeGX/tdMASzD/zLNY6rm7px
gA3eTz2QXL4Iyovkflpu4XYB5ZHJMTuqC7NdUEUvwKU9Sw3V/FGdznOyzRrIZ29mfc7zp3LeM3RY
2pNoVgwAwZS/UI2Gs56tfYkShyA9sGy9oI7bcQg1a8n3753pVnsEGyO91Owj7yGtML2Zi8uc2lfk
SFiRRud+wR0809HlNtqdWC6s7quIdc02bx/5gmPp9i3SSEelbxRmjI4IIryX++em3Itlqxlbpd6a
yVbRt/N4bYaLHWO+3sjjThu/qfXzVckdxm1BEuEWRkB8XO6TG1Im82jILrZIrPVn4g9PbMYNcZ+s
J+KAODrcAs674xv3KGF4KuuA0aN/lvST2YHhX3y9vTgtFTWhsq8SX0GEa3DKpW+TaboqxMAP/Uv+
oqMUg3bJoAV1BsQq7mxc9BVbRk+5ny1iVhjcMKl+VdHF/qQS663cdPxgO3MnzdvpIX2d1T5sHOVl
MmnHis9dtFm6R1IuHudiXN6NH+HLEXzs0ikdWLdiPIiQAD9osUKLbze54fNzSoLZYq1LxoCCMT/J
t5p1wCamPa/8PydQs7AgSrRLl+eBOUoTVOjte+e5G8MmVMMx6HZakO/zJ2er7o3QCY1QDhz/5kXU
N+KzTP9Bxli5PQb+o8fD3+VtZxMsYU8l+EF6yK/Rvtkr2+SinY2Tti/P87nclyflWvwDAK/ytwyN
f38I/l3qlkJWsv6Cr1Yeh+fm3F7nh+qd1enGCLJzey7elocyaE/2ufo//Yo81//8BCEDx3oZwf+g
XOQ9hOXndddskos4mUf7Yuzzs3w0t+qLfdb+QVQc78nfJvP//bv8u+D0SCiJYjtjOGiXpvHY5aHq
Y2tTXpxzup935j5/nDG/jm7xvOyVXbM1gzUUW26BfRsOe/63sPW1Xbcvj84XLuVje+0vdZgeymvK
XpgWvW6bRJB/EaRdCcMJhmO/we41hSqqE8xEQVjPS2XWIN7NGFAEJDmTyAWMBJwPY+mnQgriLp39
nJ0t0ga0r8zLAiVgoWVx6POO5yq8w1kwc85eSMB6xmt9VCm5556DbHUnt6SJwrrfGCSuun18dqZD
1B2ZrFip5o27/C6lD/are2bPtfzOBYW46Gqu+Wti9UvcYlPcySdZANpz7Y/mvjk7h8dugyKD6YyV
BKtPceq3VLgSOhteKapbrgQLorCQKHVFKdrHO77AhZ2O4jpBRlDRr40NwRvMZTqPEmSUfjvEtA7D
V9oPzY/D07eiYodM8Rd9dL32rJa/sbxrra2dbecv9TQdpDcheQYeCuypmwL/QrwdyGH+yJ9Epnbp
b0cAL/fbr/hzfSMMNGb+LLnF53yV755TTHHVYRbvQMPjwm81TGdYdn3SKG3kRvlWJukZ4VoNuCC6
Xwsv7Fd6ZoWwjbfNs9bcOfrtPaKBRXOdbXdYDqxCpxfzXr6X7/Jd8qi9DoFwOQJyS+anajt4LTdR
73/j9vTNkIXkxbny01cmHo+h03sx1HSuFdWvefZy+N1pfh6KTbk1Tm2wurq3hurdxFrKswNCxIE4
M6rKXn3E0BA6F/k3uR5iP3NbL/X5oNyJL5951i5/bQIWiM8mOEDcqT6FkHownXjp7awgClni7/kW
6x3nHoRMLn6fNzem3Jflopzj905seucuxv69PHfcB/Fjyda8yuncNb2l/JR/nENzX7+1b1wEDf8R
gZ5t2tVvuy2bAz3g8jQCmGaGF//KIUSE9Ck/mHiM7HHHqbB/JJzuJRf2Fy64TIs4uM8fYJbegJx7
Ly8PNuDHO/lqT7xK7w071O7lnXTXfmRn4655Ve6Wi32UAp7QgXZUg8ZDtvN7N/NX99H0sMTdS69W
aBxvP0zJS7xo/97vHH43aoZX+mWYhOJE7t19w8sWDo9m2G+SYNk24dvsfc2BHS5H8Z11vLr6j/Sa
n6OH4XWkuJBvia3vVewR7m9/Gou/PVROL/JR+uik+xDapk/9jHhzg8vQ66ZA+cSwTbFYIEziygew
EG696MENsdZ4+sp4wTHznutu5h2MtqUzzbmO64RlOB642/RvjlPVq3yzTx9sc/KYFD0FZ26NyBp2
D/XJROFbNmxGCl/aVEfuxHVTsFwK6gTz+ZGw8Tm+S6Xn6p1ozHFkSUbCovCnX5iAtbNbuPBVgpQb
upmA4KdaODsh50qj88Q764GtvtfCjGnJ3Ckvyou21YN+pxuuvcm7nRIO53U3nJszSsqzdFiv0934
pRouwl+XkHj3uSO7xU24khtPQtP+wqJb3Kn02rOXImaZbG7txfkulT1CrSnGe+doi8MAsHPwu/nO
0MDKHdb+qpJpljG0QAA0EKx9dcWgfZ6XYN3MSjDN+/qlfBCH+NCj++6r+llV3mrr0xHvpvRivcar
eOtka9v0bpQSKCDi2T3Gyy82/TILsqf8Lp/7x67MP9llBT3hYjiA7Ov4e2yz00y116dDM61pB6ws
yU6zbE2+pdfxEUv1y5jXhVc1zTt9AEfLCc1aRZpVb3ZZPnjhNj/Fj/1m3atX+bpcinV2B+Y9dhRf
/Uf81t+Pd/Frgy1i6jeyOQbq3OBLxObBTKgGQ9Ns896L0vc43xil4k6M+bXbJx66vN7uEoELwk8Z
odp7hEOvf7B/+m/WBUzNaetR/zec+4v+Zj4w5AzLq05DOWlkpFuVgCfWMJ4RuHOWjzQF07uJx52j
krIP9fvqG9fmWG5NNIEH+1keP0X3vSg76bV47l/1O5krboR3R0yb4RZF1Plkm6ZZbsXP55bPLrw6
IWb6vA5hVIYpfHm4zzPTJzK2Nc7HmlEYEefkdN+aA+uAPbtfTywAkHF3yROWx6BqdLd/0X3rhLt9
XdyUxzYPWcNrgCg594USltGBquNGgRl4GaQNJ6P2wPTcAXA94hK5NA9RSCIueSY5PLQ+KNKCQuPF
qxcfdGxfM+phNyKSALraj7Hq0+QpYFkHkx7M49NacIWlnvzG241vLTrqvnMXfcXfSeeCskiAaFyX
4s2kszYZwnzxpGU3UoK5MOP6TJkTZZqah71c4wGhucVPwSGj2xjK/ercGf0BVYvnHJ9p9ov9UFzV
Y39HdFatt0n7oWmHGy5S/3R0l/IA09h19p6zndI+pS3aIT5pZ9qK3svJByPhzkABfEM5aIic+afC
+sZUeT0TwytNLxHPxQwXdiYo/8hr02KA6UNa+Z55Nt5ZkLe566WDNpyN4Szu9CC9Fx/GpX7Vqvcc
x65bvaQP1UV7im6kzv4ZtZVmIX++V96vPJOC3gP5C9M5YDmIJJjTj8ptti1FUPN2ij2ka1QjrCn2
1HuVhvVoIoj9gtx1iBUFO9DoybuFt94GSfeKQylftstnXN2pDwZbIYwb7LRxCz8OD4TMTagUL8pJ
fmyuiHT16q1LwKljJiu0uPPd9KUtPCZAlWDXD8Z8t8K99YaQC1J8VYFxzFgzvFiPdthd4YxmtJD4
EceE3hUP/bsdIUCFkrpx6oOlP7b1AY8pgX2rCAZfdNtsW/gN1jU3f8L9ZR+Gh/Iu/5GwE5+4wtmp
3GKrZM8/09/siI+COBeZ3qfkKF6iM1tVSXNnw1PirYMT9Lt5cZjJWCrWt8FGVQn+YnwHseAiL7eh
fM/HbGMLkb3/mtLnnFWRGA9plE0u1mFXHrStaWd30iuprKcEAzaNpySBfGfAPnrOupMEPibatxyX
uu5ZnX0i9XU4SSOqakl835flaVOziNClN6X5GHL6h4filGOV4jjtKK9YX4O5+v1XzeD/gjx2/mBt
8Vv9vwCqNDid/eegylMFRSJPP/5WF+Nf+TddzPkLsjseBPV/ql9/6GIALC1IeBa/qqgoYCaHpL/q
Ygbilw432VJMqohsCwHm3yiVyl8MugRUG0XNYbEB1Oy//TMc0Pin+quk0/3dP/+NxEPF2d+cQEka
aJSxaLfSOYO/BZCtvz2pRb1UEYWyilOiJ2xkLZ18vIdZCCdtI4tuOnUwG1LNN+ummIbnmUo5VBfS
ClRBdbYq1U8ZrlT5x0yos7+wviJWPJjL9Kk2SmF9CIde6K3ICt38EHU3KW4FGoi1KDuBdc8Krh6u
uHxEyVZEb/0O4zE3SJ9HG7mh24NmmqTHO8zKQVH+B3XnseQ4km7pJ8I1CHcHsKXWEQwyVG5gkQoa
Dq2efj52X5upqimrtruYxSzb2rKYZALuvzjnO88wEsDxkDigGhw5RnzPGgkZVmIOuTcNao1n1doF
bF8fTnvf9soEuzKzXAyLtLkiDhZv6HIS4zD5MtHvxII4OVrwsWt2+KKlAMRi5JR8HStrEPfF0OTx
2QprvDWKsBwE6j6SvSob1Uh/MnZJeIP95uJQHdCc/FSl4Z3sxEIgjlCSkUjQdz1HfTSAE+qtDDdu
UbTFuUFKRs/SS+2wuh3MxyIaSZU65pFlzmuy5/L2Ix9S273A4oijvV1L3ezYytnNT2aUZbhnDwmT
wOiG7Fs4l48tTmwMT5Z2qLg8HbnxK8Y4vcpNiWjX9lgeKESn2042mEDzFjH8nNjiPpitCz2dFFdU
Qlm2r6JQevhuZMkqNhrTwl4mwWBgeJCsc3/FMQuORVaIYlwVcENI6cobJKK4om2IAiomSJiHoq78
zcOffgnbDvtlzszYOal+SFg6jRFEhXWJLOcxVsPGxvEcgw0J2KnWbJp1gWB3NWKEbq65A8v6INi1
YJKobGPnjgk906CpuXjyaN6zsGrvtjumooLMbhlkvuQeCuLOc2Nqclx6un6WXhnqC8RVsoKWaK3Z
LKwQIYDvWvhE1lFiNV4ztJfMy630vXJEAdWexOAWM7CySXmOVOSbrEM7z/uJbjEVuLqTcZJ0Pmk5
LXqw49nGSqyg2ygjl+6q96d24Hz32tNs9YP4tHgSnPehNCkd+qLOO2ZNY5djB0QlJ4t10ae28yqG
zqTIxUOoVn7gUszKvgjyfYinLXpmx+vAmwK8ZODT7HNZlYsitMZvwok8FpYl0Kdb2+VczlPhwQzw
VUjQO/4+bMGDOY/uzg9idJXFyBx3PRJUQ9VtktGzCzqA9Mt+TB4WZWeuDeuj9ghPWACg8OlnLb75
tBozXG/8k9uZSM6mW4PFAHkUehMMZGUhuFYIuQ0ELcR5EuVEqtFYQy4tsIUCLkm7BlC2UCNHwSIC
Cea/+73p4yxGbBBPv9xo1PJ764oBehH2p9QEz12nCAYXZtXLFt6qLuVb6c0ObAlj8r2UZjpVgXuO
PAtfLB4vvC6bMheAlg5x97AJHTrDZefPAH3M5Q2mtjdux2monW+lM9HNOD4M7eUjwVbdA6R3tCJW
i7Oqzf0+e+0R+uF9KJwmXmdlAEfOm9vgJTDx0wCHCES+g+A114vAEbk++niz6BEnGdNKOobrP4ca
RREpBFC8cBh4a7OdhLFLm8jIl3gfDDwS7DQr5sBC3HOj8Hh7CHylqI5N7I6ApGLnQxHBzcEokcxs
u8kzWemSmaLxzJrEkpMuMn0oCADxtiJ9ubpXBDJSoqZONCzA0oiPXON8rEZr3Is08utj8IB5NGOD
tcRBS3MC39Ji76rofYowDuVWaYxz6QI4oVFRKMT9C/ov/VGF4XxxdFygo6z8o8xE/9T4Gj53jE3i
SYDlpv9ntID9OwbL1sFyBrVeYpxHRvgZzkb7mTa0AGg/HJ/JQ+06u2FgiWwi+qcd5s8uTDg5FJNN
cVCDxVyhRDHlWWXwhN7fo+nM+/DNm9yQci1j8YDjtVrH5G1eB2vIfwHJmD8CC+PmAl/EVG4Q9o9y
D/oORE7AQ+w8NRXb/6Ugfk4spmkwPfqGWp5FEunvqZGaH+mI1IhJVxWeEXan082GlnFWVoiXqK2m
cj8VSOwXvAT4PYOmw320xFzqtXtvaCJG0GVgqDP0uE6jfIy7m7ZIeN7roTH5T0nnZXKqaBPYw7Qm
FaNmLlGUeNImndOxmGjbn805u6dpx08yGe7dDFvLW6ALeKhQo7CA4YL4byCH1GiAzRroWhWy7/Z9
qob0LXwskdd8B3MZ+Dj2lmEoyjMK/ukzL+DcDDiynkKc4AD5BonUzYpekD0bB3zO4anSNucPAhjg
CEUd3ITojeME1AVZhMEPEuJVGpZVTuFNcI3dbBsjodlLC4lPb3KMT5DvTMc64T9jDVJwrFrvPAzR
dKjTDO5+A44BMof48FoX+ksO/v/oYY7iGzTNaz91+HfryTh7KDCW9iDtoxLtrRE1HrbYTtn3TuT/
TdjxgMJzia3jrjZ5lkM2zVjgf5IbtosTA5dQE6ZXyInJLR0Sc4fNl+mGYzCO62omQBp4wEfYjdkn
kWRkHXiCZwfhwCGYyvDTnDFBLbp5uNhjNh2DoS+XuTFke5FxgQxuGB9g7Oc0rdZj7QaZCzXZAys/
xVC+vLh3XxTAC7QoqsJX7mLzbWpykAK349xIxZh8iYQcRTJesDCSuGD4NDQdTyj5ETdTz8mTORI7
jv7YOw7JXO06AsC2eTunr7HRg4jLAwaPbuJf1JDxWHa29RUkMYcB9q8bsAwTIE+f+h82Vj06ltC6
uES17hHIt0vRzsAIteNf4Ad5X6GafqXEa6zLoHWvbSjEFgdsdyxzm5WEa/rX2vTTlyCmz0bDxhir
tw3nqXd0fsniKsLvnz2TKDAtqGRZh2EhWgUUU4vS6otDV7j+rsfRfOQwhuMSTtG218LcTFOIzAyf
3REoDQRMyH3e0dcR2FykSvfGCvFOm406jSJ3rwaha+92GhQHn8eS45IxuJ7TZ1Fg5CBOZ94oLcR7
OLdYfUzEyYBUWAGYtnXXer5Mo6CTTmaHjRuuqbPyKUnbbt4mVolfqRKfsu1/RNh6tqFygo2bJcmu
sZhRIKJH6GqGP9q+Te5ebQGr5FrdJXmScd5O9rop8RagRT5kbWyeypZNgu/kzxNqu33j0mmVcXJx
HQy+FdEGq9kLym3jDvpEoDxbS1iYzHIrskKeeSYcloWxQwSRG1jKedbE8l1EF4S/hOsn3xzd6ReI
GCTY6lbvehVNpyQYS9pybouRw44gvGWuI5hls1W/VSJjPSiFz49vPhdoevjGY3Pz7Ieqm5Nmhety
QxBUtMP4hvYyZ+KUz4OL/8PPv2HsIpBPG0EHg60VyXMIggg7divaa0lNeAJ8LY967qYNl3XIyhLD
nayyWqItj3qPKVHtHwl1nPcFdmdafPVK3Zs8tw0KnbTvsmhHWPBjCViJCQcNQE+77fUZKRLc04Qn
FiMqYoMFuToOSusxwIUB5gyhWoE4KvptGHi6ZjQvD1zjJG9t0kRItHvD+OrQFRyDrOkuNQm0TLPn
sttwvzKaRar/I5pYnAvPzFGT1dUrj7W3rEdPUZGiCygmy1/lbRTQDjWsgUfXvjQqgVMwMlBvx1Cf
taR2k5RDW52gqrYjeoA49ZNwUdtsC8nvZPhcUpbRD1EV4ql/xLby/0ZdtEH96R2bMo3fe/wdVNg+
oSLKKc4j71w92szFCtHsCYANNj46ReJ/HMYy5izHVdOy0q0yGouFYSv5LeyrYAOPrjtOgjNm7Hv7
08vsfm82BXeHKvJVCKDjN86zC9pPdH5cLOe8IGstcsHO2aLLN17VjEdrrp5aYVkvpeyg12Wpi3J3
9j5U1LwWD6WRhxl3BvzIAHr2zGBVGcVJU3rtQ6fINqbpk+TuM78CyyRumESjrc8K+WaJ6qNLcwnv
jsoeKGCyMfKOA2csEt7Hulg1Edgoeq36JQyTbCfh4aEGANgxZklzqSoIVwgyg2lVY1dbDlDK0PlC
yLBDvz80+PMXLQDJj25ov1V+lB1lGitEZ7niJS8+yZwjeQQZ2NYHEEP4ELapYYV12ly1zlxuEtV7
Jwyd1jGK45e2t9g3I5ZjMJ7yENuJfUt9r7wXsSgQqov0g+P3W+FKPPRxTsKKorYxLPAJFZ4Y1XrO
plPNFw/YtDOpDtdkFOmXSZcuCDZ+69phaDqqIH22/JzZZV/kZ9FFYkUxgH1gLG/ClQzPHTEdZAt6
wqwf/W8uxO+MnJbFbI3RZpoZMJoT46e8x0rYGVzj7sjgmnoYhSkH2CKsZHIssgx8akLQ3DQzVG+m
EseaY+d4G8s8uBDAiZ7bgsm48fBaHCzEdiyeYD4ypWM0sejcGs5WG36Z7lievXJI90WjhrWT+dWN
Lh+8B2XG47EeclojlktjNF2dpAyvofaMG9IvsZ0N3z+2Jk5UFNFFhxkbqQCms9fGiPwvvxvKa6zp
E+lQaZH9OddLbwJA3BrQ1cmfZsBlttGtdIOUZU3W3RCP/miEH0JDKNOeUQJILXK+UDlKNJP8WNj8
npAHMu30w/EFVx0iP88hSQ687CvNbv85eZP5TAqaPKaidNZM2POnJlLJYdIUIdkD58bpkG+bYuwu
7lBohq/ju6AvePdJFPvm2QAc2Ta7a15NVrdcMetQNdkBmbC44rS/a0DwVp1CNuqT8eibY/WVKtLe
uGa6nUUwx2fcsUR7OG2ewl6PbyUvy3uJx5qWo6aqi6IO03NtvFVQataxbLJznnDs1vTRXyqiIPCm
hCWLUZ17V/RbPanwqOaR2exD3VkQknpwXHcCRCav+ZgIVkAtkK/cBjMUoPxoHK0+6FDG89hbcAcw
89fblnOYZB1vIuGovs8+O5NZ2pydYWPCQkn00m+j4wg29dSCKNx3acm040GKBVjQrcrQCVY+4aS9
1QRr0PivZP5U67YIbU4pxglx3T5xYA+/5hrILNKNstjGoePtnRJuZSmgDwkhrT2m+meRddbWtUX/
FqMiX1vl41Ih3Q29Nxy02OuqLREP+k4g0RWakLWMCpuwNoiji6iGweF40CfjEuxQmQbW2Uc9CHeR
vt5AZPlcuy6aziSRLPcHgnCXkVWrCrFyVcPRyEDa+87F1aj+a0Aaa2WZX5UZhEQSxrjW+JdY2Emv
sIjE9W528clkFbqsLhqLPfd5d9Q4iq6z78bXwEvrY2XM9J6WU1NoRPLAly8OZIx5GJfLisLTvsuy
cda+2R1iK3UXjTa7O6iSjEVCbNzR5ecvpjkC/EmRFMiwEt+GdJqXRQkEOS4C42gIu3EZKat4V3lh
SIgTKKjaLX+iMI4IVS8m/HGQntBtOr/gVzmrwNIpiVsMCA9ZXkOEjinaVhr385qhJaGNvItHMuQH
qs1OfNjeXH5lc8UuzLMta8XcpoEqqKrnui7Z4tIGoXJ308f2LRbhzg1TrPEMPr+bmN3ZZhhyjQhW
Ud60/QpoI9afaqr7g0kRvYQTnqzAAvhLWtfikJlN954TD4XNYlDPTURqW2YV9dYkHuuNKxk2rqPS
r8QJkHjNA2sL9IfU8jo5mqBzd70ZIA6LvXZReU7BmrtDAEEFTMMoi+wUxWZ/FIMyt0yzLHQSs3EY
rOTMHrdfFzh+UT3Nw8PZVgCSC0EBY/IzgUgF/L4NqBfsbuEns5Rw08xJv84sJnboDPz8OR5ji21e
1CGvaepppRz5VUclfEfy5jbVWNJD69nx1pbPexsnVfEBm3E6m2WX7uzaBP2eVO2zHAtcIhO5Cs1Y
DKhZp2IjygicRCB70gcjYJEW5jR8Yd70NGJtfQcvNmxgH+s7mXuYf2qIyuRaszMIIB89VZMzbblA
kEyh8Pup0PAGizbPHZA2bFKhcowvTeL9DFx7PuXjPOztiLHMosRPt3Xz0NvEkPrWNtSVxaO9P6ua
Pe/k43GGNj8ANTG8mnkOoc1EvBfeOnEM48rMlDkYDvKrTKb4FuEkXDB1lluzFfOljQoVL5PchFWj
HNgMAFyuA2ato0HK7kvUzePJTxWeRNchmq5CYlb6vaD8gZ+xaQtuQz8ZgCzQt2/GssfkqPRD9Zao
b3U7wq9K3BqBzpxig64cbj7bYZeigHrTn2JwYDpP/LPXDq9WjJaS2GvHAFrmdZhyuii4PtLh10Yb
zQhZ/MeYMwURwZ3kGMjfDc6/x2yX2QQDHbU3A9AshPkxdZ063dVLx3TA+EC4WOOPhocoYfvtGm9E
BMTriw03MbOtHdLWkmMBAhtGI81RVK/tHJb7Bmhz813l6lE/j531ZTRtdMe5BGyQm2Z4fTiyGUVp
b6umEQeGhRzQlCW8O1GPVNGVYvgTjBLCHpDDBHHK9DWEmX3pBupNeyKotzG88eZ1Dzo/ruJf2mj7
n2ZsCf4arvUNnSzYbSbMV0G45qnnJbZo3GsiFFUk30JNp453wXkyK7dnoz6Ge6UMxuOdYGBsmfA9
QPA5W2wz9SZsFBHZurl6mSYqlKeTPlWCVVLY3VRgf8sVBI4ypugAaVu8N/2IMJ/Ii2VeAatqq/mU
oiZe5qDxGDNifIY0tqO0/eXFHYl+TblkavSDdLwLTrE0W8xubT3PTikQBFoV8KRh3kRJCr6cuduK
qbN9AKRUb6Dto4jB4bzAk68ezghGC96bGDnQRy5XapbyKmJ9KAklXwIxuJLtwrysLu69QnuC9jYM
jc9GO1ROIF0+86T6GUZpyrDCs6hAEoyGws6fJrg7D/3ueKOMqGCTO8wkJqe9GQ3UmYWvvWw5BCmq
KKxqG0O3tLwqpa9Sefm7zazsfU7inS05NJXDWDzC17bv8wjZq45j2v7Cqdn6S+trqjguaMzllmP7
NgrmEQ5O7BXDtPPcQvdemBio9tA5rnGvUjofOO9Bb37URTi+VZHTrkgUVY+BeQQbiklHbczxcz1E
5QMUHpzJ6VLryhIvzNBfK3a9m9IwXuUk5SXwCDsdoE/xPsU4SEbvGfvrUStzvDC28XjS6EUBBp1T
0i1+tIIDsXPLEUMfEwUZFrRBQRfvy5CO1J6AcIhx6NctHvwXL0m9b5aFe2mwfSo3rZv9mI7NN1D/
aKMD26bVBs+zd5ri5qQ47OcpbfZmXQ0bQbO3C2ZtMEKZ7A0rE/9ZhRYyJjcPFjAg3KeCuHWsvH3z
YkpSoIMyGV604KUcZg+qvgjbtyBB/EErlL0P6eOQFY/A4dwamK7J3HLQdIQ4TmKDl7iy7WZnTtgv
8PgN26RsiCTsHjawOBLfPIsBKxR6PrAFwVtZhfG9YSRwVa4B1hLjFR/DGE2bZfMcglTZNuGUnL1A
DvfQIlKhMx2FUtaJmaJNytkYMyHbnOdwVis/ISU66tY5gBJyQCZ5ZxGltyUDu0PruPGu9RV4w0bK
fW4xDA50ehpUE25Hj4m00MDrLDMPTnU2zIeOXJNDwdf6NXsuerwJQXYWuAC13ThiQBv6OFCM5GXU
Eeda0qmNEQ/BK8pvJrVJhdRnIv5giY9juLuIQxFJYeI4NpnT0kv0vAn9ZKGsKi3O40DIc5/JiWyM
YEAyBEoGcPxIqAMVMnnRIikVtZ1RL2yWNWeWYAxdwOFcslTa4bqMkVCHuvl0W0dfuUggyY0Eji08
bpW1GJkimf3ImLvp3GfT8TgcsCEU4Af9BBtVecZJzCzO7C7CTm+B1MEzYbLWkYFEAIlGt/kOM3Z8
Ya4LKLDqcCSWU7up8X9yiBl4cx2v6gFDMF1fOEV8j/v21gVZ/qRjv73wRaiPGmj/2zYbe7JTJNPN
fMo0t/6kt+DbgUO3mT73ZSl36I3o4NlTnb2eWFi/9cSXHRlMPBl5jC8JRGKMLx7IQ0JAdqA33RNb
FyjjHnGueLui78bUEWpfpQ/Ya1S/MZgimdh3VPTUKpRZ0m76Q1lyFUKdIQWGSJlil86Yd+ib/NVs
2jjAbTxQ2QNUlVlDcq2DHskGMSlq51X2VZfW8KPKYY5MvW8wPas/fJtmZGHKCjJc13wHBjrsae8m
hpEUSa5Psopi71tKfbYl1f6cuiiuMJBBtXTmaVzbUDUQnfFBDG/qGlsWkMhhRooNnBap0OwEZXll
qZy/JFVI/e+nwrnT2CtxKnKt3qfEDep4WYV9oZcN16aFtmiU8dK257b9kbcdExXDHtjBeDJx+83s
klXxUVQdlHA4c6ICJJ2VNFiihr8ju9j+YWF1Yknb2kH/LHqLujAK7JdaeHa96nKyYzajtkDLjrJH
eevHsjUXrDKwW9oZTNRwsJ2Xpq0yvWnw7r7qmhueSaWuVuM4FeTExMVGjyo8EBMrwn1cFXGL3KZR
0wrahPetEwYkEnbr/O+iA5bC3QOIh3/o964NkZeS7XNgOtZdOTKZL1geijwjtysUO1V2M6Ym+uFK
/9qXs/t9Yjm0tqMBY3zhkdMimENinSUfmV3HS5wrZ+AlCKaTpSFHwaJsnLth2+AViIRr92VWi+4k
s0D/0oUYrmYveesJwbGGvRGQ6FQTlPpBHKVj7rukTIBzNxmaIUz0SBwzD8DT7BPtLIY+mg8mAyb/
ngoPgD65FYb8coSBAGqASkPSig9KFJgJawXOX9rXbHT4ETsmaBFXt0jLSxO1BhMprLU3jIVSQakR
Zv8a+U1t7LNWhNGP1hBkF2UGTw8UB0I54kb/tvtQJDsl+F1nx+6f+imMt0AxGN5YfVN8TlxeG5Wm
iMnyVqLU0wXOlGLoYizIMSxn6Eb9PVaG3PCDketpmDX6sIGZX2b/FAMH+uNIlDWoAPq+aucRrHGR
tAr7sR2675S8kGuc+rFlbrIVSIx2ZXM30HSn9aZhu7fV82DuSBmG/Rpj3q5tkS/N3pl++1wEt9z2
YYQgK1CvnnTFNaWo/mGqWdznYfDeTbhPa9+IXbUYUja5gKGiU4ez9kDIRPBDy7Ilta3AlKI6MPtT
xaqW1bvEMd5k1Yk4To+pF8kLnPKMms8uiLqffVPlu75iOZUOzbvoOw5TpzpIXQEhafKmusO2KBdj
VgLyizJz1TSP8mqw7U+tx68QGPcxVhZ03ES2KB29/nkKIuY8cUi1ywkNziWi2LSTlpFwPaiDGfRE
3Be8sgM+9tecp2iJM1dfgZjau8hQ+lyFI4+wAYoDPGBbrJSFbMGmMjjHvJV7kqfeszGyv1XKtr4n
iucnNXR0H/tJXfwa/Vrps0upCjgmIKSCnTsn6d1N+3nPbuZG2W0jhgdJt0WTwD8xyIOzMHy2WF0/
eUeHLK0dT797g2FtviqEqVdPd+pdF4DuFnHh6FVnlBkysh4NA3Q3b8kRZV5QzTjYoHT/7pVNeg+h
IJxxLPcrZA/67CjnlRPJvrdVER06TN7oyVp6Vht0CjtD54GASx48R7sdEGwwnp6V1HiruoM5uGQY
Z6Bpp35+CSrz5ziFA1lOMUMHi2nroTDnjhZN+qwXSbWQeiKmnBHFkne3QBXCIK5i67YwLROQoVUA
U3C9XWOqaJ9m0qTjdiq1mTm8liOH7hsp3fOmdfWPGQgIxVLAT+b1yn6B7qOXQKH0fXIddxOOPbYE
SpvHS5dml0ojBlAqKvdm6PB6hQ7FfjgAoAWVHZ1rq7LXDJa+w8pWlKEJPJXMg/QdtiTpdBPeAKgs
xLZHlb1jVS1JXKeIz3gQ4W3N3svkBf46KptrKBTWK6fr3qIsi3+3erQ8RKkwefx+tM9tWenvIxDk
28ARgJzPt+590fa/0SmMvytfk1FvJBA8WYmD+qyOpRmMJ8PmNQOF8hLa1nPidjC3/WDNrWBS/jnZ
Pg185I5oGz27QnHI3yHeFkZdPrGKqlYGETELx3DSRTDM9kuSTLhzsvHHlJIsBKXEhKHjFztCb+4K
nhyWs6Z6Zm7ZD5uyprgI4FyF3szSVwDJOPrjiIoYlLSzeUxhF4bLijXm/tzVdgG+oHcbtsEju4Bx
JCiApFYqEEdHxzRMPrwoiqwlEpH2LdUkZJgilXceDeSIlUj9hafUDgQlPq2+4q/Uz+6pQz/G0E/a
xJrPCOBzNJ2mOesaz7Jj8T75abi26crPgH6d5ypPtl7b1KvJMYcvnnpjNVOh3RLdp+vWR3ESAdEB
R4ibWGrKD/gW4mtkZ7BTDkhHFkCAeTGhl7fQSKMbq6LhLpnR72NiWF7qtqdCqFIcL1JolJRIEO13
zSoBk7f/YTaBOriBL461xnFspGH0i2qZeWyEmZ9wsIjXH+HzIKOfmiw2jag8n4sT9mRc3Wm912R1
uaeZH+NpNMK5OaHCUeTbaMITmrhHD5rGydJgz7riKWNd1czVjacl+GxbDYw0aiPnqYZyzjhP2Czu
DSdSdD5Ex/mz7e4tonAWqSHUDpY7wS9O0p6Uirv4LW+n6GDO4QNTUsttCh9o3fg2frG2rc+FBVVt
W7NumYCImYV1AG8UCbA75RBCNk4FFksWpgl8Vts0xsNcodzYsCFBBq7c+QQ8C6WzBcOjJzteOfFn
YjLNxi1ojPGwbWFAtb9zr8PyF1iomxbDlFXJFZKq3eITrOTd1ajyViKaO9LwHtFa5psAvOZdLRd3
/8lQXIq7iOVuH6/93CQxkLEVTu+DDkdp3Acnlt65S1EdHUXuBP3KMTL8CnUa5e33drKF8YSWLAuv
rHKHYd1WQrQ/JuH3KTIwIiryj9moAlwVlucXCJ6YcSYmORbAkdzoyy9NK/0dGYMRrFn6sofN0nkn
qWAPnazmnMwlxhrQg8BDg5q8FPY4L00P5XXMcPnGPGZGC4208AhtabqYvPO7yGvqaE+KDfGOrYV6
ZvTLcG1VOVzUDtV7H5v+qjNFcGsR/xLBw0wRHY600lPCqvw3s6T6m6sm50saMnMZnoGtXxXJNP5i
QjH9nMvBOrTYrb96y2ndw5DrMnvWE83WpgBoKw6jrnjmpkbaP0s4/8tSY0xwUUaxsgmIU0CqRiBd
Lofpt4pol0YSaTiuJ7BUC0prX66Jv8LKMXrS2rQePVEOO24nuUvGda5ryVXYsW54ac3A/u2Nqt8T
n0D7M/pIe5K4ngJGFAgxSeIAvuleJWyYFuqYDdVvyVJCTgQXljpckYeV2CCTxiG2P7rKyjB8EVo7
xj8RfUZM02yV1F1/N1Kls6ccrF+IKI7Yl656LmdjMrDJZSJDyZV5Vede2nh004Pn+6m/CUvyHJKN
57XdiwA+RRJJ2ZgSzT46kZCRf9QFqOLWbhSTgROO2btb2423astubIhwC4YLI23SyWihwDi+RE5N
KGQAEBSCyWehoVyvhvABEXX8R1rfyoL0QjSUnkQevnM4Zul709B8mSZhaztwS3W+AoESwO7sfYu5
QmG4LTKNTIfcmYbjhO2693TdPyVQ/9I7GiKnxSlQBv1/h6b/P5BjP5W/iltb//rVnr/K/x9E2Qoh
8z+Isr+yn3H/q/mTKPvxR/4tynZhFUgXXbXJ2sZh+vq/YQWu/V+wBhQKa2iALND/IMp2/wudqiMg
3zqKYZ1y+UP/rco2zP+CbSBN/qQU/EGCvPz/iS77z0ZdVyDLFnwKpCbf9TxfPETbfzDgx9M4xapp
zRWVhq9eNPUY7GysA1aGhcCt6/ho+ac//EB/Y/d/WI7/jxWZz/QsBwU4426P7t/+a/h34I9RgdqT
rXhVpCsL4CC2QLtd//OnuH/7MUJK03KptNW/QA1/+GpWUJIJN0TmSiK3sF1n7QS7hrMJO/+0EPGn
Tt/TbFcijcwO1bwmXTYul2bKzo7Qon31itHUcA8qu5QGVLJlCz4PR5XFimbpEZlgL4Ee0fA2AAAZ
GyM8pVi01mgEvJN1wYnu6vXQHx+y3Xqh8O9E2EaXyVf60/kCqSDnpQEb2YYfvUmwiv+YflQkNw4r
prHEUGO8WcXz0fVPBdJvA1zVQN0FfW7t9gxNVsG/aSN/0uv/UZ//fz0H/JtwWMLBgJ4hpP2wj//h
xxpqbnOr5zmobHZRZgpBePDDY5L0LykMuaWcw3E5zer6z/9If/dvJFzLR5noKqK9//KxWVFKcoT4
WBOV/4Yugf7fb8r/YH53/mzU/vcT59o2XwzCx8N88Odv1zcEIFaCLV3k7vt6VbkrUWyj5jz4GrPZ
D8xupY3Xqf7Ki7cmu1jyKdc5lq6Nx+M/oWBfjsSI7C00r4QPPdf+e4pvpzCfXPtguZS9TzGIX7hi
+3GAkv6qcsZk/WfYXcb0e1/8h/fnb7+OZ3pK8NPZj7foz1+nniJ3zN3EXIXe0lJPqD2AYCSbKCRn
0cTWh7c6eTi3syUuudUIoEgOz4nkf/IkI1L0tsAyc3MTEVE5f8n4txHt+0qsMndc1g095Smrm3U5
7NNqTdqlm1x8sZKOXKAiZZl0VR3iNG6xbv/PT8NfgrT/dTB4yjU5C3kILe9BCfnDQ4hRI0CiTWAa
PEF6lWreMNAfaQYBngVdz9tCesk/f6T18Or/9TDy2Zr5kkPaFuovv6Uj55xlvoQmJLDOx19ZnAaX
SArUyiV3aIXGKk67nfY5DrvSibbe7K7++e/weMj/8lcQrlBKSakALv71oNJMGN26UOOqQ421hF7i
NPU6B4kH/c/c/s8/y3OZ1mMC4nX3//J1Bag+E8XTTNwTMqexW5hkhCC40sikBrPf/POnPf5rf/1m
5OspLirLpnl/vP5/+AedSkeDQeaD7NY56aRCe40ybJHbEoJAVr+lrrtMUvLwEu8/vPJ/c7Bwf7rC
t5TkkpV/udfGEf5r1Uq+YgJwYBBtsp16Ff6HO+ZvPoWL3Ve8h5ZpYZf68/dDB2cXgu+4iiDPkXta
Mc4XzvQfng/rz3Scfx1f0nR9n7sMF5f5r5vuDz9j+r/YO7PlxnVkXb/LuecOgjNvJUqUZ7tcrnLV
DaNGzjMJDk9/Prp7n7YohxSrr093x+q5IIBAIpH5D7FeFnpP3xquwA4LG0rkwNr0XsDqpiSPePFD
oaSgIUf6zUo3XAjSH9wNJsQswyBwGqQry3//bvjZHahrgijyeKMubeQfdQc0Rp0kkHLk169DHCvZ
wRdG/SAYmILsAJFtlVHXmQk1MuBpiHqD3BtTP8LPetu6ANcRYqENTpE2qDbnd+uHIxJVbVWj4a+q
S6h4N89U1CkeUDQTk5LOiEGfjRddAGd3zsW2Umi1oY4aXvi4Hxz+N8kqc2HH8fflR70bFGFwaDhy
nLxcPJgNchehhfaPdMu/k6Nf2K4fjgWCdzn3HMZFOOv9WIExREqaMhYtjT3KnMquHFEOQry7ggEg
LhzBj0ZjJNU1yXGJNqvlDDqs3TI2CE6lL3LSBnrQJV2RiZ7kDE/1/Lf76CRaJtQ1zeIfBNLjqelq
ONLt482kxQBdNXhM6KiAYDk/yumUNFW3hQ4Z0lDBJa3kbfpwHkLVZRQYtMbOzL5Lmf6cTJqMmh5f
uJlOYifyZgj3uoZjGpbB7XQ8o7h29X5owY66qNZuoPYMh75fJGFT9QvimBu1wQGpxQ2xtaLr89MU
Sz50FLcZ26JuqNk26RKR7XhsVMErivTakmDEv+ameGkTWJojsEkPZUDw8jUECaQFAGPuZUiVrZnb
FyAAlw7HyYnkd7iqaWum7eJid7JhR2DF7dAgNTt3vzVOx65SDX8KUj/VgNTFCt2a/2LqpKMkAjiC
wXpdfeKkduZ8lMhVY5YbbBZszlC7TxYkEEqMBlrHsfYU9+WA0nvtUFo2/hbY+Xb1lF76JctIq48A
dtzk9efiq2W4q8tFVRwhsC7jaZZSPcfTbGHEKddqUoPUxEtnqTBQpdCdPZLNn6myKjupOtemG90r
howuJJ0nlwAPTh6JNEl11SAery4BJNfoIYpkBoSFdXsaRUs03uJZ79VDg82rFl3nVfT3/NcwTo61
S2XY1Qy+vYGk3vKufh+xtNAaUeJ1Jk8VJWTZv5IHQhi+ltUfzgzaBeYGFkUACz3atdbenb/k1r2R
3qvt90x+6fsrTfkeIcoEgREWzFO8CEINh3AAdI+7ceGDbU/NP8DgUcwwULfJnoMIZsmu0lC2/pJM
32REMfJpSO/QOz8/NfEW/46/L5nukvjB2SZ5Nlc7bVYskcC+4bppDoZ6rfD6tM3fk/OY099t2m91
AdzXegimz2V2Ezi8Wj+jbELXF2tLj95eM3wRIJPD+skAuxB3r1bvd/YrBmIFz9rSh7Y7ufu69sFd
wOpHujzbQgescDrc1dZjiOFPd1W2e3PYB8lVpt+ys4v+SQl/a9md1G706kdZ3KE59W1MDzplLcvr
rSddoJHg6a/jt0zb9x2C789Zdg8UxuxvUSOwULH/aUavY/wqMaVTaMthbXWlI3YTb1GiAp0/BLvp
0wLonjfqAIS4A0X02DU3yKWL+qV0qcezrz4PvxI4JvGnItjFoY/HUJB42otNT1R9jOZ70nG4RHSF
2nnnVh5IUZ7Zpn4DINwxYTuiG0SdeXixg+e63zr2rS190hfFuVpSUQAGtX0DhNBB2Pgb1L4RRgao
qA4pOQ+lwVsz2Fr9g6rt8xRNCTRCcZ28hgeVwG8Wj1GQ7uPuapY/8+jnWOwmnHurO3U+GM3extuu
RI9DWPQx9B+qdVdfpUAnYX/KXTDeILooTDTmrsYFOn3hhj8NmOwpmzNPaUlVefIenxeH2ykvbJKm
qNTpvQl0PJowwbE1/4pfGmYDxPULd+JHR9Qi/zUdSjqGI1YvCvDOZdOMS47Pv9jmkn6Hk8F3uXBc
3qpC6+NCZqaiHMDNJNRVKFgwFSjK25M3yAfgV/ApLe1JDxZljPkXwoiO+r1qPk/9p9H4rRt/Whhv
EkEp6G2aehW1HmQLTGUtKHvSw0MJAl8X70zXHxbkd7QVrWc5rwl86aLfSfkaPS2dsk/KTd4iN7Mp
d9ETjxZD2/SkgYgEhdf2HWbLkbWPbrq7zsSNB/kx7Lm3rg9A4r5+1lCmyrYWQi6xlyPc+ERJoXTh
/fohnjm3VX/I9T0eA1fINGH8jU9q99mJnwvEPKa/8z5UMRXzEMSBgcuhp+S+mWra0jEWdObXav4F
M8sMblp0QKTnTPcxPJ4WFs9r09xX0UETIKu9UT5TEXDsTUfXa/T72ZPDnY7SVcER2UT13nCu2/Yb
ndvuKZi/ltlLbowbg1MmxXcH/nSXD9edAPmDGqOl/AB3jp+43lIOA43Y1I8yv16E1Wl2Tr/Pf/GT
XIs3I4VsahyEyOWfj7dyV3aZXcPX8gYrqT0zlr/MBvksxTRu5oD+8T8fTQjuGOQxHN4cq92l4QiF
HQ94lwJnvMSgijfUSN/Y4LG8Aqbw+dFOX3SUfKlFOTiGgBUHxns8uQYrCarz0wRNDxH2KQcMH+qg
h8GSwtFh51mpPcKWSre0XZ9BDZgXrp9l9VaniTSZXNYUDuv7VhZ59+xI7KqM+pT5jrPLdZ7FINI0
t71waj8ahd4I9WWSZVLm9TTVdnZSpwaWUqI/DoxsA9390iP8g43CH65rFnj85cut7lEtc6VugFf0
ctvcZzOG9FCdoFcIzLZtZ9YufLvTRGgZi2IRHFSTwsYqLUvq0s17iaJigzvVAYkPV6WMxmsHYbEC
M0YA2bYTVRcC+3qSjiAJYhGpNVAt5V8dbxinCubahHPn4SL3rcLZgKbhnTb/rNtYuTDB9cODoRhG
I+/WSbthAR0PlcixCIGBU9YWbn/H9VqlIEes2n1ZeshacC3jxrP1eNqfPxTru2vpCjhMjd6ATn75
9ih5tyWFAi4K8GoL6YZIi2FSskEmw6JZBgndHjyk0u0LQ56cQ0dwW7omrx3SbJ7+qw2K8yCKE9Km
sG5WdGiV5g5Gk2cPE6B6Jd3N4ARS+ol+39foE8/iwvk4/aoo7zAwdR2yWx56x0sdZwqw9tQtPRdq
jZ1MYPtL0qZmotbQze6n8wu83rlMlrPIJU2xilx6nRxQXrKCTEFATx0f2gGKpAoY1alpo1edHe1R
LfjeFX/Pj3nyUTUesRSvdL4nFgnuaoaQUruZRBYFQ2dsAPmgfGiDdPVqeA7bpur/pnkZX9jAb6Wh
98HN0fAo0Cg68AhA2MhcHRYYbIoo+yD3Sudxxr86BSoS3DrNi12j8dYgR1+RMYJQagAfuUi5gQfK
b/k3tEXn4Xua7mcF+TQEA79H8oU2Ps3nfQxuwcSRD7ud6nYqk93g8uSVGxvdQf63bvXYixf+DGgj
/AEmtH1y6yxd/q8KfjkiuJ3Ll/OLe7J9mKftUIgg4VtK16t5OhDczclJC2+qmudgaJRtXWFTiGuc
3JgWDn/nhzsJDNRw2DlLG8V1qUws3/rdAR2HCuu9KI8BIfAMBCNGAuEu3iQaBpDZ31nHMatV40dZ
GI//xciC4Ulu9aVcdjzyLADxdWUde1OS/olGMezswUTDT0aKj+D73sUAGxSUNrsXBj5dYaZMQZCK
OckBHirHA/davHjvJTFdStWf1BBSXGzz2Jo6d4tPxYUgf9KMcFhb1lUYS+2FmuvqtGSY81VmN48Q
eFsaVa3XNCCh8na8Mgdrui/bcV+4srinURZ6VtaWHvS7C6fnrTR+fHqoONMPpdrMb6EZczxnvcJ0
IW9wLdSBS+RINeF+E8oXIclGNZS/jXingow8qCL8LBW6p3RY4ysDUcIiwzcdERbkGtUUhOpuSoFe
IZKFs2sItQVoGgekeI7oTDndXrUe3fqKhz3vUAi4vQgAlgBxSfZB/YPmC1qdHCb+yiEUqFE0FDhQ
pJqzLxildFDByHg2esVgtwF/NPJdSIpc2PMffRJz+frEEZqU9BKOV0MmwglzaHCUoe9jMYIzNPPu
JuMhAi9IbDEf36CWYHpNaD6VXQv1x4yiC5/kJHAvzXJgBBRS0U9D3ez4N6iBGcNI4ikgZKZsZmSt
RgcRTPnFxvQcoisipqGyP3/kTnc+N7HpmNpbX5g4ejxm5gC76pq69+Zu9voewVH4QMgfGJRFDHVz
fjCaGPxxR5tOp9RFsRiIBMNySx0PNxQ9HEhl6Dz1Sf9VfiK2qF/QQLGmXRo+wYYIph3/VvlVQBah
ndl4ZX8rKfrgI5hutXTTGhv1Zb4Jr8bCE7mXo+Nj/uav/fi1dx+A6CS17wgkGTsCNqxA/cdCt2YL
KVvNpMR6hZ4+XMMMJ2ftUzl9G5H+jKYNdJOSnqiyzdUtDyP+CtwUrhL03aTfGPUWw8Uk8gBm1SbV
h52JD1btOYVn94eFEYgQv35QYr+llBHtocjXph8kWwgTS9YdwMnY4ND3MD920C6TTfbZ/oreLwiE
CE1i5SAKbO981/CN8HfhQDr0qT3P9y5POrml/0FRS3u2Qq+0DtBXM/e+MvcNJlrJtms2iXpVtftO
+IUKKf8eicsOeKULtcfnP0SgARmFWfOn7gpNvEVfc9gn39vkQQ+vkb7Fij3aRrd4Ur8Of/Mb67vm
K7fFHwTXZGriQ/yAwsww3ZZ6By55n6LqOf1C4KJKf8X5Uw6xFHHjR2BqobgGnYaIuaVu3d/R3Xwh
Qp9cSsvGWXQDXZW0lS7c8cZRMgE6CuNqT20ntoFbwca2KeroLRiWUY+uZ8T4trGthR4qU9bVhY37
4b6lu8HmXarl6yJtbJYjlFXMeE212JX4DML394ZJ+gr0Vr6WSS9HQgME5gtAQOb5hSvj5JgyfQso
ADUf23Ao1h9PXzBhLMVCtprSXudR1IFK7Z+hTlMVKcYLg53EIfJyCj0md5O6hKNVTHDiyO7sFr5e
YjThoZ2Cu2AM9xgSg26Zsh9hx2ZIplpeiA7a8oJbBQfGBSzkcC86tAKOJ4knbN0AzsdXEHdmX0ht
wW+AakVh0fCJ2vlNbOJZboPAAT8wPmDfjWy1jMWWHuns5aRpuzKLbjAKaL2i1/6AtXWuyds0ZOtN
Ge27WKG+GHcBpt+oyp7fI6erRgrB5lwyfEMFZHX86+E1aVJx8ZWQSn3TmD2kLtCeAzkjzp8Libn8
OiQXnvfLlzheMcbUkOdaoBSm66xuLTicToviXE2aVqOHa46+ZfXXstZuaOQohNX8EtzqdCOCoaCW
7WrC1nilrmaJHZ1LCQVIFIWP7jpTfmaoYzlDr9wPU/35n67o0gsCRrZsQ+Gqq30Yl6Vs7bgpPYW7
yK9VqnFokhBnEHW3e68IXfeatLjYnx/2dFHZe6rgBtYci1Knefwh3XghMhYlRFFN1hDr2h1wG9XP
Am2ClI+gW9LnF7b+afqhs2GWmietcFqPznI03uXchdkKVGrSEkc8ifpzR5VxkNQ0rbkPrgoN/HFn
ZQNacDkWKr1WIz00RFsp0n8cZtGAXVBavFVdQ1u/42BAIYFQ69i7pRrKTJBRczdDFjHOt0GNVULN
Fh4t9JPN+en8qp9urOORV6sOF6+30bphZNuzRyfYSRdjVKs17V2YXFju08vkeKzVsamoP9uEM0yU
a+X75PDej3odGCRmit393N0aWlLvhUkb8PwcjZPjyriEVUIBVTIQn8dfOY8hA1d9RBEQ6dVtP7Ww
E5UivJDLfrSSpPU8MbgoQEWujmg4m0moRIvHeY49SKxakCMGFOPCGGYiZt/n5/TB1nUNUEZsXN1+
0/w9nlQCXNyd8TBEVjz7FVvpX4gJMIREcDdwc5RBvSvJqaPMtq/oPIYHWqFX53+Cdno7Lz/BJADq
iByDbDz+CWFDs5LLEaUR+b2KlnJ6YUf07ZPiFr41Sh2NjG9KFPc2nSF+GJMCD5tGAEpiAQaxYrhF
OdLZMkSz63sTVd2EnNOJ8mobKcC0UWG8sGindwU/GKEZNhpPL5bt+Af3upnoAlisFyXKQyURRA2N
am81qZdZ055y1YD3E+ZN59fpZGMY9JcpCQHGpeRuWqscylECGFhtknoLT3ePhuF3BZ9b17C/6nnq
/DeDIUaBSjUveWo0x1MsAwfCWRulsPWbkNs7paeRim99hVwdfdt/OjPwkchb83hDdPoEagxuSR2a
iIYHyo0/m7otDhU+f1BovUKgx/jPB1sQZ+Si+lLZX80saHu4oRBOPeqXByhMvhkYcoP0RY7ZrPX3
/GAnlxG0HZsuAvkY962xTvwmZQTUBo/WQySTolOCRn/tOj8WgqXIbXmVR4N1IUqJS2OuLiMFaTBb
xlRDnADsA1oOflmho58Wvfratyj4zyNtbKwUUmGNWxE1hzDS3OuU1H1bICgx8zizRsW4sQMHTQvd
voBbOTk9rAlgAeo0NIwsdQ1UGydI6ZQjEYKoHAVjHj170LqfdRmgNNtPnptGj042VBeizPJZj3It
wD3GUpdn2OUNu85ORwu6IG6oVBuV4CpT5p/w9S/V/9/aqP8ZxaEapFsoJS1kgmUjr9FUDtijEFNV
nHqyqNrj6gmwFxdeRCiHJ/hT1U+IuU9w4MRhUlDr6l3xu037V4yFb6II9SZlmKtFZOcHgbe6GtRF
bEfoz20Di+X8zjy+RP/1S+F7kyRQrmObr6IJSsDNEGD9TVXSutPd/L6rA1Q32jC5qnjjuvq3KA5v
Y2syLnx+cfwlGFmjhE5FfZGshyC6LqdjQG30tIM4E3F3SOC3Y1U4HZo6y/bIc2u+Ciq6NUEUBwIT
42mMdjFykOVVYTbN93CYv5xfiFV34e33WC71k+VaBztpri7cMVEGW0VZ2kMcxfL0Gh8Px1NCu9m5
Lf4gYVn6c+e+grxRNznKlhfO6/Fx/ffwFI0M2B1kyWsEZRz0eGIkDC9bUA0QmD8riHLOivoIKQ/+
tFTGCyMeH8D/HZFXmknTVj95qFUjSn00FRa1xQSEmjnbjxiuzBi4e2Y06YdaopYCZ/9fO+7/k4/+
D9KH7/bcB1ap2Q+EvX8ck4/4v/zHEYJWJb1KQsZbDft/nVJd93+48cmJdMoWUIgW2Pu/HSHs/1nS
ALDT1P+IOvxP/h/5SP2ftw/ruihgg45zll7rygPinCeEeRw4lzccgvxLusM/c1xXyU5qzMhKyKr1
jX6uDo5JeXEOkejKgiA5vFuWx3/Fyff0lo+GYgWAW4Gv14DHHCcdiBoUvBiS1u/03jjYRfwqRlXd
TRqM8vMjHUc/mF5Mip4X+Y2pCwhcS0r67sEWpVk5EoZbXzVml6pMN/mOjKsd7s3tvqR28QnQYn2b
yaZ6zXojfTk//Drr/tf4RBu6qIaxXEfH4895a2og+VvfrpXxeXb7do/iTbJHNzB4MeMi8eegTn5h
A5Bc232b3tTqpG/QKim9C7/kOBj8eyVIUSie07EW68p5LfuqVzQ+L7cmAjUd7hFPSHnRbsMmHKxK
Dth5sqroJgpEg78g8qRFEEWfgkHtIXVOuC5XsEs/pxa+mlHS0bfshvLLZKb2QQ6le3f+9y5b4D8X
7NvPtW263eRU/OATHJM5xviCj3Pnu1ODrq4mkfrEVwGGZjLa16WdTp/PD/jBnrRtbirasXRbtPWj
L041d+xQkgaVgyxvoTkUSwM83gKlu5Tga8c3478mRy3fdaBYOUu98HhXTC7gDrVv2BUICbTUEYrk
qlRV2XlIF+Wvtm0XOwup8IV6KnK08ZrZeUYzCeOGfNaLh1RzJP4abt7hCIbl1te5gMyhiEC4OzOS
aEoJvTOurSSlraMj6LxTp7EvdgkyypSRk3RGOQKAS35hk52uIeUkLGUIIUyOJOx4XkUWy3CKg9ZP
W/SaUTeQWyOhKBLMbXDhbju+TZclZCiL2jEdOscxzFVa0yrSBTFTsj9iqdz3BlJ3i46N3AStYz9E
lhlBAEES4p9uEraIgSwUkQSC0DrNj6YOPXSHvEWb0RVMMgs6lt22W0P08f78UCd7ZMHXIhJIgmlD
EFjMs99HrqJBaaTrZONPozpct6OJKALyDhe+2Eej0EmjjqbZ1CDWNeSqaI1+LJzaL9BL/ewGpnMI
0O3vLnytVS7I5wJYwSFeXrNgKyhcHc+mwaUhSWqVrk8LfexKb5T09+S2OLVFeiO/m5OsfgdI0Rke
wkEW8okp8swbUhU0syawOOld0ocUepDiRzAf2WowxOfX+w1FfxRxlmvUhhnlsHcdsObHP9GdUAGY
SwEMWamrHQyA4qoaWuNnEpbmYZ6lvZkjPOV0Swm9XNJwZFXtQ+pog2f1vbjO0aa7nouyvunK0Llg
qLsOh/Bf0NF3wKYZS81oTaAS+dCguDgUvmLgm5g07adSVuiKctS7WVMubPOTa2sZziEhoc2uARRZ
1zndvhN5o5qFP5TxzhaVuZV6/2LI/EuTToA0ekzJDJAquUZ7axbAWs2n859jHUrefgElEBOfX9qt
byH03cVtoc6r1rVV+LIr813rTjmmmChNEAOFf36oD9aWS4YzRq0coO66aYTeUVzxlsn92DJRqzGV
TYSi4DaWgKDr2r6wtut7mOQfoCGe9wt2nw+5iv3Q/ws70abMF3YCmNVQ8CHtekFfnby8fkTSFZ/4
1tL1XaJV8r8YnK4uX9TUUPxSV4M7DlyKzqkyXzdShXdZNWleYkvtWssRdQQS1m5L+mc/Bmt21Quh
Zh2xmTgwoIVgzt7icbgKAeFE+UUVdebPtWPeCStK99JR5EMVgrqFizR9iROtubCNTgal0UO9ydW4
aGFZ6qtDjUCKE9Y6fdVkEPIg2dT7mW3FySn+BCk24xtkSKbd+Q118okZ1KYzZnBkISataRJB1rki
jVTNH7vEuW0aJz7QaNIOk2knhyl3hJ9kRfprKJT8Ai1kHc4JXW8tH8KYTZq3RkMOdeLOVYsJczpi
8osLWHFrdo12oZ31wSgGJUP+eIjBaITox5FSyyWvVyfSfSdsJRJQjkCSeawvrOLbH/M+IDMZSuP8
jdcPaesa+dg6M0UDkeg0b4N6PzjJvFEw/vBsbPmarWG26nWfTeMBqeTqykYL/6ZFb2+rztB0cc3J
7tH4wA76/Lc9iUtQkzWoYKQ5MAQ5wcdzR5JE5AV1dr/J65bwiMhJNTbeCAnr6vxIJ6u85L4Ee+7+
paduL7vsXQRsJgvBoDnSIFva5U2mqRG8jekSJ/gk+MHGJenFU9DlcFK+PB4FDqnERohR9BpV7taN
bV+NYXg0vWYcOgkI+h/OyhJIfdEc516h5LyugpDv1PE8G5lf2SI9IM5rU5gC/35+lJMTyCgLW0vn
+IGPW9PIE1mEPeChzO/mcvxdzsK6rdscG8/EseJr1E6bayPUVCxrBIo958dePznp5oAhfUMBLnjy
dY5IWi2HAdFn32xlUG/6Dg8eLxEgroJSh8SfhyaesQtoP9ayEAAMyhgX2oOnH3W5yZbAR8g2nTVC
qTPamaAjMj8lE3lyOtzRsfnJt42DYOjQD9qFUt9JlGXKwOSYLcIpbKhlK7/bqnFlOUrulJmfx+iT
BVBPELWNrGcnFTiiJ6l7GJuoO5xf55OT+DbowkRb6hWQ4I4HNexmxnqqQ6/faU1P1StpcqP12L/q
pVJfWNFV8RAxltVoq3R8gUFaetni/hO4+LaPcyt+9/g8bDulqr6Ulp2La/xMpm8kwM20HSxkwa8w
Y0svzPr002q8PuBfWICy4dQv//27pZYRMqikDFi8Lsz9FId2EwVg+CEoEylpeSEGn8QghB94Glg0
UHhucaGtRtNVvNK6avCDuLf3SPzbdGvwPDn/JU9eBwBmDA4sSHfqlDBcteNhCix/lMTAtbyDpYGR
rRDu3qgm+XN0SMZRSLJTShBmUh2yvnBib6Cr/iOd8Yo2WkN50URsJ4gSzvaCCUt5Ppz/faerwGOW
7BCaASRUlH6Of17TZ8gRRm3uaxlL7cCi2MtkUC7cLCeHiLeszlMGpjslAfgox6MYNeYTCD7nfudQ
Ku9LIHDJrE2escgmd431BZtLcWHMk5mBp31DEAi0WExAlcdjjnVXDAUGHL5DJv8aB2ZxD8f50uvv
w1EAsS6ozaUUvVq/tFV5vGhT7wdV716ZdhDsIfhYF3Kf0/WDgMsTE+obvWVhrO5LIkGE2Yra+5aS
DVtFxwSrVybtvjEJ+WQX3cNcp5eIcB9MTVOh9jEvKny01o8XMOB+qZSSqlGHXI+HkRZ9rRKQ0z/c
gJDcuZ+BYgpap7wajkfJ8HlU+EfnVyi81hsA/sBsRWJ/Oj/MSUQla6RPRLeOSxMM+yqiDjLE+6WU
BbkADbspAbxeu2bv5WVY788PdbpuNGQ1ZoSnEdSHdZcO690x0wK79oElgMuPTGtnlcqv/2IQ16ag
DkGRe2I1H9nMmRMWVu0PEtMNZ4qCWzcM5IWn+UdTITyQ8iNlSVKxOkODWUTRrAy1n6PIijogxV5c
SvQLD5nTb0MPzVxebkACTE7R8RaIElPWQ0sBALcd54aiOrYWvNzue9nUF7bB6YTeUE4L5R7oL536
46GEok9R6BSlHwuMwlCqGz9PyqxeSG+XZTnK7unNL88y3vcGy7e+WiK68hTSoAFn4ZgfqMoov9I+
D65pBg6fYqeYLoSHk5SQ1htabViM8iITPCqOZ2WH2DBqSCRwhmTuN0Fjf0Krz0AMrBTttTI67nVu
W8l2iPL+Qnp0+u2Ohj55lWmTiZFjNqBxVUW7CQssD0NYsYvaMbsQKU5XFZ4CSDzU3Cibn2xGC0Nt
E6MrIoVtlbdam+PkkfXjH4FK6wEJMXkJK34adU2BGAIySTT4oYMsm+ldPqIMpTbVGO9SPJmta6sR
iYPOu2vvdBxEbpIYJk9m5vHu/MleQ4lA4S0dVLhi9AhgGa6DfR00AQKMyNvqcS2LTTvk2WuWFvKm
SaXbbJMwjV4xKy+cjWoR10B/6+m4pxMzfu71oo62oxvOnxDgrPtNMauFtQtipwwPeg476HGqlcnZ
G1nZtFskas0fRTSB5Dg/h9OsZykQLkJ/gBcBK6AceLR0eIaggz0m9aFTzAZJ2ypERQgvA+xOMYW9
huENog4lfxoAQwqAeR+hTPPFTGSgeJYEnb9FGEezrrs5gQWNxC70gAs/cbWdgAxQrlkEP0j+SDrX
MAd0WyrLCFz9ygLl2Ppakk2fcf8q/1g4pf3Ww4RcISoSDcSx5lapN/epANU+VhOYd5EMmDg4pSKQ
CtOCJ9w0MI0IjBY6epuak3ZhQfU3yOdxTFm4g0sYpm7ggC05XtE4MAokoLTCB6djIUiRNk6+w82h
+10DGQHJX5VVipMTRK1doozaax2H4x+M4OKfaIfj4WJ3zWTsCnVYfCGKBAczo05CCq7ErwSOtpzu
KarIGN+G1u52ahZpzMhCEBzdajNLtybG5jeVvnhYIsgO5LkB2YS0upOWV+lopru0F8Zi66fYX5Ie
2W4tNL+qQWtPWxcrhn3eOsoeJFaYbxwjo9hhxuiAIcyNQ/AO+yP9c+pUc4aS/QzWMww0YL1xRdl6
gx+X1rMjbKSMLXMejFu0eE1xqEvS5+1UafEjK99/6g19aLeKOhe/2qIerlxJVWo7u02LOgFi/vlT
HRbquEO4Fox8QVL8WPKi7z28ucNHQ+Q4sim92us3uCXMfpymKD0LWeWvw0Rtf9PIyRWw+mUz7suk
jO4zQGXuhmljyoYbVeDLNtXhr0dihJhQwKBXvAIXehj/WFklt0uBtPEA3k3RIWunqLpr0GE2t0SV
dKGc1c6PvmpUbITtrAOxLcPKjHZGW6MZGDb4ZGwHI8y+9UbR3dTOQBnOQE5xPoSYAj3M0HnafT+Y
erh3NdTy7UhrkS1xxvSLnvTKD6XO9D94hFMOFrzZ0fntutCfM33sdw2d0mFj42z+ksk8sWCc4Ci2
0+IOSnpg2wBbsNewXpUArd2/tix0I9hq8dyrvo3BNuq85VD/UCt3VuuNjm3rLws242s2Av3Zowad
136HY4l6a03SAYaZh26HyiOqUNu8ke4i/SdTtIHn2EWGGNmb5ncwzfWElDkmB344FgaO3gP2Xl44
dt1Dk7cY16Y5tkJzqqObkSY64FkcbuELqJgiBreyG3ATKmMc6j2BNwa2S3TFHejawF43marCwhnR
Kn5W8cvrNyjPiyfcRWHFaEkejxuECKZXbUrxrA/daFxca9XnSQDZ3MUaZGj2fy6fQ24PxB5y/KlR
Duy6AWuFLG62WhUvi4svGyBp9JsNGGZh8xtvSeV7pZbK7ygrbDy5ghdejkhLjE6ybahH7ixDok/f
DtH81DsF2wvTS6fcGGpp3RbNXOxhUKWDp+Vlrx/wPKxfRDPMBYtuthg4I7L6qYeei0EzQr2+Ydrj
vFfUwXU3SeTwsCYTQUREp4H63KSiwZ5dTNXtrCduuhvKKJl2JJLAqMYC6Jw3xD2MR6FmI/r4WmBt
OjWcFiOwKVTo5ZfzjCwM/qRtoief2WnJYxoqZbvleuv7TSVLClElT8sfaZMEhae37Cqsa4T4PpaD
7W4a9McfAXmbYju1amJthT3EhKbQjG4AcEp8HeMsCj0jXZy1RuFE6KCDTwNN7NQ4ULlRar5Emtbp
nloJ5bUNtOpXiy0rJA0VIU0jzPt6O5honyOtmiP40nN/LtQs9M9tJ7AjdsJyAdaWNj10o5bEvsJz
cvQAX6aHGt3Y4jmz5gEhHC022Cayg6qlgQy3fGk14HUFcuvWLimxkX+2hhwFHIwIEUaxi75G3GFu
xEtpx1zGyqBX+ibEmGOXFaYm9yh9F8NmBh7Tei3WjVCx1XFWeYZj7w6QdJT4Y1RwUFKk5fGW1rLA
vOa8TsPNSIP8q4ax2S+d280GIGzaP+04dZGLGq35GV0UJDzcRDZfDTyucUWqAenBUxpHBTylnv9R
ERDQOBJh0uxdvqayzUzITSkK7TmddrP5FTMLG4veJMMRos2p8vXTZGa71K2VFOuZpK03oy7nz1Mc
Vxnw0xilDhmp9ey1et4gQRv1agWztMhRf6S595p1ctAXcmMaeso0hDjE2tKyd9z7Gmo/fcsPDQS2
BjS49eyximSubeWIM1E3K5XljYisdNAQa+yuJFWrmwGJfusap0iuMM1JausOn8K+xN8Dn419NEcW
E3DiWj80YRQED+WY5sVOGwoboZKAQLzVK+zINzbGChyhTteuF131T5aY7F9z5upI8SYaVAiV5CXd
D3iyIBRfCLt9ya1cnz7ruSWnnaOH7KletM7fXHfDL0R2Xd2qGH4BNIpH+aml/kLq1mEPToc30KWX
wDHT0YKJxK3R4vuxHfIoTHFsJrTgcO9w4abhSIzL4077a4Q1qoh66KYIsXGpoU5WZWLvirltNrEr
4YCHYZsbu3SkV711raj83WaUljDzVjRxY3Qof27HEbTkpp4j42dl4pCyESmR7lHtVPUrDZHC3ruY
60JtSstcvykByiQHdD2Kfl9xyyNmI1tdvdORKpMbJ1R64zYq9Hw+gEdUtQtvqDeNgHcJz1t+RmFS
xxUcKhO4i+OEp5/srsDu0ria2D53RLfcppWHK++mqg0IvGlNRRZrlrpzOTZAL8k8SnS4imH43HaU
MzxjrMg1Cqrx0yYGdSF20Ducu6mKQ9dD6dIQ+ERk9s9Gcaxinyfu+FBMVZVjkOxyi53PN5efezKd
pdvj0n0GOrzKiN0xicuiLo2rzgx6FHMbAMzdoO/Pj7J6jr0tGg1YUm8wd2h9rwptZuGakVFX1pWa
kSIYA3rRNl71V447XGqkfzAU7zGT9jUvaThSq1c7kM7BHuPQugoG2h54FOgUKlvHIbtHOP+fz4v6
kIYzAMIrQG6XZP7dU0zWUtRVmltXvJ7/L3tn0lspkuj779LrSwuIYFrcDZzRdnp2Op0b5LSdzPMU
8Onfj+qnp/JJP1t111fdJZW6OosDBDH8RzNIB6KUtLllsrDwEvzjR/gfAT84NCrfU9Zo1uFy56q3
j65JjsQklb7JLRwcTC/xF+DrB0cQDKXA7wxzIO9TBV3diNYkp18eUZNnDwsBPAcjMTXMwFoU77TV
TfD5vZ0ABevwsMxVNIhZj/+eJj2yDGYOemnrqPL5B5unbZ91D9QYXnR9+ntSnMm8OfnK6vTxRQl4
WUNBUFCdYC5T67k5sjzrGOpufN4s3biNe+FtU3wD2yHS2NsmOvlsQyi/0jR98NFZDFIQEfx7qN9O
cFNvMTq6ZmvrSKsh3Zh91+5zy1m++LT//BJW9JIUS3TgwDB/ZH6PGskrJa1KZbjudpxGf1rRGDo1
va++7z9vCDcLh1W2BIjreInvvwMsOmVGdbJC1MihSeKO3bn9+Pj5KPngfkhgBIt1yEADjjPfX2Re
KIkzO9kf+6zGNlV7Jihm7V11vWi+kEKeEuGMSKyGELTIGCDZuOT7a4X08dRz7Q7HMe3jszCqjLOS
0umfbdVrZ6rT1DVdK05gOmO1db3IO+TSo0O6yIZjr+z+APVn/eOPhGfrIuFF0oH98hQqjtC/jcYc
tsfCptKjEJrxo7S14Vtt5SYFgg7VkXafn+eZa/3jgQQjBc5PSQI/QJwSyJFRRqKf6/HIxlL5y9wM
Z2ySiN5Y9Hr/+Tv+cyCh2eUif7GLyFBPJtS6rKzMcAd51JXJvh+JAl606Ku59NRPzeuVYNMWUyks
PCTQyQfYeX2Y1Q3fvpcjjImiOglsW+t94FG1A+YyjwD2LgEDjvlit2O49cK+Jb53qM50b8iCycC5
xcHd8FMVa5vYmpIHNQnyHikU3lmiC/dLbdQ+fctNoNmWtjV07Iz//L2QAG0ibQfWRbdxcheA0Ums
i0Qeu9bWH2pj4CjapxgbytWZ+vmLWQf83/YJq4R+FTAxN0P+YtQ8+fgM0ZAAoMYGGaZdBZYbGXdN
17N/h+XeS9qMKz/Op+mLBOWT4QDmiCIFPh1CHUuFfaoTU5jyrFLz0gNrn7MdYMMDywu/CjX+4Cp/
OQSYvuBcSY58/7E7VqxUZjrUx5aTgeaZU9UBcYhZfvEMT+HHv4YdakJ8hnRyAKGebIOmJu8cL7XE
MUaon+ytJtS7YGmF2Z+F5kgLWTKsrlsnzP1Q0M4jOOMYgVxoLPVLZxzSYAacBGBlef4NQ0Qg6Odv
+eRJrD8QoH7lCwGzOdyevGUVuWm6AB0c5UDkYC3IGC1nWR7++VXc1bjHW0Vgear7rgtQSndd/rK4
i6htDgWG3OErjeGf92IRNoAVcbU/rsqU92+VZFm3RSQsju3o/kRBAMNblgIhyOc38+eqxNYPTzyq
YZBbNCjvL7O0njHaSySOVdrp95xfCK+sreRA56e5/fxSH90R5DH/oSUBtcnJ5Ci1tVURkdsRfcB4
tOix3yFW+ire76MbspALY0/FJO3+NXf+bU/b1iM1asVo0lVcWJdUV6prayZLBNHS8IXEY302f5tU
GG5outg3I9qDzuBy759dn5jFNHuhgUJnit1N665V5Uqog5Qx9b11ONfgR3VDlmFX9l+M9Q/uE4MK
Yx39PLuw0707Op3ejCtOPqQaNBflSAAd1v/5zB4I1vr8xX10qVWMzZER0OOPDbWedRKji+Q+F+A0
YbT01cUSuDOrjH8+RtaocK62/gVx+f6ROo05tUsdmUck6CnFqm1E3nH0PxgjJN5i1efrInrtdF7O
w0aKUElxjMoh33FzYaBGfSR7nlzwz5/dB4OeSxEAzuYDicEp12tqg+sMbNeOs1kCXzouMaxVqHaf
X+WDN8TqgloWlBJ2S5w8NllEdeuVOYMej8MlaNRCE1E93DKXf8UXnqyk66DnUn81O6zk8unpqow9
lXRZbx4Hm4LnBMCYYjndmsRR2UV0oKVNPSTUNepfDMIPr0s0A7pO3hui4PcjQ8+XDGaoNY9lHT+1
oOM+zXZ7T3m/pJxbXx/d+//BM11ju9Z5kRPWyQWVJQeP/jaTxcSDyPISaCq07NSsZP/8SozG9Sy1
jntiQt/f2jgNeZfmicDeOxg3jeURTkI38xWo4D+UZ3kc9nG0wiAiGXI86y+H+N9mR2cKXVQprJDm
FClExUv3rfOW/1sm9/8to/rjXa1XQejLt8V1UGC9vyG31Zp+zhn0NPMoSjjmpr7uHeqyLFnS1ZpD
dlicxuP86fNXdupCYK/FRwD4vh7+ORLrJ0/SMHOnwEFfHftxdMiGRzN+71rl+KDJmuLTzOpc4NbR
SA+9bkX2ptDJvzp34zECuCxbfAOf/6B1jLxbIQAgMBTilOHYAXJ08l1WTHK6twwl7Uz5ElTUdN9P
SuhfqAXWx3l6FUQrWEFRicBhrq/jby9VU6FlR/NUkQFPn6wGtHmYVRXujCh9yFOlfzHZfHBTLAN4
UtfuOuaCk12WO1PKa8mlOPZ9jEOyFsMub8KvolX/GENINNnIoUiQwABCvH+Vn78GspP+WKuBO9lJ
EX+5aq9YN98/I9cujDQcwvjQoBj83oUFLEms68PbMGbNG2A6ddaNZ2NphCnper+Q3tgFBYTAdRdN
2o+Jnc3DhBv0t6Vsg17tVGUtyeCTCrcsVU63j4VmbeqyJC0iLqVBPoY1wgPVsTGQ+bPo4ls3VzPV
yEnZ3XojRFXQTHlcBkuok3ymN2V9Jiobl1hdS6B94utoRc6TuOWPK5z/5BRmYPBeFBf6PrKriu7g
pTFDql/U/Kwcgr2CpNNSfVuVQ9gELZ2REJWwj891X88hqQ1LKLaeIUei74oY1YOnhcarReZStiX8
ov4e5VhbgjSF4qf3Mxc/qn7aj0ky637Zit7dJblLBsQ0zdZtjQAzDzBW9cRjZLqFHsHQcuIsyEib
UrHMtwqVB1pM16XHZZjzKPPNIYLAGB053mGqdWNyEByC91AcFiKYkRweFwlisadGNb4tByQLGzZ6
8aWykyrf5lPHXsqExHgpKLXzs9HlHw/YYaKso3IvzEOMjT3AdLBkc3O3GLiF/TipSViFtnegqIdG
fGscjfx5A21f4+tpW991XYmFR6PN4XGJq/7GijXpbDWKSBFARzOt17W069cqkstNHBIYR2ZqMlAV
6Ch4k9YqScAFcUFeAfkINr7MSx76/Ug1vBYb00ibr/SC3orygPJVRX77kkSbdOBHb1y2+C3HJct5
8iKHCoQRl48icqMYCeNv0RJs2FrkF1o2E0BY16FzpxzNfBC1C0STdf3wSIvGnG7dfjKfMpnmb2GP
0mHTJVb0M5IqtyH306njGYU2A3R0tNXxUPFrR8zGXJsZM6VNuXeO2NgMjccaZ9+jcTHokZg44SFS
c+UWqcd4xUmlZ0zaDOmg7lN2n5iCq1e62glRTPUk5SVw0juQYOG+WGIZzmMTIchGiWEheprjlBeY
sScnmk5ozvan3BiKvd26ufKzmhICOGEtApbwdKp2lWxmgkbT1vzFMVol2xbWueMP0W8ZJLMxGlB4
dXPWhwtt3zN9b+dKtJUZVIZwn92la256DyamGvNkAsxQmQXggU95283IzzelKONHPfKWCwp74T5i
LepvZjtuHtEToGKc8gSxRjQMil9UKsIao8WY35x08eLzua46CXceZUdIsZFcH5AhaLVRKC8g1CMi
JUO3XujJdCEdTX36bVRxQTJVDzkHixyTJlFQIYwqjxXrh+Z5yy8zDZvXskvam8RMx4eCdZxMRy0t
n7Iq67+pBtuz7yUNbScRvbaPHp5wexOPCI6CXKO7m1TWOH1zsiiS+0rqhXlO7vjyGOWxlsAtSUQm
lSpRQkS9574UJHYWW3up3aNdQRMfFiKyXxKKi6koaFSV+QJ45prWSPU6lQKqH1VR8zJkPShePMnM
l0bSXFaltWRbKVr9aibYJd5Cii53VtKQO6ub0ElbY2qN3Keyunzt8DbEgWNpWb23pgjeuewRCQW1
DeyIMKwtfL2dYsvXOvRJNLq4eBWryG7FRvaFwy8P5552zZHcREKfuhoqcUhK06dVzYHuw+6p+PvZ
vTIZ0S3zp9W1AQRKvyBNkfPVXBrVQSxen68W9dzaKDyyN5C7RoyBr0kssqO5n/PISdwXs9JZC6Dn
gBNm6RbEqOs5I8W0GqfYjtHQFFvazaujN820yGVa1hiHypbcxbI08WskMFj7MsSVGxgWe44AtL6p
A7eIMVSbojS/m3XDvzzsLffG8irJFD600dprEvJ9x3FJabVomKqtRsXPpMXrL5Ob1aa/eEn0jRJW
i2I8TVvfjTbNq45NdmLTLJGngqrrmhASNqWCpUbBaX6P6qxj9pKL/dhMCBQO0DKN7nv6aD9qLp+G
74EhwT8vbvm77fJQbS2WtBiVUGslu3kxUCbAZJdPLvat86Yg0HZDei6bAQrWs45YR3uh8cKo8/LQ
Vm31kptOwtAjdOGpmsqclNKhQ1KYGl5v7Z0iNywfdcdymdqz8zyPbZXsR2VIAqm9IdmM1gIzGUN7
236Zat1zi+SEys/OskgqtbSfKdbBxFeRZR/sCLFYME9p+tbTXM5EM8RRuZF61jgHlDnRmxqS5ofq
ltIikVhLIfEIURBUGlZQoVmWt1ow6zQ5oyjgJnoEa9EG4NKg6b4xtfF8dJTFwhGPXX2fN7FtHsBb
hbaRtVaMm27mBwYmYWR5IMu2dfaaGrH6oglZEN65srkCN8sNXPg29V8RIaP6cW1eyZOAkvnMPHL6
IZbadhpXBLR3D/q9PRnJeKDuMcs2mYzcV2Wg5vUT+udDemwFZe1jr2mPaZF2Yq/nI3EHBHhmoLYu
GeqMpSq8TSzkC7PqnTc5luottKIISQ9tBEQ45U5HqQykcOgviHYoP+F9UYuFsvARUMO8MWtH/eBH
zD8wTsy3mWyy3wgKvLdxyhloPUT9ObmY/BCtcqvtYCsajYY8ftIQTPw2Jpc22r5bOeUpSTRno6k0
fJvCLnvIKmHdoF50b5ZBRexu0koneLKW08EZWmQWwJAgDV5LtsVmTdmH0IoFVYUoLhHb9Vqru/S5
WOJnUw5z8o2k7/aOWUp3ttVoD+iSaojaLb0zfbbpxmF5JSNu6PbopccK539ben7RlahxQpk14X6w
qQ0J0imuh53ReKW9l3NmXvIJhxNN3kaabiF951fyu+14PxnYT4IFX82D3kcp8RjuQqthKp36urHy
5GcaRvzK3BAhQj3Kzlq/hngZsAtPCXVbLP7fNQ8Z4MZVAG/2kHlloCIKj3FuIOGhlm3Ib9OumC5o
qBxe2h4xILcxe4k/FS3Ps026QgXCU4rk48INddZ5wnOnyVxEEE5ll7IPXL8WiDy2iiUwMS2BSUfm
lJt30U3TWCPyErJWr13Gfkw5LMEBtO7RDcZxGo3Zhi0heXLmILxxMztDyjDqVlXPqr6566cpw0Zk
Uw3ioyJKfg8cGfQjW9fp3G3iRh3csXvRVfSSpDJKfDYpnP0Gisj2HRvO+66wSbsNLUQ7a698dZmJ
BG0iw8z51lgy4iGlZuJswN70YSPd3m4CjKQiDBZDJZdkRQgAxGFYIn6PUw+BNJtw+o73Mf6pt7n+
bdHT6teoaeOlxrb11aAB1jiMimiJTV4hEQqq3FAE/88L7dA2ny3V8YbGW02KIm83IiVu+NDlJr/d
8Wr5aoeLeR+hFW93jazHszSd7cuRdW7eOkvjXqpwMNAxZukc+ahde/b3KHXC3ZDEQ4EGJPV+LAbN
9GdtVvG2hMsKuhkHjVx2cChjOvcWsmY3rdkxyU5arL3O0RQFngPoa1VFLs4aDr7jpknLenrQ7Gi5
E0PUo9CQJuVcsbFIl3BRm01H1jv4JaOOsOtOmLxDsrS6q0QX40tIUzPBrrXXwe8sff1N9pSZB3Js
HDvoGwux5kBZYRWopmWv16dpjRYzlWmzrfN0cZF4ePFBGWF6gXTRRPiXoFoOCkdPXzLL1J4kgiq2
vOzrGJU0kBl3Q+k5QT6b51rePzViOjTpTDADNch+VKtNNGsM9zjsfMtpr2tr2VnS3drI7ede2804
nB7CRuA7X4Y5JuCkaVmTm3x6xpTyrfWm4Skb2nYbo61lE8jf5Z13Z7ETuEr11HxCokqT2hLB++6G
tHJvNARKftVE7iVJAda2Hbtt5lSbJetvxMQSiBDVQio1psYWtALFWtqc1ZNzl8jc3hCtv5s8gsOL
kG8uQAnOIUqzLhD+nKmWZP2yRwgcFpfCwenchvSeWYhyJdLwwJgSzw8deWV2DSLQzB5/GqG5bB0K
W+4LLXY4sjnTWZm0+nVKBu61MTj0lbtmcjZ71Vnq9N1WS6RzPWjDQL+hqPykLbxHV6KHqsN7ARCw
SZpwufC8MLudaWnf6M0z2d1Jr6abybQvU0RgzZIcRubH1W8OB0oKiv48MSVa0XA1LdlzaCIKnUbi
BAYKKWwtcJp2ixDRd2P7SP7oYSimK8dZNoTy3erRNzSkmzSNfkWcErPsqBtDg5tzus8JfB2XvEYQ
NVK27ty3bBM1kyi7jIxUYhIm8PFoLoNYCB+lBpDyJrWTHwu16RTlcFKhkUvLo52GrsHn+LGJ1bLN
4wuadL1NL5JyCz1KlbqHR7XmFYCNjuwFVH/tOgpU0oic3UzHl1jK7FwTRbftjfrVmTlaaJBHFw75
N4+s+HwJCLLJ3jXSmnOzbcTz3srVZrFtwp/C/lDGy0ayptHqyiLQ5NdpVv9qRbZ1w4FWvLGX10lj
XRTx/JrkBd0aGlVxNtauvdc3t4UbJfd6nZjn49Dpv4aGxHZEcu7GXuI+yCgzLJVRbRPH7QNrsm5s
rE6bQsNdkua3sS208zaty0AU4slgwxrEKLP9uqpan0PAN8zl3ZXetN6L41TPAjBvY9i5tV04kwdW
m38jX3Lvss5Sbr/M/tAmP9c81POoUUVQuO3B1qs7U6S3MzMDYsXJV6SsEyX0azaTe9F8L4zm1R2W
XS+Ms9rVkXT2G28mgD5xb5F37nM9etDdJUTGhw9itDnFMCt4BHxsas2j/IJ/VKMLqP1+dn9msXii
m+RnnItHAepJDvHaDm7HEbkAA+dHRJkPs8KOBzFsFfWDKaMXp6ujtyjd5Uy9pp2xfmXhJp9I+V/y
8gZiEel79SPS6vkSuba6k2XsnBuZVfp2ZwR8v/vMdoCmKQQare7YGjXbuKKb/XCsm1tRIUs2naI/
q53ywASNAiHP9CWwIqlxYHTfONIxv1jmhhhjwvrTfmex8fFlTfJ4X++quP+ZJl4drKI5i5NjeMFO
uXqVie29jqGb3vHl04iko1bF9fcj5Ai+U574lovoLjMJPtKov70M7Wptol0yPQ8AR7dJivifbf65
0pxLZcpAICVUTvWzlB39GXHR0N/pLtcsaztRuJcymQ4tW/oB0V7SRcq3ytI8OrFqNp6rjN/KWxIq
Nz0cL80unqYrxsqvuaLzBhyk0e7rKGfn38oH0pqvIi100E7VSufH1edSHVUqQ1ZLHYJhMAb7zBCV
OPPkT8b5skE2L8oAs+HISg2Mg3vipsnTIvNpuaX9zeuNM7PpbG9TJ6kXhK5AHNUQhRAW0TxuvEIM
ey+vIgEHkzZqZ5L0mhZt6bDSGB47YL0Hb9HBHAKZD6Bj0cgWasdSmx8dgvHsoGk0XT+6IXMwUVdx
euvpKi++6V1qancyb3GJ+Uhhbf2Jaa1zAqN1hHZsc5paruK86R8rpLg8UFV39iVwYartpqI0u/u5
jCvwkaVujgMIRr7FMISjuApR/++h5yK0uPwPFS5SJ55eWsgTbAWdzsDMPQuNdVnXhMjVYe6WDxNv
ov0l3HoWLLBkjsphSn5Js561HX+ciRy4LNxx/irIQs8QZmzjtEM37pbjhEZzUFO872JRl7ssa6s3
7LGEQKKTMg9oeQxQFDT2b+Vks+T1PTEO+7Gs++8mEfq/vFIkj6JMB8dPm3ECfQGd/rFEk3PLMoBf
Yhpl9QyuYgpi9BdFoybw/n2vI9ynJ6WJxgseVM16QTCrDKS0yuspFrwzZFVyPuYm9qqNPlRpdAUY
GubMbVl7F8duT65JHG85+U/50ey8gfNtUxFApoBLx4AQuWzamcw9L6HTNfyrF6Vh7jAUxQSy7uo7
cyqSy8GmFSDSayaxIlWXDXDGztPr5snEyFQf5ITZYRd3GvJwVP3g+lrPPtMfF77AQFjzct7G6KGA
dpdxuq6GOHlBiY2jZE70jFOma8QdK37SsdkdhvJJ6yJ27Ytcv4F5cesfvEebjOV+8LAdiGREIbuI
5pfThrrAn+Q6Ga+mYA/rNbkOnNxp6GIhG4CdGP+skpkx1N9ZEvI3Z07QDLfUaXlbIzezb4tDyB81
9Lno3qRqbYAzS2hBbGJhwSk3qJe8z2LDz+YcKCWiIIAS1ZDCprQt64H1q/RYwb02vM/bfHoy5jIM
N+Zom6+FBKYI0lDMTTBX+VRs8pLs3UOi9+6ERyfPbrvF+RYBuT6nQzkNV4L6iTNK10LFOunOzFyd
k4FTJ0CpzH5JAiAdCu2tp1j+SWSzuDBiobStrnT2Z26b1ca2rUO7ww9hL7dJMWt3Y5t4RTBMsgZh
NwgN8WsnMR7tYXHuvLBsyp1p5ONNHqJ99ovU6J7M2K4f6nYp7qzQTnofnJ7Nmeijeu0UWlZVZZhj
sdBxcO3plpryL2iVP3kOVyKUXo12JrzKKXVLnpHVNVnYH6XSQuJXy+FqkXb3xVX+5Kw4FaHTIysB
iyIVJO+Jjv/Kk5lGdb3Vj7NWG+OerTs5wGn1o0W6QDNuZhB0a4cHs/bEHVq//GwCiduJ0gq/4HX+
IJHRAqMeEnBoKNfg0d5TJGnpVuyMcyS6bZzZ/pgqQMNSq6eLxYq/inr+k7Mi1n3NF0YK6ZnuKY2s
4tzIMtL3jjVw3r7nGPcwsYRsZ9viy68t+/4LCmi1br8nyXibvEw0c2uw56le1hgYXxxnh6ObeWH3
YnTSfiYwD/lbWec9MORg0ONXJHIGGB5Ta9p7fDl+VBGXuP/8t/wxsOCzyOhb9Wika0K4vn/QQzON
TkNJ4tEcZc1lVLevzPKrtO8PrkKnDYgwnS8uRNr6Bv7GChot3TazRcd8PXfj3iuz/MIroaU+v5c/
aDr0PEigOOIRX2UTxfH+KhM1UyJNwuUYNrZx6XDsOzS2GB9s5EQct6JhJ2i/Cj6/6AcjFScigl1i
AsnNOQ2+QNhFMnvpLMcuoZKa2g7sigaBH0hHli8+io+eIjosWhdRiqzapff3lyVa24rBXY7KLJY3
o6/FZeTK7osR8dFTJOyVgDc+vVVX9v4qbghY1i76crRlJq7wVFJznI8U2wx9W+0KwVFSp2nyi8f4
lxz13TfBDa0JIuj5aCaDPH5/WStu5lZr7eUIYxUTpBjO7DDtPjNfQWMnTlCEYAwrnaUeLDHNjzOo
qb0ei7wM6KwTCkpiWrfReiYvzDbSAHMbHY6yM1bb1ecv/YNnhIAGMQaJkBwXTlUSynVa3VMTevAJ
xEuuHQtUDG/aRaM7KlEIOGsksJ9f849ZCpJ7TUVDO8rr10+NH0mOE7CCFT7GMGwdZYKbQqTwcnH6
o4T+/fxiH90gG6U1upkZynZPhlrjNlPCjks/lmIm4K6KRhLZGi3pt5MT67clzrv7ZU6M588v+8HH
hIif+Epc0MQAnKo6Y+kp3MQOyF2fZ+ehhXqiLDgdVBQrffE4P7gUQhcS5wjuWaWN6xP425Rkzzmi
zcZUR+mV7bbxRnzRInKGY1GW2RdakI+uxTdLZRMGb/Qu6z//27Vc4spdjL7L0etl/WRaM0SqAEzy
83z2vtD5fjBMCAAm5weBP0FLpz2e7OFj2VkDk2Bl2xEH7Zz8XLfIziJep8smDhjv85f2wbSEhZpc
Rha0NVr2ZNrtWKaVvs6AWVjRGSTpcITNFbefX+WjCYK4LKSUJjMf+pITdeioVcjMDW6MEt32ZWH0
XuGSgmrv48p81OxR/1Yk2IRRxJY3HovpOeSu/awKVIi+KRJ1EYaJ2g5JiJgCyDDawzvPX7zpj54F
uXfs/nHhIH85+ZFdUlZ1K7XlKBGmbbqFVs1+6Icvxu5HV1mDdXkIq0z2NBpmimZPja03H8PFNfdF
AkvSGNFX2uKPRi39oUw63A6hcCda7rgw+nAM2+U4O1TYmoWcdjOMDMd+xCV/vdz/Dd3/F/P138b5
H6H7l2/1c/4ucX/9//8ncd91/81gF+zC1+z3//RYTm9d/9//cvV/M///J1SJlnn8E/8vcV/o/2Yv
gqsHd+Bfamrmh64a+vi//2Xa/yarA+2RtabK87Wa/yRwn5/yfpHAVCpRPzJ7rlPQ36azVCvmqJ/S
9uDkVnuDP3O4iuOwOKLfXraWq2k3ulnl4Dv9iK0j0TCN7c220/Yp8+ttlZE3wcrcbMO2CA9JPCdb
Kt+H30WR2BuSNbJfkxjGg5s56+kyTce3PE6srd4XeVBNg7lGaE47RFOUcNgyvkO7313G1YgEgFqm
jDhrUUG4TuqbW4TRHbDcskUsob9lBL1TNzi3LSRR5hwA27IbT4cFqcZJv19ocUJckYTuLfJO42h7
vftjxB95pOcu/7WQdvKEw5rUm0Zrmp1dAchPfeGea4aR6n6kZ7SoNyHAaVdmG4SH5dmkKKSSsM7H
poid2xVguhTx1Dw2ZhWuuljS/QEvjNIhv0CKnWqa6i1B33HTmLHEyT7E2pMzodDwxzasL8kraL7Z
+kgASFJY173rBG6lR+ddkhmX+KTUAdppvh3TOv9RmFb0kGSNzeyXehAdnk6uiYzF8nOs+v68KDQy
kHMwRkDArFFbDA3uPstlfzEkZv1TWYA8xPN1vwUu90sIyeE1I530Iu081QVEQsDeK5gOf8hG49jA
xzwqOzM2bbeIsxlnboI+Ko5yfyYyWG6aWLaPIcQxxDTetJe6mYuXyizK49J39WtmYaj2U41mOiCR
FIOBPm86dOC7Tsh2ZUbujJJcC9EDDnow5Uig/CarHlVuHGz4BWIVIs9PMlDzpR7S2wjUq5YeTPZ9
WbNV5BjlbAkELPYONlNfwyFsU67dRLE8xEZ/KYzUHxYg64ij0i2JvsYhTCex0arfET3z+0QkeQAP
3/iaGLZluvyy5+5geMVeMzJK7C0KO0fK9UwawMZB3nalXHNt8uUQZto29qItlMszkgACWdxrk8Pl
77SEF3doFlU+Slj9dTKHcEMg7e+6HqfvBBF32wbfR9DkOPMlfwGdPgs1JQcvjx8nD+6jE212TjLm
RnW/bBNMVGI07zVv70yOFkDzInv5aRn8rCxbtmGsHZMs3TuaV/40Z2Xt3OIWDV69KzVYcFCkXL8f
MKVWRfwNR7hNBzPtZYlDegzEhlOON/gc2PEW0/UkQhDVfthHXX4w4/IFRamLSbjYFlAZdqmOFJCR
158s9up8YZ120RjozZVkH3kWO8kmqqwnN4le4bNpUm+JTDett8Sxr7MknPxioljdcHpwSUA5X6qY
bCbwM6RQGnBadFEskMMdARcAyddO7G1jZ6JfzUTD11JtLIvkdomdmyJ02ofG02ih7ZNs3w7pvoMJ
vyQIJ1BGuSnsOt30xGsox5s2OZm7E343v3fc9FAbjERbypLk7uJRX6N/RNHsqgGNAe3a8ljI/M5s
yt9D/oC8QA/IBaPZjT2zL/g+SVwkrwO4batTOX5GMoHpa7M4ekav+y1f3b0zmu41gkwGiHqz2VGf
YVl6IA2wvB6Uxq27yq9hY3YeGrGeOTajZ5iML+zug7grG/RIbXTjOiD/eEb1m7mNnN9lT+VcPIfb
YSzUxmozcenI5ZmoVj3FiAcTSlwTSsm48loUljF9QjgQihu7bYdnJXlphirbq0la0V7r6/RSB/BJ
4EeX/rzmWLQZayM8yyroc19bFsIvRkIgYqbYc6RkV2RR1C/ztIhnrZqSlyX2yjdR6OI6ajssIk1D
yKpHy3XuSiC8afpu9Rqogx1aB0szvucVnIFn1Ay3lEOcaw2Tb3tTe7aA5XEOVBW0WCbt364S56Q5
yaDtIhksrl4hHO1/5mjcekKVN2zD1LkBS3JWwvlsc4Wgyei7S6Ic6qAvRnlfU5R4Y0p1XpZIJRI1
Pg+pkV2XAsrZGfUu9p0qvAodu3gJq9B5ySFaZ18Mpbz0Uj7V7K8EI2IH3TIwklltXZQ8N2ou03Xh
mgfqHO61aZwRUxg3RWS8LHLpd7GVGDsLyc79qNVrXJZBWxOeAsV0lqmL3MRDHcaL86NXzV1T6JPh
V4hinlfeKqhRAgTkd+6xcl8QUAR0zvLBlBoV1o5sT9Ycz8gPhNXM/hq0ynFebIyok9MmUZ1lbGaE
P3YQxnb7q7bhNND1T+f9KDnL5u506VRrGSGLu2TwLZPxfyg7jx7HofSK/hVj9hyTjxnwGLAYlEuq
HDZEV2JOj5m/3kczs5lZ2UBvuru6WiWRj1+499wm4BgrfCNlcb7Jp0Gv/ZzrTMqzlvY932jcG6Jg
vDK6se9mrblhNumN9OB62Vt3Q/9WNLL8rGWje1kONg4xXxTQL5hBD0tEY9WFJJWkdz6KkocxUohM
sTHCZMqOD5GPHptDnQjlImd+0I2KenODLHWDMKn6iDQ4quhdVZTK8+S+ZkmuOxtntXk0uDedpaM4
0pMu0d46knrP6EfXXxtJ5nRyjc1Yh2JzWxqT1RsXFYQ7ZfDH3oSjkaGYsLpwdeSbzHt/mo1fR51B
jbQz6Duri3h3xuepBr8wYPA/p8SFtBtuJYfNIMmPpTw0upKTA27pR/ym42aBZETU6Lqg0uXBwYrf
R/KImrKNwlp8K3Y/BjCTEE/zOq3K3NeGxWc4TJ9l3p7wc9k3p3Lhz8X0M84Ty3OpTCbHywTthNNv
NNR0sxaj2CH+rjf5jBHXXg5OPrEVjr3B1lCHtZbXWQLMSdS4nq4j7lNMFeCM6ydpgZ1lfFEX5WO2
2ortpW0S7Llkx2WEpZWs+i9Tm8uKFgi16nTQFWPn5tk5y1nvzICJmhV/BeP8Lztni5ouKwwel7hs
mDMbbdLbwNa730W18ARdLFO+j6V+nY142da60h6g628iByG83ZY/qPmRaDo+ZxGCtLj9oMjpj0NP
0DnpsenWdRrNX/XpPIxmfh8PR3WJlE3ZzgIEUnO04bzlN5KYRvip1Z4JJBjf0nHY6fMDIl/VG6Iv
VGviFGtWALTK71lo+MRwekbX31VKEo7YY2OIZl1fvSbVgBKyKl80k4hnhhOLuOKrPhf9sldZ4h2y
FmElHwu5ZMkfmIGsPw3Lq3v2s7m+3mOIOC1pfQet5Tr28P6S0tiNnNE7UxBkiJosdOZ+b+bd2Ukt
QP9gpeyDMY6b1hiS/VgiKqQCONhV8tIVivFYrc6vqBcC5h8TJ2m9qs/fmpmFKgCcL9de1wBuYT7N
mTcX46e1pmhJIsY3JRerwnZpMMoPZ0qzE7IrL1eZQ6ClRE1u3tlFrm3GVAdpNr/B+k8vzWBI//Y2
mShjQ6s027NhKMZdbj2yMnxBgb83lSlo27R40If5l/UAe7K6VjdjRxs8OYb8VlLzSGKfvhmi6nlM
1acJbjNhg92Jazan6CrfHDdlgdZMjrcUzspdlodGXk888tbSAwh3hd+ioTwyUQGRuLpxldzxZFm8
2wWcKBStsWV0oWZOYqMt3GmbslKirVkmhgdzrQnyKrsjbvlUosPbkBnzMMTWrukhKSrOkz5MVBr4
cx4HqO6o7mZqjArVes0dXS/ekH5njnkddHU7YdRJbsLLaSrZXC7uSWtWTNstG8LhasXFMXfNMwta
bMcj4nE3rcZdk/dO7YO7YxUPNA+PPPQiAVhPQdCCw5VQvUkxAnPOwfOMX2C6stC0m3Uj5irZAuXb
S6dJ6GuWHw5+pYyPC7XoHlTTQcQaNdW6K6lNUx4rnUBry66jeWTIhFomV61nJdcPYBLNk9rUR9du
102RPWC8WnzNKHaF2yKic46Zoj5JSh7R6p/tKOkUevMydhyizah7YtUukZlT4Wb1iWfSSY3qF2Ve
Ww/qySHmEHeceluzykuKIkEn319U7ZI6Yt9Zy/1NLssnYiGrGgQ3qyC60V6bI+KDR0Pt3aDrkg9C
vM7Zitdjijk3+o2ppJzTsnmyuqlsUWK71R2bYus9QjtoZipt2Dh9csHyHF5ksiVya6MkRJTxAP01
TTwFPB5P2cK6LhbxnTLD0HLUN4qpKOHVmn6WDhQ+rjoFtqwe7dRGPS40jtU6fxlhkXKfoKFjYcvl
sBJVY9UY/sCV1ZXS7l35LS3EmAvyYrSg66PNs8WLohdFGw+2VRi7skAEhbjDKBTkVipPFqvpPERY
+BJykfhTbK5e5Qjnq8rT+WOw3LtUOaRKPyPTjQMmaCeh8nL6fkQrCWGWvrelAOqNggQzxPh2L7du
Xj8rs7WbWK7mA8yuqodSoueGp7TGtmri56q7lSFuGxLh3u+d2oRtqcNp62T/WE56wi1G/qqZDSLM
LOu+yhFXwQS81F36ZffKva2tu9E2cUYIHU2be9CkiLftoEKJh/kN8kxLwiQdvVHnjSjHO5Fpb+C7
Wk8X9Ql9ys9sr+kdGr9sY4jqc+FL+kgU/shsKcwVsVVc7W0UKlHosdY9kKaJvkMt+eqOHiEtrGzD
EfkBjU0E9RyP19Ip13vme91GS1XPkiYb8GyVG7uprnXbP6SaYXhuicW/GauT3lhyPzaD9JVK+SyH
5Bsx/B/byMFIEkvEeh6hFjrKN5vJ3Vs12ZfSmVOfPqLxcSbwYzT51tKKk2pPGUfRbWlfGs6D6SpP
rVIsuyxqTAh+znFymx+CAibMJ3I+6rpNnLne3QCAWry96VnMZj7ok/rAJ4/VwTTT4BZTWHQAx5jg
OL7aIcrn8izPfc/oIxdTwDwj9vqE+YCVin0BOaMaW7Q/ZfTYGXM4yQZMktKT5tWPxzYqd1YWP2my
bLYzuaXbTpSqDx3/npX+IRuNry5FruJestjx4sH5ijOOOLfPfiqkHhshjUATDAVUZomTK66lOxEg
TkltU3ktBpgSFy1mXD+PNWpOXNrbOEmPbVbEG5nAuWNX7uBe1hD+EhwvwARupgUBX5+p3KjCDpps
QSTQbpbEXf0Uv5S/qlLbrYrkJ7VpO1sU0NaClnDsZbAoBqLeMdVOjWIh6VWPpbmOgTLGF1iJ4dpN
K7Y1wlf5VDeyfZWc0vtJA0GbWFbmx030zlF7Z7jRYwHgddNmzI5yHhhCTiAgZXKpI/GGLfTKGjQP
rGnqTknkHJpG/Uwn52eo05uBSsu8QVVKRC7zvVZpwrMzh2KDJfqG52qojP1wX+ntqzbqz07CU9ea
e4IWhiAZzK2qUVv1cFv7At3tbDyV/RCIRnjp1PXcpMleSWGbiu6zL/PnDLW8kdVXpmWDF+dOt1mx
aRZLcY884zeK4tuVgogbz1TNIZt6ClS/UCEop03y3xxqshfryoOuZFe1WbnSS81rzRp65Y3WuvLs
y7l6jAQqhoLgCptGzA+YQcdbC0xsw9R9ddoU+aVphLFIqEdNN1RX41wvUO1iGUZG8ptpaTj15kbV
5vE5lsgEFIrRhvEK3H+6k2ZpX/RUfBYOT4Kx6fjKrsiCTBWXkgyzbdOyVyrmSNyQgUpybxU4HBaX
+oHGycfs9cYr9vSxfCjLFn6VEShtKS9R0lQHUgTb11E30XF2DkOgPn1nIXpdlroLpG491jFv4ipm
f0kpAkRivjTzTOOx2Gj0GPoMefuYJUWQRCnIn2ze4uZ4kpp9rtbpnKUjzUF5LsxnYDGOD0jwNcXl
nSvLDzaDU6fIS9LnAV7sNtQdBRePM/SBohjvZWX4CnaiIOX9YN9MYkmOSZBL0S4bPAD1XpjKzs10
lQtdD0pTT6gv42YzxdHBYrGBMt5Bz4Ny+VXeDhcAwJFpvqbgSjTwbqGtNPuuWk+dtYakozyMDjLM
JUpe8iEJS3TBIViEY9uOd9qghfhm7od4QHGWoGWPWaA5Kx3HFHmNEecn5gK8r9VRGkUXurmNR2cK
1cK9jjdBD89OzxYKiqgGK4+p1nfAXi8uhFrq5/wSGfBWELvtoqoKC4NhLc+nXE0eirV6NWYsvtZ4
Q//aGQMXsDZLruWeU6n30Avx68jew/k9bQkeaLm5Y/Vx7l4Hq9qlengDyniDGbPVZPbDkkPFX/B1
S2jqMrUPhkSzr5OZLwRumVstjraZiJzQkRQqXOr7UUdGmB0VwznZbn2h8TyUvflNbsMmybWneSw6
oMfKS1IzwsLVTlG/vA5xCt1QUAM0j5attL5dv7o5lTYOwk0nF303zY8qho9R0vsPUQrxFVpIpg7d
RwHkVFG7o4KgDJGZPDA9JYNMtZAuDrrPb649sjtvTZYnJKIXLDEHbqmTvubP4wjAFYn1C9mFpATK
FDlVfTQr565ena1l3aTba6PdL/Ug6K8Wzxz7IzeFD1HE0zT9JaIn2BiKstOz5ppN8i1rqNo0Ww5b
NBKsa/WoOQrZHvOEMZ9pXFITEK4o9s7gXMhzRfGV+zMeTRuNPeGpZu5pzMiKltZO3Hpl+dE0GOQH
i7GsmLZlvFXFcmcuFadAVx1Q4qG1RJ/nSEFpH5vyJkdufZVC37AoPtcpvbN1er8SJgIrei9p0X5N
+cGpDPb0egERTPtSE+UFf4Lqtbg3CcJxf7Ao1Bvpcn2rI2fdmBfLw9ANaaDUffPKbFHP6shPJjqZ
mOoc1Z/fLua7PfbvgI1Tv8DOeYpudlh1lfGd48qdmU8Hq12zEEyKv8iaMmtcPaPs9F0NvNzsD1pa
/E7o8J4tFWGvYdqS1EQ+lDF3x/tqxXu5pDijZYf+3EKshlSGZtXJhiPrQNjcRX7CX7er7DfMsXmw
dF1NM47dZAhWg+FZyaJynscte0pvlM2zY0bvRelqPvMX4Hh/3CJ+Usf55IxRWK4PhaBwbAkGGp3f
mErdYDPh2PqHKORXpTZwT9NgNjELmMqrKe29JaxgnYodEXkvKzTItcq+gfb/LCblSp88KuIe6Sy1
o31UreJeQPvd9JZ+Gpz4FGVN0IBsylQrQROsZIErrHrTZYxTU2tcjmoaG+fUSidPJnwKLoOp5SUT
rfAYWE88ed1rvWZPqyyu7Ecobx2WAhGjI0l7R9gMmuh5ip8syRjacTlTmBhx3pFd1RpiO1TJn17N
KWOj0MYXE1q68WxFcmKPol3zWQGrazQ6oshuClHWrVjuhjpcGGkG7XIWWCPn5kEORmIzFIVwvVRf
PL1pCfFCQVjg0hVJfNf3uIlN+08/adg0JzO0VahoGsMRu6Mu6XHLlckWvbDuJbV613Flddb8SAN3
Iel44a8t62Q62CtFG7gptauJ3vaEb8n25ax8DDI/jymjbiX9pqR8cVhIBXnDNZNTv+2VRbM3oF+j
IBfqISlvM1CMhOnNNBsjbNtoLAhS90fgUN/YSbabk/Smvh88MWomnjMVjtYaMSaWvz2zDrxBiT8a
aXWsWLnMxeCnZS3uAaunOzr+5uimlGgMoqlweV7iiHObYBSuJ2m1vQ6C0JadXY21BF8R5vdaVa7N
oDJtIa6OCkbdJZGwwqzFVJ6KD33gxlnxFyZNdjRbsD6zmpasLXruvkLU1C2Lpajn0TS7XYlB5zBm
q/VUtW5PUhiC1eus1yY8csf9AGe1nGVU1X/MjiEah1uMxKTTtCEcrBKXvtshAOry2dnoNVh3I76f
lolEx4Et9cywf7aeikYlsUaJyuY8DRkux1qNxj7EVdvuOXcYHoghFClk/EXFSGh2V3eoE9wI2Ze6
FKdaQ72elTdYwHrGZ9XdCAN+51jN3cq44LNtouo6FxjezSJz7mNjZHA/LIzSCqcFqjDGRbZt+oLP
KhbyT6aOFbc4NbAACVx2xNukwieNdT2Ays9sGpiZAqQhzGUkBxYG7aCiRUYRbbWLGsJ70DATZ7r7
3WiZwuqGwTX4OedYk0MRFDReAfkfbXhjV9/KDC1YMRqfcohCdwloXb+ZBlyThglNPaoa+bPAvvXw
H/WBPfAa82oAcT6vU78jTkgcJvgH5Aum6gMyZRsGn2OiF1kxLG6o7KPUy4dOWFg6hn4/rtbwGVtt
sbfsnKbZbVf0X10QmQ3Nv0JJ2WDi8epymU68o33o8DwWoZKt1ezNfLa7njpHeJGQWPsZ15dzuNoY
ZL2qkPNWxeR1WfTZOUXKzXQSN5r8nQGO47lsuGVclNTP69iVqWcMI9MiVVPsV5BqU9DlTb2TYqG9
XnNX35eIeI6dpLYKs0jhSWQmVYrbqjO0UxtP1E1jCZE+igtshE76ka+l8q3gPF43iRysUJdavI+0
sglN/ruKShv4jc4V+yee8S0w/VjvzCZZQza1doVXPMfQRW7uvbE2wo9GV4Y9t0i+ySJCpBerb44x
g6BdPpfv6KnWJ01T6q3u0mXwvIpO0B/nO4d65soMY9lnNXYuHRoiImyDKYPZGHtLH5IHsNHGJRnm
PFAxpGzHgiZ+gxHAmC70OqzlHHAxFO949dc95MKYiTp3/6dMMvuuWwagY7XiPjg6DbtHWIhy1pnt
BM2cLuNGydz0vXcTeTYSp7hMWm0ctcmV79i25HLIOxMvfk1VfGLGTg62aqdK906UWu+t40xVWatN
+YvdRcfjR3RAGKOfTndOHGszu6ZsZCgSL6wfq2NRDeycihEPWJn3GJ/WacAyb4rZvHKAWMxocqyL
4pboiPWlb2LfbthmT2ONXU4wv9iuhhI9qI3ygMqPj0BxOBYjrSoPa+/OL6sydq8Os9ygheXgFfYY
72EKz2doaPpWOB+l05pbbDiJi1VZcx/TVS/hIehNsMJDJDa5T5P7Lh9bzqC6h7FQyzLfDhzxBMkn
+pUAbavecrdH8ckYJ1rBKZ2ZtTvTZDUYCEYX7E20Hls9sRgz4hzWPMthIhM6XX8VVoFJLxuSs0Mb
CSZKUZZgLDGf6VHmFt/8WaN/Qa7Asw03SG5lWRFjwIOhn1E1FQgc1Kl/inVh6+xkJ/NloLl6bS0b
dL1iL9NhMIb5xJQNrmttqqd6maMPDCYmIxHm515drYvvJFp0lhB8gjpnis+kmipCzeI/pTHkD64F
nPRWfTvH2C2Mt3bGnz0aJTaGqhruW7s1drqzmmFezfNL1yaPqMqS+ywe41Aj+QPPadba7wgG4imc
DMtgI4iO0xitSr0qch2UR6DO9p092e9G0ao/A7NiHEITmz4T3yf+7IZ+TRKS4k126RI7YjXRVcMm
8LTqyfpc8lCySB5i5rY8s690H8fUwDeIGrTaNJAtATphE0pnToW5yiZA9TNiCLJQDSyctfKKqNoI
pqLG4en0tylVRjRFqVvLK293eZoMl4GeokT5UaXxxSrKGIcULumNeB5OCw4ylLCGob+rieO+rqwZ
tqZRhgkBJkE82jGCbdt8HdzSBkhmqvbeTXhPNyoaiQD79/QEstE8jChegtyq6WUGcy3wDxjZk14P
TLZbdrapjsPQBgUVkjsehV3ZZ8gO7JkQDVLgfBQvPMNJnr4UYuyOS15E952Y8AclMdPQoi/PUbKo
7PFETk87E7HC7AhpjEXoJj1VzoogIyjjrskFRtW5qvV80+AfHb21GNx5E3O9nKUhe7lb2DHmoCbK
8bouFqPTyG6M87LqEVVvtUxwq+wVd2rT0G0gf+xoFmbjRJ/XBzFKPEbbbrEpXKav7iBwUeoRk8Bu
iXTOPjYotmynz0ihNMQdNl7qxTA3VmQ1F5MsN0+pTLPwOZkXzL5aYz+NdcGWnvT5VEW7Ejd/LAzX
daAb1EZ12TFvVeKiTyknoP1PKs8jHWZQiqOnzl8XR7oxduB8PC9yHP+YuSbu4YKytwKVa5Drl01v
+I1ZtelwWYPYyen4Wf2WF2EMVrcTrlR9nUsMJi0aAaG4yZ3dKbrPkLg6LP0kfy0WVJuptterMNXu
BIMx3qtUpwFWAHAg/3/d3FNd8uu/blq7r7qhUSSI4L//619+t/2p7/6UP92/f9G//Jvuv//+1/FP
fVOp/ctvgqpP++V++JHLw083FP/4/v/8yv/rX/7Hz9+/y9PS/PztL19cyv3tu8Uw8f9F/4bW8T//
/vL/+e3/+c9ur/9vf/mfoetliqj4H99r//23v9zIsP/Qy2n2X8metDXnJpKGbogo7h9yOfevvLXu
jSwP/AyI183ggQ/vpokz3L+qmsVCRCXKCs2sQAT5T7mcgVwOra6h6nCyOf5V/f8ll7Psf1NtIuVT
XaLbNALwKK9Ru/+bbI5IscRZmQ+q7hgduqH03GIJYOy/RXFih7qN0Ul2W1Xf6o26S5ErBMb8YdNC
eiNKEqS8VfLkmgviD4r//HnKaiZjFN7YK6fkaREJybyJuYV3y/hbj5EksOl381tTL+YwTZ+6RTdY
+lDUaSPNGQSZmjmBxu3iEBY0uIyA87e+M+uT7n5yuB5YO1BpoPPBBpb7WD19BmwMbg95chGkYc7W
DdsgxBl3pwcV4qETs1cZr8ptb+EugIBslG9r5hXqejGIzeG4TV9FJAhsmQtvsZVAkWdOiA3SeaqC
7KAWOGk1xrOZzLet1oStQmoO4c5GF72NCzpU2qnNTFudmpEv448ahkQyHbTmo8fx2qTOmwUAiHtw
0N+H6ruhC6rm11FBNwhCQ9/ZbumPHQdRh31KDupzW5Tbqpueh9xAq7Iyy3Lz53o9iNuR496Ws3l/
KjogCVnFyk6fj26u7MhHYiHn3qZu8WEScgVNleD7e8D4fpiSan6xgSp1zpPtXvCs83Oajjcwjp3r
+SKzBBqwVg7bvGIsm9nJfZtZoUzUnaLb21ZQbc0fGATde/Kn1Je6cdonTUkZ6LF263uaEdl/xPyg
naq+YQRBtoX10GgOfQ6RRjLihBfXwaXEUVkwe+hj34oNmnJZ7wpgurb7uTrKOe/WY1/M+NvnJujW
6WCCmGGbpu9HDnpKy/RFDh0z9pIUN7YaCMnrq1yil4kO73Nth+nHaV4jyjoT6pvMmd5GzpV+7CoF
rVJ7D2lyw1yM8Ujku/oc+2XZ1JQXNlo5u1xPgjCwThpPtuF2L/NQPS9F3qFbqcpdWi9ZiDMJcYHK
OGGote1MmAtKWWJ3Rs+snkEv0sCf05V5htUcrUihcgGddwvRSjL3LuJRh+LSZ3S0KzPzvnGjl7rm
LcVFmOcHA793lxcQhyyS0Mt9xMrJis8ka0REzSBY2qgoA6kj/JgRhBTlM3ERnml/Z3Hp1fUxt8tL
VwKN0htot0eThnMZR56B9cZ1uyfQYo9p8bXGx3jJnkVz5EvPlk5eixgNH9zCWn663b1lZAc9Gfy5
3g4uIipss3F+BKWP8oMleqQtR0h/n1qE9GRuZ/Sb95Hgz/Xb+llGaJ+whcZsZ+D9VG36TD95lWv2
uoCUoH4JV0YtmuUxCNA2uK89xz7g/cV+RaBH6zZPlN33jb3XZ7zL0SiY/GvY5GvLi2c6C0EzvBHg
XzYNKGGlU37n1E6PppNd0Tye9Xb4BaXzUcohCdgjvNWYWJkrqEE76neuYFc2KGnrV5m5fOG9jt9W
Kst7qq9bEigYYopKgc1Ve0qQOxzW2eku5eoOoWxJ0zJ0jVtLzgmKIPQzlSuvojMfpV4/5M50zl0J
NDSrfvN1MV8Ke0InNdw0oSJ6MqlnKpf4qtlr0u4hj1N6uuQQq91uTJTzkKu+RGYg7e5jHZ0ENRj1
uyk+tULuiqg/SlyiEblorHre0TpCsqr6YMbDEVYFmxnFWbSA/dmExsxIvJZKof0TzazW6soGoCQu
lf47taU/Zdb8NhhHQrS8ohnGVwfPaDBacfLNDHze6KamgM+Si7vsZoROaoQ6Vmcd3WzKVf2Yhtw+
aTIBB4chMkjZ4Aas9N1tV3GZto6N4awzFb9rL3nWLT7ALaRkUY/yVm/fSuE8JZpUt5mrAOtoV/Vr
RDXluTWO6Y7kNXaQNsqNV2G3bxlabjaVb7I8KMR5PLTpd9MV3M+FTQ4P82Fusmw3cnM05OpZ9Bsg
XA43At/gbnv9q5ZIqLg1Gk7I9ghlfY+F/cPKysSPnGhXxDq9pBoysgAXwSWr/0kTDu4YbkbKPssh
3m1i97eoQOGQ1kxoXiJoOraWbNXlreM8E7byTlIVFXAJMqo08q251tT7dm1vFmd60CInYAx+Es56
gov+gBbrUaeOTT0VY/0R2eOd3aQf3QwVim765PDjjfTNo3xMxYkQ9sGKCNk6CHX1V3LnjfgdZ4Uf
T5VHuqY/UMsZjwiOucBUL1HjDyPrUNXSQvf5Nq5njwC2i8u2mhlhJ09d/Bb1LaoGbmqmYbq9MVkB
D+XfqYqBW7LEtyWUtviuHfstsrszEKz31J73VvsM8+cNXz4qz3o5whJFkxrrC9GONm71CARAYxVh
4vb2nQUdi1E9oqKRveraa8hhpvGkTPm94P/eM5sgfy+O1x0KIcg4d1U8bRHLot8m3BBID0BCqDfu
N7L4ML6tlh3pbDKzjwk3Keh9QT5kN9oAk66GQkNHHEdlPu7dqos3aZEtfmPk77VSP8F5+jSK5jhL
YClTyRYxE17JFaysVlj39Qh8RwuT3PkWc26x7Te+e8t9pRG/rcH6g8GdD6xArJuVrRxeE005RooR
bcBFdcDgGF4Q7KIU77OlcODNK3u0m6hgKt60eEE00HbciwLFLKu5DDWYYHz+1M7ZvnaJIuyVNNRs
Qmls+Wbq5RPAlXutXbWwRTyLGoyZAPgkj3zKdGtwVCX9GsJ7CPMaXuaqHxuLPIt5izraq4fGy6zh
pbfGvV2C1koaZL9rus6oralM1jrIHe1Y19VlyPYY0DI6d6FuW5t3p102VpUfbmjKIrdJFJ2OabWl
OiDtL93zEBMeg5YwK+ztWqJRn9MLqGlgVcrPqEPucm2QJ+m9VraPjV7eL8pwEdb8oCR1MOtR+a7D
QmRp85i3/buq4qrQt0P9qy36YeqOWvwnNgd2JtV+UgfUTwDO2gKjN1xCbhsVjkt1TprzjfMvDur4
onFHRxUqPkCqzcFcXiu3Clp12eXZzl05ZTXWkMnoK+6LvrDnm/50pROYxGeK/C7lH45zDDvU4rMz
/Fk1nzKoMVU975CN8LgoP7JbgderlXiVABAF6If6JuGc0KQ487ITkxNvhGUftbVAk5syNRkes8mx
2LTCaYuyXxVqGi3dMTamUwr3bWPL8S5L9rhXjoQg+ZVVqkgOWz8djC8JfoC1ohE4Wb3TQDqpesyp
2+yaAuYZiY5+ayI0c+p7C7Vm58yfVdPuJrDJGzkqnkb2lUhRxeNqqNV1Dk2rfnYyYD5O+6B1ZyG5
DCDVDekv6wV/ZfPp1uqhS8QB8M/V1UTqryUTWRBqnPPDS3vTiFk9+b3I5nR5Q6NNYZO6L8Yo9yml
051SpOSVdTCNu5yD0zAVCBBzlDNsKMFiWJAUVAynM58FnasT9urAsu2gm+ehZH9qFvovsLBnjDPV
RtMNL04G+4FFdIRpYqKpyASiGUbtY3lvNvLTclSQOkjP2QHUxzRTHorK/ZiXPlg15SKkdumXfD/V
32YNKZKBGdWlUR/YudEHzF5nZo/Y5yvc6q7kDa07xEiIS1dWhHbtnNWiQ0AkX3pj3aXu8mom00tu
i3ORakeeEyyUqGtqlQma6qciOYu63glFsGiA3zp3rJwaBm+c2eAgLLsMK2GESYKuQ+SCLVaWHFtL
DRqDSGEYgkDSNY/IuKesW3dIBjHZpE8Lb7kCeaIrOVSYUp/GSjh+1xfFxhr7Z6cEWJ8NoENJDdxm
BogPNQYflPV/upQuYBoQuJarfGdY0KGF1tS7uGRbP6ZEz6ed3nkjabGVT1KAhSgQe4LHxB6hvNIC
PW7SXSyWLWxbfUc+kLm/7RjSHoEKwRfXYkaCOnasB+UqOXGTukSPpCxs3eeVvZmlNSqztKqE54xo
c1UNaultpMEgxcPrW5Ub2kNB6d/yZiSV8jo7dXRVBM3eqN+SjYjkYfCyJyel2dmD+TQryp3jtCwy
a4crsoEnHKIq1jxTvbkxKsa7IDT8ehwCx06U18ShHcgqO/pQLPeaqYgEBLpV3Cv5ZcnsNRRT3uEZ
6WFNg4n1HNjF0KFACEcPtsTfU9fNXZLWjVdV1ZU0oNwbq+80M4NC9sK32PMBSSSTCaznH5Y12TXN
4u5bM9du56An8YSKuCildGt1IoLYDShbIpq7U28bFeJqNuJdmhJcObgnq+dB9r/Undly5EaapV+l
XwAywLE4cDMXse8RDO68gTGTTOz7jqfvDyVVVYqVFLtlNmYzN2UmqZIZDCzufv5zvkMOnNCMquxM
7P5CiX28dZj7Y05aEIkWshevrah0PH1NsQkMoSy6onOYGRDcgICsb9n/rBlJ8PLLqYxRcW7CqLe5
SKs8LbWZNZ7R1baBJAenOueE7Z8PQ0mL2jc4fLOOnqOZVSJkj+JdT6MDXZZnJjnsNXlYREPtVcLu
sdYUTn8Z08OxSxkPFYHCmH9Q1mBz8I+NqTXPTcZKA/02c80cEs5E1Uteiqeu1K56LjYUOh+yAreM
np7xYlf7KPhRGPZzqTY4uYiEBOEiSqP3ssUxXrmvtnRIdH63nQev0x50rbotY+MOoBwNXYP/XZHW
q1lWLyhqz1JproHOb68YGHj8EujQaL3mHo+CiveK0cEmxr5c4ZfTsXQEwVvCIX7vW5CobaxvmDxg
LZqV+Q/S5CzDRDpWbCTCZnwsVdNbZeC1ZtCVF6GdnxQFW0013oi89zd6/JJrDeALFSRcYGJKlAVO
5DiOF1ZTHRUa0E+iiid2WIa5yp+PmXqtWD6MONqJPt+Bxv7m9zjTZDrmvGSsflHEDi89VIu+3mWe
9xin/m2WxifXrE45jggT5DBW9jcKhBg/lmLuAz8hmeEviprlGjYCB+RuOdjqQmUIyKn8ClZuhU0p
Qs8YXjul3TRjpRyk7f0g0Cgg3+/jor2kavvmAI5cZLjaZ6OEXT2mT/YoV8zdc8bQOpv2dJmW9lMZ
MlolyFnP0hzniZAehpyFF2ovQVhfAh/n+GiRMGIhYVqyjO0wXsKv57A6DWPHHQ1q6xLfFXGxXarp
e7XDahU396ZAyPcTuXZ7uWptkNUasRAQOjLQ5yZbyZnDmyqyhk3JyEF6KESNLh7H0OtmgYG8oVUc
s/MZ9rmt39CIK+WrEWSbxK52TcBKWOdbCurRZ5i/IfdGOP2c+OCxRR1aV7uUpX+iEhwDqvKALtjO
MyUvWHFDW52m++3Gq/LmIDGbsRXtt208VJxaw7p+ZEfUHLAgfTdY62plXGgdWz/br1DTWs88tUPX
43jJe23r60NwglrKgqj8Yw4DU7q/kR12q0VnWt1NWAETQM241QucN6GqD091zlAUk17XgyWY1S0k
/CasvpGdXDr9W9gbeMHqOz/oT5jj37OpqdrOugIga67kcxN85L3nWl2EIJUgNCHhs8VoBpUIEPeT
t5JhkW1CpVKvhZvS8YD1L1Sr23TgCo48JMu6w5DT6/2ZaOayJc+T1TaUajc9x1x5BVxRlxVHXw0o
xGYEpdZ2uqBEyVoYQN+2zRgv7G4CcVdLP/YfXJMqPQNZpulMWISIOSfA0Opc44ish8NTHtvbMh8M
wvoVg828M3ZWlV3LJgoOzdDDEA3SVQcsZp3U/W7UWZQZYE8QtzC6K8q8XCQAgzHB+9FCySObpwrj
BX6A77SMLU0try9hM6zkpFKk0uAksulqyYi0XWmJ6q1U14sKpiHc9nXrWSde8tGjLRD2Qs4CvK+f
cZ0yEe/Yv9RWsob37M+QpYcTDdj9/UDO/1WB9fcjSpE7m1ORKJug8L7T/hWsvVx3iaTSA237HLZ4
mQLyLWeRYu3a+IEo5DLIXObMjNPsxrxtpD9X636DeZK6Z31bkfTRA7SPaFDw6QU3fZauoOSvGPpx
IGP8ffSb/FHR1W2ilFf8KFA6C/9aMRUECG7+IA62nvYoutUtXfXgY0jT1AUg7rlhVmuiiXe2/l3H
LB4H8RLG1tXBVL5ICv2IEetNdAWraJFtW3KdAVDqjRjda2gUx0Joa7VHmhpa/m1bc+vH0/fix8G1
TIAfSKdfqV5rzJQCuFrsPldhfxD11UmuBf46D89LkuPjR5iyTKyHEVjWsDdn1FJrL2M1VPMqNNNl
q4aLvIhPRtUfA/dbrjMmldWMafkmKPWnAVuP+STQ5dD0etIZdhueGLfNR5YlpYZhpID4NoqqZS8y
PiF67AB6bDRo3XMJtlFmLH+xxmFAK25bV+EAF5jPipo0szSCp2ixQ0eon9mRfQ1wVoe19UJQtWbh
dgCxioAMXyJRVop9aN5VnlyYvMxq1tgGMSH1gn1Mw6RtofYEKEAV42tPHeYKuz2RdMgIwth6HHsG
R8wF2byJBPnYu2E5M12QtQruDiD2sxwULiP+50o5V6jSYHTtXMDRjBeD2a/ZgINzJCEnR95Ho0v2
DWpi9+R7N4nyktViCfMYjcT7MT1gVpszdy/WSqk+1THv4qqLkOuHU+fd9tLeVdLcWj5TS+BEYbtu
nceI+6d31ZsmyV4iCjBA+bu4hmMAIrySu/o243XhDneh5S6ykVEp333Y18e2NdYFPq+yc9Zp/x1C
9wvZ8cXoPmGIxuuz6gb7PeSUoyCARk2yIEM7twZ1bclmF/VkExN6KbAo3RJHFclrbD8NU17Bf6vt
ZO+U4PMbQmzRcxXco2oQnV/nqNA0fy/QFUg4kUGsODZoGq5rZRW1lFuYabVPvB85gaVISzD+9OBk
1LXdwJ8dcAb6hUGCL8Yd6BCTsGeYBmyacR+lRShwQL3hMLET/osvdCKKyVZpL7GGihxZzaYkSRXg
uChM62Kmt7b+Gjf6TGBWbjNxTWIO9dA41o1oaxi/0Zmc/N7l3EaFgr4ETUoZRLnA3YeBX2lu6ID/
BmfrLdNYCfsqvwD8R7wxLiaBF1KDC5wNW+JJDCcSP92VqnjMcctbxPnbE61nM7d70PRglXs/euYJ
zFtL8Zh258ks7SQPjOP5civCfWNyGZVG3XUGxrD+GrWMI/rKWmMcXwIh3xlBe1DLDFHYW7T6UzDW
2yAHYitecJHOsOxc28rAgwtTtMfU5O4989kI7A35PYoIHHnfmJSHDV18gLy9Dop4n9VnFwfUnRb4
aE4K1GM507Kek6KzkO5tELp7oWNe65W1LnC3mgRQcDtFgv54w57X6aUACTzCnouSa2fcpaQwbSGS
oxUsvfqlEbsBwbfeKjjxJRbfiKxEq+6Y82jlgbOUoe2xao0qXx0Cpb+LbHhZ41Yhm8sO2Q+XEZvF
YJmmD/F4JjW9MtUXhWU8POTkpj25CdlD+P2d0YZHHP+xOrCIEHJmZJbrhP69hV0Ui5hbZjoaGkq2
CcY3V++JpPY3cZbMiv7RNoa5J7B6xdURjTnrJul5PJHqW6XUdKupdxGOWIJJX4f6xjeCU1kccRvP
GR3jSZgStKhrgQ1WFCaELMxzwYbJfZwsia5MSbZi392b8dFSHyplk9XIRSs9IL2bv/fpg14x+FoG
gjUwl9ci4f+qZUc3QBIRxLBaa6Xg3JwlykOphcsaC8B8iv5hkVza43rIsap2tDXEDQOeUym4b711
4XTPengDRXxIsWiQSDDC/JCmazto5kjEtc6LhTCLFCuDxIXRa9+00b71JQWqZXKZGiUZVjACsQnN
O3KvCAzQXpIwCDSSYwsmHCuRfISagF1kbDYRRzC2UMsoG7dCswhBaDAaJiIpG0z/RGtKzLNB2NqH
T3XX+rbgkNBIzutshPyt61I5UEAj2hpDxQEtPuQaom3cHKqxzjbYIM+17752VvaiY4nE5PYIYqd4
DNs43TnCYVuoRflxwJ4U9U8wyqAbVNV3WCOHMhnnehOh9jQ0DeRLm2CTaq8S5Qw1cTaJ5M4wrEup
8Ba2MIqcXeb32vCipAUnYQMGdBbcG4aKxEFlYqNsAOH1Ygiw/U5ZVKHeRZwvirEyl0kYLBOST0l+
GAo2/OkycR4G7aEITzoNSGzRZ6NSLDPuz0GPV8T+Er29aNX3DshrkJVbYb86dXANUWFFcHHVmqkM
5ulxYC9TrEqU5Cjb+vF2IELiPolun5q3qNynEvja3qpH+Bm0MZkqIlRV1ABOSOzDpX52zG4RO892
mx9yS184+MHZQkKML8BDMOGiYu2oDvpb6n0zEI8XDTqlIzA/+C5Yn0KmJ/QCHS0KC05ktIdW5UPi
g5+nnblJKPg+p24ZPVuja62iQVx4tuplyJxkOeKcRZFwlGfO2TxOkilQ1TwTzp770bii/PTGS3xc
MFbw7lZUysXiSCh53AV9ShLB2xRwLBDm2KXYSg7Bmzu50FCnkUMXyiBJoCkOg+WICW+pfMPOdkpH
5riKapziyLH3dlC3d+1ovFoqT3jqkPNFHQKV/KOpi+2AH5Acglcz9kLxd5An5+UEMO/7G8cJ1dfa
VLDBjo29sziiyLEmNfM6MGrHl6P1SEVILF5rJVvpDMeqIcusSZKgqev1aIJ+caOY7nWkm2fbmP69
IwiWo0Tmcx/kAs9T5W3CRNNvEg3XL2ZOGZw7HyjdMNknk0B/dfBzI6MS79EZf5wL3ke4+oZukwmD
MbqnBu4jB0OHW8gZ96Hm1Wu7c5Qd6B3NXFqDF60k0vvCSMoNJRmPXs/VKDqjX8Jc6Tqb7ifz1dGx
bVkGg2yD9hV15AgmVhVxqEiMZ6sttkyIV57NHVj521yoh9pRoSi2xEUVa5aJvt+Fowr31/EPFI6p
i3hU1LXDnXSR1rDXgMTZszj1vG1KI9ZKzSW+pxZz7qNociNcUqBQrqvKIPsIxlc2HJN0CnVMy7sL
oiYXM1n5iJeRz9+7CIdw3Vnxkkq3eqfopkVyI9P3OK/6JWmiAY22jlwXejMtOa6bZ2sox1dTF+k1
0xiQOoMrz5R3FmsowzVWq0Dcyyo/Rl2iLzlq4hnFNjfTcs42ba4COc+QKkZfrW8LVJclir526WLV
9+Y9Vk5aemJm1fR7jbgmRDDcFG3BjHzqs13lgrOxCqVplujabeTm3xubJPEpdYWO2OBl+nOXyOJH
O4m8nsBznncoTXFUlD9GeL/UqI3NO89gy0KiQ3bNSrnUI+jRQxIyDM6V4pjw53AyDORPoXHxI5jG
wFRhQNEvGWW+tTlWwdiPxaW05EPrIJEZubsJMW+s/CbVnxm5M5jO8ubciFFZGgTTZhUFOws1V+OV
OQbOk0fNG6pE3b3Qz/MOS8kAN2915qGoOv0V1Ea29/A7vOfYpJLZULCzVwmk+h3JJreG8uyMBUqb
5TcHg0d/06lGerAURKfM3XAtat6NvblLi/K9JiJEgxdJ64JxJOttL+c5SxNaj9Ia7Os6desr7MvU
qmtOWjyYT23qEJnWqsr5AWKRvgFDVdo1gYgVskdngijPhsme3q9zX0H3df2ikjOPeRbnYCJ076Uh
o1t80vmV6pmKAcqYLYJufKndNFmpyRi/g7oNykWFWMQots3Ju+IDDm+qxsPCPbJ10xggcZEdTnet
DcU+S8TcKTrxrKWNOBeqK55rzjXbPDKTo+jGYi1KU5wSzg/scCBL06UDpps+D4p86qgwWBUhXTKh
BFnKc61lhxCH9cykw5ecHDVjhg23Ai2dgQo969Y6VY+RPShMEnvDfstNklxMtNVyYeFuOcO7dL7R
HaStw1GRyzYvzaMrTXWlsj/YoVCziWItPVet0j/KllSRKIV1qbShWllxmyJWgrvdgxl1Tnak05mQ
1zhhdI4UOtUS8QzGZsFxwmq/xaRYy3WgKJxZ3Fidl3qZqruyso0DXYHaVatpn2NzhjnPdRjncgAb
FllAMw+uC4h4nl5XRywhRokoPHiXBgF4SeK6vURWz+9X2wpTaU12Kwe62RF4LPeGHhGTsgKOcpGo
15EOwmOu5Oqj7bojTSjwxjdGEtsvbVTD8FejBN47q5hyFZTYLaRU3qiy6pEZBvctKQ2A/ylDJwiY
eDOxU6VIFK5zcjxUk5LSp0UdSpLx+Ki2WmVeerdIWDVTLVi6eUQHtrQ0ToqZ1B4NmrcvCDxOia8o
j7UTaKlGmZzgCeeDXJtHmEhICtqhxjNLMBptA/07nAKChrmwRaYsdIrqbmTuDeve7cK9WobtMuuw
DHmSxgAbQ9vVjfvgJud8UdARQKF0LjF9dO6PIC+HbuaCzDjmWXDpnXxY+2CyaRYCzSJ1BrnuiEqc
C4Knbe49dZE0dhhRH7sshdhTp/1FCGrJ2lDoS34twXftuhtEpHoPd1p7ml6FK5je0Vnk6XDfqS0X
gXvi6kXCXA8lJvqWMt4VfWPQO41suLMaC9UFg/zS1jHRBOgTN2opmhuUqlxh9D4EHYF8YnBkucIS
ELximPkC8+q9zyTBtTtjlsRJt3ejod7ZXVXwRHjKorc1+90ICK2GOHhXWc7Ul2eIoUphcHvg4xze
YDgMRwS5b1nDxLyyIRuPLZNkLLyIsf2YwrlxOD6FFdv7OkqMrV9G6sbqyeaUnb4eHJwzGGy39Fig
+NuymGdqsSs4Z9/kqdEcGVoaK63oh6M+VMMSYBPPGPhz2g0c69q7qXUUNvjyoYXJlmRF9GBnIYpT
7mAkxabQNyedKUkxcwPVZb/TRheyEgFBetTYWvjXISn188C1pabBVPQl4yS5if3+IQjt+Ma0nAZ4
hnQfM2VQUdyiJw11YZ4oFVyUvicXkRE3bkE2aqTNyFTX4z383CdHqPYy7yZxNBvi5sGGACCnAhqC
NZRpICeNss43ZdGbc3gU4kj/JpN/L1NXbH+YI8VMJWB6uMuRAemZliVsWQkqEJPkfR91+qkqLIg7
0fiC0IM+k3X9N9fVVaoSerwXndUgoRNg6aGpE/1hks6JYXAFcYQEwVNRXabFSYYtI5XBUk4cDjYM
NYsGG5E0qvLV0LTbBDUvJqvG8WV0X4QXTYgtPOYGb5zeBSzmRK9ayqVzBcYCPXFM6mCCyX9RQM7B
5oXnpC4S9z31NPswIPsVeGsWpDdw8oTxQnVIh6pqp+64QaONIzoJhYfqZZWh5BkTh85fRKtaPPoW
Ux5NKDCyfH7vLNq4dVOiwHi9tVU7cqnIuh5H56F2z9xtnMsDGnfwOrnBtcbYyBbTbrNlSJHKpmb/
MeOvtR/juKxg+TVETu2g5bJ4tibpdasg0c+QBfuziJoayQgX20nSA3gpO4hr5GFDLJ9NQ7hRVuFj
zhkBz1dBGinXvP4HII3gbMQQ2TKr5UgW+X2FauH0O/yvTHQoG524jaTstYNt58UlMgb3W9VLvrrM
aihVjJXiDR/9+COK42znjNTFLqU3BfX1dprA9t4LDgzzrPAmXwkEqJ0gwZ9hjjH9G2VI0+XoafW+
a5DJO78m+9+31XPtjd7Cc0x203qcX52mCI5oWNky6QS7aL9/jjk/8CRm1AvCdcbZ1Lj9+COOwuTo
uG67yuKREJkQYOIrU0L4UXH+jVkPRWBAsoB5jzs29ocRSDPNhYuEhOCZ4NmmD6NknrMkbS07pRhE
ssLDzkmPRZVT1RoOw7nPsPOUASEQ5pPgT/Xw2bcJrBBQhIhGAVJGlZy1LBV/fCmgk9xVtYM9K8wY
ucq+flArbqpZH6glAl0t95bNVCnsbsB8PKHAY0ZQh/IUF6G+rlPRnHvVZT4dRNK5L7GTU+IY03xL
9w0J2Ka6Id3PwkCamVVIJrxJ63HEy2YDPIIuZZ/GFNMVz4xy8GkU+FZ6fJm+LghyeF7BmD1FxrMZ
Dc1cb+xuxjAEjtVa6ojBxwJ71YOJJ1caao+8TL41TBW3jIVpjkRaWHadMqzSoA+P7hDyjLheyLPQ
mWP3ajmDc2N7x9hl9OHvHfPiJn6yI+lVviUUKbiFeyiicY2ePZNWzRagdMeV1KbVfFT2cBgXo9Gk
DFz2ZovrsKzJehlYapO9kQb1oi4dk+OkO/Y89DDcSuZArgTiM5rfmUkYz6wc7nqqqgsYlkjzu1Mo
7kOTpISJEDKYnjOi72dxSdKxiwFCyhxQyCKOUyKSBgEPuGvrRCs3XhQ8qMh/zdweNe9i6ztplJsS
LvoqL0EoxRk5q1gi3gdeuchVYx+NVTDl1sn5jQfXbh6UjP+i+/xtAiXfHN7/r9j+j8H3MquyH/VH
3///t+EA+y9hupfX8vX7e/xf2yp+pb31TymB6U/+ERPQxG+OOvWFq7CNNfjJ/8wJaJr2m+YY5tSE
zspFJuhfOYEpWyBUqduEanDu05Xwr5yAZv5msX7oDiZlzTBNwNT/zC9cfgfck6zgGyfP8Mc//xdB
t0sWpHVFfOGXUF1Dah8Y4YpLUiICTb2DI3qa3knCTXZRrZ6izGBJl9ANlCdCb6ceDL4oOZsgMxAU
8jaay6La6fn3tHfZDeubnxIWv/hEJt/HT20Vf2B++UQf8grMXETWyaHahTnroFJ4QO4RxqkxnkaY
hHUzDBYwfJeKPtQHmykuYiUOmWRs3kCtPBR2Lea9Me4oR341JGKppthyISsBV4763JWWxtjja7li
skdaa6QR2MpAU8H3BUrKbNZN1F3cBM+GPu7GMbsbk/DEV/4wjHgPRV92G+y43iYpFTrGbCan2JUx
pBrju2m7Wy/JFiGuGjXL7sDU3hVJc5L4ERk182R2ZvikY16eF4r2vSvVB63pOV7F6u1gZh62SP6n
qa3ziLj611+o/mdE+7+/UG6vn7nJ+PQtpS76dueE8Enx4s4bCnlwZKF8O4xmaVVZWFhUGjTjwEVd
zMNnDMVbMhcIu7jn26paZ2ZHz5nL0N2z3hmMzpL2pZFIA0p/qUN0Tgo0vZWddsm283KQIgLqrxNO
HqAB42w3ts0ioop7jgGYXJZh3QH3AfomW1o45favf9UpPvPLe+cDE55BBvsmxWl3g9tdIILtS87R
Vqkf+ZI3dZsS2DNaZj6mKx9dnfuXjgdGGGBi2pH8qlljurPANeQeZr94bToCTaV212OF8im9+EnP
BM7bXE9v0CwujQfV7IuPPl2N35/XKVb076v0ofoAu2dLey67/dL1NsMI+MLcBXRh0pa1kDrMacO9
2pCrPFwc0omfWTofrKgmcsNopewWoBTieRxx+2oFOKOOm3YG6OHgYA1zZHZlTnj71x9V++yGmnpm
fgJx+2num5H0y10DJ0ALUkYCzjJqKQhqQZuRvf5emtw+dnYX6+HtWFLd4fqeuiGOyVY1PyQ8KjPs
ul/UCH1y0T/26FhECgk/Qb609WbWcJAxG56sPzJvn74hwZT/8sJ8LABIfczVlBOVO+i1B0gjtLZx
6C2ssV6YLWSDVqY1xmxmyKWhrXkHE/WbzFixSG7RYJmQqv7ZnTiSFaEJL47WuklHlIyDZzWObjVR
bbJQ/r5Uf/ppP3mdq9O//+nSSBrR+oFexF2fQk/13h2M3xERVRPFIpbyi1eK9udGoX/drOoHFLvJ
+y/A5FTstKzbTtETq0j4frx1K3BBTaHKMj812FXIjc3/+q4T04PwiwfkY5uFm3pV2sdpAWl2vDUG
BJKIeIZj+AiKnfUjClKCWUOv3Eces5gh3ISWCboA0w6pJRIhQc1muDXrWeypT2EBHaQq228OrGD6
F6kNJ9eTfPVZP7sMH9YwyxwUyx1sglFd+5wHg4Bth8UEsCbzS4Pec4aja8tz7oWoAPOOPZbF5BHv
JfqyB26X5WU5qPVT0igL14MigmEqcdwFbOR55Fv7rg++c7q6dhNFgD2HyjlLWVbYMb74sj95GxFC
/NN9NNpVQaGHXuzGAMNThLG0op2JWe2dOopHs6sXhWjWpCHmLVvOIbeQe1IyxcoZ4t5xYC+s69aN
wjFvFM21w1qbVPI7L9qNm5APA2eufvHi1D/7qB/e+WkKDS9xnWIXVgr8wUbYh7GG4DuSQT453Wgt
cekTZekJMEKUpW9Vi66ZlatnU/OYJU7gT4lah1bGOT4RWAdcZm+pi2JfR1W1iQVo7C58ALRzP2T6
i6MBCuqwsYA+eFWJ9bMTwcgW9GoGWHjY2wlDBss07nSEzb++Htpnv+SH1cEtUG0yQ8t3FAjOrTTY
W5a7Syw6yAlO4SI9ReUTl2tvjvqK/PQe3gKZoVT54oG3Pnv4PrzyU7suG8GdCX4b0TXGdMOUmE0P
qFv/krOloFmUivAU2VBRu2+RbnxnfAC/tpE44x29XFsGqrpNBQ2iOo9t89YnjAB7U0NpqkLqCBIs
l/O85MhKYCxZQP1GcoxwF+JCTKyFnpf7JG73hsIQmXbTbpH6Nj45bMQrVPCDnXfR2lE8glTidRQK
00EEjnmRQJLXFHZT5OrvRzve6hXcexYlfBOFesVq2dG8XL6Y9NFi6HAv5uBD2MuUU5vW91EsH309
em55iWPvhOTq6Zvc98jPTh3YvvFFkYv49RuVMrE/P3CSgYNttaLZqT0bWk7ud1UL3jVvwUE0kxDe
+4JQOSk0iDC4ceKOCJvFS3HBShytbLYiKIoGIz34FUE+oQGI9y5d0F9l19cwgNgI//XN+I9Wmf98
E1vOtHP/aZHBK+gRtMNhBZbvVLZH2Z5o47wYeryvSkJgRmPuwPKJRS81LODuwtYQUbDxTBLRvPJi
tDsgev5IE0F5jvrn0YuPUrHXBRAIMqebnLHMVBFfSWYyo76ODY/f1d3BLmKLYy3KArNQ9gIjZcMs
T8MAW16pt91nOhQ8OGUD1kbQU7F14N2LBf6QtG+9kCvPQocGw/fX38On1+zDYuuOvOf8ri13JjX2
a9A48R1mZ7moKZ7banaJTmHTTZCpRKAyICjcmepCGZ0109PxlVo1b2OEKHUB4wAitYVc6AU9Bppo
IdYZpEAr0kZffdjpdfiri/ZhyVYGWvI8iLk7GmlNMUeH9raBFaJXk7Rmr2yf0ewow5weQFXHIm4A
UZ17TnYwLM27VmmAlc03/eBiEw2/7RIb791olAzUCWHbaVZPTeB0P+RRuLSqL/Yz1q9ffJx4/3yv
DWA/pyaXbAcRBqV0SlhEdWRtogrscOvk41L38xoIYwgU1wDd3CapjZsPjm7iFYdwDK6ycM95M2xM
DZpxbrJnpsXdX/YN3siW0lesRpRd6Anz2hh9ZWURy0fSC/FrSOK4RSQJmGgQHx3vUlOROxeeMHCN
RNFGF4VAPSY7Ffv8h0JLWNpV/Jp5jZG0HMKr6bLpm3aNbhVnCz8iCTrEz9RLXoJOW+cG/bw8RdvC
hRinpNgaoNbOZOPnS09Xaby2jGrrDlHEczTt6tW0X1et9VhHE/ZXZqQ6gR7PRRyDE+5sffXFrf3Z
3fJhA6MV2Nw4vOY7V6n5vgg2zqqqo7iUgF0/MUm8OapeNEdtf+8NMYli+Uh/Q5UvnbTplpmOY6XI
tEcGWLto1G/aUIc/6BecTnTz3Iv2YKREuAjhfrFEfXIqocTzz3cKLqXUkGEe76LIfvTb+qXuuQam
2lFXLfyLdKxHIeRjgpLeA79do6fxppwyfWOKna7AE4Ph4nUIg+tff4mffqLpy/3pPanzyvV7maJk
FFpw1gZQpIzBRH3r6unGVywqKIRTLEQ+mEtfMzRk37TbxAyzSyPzscuTMMaOhGZ09NwxWJeN633x
XH2i+1jOhw2FaAdZV7Wa7zx/7HjgCeOYeuWt9RjzOZuofhshnkrFOtcex+bRQfWnr0tdSkwpAN6x
i8BLVFdKhzOz0ej6zbkRZ198c5+thh+2Gxr4WTtvQFrjvdmKUSMpj9VVsY+SlKvFoz61sZuEFxPN
v/ni7/z1qfY/escSmMWaiMEZuYG2xuSxVhPTJ1di74HzLlxDXVeOQ2pAkr7Cmxq691XlrvFkFCgo
uHJGHVy8X++/+Di/lsGsSUj8+ebhoptdoWn9TrbtvR4C4sC8DYc36i9u2HOqq9BRzCh9B/W2R87f
6n52a3DqxzI4mku9Bqg4aN73LDAgGZbhq2UrX3T+iekt8Iu1xP7PhU/NG6Vvdo0PuxENx3tx2TOT
9tScHbYLiDVI/rOCzWgQtOjUZMyq6kWF8FHSLT1vNV3dtBjGQBc0wY7dZXdTe1awoHv3arY6U77w
WUoOdLQxQa6tz3/9pX62YtsfFkE3Vqjire1mpxXtvVk7NoRXAhC1QnCsTJ61qH7pPBYIYE0gqmp4
3TF5gBzHjdn4p8RSjtAtsIAw2155I/c7XwJDlSJ491J2tX/9KbVpz/err/fDmmflyujTsdHs8Oxg
ZlDDIyPfiFKM9E0vyCXpmXe2OPhCLykOtpEdtIzljvkJnyzh4/GGvRttFqzCfZSkUikaIC+Bc+Ef
n2+i8/xbNP5dRP4X4efDP/6f/wEF6NNxwP+LGCCHN83nHKDLawTs4PXP5KDpj/wu8Uv5m01vHj4F
avBsAcHnnxK/pf5Goy1Dbks6GhXX06X+AwWky99U/ghoZYYDOsAgHrI/UEBC/w38D9Rch07NiR9k
/G8k/l8+rML6qPBr4ehHFlm+ZUZnwjx2fFrvx/iLjcJnP3z69z8tcZYVAwjEdrDUlORBOMa9MMrf
b7M/3WU/jyY++9Ef1vM6I1EeOom5NEzO0f3kpSQ3+78rov5DweJb+bA24y0JuqzJrKVt9efccPaU
3sdfPMCfffIPa+sw2JbtEzBaNq3ykmBp8FTnqx7Zz372h5URy0oVuQ2DByyat3EfvWJU+3vX8qOO
6hl0N4x9YmEJpuAAardJcI33309PzOX319f/4HJ+lFH1tlI6ihgspsd1jLcIUsegWou/98M/LEh6
bsoBt5+5lCXb8K4xfxQ6sIS/98M/LBqO0wFEYeVYUmfFmSdResxYyt/80j+86yXRfQZWzK6JSSg3
LebxLY2HVDP8vc8+3UY/PZ+V51ut3Tfm0kyaZ5d4j5Xr93/vR394PrMODSXJ+dEyGcJpdHJIjGL7
9372h6czLuM0HgVHCExn7IDBM8zKsv5i7/vJI6R+eDzdsOnd0s24nlr6FnI0C5Li8vc+94enk7vE
oVWVd5Y30DMa24uucv+bsyvZkRtXtl8kgOIkaqtM1Vxl1+ByuzeC7W5roEjN49e/k8ZdlGlXJx7R
QC8a97KYFIMMRpzhTEJ42hC/JQUU3qW/fsmdt3KgBJT1CqldMkKU8kMOIADQT9mZou+f10W4ZZ2C
FUEVbrA8pSG5jkhwmy//+CyLcE2vUSWI94UUIg0XedOLGTTu/yUj/89bArfor8sCg/hOgGKLQiAc
666NgoDmFNIz+eJ7K+IEp4SHEzCm2ZrOjN+BPnVlujH1W5LTn3wTmPDEgMPBKe459LoLSm80Wa78
hnYCM8wm9A0D1Ea7QKqbPAqGHzGDnLHf6E5ogoM0E1DlsEuy7TOf+gdUuj3XxAlMKmEwmZESuEZC
/9mXGGSTIPziN20nMgu9WbFO+ZYukHe5ANInPlLGO69jVrie1Va1ssvnYYX1hvyYxQJmDd2L18Td
d2AAV82ObStPy5Z+WgT/B0bB1dFvbOfarDmgzFM5rWnZiVteg8+u5zNN2XdCx31pGch3Q0Jm2WB8
XgOENVYP9RL/4zdtJyw3ACvnhiw8tVCTStQ8Xwo2ffUb+/R73sQlhShCJ8t1xXkCT40uin8EZvdc
EycwB6C42gaP+LQny79tMLzm7G+/WTtBacCw2+MKq92H5mFqpgeSB2fL/fjlf7h4lBOVYcV4G6Ot
nKIHZW5tKaeXiTa5V5YvlBOXEpJ3VLftmi5Mfa8FfzZ1fObGfGcLRs6N2TfQpYd16JZSuYGlWECU
IiuUV1KI3vCv+2Tew5NYcrOm2bRchgNFgXw9en3MyIlKna0qmAClh7cLfWSQaoD8sd/ujpzbss7E
3gGYiQstQje0FOVdAatsz3k7YVnlfSah5bSlbanhclTfhqb0uxl+aty+icpcxXmtTrtEo9t7jIEy
QMdB9H6nd+TEZababMiwE1PI0ULxrACxFtB4v9CMnNBklhqAdrFR5gk0TMv+ytFn8NsoTmTmgZ55
EGKDg6sPnJUFU5TV2iuVBXb51w1eaQGbZzbiSmvHv0gjBaTgyJ3XxKUTmXW3F2BF4UhpenR3bcSO
ewkVV7/BncjsGrDDuhaXGvTPn8a8+GvS0m/BpROZVYhmZoF1ThmS2adgKOfPVd37HVfSiU0oS2mu
RrOBfGshiSThIl77HVbSicwVkOkhys3pntdg0M0gsgjPT3k6fN9EJrerHIehXtF9Yjcm5klYsxe/
D+mEZQHJLALpdhAvhRVwBTMvIPV6ju1EZa5FG4RQjkkbVe5pPYYH8AqM15te/ARRvFkTZIJciRi6
qlMf/QBZOQS5cbaegztxuYxwTslZiT0IgVxQSuzXzm6PXisunLgsaFcsHcGKF+F4z3SYiqH0y79/
on3frEk8EVYXkKuHSmXw77rE32Ge7Rc4wonKohFDVHDQoSrAeI5ZRIHjgDyW35I4UTnDp2UEhwN3
g92eYMoFTS+tz/RRTjHyh8xKOGHZ1wAblZDDSDmncNmBwsE1tGICv6B3dd8jMvYVTD3XdCxInOYL
/LO3wJZ+18MJs/427iNdBRBn6/Z02aGbVIdj/DXLluXab9Wd8IR8cQhxL7GmcNz7RGT1FI1+4SOc
O3Nk4VStIFqmPBhh61WypGeBX7UNmPxfF2XoYS2CnswOzRz+aDfQfXp75u1w2m9/2CvcCc2AVjO8
JyCeTOBI184kJePybTHmGEIs2GvRf8J93oQoYNDoKU7Nnq5dcRFCIY+o0G8vcidEpYAKTB5g9jlo
nMBPT58WVFT8pu1EaL7SHKbVDdTDphYEcw2ZnVkE//oN7oSoJv0moX+6A9Awvlb98nfXXvqNfDoU
3qx2FtUFnSnDOb7U/9Rj9C/eslXiN7YTnPDmAptj3VcYsjdfGpp9JMU3v5GdwISR+EriPcPVVo0f
hwou9XvuuUecyKxJX3ZQ18B1n6NFvMaQxoZnj19NjDuRyXZWbxU0ztK93J5z2z5Dyi71WhLmRGZU
dGqOWngq2dZccSufB976HVbMSWW5aaXCiULTbgyQYYFZnFLveTsxOY9wGxIzYrLrILmckZd480zB
fzJR3uztYoe4di/Quhf7/BlJ840cud8uYU5AAn0KBRKYDMOoPHqucvl1Bw/ec2wnJGWJOlsEsU5Q
KiGqzyU43GXBP/ltEycmgRbgWhOIuYl2vV0VeYTsuF/hnrlBWfZtSTh2oGHtS9ANEGmeZuG5KE5Y
Vk3e8RaSROnWlHAQo1dBPj75LYkTlPAzLRtiMHRo6V8lX58Bgj8HC38nt6JOVJYFAMlUIHRWWpqD
RP0xUtNnr3mfmHxvj+6ZDIDlbZBVa8rte93uX9TJ9s9vbCcqYSNUDqtGnTre9AcIlc/JhoeP39jO
TVmD12ppdvJhmeoLm81XkBo5c1KdpveH9OQnIetNxMNEGkq38qRfUtXsWznDca4Pr8CoSyKEPtS0
PMPoJyTpzR+iPajgYPfjtmf1F/jAQrgh+8dveZwIzUaqyb5jOxI8vOXKP+1S/eU3tBOhQHevEGDB
8sBE60mvMBhrYs+hnfjM5TSDPYpqYU6mD7mMj6DIeA7txGfFS/gJl5h1CxnAQyNAPWCNX1nsJ/bp
zXfsx2gYClhbQj+nXY9VDSMFC1GJM9nyO9EfOhEK+sys6qjHiRhs4xfA5YZ7k0EmxOtr/sRUvpn7
uikBHS48OK0Mv+cjpAXBbPvqN7YTo9yIpR1PmXJrzCN0n2Cm18d+55aLBFp5HK0yRjsTdc4igQ7U
nBBhE7+Jnz7Fm0UZgDcE4xXNu2iO7imA/DljfvfbT1LMm6EZCDgSslDo3dUZVDMkZC4G7Xcmujig
BQL4C5TFkNDWz1Z1X80Yf/FbECcwcd8PWcTyPR0Xqy7NZKvbkx7KmTU55Tt/OHB/MvPerAnliyUM
7AaoARQDvKKKev1Qi318Goq4KI4+PwHb49dvWp1o2LPATxCqu20hWBu26tJvaGefFy3rcZAXWJ0t
/Br0wUO1Ub+yiotj2lqQl0eFZmzWhRBJJs33aSv9jkQXxTQSacCSQFWckvGyCtUFZecKe+98UZe6
aQtBwr3Bza+GqrkWEOWdwRePZJD5HYouaRO8eVmDF4kCc6OfCxp8gmrHPz5fU7jczCiCIQUvLFpW
dhLXnM3Qxyrz1WuvCOIcLRPJeN7WqIzXxfBvXAqQgHbr2bp3mY6w8RmCLMbzikB772R68CkH4NZv
WZxrf6gU2yAmj51YxrAf6yGAD3Eqv7Gd4wXic7bZ4OOdQiDNJGEhvy8SbtV+gzs3P4U0bKSgeZ6a
YivgyVZdGAg6e82cu0imcYKpXr6h7A7GHTiBgAJ18NXyHNy5+Ysghoy+xl6xoN4eBgN5QChYeG1E
mAH/eh4OQwg7KYnoX+BElFuTmn7+6LPi/IQCfnt9LqTqNog1ollN2kMXTzezrl79hnbyWgjswZF+
Rqq1QycdupesOu608Cq+89jZ4iPMnFeGlnXaZ/oDKCUPvfA7r6By8uuS5HUhamux2p2svoVIVEIi
Hv2WxNnfQNKpMoZmUtoW2eWKj1mr4NpraBcKFGoL/n20rGm4AQ29TSdTP68DnLtQICnnNapsiL3N
IVQ36Iepir1SWu4yOppsKCe12T2NAgZ575LdzlHtOW3nqg/6BqDIUsBztoNT5po9D2Cq+C22E5CZ
GUIoiiKLyACcvYqyvbhW0+J1COKJ+uv+a7YAmnQxhE6NCC7bLb6Cu3jqN28nJDs4HsV9gSMQWrnt
w7yU9LruVr+jRDkhWeyQ+eQAucIJJCiSwWwgs9vGL95dNBAeEAEk2RXS/C68J729zZrec1GcoFyh
wku7niEBYiAsAz//I7J+rxPuYoFUxWQ1dtiD7SIexnK4hWvzmRvnz6Qiyl0oEAxzCgmNnTUVUuc7
qO312MCgroxvCOfD88xrcg/DBvUYhBtcD+rlPgR97XPBIbENOs8A3dVaSnoxr4xPl+ts2/uFLsMH
RiTUyPuRZNcojheP20KCxgvZyiMncJpxHFaIVGGtI/aZ0+xWtPbKa2+7WB2azbIH0m2G1Xv9Svvx
OtOjH7OCu0idrWhtWzMIQu7xt7aTj+Pu9w6EMv2vwb6E6O+OQdNC+xiirPCXp6ryXBDnHqshGDXp
EFbHEZy42o6hAiz9rnYXpBPMpZXZisrvEkhzpF0JdnR0TufndM79/sTkLkqniEbst2Fv0ywaugPP
4AwE0owfAYefbNPfJjwgzucgMWNVOmLMxZ6B36k0PZOona6WP009+nVwWmckzAy+JkxEs6e4mT9D
1hy2EtEFLE5jr8YjnN9//SNDlHUNoIttui9jSdIlG2N4H++98DsPXRxgHC263Qv0Y+WS3dVivsnj
8MzQpzD/w/q4OECgPNpuJDgOVTBUr32AlAWa/gra3NRi1bwOAhd1lG1xaQfaQZ2zHbfjvBh5kgPy
Qxty6d7OcTVwLXoYiGeQ362j8RJ+DC9+M3eu5w2865BqzJxMwaUm9MJW3d9+QzvnzD4vYQnHWGwa
uOtCVvMm6FqvugdUGX7djybIS/D2Yxy89SDqJOpPFNEVsFq/mTvXc9aLoMHEOYCG8FRdUMmG7i89
pzjwzmHjQo+6Mpdwwwamm23LZwpSbgE7kjM39HtjO0fNDlH4ekBlNd1JfxcWkA+EhaXf93TBR1ve
CmWVBlNJT1CRK8rhUK/Cc3DnhOFEdxvEeqEOIGSZjOV+34vG753igo/yiK8zFK9EuvT792G211Gp
nr12ios86iBEBA0GkNDzIIA7wDIsyTLAKspvdCc4I8NqkMgxekl1GmzVTcmWM9fGexvFCc6mzPYI
DnICpFBISEh5p1Y/oix3cUfhEEUrz8A3LeLpZEAew3gBmYbfkjihWYHNBrkZzJtM+XU0Rvcz84xL
F3fUZ+GgmQZtk/U0SLvKHIrIqKPXvH9DHNXdOJm5lemw7+oKItfPC9/OyfO88zFdzJHe6QpYRoXB
2/Z1msPPu539MjruxOXc0apdWoDI9qV86SSk8mO/Xgfnpxv7TV2/LOVMWIl9Iq0pIajIL7ioPYtj
/LRUbwbneySpGcDdAocYvkWD/kQbGIv6fUwnLsWe61zC9SGFoveDsuQCNi1++5s7cbngchCig5Lb
ijLW9diPHMjUgvqdsty5N/ExycxzTHzN5lfUyD+3vfzktyZOYBbQYKZCUgy9RDOcqPtD2Ud+97GL
O1KqbteN13Akb9pbsnVwe4381tvFHcGtD+rc1QICexRCYajXj2NNQ7/zmzm5ea7XeoJNnkg15LfL
CIYOLfyvvNb7N+AREYCiT5g4Ubs+EtSuN3i9HvwGd0IzKnPD93IV6bZOBwlJZGGaj35DO4E5TkKa
vJyhvLM0dxl8cnTkB2DmP2UT38R8EehM7sAwpzBbyC5PB0oebn7YN+4ij8a8roeCY0nE0r9mE4Hv
jPEr0Z60NN6eVRKKXRtnMNgBPcdCXuqwzpCf8ltuJyyjiVC9zFgTtQGoayryOhem/ctrcBd5lC2D
KuoI37KHShIUemqS9O05BZt3LjUXeqTCwM6rBuk+6NS92eKXxVOJgFMnLgkIeI0xs4TJXHNZVeXH
UqkLvyVx7sugjEgAlPVJKqCFTKgIZQy6aVPc+A3vBCZ8nqexOm3xjY8XYiU1bEtCP4IidwFHaxBG
Q7Nh7jx4pSNMpuNg8uvhcepcmSEA9OVYo2CwZfzrqlFenk3sh6HnP/WM3wQ+TGrIEp+2yhQs+0tZ
CnlJSN763fY/VXrfjI47bSUigEIDJKoeGK/vd88Gys8y65uRwxV4DASRTIN+utlhRpfBGcZro7ig
o6EjzQADeJnCvuR+pjlsrrjferiII4IuW6lOtZ+Iy+aKsqG8gOSm37vEBRw1Kx3pAM+XtKb5bTZV
L3qrPZfECU2T2zKMxhL5PbR7mdbwedX54HdjuoCj8ER8zCxSlKiEfF085Ndb358ToX7nKHR9AuYm
WgMKpzGgsCArb5q1/LaVQeyXXbmYo6KBpVjBIfrStnCghTSe+YjeW+b5QZ2Etm3CtYC7ImSTqg0+
gihXfph0I775bXPn6swmGDBNQARAMoDRw6B0m8D41K9u4AKPsm2FeQ903yDAmn2HwOuUmGX32y8u
cqel6FOVOZ5scICAVQLRFrRCce7VdroO/lD0dLE7Kw8itFFwIBrOivsd7u8g+xrGZlhDza1fJuei
eLqWd/gNYJzqrHgoOghjksGv9ebidyTcOXBZnE6BXoSwq4LV3CK3cwKx74STC+GhtEHtusWWhFsR
jHiyrj5M6879MgAXwtNaDD6GkJbUPWwNRvmy2sgLZ8ddAI82ebT1AssCNyH+UEjTvo56KZ69Yok4
kVqBZhXD7gmjK/Fltvtlawe/eq2rQ1QFNZIWC5kwaGvD3qekyBbbxrPoSdwcd22jHPtcpiDProds
1DBrkbvXmjMXwtM39Tyu4ISnUzaJY0tXQGAV3Hh91py5QkRBb2kE0V+UPStxhzzmSgo/RBbMc359
VdRLGSw/JU7FqaoSQo8Xnf3Qr+PBXDGiZc37IW5RU5WSQ1UYOv/gGmZejxbmgo9gn5ZpmyMRjXOe
HzMafq0bvz4ic9FH1SqLHS6EeGxt820IbbZsO0dc/PO5wlxZ3iIQ0/+2Sgxn5Jn9IPP85LdPnNis
1zgPMopZa5mZi6gov1sF1Wa/wZ1LtMtZO4ua4Wk77tdxCShmyJsf/z32n28idlKQfPu2FcFmDCDN
0FBai+K13W12h9upvGjm2U+fBAZSv/6JleK5ryzWZuAgz1MdjTdxP/ZeWSNzkUgqXmVpLcHKT9mD
huzbKpVXfsFcJFLRacqCHUMr+Ll3o/pWmdkLjslcTaIwAgyujLAmYiD3Mwp9EfxUvVIXXAa/rjfh
rbZThK5EMGz6Zll3dQFxXj/9E+ZCkQooccCGBotSB+p1tSiExCTyE/hhiv06dZsLI0DdQUMFdsXX
DQWKFG+ZwXOrOEEaVxk39HS0xDAcz/XSg8JIO8/BnSBdeKGacsTghRqP5chulT4HLXsnRl1horac
8hzSrDzNNWNRYjkdvq82gMYuG8fQ81B3cUkwJukyOuCvLHlV3fU2mA8wyfITiGEuMqlpKqj5U2zK
lW3bYZrlcsypOJPpvrNALjyhAeibwJEUDcRgtk9b8T2CuWE9SH5m/HcuDhejUEctyvLZafL59Czb
7pqEftQM5qKfOM8Ck8+n2mIL6fqmo9eVige/i8PFP/V5mG1jmIt0bO193OxXBVOP/31vvLckTqQC
Lm3aFc7oKezBGQAbY5egDuhVO2cuAqprAHXcLGq5GQBrqYGrtg3gpu43cydQq7Abx6XBx5ya5n4M
7QdZx35UT+aCoAjlc9DwAHJwcfkgeX4V+QnNMRcBtdfDTkZyOtQVf5rgra5spP22iYt/omGuBs5R
Jl6LFibUU/d53eBJ5bXcrlDRGvQ9qPpYknnZnouxuI6b1q9oyVzYk+BB220BJj6s+8mH8TlotN/+
dhFDYQi3QbHgNIwsPWFj94sAMoJ+N7QLGGIcZjlzJGF7qyA6JUmQTu2wey64E5lh0a0qs9gpfVY8
zmb60BbhJ79vSZ3rmey8ET3iEmCEp42QIa1Atjn+9+DvHOIuZkhrAzgCACsoEtPPGS0ScOEuTb/7
hb10El2gs4u57yEQKotxg+aCHZ9atmi/VNHFDI1dN7fZiC86wo7iOOcxAFsFNV7lFuYqFgWSWE1O
S2N09yQYu5bEr2HBXNBQYIcF7vYIIa3bLKkK8TGfY+W3FYVT0Y1zJNDlgtczDGNuKlu/wnXFq1PO
XMxQsAKzrGN8zsnAza7clxa2zbNf8LuoIQtjzj7skcu1S3DsxuYW5jCen9KJTglfZNZGSFVYs9uE
DXA/rcT/3JH/nwrETDjxWcOyh8QM86axvs87WGuz5/8OzneuexczpCWZ9+r0hlPwoY4asQPmuPgh
4pmrVUQUC6IQdYq0DYN7Y19X3r54TduFDOGMJTKKGEaO5beqj/5d9uib39Dq17NwDmu+9BAkTUHz
ihMGE6R09pQoYy5gqIZ9KMsbfsrFoyd0oS6GsvfjvDEXMTTNsyyageIghAktsD2aJgD3+oWlixkq
4nle5YRVyQU5cDt+sJP0O8BdxNBIyz6nW8jhyAJfKj32j8M6erVtGXeikhRFj8co1hvOnHDMalmy
seacBec7seNChriatB3L082ju/6x0qx+UduY+Q7v5LPBrMMxg5F7Whk4P2p6b2K/QjxzpYp6WMmb
ENgHnCdbEyYBLA1u1QLYoN/94OKGhhiWTTUnPIXJ8AMfimNcKL9z1sUNhT3ftWI9WnJT0CTNXnwv
2PbqFfoubGgXMfqpDCsOA6+HmUhyq8JG+m1FFzc0dyGJyYqJTzJ6gBvQM8THU795nzKvN+1scTL9
6ycAm2GaNpME1onTdRWt1Tn60TsbnZ3++9vx5ZYLmQH6FQ3zKzyHC3Sgje9ecUJ0l4BOmwJoxDVT
acfyh2zxk21jLnQIwq+B5R16w2030xs5ZeQQcnPOLfidvNZFD40BrLGXtgdOkBYcPuQt+zenZVMm
8VgUnl/WSW6LqYegEzxBwKdf4EEfLckcRM3Ba9u4KCJSbDvemkBBkLrj900ATWIQZvzonsyFETVq
g87IhOVB+ex20+xb3BnrOXOnxTKEsirLAR3QTvTqQLS67qtmPvoti5PcEvQ/TVwjud0GeZyLrDpw
Lc8Zb70TSq6IkYCdhirIieGgw7JNqqEEn2rKF7/T0UUSmWGYTUc7WD5M5QXJzfO++1GRmAskaucw
WKCmg1ZipnSSl6ZJss1PX5W5QCJt6hy+lugkBvE2HlQNL91Blb5f1LlJ5UrWeYlghCGj/BD38Qci
/Rrm7DckUYfysNYhymWyzhNszH+Wcw6F72wVF0lkukXrfAE8xFRxl+x1pdM6DzwboC6YaMtlF68q
wsnClyJhpLwNxslP8IK5YCJb62jLQyJT+L7aB27zKe1l3vtF/08vzDfXEdzsJybWEKPTsU8ILLib
rn/yCn4XTrTbFfaeIxCKs9ngi7iPKinXsvfLAVw8UScKVjFzStH777SK/6qVn/cIc7FE3Wpl3nUn
VPKWfa1lMaB0VviJUTFXwAhvT9PtTY2aWb4DKBuVW38XyDX+5LfmTnjGbWB0j/4Q6I0As5BRXEEV
qPVLRV0sUSvh72az7tRCYJcQLE2nswzQdwLUhRJlrbIwUj09QieR3e9m/KZYpv1eRS6SaERyocMJ
uSibuiAlzfRjaMbdD/3wG4JoHvIx6zWKLFNcppXsKqA3Yj9lF1DIf00XNYwk+1hhdGuGo674liyN
Jz2b/YYhGotmwz8oPe3hmFQh+8KK2Qstw1wEUdNMOoatMz7oSG51R7+qXHuuuJPlhrAEisWpjhhm
2cfT0FIsF17h48KH4jy2ZOxwko9rfFRtdZ/z1q/66cKHamZlIBaFp3k2j4cVqVBck87vGHfRQ81g
pm7vwLOxuvqY2e5+OfeO+3NmTl3oUJ4PsdyrHZl5yUgKezrxbRoCVHP2YolffFadugCirclIEOCJ
lQLycJ0NTCcl6qB+YzvpbUAW02pT4IsWenysNcyJAYeyx/8e/VTI+h2jSF0EkTWdYJnF47zO1urO
tn32IvoZAEsQLYI6iWsa3dURD3+srWR+xSnqIotGk81VN+d4Wg/mbj/VYDKonJ0540+Akz/9otMB
/SYh6CWDR1uJaxXkYfJiemFoWsWqByd0hS5b2i2rCBLb70NzyLKIQ/CQBYPnRnAiu9lMPJQqgKEw
UIIHmKy+dqNgZ77V6Rf86ZfRX38ZKUEpng2+VUvl56Yf9SEMMz/pZ+qKH7Gpr3mcZyxdh0XDA5zT
Yx1PkVd4UxeAhMZ6UG4bNrGoyAfe7vRKbh33OpioCz2COvOaxSOm3m399dwC75mFXhcvdXFH62q5
DcLq1PFBgQnbdXkEXrg+I+jwTvC50CMJG964rQaVriA22LRUofpEdIOW7zyWsOTElUm6i8jWG/oe
k1G919VGXVwSGZoVXpEo4cQTiMNJzYP4LgvtQPw26m/YJPQjYeSBKJDV3Ca2DZckCLXfeehCk/YY
LvJRVkcpaw19mflUfSjnvqr8dqoLTmIlyXVQYjNFsjgMudqToQ39WmXUVUqi7UiXPMfC1MtSHbeC
3bR54VdNoK5SkpRBXKsNg4dx1V2QwHwd980PN0RddBLeWEE/B6eDrVDZZW1fB9ZYr3SIupikGbCS
tthwHWTx8NhoYz6EmoReGDzqQpKG0+Fe5jVsTAnc7Bep/j7xcP778nwntXARSWsTbrUmMfB9RTd9
gxFRRRIk5h07jm29Pf/3H3nn1HdhSYNuC00CrI4O1lck0GMS2tDrgUtdXBIZQCPaZhzLRPb6YEoA
k20tPHe7C0ySxMTNOuDwlILlSQMFyYuemurM4r+3Ls5VuzJTyhEWVshclm8003dQSfc7v36DymRQ
cFSQT0jnNTxAffmhybnXo5+6QJkoRM+5YViTfScoDpc5hRTR4EdRoi5UZuRDEzU1alv1zpZE4WUe
bn5uvdTFyjQ7IYZUwMoE4/ACPcMPTRSUZ3K2d76lC5UxcIvvu8mcysM6ABdUpWU2nStY/Cyo/CFv
ks5O2ctxrMqZA/1gemWuppwsURLERcAvTT3UHy3JzJY0MU7QgyrK6FMABOl8DAWUEJLO6GI6TgDB
nf7/cFC6WNqMntMwCMOfFbw/zM6FweWx2kk+o+UBDpLK7vJBDmNSqooGyTROeZSUvZFPZT7p4hDK
RjRXtmFr017SeZzmPWm3HWq4AEZVW4j/toLVUfGwuC6naPuxlTaKE6Cn9THP4+l6bka6XRQi0OOx
3SzQyBss7ifIrE+QixNLYKGxM5VRksnWvDZ7JVUaL+VqjtU+Z/pAJ5t9E/PW2mOp9fJpJa3O7wE/
jKYkU13RHbZtnp6Wbd6jH1SbrIAAVqX7G9uY5cMGWz/+UBVayTuIce353S5gynCrA1vksLHde/uK
7mO03G5L1TQmWUIxZnui+r5dYYROYAgYraOBbCQMoNR6AWvtXQMf24QAELI6G69g06rLy2ZBAezz
sNEtvtw2VdNDP/RZ/gk+jt1H0+Dh92FXoq4TzaQtb2LCK/Jgqz5kh7hFNfsuaAqzfBR9Z1eWFJDF
ETjAwiZGUbSGW6s51Lpm893Ux2v59xLSsL3ONy2nECQy2ZePAYPLzl1B9wmqS+FEouZx4lPeom0b
Aqad0GmZw8d+Ina4Rkafq8SsjRrg+FNv+wXcZWG6fRR9Vg8pL/JG/D3aYOmipK8mWm/HgUSDUlA8
18MCx4PJ6Pj70nZZ+ANOC333wiIgn+7aWiz2Q8CjIL7tlyA2Hya1z/gAatbZlMC1ebbiALr+tp8m
iTaeOURgNRQvczWJ5kNeCVXxA+9gudUmZgyb8Q5eAlK9atqj8TQNes+Kq4pglcERKfMLVexZ0yYS
KK+nfBLh8mE0BkWIyBZzdVjMYod/4mbJ+ikdOwttf9Z3wy2QzmpkyK6FkgR053V+tlmFvgJEmurw
pc4KRo9tk6tjP7SkOga7CfHVBSdw6bO8KQ5kX6od7RkzPnQR7R7yueSQRMxN/CXjqs1vpIp6vPSG
LO93/KCgqvH263hzkMqcFqe9bLAK4ZGFSz8cRy3Kz2RvmuGSxSa4QUWyD1CmLQxJt77lH8POhNej
mll3sKapaBJuZoouGpZrlcQcdtKJ6mp4ZMZcZE0yzzVq0zXsHb6Y0i5bonKVh4kJ0K/SA+kvFUwy
LiAhF30B9Rs927bfm4MtxrI+8mzptyRUpr3s24X9tfRyE8kg2lYDqFyq5Qiv43y6bAVn/5TjHMAJ
tZLPUR83DVyhqz07iojnzVXTtejSzP2eJ2QW8QvbxHC0sVzWiwFyJ8XDmsfBRQBnB3sNeOHwpevC
/KaciuIr1SFmpTXkCg/1Ihd2PcZZ2Ty1ASy8DkUITZ3jXpsuTsLWxP1jtyn9WDfgySf9koUf10yr
4jhUhKijrFUF5zbTXDfx3j5mbYDH2iaCbD6Odniqh05ebREcto4ri5b+IjB2ay/GPtyWFNmz0Amk
NqZ/+9wyck8K3RQJEChddZubCT20BgSx5dpWujn0WVDbK7Zndkhx527DPVDB11Yt/b/hnmN1TF4d
h2DOc5wzHbvWTTi+2oLjf46ORTceKvSJHguw8VVCySY+rnMX6Rv4LwlgAfJqEBeMr+pZd6GebvnQ
ggpUNO2iL6ZpL4O7pq6m4Qp+M+utrWGXnKgWqkyHOWd0+UhZBY1D1u31hem3dYXzM9n2T61V62WE
HsldyYvKHkMGgrHgKGrcxbusyWGVWwO2ZKOHu1ou0v7ol9pGF7mYojWJteppEjS2XB+7uEAvJGe7
wb85GMvoAGoVpuEiMn3cjJ2BCFrjcn9qRLGwI2SEwawjU78/cYEjAxYTcau/TPEIqWw44s3sWNpi
uc+A7kWDW41rnS4bZdtBlZCCSvQk9XRZ1jW8bRPB5jphYHrfhqxgF7Op+td4g5fhsvWqv+o0EL03
/bZt/cfF2DZDzwkgX/nYNls13eMuysT9MMbbpy1uw/Ii2EG8vqxUAM2Fg+4YbNFgUiN/5JEc/o+z
71quW8e2/ZWu/c4+CAQBVJ3dDyQlraDsKL+wHGRmEgxg+vo7qO57r0XpeB2rale5vGUtLKSJGcYY
E/xxTXgEOmCa60NhIc63r6DOm+d+FjfchLaHCtZVP6Q6RVsoSrIjTlRzlag0Ba19LGNUX9Gq52xu
EjreVWuXtBsuspoHNjf0iyuhPId0XhlDYn7VTfmgjGyS4shjJUUIGUwSpVDd6GmYuoqc9XX8MzNO
/xEJ+yUEGQUHPdG6CRwJLTuEB668K1Cz+uR19fBdL8XU+DSzUgeRjsTepNxAg3+crtyO2Ps0c5UX
1C0kAU2e8WM3DEPlu2NdHpGxiYMeNLqAmoLs3a7Sx6leehKOykMnQ4V/lD2YLjFfXPB3b/PaJFPm
u5Hx6tCtce7vARDr3F3LF1L5k+xIcp4Vuc6CbCwGETbMeg800h4y604/LQFutev4NbMN/YhLZaNw
0rnTXMbFkkBCL1vq87yLUvcCMKvM+Dh63bFwOyiik4Vm+4SjgXDgKOs2PqT35K5OsqUPIEXRJjuV
a3mFLnKN9evUKaYLkWSpe+DpQI0N2qmd+9FvydzxG5Mn0g3GCg2LQp0X8V3RGK8JTUfS9zFru8In
0cj7oMuK3q8sbQe/9bx8vHYyLW2Qdjrf11VRlsdJyqW46GXudPeM0cUGgOOg3MdjuCCxmlN+rpRx
6l2aZRKZH+uWPnR+fpR0qKrzVoisC7WI6SGf6iy9UOhf05zVI0nDwlNdwN0B7lSXi/rTgO7Gg993
eAP8mRYPhWr1MQUj3IcW7m2WN2hkm/KMwdKDQpOHyURVd87gcfgTLmPk85nikR6Iyq6nIin9lOQj
QS/wYdfniCHkSKXPa8p9jFSHrY5uJpt+ng3aBvNJ8N2UDgpZGOOh5s17vGPWzaDu6UzApd/1xJbi
ENlExMEwmc5e9UsbDYHXxWioZJrE8c65aUAvjUHxY9aHExOPe0oq2QRFX2a5P7Flys+N8vrmmg+J
tUHflzze1UsOTeEp1Yk89BL+iN80ZrA/Z1YI7btLgdZ+A5zwMeyiURVh08SMBCmF7wD99Ym0n1QS
OV3YUBXZsI7RqBNfaOreI09m0mCB+PQlnHpw9rmIhh+jVdCnqd2IpMGY4zQdPdnoa2Rkl+jCEXCu
Loq6E/N73baFwFlmIwmquJ/L2yYZ+GcjDMMdmZ0aHoqOnCZQkKAtURdndRp2HSTeLrgDFYJzHmmX
7tELstAhVySO72Nwn8h1qcUifbgD8a6sqMOwAiXrrxVDkBEm4xjpwBSafrLSmXLk3lIvr3aORZdN
v0rhtwZapCW/LoBQSII87cC7GaYuvxlYjzJo4kLEwfcWQPV2Qid5cWwSRd8jNz/IAHazupCMqpts
mkkfZp5Ju/uFtuM9vjf5xlUEUcQaogfpnizoheJDpFYN35dhVuwM3byRp5vKfpzDTKad/Ahysdfu
POx+LoNWUh1/s2WPzqhLiiqtH0+Vfi9UPWUQdU48cuagKW4azE5PqvO4grpuaNvezkdoTNk2cOOK
NWFhoWQXwOknl2lcTQO8366ojiV0rj5BKUURvzYW2pON6ScIi0ozfdWsmmgCkMk4VrtugIHedUVf
1Wddm4Mdh+86aPSXz0QCcCSe3jPLG6e4gR3Pp3e1BcfouMwJYlU2zXm5nyahWdhK9GwKo4kuKqQ9
c91goV7j7tKRKdibgSWQ7O77ud/RxUMYOGbofvwRe87FEZ3Ey/bRVHhCL4TnLs3XnIFeFHCPxtPt
LJKZ3vHBsckZZIIiFVYZKc89V9LPNaP9dcLx9oeMNlYgWih78B+AgRFh4TbREuqqtnZnuinjoXKz
ytnrBGi7Ozii3AZotJm2H1S5GHOVQ+0NHtdQTUh9JH17TvDJ11W0wMEsy4QXHzImSnuZVULqz04h
3PrzwEri3dCpH9Vupoq/H7jgBuesMDf10Ip016K/jwjhVtM8aKD3X51NVlcsAPmB6EfOgS2s/ZQu
I2B/s3UuHelF/cE1KHsES9EUBjfG1IvfZEIDwSsBuZMHnHqN9YeAj3OTkihybtEXCu5AFjm4Qdjs
LPEK0KmwT+d8JvOI0gnEz3zq9ZaAr+C2792+8HDowBuf6gdT22z8riFCGX3v84guP/SAk9v9ZAwX
lay9GosWIapWXhTYghHrz7Ke+FnXrC3i0lSPR5t3bRYWE14vP29jBLdx2qdf3dLzPk9o4LVm5U1M
PLSLl7gBqBKN8bkt8WbOIXfwZ4QmALkdp2Pkjk0931J0uEzmQA88H0wIW5BU2FSrIImSIWiqQ5Z1
iF76ZGaQ5UMNUp9B5rfLQ57mcxegDwIjPpA4sYFVmKASMiDY/jjkIJ0jCQ1qYilDuI0EYu+ejAAG
9tVQzO5nyjIu4WnU1AncpEjjm4GOPH6EmW2qcNQ4S+eJbaTaKzEYdFsQemr1g05a1t3bBBmC+6qW
pgg64VUxoozYopFwwWH8JOxodCYojVMNgFfPlytsq5ceF/Q9eccqL80u6MCH5sbpgBQJB1iY7FDX
zfgODVDRsdVUNnHvTJoP8E6RKyCPVnCXnkkCauEOoKZhCVq43MO7bu7I4IulLIvD3I3RcJF0lKPM
tbCfQPaMxB/rePpKQCJ4p2xsQQdxTNdC2dTyKixq65qjHMf0sarmqDN+x6AtBhe+znEKKVoc5udj
QWSGWSpo/XfmujSq3uES2s8JKSLl88GqHfMW9TMjEuGqRwopghnFku6M56ksrnrsisn8vLHIUvtz
X9aFv2Qjx07YRdyi+zVIb/PiTj7B9oZj17tDyETDbj3ds+rIUa7j8H3wvPlxUYkWAM7CMkgPd3j0
0PlS83PWQFP1TBvG8+8TjSt7Bl3RzkV7w4Rq3C042IExLeoqvUNALplEIW6YRnu7W4GOWXXAkYau
ggVBchGmS98lx2VKRQf7ViTcB1gaJPEU8We/5xCgv5qtjTMfXaVGddm5c4sYyql52vnoKut9EkWn
fvDJIf0DoV033SQSTLxzJHUhKstqEWEKUyXQCQzotCTw0Ij+Dh/RiMtBOaqHHaLUYsmhIgc94bLJ
8h3xxhIN062qPR5Au4J+pASZJ3+C1MS7nEpkZdDSJUKkOXm12uO9AZ3QBVhqj8x67aGxWc418jmQ
YAiI07QpoAIwcxB6GSaEAZ4hbthENXBstoyb6NjSakEnciojFiDEU/dj0mjpEz2qKjCqSz97EEXb
93XUsiBmpfoQWQW0dGN08r6JG+9TbmUuAkry9CvoX8s7hTYR+JIjHnREPq72h4TrW2+I0i+S2IKG
zphXewwy3/KZO2cwrPldHmc9g7M0jWVgI9VdiHjqyb7MZiCoXYWjEZhcoGFJNqAR0vkCNyA+h5i2
ifHOWXSfGiOYzIPTjnXyLl6Bv19MbuDmMFRi3J+g5cbJuxLwepRoKF4p5GsUQoc0QqLtOtd9cdnN
gpxl1oGMT4rlaM7aNsvVvYse4mMgHQarG+HVqmyI8rmIwtbCuW9wwByKVJpTtL6YkEUKlikpITqN
7Igv0uks1/U1E3L+MLLc7uJCkfnYx3XVfu8mEuGxKPs+PjhzV4IFSVTK9eBnoNTcToTzItB5UzY+
Oi84zi1v5uSq54kiQdwbuV/U5ET7rpqg/13nUZx+KGN0z7uNVOoy+Kh0mAKbxvEdkQwdmHRny2vR
DRwNSIqonq8mBNV73ozNcY6YawPETlAZEhEe0h4hWX5bua76RsuiSMNcwjPxa5HqdxzdRQ8ohRvI
WNmhhZc5pNNH5GgqeNAOiK4IbbK6Pzqt9FCYbcf5E6nHcR857cL9QkfZtRnq8mdBpWwq5CEorEU0
F0t5LAcEfMehVTrz7ULtFMz5hDhfVIUDcSiBPbtQWTF0iQ8ZnTR6J0Vs1NHJnPRQmLwYg9bNJ+fA
ImsNVlP2j2gimMe+sH0ifbq4c3PhQmTqwappGgL4cdFNykZ26Ub6ztoE4FEI3qkphNlcrjqeGnZZ
oMj9CCK9vFMQIHiYFYKLQ5XQItq1tCDigrjebC/Q5qXt/b4Z03sBeuKd20dJ47eRnB9AW5SfWTVW
h7zn1RmphvM5Qa5FVN9Hjivhu103fkb9wPWBjoG3hmo9LGdNrmPElzcc+W/0zuoAETgb4D59TOgy
7Ru8nXfg0HTOvvQmpEgLLxrv0BFqOQydFKk/R7o4xObiu1lGv5/R6WxyyRjKi15DWiLw1kxwQrP4
HSvi5DNVOFypSitgl1xhL9A7ErS8FvBFE/Rljq3I0Iboeo4Ldu3Fy/w1QpLvQymi7mY2uqc7XdGP
msz+PLY/RTy8X4qCIrHcx/EhE0tukPITyVE0SbLHxji+6dBkBTiasZzDvmvH0sfyiw+Rs0xD6MF5
bgPrFCmwQsix/eQLBOZwG4DmDNDJUd9rBM03qbbqxuFZ2eHVmePOpzi2uKfdXNxlZJyG88VwNz9L
0hl514G4zQMgeITh5eYc2fnSuaPa6feUkx6tXaKx+u6KZX5U82AIEpCzaPAklOpnBSW0H64YMvyq
1wx5EMHuRsh7IDWPTGTC3rEYCWpQ7Eb70LCqZP5YcYgZFG3bR2GtZdb6LBbRBOdwni7tNKVZIJCf
fw8UDJ+gxONUMYLSbvyCFKGpzgevUY+4WGznect15fDyWmc0v+JLO+S+Z7i9aTwdX8Fcy295iWbk
J1AX/0OxSW4QptB17jsjUsDi5cD24K7OAYcm1NvwA1txgIIgtcHyCogRHHFngLtVMOfhTaXgrTxA
nJq0GbK1eEizXTbAHFE2vq3VDfM26KJmcNO6Q9Pgs2laz49B5/B0sc6buAhsy/umvJ6TCM/oGbQ2
qdqlHlkOrEMl9E24R7YlfgOtniHhDUjlOHr3JLpkOvv8pkXfkr7nOUOqJVmAunI7f4m9W8djbzuJ
W8Y3iksgfFQ4K3EcfTNj+UBbdQrY9z+c8i3l21ayiHiCzxZx9KlTS5DJt7Xgg574cxxa2qWFyCZU
axOn+iJK1LHi4cvbFntFWvwC3oNy1cyhDABBswqdHMTocRRBH9/22etK/frZfZNoRIUgZZfscUGB
RTd0elsBW2xKzCgdgRDTrPRM6XxDk7g+pHHhvg2EtiV8I7KZSi5A0IT6TRZmCKA/ooTWvA2RsCV9
c3dGArFbD6Gl0SVFqsLw5a0fvqWswYqPZV4DjGm7a2/OAma6N8nHsC3rG1qRSLx7IE+5/fQRqUV0
UE8+vemkbNtEqB61MoeCOBW1M79N88T1xyW2bzMoW9o3yqKeXpIELHsHpZyxcfYyS96mwMS2vG8x
EqI9YiDcxZGbRe0C0AXE1W9bl83tHOIpkgvkuwC90x+HBjUpJOje+Nmb21lOUOZHphvwkpbtCmnP
ioq+7e3Z8r4Hb2kiqfC1kcs9H6vsi87rr29bkc2j2UI+0xOrsJ7kdglGns+7tOuW8G2fvvFU1Axg
QRxB3jGzukPD8DakaEpx4sVc8eOv4E62tG+BPA4ke8GFKUYL3zHmERqptmQC7IIb1IWR1spysys9
Ov2nhdZ/PZOu6P713/j799ogZ4DeTJu//ut9XeK//15/5//9m+e/8a+Lx/r6a/nYbf/Rs9/B5/5n
3PBr//XZX9ByFyjZOxSD5/vHDl0Qnz4/fqzXf/m//eE/Hp8+5f1sHv/+63ttq379tDitq7/+86P9
j7//Yisb4r9+/fz//HCdwN9/3SZpkRqTVo/di996/Nr1f/9FmfdPoRGRQ7mDS7BNsE3j49NPqPdP
lBK0EALqGARC53/9owK6O8Go9J84AZQqIJEEcsSrhH5XI9L7+y/3nx71KJgIUiCNi0a14q//++1u
/737/94QrMZ//v6Pypa3NcKfDr/97IxItcqJcELRxlKilkG3FKFcsG5uISRx2Sa5c87kYCH9oNs/
wm+vo7gugyYvFSCRCb1t7Uuz0qxP3XKpB8HP5rRpgg4wnItfVv5/NRfXdQFfp1wiqyC2gNB56FWh
Bz1fVojog6V3lkB1UKz9/SjP2QdPc8FHe1IIua7clnurNIT7PFQvLvlYA1ftRAnjIY/JwH2tuvhr
nXoAYnhRrEQovIJmYerk7BQH4uW+uUJxBYYFh1ijt8XsWbeLxcQSzJUMXUjQhu8wR7w++/1c6WqH
/r8JeZqs5zINPDMAOh7ZUmy8ppycJDbjZdo7eREueQqcFF2Qjgl4shi0Kxo5i9ZMYTEEpFPlx2Wx
1gvRtqtOwtoBHuL332h9iJ5/IQEJHOKiHII9IFutGaRE2ghNV4fLdKm/ycrNz2lb/xicpTlhPFdX
dzMQJdTjROKKeGxrRBPDe5OyZric46T+HgN3BOilV6L3CZ+ua1Wf4s+/stTItisXk/LEags2jmZc
2A4OIGY2yMEEdQIiUJaP04NAOu6TU0VF5jvlIH8C1NX9oNQkP1FhlAGY1EiI/n6RXxwuFxaGQrcH
dgfz3wLxkRcHMmcy8oiyOg9LFFGDHhfvxEV6OQpuKmFCoTGs0qiDYQd+8dppZjQcMC2OjkvYRWy8
n7Qmf6Y2gwPsYvMwA42mo56Gh/R8EMUrimNpzGUj0DKpl7T5kMqafvr9gsEaPz8s6HHCMBCRHhQQ
XvTtbZGyq9GfoLjkqKcs50mJ8g86HrWDOluabHxAMrpL/SUS6lT/rSdS7rNziqFxPKUiQkvtbul1
JEoMXYauvpRwWUzgxFlehW2j+LEfpmRE3UWiUlwY+F4C3ZYz3/NGYf2WexwlyXxO7pDNd/r7P14Q
5bmCea5iaFOx9bOLoWzZUMn2MgOkC5WLxszcNy2pfhZZ1qhzVi7uzybrUYv7/cAvri06B1HkKPGu
UlfRLaY+kZw1Y5EWlzpK3ItUiiosAToCrpL0l03uxifMxMtDvI7nKQ6Em/KQ9nt+vkqva2MkzYrL
Mh5ZME5sPNOyPgVXf04jWk8xxzJKzAe3BYdkE2y5Gk1pUCkoLmugBth1TuSS+HJBfHReRMjeHQfd
TO89180eOwBE/0zO92l4eCF4uT0IkeO/9Un85aYCUjMVbVnXl3Wr8abmDvRJoHV+wh5sUNz/Hsbz
qGBQKmIUZ/n5MJD6KuO6UdUlW5wSEGGnyD0ASSrnSwVc8XIzeCR1/Lirmw+DluUn7TW5DeJZdh9L
zwBV6nVOPfnQw2vHIM+ABn7DN1R4Fch6rHHTt1JQVE4qdSpaXdpG19/Hfk4uWLuUoRyT9ELqavho
4hFYP+jxh4gDH3m25HstCDCnfRUBsWhw54hwT8QoT+z2Z0ZAMiR/oaLnakUBRths0DwO2airbD5C
tTy9YmNaB4SzyvgryO5QYvGOMXAjuxEA0p27QD8gmdP8x++v3our8PQlPA0rKwR8hs2XaNoYcGmo
TRzjRNr3UkTlgWTFyVOy3qjtXAUmuXpgaBew9QAm1JBy2q3F+bWZn1+A0YEOtZxXcTC64P1mSVE8
AH7N35l8dqPQLKlsA0YydY6KcQZ09DRBw+P3c3/hlkiYfVdC8VsrOGQv6BltXs9smqajA0hWkHS6
28+CjefAq5ATh/CVoTTcforNhqjeC5UGVnIz2h74p0zwJJwgqXZM5wWlJ5V6P38/q1d2VHOJ99mF
B8/VVhAC+qmViZ3SHrVd+IGL1g1Bgj3VBO+FyUZQJCCtC4U2hCDwNjfXfgGIBnDbHriN3u6KASRJ
zzjzOZSuzF3T8uhEOuzV8TjnHqOEYUy+Ga8aCrZwjEeY04fTBLg16uVZ4ESuCC1dTmkBvHAOpECm
ADKF8FhhPLfeVD+iuNXEsjnGE1mAKDN3qA9+7Ll6NzkjGPHMO3FCXk7QowRHxBMKT8YL1h1t8wrC
RnWLG4IefTkwSXdgIkUPgFHX5+mUVyce+6cden4lNe6+xgSpJBQP//MVjds5jiJRLaibwunw3ZTW
0nfLOqfh2DZkDupxJSIMmmbpXk4TgBFeQxWyWAo6KX49Lv17BhioEyTAJQFVULMCiKi+qpLzpOqc
OMhFRNEdpAA6LCCi8uhlS+KqDQxA5WBL9JC48rNhAgo1c9Qyh/OwZjuEmBsAKi0DOA5me4wDBU2m
hz+9JJi8hydLIyQnL+oTo16mDogfcsxYh6RKDNxpV3d/7GesATqqsbjz+BPZgudLDPmhsapilx51
3UyP5WLdIBFcfPj9XF7aFoxCAcHE5SCSb70nd64rx7gLPXZtOV4VkV6ryeVwFgHdcOKQvrQtGAox
LCyz0BSBwPMJodxS1CBnkaOHNlABT9MWKLv0FKn1lZcRwyCKW5MoiJa3JqxEtAb2hUOOKQfCHA2V
OnSA9JByB5pnTe6Nc/GAr2Ih1QdCTG+iOpSdrf6Ijg3PBrvnUhfwQ4VLglzI88nS1svhCdT0KPMR
UOqlHv28VuOJJX0ZC6zDuIwoxI9gXm5FdVkC6mFRI7vKVW/2wAJYgE5UN99EXosibtMz0FfGyK0+
KI229IGLvrrUd7OmAF0GIDvvDtAue+ptfG2nkcVSDPEAVWqrEMAM3vKxj+jRJEsV6FF7fqWj+cQL
/NooMHsu2pKi1bG7ZdzPouVQdGIU/I2283sto5tx4X8m+/u0kbCoyLwgrsTjseYGf/WEI6tjC2ZI
f5QA935ykCU4jKY6dTdeGHAFO+JROJjw9gnSWc9HARpSdci+zke3zpOvBLq9X5DU1UGOg3bfI6l7
8ftr/+KFUngu0DMSaUVGJa7k8/FAoRwH5FrGI0ALDjzUSLbv06WoPqeWt5cg2ERB36bNiUvx8rgq
itHw7Is1Zyf0ZlgiZyWHuKfHEvrPx8pUDQl125E7UOXsOeko8OUAbad3TMfToaXcfqSgRgLqFpdm
RxZe7n+/Di+tBbxnOCCI43BOVw//+UIMrACtqyj4UY+Am/nV4HZhWTbunexaeWiIV155WRNf9fCm
90vTlho4X0ee//5rvIj21m/hwlGAi4vF2TpEXZlluEg1PzplAtQ08OKAZpnBnEdxlJw1lC2+k3Dx
jTh/KEOF870ODYw/dV2KC7vtxcl1lesoHvhRVl7+JZqm5Fvp/Fn/4KdBkKhFRKupxI3dFscnrdK5
8np2XMoK2LM4IiSo+R/2LHwaBok0BVOItxktejYvTI0YYUGajB2HKAMvA+STPR4j5+z3m/XC7qxB
ucR5wcMJ32dbjQe5pkuGtGJHD6wUsDyb8pwgwqr/1LytuQwCdw4peqTatieTObmBCplhxyzK3XCM
eRooCxLhn0/Gozh6yMsxQbYV41RVgIJWGTs2aiWJEJaeOUX9Zz0ZnzZmTVmtgaKLuv/WXcxlU4Py
0GAUcKAOiBb7sF0UOXGZXxo1GBe8heu7C69sK07oVaATl6XlR5tF5h7g5vlLCZx6SDKkL9hQxldF
4qZ3v1/Al5Yb9gNlXqwgdI9hSJ4bkFZOS8qcojzSJG2O1ubeRxgrZwcC5HwRA4p5CtPzihFFMxHk
HSUyth58740R5blIYjAnqqNEm3UA3Zr6qnDj0S/owHZaGdBW+zkVh35x3aNWTXdTts6wAx6r2Zex
Lk/JWD6t67NgAAGwRh4USQAN3YntEkxFha6PVVMeG28oC1+Npr732sq7rC0ZHhUbvRtly6I6g1Bv
XKByAsqIDz3j7msLVH4cOunUpGed4om5yLU1ZbC6bu9G8CYgYe1W1am2Ka9YfbxBGoU+D9ZPwYnY
bFoEgdMu8sojGHvdRQpw5iWDdvY71G3EMTbpkJ913TT+VHQGl68cHBrasU9O+UlrnLtZOETZT0lq
Cl76VrsnR57XA/rcHMUYpYlPSiXPe22qfeQNmfIzjxdVUGvSXtXRkjZ+YpfEnrBmLwIAmEmBOg8D
4R5cwq3cmYWap21Qozs0nrT7KB11qOEa+HYm0Yn7+dJwrvYMtwXGRmoUWZ6v+jTrAo+NYQeniLo9
iwoKHj5nbxgFxSuNxIwHX+NFfbMrnaQzkOPBeZcXYII1+yiLT2m3v7Zs6wvAJZKXWMDNXMaEpHU2
E35IW3mN5lLfncEFyS1qphOuwSsDgbG0Zko8SSnbLhrjcAhpW0aHVWz1MFa98HvllId0iH/+3pK9
sj0QdBWomhCUT5BPeL49ugCmynULfVBO2l4Az1wFaaLi4C2jaOwrgNwUr/TzUWY4F0zEeAWSAYQ0
0ekYXALUTn4/yiurBq9GsDVhBqu09adr0TRov8jVIe0oA00xNbu00k4AkpE6MaHXh0JpcrWAeEk3
y4a6BgQFZq0ONVDm39Om+yaxxEhCuNMpKZjXhoLHjvdTYp/gtT1fu75G+cRJMnWwqNp/dxtXnnPP
zS4pBCxOeB8v39InfAJQ7XzNfG912NyljrvRmXHscqiKdVOZX9fgdZeh0/XOvrCtDYFji+kpd+TV
cSXCILzgep3l8ymCrpIrkdTRYWzSPA5gf+s8mMCR/Jr3w5juaZm6X3Vfl2CNuy7kFUBseKxrbfZp
pkgGRvA4fWyQnvkMMQi6c1C4jkBc5zMIal3efPNalk6BiwmNFwQ8cCgwzVV72Us2QKEWQi0ZkgV8
wf+O2fijhfrK4MO3iwofIh3gHeJT9Yd+KRcRzotCURpETRXghUgucnBLElAs4AuGptHdfcOIa4Ih
kvE1/n1iA1fBSKAvpSH3/WTYjP7gufiKb8s/ZUnX5Mca9DCwjhoT6TfsJ8JKuK1IWSOy2xydxrQx
iIaROvBafyhM/V4DLO/byrkts+jWSfqL31/AV4wJcC6AHSETsx6izT7yCYVeUizq4Bn4lSCljocy
atMTid3XRkEgifw71RKO3/rzX8pUgpBZFus1Bz0gD6tIiSCD5swJSO8r1w6hMtI5cBhQf9hqX7FJ
gFU8YC6RFnLvuHy8dSucPZe96drB3CNp9LR0TwWzXyZkII7jjcOoDmW/9KHnTtU1chygPFKvS3fI
iYrzujNvWkZ4zhIvJhLyWxS9yuJVXwMmDNoe9UWeJp3fptNwYrNeejsrsGR9lxH9YxnXZf5lbtBt
TfhiiTooaC5AK0Xb83k2dm/GdriNl5ri1vDxwGLFdr3NTnVzeMXpQzkUIT7KbRKhyDYIAVp4rFtQ
NQ79UHXhgNTyBXSEWECHNfJZZnOotQsIBijixnbpjeaR+rOGSWsghO8gkLNC8pwiwFvN3y9r0Nsa
9CoCcQu4fejPwkAl+ZKLMflzpwFsp7Vkhko1ihCb21eAAGcHsNkO9QIhF2cwJXixMuWXAGXqE0jM
17ZVUP0UiiiBxX0+JVGwqEoXrg+sdqIHaDmNdwOKxo92yqcd5310Zaz9lpiC3Tjx4n3/YzuDKiiS
vQg91jLoxgKYrAI2e3ScwzR0BQPhvGdnMdR7T1VYXrE0HlfwwmDQEPxvE2Y8Zo3guXQOrWnnawIV
KDC6qbj/89mgEk7WQueKZljX+pfjkYIca1qtowPLjDl6fWHDyYo/Ux5/OoS4iXhfV9gcRVHs+ShT
UpV6BL33YGmpQsuWNqwG9Kr7/VzWM/Y8uEFIDDgRkDgE2qfbwAJQdFIKaHAcqhTO+CIr+piCK3fb
VF3yvuPmZFXxFTONoiUyAJgbJrftZFWRUto47+FZTmtFBpmtw2hNFsaec6ok/cppAEIDF4w9pc22
PRYGGiVJxhp1GHjv7lBVUXuEs6eStK9MSJO1rLdWmV/erCRmM6iQQh0qsag9tDa866ZPoDVS1/mH
P94sKOsAUCSQyoC7t7lG0HmLrZVYO7WIOmBJYd4ReAoXc4squ88je6rpMn91cgqQSnRHwvy2ZZpi
QJUe2U550LNbHaaKOVcreuknOPn0Moeg7bgfoObyTloqnUDk3aDDikbTkaCiw/12Yt5nVPcBs3Sg
eCF9kBKXh6mvoRWE2mxEg94W5CMatRGQ+Yzt47DIox5vKlICvQ/xoamFlEwsvAvEBepSz7TPfdDs
IclB88p74OiUfauSavrocC//zGBCoZ00xOUFtBeaGQDImMzh73fhZRrYw/OIsioq74jDtj0qEjRx
jVo+q0Pv2PJCqf/D2Zk1t8lsa/gXUcU83AKSbCm2k9hJvuSGykgzNDM08OvPQ865iGWVVT43u/be
qXIL6F69hnfw69vRNuVtJTrtYBYB4jT5AAJC1pnzJknVvzGBpcnTAv67A2P/eUyo5Vy2LYzq41Kt
On5EhX+cSzW8/V4CJcIWcxhy0N0822aFx5UK95EsFDPiyBzh3OdzhvSRra4VMJf21xbeGMAFAV3H
8yDX1igiVg3hB3bJTYqs185AkClyOs+5kh9eiAbUsaBGXY+SM3jBXpG17lfJ6B39MvEeptZEyq71
mrdn1DwG72wDTJDvntWZNlJgeUGRc0zHubuB7x1ANe+/vb4DL701QOZsACZdOuXs821AUpZ5Kk+9
Y+2hJJsYuXOL5IE8FLNpfHh9qZfwVwDygN0D9jljgRcQcUIz6eA8EwGQ0YiwNUUdJ2jfZW7aRGLu
ESha6jTs7OpGmmO8rstpburP/48f4W48Gs8AKEgp8fyBG5n2WqNIuAHFU0G0eb6z0Z2LdTcpYw/J
khNNIDNq50m/4ctqt06CdUTiT/01B+pLrx4QMBMF2uQcwLOOkm+DZdLWjOIeEsbBQWfwZtQUVCjL
vcZBuXA1k/7SfWHYCAz3xUMjBLY2oIGPyGx6EQlr+iiUDG50UoGTjSjm21tywRbnYS+Qp7Ho85dc
DZN0cR33yQKcYQ+9uIkDAzzj69/y0jH0NjkEG+Ai+cb21P8kT47eeagnOt6RytO7aSbHOJrS7K6E
sEurbDGSLIPDztD2+SqZgyIWPp/2EbVBPWI0k1FAONdmTBfaIDwBGS1j4a1eOeuSaaiHpZmu2UfP
b1GCNRM76m0/j9KVuqhz1IoFS3WNffdyB4LloZDmKDIL4g56/mighI0Maq979HqEPiavE7Enix6F
GuNadP6bIT3PDlmLUGYwsIMN453tdm1QnuabhXMUyCskoemnwaae3HlTaJY0D8KmDoqnrphQ60GQ
FliztJL+nYPVnwc3vaQvb+pCHlJb6Rbci7Zpdz5UbVQx+2pYw1VH24SLv71GPHt5dtCzIfyS0wLs
8M8jpGb5mgC0bx8dM2VeKpfmTtlyvVGF66A95GjXhgQvN9wmoEN3/i+gXX9BQs/GBmx+ax+XDQI4
YDN7i9G5f2VbX6iOPQazLi1TCkaAhmeBMFcrGirEuuPgpwDHUwz4wsAdzdhdUF/KzULczqjS7xxf
escyLdSfIOvKK7/i0rPSQaX5AaISNtT27/8cYdQ2qiRAT+RoSV8/zK3zE/mga1nWpUU2ItWmnuYR
js6i0aTrbTBSIh6n0vOj2vHXeLBXEb8ejS7tE5IpLmuyT6beZ6skQH6QZTTcY4pLQATSxtkTIZtI
kn/vqSWvjYsvHV5fh51EU5Hjez72EMZg9NjUO8cV+wwatkV7VFLzH4A9lDevP9qFF8hQmh4tfT0Q
cOch0G7dcU4bkgQmSyNKiJsoywDdy3hzQGfiQU1C741WBsnP892AMncrlilxj5IZzF1vAwnJteLj
6w/zMtLyx6EPMAekKeWcu1lWS4laUjW4R6vpvV1djQwlEt19N0C5jwccQI/L2tlXcrmXPRM2BAUX
oxbOGySO50/mNVqAtnQbHIFbrFB/Jn38vHYtbZJ5Qk3G5J8fNNUvIkZPM/hWLqbZvX/9uS99xI0g
w0yJR2dg9vwnuH6SdUG/Bkf0ve1H9FKDB2e8eo9d2JVbUCEnJjlm4rq9/X8OdJ53dWCMAY0oZT/6
mmk96O2c7vRhqa+ctwvPY3ON+DwNdwrkjOcrMYZxemlXyREBOiuCmGnEaeVpVz7c5VV4bRtDjBvs
bEs2Zr0JX4nkmFOPvpdwxEImTPJKanxpFWB9IDJ1mrHGeUFRZvZKKcH2cIM6ubeWQIZ9mddXypaX
1SYob8ClHkk4+JJzWH2rFVOrFtc/Fuvi7iUa6geibXFyg5zG3dTO71yUjBATV2/zpd2KTVaGUWnC
04L6ds6aV6u/0jAsaHM1vnE/Wk2XIcGFW/iVAHLhbBOAXYhaG5OGsv/5nsiYNqMHtTYn9IHrkyUS
20RXuTXRnQYcHBei6HdtMrr/x4l+Rol+lWK7DVlA2AFFYpIKS+j5uk7hVomdJvUJ3ruJsoYOKBOa
6pUwHFx6PEpBgCB/d8q5DotrD4uGTlp+Ktdl1Q5dhU1PtPX3kczyjeYwSGXpKKdb5p9O8+2P+mzl
UzgqtZ4atD7daJkq1LKEhgx1yHDLtCJXb5ssJCcbCuS/VoG6dL6s3zS7GNIoaxsdAeixVHNUFK7/
BEYCGzYDZkkSzf6ICcZgJYOxH1A4x1yXO0Ts1CjMz2uyznqYCLdGA4Rw+AdpcsilNA+x75KZl+l8
EVGo9y3TbivOy7QubimVdMxXdLp3uaatKTJlm/BR25Vj+qVHHupGz3XrwS7N4L3mDBodWU3q442u
NUV9OyyqztAA1h0Q+K6Yhh2YbunhAAj1ILLmdlx23twn6PevWfYtdUajjGt/aDFsSNL524Jo2cRj
2pMRebOqH5PJqYfYTzz9wWkc9MHLubdusmIFiJ65PQF70KcgTCsj/9JnSHlHOa1pOuLSLKcdN7Or
Hmyvcv7LPTnZd2mSijKE+qpn7+yyL6xIq2TzRxj+Bw9smV9ZsOiKQDMWLnOkuG9qt8S0bTCawI0G
CrVg7+uTcWjSLmBOmoLnDJ2kLP9YUmqnFdm9OQY1IhNYY1ny5fXL428idpa+b1gucA/+Bug47975
CoV2kbvjaZq66iNq1OK+wVLwMR97HTVZMQ63GPWpG0/Tpr2LJdYeKRj33ho6XwudMkUEucmDR0Mv
r7mNX/xpiKCSM8Oz5945C9HGWA+8/Wo+9dIp3i/raJ70dlq1CMX7GnW6fEz6Px0IgeVWL/gfYS+L
oX5IyrFgL3tl9aO2XeNXIo26CxG467Xo9Zf3MrpvpInt3qe4A9ix/fs/d6KluMNqCKQnLDV0dMNo
8N87ToP4/evrvLx7WQclWgt0H4zY8ya1PjZpoHJrPCEd6qG8pxkfjMY093SR3M+vL/UXu/98P2xo
RbpswL4dGgZn2W7ji77mNPYnTxiFFRtuNj0FU1qislSXTbkLlqDLdpMYEAQwTUbhqp+cdxZ795Pp
1wIhNjvoRdQhlvB7rsbaDftqTBAspAqu4sVf2idkzIMZ625fHNc0Ry8L2Hb2YBmNYTOVlwE0QENW
djTzzYqoqIr5mxoRT48YtKXd0e/XKUDBbeqcK+/5ZRj2NxQes99tfgr75vn3dNd5zNHkH0+KgBCb
sqj+NKjPHtS6VHsFXSXyKjXvXn/jlz4u9+gG2OHmfkHQtMwuw4LBGzFgr8yj58gMuR+k2fIsfZvM
13Zb0yWC5EdhyPSLkvf589lVRrQ00FBmS3dRv5rJbTOZ05t7RKwCnsrfUKik4WenYoWiB7Hd6KC7
GHWsGqOJES25Rqu98NogKXOtbJkPpJezrHe0DZQCjaw7NSlBeQHeHaVCGlGdiWtl5sWlINDyOKbv
sUOev7bSS0sE1KvupNUuNh2FroezDi+xrbRrftkXWqlUsptACOkUHbbzsTKSFS025SQ6kAetcC4x
XXLmFElWbRIf58YZPjDT6N/B18zyEEDKZjUE5nyXNtU1z8mXpQ1TUnNrjQCrpBo9e8Nct9qArXkH
tFJrjw62M/cavFRB/6aEI5Yubbdv5JLelMSLnT4O2pW76dIPgIC+9XKJeS+amybSi1MaGC1OMIba
V73nznFfmEsVJ7Iav2uax8MbfbCvOFd7AeD/Cs7hZXzfmkPbGIUEkAHT2QWELv+81rDCTn5jl/g+
omKORbXcvx4ALqyyDTnRcUGnG2rK2fbK51zrOxPgthmMBpgNp7upXH1486ncEL1MHxk2EdjPMROB
H0zmQvl5qvUR1xy63pEeXI2gF54FnBpTAMDbjDvPR8UwLwqRL651whGv3jCo4457RLuSL19chUjG
KJWhNCXc8wNJyk7bWxT2SWwawWtmqI85md21a/fSMpskDRMajr533roth2Bw8GxAjaEq+oduEund
Oufem5TStqAcsL23Hc7Ht8gkzh6mbrxixH3ytJQa4yanrB5GbTYeX99kf++u5/c6y2wwZJ7mApi2
bIOWSjCzT41e5eMOSVbtg+mIIM68QY80tw/eL7McY1/JedcjRPrL1lSATnCb1bu0KOV+HKWxs/Jm
op4YF5zGcm/XoVC6I71E43xS9a60bbFXXdLs6MMpyOytCpsND2ToLYL6g0xjCf75Shr2Mj4z7KaC
txja2aCRzhoGk2eRpXuFeWKWsMBdxbUF3fsebfirJr8XlkJVBSkkWusgu86JCWOdIXLrGjCeVOB/
C3KE7BvC+CczzbT49S/2MhnhUehM072nGfiCELgC1Oxnah92n6h2pLzGQwNf7aloZxG6le/+XmW7
XokSl54PMARFPeEO7sUWkv/JaJNSeUuNfRVdwKW8WafWuXOgsCGrPhn6la7FX8Dzsy3J8BOs2kbw
+asJdLbzrcbUZNm56iRF4/7iidb1diwSs+edVpWOV0lruWFdtcGwS1xFLCl8zdtl7WpnMW7Y6wlw
mPXNHAw3P/UBQh5Bt+JB1gf09kOLW/akFzZsG+AkyR+MulsjJgFsTwGmWXrYOHXf7pReUgE2lQkr
LF8o68LRHM0gylh8iCVCwllUqb4LIs2ZLHM/dWr5+PqXfhFnKHFoDYEUYGfRbDjbv4NOtxy3m/lk
eUn2HkjI5vN9tSP/4tPCS4B+DKHWhWP6IotJND3vK3gIaCHbxh5Zr/SuhbSwR571KhdvSyTPviyd
O3qi4GqI0+ctPOHpKHlrdnayKx0ZEN3sY6M0skPW2mYWuWOj3uudmm5zmVs7zRkrxPabOqpRTrhy
hb/k2HCFAx1ntLupir2YTYsM+0IT1eNTizvfB8p70wg9oL8n6RlFHgrNT6tDXfXOz8435k9+jWAL
4sAThHPEbuz3WoNe11sDFr/pL3qC7JUByXmdMYgRTK3vFajgL+muHCZzX85VvitoclzB9F3YW0CB
+A6wtZhe/O08/XOgs2kZcar2WWpaUXjHah0dayu7EqsurAKcASI9b3qrh7d//2cV+G0eGZlTIJNQ
onc+4j/Xe3LdvX5OXibHtMiQm+IiA3epUw0/XwZgC1Vru+R4wDh5tjMnC0+kfsCMB1118mGUx9e/
/u7p10CtTh4Vqa/9XIqleYQ3sNhvTdz4OeDhmLACcbdc5/yppeJa17TitCBzvGvUIA/z0F6bMFx6
t9uH2/BEpML2WdGmS9lrWFgUp2Rtpx01trptse65Eoy3V3d2Yik5LIb7PmACosTzV0t7KrFnM2lP
gOqzOKCexz657m9RaKmiyqnN+PVveSEaQVYG6A2kjhz/vHGMiZferS7CGjq+PLcJ0hO7bl6rextP
ubdmi1DstgKbacJGZD/v0qhVG3216lD6TK9GbT2ojyWqFVeC+KXNCSl2Q3zamKUQ9J6/QVPNlEBI
7J2IGAGUr96Wn9LCXQCfLEH6ywzqEneJboTZYPbB/dDRkArHYG4wYVKFcc2090X6QFePjcn8F1gI
t9rZTV7Xg4vvzyxPAwic3QQlz8fVoB4OrRHILBxZE+CDZV+rYC+tyw2zqSWAr4WP9vw1+P4AKDrQ
ypPe4xXh470Za2rUowZPWBrPxtq+MzRqkSv76e8xONvA8PqJDJt82DaTe75ushZ9a46YVqVmpxch
lTGo7DIxjEd2NdZsud8P73FQ7bXPKUaBP1GLaDCQErb7U5NtVe4wgK1ORuWuEH46YIaRVYjym1lK
7clh9vC5GNfmkJhi9qKBoTMwBjQrPZSuMuMr6P7sO3YxaEMw4CtjrdYLeYMCI+yhAd8luavNOV8w
Ia3UGpNkFT976dNTgzBc3cGtRJDK6PXj1GrOJ1zsEuyVcE5MMYte/AewRsmt3ihjunIPXQgtlLYe
HUVOCB2hs3dWGimmR/h3oVXgJJFHh3VXe/a1nbj9ledfBokQ7h+g3UwP7fMdUU4zQ3qzyk/4DY0/
M4hBn4CMZI99Le12P8x6KUKtLdZfhbTdEHJm+/n1WLM1Ks5/AFsDGhSgIgqss8dElgC3Gc3PUXlJ
ufJNzJwEJt+q+sWkbMBHVgRH0Q9LGq6udi36vDwPhB0SOwMqFFi8c445EvtwntYy37QtynAW+Y1t
9sZ+hZUZigkyk0SF7s3flf3PWvQJEYMBB/v8LJRGy+3rcE8WxeC+t/IaupMUyTUh7pfQHwogZKyY
6COoQXzd9tc/136NRUSDAXZ3aocs2Pl5F1SIGE7jr4ZWzRq3szvKvaPp2Ab56D3LUO8XS0b5Ovnp
QauXhOQHIcE0nBAk/emLQIx7LotqhB/roi4wcUl8n2xQUleixcvbB+E/ONdgRkAKoNbx/IcnAaWt
2TD0yNgS+yTA/zizPpIXmVdShIsLkSb4HDIGl+ddSmvAvk8LOpq7cPHHsNJx0EXXMjlhc+W/tZFA
JsKHQDCBvQZW/+wKd5rGFjikDycx+fpJlUK/NTKML8LXT9P2Z56fJuj/5PWAAOgnk8g+f3eqy5LA
6gN5Erk2QlWHJhdiGJfvGgnQMss16xpG/8JL3KY/4FsgYoDWO7tSurwcm2525KnIUTiZAgcH52U2
d6ujz1ce7mVE5OH+Weos2VLr5DRLDZ1cd9ouXu1GC5fx7cKTYA7/XcV8/goXMVQ48HoYD1GIYpPt
j7GHt/mVKHDxQxHzXLQU2H/nbRE0dfQhwYTrZKje2reFYceYO1oRNNc/fX1VW/niq6Mfj7Qy2EOo
L88fCjQtyZ7NcqZutbeeJrsdpEn/ysl9Gct5df+scvaBMDfEf4ghyckbPX2Pu4i7r5s2jVt6DB8K
/EVioCX9LWyiN0M5SKc2jAP4cIfmpnW277McypecgvrkBT3y7EbpxuYivr5+uC5sdT7XJgtL9Uwa
dfZ4QnaFRYOJx5sCPVrKLr/psceMa93Md68vdeF7IVVEmoaaJHJI/tkmlE6nzQ2AjZMy0/5HScZ/
Uj5NiLev4vHFaW2zJ+AlPN8VWDD2SZeyylKN3ELAOLYkq/ae3r4M0YiTu4n0AWh7vownYQKKJAVV
qftGqBwP59qsKW9fX+XC1wHQTWsbRW0YuOdCbtIRfuPbzAfLbhSfjSlYdzJYlkckpd9eUSNlRBa9
cdHpDZ3X7VbraPjzUU3UiW8exsHvdgmCH1dO08vkhGuJr09/gG46FK/nr60hHRKw65uTqivny+iP
zV72QxGvpqyZsyp558lxuMJMuLDxqDBJS2zYVIDWzjYeNmuNvgRuc5rS0X7nSnOJPFnnVwrai6uw
6f535IEmzvNHE5WWD6W5NCfNMpu9wI4v9HU1/j9e4DZW3ba4Awl02zH/ZEAYShNNZzIgv5fZh0Kt
jLjFuER56Q0PPe/2sHn3XRPf2qLA2RW8kZe3hss2Ijyf0S+YFNbuGoCGYgMdXVPlbZjIJo2N0Zke
UjdNbw0w7XfGpLeHlHnQnafa/ilvk2sIiAt3DFkA6b3DRbPFkufP7y0J+nx90px67PQevdoWhzYf
s29ytLs9uAv/WvZxoZ/HtwStwprIntE/fr4irLct9Z3rk15iLaoNzs70lixeZrfZFRoO3iEab9qD
GP1gJwtrDi3V5Afdn80xmrGVfz0i/M0U//kUNKJQ0vBJufhVjNbPe0Cu0Wrm3KXOqUVAN8QSMdkc
OEE+9ZqdvmvXcojwJQ4e83S2H11lyRif0ikSmT8/ATxzQ7EG2tsSwb+/iTuYYfW2L+mTPX9F+Asr
Pv/knAydQqfIIH/15qjtX3/0s2D4dxVU1hAMBiMHSudslUaaudt5hnsqaTJu6g3+vkQnMU4Gy7gS
d/8SPs/eMsNRgiGQUCYi58h5mevGsGJJf4LfLh7UWGFPvJICd5Fo7ewpG3oqZnQa/R+T1QMAb208
mVDdmdo0mscVfxl/EFmkaTN2650n2591pVcCg0sbY3pbE977ZTLRJK2SIRAxfZz+qDld+XsxNf0p
7QynjJZBAGAvlgo7drC4i7fvvVoypeDqU1HbmMGt782IvinLnAsocX6yhhCDpYps5CgwSB/xXd1V
vYWHMwOY+ptc/Q4nimRej6pcKxUXBfKdziS6D6Y99u5uGCwGaBkAkWsV4jlJgAY0MZ8+n81b4sWe
S8RI6ef2ItEks6u5BkUpy+CuK01MZ6ki1G7yqvTWbZY2mhdO16YKVe/XMrgGN9qSpmcflp8B1oiZ
NEOubRb0fKvS7UyRTQ2MU9WZwM0aO8ORQhl1g108nRQUwiUmvUwQME0PHbs3fsDxt96I8vz7MsA4
0B7kTgdwcLaVkSkQdQYE4iQWZb8vLNG+H1FvuDKK2P7K+bNSagK/oQ0Bl/EsRwGlMQy5pjOBn/1m
75kwQWe9zg+vH8vzAPn3Yfie7Dr+A8OWsyupAkY64aVmYvC+zNkhyJXhHCZl9T/BlXRffL83Pi18
lg7z0058h/GIl+q4qOwLgbN6pDRu8/D138Sw5fzZCZOM5TdpD8YxDKCff2eBMqEP2nQ99dPUf9P4
CL/gLuePCvBDQK8r6ZEeDpJ5h7fkLMOy9lOJEaZTVYekwjI61N00S3eJ8JqVlltvTXtscHHjxmMd
JGqZ0nWMzGLS6lBvV505n2Zjeuna7UqMsLzZOxhdqfJYd2bwqIu3fl5HiWTtZA7ljVfM6oM7CqCF
XYFydeTA+HhopN4WNGt1+O0Fu3TEt3VWRaREkIldp/LkHpgV3imd1fcPohPrN7ebU2M/2XkGdqdv
0SGDzqRB/V/XMY+XMW1RsK1b7XFZ+bNhUdqMvpSF5Wbi0LHZdV0KsqbvDf9nHSgEomQizQ8dj23v
LIQ86hBwRZLjyRA0Ku62AVzMl8y/YNng/IeVLxFKr90KXea5wXDeBXj1n++344bY8waNQt3v76QO
yg8ki0vHq3GC8Umr6J2GVB7DXoK5aKIAD0Frl41d2eNVLOWjpTyhYml0vOB2sLsxsgiHXQgrYKrj
Gi2eMfKzgU6Wo2OlEZSBcd+bc/LdqOvfqjfNT0JkzFmxSRb3uqWwUl70do+/2AzuHh+cRzv3qvu2
6KanhHn3l9YdfOuAuKlxC+6gY3e4SXbTuf34B+seq967zjrYYRCUYgVcO3QPaTri3VDlFtrUpe9T
Odla0RtHf85rZI4cMz9UUtBrVKpd5oNwzOmnv9hdF83t2n7RpzW4EV7f/cJmdjbDDlo72Nah6r47
/tKwG5Oxeiy7abhNTKv/JbBpHiI3KH3gis6q/6xWQ7vDpr00o3rulruBUeLXwcjbAyNSYhsd+NqJ
N/S4iITe1j+YqNNe0LLWO9FWVsMBJLD+Hod3hA6lEwxf9brNf7Tpsj7kY7N+VwgIfFwwM8F3PrdB
N2NBnoTOIip0OGU27bLMrW4buzCe2qzHj16DcfPJ5xys4dDrQ8l2MJ2TuSzKj5SayjuZuvVjMGBV
GwmJh2nY2k6D7+68Ng+qyPU87EfbeywhOo07TcsSjRy6Tu2boXTE58Co1FMr9eQ7Om3+o1RQbPZT
4BVrnPum9mUYRnx5q6arVWTiuVrjuSxM9WFhxPNROq6XRnWSFU208kjFwe+tcb5LBcDFuKrVeCeL
zv6y1iZQ3xknRDIZ8Cu/ZzcFldLAu+pv0qIz5GNpS2O4U2Zt/sBWYHpywKhlsbG0KAp4RqqnoSGF
6N5Pg60/ovA8bCAXLfivZ4rmREztfCMyp7nD4yFTq4gWrw6q+wK/SJymfVVWIb6aS3u3CHt4L3LJ
7xsnSZSai8EjolQ1fu2lXqF6jgABWYbKpBsOTgO3hHu1iyAJqZ3u5MGKKGK5tshQrd0ndHJoC3aF
87i4mvsTQeFC5663vKdiSutfRWuzD7J5xDbDKJuRqbWizXoc6iz7VUyJSj+mfWM86bNvZ9iJwqwK
CwPNh6PRzy7J99DKOwSKWlLMLsdscBn8QkRMGocsUui3/DDBLy8hoc/8Dq5xTT9kjiGLXTLVQxAu
mt2D3cpk+W42wBa+35SE9YMh+2SMur73srDJ0wKH4j5IQiGdWeyKOvd/c82rll05LTf9SGkZ6W61
JhGGeeYfY1LjvPemUQNIBGmq/jknDiLFTqK+FoaWZ/GYO20dBjwYFY2ZNN8H+OZAVWEAxpDzg99F
XzAGkVYm6yhpZqXCZHB6JwxaAa9hQK1bht7SB26sNZWYwmauuQesTEMZyEJI4Mb22qEL2ZTsRznq
1o3ldM0Akr3y/xNrP0cmfI8uUnqqHUu/mv6DwOt96nW1fgaZovn3ixloX3W9LPL9PJuD2INVwb1a
y9tgDSuzG1dYrS2BPp2L5Mu6AocO1SiJzENSgGdeYOZ+SmgyfMvbYb0r05U7pVc5F4RACpDacR6S
5sldFlnetEIZ1V2VgUaJzbyY78duhhQy1lr+H2yX5HMGNv1kp04P/yVFJT8EYWx8NTMZHJtO4xrC
/Tz7iOuLlu4yQDw0A1vdAqo+zHaM7h7yzdHUVk12wu66UTcaLOXujvONPc1kiNl5V/TjEoQQeXM8
mNDZCEJsVPyvazn5c1Tba0u+vCb+TZX56YehsrruYUXBv965BXAW+P9NOvFFpSuiQUtdM2yg73CC
067yYwAFFTu7IMs7+GO+eTpkXE87ra/67N43BFiYNKjGfDfwTCYfsinmyF/y9WPqQJogme/tPBK5
biKDng3Lu1JYEtA4ENo83mR+8lDmRv5nNElkw1yrMthk7WqQsfuDG3A2k+bL6hVde1hUolV78Kbc
9LLD9SHCmGS9CRImu/cV5K4yrP3csB7tpNJaso2yzW6DptVvJI3pfeu7QsT8vwkCrgMT+0M/e60O
+KifftVGm9+lw5gUoZPCYYlGkuGBAjVlv06FKvrIqB007DDwc1Skdbb5pbPnNqDz16x3NoDbisso
WN0DEqf1veynrv4oeppRCAqbyOMbSaeJcOIz9WGyYhsdMw8oHkSgMEzxJkt7WqYp+9aKNH+AE2y5
kY5UDO4MUrhlNAm7e6xsq9Nj5i0i4FcaqwZYbzJ8ODHmdIPEt91GTLatP3BWB3s3epg2HOZ6afww
9ez6pndqXnFDhvKuMsbqS0D3HB+Hyl45b6nn3gWFnfOXGwriuPNb8cPSXPuP7WkMfIhomv5x4lPN
vI9MW3YWmRjJ1oodV9QsRZKGCYEpCOtpe4t1UgdWBJFn+l1lcvqTOHbXh802oQ+BCWLrnrv+HGd6
13+YMdYpQhms5bfG1tJ5J7Pcg+JdB/NyI3He+7xQJM6RGhNHfEvcvlJ33sJcN5yDktOGZk5D84Qq
MEz9wn5akyxBV0J5ugiRwW66nR3gkBgzxRIfVBEUPxbQP3AixPSuBmj5vUjhcCEr2nXhsGb5x2R1
GvzbM2UxOknmsQ6TqXH+E3YBziJxBs0MtXIw3o3ZmHah1iOuFvdDthkAFMt4S1ukm1A3y2prv4pN
+bAlZelDu5qKNhx0I3ViF9uwz2UfFMPtUlXLT3KjIt9NOPsdqzw1KI43YAYeQ0P+gNLCOIRzU1pF
CE9XGZCZ6uX3inBBFmoMdes4G5eSRI1hwxBWvZs+4gopcD3OU+0wurPl72gkOien6rlSUaCam2jO
h/m21DssRHS3wN1jbEW3m7AxqiJIR10d60mi7os0WIodf019VhBK2w9BLkns6gEFqEjlGtvZHiQC
s349JyRv5ZSim6o5NWB0P/kq7MDMkDVCZC9MstT+0I/B9C6dm6wPYevRjeFK7e1Q1EbBLH6S+W+I
+bKL8840jmIEtxQnpZVwXJaBhEHTGnQi4Q1P34CvDDZ1vF69N+2Jv88YpUFRpyo4aFWGU9OjJRlo
RhhsKC0EGdKhdJLOSt40pS/waQsy/5trZY4Xopm+oPSgluy74Wp1Dx6gDbABsfFDCu0OXfrIsybZ
nxxpT++LeaEQL7hKaKykXfBYtuva7UvKvm6HnF/1q5oZd8eWyoL6FuWj7sti5HUTlwKLoR/LsNb2
weoFl2ja+mUTdQIFsjCYfanCSnMxl0KRggF0NVOYh1y5jkn47avf0qrGD8giLcmuFI14csh/moMs
J21+HIwi+F4NQfqbcrz4ajiSE7fMC1r3aep9ErlKfrrdFBzyAObQTggfPxk580Hu5qlY8K0S6EPH
fevaS1iKjDgH4CnRo7noV+hFFS85Xq1JObsUrhZYBNp87a5BEiKNp3Jxm4fRpIcZUQ9Od7Q7N6HI
0V0+2fhhNbcJmuHq3aqm6WFS3ob0aS2OsMtN997xe0+F86IZKVCDTiS/bb/gyXN9ne9TrWgHqjp0
8UIrR5AE4wJHfCKCM7HmNOCEMxmlNYTubLi/xsSQB7L+RMXpsmifPWX5+TtEWjBaKNt+fDATRRjU
6Fd9NEXvBYceZLm4aeza/IQXnH1vdYHT//aAdJlxofXoz1V5Vn3CWp3dJaAIWjslkjwhRUqa31pV
09NUXQ0hqgaRzE8CuOtiyOw53S3CB24dDx0qye9LT7pfYfAvU9SQDSch5Y//ZSl57WFKF/OzV/fe
k5OnuR4Glb98Eam/GpEoGCuoYC5GNsVKzq+1SSeR6tDb70Bp9HeNrw9ZvC6G/t3rq/Zno4oOgWRz
ce6dzoVqGpjLRtQmn0ui1nOrHz6lwz1QH5JEKDwTjqpVm6Q3K+SNm34w/T6qzXX4M2/eZ9jHyCS/
1Yb/4ey8ettG1jD8iwiwl1tSki3JLYkTO7khkmzC3tuQv/4846uIEiz4AIvsxS4yGk77ylso62wN
jCvUjYUoRw91tOyNK+XaVfdQ1kYAgEEnBKMoERmynP1PuV7BzyAc2to4Lvx/h7Iea1k4nynHTMWS
ia1n5o1FtNZ7CRsnma8p6Z3VTGkfUtVFNJIatgYA+XR8CjAI6VUAl227rYMUmeGgiNT+v2mp8w/K
SMi5UgMCNvgGLEYe43SsqCtKzOIq9ai2lvEZvQQLnRXLvuVMXROpXHUB5FBInjMrsL54N56BB2VV
JgfjfOxr46nVRXlH7SLZguHUfgxeeaW8fXE06JCyTW9RIVzVDE0Q2F0dWdoxrPXHXEgrqpkCaU3t
5aat55f3a1fa+XBoA4GKVCk/0/Zb+//0TW83ok/EETtdPdtYQxEpO9GM2Q7mtJpulD6KaEIrXU4w
4dhDGyjcuS9xbhqvGmHs5A+hnav3rRtHgPGaZXrVbHya/LiMwmukgfMNBgZE7jFp+QtmdPVtCncW
mJKNC4sOT34maQtEKKg9j4r+sQYbi45cOvV9ynlgC2g0rPaXqxix7EQd0fbTtkIR1cZyB+Pp/c+/
6lC+jYIDhM0uZkrA4U5HiUMnrWalnY827NPD3LjG42hWlW8pevuMDZO26bvpmsTyeaUWdXYMXKAn
AG4CbXA6KHQCrSvqej52s6oFoTYOgUfZY/P+1C6NAiiOoqhFGw9e1ukobli6C6Xm+Tg6bkUI6Zm3
Rbx8f3+QCxuCWwC1H3nrAcBYTWWQom1m0s1HHgP1iFZDvB0hULxgMzHs/o+h0CCBywZhil7Y6Xya
We3SgizriGBofGtVy/Ts2rjsDAZtwSsV5UvTkvJC7EG6/QicnY61DI2TIC+0HHsyzg1egJS46qXc
MlR6ZVpvG/m0bg91gP4We4GeKzTQ07FaN3GMIh604zSGO3VI70Rbfe/d+j7KlU0bZlsRKhRZ7HGj
LPFucPQ7uy+eRhJFa9Q/1UbyNFvpJ4q19Js6tJicdvqitt6VhT4/KJxGFXg86wzScu2hJUYrhZaZ
zEfqE96TunT5cwTa9Bs4UvN7rKr2c+2O5Bvvr/nFUWlqYAeBNBKP/em30ZYyxj7dmY452nYIri9q
921AfueH1ZbFj9Spy9tlTkHivj/s+dEBrQpUnU4vEwaSczosLlqx1U3jwJ2MC7HW1zC+ivZaw+b8
5qczxcMoYfcSQS6bGv9EC5M7oT0d9lDhAU5vGzJAcgpypWcKTubnKQw/KJr11lKllQqABaYmH3T1
ZOtZSOQR4fWiJUV3k/cUI7220a5cqWcfT/ZiYPaCvweEAbX3dFqdKWKQ0h7N1LyId1oxNgHheXYF
fXZpFPSywPtiy4Jw8GoUPHTKKpOjTDH2ObFWt37RpsP/M4rpggfg3QPRKffnP0vkRm7v1JVlHjtN
NNs8r1XsXexq/8HtRiEMNjYeBsAuwP6s5mIRpWfGojnHBOj2xs6yIhhzL78ylzWDQC4/UGGQRaA3
VdAEqxfVLFzh0RJyjmNp6Z+NtsA1s148Qm+zurFcxOLjBUpGOZn61ssT96Zpw/BmTsGevz/f81MN
WprCKqhlWOiYY59+1Zb4v3RKBPcI22dc0gRCsvAFwodaTWnRcbegACPGKzfY2Y7hpP076mr3q27q
UO8rMFpEsu651Jtnr4uaX+9P7dLDQYOXl1D6Vp6Bj+i4hz11BLw43Xm61a2muAk7Jfwxi2X4+/5Q
F+cjNeM87HjObb/mLjFKyrraUVe0kVzdsoIwHJcrYdj5JcVXQzxCyi/CfVivFdySrJwdjITbUS22
S29F+5T2WxJI757Rb/QZx4v/Y2LEE5YGfoCm+WqfTkXa9h2yo0fNxrW+6cdvutOFm/9jEJknEfm9
EVhO92AWFlUTYXF5bDBtCKiFK37sZOWVUS5uB/YdOqPMha94OspcVjk9ME07Ko1K+YSu0oaUI9ra
iVVdiSMuLRQvJBsCi2lisdVQGW7SurFwqEbFyb+ooTEfMoiQj0zSjf0ocfA1ff8TymO6DlyAeMh+
O1MkeTmdnF5x2roJa18302y08Nrphqq4R2rd5uHgW1OSfyv1pdSDUiM1vjL6hUsEtDYBrmcg5k9w
cDo6hpBxEkLpPWpR2v2I0Po2d7oYop0KbCYJ2rZQ86A27ebKuG9x5mramENwmXL0dJh5q+1ZtxrW
G1o3HvFUzZ+TNkZFManDJNkKzWjUm3Lomu8FsjWCDDzOIJ94Q/XJtEp0tJRZMp5TO4KRGXtlcYvE
pAViwzBrRJksb35FcwcRt9HV+njTmWb3JQeE/CNNdPsXYhn0UOdyrlK/TccovG+qGImyyKWtvDEH
NUfCqZnnb7rS5Ichpby1WeAxz4FRhOYvNZqs6R40TI1OO/Z6s2+MavtC6V5JNrk6Tt8hT1CYoC+g
m5s2mimHLlGMymCYgUYO1Hbu74pKzAJIuRN/R9+KkqDlxmhll6OBGqLZUELOqUuIDb3M6Luj5X2+
C7E9QiG0S42v8VgNdDaYru2P04Rop2F2P7rRjG/dQvKlkMgrD3otQmezAH64z9k4ynF2Bz27b0bF
+y2U0LivEQpygi5Uxq+IlbT2LlnInmAxWvWBRAgvuBk95OS+Hmrz1WsSaoD6kGkvhl4U/V6nORsG
U6nVn4rMLVJfxUTnV9YZTnGjVSbFS1fFkcava236SgzjfsYRp0/v3bmsNdooxfQ4zVmtbQcFqYMt
yAjD8Htaw9d8SC5c8DwjFpUIeLz4Ra0Sg6TPaY8bkOVTtsQu6ab2eZo7tsD7x/jSQeJbetJOgvtj
DbRzIwVhu6GYj7UYKcvC/7hBKCx/KqqxvVdLBxALovtXnpVLZQ/2swOJEIQfmPvV8TVyja56PIpj
Dj17P09evqvTtvltTHq97YYuC6BUqVu3NeZ7utzuDh3M6NYzSutT2RUTomo1ShGuqtWImy/VxrRH
5b/3P8yb8urqpHO7EP5DsaIDvNbFctSozs2sEUfgePV3VZn1h3mOol+K3rfBMia/U0MoQUiz68jW
i7ZiMocHrwi9/YADFe0916a3qpZBFFX6zfs/7sJ1D7uISiMxFOH2WtWlSxzCuYTCBaAh7TGbav1z
pOpSDkPtX2PDq18/PJ6EsGHTRCiMZs3q1psEUEWl1ome6hzLWb30DPA6U3gHcmKsABxG0RVo/4W3
kyIqsRSCYVJUZDUiN4rVUSTRjmbY/5dlbgleMW82hVOmH6746WxEeBGSwCcp86dPiaoXHcusmUd9
0FwYYlnom5UQh2Kpet8BHXVlvHNUL+kXBT9Z1aSSATzxdEBriChm0DY6WjrwlhrNn591rVLxV6j2
kcUr2q7WItOh/Zc6d5gS5gcVzYpfcSPaF1CSFR0p5aqqgkymV9sdACw0RhSPqfSvOdOTClTIGh2T
CELnY8d9trVxA/vrpZ347g2u8VkZtWbXRZO7x/isx5uhs4AJVUa5dyejfWjCJc0+HkGx+mBJpWko
kJTVp6rGpsWiL7aO2UiW0Ja0TxwtET7QgWv8/wsbTio9I8EFCRCne3kf/5PsMXNj4I0zj01o/Fat
3L4dPOvF7ER3Jd+7cHZRGpXlTaZGhWE1J09EbpqhQXtckkV/Teu5vNf1bJsAp94uuRZeOboX5vXG
wpAlW5mar+ZVo9VujPAmj66gXhsXdF2RylnoYKsfVJ6Q5VQmBAqTO1MlNFsFoVFoFtCKy+k4zGAt
ik5Y9CrHeNtp4bW6mfzVp7vVINAlS0A8yZRkj9PVSgb53SJsXhD5tI4tbahN0gztlWv2/NsZaMKy
/yjNsV5rBeto1GYuITEeHVBXN1UvvFtoJd3OE0V1JT+9NBQLRLEbx5Pznd4nAH8Yrz8WCzKwZoZk
p4WNTRCCB70CFT7fgBLtzljgd9/MvE+/naiAWLZlthyXuNM+W6bwdkiSJDepiX/tstSA299/PS7M
7U0+SXI4qECs1QLmCg5LWrnzEV/luPWpqqg3hVHM3+sYFMX7Y13YGBgsU1snK5b/yGvun2OM3pSm
JEjVHutiip61dJwPY1K7V87wBYS7nBGjQMugQrlmnonKGmgaGzNNqUkHm9Gkn9QB9pkXl1og6BuR
DKnWTlrpHiIdrlinhh80L5WFWAkoJ1Om/4bJ+OoiGdGStHNFLMeRCup+dhx1MxdIWccA3T/+VYk1
PfzwANQDMl+dbMOLNGcCyXoM+0r5XI7jF4Ka9spN9WYotjrU0F2kkhgxL8yj1UvsTUlEmG/Px6gb
q5tZrZMvOYCLQ+e62ZPVAvRbBHoCjisUENKhtRFVrQeSM3cr6FiPfozW56EGjYumruG96nU23U6G
2n4Ka7r/c5oj2iJ9r/NKj67wzi686uhyQEEkTkJmGVbs6cYr6mRBCzib4MUIOv7416OHDdA4/Q/i
Obx0CEcgOKo0VKfHsQW3dgOHTPurtVHk7qkUhN2xnlLgJro72eOX90/FhSNv2RTviagIipGbO/1x
o417SLqYM/RZG3UrO2lujBGgVOIgs5iGjn4lersQPMsmjRQDZHMy5GpAVIlhMxo57Zq+qlG9sm2A
ayn8m1tIGEMRDIOLj9bSZl7zNNMDiWAuTdWNEWZTddfFofZLAZ/yh749IMxZTN5r70wkkh//LLzF
UOi5DVFIXV0WALBMCv3ejPJv4vn6GCW+JubnecjarR5r1/TML6yCLEG6OBlRu0AE7XQV8CpS7Ri8
1FFfzAape8S4myhM7g0vVT9rpT4F70/vwr0L7xL9BFTUpRia/O//3IXR1A6AqtL5qAlRBLoj5k0Z
JRUo+vGadc+FoSRLEcYltUJCpdXUnFQxRRfP5hFnxZowxmmAWbfjXimna8zzCzc8QACudnhQ8GTX
rMhJDfW6DXXz6DbZz25BY4F+raf/ev/bXRzljStN5Rx5q9UGhvJlh7FJkK7V+nBrkAjf921rPL8/
yvln4692ZftZImfNt2P0zwpBJChSwLPGERehDJBLBGVLIpyNMHev5NznE8JtCIQKFJk3KcPVhNS6
twY81PRjWSVwH2jdomjeNlfYo7KMfnqF08OUR18qYEju3umWs2d1NAfhascirV/cOL6HgPuA101H
ZQl1sHx2ar/XrxHbL8yNsILSEu+9bNqtnierXBSRo/B8LPOw2rSimzfTaKub9xdL/vbV3Gw0t0nd
JK+Nd/B0biYYrqTUaHSHwkzJROtDYhsT0lx6Tj1A26au+9FiOP0zbk/gKDyKXN1rmM2UEjboWebt
68Sb7qkZYqeNIOGVe2K9aHIUj+wXKApoCxbudGIRwPZU0/GOLES2gNK00/anDo/xsdT1jsqkstiP
lZ6WexPQJiWv/hoF8+zx5Bew/VEGh8El36jVL8DD2yxLJQ/3TmWnA4guAxprNBfmHgl38LJdJG5c
2Fb3/TCVzxrGnRkFOM3+BkJ4gm4yOI8tLKErC05QvFryt99FfCd1YG3y9VVEUtlKgmalFu7DelC+
WLDEen+kUR76qbYMRuAgwdIenMJEvSnHdA82SJdht+4OQwPRrNRghOZdhKskgGEz3vS9mSCSJYY6
453vrT6IFL2wNyXCJz8zL/a+KOkkvJsFLd+Dllt0TwdQ5bWfxtSVYTR5yn0sMTOBBUiz8eGEqDA6
Bvtnbml2jsB54toBgsJDeEtEoe6hs5jeTo2cVIfCCtzhNjQc5V50UQgo1yGAAoM7V1/xIfB0f0iX
EOiwGkONGZG02qhC0WIgkemSB1noOhvNSLtqYyieBZtNnWttX6RWfps0Rvy5bQbtU23Ww4Oe2zCK
hJm5QVfV2Z9ao95BzXdpUz/JEQzahrWSm5vcQyqEikdrQctIBo9GYJ1kX2ozBBC5NH3l+YWecDvC
txlkhbCfDg4axhkOJBqS/FBHHPXZLtJkvHOXBDFOvTOnr3HSWFlQ1KY++0lUJ9+VLhkS38l17adr
deW9EcGPgRigY802ukWr0eBvbAHPfl7+WFFu3JdxVqM3g5vK3wa6AUjzyhrvG33R8qCy6/LY5UqZ
Ac7FfiXo0x5jL1zK3MAr5/QVwGX9dbHm8EcdDjGEv0jJdzo0jXCX12QkQdgZZYxHROQafuZCl6vN
SBsQvaZ3uEENev7uLIb1H25TM9dlOAozsPMJTHPi6GLnjWU4+tAyYBhQis8/5TGQyaw3vKcuw0x9
Kyxd+VWpoTf6sGMM6CNjnH/terjhvjH0cxeIKtI63wVIl200KFOPbV+n/wn6l6+mN8DwM8KptTaV
UPH47j1lCHf9YqK+6A59MwbaoC4/0M1BeRNUePtLg1CJmG+diK8F8DEE0mT/ZBMKZ/kxo2mX+l7e
5QURFsEzbmseda4mHvVpR7Zp5CA7lOiJaHGhQabhYLltqyKPg8HIqvvBzapnYQoLhmQ4L1ArQiUZ
AyUuu5/RIKAMdtmYPzVzu8D1bLX4P6saNGsLptwIA6Od2v9yJFe0jTOZxh/Q6ZW40TSlPMa455Xb
xOvaP1lRRH+7KJMeAjgOV76WKtpLaobVD6v2ii8lr3McdGWuP4iinF7hl/XP/UjrAM5jmkmSH8gl
boYsrQnxLQFdruVMcHJE0fpJNU1fetPV71KAGa1vzR0s2Hp2lGXrsBJj4BZRauy0rlEW3xAVcE0F
bsE3M0nyv1NmimELIFx9aLxiLoPONavXKGzKxqe84rZ7vKjdX27juA+mmYdf6CFB1aFoYsAWFWLo
NobRZLCdazGlWF83WUTBHHDYHWaL2FZE4JcfVHUSykatPf0RhxeuuSRune9OqMzjtlC07HFotXDZ
VqMxZnhgxbXYsJow8hWvtO9DOgzfl9H4PYE7r/lkpb9klpTAY1/9BKgj0mDWy6jzOzwCnhK1iL6S
oI8A09VKV3y8EapopwC6L++sJkqe4ClE8BSGsGh8IM7UPBs0XF/bXNX/jKOXtts2rKIvcyIZQr1R
DBGMqDl6gdJARjNXsQZvzFQU0x8Gj+1SaG76qMQKSoiJ3UdfrTqxakipCfKrVd5GL5EZd09axqbZ
lImHhWLhDfnrECbevucC7rdjwaXmazZkzcoWDvQVJakrP7fy5uv7ccY6KJSPDkgNiy1DAMWJOH2O
ixCqiFBTVPkwzwFF7nh+PEL8UtP0WkayDpzWQ63CNXoaRZEBRNrb1TJvctmX1oz8mmXpGfZEDoOo
hmRnk2vRRzidUVRnWpFgorO3c3qyvgrQ5V5kczL4LImUj6NWkgTVTObs52bL7p07qwNBr/UQLMG+
1sWVkOfCxB0grDqSSwQ/oBVOfxF3j1q5XuTtE/ioe3d2tU95VSpX8su3NPffkJGJ0yyhOy6dIMH4
yaX+J76nnKHVitM7e2/p6dKGqOQnu3xOcLsx20zdlGVrfm77Epi9VdgIRvO6GY+GCiqGfC2LflXA
VsJANS2sbzHdNZB7aOBW014H27/XclNcCeDXOapcKort6ETTEqHmLj/cP784jlGJlGoke7u15ptJ
iYcffVKUvxvqxQ9tnKV/39/s66BajifVqfk3JFSaPafjTYU5wLjWkLeA6vqrcPruBmZEdW/B5DH8
uW9RjJwAOl+Z5oX154ABy5BVLVQi9NNhPX1aEO7svb2Vcv0YSip+xGzIDyaRTEqasxJZv1W13sLL
fz4m/FMjxtzG3StNYW60aXY2cw857P1PeD4XulbE7khMkJZwaZzOJaHqxQ1bW/ulSqYAM7MkSGo9
vHJizjcGtQsQi28VDJoJqzPcQlktcB6H8u4ud7OX2986O652saEP+1KLndv3J3W+LxgIxBbzwXru
DOEnhkk3ohCGvQZ74REr+/Aub83wOaNyuEHJ2vQd8thrJdXzT8mo6Bp4UrqEfbk6r6k2T1QKDe3g
LFp/aKCr7gZECz68YHT92BIkrDK3WLeaRFNVnark2kGpQ6QS0pJXSsvyKwn/+TPCKGBVZOEPhfI3
KY9/Nl+amy4yNIIFg6pxjD19CYjywIL3IPzeX6yzcjiPFBccf6KhqIEtXOVvqBeElttm+iGH6/1g
qEpyhAhsfs1qh9w4iaJD5FnwtQi+b/VobDYjirlX+qoX5ktPFSQD6iSggtaw3QxR0FZWQA9DCfEm
9ebwvy4pomCylOJKpfpCvkojnF1Jtiy7DWv1w0xN0XKdZ/VgZSqvFXa08wNuy6Y/OSHgm34Mb5U6
SXe65hSHDOXwO2HrZYA8SvnoNVn14BiV++f9RbhwQGmGeRrfAHbBWa5aYlGC1FCrHvRmEHu1ycGo
OK238cKacrQOrfX98S58b9iZFP2IUrjorNUTaiNZOCgQwFG3LVDg9wrT7+cl3RJSXKvTXnhHKQ1I
CDi1Mos9vXolymHKFA0XlkNtqfUvr2kQXQt170YX7DQgukkwz2mxpb8/39to+NyHuLWjVtFNzxFe
E5t2sUiqpyh9robOREzEM8gsp2tq6hcCHeqSJDSUbOgZUlk+vYr7NFZyuCT9gawTnqswt2Odf1EG
7a+C1oiL0YvViq9VDF9S6bV7BZPBK0fxwg1GsGHQG6X7JeV5T39BGQM162NrOtQ5ogCOA1tQhKDy
3l/7C3vtrWKJJCyl0TMML1BJkS5GIw6LGQ5PprHUn4iRtaAVVbLL5kVcucsuzUrWh7AVM2XQtlp/
wFkRWDlDHKo0U551WIuwdLOPSpvJ+4vnE4A07RCKUHLH/3NjLlpa15YwqTHYy7DvrWbctXU3fHn/
212YC/KstJNJgUE/rVdoQH1IF94iDpZXWht4mU5QwVv++D5gFNkhByUvy4enc1ENvB/TkBUqKnsI
7Kyvd51WfRSfgbQ39Tr6gY48mEAiT0epUJFMcS4aDg3KPBv0e9QbJzHLYKBycuW6Of9swFMkx0h2
1/hjtbGLvEql5IR+CIeoPMwwV/1isOIrG+38UgMEBLqTZgbVcnMNO0J5ZkoyZzAONUHjPYCX6EaY
zXDTYNd189F9wFBYi1N7pQcARfb022H+2nlImxgHfYztzahXZYB4+DUyy/lJZRRdpxwvYQwo6p2O
YpgidMeZUfJWswXCQyJ5TBytDDCCa/yhrZL796d1JhHGnuCoItuNRqBsN652nqk3cxfOLJRDLe6x
mbr86PZD84Rpo7hHGkbBVSNLHhtEyv+MxUzJEK2AH+o0ZEdrytPP7/+cM4KV/Dk8+7TAAGKfl3DT
mctwnjv90JWx9VTS2ruL1bbHLUHWx5zatbdt04gNzwFeb1rvUIBprD0GQHVglnoab3LDQFxK7bXp
oVba+jUaY/0hKY3si2EIx0ext9u0an6NzivD9tPckR8OPsySLXE+5yqsd5TMEwKxx0NmRdFm6I32
O++e+wRB077RU8sOOkWCnJXqGvbu0p4BmEAfHqoX0fdqZ3amNVU9yqYHUlLH9Yn70kOa662PpId5
nzdj9en9Rbo8oHQXpzFKx3i1ZWp3Ab2cuPphiiZ1nyuK4qt6OLxkFNF2BppzX98f79JdQq+IvIJI
CYOC1QSbGcf7wRj1w4z24uMYetrO9JJrJ+HCXcJVRSRKUsaDvK7jtGaJ3pJdGIc05r0q+jbewSWj
qjx5H35S5H0F7kD+C7DHKvy2scUo0PnVD4gY5YdcoYZepOM14OKFryapIAwDExuWwWpDWnVR96GK
sIXV2MUuTqr04CFVdfv+2lzYC6T7AAfoJnOLnCH7vSoOS9ppB3I880jZKEe0pLZvS+TrkF5r+ito
qAurdDLe6gmbmnKJrJ68tir6fptG5hxoCkIIw4DVxvtTu/QBJY0GWwyqTmg9n97FaKSn+N3F2oFa
owhiVx8DUOXXPCEuTYhAWUUIErYstlSnowjqp8SVhXYQRZEASB5HArR+vCnT+qN9V+5WPFFgglNK
I9BYh+Up2h5zAvnlMPV9u1FRPvHTCqmy9z/bG05hdRNyhiQLXFYEqNmczqiFJJ+5naoeVHy27Y2K
nP1PsuuuC7jym53d4/UdtGijfC+aOrNIpm0F6S4sRPWAOrf6QJoNNVbppmj2dS2fUacEWi4CNPzc
/RDlTbPpE7f4bS6F8lvya9ArCWuJNZ0M/iLcSZUNqQ2NAUy6l+HjkY0MnQilIOeRwa1uo6keYjjW
lnvIzMHd9PMIYQdX8iujXDhXnBi57WR6QjH29COaZm0samZ4B0WZkYWkJcX17jXBXFsIM9ZheiUO
uLANIRuSinMj0NVYQ8bsSjFrUMTOQXCp7NROGW8mO1aDqbONK1fGpaEkcIzgHfQpIfXp1BJa/ZNl
Ju4hbvEimOhs+CYNv11oFX/f34oXRmKdTCmBwMNBteN0JMDnYpx6zzgg5AUHZUDOlzdZuVs0d9h/
fCg0v2VHnDIlOdZqqCida4824EGdyv5H2ameH8Kw+ZFWiXNla1yalVTyAI8uxRDW6P7G1pXWinPn
0KLesY27Mt2LkvbLLIwPmqtSnQCBTGxB5EtQSvZ4OiuskJa6sRv1AHGwD4YO5UELCOOVG+PChKRE
hSPjXdr2axGPvpvsxVSxPMqAeB1MTcm2eVKbN1G99NsPLxOu6TQ2ZA3EBZN5OiEvh10FHVo99HmR
3Xr0GLejV3g7M5y/vz+SfIhOb0GXVE4aYHBFcKpWkXyvF7pSOV1FbaEcd8APsv2kq9G2UlT6wFzS
Al0vaiLvj3r+KWFggKgBcQW8BgLI6fwy6RmR0mo8lKZdbUPVbL6VYHdfHLTOrgx1/jxK5xJyL2ZJ
M3Sd5HuT3tEhrItDT+ZKwFvTF+1Q6n1/QmejEMAg7SD1oHkd2YSnE7L0xeqG2V4OdbgM8Iry/mh1
7bXi2PkohHyUdxHfYE7u+vSKrCnpdDbhIXRgzEHRLZFRm80rm0/eASdbQsrhgB0juMTzgEmdzsXQ
U0xv09Y7NBVctMSb28R3U9vaQNrNty0ioblvqGVxbyeGfSVTPntPGBsEHskycDKylFXMHkrJQ6sq
wsOcIPhWRF7r21r7ouvWs+i1z+8v2tkufBsIBoiDWAYTXS3aLLpmmA3hHhxkqB5VlMme0GlPd0gw
tlferQsrh8QdQQbCH9R2df30m2Ibi4soJKhDCIzabxOlD0y4VVdW7tKECASpytOHlyIjp6OgHM1V
HFreIctCsW+56e/Q5Gw3k1WOVwLct5d9tUugSZjAguSCnbVSpiW1pxH5+oM2x+K2iVASHWYtv+t1
O/qLVLt9ixhEjmCDbt+hbSZ1Yj3vsxNjJujqWfEY9p61L60McT9prgHLtIn+hChkx2Adynb34aWm
60ilR1aV6Quu9hXwoRLHZ8c5KK4y31paUx8Mfs+r207L/zEUrRGLHWzLBt3qiRVdi9xf27AIUME3
UTE5t+B38E1042u0BKw0z86q9M+SdQgq2Ia73ld4ksTAJczw0KuTUz1lSDUhQ6lKAEJvZukvHHQt
Y8/bCSd1qtvWQfOv0n+LrJ1ebDHmhl/bc5nepGEYl0GP46HnL0pifQ7TrqBbDBl48hWwQy8xAnN3
MLONkmByDsODFisZuPIwDvsNot3WElg9TzSytLHzVUCq+mQLHL0k7a165EKbkQYXTfFF713q52UV
J74ARv+gxJEGkEmtbWBTetESpyIp8hcwXv0a1m3Sbij9WAC9RKQ/aPFYPpqL0t+ZhZd97wdNy3wN
nQIEl8vGijZKEo3f7IncH0XEfnqhhVR/shWn/FG7rVlwnUXO3yQqmnQ70drRn2tPq8oN7FS1CvJ0
7m/prHV/Ss/tPXDNnoJJGOCWnNhlNvuDbIU8TpXVOZscIYDIL3DPqIOuqQcGNMdS9WEOxNGtABuD
uAyGDH+dxFAgEOSpACBbJdTHZqgPfjWN7riz1bm9Ne2s0xFW7gwjSBKhfFp0UPu+birWBmxrMu2M
ZrBeDDUfnmM6VWBFI+PFQIstAeXU9sXOThOt2USthcazm+r9DPnZU+8LwC8gMEqv130Pr4TO9/pq
cTdRaiFUapdR9hnR2LDbmgMnERk9o0PwXO0wkB4afGIC7GjC5c5pjOy73S9gAZVsqZ7t1Ey+pkRl
fyYTERtQY6X+n4NAWLOJFTwFIdLazs4xmv6hwklQYhYb2z30Rt0ABBwNr9lGpV17W5C7hvpJsXIp
lTDF6m+hK2w4zwoRKs8IDoybpkROO3BKE1qglRtQM4xYK8crNydJ7NlJktwvdF8govIarB8DACog
s2c0iFs3s+zNQDdu3gyha/+qPDurAleoylEZclgwc2Yr4Z6ip6PemRHSgyiGa8bo68VYii0tMtJC
p8vRgFB5XtKd4Sb6z0TgAgzTvox/tlistDd67A7fwFQOv7J8MuD8zlUWb/WkzX81Y58iahh10RNK
nChRoTmfuZ/LCgHxbkEHmhdk0YrDCLLypSHVCo95FKopuYPV/ClMrwG0CcxHuUnUyki3KG+q2Xac
XJAwWVtA02+UrHIPRpqlTw7efqNPGc2+KcauSzd5GHm/VSo9kT8sTvXa2FoxQMlEZHiTWU7zlGhl
8yOPZ3STDCjUN+qcjD91e56AAKY6H4IHN/e2i4FKqz/neZf5Rqkq4Y3tZnysKfVacYvmvwnntEFz
09fcwr2bLRyqfH2wAPCg3ArMK67CFE3MjFA7IK7q0z3qt+W3ehCYNROGoJE6xHli+CVWyQ6g126o
AtTqEWmm8qk8tVphR5vanSqxqebKjbHHTszfIxW0CH12AamfWSjlbSS4X/3OylvPb8K0qe7JxLC5
LloF9KWdeiK78VBjeBLSBCoQmltCZjUa5asQ2D5uvF5xX3rW8wfuAHEcRHaydCx+2j5Hs8MNRpow
HKgcDs19FLUjbdwoavA3MNRfmTdO88FLwqi/Kd2yHiTLqC/3o6YsAEIz6rJXEtvzN+MN9i0hObbs
Nq+yJXzmEkWQwhw1p3RxizAW4KEJeciVfOntpTsNEageegTdMpoDL7AqgmkZbocKruRHY6iNn9rY
R8utGTbDFESaFUcbK0tS88tk69FrOHWR4bsIe6B5urTDt8rKx5cI+wskxodpuUdEt3WDZIqE6ZdI
Ksy3noZZMEvv1s99Poce0uYUE/1htPHNQDbWH9RCwuoWIX6jMjbEAZbK7neETI3XlLdhDPTYnL5Q
l0zvbWgMfyrNIaAeUAJ4xhwNK1KN6rHw+0zpgUZ5+Pb5WlZP9V0Ud0u/Kfso/bFEo91tLN6qkf0j
vOIhqq1k2lTN8D/OzmM5clsLw0/EKuawZSc1WxqNJns2LM/Yl2DO8envB62m2V1iyRt7IZfRAIGD
g3P+gNq7Wbh2tLNDHju7yYm6bJ+U6fCr7PPF3qMMrX9o9Nr9PIu6dffq3M9fJjWFyzCxExE6nrQo
35nw1BCuD1OcPwzQvt2hBmVV7HOKBt5T79RZzLn1tJcyUuLvo5VrH1XYR/YRzeTkQTWL+DGtosp7
8FCGd/yui63YH9Q+Mw6FVyx4Bnsls+lNLfutthj5AoV1reYSz1ja+JzDYsTwp4+euSfLX/1cKqA4
vVjXfCSisYedzcw2fL2IF+HbZdP3Ehoxf7SnLPpgTZ35gZ/UYutReVAVVXus/+3qCEGMfkSH/Jvg
Q8w7u6vU728nfHJvXe093mCy5wpsHoXUG5WtyugitXerKMjjTj+NmatL/WBIPU6Ovn/mdZ+iLHE2
dvzNoNTlGZbXC+KI2DKsXk5dnDbkImV5abvIBJUdtd94CpgPDaBxQmNKSYx/FO9+ezIqvtUu7mo0
5Nat36lrqyH1rBL3nHg4FoTeT0hdVxs35J37kVFkhYA80wEVdv22oMVlhIXVljD5pZIJVSr1eYqd
/gjMcXjswVRuTOv2MUOTA7VEynzggJx1F9hCb1zlD8UFEwp0520y0cxPKxfzW+6YeWO0W5AFSEEq
cHwOZFGou8j5/9Gmn0D3q46XN5elq/QvBu/57EBs6NHyRpfgL6Ix5Xt94UW6dxeSID8hWU0O1pAq
vMLLHIWdt3fwnfljHMujhaqWoVrm6gdlRT/VtirqCxJj8wXAfX6JjMV7btNe3bgR7g4l5eIoOMkb
Qb+eu6FOqHtwHJGLtByK2/h3LIkK0KPDAPg/zAoghOfJcrFlrYZq8grlHXupLzBmsSqzyt2illhb
z6Bt3h7pzjUHpIcgQMeYrrGxun0WA+Z7NsXVpbas4Zzbi4Nlma28t6DKtpHtPllBI7Nd48PQ2J4c
OKkciwQ16oa+gK9hlLRPIcRvLN29Ccl2MzoShg2pZvWw1HS1CYfQrS5zrynBFJvuU6naP95etddv
fRU4eWTympf3Nc9CanPXe0HNdGSg0lZc1CXVXwo4PtYOqZ/lsy0wMIFKQ4GUK9pKLnXahohqG434
khqdVtELL0b1YfK8Au2c0hzUA96GcJV0XKvAII9VFtT41iPHj4MbL0+ncc9wy8tLFtrjzxoOS77B
GL4TtCyA4bLnB3zgRtGmQXqk1cdZXHCP6n4bqjB8Z8nyTwasgfMcA41+e/XufCIU5qQtG9LRNJZW
u3tavHaxB0ugwpF0fjf22g/Ktt7f7x8F7V2PiiMVMooM15/IxUBQsq7iS5Eo4jCPGT53Krrxb49y
5zJDTQkGM2Efb791a0frOnVIRccoGPoEi8Z7Q7dTE9X7eaiOOnCPb3TpttTtbleQ3oRECEhxDAOh
pOu5LWJxl6SKkgtSw/0xGerlkWi9xfa9DXhU4xDGlGh9NCPX5drYoh2hlbUeeJUXHdoQ86EuNEce
FY69sYy3W5AgjvgLpwl+560wSxJF6Im1RtCKyPydO7P6obPIFuH+5lis2+O3tz/bK8zg+gAjas4O
RKgC2SFn3Q9OSowqFLSmA4ML+4EiO6UR6K1nteLkWblXHvVWq0819hoflNieP3lWEe5zTFCetdDk
rZbm5ZekLzfhljL7uf5hss0KppyADIJsfaGFvN4lvTC5TFD2vy1haGtsXjIVPzNMI9v1I+Jxh3hJ
cLlM7N48OM7glv6kKf3HjTWSJ2T1U0grgJcRRYEyO6tdllPIX5y64GWSxTYzFuH8jaa0+z+rm/Lf
eW7q3+FIFE/YDZoDvK0RvyNHxUzDd9Te+NUaIymtB8j/IRyc5XeWIOG2T73ENnZll5lEOFXrXHSe
lsH5/fZvvz0goCRUCosSfoQs6Opaw2twoRK2hEFaJOwi1a73oL6Nd1+ehHESWNmj4ZG4zikRx8+J
zEUYuGGOgFse/lYj+51OvJSNQUbSUgNTQJD21qfQhbESY5ziBq7AwK8ywmdad7G/xN73rCg3roJb
BBn4D9qRDMNzgJr/6vpM+Tlq0kIXmvMyoyAQNsmubPL8OYn65H/o1WY+DcbwUFI3OXcQ2/dtb6nP
ujeXkZ/hXJMe3/klafAR5VhoSO0s8eqmhQ8dTt7cW2eRTZATzcW5NGMRbsSfm/3CfGlZcl1IrhBi
K9cBtVdEaHs9+PFQz9TTInR4D4OyJQR8bxRg21K7UipfrLPnsa6ipWM1AyN0Z9TFwmgXjlq/0R16
3RFX51a+6khPZJmOcKquJjMJyoOW3kRBDFZb76avYvJ25lh9hOIadJ55om76WCbjKZuqfwaE8J0I
Z3Cj/SD65UNjmbvFSM9dbx1R/zo3qI4dyhQ/w8rZyANu7hf5Ox0Qxchi0w5c976xj5d7n31Ebu8d
qyVOD6ZCxbUp9fDl7V10c78wlEcQ0+lv6LwTVvGgteDBLX0YBYNA0dHBJQp+QJKDMjXjb7GJV97G
3G7yAjkgWQe3M4kVSP3rDRWGOo2lkL5Nj2ockBfT89VZPUIlTn3MQoK8Dt8r0//a1f9jyNVnt0sU
YEdkT4M4zn80uaYf5hQqUupGW7f17T5GrRJ9RgpXJHBgw68nN3u9odbFxGou2nLOwvDn0Fb9Bqfk
9q2JUhv4QKnWQpDlAroepa+bUXWtOg2SkZDj16ag+TAKtybaaP2/oeZl40GfyJ53rhM6DdT3wTiP
vEG+qRmYm/3bW+jObkVXWkKTqZVwGa6Wt9NI+qNkSAJKQxE1Gsd7okBHh6ezs3/fHurO+pK0ymsL
fI4E9F7PfDYh8WTGkgRFkSMLBvn70NXJVung7ig2rBXa/iRA69uLjpgxTZmTBFabzntznAoc5jvt
vWw/5PZQUOEpZvK6pJh6PZexsrUwt4okoL6G163TorAWjdbGTXznfNNmhRzJHcF1rK5rSmaM+WPq
pkEUm1yO6hQpD7PZ1jyryqY6j9Ih+O1vdG9EmRS7AP0ZeE3xou8HxUtN8wCwFdK2g2oRIZH1Awfd
g5tNhuPb4935WlRcaM1yK0NeW3deWkQrvbjURVB2cbKLF9Tb5iQ137+OQCYkM4JjIhs911+rKts6
n2NZEBy1+Ki0+jk1dXEIy/plSGhhvj2nV/Tg6qayJH4CLL5NKFkzJcSgDLaB0m8gKj0TD1Ez1s8Y
14XfIrEMwdJLrj44G+231SgZDY+mHf/BMx1dB6+ISrFTvKzQj7J0nF+KZUb3A+/SVntgpPZF2qFB
TW9tNd7R8q0xYB/qehemVU/7zpLksRIXGvDdczedenVSs0tvxqq1o3062Xs4NvXewLvRPrSz5vS+
SML854DC6CdLz7J548a4s6HkGxzcio0yP4+T66Wv2dfJaE9JoJhecoqFUfljoRP3ijk8DdkWP/aW
Nwht9RVQDGlKlxSv6/FEWZdqi3p24CbkVGblNd8B7A+/wxoZi9zI9IPRlCn2eaGipD518ehvMFD5
BkJC5pOrHcCvAMRKmkK6smZpezlmZ1ZDVEUoMxZ0wAbrZzXZ2S9Ck3bkmsl+dhTdcYDEJnsDbnK7
4rLrAgYE1DtyyOsASL867hIn1IIx7Z2d4rSgTgsQoDxEEeBG2nvjCN92T/mqlEdJ5akFgUBZxfUl
Fh1mm94SxKVSmbtusPOfcR3W5a6KjHHydWesLL9VykHbx4ZZmXgQp7px7LveiwDcCkd2WPX6o14l
RnhMVYxZHT2h3Z0KmjhvH87bgMOPlS8o4CsUu+xV/SRO+4oXMT+2QVLxsXeTp7YIp43Pf3cQ8iSK
NBJct36n6XrXIQijLAFdsGRvGxjCa70zbUS126tbQnsliY3TxR2xOlqhXiJZU1t6kCa9uccYtXpA
CnZ4lgCc91pMSRIF9w8tFSoapPqrTDPWSrRF5t4MRoyM/Niy872OYND7Z0TgRBEcwXbqw+ut2/dJ
TnWraoPGG+1DGqWZT3XaQtcm2TIbuCXcwrSlKAgnD64ZWNXV6gkYgCY4CVTzcvGxbhNcpouYl340
4UUxhI+tgwyPWV4SO/uGGLu2S4w8PiAXiQ04Wkjv3pWwK+VtwZtQlsevoxavlFSbe72Bm2673xvy
zt0UJe8mqTBlQgIXIc0V8Gj69SgIfM92k9pNkMyT+mDnSEzx1Mr/w1wgCXgejyAbobFVOKCbIxpD
Cesgh+fpTwlt5rZtt+wp7gR6NNSph4PFBVTHWb6ejKeLzsqVogm6yArPqOiXT7hb2ycBoOSDkrfx
SZt6O/GR24mOC2/xJ2Wctr7bnSPoULAEQsE9Rkq/2kTO0Mw1fgd1gMOAtbN1kZ8VhCkfNX1INpoN
dx4OFuk59H6eYGxbZ3Wz1YZe6q5w6iCyZmS0inxP/8zcGWHyARdXBcp4AkJT0Wjo12YGfXqqQEKP
3de3t+qdKaMBQLyBbQpr0lsH0Mztka1Rm6CdAHMD/4mtnduN4YGLblOt7vYe5VhIyXzJeCKnXw22
GO5gmQBqAzUOh48AJDR8YhCJt8s6D6yhM75UYQ3+y2tc++Pb87wTw4Gvc3dLCTv7hnQYFg7yQqLu
eVsPBhbMZf6SF7Z1enuUe6spVRuA9nL4iePXu3jk8ozLzO4Dr/O6p2oyl73pztApHLPeek28so2v
sxKLRMzknqYnAod3tYOorGSmNeQD6MRK32f4TVz6lDYd6rWq8ySlxc9ULV2ElgbQOGi0IdsFCFz5
GiHH8W+RTjgcWylnqqN0VhxNnNLefwG8Akqx4eL25FV6vRzQA1isdBiCppvoe5ppfhps4M6YzmSf
3l75O98X1hQwAUDO5AHrUoZZ9uWkT2ofIFRYHKrFrXwHROjh7VFuk7HXJg2C4gYtVio+1xPqccBa
9MhoAoQ0X0IsgZOiDf2lMY5ZjprX24PdmxLlVNJsIgQRcTWYWbm9i4JKE+DAZT53SuieKpE3/2UU
hOYB78v7ZC0Og4s8+oW61gTuMs+fFrvELMrsu42s8s7BALbPqXeQGaTyISPDHy352FyWDsgBo9Te
tEud6TtKesm+cebPby/a7UA2scwAJwLVglRqNRCEN2yzkfgKACZn52RehhPCvuoRb+8tVsztZmBL
k9YgYgx3Gt3P6zkp9L0kELgJoikqjmj4Tb5tpCDEtCU7eL3YAofcm9qf463ue9TSmmlBCzHAeLT5
ZiJ34Pd1En4ZbHur2fqaO1zHFlvSzSity51O6+l6bskyq7M+JS3cmFJtfqagpz7YRlZ7Z1TevAJk
Lb7VIFBbbqVUZMs/BdRTEyG7JUxPKS9Yga92gnV0byrqQtEhFB1oJC1NHp0SNeNDh2acFOwzm48W
+MRTNxae2InOnL9FlDKk9XXvvWioWIFizq35h14XIsgg+WX+YtvjX2FcqDEO3FXxHVdgfZLOQkJ7
9+Hg3Sex8bJv4oAEul4GWAV1Xs6c98Y1olPW9PVe0ZStI3h7Lb5qm0pgDH16YuX1KE4d53gLUGCw
mkgBXWZjZ4NO7lPnio/92ONgP/TDOVraeONU3kYY8nLpJkCDlmHXBGQjHhU1GkbQpyJmLVHv2k+D
6ezfPpJ3RuE1g0OHVE2CGyn//sfZB+NCZ0hR8qDPs3DnLhXKoB3I4rdHuXM6dFZG5sNSIHZdmdDw
Ncu1TC8CcD7Fc7zE+iGxsdAWOJpvFH3vTQhksQ5BnKoQqhPXE6pFmy30GfOAsOCeikyMe8G1trFs
t8V5mHbUnah60u25YQjVox5lhaiKINdm4/NMEfSjNAWP/HCw1VPvqtnvCtT3t7eX8U5Qg3uMySQ0
RnoRa7k1bBhaY4mVIqDVjVH7gDjkAnR7IF3129Lb6uTJGLmKMwQZWKCvgoYcsuuljDK98urSLnj0
RtkjL0m8jgG0frQ8JTv12VDCNUERVEmgzXWd6IMU53eaE2VWbBz1uxPnjYMItsMjZM3cJHsoOt75
BW3SGk3B1IyNTykgykOfidIBwKyoG9tIHuv13OWtS0NPIpvW97sy4LFhhUZKoYXFjdPir6ybXprC
AiHd/9Ui/uHrnnkcjeX9BVSJN+GoyM65pAter3qo4iZiLSILbGsQp2LB8Az5pGLfI6p3QCA22jib
dwKctGqUebGEMqytbHmt0VrCXQHFD61Idg3tJpQDZ/tnSFW/3GlFKlAfxvLm06TN2caOvnNaZWWI
rhrmRfKyvp7sNCUhNEgjCwzEWr5HEAAetTx7t2Qb7wqL+gPPcN79PIWvRykUZxFmk+SBMujxvmnK
6qkxx3mja3pvLsQdE5sNyEI3YJfKLTN3hOsTtOD4D12oGY+xMOuH98cAeBOQY3krgX1arVhkD+40
tEkaAHNxTqo55WetEdoxoT774HWptxHp7oRuNobEu1KS0lE+uF67zmgXgYMXReVXyRl7yCo/d8BR
z2Fkf3n/3ECE0syVEk6Mdj3WWIYkO1CBgrpWgC5XoFaOUR4WE9HNms9ouSHi+vaQdz6a5CVyOVGf
JNlcLadHQaNbYOcGgP68vWu03l6gj/v+UXiQUKihRS234qrmNMQCpglAhMDsC+XjYAgrMKvs77en
cudOes3fqcUzD8iP16sXOYs6Jg1PEtVo82dhaMq5V7v5acFv+4Neq/GjivTH+e1B72wP9oZsOphs
MMoU14PieswtOJR1AOpjeOBpRwVxqpp9EZpbN/u9oSB2AuNgQyJOsHo9FC192ii1yiD1GhoqZvHb
rsZ2H8fVFkj57khMSxp9cPeto1JCSxhN96gK0CbPDwO6AacMutkpT7otQtTdoRCtJJ2nuYn7wfX6
oSfqjm5nVNyddfjTQakKFlJappE/VJ26EaHu7RCYpBhHsYrcL6vBNC/S4dF1ZSAP+l5psmgXO83H
bkwU4KTqfFS18t28cATfuF6YHyOjIywX4I8Es5xQdlbTuQxKPX3J0E7eiX52N4LUnfyAGwwQMjVX
6e+wChzW3KGXl5pVoIxNfm7imT6cq6iPOH9l/6ZxJzZa0ncqojTZpMsRxWyEkd3VgYbPTaJLXziw
xyKDVEuofjHiQX2G4hRle6WalfghbWBqFUQx/Ty48VT6ae9tQTbuxK9XSBdUZLpfN4AguHHWFI92
FfS1oT0i/+48ojv/bkK8FCKVJn5SLUHCr68/ol4mszLg0cEpb72H2uiLB7vpysPbseTe9vxzFDnX
P7bKXFZG7FV6FThzZM8+rJz2YKsJhbEiM89ihtI8QnveeuHdO4IkWlD9YfjKMHY97AD6ItQBcwaR
fE8g9QQZqRhAGVTmJLZ6Yvd2qkNxWRrGUGxdpyIqgtlqrNJ9iBOI9xP8B57oY+WLGg/Jmmx+I3O+
sz84DvTHwEcRN9fPoQbeJIaF5RgUk2cyt7neu0q81Ya/MysKuDxNWEX0p43VLaAbjdOIoRoCsqPm
IREgS2M7zw5JG6MMvmwiGu98MjorUnCM4jxYuNXxszqz6JKqGQAZkJ0PWAg8tGacH93Oto5vb8qb
BZTXG0aC0u1eomlXW991h6QzcsU8Z0j+ZZx0wzoKFV71e1OE1TirzZ/RHm/nxmWf13V6sXOAGWHS
hRtHTEb4q2cNo0heEU9j+uU3IpmFUeDKSeZ4Vp0itx6r1FZfOntqMU7WivZxMDsD8HLUNF9nq002
9uK9waWithT5QSJgXROH/5gPy5CaZzdSix9WP+HNWDd2pu37ZPC8hyHRtYdpmLz+IW/yvvr8/i/J
jkHxSuop8By4PucqSu0DGkrGWfQCuUt1VnzLiP7Ld4TSQaOKxwathtXWrF3o64RR48wjT+zMOLUO
iJUaG7vlJlRyzmAsSVwgHGrAQ+u5WKHjVU54tipVnOYocZ4Nd4L0nTev/jViN2RJ/+ntBbw5dXJQ
CBHSGg621BppoUe6EdIdCM+eJabPSqnkOypY4gxZe6tXc4uuJxyTqFBZAcBOwryaYNsYWWNMhXMe
bDitmAsOJ7BS6VetsBR0KKP8Q9ik4glV+vKUVY1ySoRtnzIvr46ppyrfhkGL+9MY2+3GCbqNB/ww
dhC/j8olYlLXKx/2c+wMMaYAFZ7lOMEn1cdltreEL+8sNYgmCQCQiGKq5tejjLrZ9u4QO2dBGegv
sWjdY09P6N8l7fWNXOZW2+L15kPjCz1rSWRY7VhjcFzJxWMsgR01z0vYpliwj91urDBp9Uel0Dtf
BXHys4zU5tnCK3vaIZoVWjs6LLrDf5FETxjA1MMew2PxjWHyZ3iUFUzw2Yt/YzLS1rtOd1CXW5QG
JTav0CfUbspQ9C/L7HgHpaOYNUeUkY6TZaSJz042w13B5WEh0KCH36n0RIYv8rxvfAxCqAUlEB38
DrTHVvPgNr1jSSR+ElwTT0NAC6vltzw2TmrY50XpUXt2qI987bu5SvzeMrqj66X5A5ec+aSJcfq1
aHq97Eddj/ZvH7h7e41XAQBnSQ4g8br+GYnRwyHPMRATmARJnY0EAvkoNka5RewzW1lnRitKR7zp
5jat254KiemdndGbD2WDUgBlKaP3y7xuMF+Ji6PI2ulLCB8fyFHlPaMfnc4Uiofx3xmp6u/vn7ZU
REItWIbRdd0xyxJVGzNsX/UYAD3wS/3QjO/v2DBrVyoSc2UjH7PGuA9ZJmLPmrHvBIi8M5YaXb3a
7XZJ722lz3f3E5ce2jE0hOntrmp6s7VA+SmwCm0ymHJ+XkLvmsfZCrpBxearjaydNswFZCHX8/vU
RTnC6Z324e11vRNUpIQ+2Sf8DCp9q1+hNIpd1WFBm8ipzR+4TgyfnNlD+gGcWLzxDW8yQsk9knLP
jIixxXqsOQsxDKMTSNrUdOidudoBzWQz9UVnWDtzyYZp40q8NzvplgAhCyk3QDfXh8XQx6j1EIkM
Khc1nMiq+4cuDX9gYfRuxULmBlsPEBGilqBRViOhqBG52Jsp53HqSs1HGkOBWTsYCuZDi/YfPpos
fNOj4cHO8byeFnmRMy+ZrpxRdzOeu7AYD4UxmC8pEi4bV9u9FZR3DVc8lAN9DTcxc1sotelFwYQP
5MVRzPg08pw9hGHXbsScO0ORBhJaqUNwya8rfZ0EROR5FgWJpJhPCpJNOiqh+6bs6/fvC1kpxekA
LCIVKvlT/nhVGuMIkdJbRKDOWvUwu4v56IrFe3IB824kuPIAXWfXstAskyNU/Amoq40Ru1alJ3YU
B/2AsbPbCOeE7Eqt+5WqjJ87tSz/Bigqhl049cNXIbytYstths0PgHxk0fmWwuSrx0ovzRSW0I6D
eenCoyO1MYSJYBiiXPtZYThyjR2pjb2xc+R9uJ44GbXkQrJXUQu4XmNeDRHUMuirWusu3t40Oq9+
WDwvR0EnM/QvpdcsPbYhS/rX2yHt9Sa+GRlQGkJsMnVZO72KpnPCkVwvmOxU349gvA+L1iOcVw7h
Pkv031kfvhDl0Faan6FXHxxXOSC0CLhJE8VxseICw8poOEY6qsVe4cUb6dW9PUEJUZMqGXyQ16vh
j+3Hc6s0jdEgLHmNFmSRMP8uRiP7bveDeooGr/ZddHIuaGaEL1WMANDbC3QnDoMbo4cDyEd2C1aJ
ZM5mMdS6DM9tq1Y79k72Cbu69hG9m/R7aeXi27vHc2gScAoojKGzurpjchdDKB5H4TlXcSIrEM8+
IDWTPifuWJzeHkpGvtWn/3OoNSCwxVA1hR4ews3AkcutZrS3UMF7f6RiFJ6tvESoPK/BMV45EaYS
RnG0LnqZctXdL4pSfpwnTGPfntAtaIwaJtYVUJX4ZlzT8pj9sVeK1omLTi/Cc7IoFd6cYL988mnv
zO/LeGYV3r+xRcFDjZv6oczd5YSRe4cVaO+Ic5zq+iWsUtNPUH/65kSN9/L277sTXYCdoJ5IwUVe
EKu9pAp7bFRlCs9ZnxzNEhzIWJYvzjQGKoZA9EPD57ITG/juOzcFQGhuJZJgZHvXiUTPMkW1wUt3
Frh39kZhf4oBkzw6SWP+l6EoTQAMJtnmS1wvf0tFyYN3o5zpSX61rRQHM6CQx04Pt+L0vYSQaCVR
akhiUh5f3erLqA4djnnhGdHX5RCP+fKkFUA6CyeHvWhG3bPqlt1DKOrp6I7J/NCOEA7f/pz3zo8U
UZCUJ0w51lzSyYuqqkYp7Fw7qMBxb4V7yPJbJsh3AhAENChckoQHemF1JallBj8jdb1z5szAhegG
Vw8tTcBDaXCE9ihmlhuf8e6IrCqOGa/XwuoysgqqS71CyKuyNvk7iRrzURui8eu8COUUumnz5e11
vLdDoaeBOcG2B1zZaoa9NvRK2PUK39L4qcd1jH12JyiNJMp/iHiojIOCkNkgg11v0D4cEoDlNXRX
0NB7/MGwhhLKFvv33vqhCiufvyhcQRS7HgX2VDEv4L3PYwgXm35z+qg6Q3qe8jr+nNjDlqr0vfUD
4sSdyw1F1Wy1fuhaTkkFZPCMsuH4I0op9ZTFor+MSJtsLOC9oWBNS8koIB2s4/XU4rpsXMV2lHNt
zuWjXaXFDwd/kT0mEltD3TtdXIEQPbkOeV2uZtUiXIoaaBqhHxDbQS/iNrCyYguHdHcUcgsSW9h2
PGSvJ4QHUWUUSFEEI0Y+kCUM8TcUm3Rjh8t7Z3XTwvFkCJWkHbmVVV6rFsgT4hVhn83CWR5bxfMO
DiKCiOuX5viCEIO+I8nJt0LHzdfiocqlC39Xjn3DrgrrTqRmPqGRBghxP9WR8ZAolXsooFNsbIyb
dZRvYvYF4QcaBVH5eh15oSRhKZTm4maT82R4yMLV1Thu9F9vckHpgEDLglcxAFhwfdej2CN6xOkQ
NZcw0zSKbKjaVbtZ6HWMk1SeTXQyKuNDpSVqdiSVTTSIrkqzVaG++Zr8CnJRycziArqpHXeU5j2c
lPkVtjX2e7L6CRMrLXWek7kR08lIHA+sYWyjsPh2pLwzf4S/ePfxVcly1hQDr6z0KVzU9gLuDy3M
OFF1BC+dUTu4s64/tG4bHi01t/9npq3iHNvcNTcwbbffmealB1aUi4hcfF30qeK+CRuzLC5aUXm/
gSCan1MYHRtv9ttEjnKaLF1Ru0V0Ai2W6w8dk7FUUT0VF6Psmo9eGRqHRh3r7+BsDN/OReKRuc0D
ORM1/L9n2+VJ6GkYSc290x3tvgQpmSrNI+SA/BzXmbOxDLcEF34gxBaZpxOh0Ou4/oHGmGmtakXl
RcBGRb4BF/k9VPz0cyX4FakxW5ehMpX9QC/zw6Q49uOsi/EEhOvdWbzDRS3BD1INi/xA3kZ/5Lyp
i628K6ry0rXd8mylvRv0TWxtnLw7351RXt3uXlmC6zsNSfVy7jooZopT75tWyZ8aYWwxuu8tK1mH
RY+csC8FR64nE/coUY1iLC+ppc2fXJGI3TzESlCVo3s0lnI4ZUMbPVseBNnaNMcvedSPDwNP53fH
Mym8xFOcKxxqmL2KNF2l6fk8WOmFCr6NYjKqcz81q+q+v32g7ywrEgsgO0CiAW+6JYbxbEJdJbs4
WUdp3649RHI2zWtv7wHyx1ckJqhIOsir6ychZ6vcuMguaYEdrw8TU3vOptmCfV1k08+3p3RvMCT6
2JXSg5Eocf0Js1TtrHlBFqeYdecriFbliWzMexirZdg4hfdWj/BAN4TcGP766hCGoPjHavTKi4cE
tzF39U5xmy2Li5tsTmqj0D6ARSJLJGt45+AWqVPaeXVpKQz/NiNbO3ZTMf0vWZZor5psyY31uw3y
iD1R/4LryYFm5OsFnCPXwTlGZJcQIzIFloenTVDQyVJ26WykhY/+K+p9Zlw4j1Woe3i6ZwtuQPk4
tkhoCdE6GCvl2iUy0ULzl5lGIKw3RMB3zZha/8zJ0IOX6GrvR02xPaib0XoYmrGL95pWNya4kdBJ
fbOewoAGSq36oh2T597t6Y9mwqRiO5eL8XdSDvCQ8PkKqQpmao34Bx1GtDJSz/FBxMfRvkHrLvHT
wUrMfdT15bke664G4x1XMP+6pZ/35VhPn+3W0KOTMQ7tT0MKrfoCWFnjq/3opniUC3U8I8MKrDVD
arJCdrsZe98d1Erzp1rEkMLCsY4IwHnxKx+HEPobxuEHJ9erQ2rSPDtufCM+wVU+53BiKV3D6pSW
v2v5PLNB4l3EKBxWxEzU4tExcJw0p62Wb+Er7xynV8kcIOswJIEQXe8GhWeGGCGlX9Q+cQ5eBTHF
6lQ4pOYWX+L1nXAzK7osKIuTd9/gA2vUxsalZSiLp/e+hRb7MEyZfQibHscao3KDWlmi324vtE+W
FzYHvTTNTxFqBT8rt9V2eTnoLbIQSfSAoGX6jLJYviuS3PF7xMZIcxfxCK2lDxZEOw+mkxr/oDxh
fnz729wJCvTzqd1iCU6j2ZZ//+M+DMvYNUXoVRc3tsNdFGnpHuzrFmv+3mcB2c8XobXusA2uR2ky
RYOgrBLldCTXJiMb/LJ21aMSllt09tsSrQMyDVE3WKyEIIjg12MZPFsXq2laFCJIAHw3cuZ033aF
9ylaFq09uGXVlWeXQNj7lTe5J9UT8+jzPFX3el0K6l1ZmDq7zunDTx76R79bVMars75ozaG3krrf
v/0J7oRMBE3h30slGO7z1RVQhrkD+LJpLknpTv+jYWfYvj6gIUjoUpenqHA2E4fXqLjavMRmqA1w
RemIrB9yiCI2RWFn6kWIDGuGuotBGBEB9eUxyoRR7ysbt9ZTyqqcnEKEfLTItUIEXQ3M2/K645Zf
gDKzgdtptPwBlJcHFcOK/0ETLj3nRT1PvmmL8INiJ1NyUgt7/r7oWKL54UQprbYxlKCmgNKAP6t5
8UJ8Wz5Fad5/Qlu9h87WQpI3rLiin4CpGksyOspA2HbbL6aVz+CwJvnTM30cXuzBG/6pjGjRdhk0
ps+WoLDo10s5/sj0LPnpJKFYPo22kqSE4DD9XADP/jGPpviAOI/7pW717pcdmVWyq9IxeSq0KFEO
TR96v5a0suOdMUQR6sjFNPzbRE47+jk6Lp/mNAeYYpvhZ1jxLe4A1mL+iiAmcd+omnJRkzj8W6h9
0fuDmAFuamGUI+efjEPuTxklKZ8WsPW18uIq31dNNHwxRI+IPpiFzO9jweIAzgcH0MQQf3ytZqmQ
Pm/wfVg0p0WhOPfcyHdpKeu7uGmW5y53+n959Tm1XzRF9+yoShQebKsc+1M6hqI99sXk9rsmzVs+
W9l6oz9A7Ov2jgi1E5cMuhz55CAvmSQGHeO6HZddwg8a0fAZcRoI22H8R8kHujpE8rx5sqI8nZ4x
JCibU9jjC7Dr1STjJgpNd9nx0lR1LrjeK05iAGTp21jCsKvQvc13UAuzn+6IerBvpJrzIUtHtG5A
YzF/bbJbFPsXNz4kVqr95K7O531hJna340rryl1fV3G109wq1Q754Cb1fjIGK99BIMwf28ywy32I
XwNi73qn/K9LBibbxqFiQ6wr9Xgnwsn8DYEyz30l1NXwUSyj4u4G/tX7RWu3vyQfRvhVn+j9ASxQ
pvthnBS2T4FKeXKmdI6PiJcN4TFRtOiXpXd2JwlKs7rj4yFWrxoh/3NkU7rkNLtzHWOmZw7fkv9z
dl7NcSNrmv4rJ/oeZ+DNxpy5AFDFEouelKFuEBRFwdvMhPv1+6Dn7G6zyBC3JzpCEWqKlQWT5nu/
12ATNkWKox8vrDESKZG3uH2HSbckxSeYIPIOE9jqe+l75c9xnZwx5JShqt3vV553Fn9qY5AB3BOR
QJz27/qN9qMbSj8OCL2iPsiKi6T9cLV5Z/FHiUDQPEdOgL5TWzTsLuF5jPZ6BAlpd1SCa1xhQhl3
nvE/OGlsSjV4tRzg6ZWfbP+tZa2LWGv96LOOX9YtBlBBKZZDGuDe/vt7t50rT1ZQQA0KEZpteHuc
WsphI5oJjrPr0TTr/ryiUxAnvj7ukqYaf3ilj5Rpcfqn3w/6zq2EQwJuSafL3bhCr/e2rgXGX1nc
joWud7eNBgk2BNBpv6YLvZvfj/XOwRr6Iqc1LpLW+amIcuXsIZa+0Y/pPBg77AFJkpnGZXwxZphR
cY1a5qJCZPIpX7zp3HAT0X9wbnzvFtPgpjRiL6fHfLIxJng3jLVik3KkF1uW0Pd+Jm4Ku/zlNFW5
hyz2EVb1Jz/55KkCF+FKAULA1nhq2uCxL8pa6MuRzJ8Ej3h2SZZ1Eki8cF3rYYngq2nXq+Hk5E74
a7qGOUKsX5prGks4cr/uJcveL7sSjfbB3Xg7WeFDbtQh6Il/Jn28fvZjTyAsGuj1WMNS+0ERlhzI
j2Fl+P1jf3saQcuzXTyzaCNDnmBJi+9VaZr66ihIhI9sm/5629YNtt6lH3cZG9fvx3vnshiP4zP+
UlvX8+Qh6yX63wFg7qgnbKt9ZmU77Hg+IiKD7L+Zr1wXXnSgZLiN8Ea9vn0kbWQLneLh2NEdXyLT
nLRzsHgStQytqNrdwkGGPv4UFOKyNLP0XHoY3KAvTxwVO0OS1xFU4aqLA0fO896ZDfNoO/NY7KGn
eg+NXZufBVapXqxXnVhDpygS6AhCmiJO4YgOoTW62R2hIwOTp8tpTs2lMetxqvdJF+WB3T67ad/p
4Tgpv9z1rZb9SJIRrE5YfvdgektiRpreBcu+9zzNCDup5i5yCfsUUTlr/ryTBGN/V2WqZxyfapNu
bu5CX5ybEYt3aTjDnVcZ011DjUuduSjL2jfDLAqusrSuao4XM9lA0LNjk0ikJz/NxffKzES5UytB
DeFY2D4JSXZQVrGkU7NEkpNZEzqz7971JFyVkaxhch7TRQPmS6rcL8ORb5aj6CSf9LoM1sG856Yj
d9BKV/6cs8DUzkSW9c9LLfOntBtUG7pDOkBUmGvJuTPp8RqCd4GftLcV7kjI0ykue6ttIwTqze3U
we6J6ImoKioJs0BXrjrtmBn28lmDBfNjMpzpYHdLmobswOpx5oxo7jNFOqBqpFbtg9zhEWTDioOa
Num6wlU7wJXRWGWg7zJeKO8sn0aJD1CqGetxLsuteJC4RMcTrMXnpDJzgYn0WkzgrZU46JZSQwxn
s/3ZOEM+hpUrKUZUbld3nCXUsNPHdnnoctd64q3qzRgHF82MkBaXTeRaKzWygY03f5ZjgAOPNnIK
/P3Me9Nf38LswE6QUGz4oX2yWSp7NqQRZNNxyPI5zsBNPlFNFX2YjmkbZ1Wy3kzJkJN9+T9AYSHp
wTE10MHwYE4dugavmgzymKbj1PRGCNM1jfRefiQAeGcpw+6B+mZbyt4CXmNZr0Fp+vLYWEl+gUBh
uLU2EKSolyqG7Sw/OBK8s5QB4UGl4JQDW/4UOFSutqw2Z9fjOk0arhWlNA6j1n3kAvjOMACFpBdT
vm7I10kxrZXpOHZWwTDk4h5Xa2Nk2FhN//7t+NPJ7vVWCHDBa2HimAs2ecrT7n1vwNsrU0f8iwhy
rBNpfCFfjIwu3A29IURsPB99TQ3f9bYZOGnPJoceZkCdhppXuY+i8pJvtMdtFdpaP6ARWDL7i1Fz
jI9WB8+hcKUKayJbb70cUf1aPJvJkIlPNjGL3xuzL/IdWVZrFU9SoxoWyUINVms6JqmqWYo5SgQc
b/AxNahd5U2EMsmix7ddG9Pr1K7960kv5bOq1uSXrfpyz4vYixBhcb7ss5HgijDN86CKfR2v3tBU
K5ElbHEqIJgJOCDi2KzIpUKL9pFC9+3RZmP3QMX4U8HESe71btQTQCaqTJfHrA+wn/eVJsjWyItP
IjPNHcYZ9a/GHvz73z/Tt8dHRoXczflmo4admhcOJCr342AxIewyecgWT1yQKe9coqecPzitvHuB
m/aYbiotgdPeG4kspRusszxSWrvF3uTUdmuT2QTU6ARgnEG7VXIfgXLvXSCqOvjG3Fc4EicQd1Fa
U5kkmjx2wDRzmOhdcrmaVvVZSx3z7Pc3870TBYdjkD+0z9T09uk8TIeKPi67nW91zhzNfmKHI0B/
pNxai0jDWrpQs5QICz3t92wf+o1c5vJSUTVEZqEH+6Qf+0Opcv07cJYG/lLV11PaVE9JUEEnToP+
qiew8NZzs/qCuWGc951df/Ck3rlnHO83y0zMbfARODmAWe6Y+2qV49EmkO1ILV4eKENn8r3T7PD7
W/bOS7ExcDdiMQds8MDXb70+EBI5mWo8CtOgIevoee2H1MBAIjqAnVsmWlzbBubuf39cOMa8D/Bx
ERRtG8VfQE6nBzBPAsY1DNZlubTe3hkAQfxE1Ee31cfPrdaUH7wffzLATxbQIAj+e5GGY3eK60ma
ELlf2eMxbYX+wyyclRVPa90iMtrJvhhg/j/lthR3VbeuWFQWZ+NS+s8b1AK802IwFpYgCj+zyRJn
Qz7ny+Xgjt0VOe9EUPcQf7/UWaK63Zy4/fm0Gu21zDXtYZAiuZJGJr/UVlk95643mKExaF/cHHiE
Mt+o2/3SIKuMfn+b325MLIpb6wy+OpXKqZOo781ZZa/ldGy1wCOStcloM5sfRcm83dU3Kje8p40y
DrPm5GGmrpK6VfvlsarHPS3+DlXDJL6k0jE/tbQfPriot+8sHmW0mGB0QxrCuOH1u8Ns7BzI9sVR
JdnM/jLvCz3pIPxWVVgkxmf4Ax8RUd4qZDzOEZj/b+AsYqPThklaksfTul517HDpriJc5ZuXZl5X
MtUbfVSHSY25TkZ4SgfLxgD6G4oqrObNZkJFRfinpnb0R9TfTqpCGgR3Hu03bfjNi/n1rfBLeISA
55JEuhEMB1nWBrH+/cn6epSTprZRkVuoLyyrbOD+maq1paD+SsujSa0A6U2N+ylQ9Qez9Z3Kn12K
Rjq0AJ43y8Tri6vXpe56VcijGK2vZW8M5DIqKOaunTUE/BbTJ0t6xqH38+Wrrgw3GkddngldOccq
KIObpSJ7+Pfz6e3KvH0lKnE4UH8KQF5/pYCrnD0vk8cSahL0etPBa1hXu6AaPgpIeHcoKE+QZCj8
SRh6PVRm+W7RVK085h0yy5bzEGB3J1FwD/oHE+qdt5vLojX8J6l3m1avx2oayxRpw7Hcpt6MAV6T
rw0dTvJL5haDiAKD3CSQO5ohJn20sdhpYpo/D8It8bR1+w8e/HtXbm6GZ3yTDR/Yfv6XvUGkGlYp
jUHNmq3aEfHZeEPy27CfMav+YKd9uz7SGYfODFeUPBWORq+HGgaK/nSpmD/CkiH/SkReO3/01rxd
sJBFQIGlLbkd805xO9Mvhjox2M+zUa/OZD/sJne0w1VSRos+G/e9WMUHpeTbNfn1mCdzdjMiKsqe
DRZrDPkDfY3COLK+Jvu0uCzn3PhgP3+H+MLrg8oASIe9gNb/6zs5EqksOi9QR1Q4OKaQOtuGXmbW
h0502ZekETOoRzZ7Z2Jymws1e80RW/Ih0qVSH6nt3nmBIIqDk0Lz2owWTl4gbxiQo6yOOs4DAeha
tV7gsdvs3CVbPrrsd16gjZPuYJ8JRIf30+vLlkMwttJP5DHReu+hRE6fR0IM5LV7g3SBZ9U83Qt3
totIU0v9RfP88Qv2JNiRlhaAUjR3WlvvFqodcm1pbXwUBvYWM+a5sFwBsgH5oyp4/QWb2psttQIe
uqkD3SK39fNJ5N51N+FlXlv9SO1oDGeGEQyRMxrr/e8XzPfuzzYsKxhQIn6Gr4fnWNCQidSNFODO
GKdJbZ0tHULf34/y3gPfpJXIOenWIjY8GWWFXzbWwXh0V2IYurKbSASujFAh2fhgXr0zFIxoQPiN
JIl05uSBk6RQNQnl/tGpsGG10uLRXgYvduh4fbAqv3PrGIkqBtcodHKnxoyJlxqTTd/wOK2EKzRT
N8aSFO8PRnm7TvggFxSg/AFh7XSx7Qm9ITKeTTZr1m7X1FqyG2bboEsn83Or0YYPHtXbtZAr2kw7
sC9DD3CKM0kA+qIrqEI1yE97oZYMumnbxfm8TOfWVLt3Q6npHwgC3j40lEh4XkAMYWl6Y+EJx64v
kGeR8KrN97LDoa03228kdOQfDPRmtrH+MQg+mlwdpvonq2DbLctS1aZDHMQwPiays/CNgsoTmpXQ
HvKqT8p9V1feVYFdykUmtP6D2/vmSpH1bjACDERoC296Bb0GfIpqvD+KvvTDobTWeDCFFRWcpj94
c968nwxlbiQJCyIRY55ca6JrAarxtD/KYKqidPaMaJ1Irv+bU5sWJf1QMjb4Azuuk1EmWrRToDX5
0dOlu0cud+eRM7+TWfrw+4HeslQYiWcGdrD1X/Fafr2IjDXRTIldpEezhCpEZnnmdeSIzVgftPPS
NhFh3RXg+bqU6d4f8vJ2WFrnoUxt+z5IJ9vd+AOFB++s9moSOFT602nHZRNftp6Nih2TjL9bvW+v
NT1aaDVMX3RZr79ySeZkbqe+dr7AwXjCh0poRIO7+TGz5XRNtF7uRp3ejx+Enrx9yYCnYdMyfxma
LvXrYd1gwpqkTfNjZTkNTkmDirq8IXS8zaoPyFDsEnzYX2v2rdWJSgpQh2UXLcrJY5mTdM4me7Uw
+S2qpxylxe3azFTiZuqQvR1URlUclnVJzxMEU2MEvXatv4lx7e8MMZjarYWvjn2j8jT/VOZa3YW6
ubhN7Ni1M+GCo/UWQGmgBVGB0afET1X3ZJiUunjB8jK5npwC/oNeIzYMC21ZYCjWmIpBjhAE9mq6
l/pRXtaFHq/d2LkXMmiNjakxUIthoNyV59JJy9t08LwmKsc2IX/FLaxhL7Bbxq+4Xcd4TqfeOQaL
WL4EHKqNWOvd5JcYzeXOFrCUI0NS8gi5kGwXJMaM7REpht+bbtT0T1mNBQoTorCHyMtTpwpHQ+Uq
yky3ciJCrNvDlOgJAUZpHzNvrB+1XdSbt0c5XJBVmJpRWtVdEqEIcmY8F8ko249Is0ixWXNYK/U8
+udEhqY/aMQEzj51py6nqEW4FlVicZJDuWqwU3JwoqvGy2m1ceboRdw7q3vtJP0qDwHZ3mvk2HAo
dm6uiq9+S/TIARq2q+8Xo+qIpRRKNne2Kjqx0/Dl+aLpCkrigPsyl1TqSo91i04Y93wQOZMtc34k
wZQwwVBb4ZdQ2YUR+qJte/ZlM3uuUBOQ/USWCp5e2kq+aFLL6bGqa5HFYyBI6FlmR/tq1aW/N1dh
fOvxE5n2S4XOXh+0WttXeV3dE1An9kvu+PtyqfUsnnCgveFO29+NXJjnveq9T2YwBbtRGcNtME3N
Z+pkex+Ior5t5Ayx3vMQn3UNXw/nmC+La44iwnyPVwdVDZb/i/2C4RELjb7KRw/rse+dBwN5ILao
3BPzDBTZmo16bEw3W/cajoETsHiefa0zWTwDm89BaBYscHHTeQPCa9VVkYu9OrSozLfmaDGHzCZI
tYag3WNQ0cZmI/ya+EbLFWE5mcNLv+FTaITlr44JrmJwo/Zx9bPsKw3Yll8u0RrtrDZJ8lAjhPtG
BMO4m8XaP9JRNZ9ssgofuWFpSWN+de6tIvebXWm2E3TYqrbqGFZS4UZZb9jHcS3SIMoT0zwzltRo
8TYZ5oaHNS1JaIuApjZxDbK47SZUe2Ff2roMOx+5Vi+W7uB6nV7tajILnuqg2x5725YzKoZB+aFb
aD3PuoWBH1W+3yyfEkRysJyUPjxpbl99HdZAtjF1H0XKooF2nlloL2848lRD2C9whqJ+SAQN3bWo
56gw5u1+z1IVnxqoFmbkN376nJe5IXcrScppxHln/GywmNQkxSbjVarZzaOj+qHZI4tK7/N8bfwo
hasYXHWQg6+CtF+OZm0ZU5jB0DKJrQpmN2wCkqBD3yE0ZudktXWkosQoQyRpeTlxMlpROE90xUe7
hcXU22P5JZtxpoxqPN3Kc4pZkRchtGhMFZzFsncdk1BF0qjUp9IUboGAajbvBh9r+khWpnwmidFR
uJpl2PikA2eiveCSgrNAk/28o26qZGx0XnbPRFT6YaVRfSXcvGZNTLEyCFtVqxt7SZYprrmoIBRi
EXbUL4lPHk02jfuOCikLnb7w+91cODi1dwhPwpac8nnnSWvtQ0m1iotz4qdm6MPTdncLqyM+2lL4
djg7mTFC9io6poFi9Q39YID6iAA7fZi6ojTDQkEIitaZBTbS19pvd2ltQTXOCgzV6qw07CjQXOdH
ahf+fc8ukFyOYzE+T7xCt/aqrbgfO3RAo8QqhquyW4yGplc+X+mD1/JMpeXel90o+xjrjxKc2tWq
5cwc4MzG3uIl6rKrsJu5lMUCp1xLDHZeOPDdVdAYzbfJ6FY3LvKue5SaCQsdOAA7hAGuoAglISGI
axB8o59IRBWDYS51ZNVFJ+nmDwSrlVaS7STrc5yaa5pFygygxHuk3n0bfQP+rjY7CjXj1j9za/Tq
Z3WV63cuy+rRIqKsiSVQ6RX0ersmAAHI5bxdTL1kvbH7b26ytp9yZjvtdQI8qlDL2oXckQqnrQia
HPNdmWlybfuZqYc6qMWZvnDsiLJpMZhoYrJu26blsWRVl8mY2NjKDWEXyru+Ky2155xtipDZ57yw
fXc3ALirfTBYe4aQWzP9hGBVDHuVAJZe2yro7NANCpnGQZUwnwffW9t40IX4Revd5Yfa7Hdb2iyE
gFyt1cR2C+PpwlcevXLHkaUWw8Vv/bOi8Mh985ZZ++UlC//bLPhvDyZi9HGzDkrRNK3y7CYr8NDc
TwlZQmdLY6zFlnKjXrDE04t9r4LWifA+lM4B/RjbUTr2urcjd7AZdgNn+++Do5d3ubKnX4YmaGas
8DKWyMo1+AiexC2gT+fuSZlV+4zuoiB3u8FDIJS9We5rk+2Oe5da7s5wsqXZmXVb5HFhdJR7QW9r
VqjjwAXXt5vna1tP82UHFpEYB4vimuKz6oczkjsWlkh6FH04gn/YYdd2mGkba3mtuZaqYseqvWex
FsG3AoOt7+209m5s0IRq9hJVwkOfB1Cm6g5rjIyOLkpIXN93AbEW+84agTRKLYUfWxULAbRqrRMt
IjnCkjGN2/oGdWZhRmsOs9gU/WJHimQqEU1wJLPI7SxctCpnsBxsjzrvm2U29hUMnaK4HWDHlHHP
KRB3T1tb57h2+gQ6gFt08JExNLhCEcLWRuwTS2HXGT1Mj4xGbrQmPR4Eec+67kz+2CD06IMbHRPR
b1IG2menEk4fdpowZjhBtlmEmuF2vxQ+SF914VcWJGB3usgdg5s7C6ld9UrHX70KFu3JKE392rBq
Y4qtWS1JZJkQTdxhLe/NxcS2QygLBnAgu9WMaUimv8pxMB5WpZc/ND33g501EOUXSn9of7kgq1bY
UhBW4eCVdO8hNBO1kJE3+5JD0SF8bcyXPGwS1acRebsdYWhyqXcEy/hW3DhUJtGkLF5wqzW2Q17F
UhyLOk9m/AIqQLRxMctvzWi099oyqDTyqs2vMm0N7UedVlBxqjFxDyLxxI+6cL3HhU2G918ouqR2
Lpo+UoNjJMyIZehC3KpcRIqgXwCjvppesnFo68NE6+wXypGKlzeRo3kY8oAIEWcJ5BAakHrvtXpa
dkQf8Bmrnjdd5NUpPIBgalr0rbWFAbvRtTaHnWrIrwMEB/TOJuLn2l0xj+s56hcsWTD8qy/GzDK+
+dpiphwpRueTvvTSi5xKag+NPvdkHsipeq6TiWzpVg/q9mygErpzpNCtqKsaNsFEepCEpoJwi0OF
z9mtrUxlRUqU2TdHtpMMSVnohrDEQvCcPmnx3Kg18+Icu5LHIvPH4+AUJdjYCrQXeghSnZtmnAg4
mJPOKcMUM9fvvrDq2xnqshbOMw3ESJhpr0XC43heLItGehhhgcYB8FWLCsec7dj2RWGeuUSL/Wg9
nEt2CpXE91JVHIvYfpNjPbZuedsnNmtAJlYpIh2Z4PcZ/OFhyWrlf6/cXPxqm0bmkZFgzAh9F3pN
tFR4jIUeb2eO7VDufBnGwHs0pVf1hyyZKEVRDDjrzq5KcSUKf/Hx2GXnhEm1ih8IIjCg8GSQodaC
W3bjLb4G0WvsnJYw0TJ7MNO80OBFF8VdpciTDe2x6EaetW48gLVbPxXmJt2+N73U2XnZgiocXDz4
yJbljUHkVhhiaWNs3mI0OU+9rEsNpF5nfznPsyk705NUfgEJNS7tYahuppocm3CyvZ6kqTxdtyia
+QCo1T15djFuac/O7UDLlJZh4ywf0I7+5FKcFq2QHeDpUiODc50UrW09jmvujtY5UEIapaOjiJWd
2eETWXKWd4zU2Q+JT1x6afdnvUQWUHVGui/XJYj0uTBulRrVXe/J6byw8+Es1fES9XXK3HDth3nf
gwrs/gRA/uN5/l/pS3vz319P/Nd/8vdngKghTzN58tf/usyfh1a0v+R/br/2f//Z61/6r+vupbmX
w8uLvHzqTv/lq1/k8/89fvwkn179Zcd7KZdb9TIsdy9CVfLPQfim27/8//3hP17+/JSHpXv51x/P
LeDW9mlp3jZ//PtHn37+6w9zo5b+x18//98/vHqq+b2H7Cmvnpqfb37l5UnIf/1BxNA/N3iF1GXa
cRDXeJjTy/aTwPsnQAciah0Z/eZ098c/mnaQGSPq/wR7A7Tl1UQCCUzyxz9Eq7Yf8WGQxXEZgBCL
Xzltpz/+zzd79Yz+3zP7R6PqmxbjH8Fvv0ZHcONmX9QBNTEnwu/rFB1xBD1OIkjFYaw1eYl9bm2G
5eaYWVhZ/Tex4m0wLO/4+ti/wuY5ZX/njZYTWW/1BwhjcmsT9gctn9OY0j49sHVzHPvLc/j31f71
6rZp8pdp9OeAOAUQmrBRU7Csfw00FYZqLZC24WAGACX053LtCuN1CGN61dzM7vSRq+4GmJ0MCOmQ
puNmuwq1csM8/9J6bI02w+ufhRK5S8FUK13vqGd+cyNGGMqYlaZ7to/uZ+qUH1nHbR/9amgEwCb8
CRhviOVgf74eOsi0pDH0nltaAPhgxmPuK9QEH4C2b94XRuHCuJsQJ+Bdn9zRmrSaeXUYpZ9HeQ66
43ypU83cD6RcfZQrcwL1Y3HMWLRxEVbB4Gepfn1FCV50zSqn/jBNLTk981bqiHtFhmaYlcnd1CQf
RPa8d3HYhNCrop1LNvIJHGpNg4amue4PXqCpMMmy7KDPk3a2eM7z719MHCy35/HqebGZOGRsEzuN
9wpDvr46CnrJAQn1dOlP46VZVtojAtdmjSjg19u+LtiEx8Szdq09+4jYsjSWBX6SgDC29hMHFe17
s4zDz6FYN3ClKkERtCHwtD0YZ47raraqae8g5EpCjUZ5tokZxvvMFDldQ6PK2MGN3rhPezFfmaup
t6GCRfkN9TCccb21KgllyTJuy14UKoSHZN3rMredEBqLhftoyg6Nft4AEeX42fQx5rz1GJcBguiL
MjNEeqgKyyOHQooVT7EJRx4jA1gDk/NcuGhU8JXke2HSauMSnI+1n52vYFW5FwZ81yaq6bp8M/uk
nQ5wRL15j7eRLL+amVnCxENeD4UcnVM2VrEa4Do0USHWIbvuPS2gBM4AnKavanJ7xwlXq0ym41jk
AaosmfhZHY+2WwOhlkGQxxZY+KPv5TmIDEUcYZpWj3wKTgxnqkfSWpEPhs7Y9UB5zaBm6H61511M
ui20a71Y9PGitQLEeJTaHv6Npqk99BUZJqHb1WpFl2d49h72uLoxuZd5jHdLKne+D7axc4quy86d
rhi+94nugIqkeD20DfcEkHSfY5CzUNKKpj5q5lJPhJIXaw5aCylyvzidIY6cYespwoNFjuEwV+jN
dQSaHQWh2bugErUOXKang36vN5ZXhDnnNo7dBHpYYYGrufpmzkb+uQ2Ep76kuCd1ey+zEAem3QLD
dkDQCf8AibR/qWposGdl1jdbqpwmtTCop0YPcf9Mh72Xpvryw87KvoIw3Wh4SfLB9s2opVke13pt
onmvc3AW5EfzeguWmDifl3SgP9lkeTUC+SEaPRrOung78msN6nM0jV7wHSG4qcmwH6wxuMgm6rTY
TzOQ59Wxe3U29l4WnOtJgIImm4MkvRK15VPrJZajsHyGPuBTJidDExeZMVPYZ2ZjFlFjdXlRxUHq
m0jue5QckanRpgldDsjBbZm1vrpAyTnpXxrHUBr/xgyusHVeeHchiA93FW0OcUM155mg5E7zeeho
F0R1X1vdXuXTRLxZ1amvVgk/OjYac8TYvSmH7Kuf2SVJsqIvwq5KvOZg92jA7kYv1dd4ZnoA5OAC
YH+ya8u63FycgVDrAWFWDh8MnjM59f0Db3vwOZWU6WGH/cTnNue8t9OyFefENsBuG+Jskwq0BwUt
LA+Xcz372WPsoCK9ZEG8EnQX8FuwPTwWQNqnFTVs7zS3LoX3FKJhEUYsZwOWHF1XG0DVsDpjPlhj
TcR4VHslEANEWBGbY21Xe5taxIzH1F6upCiLLi5MNLgR/vlTHSL81IpDAuxkxsXqlFQ0dY08qHEQ
ugJbiUldWdWi2whupvplkTgKAXFpyHpo4fxo9D5dsTXyhgTNaJ1w/PU0dYPUtmv3ucjlc2O5yQ8d
ypwfz367VJFu1qkV0j/Ji1h4vmRhK2Zk8QCa6rbTCoF5cmJoL06bTN0ZFljr1y4ranWOYnpVeDGk
UB5TY8EVtZwoS+nBTLDl1wJcH6zIv/XrOTOjhEWpjCq7UTdC25wXS5AJb2fp64RaJEs7P8QWrZxo
eiTWJyTceRJOgIxNNCO+zaLcSmDQb6bx1qXX9ERqSnTan3Ul5/tuyBLzDIepodqrMWu0K/LPNcj5
YzBcZ4HEPdHNA3ynHTUHU9TRRvlqqTZ1I1SxxrOr0uFpXIcp3euEww/7RNj9vdpcvSE4Z1t9jPK5
ibeavbtMhcx2s1mXEOY05FuRNwLJhr1vd59yp9LVWbYKHJ4IeSVlxSNz5JOHwL6JEDMqVD7Ss596
3SdvkoXUzCJLkCsVFih7MWvqIGBEDY3hy8GcGvptJvyaZnUbDyqtNn/OtaJ+WYu2+gETtNg3tpwf
A3fuztj76m9OK9ZvhgigaoqA7De6NoAJPLOJTaumozZ/slqSkyNpqcljeho8bfSp2X5EvDUeejlp
v2awm2vO3qmAnDbnjw5OmI+VNQwP0kACFZZtXwxRq+UJ/KqEwIczM1/k8wS5IYvS2k27CNykuMVc
PCm4la1Fkwtxw4tpNABBnZ8q7lwrui95kjoYFmS+c78ZS3xf9HRn5fQOVCf93TomKQpymnk/qtwq
L+gukz0A37VMWpRzU935n7umLx80JM/Heprh2jSPnZj3pqzyOKkRcBXStB7rvNe+6kPgfpWrc4FX
i7rUukLQS55KcSGFg2DZL+ZYmaUYoqFZka/jG5JdSK2biCFX9V1Pb+BY2+ulabYqroXZXiLzDRxw
THO9yXtXHhwQI1qSdDq7pPAAxDTrq1kbu8nK7jq/825qfwn8nVXNzi+aIAVe0waxaK0xO1EdYKkN
DitjtQZ1DPegjWq9/MxLYaShC/v3waoMlHaLc1sHkyKZdrTtSGgNHgrukUtIzy14T6y4q/eorUgc
WrvmM2Xd2OcahjFdWCBtwY+lUvSiZt981rTSfjEVxPS9t4w++9n8NZ+8X/i2jOd2sFo3oqn0A14N
TYxtdv/iLBkZOpPAcSZy5yGtI9MbEON3ClcCp3GxXJGLEYSjJo2vXdLpV0WH5YEzOPJc81eVhvm0
YnetpKEdqsATu9Wixxzmjr48WHJcs7OMmfiSV6otz/wycG897stVizHknT5nz3SBHRYW3DuPmLml
lx0YyHoz4Cp6YcOh3ZuVD+M877F4Datqsa4o5cn/YUXMzwO9xGg7J9fgQHfPMsJe1atPb9Rsk3BA
GN5iTC/RGCHOQeqm7P/N3XntNo6sefxV9gV4wGLmrSiJkkM7tdvuviE6mTkVM59+f+wz2G3RXgs+
lwvMGWAwZ7pUxQpf+AeIifjyJhnhR2VWnGCHQtEQddpumIv5roJOZXgZyqJin1EqEqRp0xRh7zhZ
PdRDLZReWrap2ARo1Viwsu0beHFp7hFimc+VhhD9RM2uvzKKsXuu0qRxvhIESVq35VA8pHkqfuRt
VcpDk47DsKebNFafIhHS4KYS2t+FVg11P5/nLLmxa1vO/oy0TnxUjL7rvwoJX+tXpIBOOU6VPj7L
1M7L55J+1MVYC5CYxagISm6pigAIDbt59Ko+RHYC3mi7rxKtfUBuhqaVksRy0yNnbPtLUQgVfzWP
nx1R9XhZayboF1NX3HEbtEzKw3Yi/xpUupwB5+E8k/d1j/lxqdUveRv210mk6xfEOtW9TgVb3Cum
y+Me60b2QgkP4QRHj/Ri53JJ2rhTJPmt2kzus5a6YbjVq6J6CoK83DW1FVFmTI3uUZrk4p5m1CQ+
UENhoqT9iKgMxUeMNqzAddGLYHPBuwJGzFEPkvgnsPnurm6K/uCmy+MylW0MOyXPL6FYgT4gx/OK
IEg5/nndf0mNZPrZDI6NjEtm49WqdMHNXGkpNyCC7tJDkiEYL3MnICQEHhAk33FDrNptbEoLq2h6
oDdOkiifLTmFgOodFEc24wTC5CYL8rT1lV4PnzmxRLs0qrunsVUcGIla+r0OQAHBbpXBbRkI7hV1
Ru0DvUgkMjr9qnZ7AeFGqd178MNwbFM7qB4np6uhGRZ9sU8Do7uEg+t6wmirxjPSYThMpRj8WI9G
dEvc/G4ma+dIW+FF3pojEmOUlWPkcSCoJE+IM5BAacn0pY57SQOjS686hBY3paJFGxkumdgASuJR
QcBhM1lEFzYdJYKgjgB7xC9402uD9UXm7h0iGpBPB63Z0UevX8ZCWqwD+c8BldeSLVnVm45GOY33
KnrU58wv3KI+zrL8qorgUseU8MbJtSNNMwjJds49XqQbxW2vKpLDrWWll2EgjBdUxo70CIlnYXLC
j9ojgdVvFCfxzVDcwLDj2nF5Uu0ifEL0DGXPVhMUqVu5jwIVA2r6XBjfflLaZh+MAHM3BqD8pc4+
j3bnW1r+hUjd2PaKoHaoR/vQmRovdIK9mqi3c8cFZIYGvrbzkHyHf5JuhJ1fmqnxGTeV6DHqASSL
Kmw2ChAEP3SJ/gm66mOsObeTyn2NskwJF9tRio0wCvdL10/mpgiJroO5uolkesk70WzquBkPtQYj
mZaZfV1QRNtpFFw33aC3XsbiUB0dh/u0FfAk6uggA9s8KtIcfKVLH2rCrk2OtThS+nyXLum8fhi0
g9EM9HX0+oteaHsn4b8NMsQBBsCM+xY0BExP/aHBc5M7kygPURYxf3Xt+pMwkNocsiH8yR8/7eBN
ggOIaMoYsvot1ORybILuFlKz29LTT6+k7e5zvRUegEFK5FnjYj7JmNiJ0DEqox/W3GtH26zNTawi
PVJkQ6DxUeMdgormVq2aO7UYHsJYAb9u29eTI9rrFj2fhzYbx8ZTXBTSjEoLdp1M1c8ZVQ19m2R0
e9jHcJJ2Sqcf1S7sUIaUCtAAuGlEo/RtKz+K2+Epzuc6YsAGLIicMm4YYCWbwNU/pUObfdYLu4es
KfqYP2/+4Yj0t2rkglJD04THAvQ9uA58dyDBb5wg2Dc9xiSycepvnWum1yNp9XaOezRq9HSX1Ivh
UeumCYbE09Zwv8A/eeaOgk4aj+7OiJEra9Hav1CB13m5rG9mEKWbDmOGaztT8iv6q9pWUmHY1cqg
/NZ5HDYDcKJPs52/cNSuyny6T9DM9IjpEMQmjBX1sbXsI8XBB7Lvz7Wa2VdumT+mWIZtOr3q92mL
0FHYmYIUhKpgpTy1TbTD/ar7kndqmeyCNK6OmTKQRlf6U9KhncRt9oKB97gtHXdPjqFtutFxb0Bx
lw9i0LKLNHfLTT5xTsKOPmFU9Cgh4zgF7kveW7XGNxADjDmRD+UvkKfWrd31RHKh8tQj33WZgRX4
bKemuu/C8BCnDRdjLfvMC0KjuANUaNBvcbSNaYcPaVM+1FGqf1Hc6NG1YmdLF0+/sOvx0ux4rPEY
A0sBXufOjoCVUDEqftKJOYaBrD5ldcsFI9h1ZYAyiBLe00P6Vs4IAmSiRMCmDXhy7U58E0HuPpda
AhxV0cfsG2McMblGdq7p1J8NMrD7gaB32EhRTQd2bOOn8TySIol0z4sMIbdXg+ExRV7nWIiu+JGq
Zq5fW6geyB3bFf/cXA0ce5tF9Nx0axb7lAIW6nZajfuLurTryZ/QVUubOwPsVrqtLElTxHHyb2bC
HzV2tXlIQ5nedShdXxP3O17bZg8dKBE+AqJIP0SsWp+E21osalJ8zkq3s7yhkpmPNRlF4omAH3R7
U7RETUkekVVozGmk/7+jJi/2oTs0h9bSx58oP/cE1UjRILtuXRSalIeo0ks/ztQZkYekbS6mrFen
LTriw1NfS23cEKeZt7XZYhnUdVF+S8vmIaQItxkmK8eji0DCQ3sknPe4EgCPAOIW+1MXRls6+27s
cTwRrpgmV7N3qizlti7yCGnQGB++cqS4ZoVJ/kidzfyai7b7FOazWntAK6cXMQ3ztpmn7oESy4D0
gVVgz4SLbYfYUVYXO14nOJSQubC+CVtNhUFa1e33mmzga662U+H1EMnudGNsBft3ptPXpuxvwGVB
omxnt0FWvww76SHT1yKRNdXqfQ9lP/AMqrnzhbmUXWHT0vXc4cuZPTSQyeF+23pj87iNbukps1XR
o50bQ+PCdkDdAR12KaARvIKMKYAUgDUpjE074xy2Nyuq+kCgGlCDJGJAuWgEJFdzgBbabjai1t3C
2i/cS6QTsuVM5PlxaBqj3+MDBILPqGL5MrYuwiDYoDaWX5g9aUUTDho57ChcT7FKcVONBUiAqeyH
wgMs1zxrjYy+1aEgnhTJVGQbLchHirMkX6hiTlp+H5d9WZABDyl6XHqIhmXrUKgCakRPfFOrtQKc
oAqQK7HgT2lbU23cr2WeSFQetWF8UgKryw5GG893UGAqnQfXpWvemH2LoKBmKvLYF2bibiIF67p9
6mQm3YWBqH+vx11qbS3YQvDyZUaU0nRReQuBZ/4pKqvqvamKnOwYD5Wh7lUzSv3MHgEYjE6aXE8Q
rsWurSPzmxklg+KBPZ2zI2Vcut1xJDWEyGpochv2k5p5ppPY/c5Re13n39rVj6kxq2sDwk7phaw0
sCpQPVx8CLaUm6yp2h9pHFCLclIzfpynCmiGYXVEN6PaF8tqmLg8BTNVHGQtuSs2Y4WM5paW7KyR
eAQTTnB13d+Zee4MRN41NRp+RDJ79pDZN6WgTrorakyxNswatrYCRVl5pJQo7wa9Ewo7goo1Wxfj
5709J7EfUESvqAFTgKCfr3dPkOqtkQ2tju0SfpTzvmwRvfTivC56BNeUJj449AYerakAHuWmaTJv
yiafn8uavbIhi9cXdHBq/pyxVcx2GQpvNxX1gN8cOvr8qH9kNQV2LbpIOymnrQ20bPac3GidbTvI
9rMSGMZFqfXianFL5+VW9CgDx1A5T7UE1QUqGRiH25TDsbLy8ptL/c8LquZpmOKm3qS1HUhvoC5i
bwKtmr5ag1kdQqulJwQIKhJbGZTgrCa+XLUl4KbelPRx92k2QGF8QqVirjbjsJSkii60zB1RGyVa
MytjY6P2saVt0Qebf0Dqja6phwW/YGppIBDDElSIVoeu2GTgjrmrxonyvtZn01fT0fsfYHsHMBxj
AbwT5lrNR52XvkI6j7Hqjaiqyg1w5BlEiqo4ASd/RFiyH0YhdpWb2T+JEBFlU1s7vwN8kcIubOoK
c+TCHe6RpDQBrRp1b3HVWv2+1+2+PAC4adiUgP0ywDEAUjciNFTr1lruLD9IkyzzojglVa6jHGij
Pg7gIHt3zClCiFLw0OIP5OwaVUmeOpng925RI3zOKOve1xYyg1ujNrUbfC0dIG0hyGovVBEBpKw7
SyLVwI3cfRx1KjCozl7gOlPb/MQtBCnTIFnGzVjfje10HMNgsgHQaZUSlwfY5YXYuXo/l16DM9MV
TzpRZIf6hUGCzfuyUZBF+d2YdgskUBMZ+WFsldVh6BNxRB9Te7Er/G43mhi67jcamJZ5lNFojheB
G9sHJR3cecuuN0nlk7F7kVlTd/u+qAAajhPs702mq/WtlLX6TCW4+8HJhmfmTGjpgu6jVdbZskvI
jKY4vCGtiq+T0QGF5PIAcW2lovjsFEr5HHGPiA3qenD5wkrNf1HODibPhPYG1wq/xMs0l0rhhV1K
oETtBZAoWplsEFTMy5syc/RsqykVxY2gwwwEqGw1/rDs0Sy2eVz186al0155oSHme4Qoae5o2YgM
Zj3rdk2NV0WtT5CUvqR60n6JglA+YpWXx9zGEdD1XIusz2Uc8CjGHPMnmcSi9MrBiuNNqCmYFLQ9
pbyNXVXh10yzeed0JaGEUI+VofktjIIbMwnZeZVM0DVCN6hT4enPzle4YMZPqAJFsnX1Yh68sqAc
teEVB7cq5wl6Zeb2je4jbWrle9MIBpI0I/wOWs6U+2JWxRXOWTLwYdM6RyaEpGhl6v1vlNjrhzAd
2HAD/e3fxHS96mkTSOpNOTnOd2r77pVFKQbFr6J0gfv1GKqDyTLV4kAgElLUr0JQNk7t1nuIn8K3
B4fwZxAKkptIC9T0XEpVeZrB6GG122bglsyl/+NrmUk2UYjSopPQd9OijOyk8daioq9vlbbj4ALh
ahYMZbaAUhfr6E2rI7v9OA+GfO6N0PzJ7iombxKtfCrIZe6LoOalGeJy5vA51XA5qvGI9pJNT3EH
Pny0LswaNN0+R3zzRmK33aGr0IqZmqRDwWkMW3aYO+AgdRs741JX6dvwZ9VG9XM/QLCAkqAN894S
NUmzjEqAdKY+tk9GYqvULQRJ321IN3j4nlZ1+IWyIAthddE07QBLuz/DjLTgoTEaJ+FlLSkZD1JT
h13vYnC5TRohtX0Ju6Lx8dU1IHqjXKnv6z6oY2xPbWJtafQ8rGWhhzpcoMb4Sno4Yv+XTr11HdWx
KPqNi0BEs5O0N6t9ntqgfwqRTUQaFhVKgu6EScqsHrLLCUlrtER7sqMbtxbNj15Embl34QA8006o
y71sQSDuQjpnNaUn3rIjj8Rks88xvLogLy5MqjEMS7LAG0K3Q5/zXcvu+FZHWjVvW4B35CxNSIuy
1hrCp7jWhms7MlEBJyQOxWaOKLYSLmMwdTtZHTOIBxG0IKnH7PNQC/s5b5H02Q85+j5LP5juBKtZ
F4fOcNonN0+H8irV0ErbFdpCgpmqsgD1b4Iq31DS7M3tnHCRHslEtQCdbXQctzhOCDbF4IzlTQDm
7ler9/1wn1vK7O4bqBDxHkKT8tXSImfcY5dLqEbNFdVYCjeTsrfYWj+irDSesOTrFWJIaYX3NAA4
501S2u5nYNMOUf6oESfEajTf5OoEt8VxAhtiATujg1MfmEiXmZSkt0YLAtOzVIlLtUEnGA1VULEa
u/siiNz5R6hprb6lOWI+SlD01b6o8knCQZGUhkgOVWRiWzSkN7U5ZIBwCaF5jkIzupRV1CQ3LK8p
PL2lMDyUdEU3gyPEt7yOnNSD2EQ9ohyl/p3gU6U9mrfLUodKCfwPZbvbejCpEAahS+IMKDWkp+0Y
U+UlmRZwodBnPRIDNLOHmYQD5DdtgmKjh1ameURE2mWSqcq4ZUbVVZEptcNmTNKHkDfERoRroDBD
t1g4yA9PQuylKwKf1MC1NtEUW/e6W4UOtItMPvZoqgb41TfazzCi+EK2Pxf791EWr+A/wCpIg2CJ
4pQCcnAFVjGFYlo4GpKtdYP51VK7CRmIdnySDvlEHqsgYt8fcEXfBKyi4WqGERYCH8iZrDEdOQ0r
aStKezAC0SET3LYRvWsU5qqtIkFFXaH9N8asLamPHxc6VZqiy+AJvf8zXuFY+BmLRJOGrAqYrrUo
lL7g3Gi2dwe1Ev1ndrmyrTrIE9TxijNUvleooz+qUy5DQRl17DU/O5e6NRFdtAd7UZnfhG2Q3FH7
y84QFV9/SV0sSE3q46Rl9tqt3KrLXBmE2h56gNP7Gu4YuGQ3ImULKr+P4+iM5+LrFWQ8GPmA9RY5
trVEDNdsSyM1bg9qWxRbWq/aYxOjG2qBp/3y/scSC4zpBAjEEmoEV0jpgnTS1nNLzdq2Y21qD6mb
mn48T6o/jE2zrwF0MeKAViAVtOLSnsyJMrw5bzXRNxcS55eH93/KW6uMpTECR/weot9lVf5Cr2UV
UAG6wN0hz5Ojapa/o3L4iuRjuK/U/2Df6Ba+2GjRAblyVsIZ9E3nEOZje4AYkhwWKPRByU3xMdMW
zqMuwE5CabZMYJhrXT1pEJG1iWwpRgGf4qR1l3Yh5Jm5vLVs9h/knWkvOkmrZYuShMCni9rDNAKj
9mXqKs0tePZsvEQzAeFFxRzo9r7/rdY7FNQmiiALd9fCSp69evqtrEolB61G1SenaV9s07Ii4AJj
lO6qSQm+vj/YWkqHgsSCwQOnin4Rsr1rFQinA47vOM3o0/XLvxdNg/4lAJRk16KMfnRVEPsj0sqP
WtOYP6twIJrLLf0QFGmC2fBYXWnEj/dnftT64Pz5UYSpXLaQlyEdni6Bo4J3pB4z+uHkWF6TSfkA
zYQyvzZPHplEtYPl0d8YJUAQVFLNfVvUwb6b4nNH+I1voSN5yVXLjUvXcf3OQMixTWirvjk2oS/i
oHyBmDLcwTi3zvCZ1/ctc16EjEH+Lp5mTP10zuNkFwMYt9l3aHF4ZdNpxwwY+RkZgrcmxIeGFs4F
qNrOanMNLS0aY3ZHP7ZUypE9enLEXrk7hf5EfhCdgem+NdwyGNc7XjPAoU8nlWozeETRT/4cxAD1
phAgmz5f4/NwThrojeWz0CnifgNcCvJ5Ocp/3XDQtAuM6lF50pweQIuuUgcQ+TmlxDfmgzIdh5K3
ygX4vbrcckHsTzra+kabDS/SSpyDG6rjL6ukf/j+IXhrQkingaXmFrBtZ7Uf8KamS2bQX1UNdcaA
ZH7W8/KscCir8vcLxaZDvGxRRuQKxRh6BcRFoLwghHEbv56r30lcuLvJaD9oOLVcMVhm8Iez4XS2
3EoUwGy1CTyg3fizQpWzMIzooshceSaQeGO9wLPZNpEKEG3O6+kGcCgRobqPLSTguGQ7Qwi+EBRH
9u9/lTc2AGbN0EtMHd0meumno8CwbSpFRpPfTKV2F4tcouqjWcpVAnjgg/Ley8I5iHlBYYEds0jM
nQ6mF60KVUeOPtF8Tx0JECK2J5hPjRdhN/UPKSTi4cyT98Yykrzw6nCIULRb65Swu1MJ9mSEIGlN
n0SUD34yGc4HlcT/TA03DIFmGuQEY20yN8dlTuWXXm6/6LzeVXSgrH3fqIX6QeT3sob8T8Oyi+cN
ksbpGpa5S/XCDQbftsb+26Ca7S9Bevgz7u35DLfn9d4QpomWMDtDx59h7dlFhZtKIBVRP3dM3dd1
jCX6oq38sqJE9f42fP2VyEQWQ1ltEQJVzdXlULvB2NMRg4s9WEm2wfz8WwYv6/f7o7yekIYRFPVs
6AAG0fLqSMUuKJPangROIWri52UxXmq1ZcH+ypun/2QoLolFc5QUZ3WxtmOHd0tgCt9Qqm7rxjlN
4iHtt7aemmfWbjmip3ces0I4xIGXg7Sdqp/uCKoXXaQiCOGXqIpsul5049a1M+27jACi71Dt+lzM
gBcCmhVnbo/Xn40kgNOM/s6SGKzV9ADQWwkSesKXuEM9uHMwUb9StQ/fhGAseQjdJW+jWLa6Nmh7
qijeh7afUwk6YNAaXGmIPJxZxjfmslzoMH/+jLMexRgtoBNZxChm0G+1NG13KkyCD0dFPH9gtQwC
QSJUdXV8wZfyuUbVZsXiALzvYCHd0EfJ9FH6i21icM+hNQkdeBLXSqWAerOGtqzqR42bbCV6Kltj
1FEeSNPiw9+Hh4PCBZ7QUKjhKZ5uwGooe7swJnPp/WIkh9vdXu3g/b5/ol5/H2MRPONl10letPWJ
ov1eocUnTd9YWpPh1ILsiHTtw7sAOtSiDr8oyfJkrL6PUHPgdm5r+p1IBsQfq19BhODN+1N5fQ9R
cVm0yBCIXwhmq0cXHXNcLvAz9kGttjchihxXOo5gZCKQTz++bAZtZxIirj2O6OrjIEhQ0ZGxDR85
6gpkGZFLvJW63n94Y0NDx22Wt5bSAK/86SaIeyQNEmRZfcw4J4xuTYBcAE3PfJ7lTzm96wjswJgs
wl+066zVO6GHeUc5pGI2k2NeNoYSUquOVI+GXnEo1fGDyl+8tIvfJ6KC1hJOkrmdzkqX0oCoohq+
wisJS8eZD3TxgzPf6PWsEFTE0poSMsr62jqJ4Vrj/XMTQJ2yKOPjgHVQ4YHACVQPuP3U74CeInny
/iZcfvrpUlJuQ/6LPcYdwUxPp5ZrXe/QgTd9bUTM5z5t5o5CftfZ+cFAxpc6diib0s8CHU6bQ1Hd
uM1xdT2n3rl8sfXPIEDT8EcxFzri6ot2meUA2alMP7dkcwFeS9yYGNrvp3Qc7wzRjze1jnr++3N/
fZdQiIB1wiHHFJCK1uncEYyjr5pmpp9AQ/RM8OieKIZu9/4oa0Ev1tRBbZBzwckgFV5bsM9FoyR1
rDZ+LAeAm9I2KzRn0nGh+BRO8AkFp9TxlNgIjG0c00TyATmkPyeM28XRsnswNFaByLRnRmYvt6Va
1tO2whvGOE752H5p23gcvTk1rHBn6gtpBnW2QvOkjffbpkeTqj8KCrDdmf36+pvBCOTx4i/qqWTC
p8uXtk1tJr3RQghs5BZuwWWYE1GP9qQeSb0drwun+Eww+vqMMCbWQETyC2HV0E7HnOLFThQmp+/m
yXxPLK94hTq530Xu9L8c2eln8oY3xiNI5LNRJ6Ei92o8HCEibVIavyPn33bQw/Yomim7CU29CwcM
5cP7m+X1m8BDwAyZHJU5GqSn84tHI0+zzGj8Rib5EcQ48iPgk8FVBucKcq+nBs2Y94fQ3saifS00
SEgPTVTJ2Ja1bF+yIlSR6yjCTwHx0TYOLePD8QHFTaIqHjphGdQzTqfW2T1N4ECVflyq1gWcF8u3
zDA8V5t5fahd9BnxeOf1VmlqrA41xrrZHMeD9M12zJ5GSDVe6oTJmWvz1SiWRvqAKipVNCzP1xZV
yP6MqQZw21ebMrwkZKFiIoV1/OBuYBRCXsoMSJUadEhOlwxGztL8bfDQnrLsAEkuOrhODJIm6y3/
/aHemhDtCu4BklcL/sPpUNkcSktEiAGNgak9prmtHtH2KrcfHwWfB+DZyOYTy6/3QANMFpZn7wcq
GC+n640vY53Lc5q1b02G9g7FTWTIqDKswjcQLZ1dKU7nAwMydmMYwwsZg+KDxXqSBLQuqGPQeUAk
QKzuIhSgO2ytst63wpJaLU4aW6cF5fDxJbNJEgzG0VCFXH8Y4OGJZbgdoPkyfACuHyIeNiU/Pj4K
2xhvFu7xpRV3+vknYwItCX6cYnBUA9qSjXYTxmO2//AwywtvLhHOElMtH+6vcmYwIwdtjDGSU8hD
lRdFkVvjVRjbefXxgZbyHPq+7GhKMauTU7bBLEAmdv6sO+G1AoBnn4z2eCbaXSL0k6iFKj5tN6pz
QEwXdeTT6egqRCEnLzsfPSuR7EM9EskuyouquB7DUrvNQrW3r4emVy1PS80q/PihXbJ96kzQQTDK
Wy1n0cNGGqCR+52syk9I1/VU2M/aMP0pZ6+nCfTMwi59UTdYywzAoR5Ha2KaZaYnF1poxF/SQhHd
fo5kdBdpyPOFphM9l6hH7KQM3J2Zxu6ZtV7WcvUjqN1bFIcoMxHdr8503+NIkVvx4JuotyGQ1ZR7
gHPBURshIgFuqIdbG9LLcCbVePUg0ymmJEVMSv2GR3J1MJh3wMl0e78o+vAqhWS1Vc1euW6hLv0H
Q6FrQnrLRwULssoyTHx0IRWpvR+Z9K9AugzNzwke61WDmtW52Pet5VycHfie7Bw8TE63bjGlFS0m
0fu16ySHmYf4qpATIgVaK6p9Fdd86EbNfn34/LONKIUtZSLB+3k6qgOukx5o31O2zMVdEnTDrsD0
8OMX85JUu4LEWqUytVpIOw1HHbuOwW/TAdxRpTaXESTpM59r+fLrDclx4IkhQlyuzdO5cBa6OJWS
63+spwORgpPA05Ia+lAVKPFtgYjzy8eXD/QOfgP0+DFxWE1s1KcaLtHc+/g1po90LLUtTAPr+T8Z
hSibAcit1yI0mI6jtYmYEzIiY3x0Z6PehlkWnkmLluVZLx/Npv8ZZVX9iHOJJZ6gsVEFmFSWhDle
N2ju9qNz0VWEjMzl6qLpsN4KI5AkMJhx59NtLXdzhURYKjrtzCivLwmaqGwFgg2M9yiUn26FbHGT
kbXe+9INUcGtnO2Ey/wmDdMP13FoAxr0bVUqU/Q714iHKs3bWk1Hvk0bpVBqu/aogos4E6q/ftd0
gQQ1pnv00Tirq8shk5PZ2EGK1Ms4WwYQT0n1GkIs2mJQHItnJ1BvAyynIWhk5fDhgEcnBCWycrjl
iauWxf4rRnBy7LeCiBjBbmBPhwpKDR0Sime23ysUC2pAJ8OsLvZk0mgOmmHvI3Bn0IhMJkhlVHcw
vCm3YZiYuzx1keuUbb6JEIiFQQOweEY94+uHt6hY8E9cWBjiER2dzjeWIZs3DvBGR2JuA+/cuHOx
6Hp8f5TX9z3JF7Qz8iKCSZofp6M41ehKFb9Vn3rOkH7SSgWFg6l2hq+8LuNlMim9s5Mm4OUz7/br
c07BkToBYu1039hTpwM3sshbR+9avx/C+sZq8VfT9dQ+s2OXRTq9TcAP099jdmCSuI9PRxmiJMjV
slkiobH0kwheTjbmhQ++VZ7ZOW8NRUcDjB6VMxpIq6HabDaGPuXeR8EKvoLSIlnZgP2XvXA+Wu2g
bkS/ErQRSwg+b3UOA1f2HTW33kfF/DpOAdoro/hdEmoiPaadmdcbH4ri/eI8jVY3KKfl3/917gYg
k5RutM4f07LaZ0EFH6ruoubL+xvxjbuFfiWR1JJnUCZenTvIXIisGuRm06yhBJBEzQ4ErbU1esV4
iqaQtLCy+wt8HeIzPdM3Jmha+AdQMaa4Qpv2dIJU2q3ChVLgI9ZR7fq8mL7qSYKs0/sTfGN/kBMC
3mQZabWtU6ksm8HBoeTmw/Gf4qOmgKjeaTCv620Jr+fb+6Mty7Xa+PT6wKVxdfw526eTMnMMeTIo
Mn4T6rnXyFnWnm3XEwqjf5DyiKwG9pkZvh6TIvjSh+POoh+8xsIVWpMoLg1Nv5fARSn2SD9QnF/l
2AwXBo7SZwKt19+NeBgABDpuAgDZojr498ZEY9mRdU2dMTIrqlWzXSLmPNnb9xfyjSzHJI+mVYaD
F/NSV8Og8TlK1SbLcZ3UR+3suzrKxEPk4HcYWjtjiH8YLp5zDSnfQkX/cCq3jE4lddk5YHBWo5uK
Eg7EKNzPcCBfpKs1V6gwTU/vT/KtpaQZjdkYOQ2tweWV+OuMI+YE5QJzb2AQOHlbWAnuGgPE+8dH
wQGJK4tKHOX81VtTNG3ZYMLCXBQ9vERUwj1gtnzmblwW5HTjc5iJg5DZo4JJ2+R0KoN046QtcumD
GIi8OinNX02SjfsgMZK79+fzxn5nKLIW4kc+z7qcFLdqZtpJJ30EtOPGq9Ix/4xBm6ofTK237/Na
Vt/fH/HNyWH9sSgW4pRrrnZD3KhjSUsYGdTKTh7cGLUOyAXdhG0QYvPtma3/xmhcH/S1HKr4VGdX
owkovHOuNo0vDVPuRnWSWyspkRJu9OTD7zRdW6I62rf8RcBz+tUqBCvw92ZiSdsZoPVE8ggmdDy2
AV4d76/h64gHMBsvtE13lXO17uF2GBoUykjpvqeFgrFNjpbqLRrXXbyHcVQnN8Woqb8GNcjmM2Ds
N64SyoI0QfGupopPAHk6y7rGWTw0CLaEXclbVa27qwEHSeVL3KehBwnK2qLVVHl102/hIYcfzn8Z
3mGBGXoJLJcn+K9TrkVCk9mM6hVyotFuagLVj6PkzMPzetMsg+BnSxmcLtAacd7Sm48aq0N6I6JL
iCUSMkKJC6e6PtcXfX1pMRJ1EZRf+TtasqfTEfgBI5E1I+KFXNY+bKi118j9nnnU3poPgSM5HGed
kuGrqxFJ67Qi/Jk0sRApF5pi0riem/TJmavrjQmBAKYXQtnYIcFe/v1f30fqSqPVNu8nwKr0Wxx3
5hGB7Xz3Z///Iy98+++7cKVnvPrH/6/yxgvq4/+WN75FYrkt/+s+/lmeKBwv/9W/FY4xvviXhnDv
QnyhEEV1gCv/3xLHimX/i2I7DZAFdkhotSQs/4gcC+df/F+JDxZTesqtDjvxH5FjYf+LcG9B0EL2
gFMDJOEDIsd/6uD/+7gtiFWa4QbRP3LaCx5udU0WcR/2WdLkuzKwlF2FMOrWaHIs6jXk4/DXirJt
TR/xYtLsB0ftHhBjK3aVnkQXhJ/qhlZwfLBjWW+i1nE2faI4V1YW/ZhK2V1E+L17IOAuRQdVGsMG
9ybUhHpRwyH59xY8Edj+W8749Ao2wSYugT6H1yHkEOhJn250yPpgy0Wc7zL4t54y4YOYB/GtyWPj
YVmTQyLDDuavb/3Prv97zNNzvIzJCw1/guIF0SK9rNMxQyKptpgKpMUqXBbQO3/R7OKbq+bDmffl
9BS/Hmh1YXTuOMdOQF3MMLJvMkF8zcndz+9P5q0xmA24vmV34fd4OpkWnGwRtXG4U2hnbeTQDHBU
4Qm8P8qqFvJnKvRIBN6L7F2IUaupWFGllnOVK1ssQNyl2HcJwPQJbLvvdlBeJZJejdjZaBbtk1nc
5c65RspphPXPD+DBBOpOx+4VHs4qe4GrUaygS1BeUVJKr+dWQxKgb8W2BzJ+JqNYPdD/jIe1y0JG
oTKxLnHGJl4qM2pi26irkbmu4x9RjkNPEyIxGyDJULgmqkCmcWd2yUtv1Q/vLzgcCD7c3wecXcr1
D9/zTysDsejTD6sj9WbMRhBjUV5dVGb9KVNmbQeO8iXsqvkutcy7OB0KP+/R0cCA5YehJy96nF1V
WouadA7jNQUvhC4SSpHofxq3neF8qmPECO38ylGsT3OSvqgNniOxk24R/EHvdEAsosQZciNSM7jA
iie6TYFR4WIhfvWZEntS5W9ToN+hPaxvijl+MEX9LQ2sz7gS/TdzZ7YcudEe2CdKB/blFijUXiSL
LLLZvEGQ7G7sW2JL4Ol9Sn+Ew5Jn7PHdREgXklqsIpbML7/lnGsj7asH4Gljuclrzhh36Nj5l9u6
4KYoGG7unzYPjF/evwbFRqbravc2Nw2QV6XjoUi+YhJTdBdpP70FDsh0/082xLoXLVZD5BjIqMrU
k3unV0aY4kWDQwP4zMLzsRGLtl4t2XiEwPzodqrOWW5cgfTV//rNjNy6LBOSKau7r3mZKKJazOqo
uV1B8qR/L+qG38rN1Xqp1yqc1extBJixiED8oUPFCZbX+Sncvv5BOBNv4B34YaNz5USV5kz9M7Kc
0A3NgGjDHGRXfTmILdXkPdj50OyBGq2Xshh9AMfezYkdhbIkZyqktabQTVP6d8wEYBZ65w07z4Nu
1yZjtlj2lHAVvXLmlfTuF1meNwPsPM27/TvETKxf4KsDrNDL6/2+wtw95wN8pBIh3CM94ICfMFGO
rdffGVIa9Q5LRBYumsDCrwuegov812VUVg/U1EPglA7J8uompoHBkIuwmI2/Rdvk7xgc90M6DB78
tPR3NgWhXbcAbUO99mVBow3NYmi3GofLgBFqI+qZStjOEK33TWNfoXPYp4bp8I1alX2auQypA90F
K6cR5au/XOIEsEYnzIJB3Q4AbcU/Ar4RUdeVf4jz3o0U8tX9u5eJW++02j3UFWSiRq2f82T8cWIg
1Wpst2nO66qt/MGpS/84C/ShIpkR+4EmDKlATb/HbIJWnS/dvpjKK5XDZufhtowycjARVEZm7+P+
fc1rbUOBvcAS5SsS6nO/0Xuuk58yRYjuaNnVPa+gWw/vq80DIOzsj4BotWsW+T4ot2DAHtjbLMq7
94WbWUvF9gpIIyx9/errrRFy4jZCesD4v2lCuL80cGOW3Tzyh+KWf31/3ce0kMEymTCnhNUHILX4
0aMPgrcq/tgTL1m5Vl+ZdB7SWb8Y8fzYaf6tGuFYFKovLh1g3mhl3d4hmUM+NVvXNZ58zhjK21Dc
fKhrnWpbmSHoqf0HfTGvZc6LZDjJl+lzYSAQ8hmxfGcc/ky/+rsQXKkFLq+L23OjzdwwHU5faJD4
vOWZs1xgsCyBVaBatKf7K+qu3xNZ91B53k1b1wLiq7jRpKOC+78xEzwcfflVJ7yyTGnc+lQX0X3x
HQYXIVIv3/PKuMqs5aU1eDnq+4OvxdAwdQlueRBwGo3Z3nQNfex3plO0ulId22xQRwV7dsMQvRms
CeY8so/pgzmMKyCnhNvp9twau+dLakLkF23lO1Ea4hVtyy97QGJtV2ALwAMmW9SOYyinpvqu1vSA
E4YB6JY3vs/lu3TTr8kc32Ul38vmfu2txghdR7IouzwnXsr3brz0T5l16/av91S07q2Cr7Ubcw8s
xzL6SFZls2+9ibcCscIGtA6GvUnc4E/ycAn/6BdluwUFXTxPVl6+TXeXV6jF+QIJO/6tzVxaQ5ki
giwqbrFmXMuiMgO2zPjzjhQO7HvYF/v3pbFT+tl0YQMHBfOqOxOQYMSh9Q4l416uyaiePJNFMJ/1
IpLQ+A6IkBjSR9oUxd3QL4zJG2KfZNLblFJ8LipJn0yQj8B3mmY/Giz4hd28O1nNdDg+Df1sxX27
BQhmPOtrFt8f6EWeJnLLUGEKvIRDKoD3FykuVYpxYl9ZfGXdGRfIjQtfYplY6SvzKmktCFY1TpCP
EI0HcZb3P2SZpo+FqMvIlvanD8lxY+lVv5n93tsYqam9YwyiKVh1LfhQrf2pC0/tvDpeLoK8M4jC
PP3qAQA8ZxrOqw6+YJjl9/uXQ59C87MKEtK6EU1zZ/1q26LZZ7o5gUnnZZlKlzc8AemlFqPfwASH
0ttN2jtNz19KsT3fFyc8ZOposmF7ZBDZqeT7X9sicet1gbsR1X0OkBljAfDzWJ6qe7DBcM2DufIc
1i6vQcuCYa4Tv1Bly5OlD7iV+vnRnobso6lZwf9aI6DmPGi0PL+IOv9KyjY+tkkKZBSC9pYl/r6n
lLdyalD+OG6yua/HChImFNzsz9gaT605XmTjflspwgAXmM0iUnhNRAm9Sokt6srfgtqnkzTjhTNY
4mDDA4BuNDBMNjZI8A/VclJUJM9QmzioxN69P9XFaJn0B6OYXvJ+qqAAayM0dls9GUCKwn7u1bFu
WdaJKN+9+v5rGlrPh/I+lkW3foyZjwEn/coSrl8hsz9twp/WmWMJ/rqSf4ULzEW/L07x1eVcTS/r
zcj2IJb+95Ha/YTy9zjtXgKntqTdW7BIaP4jTmMo2KnVCl3RY61yXHGb+SQWzfzPnMm7/g2cPO2I
2f/wuX+VjP/2wTQUubRmUElg6Er/Z4Colrofez0RG9edHtPM3YBmOJrWdI2L0g1aHSpIUmfYCSWE
obiBSSjedLd7z6105xagcyogpfCHTUI28JWa7KJ67La5XF+SucgDUIxY7/r+EA/at+0NIjBj8YPT
7ovdylMHPXfbKfuYiuRV78dfuVHumb1JgnscOpXxH4BBQ5hW2dFJEN+W5aQebEF3erXwLtcxCzdF
wcN8j93njJfm/szZufVg4kIMc3MREcD+ddsPxSMCSQdJHEDNkL5YosaSjmfQdms4e0sFxhPRqWhX
MxrF/zQ3/F8OqCToYMwQr9ybbhhL/fvtZYStdfrMExu6gEQ0YQUOyRkcVjf5k7esnmysf/77B+ov
S9c/biwNndQqSUDwSP2zM80YmX/E9gc6536luDnWgUTiejVTP4mAAv6EtncgnW2EVWntpth7uIeT
xsqCXvkTRKeBA4DO4HF4j5m0mRDofpclwcBiFl8qZSutWEOm2gOZM2363JWHxij/dK18N1sinXHl
XJObVwVXDBwbOLIsa4mC2PYNfBbRNFhXnAkEgoSb0A0fajraWK94OzODTQLgKrXySRuI2ji0/BXT
TbJF42Z4Nw/t+yzYn4pCir0+c7f72n5oV/4kB6l3VF/9rfENGjH6OQdEl7Anr7hwj//aGTlzQXok
oGKiO1IqpZDl9zTmG3PLwlqxF5fGHUqJsPAe2PVYMYuv0YGseQ+3zKx7L5x1iAie4yNF/PVfWc//
VVLt1lT89U8N2N/0Yf9vWrHd7+Yu5Or/+aPu3+Y/VGT/vxjFWBn/7ym322fOct8Pn//QkPE//Svj
5tr/ppPvp0v2ni2mp4S0zb8SbuTbaBCgUZtxHkrPJAH+I99m6f/GnJfGXDJJJIpi/ynfZjr/xitE
7yUJaNoZ+In/m3zb31d5Kpj3Jmtmn8n70dVNtfHvy4BlZx6GVtPfWZ5CnBFP7evAfvsjplnv4rLs
nIe8I5hv2Nz/02X6P2SreOf/nrDiw2mqpNqOzZ4s23/tJ4iNTgPpqPSdMbvFHsN2+8rv7I4nCK6x
vo21tY5iZneWDWfKYdqyz5/wuQM/XZfyu5cAvJpRM6+jt847T/num4+g+YWkXA/oqZ5Nxkzs1AMl
lSXXlFdvPxvmdIXmX9XBaNtS5zxopbh+VjU96QhavuKYckVeggQIExWfW28lVcc5jUxBj1M8lV8O
0fdeYSnZkoTzPhVtaGsghhmG0oRtOJAOVloYVNWcH30w8EJhWwGgqepgutsd0t7KXqYhNk+K+PoP
BcNyOAxJpcvdMiey2fTGWF2toYEYhnLg3M5xctGFZNB+mDhvAdltH81cgVUsx7b79ue1fSkasj2b
Ue/S7wa24nuXJ3XkktbceL3uJ6E1JHZLqyqZiEjR3qRvWmoor2Ke+nernJF3FOV6B7KT+K+ChLg6
XJWbF3ebZvWGYBAVBVxGuHvuXETuUnkXjpT1gbUmZ3HT/H0CKn1jEk+HrbwvUE2RPy1e0TBqzNG/
0jRiwnYWbMUpcz9xzuJtJcYIItE1LsZgst1rurroftzeSjcT23nV5L6IiwJ2FgaNoocf3zWTiepx
Vj8HG3AvHpup+qUKVb6vcaKfFm20cD0n03bJze7NGvEhmPaUvII6gqvECYdaItPlgdJzYHc0ohbE
WG33i+Kw/RhbEr/tmkwQcZM2g5HWJJtS0BIY5Jo8CrLmD+3IRNhSxmrjjcawzdqs/xw8f4N24sHX
ZKRb1hrWcKL3oFT6A2XV7jq0hvlY6x2y24QSWNkmv1gvxLF0myLsVlSQaa0Np1pU1hZ2rDjkdam/
0c3RB3ZjDrsm0yegX1r1UViDe+3dZflTZWTEwOcv2UuLTWAN+2wZYUlaw6bVl+m8koUbj3WjLT+J
NFfyBRA6ggyeN9Bde1gj04yrbVUn7QHI8AGO6Dcwthh1UttseDG+OjZ2/NILeQ8Txq81QUDUxfJk
O8L7bXrDJUW7Muh+E9kTikqbwSC7p8spmaDarFyyuAPMB++s2DjweE+cxSI9ceQuTePjkOjPbW+x
+1YrpA3rMKqYEb92POd+X23ZdDmdoaoqDI6zSzf9mA0dAKbxLcvc2Jha8lvoL10rQImDKIMsT/Yg
vaoye2uG5SYdeYwz84bY4QV+9bORdvt8xI6Clt7L550zZhcTEUIcK7RSOWM41cDLVNT4fxJ5q2vM
8fn8Jl30CRA4mRvHsVgkOpOAr4tvk7+ZvlLTuqWF8bGky3BxwA4/4nOLw8wezKfeyH8taZIxraDU
QzuIc7E4xwmzqt7re2vmoCF/M02YB6Ulji1ZA2R5yZ2vJkOn7G+aj3KCS2DGNQ/hCPLdar0zvnrk
cLm8WUt5bnwrMDUVpTMx42rvtQ6Sd4bDvrdScpnpYEZAeb9Lx8mJH53hQg9weiibqthDcr2Rt7CP
UsGYhd3afZupgIQIrHGrdJvoZeGA3LxDKvZ+C98Ue0fax3yeb7OdWRG8BbDp9gTav0x+GIqcak+u
BSoyWNT0OFVrYOU/5mYYdo4+Rg3c2bBg/cSCEK7thz2RJVhMRKlF/rs2umdQ4G04+Kz2g/OwzKWE
oJVgnqpeqQzcUu8hzdJbbgKOror6Vww+FR0OCXI4+hf6dQNr0LFSjfOzWyElcCq4fyPnJcsLPTs7
lritgAN8rI32qJR2oSgNRXc6w8sXl8mZp2jJ2is3d6Okt08nHGCaclNoRP3zwNhbrrkAphsatZw0
ajAwBHO8YjXJLp20I7vRQzZQ2o58lQZjtz4YrFRz3lwJWsdANJwaDLr+XCd7TzLn3Wjh2vrcq0zC
poczlfk12a/qsZD6VR8ZU9e8/Cgd/Nma8M+56O/6+AkoarvwBKqMprHsMTfFIy/1C7PZgJ34aYnj
YEfyD3qBfg1YKVonVYf9akCFnOzHycN6gY/+cZ6mcyvGn+1cP8SeHdJ58DlwfoM7rEKAh+5u0bLT
ShwbdBBkaHC56IuLgUs6z8k4nmiMe6hXhhtz8Wab9VmfRZCn1kpSfroWbBaO3pQbzV2iPh00qG/m
YU5gjg6rH2gtDGJs6iUtN7VS+8F+BV0MoFu4EFzJ9kW27BT4Qz/eD7o8q8q+qNbJd1b7m/cr3agk
M8PVVO4pHsY6tJO8iFIW+LOelF2YL5oOSEXd0na2NoXW40dvDK1+qptB3VbPEcfasZ5LCJgY8CyN
RCCftnIa2/hVmfDQzzw9ovJ5vqnQ0VvBCjR4+3zVwLo3ThwqAo1jppG8nBSZhn5cosH8bKF1bBYL
lovtg3QmNnfDLouLEyeri5tw1jNYaZo+y+vtVHTJi8hYY2ikIas7ueNz3FRv+uA8rmZlvim3VN55
ib1Xj5ZwIOHbaXYDDm+MW3KlSjuCZLCl9d0PqlxdPPM8dG9eSzJisrhNvcieKu3+TgPBaJYHKyk3
c62/ucJ9tQBxrxOztr6V/zQqetfiOC22NsP+gavq6nEokaTMZv9BQu9pVaSu6qUNF+kck5UdadX3
rj68eV3s8yDmn6NcWbUMbzsACOj0lKymW9whonVH8Whi4WytX1PtvlJ+AYxpQ6PuSTe6VRnCvkZF
U+Vd2A/qsAqZ8EB1hFsJ7P/EOLTC2ddd9sTp7CXN09eyz06xwGTtpmSqkD64dvlQy5dR6/elyjeq
wghBMr1M69vSjSBh6ajnSfF3GJKOhZ127GPdMScHhTbBJrxtf/roCaa4ORhS2+LOSLk2JM9StSmy
BnHc8CeP24s/dEdpVTtf+j9Vnj23QvBreZGe2zYCguHZbDjipeTKwrTNPmBw9kFjwapyhHtM3IUq
M8rL6m4vGXjyUYPHu0bT9l0aO6Fc9bDV0s2q1Capsg2aCztUFDh6FcuNK+I1bHlQA2s+ZCrtoi7v
zrk3gqdnBXM6XNYOVFYKCvIJTuqX1AbuFnUK2qbkuCHjDiF0UbgM1UsimYg2ZppuWs3ZemN7KoQW
ZqNjvMG8Q0s2Zs/5NEx3D3q7R67Nt+YMPvUzyNB52pMGywMt66ytBTEmGGFyheg4kx3duK/Kxhri
lHI7jtjF7DHSGZ2h3BDjljLIqgsvIZHd68Y+q3QS6MTeUbWk74OO1KQsj6Ksr1ZKSDazogTj4H74
ssoDqdKNs+BqSVoyIoLwYjM5WbdlpoKLnCVfdIxjNy1ZKZlOjPyu00KGVd6QT1/jdb1Ar5o3jUu5
34/JsCxd/Fu19kZUy7VhQhbosyt2pcBZtxhcYMWaSJcSaxPihveqz7LjbBKA82wht1z6t4rQbZ8k
3iHO4J5PUm611rOCtGlCFPJ/dD/HNlfLt+KuN3SNNzqT9kkMwwAdk0LlFg73h9LBldmleBVz331U
pRc2TVocELJ0AfMIFxCo3tas2g/GykhvGRSkNEkWoGFCOchLYLBNZY1h0uA5o6vgug7ZWz6ke5A/
FzzZoe10YTbgTEjcH7hJO5a2ydyRSSZD0Gj7XhWvANWy0GxVhGjKIrYa3pxyuVhMbHTOui/d6Qdm
+LCq7Cdj9PdZp15n5bGhi10z2L8W55RQUgDrtOAinNfTOqlTZmq/u96bNndnKLHZyYiHn+Ta08Bf
qxM07zlk9pUiRzftzd7uP9sxjlzJd5g6g6EDuXzUHdaOOV8/+a6f3ox8qteo6KYAucH0BoYp0AvU
05dXlVdzSc+yRwwlWDI3uWO34IHtBIWPNLk2rpEdxapvYi85DJZ+zjQtqPNu11fqXMOeCa0uudXO
ku5aO1NBMRdBKukWma3lAg4cBryvR4nJxl5kY+hULK6JtenNZ4YHjtLFCOpQPwPCnFqRU7DsaNJh
oc9vlAfHEGzEZrXNPwxmBXo1wRBLI8dYbkJzlgjD+85ssjdpYiEtOuJ6ltxxICvVd1NgiWE738db
Rtx4t9JMtHrTl7Y5bJhqaPazz3tN4WDkwFh5775b9Qc9HZFBeMO8bWCtHrBhOFcKOHkklSuxz2Dz
O2hLXB+01CUVnWXJbuhX83c72AZmt3Shg3l2133dJHs3xac6cJYIcqX0QFda/JhDq+uIYmjyJB2o
iWNq+fG3XTrmO4OAwMEJM0jGti2NLZyoMA3VquMUyzBtEpY1sNnwDs66OQjLtzMZqyrwlW7+Ljhp
sGZkehkQNcg/szPezxPpjPbFTvVDY4kuIumlq63dSfGo5FT+aua4OU1NJvaCDqKomPL5MA/ruO9W
FAju6EDNV3XRBypW5TPJDnMbw4nIgqarnXdcVhNlbAe1VaXPzcZJNW/L/J27XVyv+2Wz1p8bLa9t
/F1G/OrIbvo2oDkdPeov76RIHUxSq18EWrmoo25oUxGmrtuE7qzXeyOr4xcK4d4284W5H7Uk/WWo
dVhwVsqC/LKYK2+foapjQfM7L2S8XP0ZilQ8Alg2aG2Kj0otc9T4dQUj117ZQH0smd60EJT3g0Z8
Nlrqicjirxpaaj0kYs04w6jePqoCE3LqECcPhWOGnY4AcjB8623uhP7ZmNwHWHa/19p3X9AFDpHR
Fwyedyp5GCh6lWnx5mVaCwg603bgbEGsd15jRGaTNhfhz2onu9HjsIUBO8cSQp5B+PsZggLPb+OI
lwF0uh/GHb5UnXPmQn7et49xOxr4GlxTvma+l/6e12n6yB2Ficiupq2sFqJnqxOXdazERYtx+8h4
Ho6przeYe9Ys8Dnv79SUpp8li3vHQWwhdFspRe0nzy2eMC3lB72x+5M/Jmq7zCm2BJr/g0lvFWrF
OEaRZTc/uqSaP51++NErXoFmPiUcq3a1NGFg48vIvjTK3bgjwb1R+VtHcPwWbuJwKSTSVDXR6aSs
Mada1OQnq7Hm+S4k490HX4Av14Wnbebxk6ONa0gOoj1O/dRdOouMs8fZn6+tbrlTOzupD90Wlq4M
e8em8YJjXdNr2EMN9TDUo8MbLmZ33yfTcGqcudmupMW/hCXKDfNFjBlPutqx2ZTXbkrinzkzeQcn
Idjnb+O5x+F56bCzcXTOMbv5rCR7Sa9MHgxOl2vh4tyL1kvvcgxz7QdVzNVC8cOqtjTNw07GCRk2
+JSDBsrx7yqzc4pjnfdrTJCvLPEcn5vW6oIuSaFzL0Zyi2cXrVZhu4/WMHtR6uEKas2hj6ypWEiK
y1KwSOhMUXK6PMZ1lT3iWWEBV3a/lVLlPyx/qJ8KQ6se3QRiUmblGhRYd74W/TydU3ddPwqdTc9J
R/ua6t6yMwqdRpfJHx/9Zlk/2CosgmSvdjZFY43RnKIQYjsts0s70fYdOGtT/xr7lmiS8PXcArF/
sv0WsW1vGq+dTlSXGkN7oud8uWluz4bDoQ8lhA9JM5xWWP4MThhb6rl92Gj9dOLgwnAo9ZNHn/4x
vBVi3VS2lYbeqhm3lhbFfUqfzLbT7D5ClJTvRxyImynvxiYcNL39FLzXG3ZVLeoBYG4Slx8N6T8O
yymOQ5owqx+LFyN51Rsz0m0Rn1xjwHRVvTidm+38GN2l6xFfGBkJHTlW1svq9lNo2Cm5UnhHHJKb
hI9I1uGdEb4x8GHpnGRTD/emc+uox5D7hZ17HCE9YjGylot+i4XmdwTSSqd84Y1PAgzhW6KkfUbf
BG+Oznh9vzZUmycmt5ywBrpPf5FNCgUylvpZIy7rtlOS/DSrrCL21ytxXvUCr3NdN2m9y3h/X1B3
V5E2Q9Yf5qo29szCMvVUjAnSXE3Ww62STfEKHK5HmuL75WNnLzXNMtn9WAjDPJhVR2ZAb7srhFq6
gQr+OxbAxYscP5Und7ZtTFaq/SjJAL4ZWOWM3OOwJ+wA5ly/Z5/EgF4WF9tHJwtjO8cGW8/lpndS
59Gy+xEtJBYkTzQzbRfS6vdVR5GsdPWtM8acCH1afQ40HtQXq1MzWQJiFtvI6Mye0nIS+8kRhyo1
7+G/Fj/peM+3xbTWjJN6OU/7oN0mU/4uHERYzdBm36khQAxA5mzQepMXLb6kFGaEcLAmcybITqw8
ZdFIl8RwbL1MHJ3MGbSQVRLPkCf8O32cvC6VyzJTb66PtH0TJyzf5Eokr8Os44K3Rs6izNZjy1kc
X3x4ZdLQNJGWNKeRBo1yYP/7yU+Yf1iyIeaMOPvZPi1K/wb4ft3S89NnT7WmoLnTCMcItnQ71sZp
GTnxlXMdHywQt4SuSd9yGMiSMeLsbHLH1bybxWI/pTmFMpe0JduPOY7nmmG+7ewScMLl87EskQbP
93JK/DenK1xU7Ka+XcmzYwgaO8Xq0rbTcbXrimDYSruOg3gTU18j0XNC6Cv3aixVWC71vMM2a33E
Q2H8tMQ07spKr4/WmttG2KJdJUPpLNWvRB/7g6r1+BHfkPUmCGwebarPuG/4+QzHZt6hb3J2BL1t
zVe4TxnU6m7Nbm2pO7s5ZUAF723uhOX9+Spz9JFIBHZ6rVsH7FHsDUtrS+yWJeItGoZpn8NN8ijX
Vlyy2lHfoDMM8l1r85Kplh4/ZMLGw9jW81OyVMamnt0ecWZVNGFbltTd72BkP0CBm946ZtEYgi7H
V5j04rCAVewDjzTsu5ePv5JpQZ8yNsxxhUsetfPGOQtBJ1MOrWWqn+IkafcCeX3koxA8LDojZh0y
OcUgG4G3KEjdx9pD4bTuyVJaWZOdyeS5k7pxisce9L1g2oL+Io4eWqcs2kvIHLHc/aKRk1R2o5sX
01by1rdd+9okGimnVMzrcR1I44WuyESkF2TBoLC59G6M1vo4u7FLci6djG09gwOTtE0EvkVcVjOh
ixCvSDcTSeVXDoPxaXKm5sTBVG4NsKwvsy/0oyo77KkTwMYrabfmaLYmfMnCUidJwXdTDtb9HJgi
sdH7iqfCJKeZtp37kjQxHKhaZOOtbUznR554/Q7je/MqfZGmO5NM8We8pkKg0LLRvdpp5VKorzFL
yaWOUpyPeFkoYAWWlfn3IMTrgkn2hR0xOm7sTBLk6m0cO+eRE4leXxaDWcNNzGA17Wsoe7fVLJvu
0cpk80i36ejSZFLTqM46JH/2jZ1/d52HTd2p0/SUtf3wZtDefsUBSSqZZpjvNW/rP5VBCxLhyviK
lJxXofStn1gfocC7RVNiSnWavTIrKu2JTuJWzwtxqY2kfOzLcXyILSSlvY18tcys9LGxO7S+I/I9
qU1GUJRa+0hSigdq8I3PzMuNelcOC4EgWI8hKpJpeiWL1hcBrdt9lNSFGXpLc58C9attIsb0kLEY
nQriolcei1997RA8kIzC6+YPz2Lwh9vaY3gOFI1414oVJt3oq8kTUFZpffV8qhQaic4N/nZubCOn
iJpB/YuiQ7eba7BwlFj0BZmq4JXpu9HXAkvO1bmsSfIDlL7KkWSZDh7hNtD9HdEsYhwpKtLuxbR2
GdEE27ymiL+2rHFyB86p22TWgjmVqdLky549o4yMrOk2OoIe6u/psekG+c19NTnBtcNvF6koTStC
e3LolH8YNNfYApgyNi6qnUs9a5y1LLenmYHpOuK5riHgmuUTimfxlGvrzacJSOaxeq7ctops4Qwq
4KvaCcewttvCXFpfy/tILGeQeR4xbTILG8az5UncbZ44rCv1VNHr8UZvvPZZepJcg3TlpvSS+qPK
vP6DtWU+W86yXrScWmTKMehMH9v6mhjsW4PrtB8F/kC2NQg+qOWmrzJv9Fsd978qPyGp26Txlu6V
4WxYlNwCrTNLPJoVtahxqqaTbsXV45Qr8xMo6h4WkToaku9aFg30v2TquwMJbPXk1J6Fc60nYRiS
9sMWksJ/O8ccyFZHlU856qsgt6r2VGluO1NLqOmXZgb3W0DTQvXBFHPOiXbHSYwIzFhPi+41G81M
arKF5q8CgJgXTPjCKKYUpqxCyWzy3mQL2jprhlyobsrmTUhL/+245B2NhsKeistly2l4vsh1naJ8
QaI2VH19VNI4lW4ueUycH6YlcbKZk7ldCj1+yuYOL1AHzXBHS6oYQjDW1cPIxFMAdOCBvkjnO3G0
z8JL0ze/IU0mY5tKB4x7uyLrx7HMObeF71544X7A2OrvDMrFChuBPzhwuNmkyukLoqGYHH9rAqvr
vLfEJwuaFKsbqiEP3Wk8mFqD8H2uLzPSc8oF4nnqpXmaCtJ3nJbnII3vx/1Rf2z7dvlR55RflAde
y/X4tV1qrBts4FxqBj9dOTsvykgOLaDHgHr+ysF1DZsUYZtbveKlfe3K1TvkcLQOxBbHxVQfYhru
370cxDXJvccybx/oeIlI8Z7NRvuI6/rkdVqgjPKAtvM5V/U1n+VlzdeKS2GWe8+Pr8ko3Tcd7zbY
0SlGaE13npDOISdWdQJtVtoPvyIbOgqL7NDwPDtdC/NRaFsp1I0DCVmAstk5M1E3nJLqeyU7fVxz
eoUCw5HTHORgYb8ymuFnYi7fDYWiVbq3bARrTY5Ub0vqbDkqYcJ4nPv2x8zSt1uZxab5zTN/+Fkx
hElKoy0lu3tmqp2f7wOzVViMNkVTyAbkvvvCTIJ+yW/94vnoDvM4Pytnxjup5uowNMyd6ncpLjVx
zt1lL7edaVMzYmw+YC9+0Dh/7oZyafc+Z7sxQEBKh5bil9Aa5tubldDx36n7riVnkXTbJ6IDb27x
IORVKnNDlMV7z9Pvheac6foZIfb03Y6O6IuO6EoBmV9+ZpmOIRAlKz8+Rrjqdihb0RsupSE1KN4d
dy1ioQGHchsXVvscNhn8VzG5V8eoRucf1btF9757JQseCW4nYdBYsywKi4hEl0amGxwxSAF2Otw6
cUkRbZUfPZhWdSYAzp5cFmWEl5RhFtcllBGK4QiHEUlqQKVFaFYor4PjdE7W5RMUCkalbsdoMzDV
4KCiZLV8QBM1RTkdy4TfNS8Sxo1fUeajnQaptPqNHLjsBBHWHiMmqgE2FLhLdI4n8DqXcVYyxgGH
YwG7JOCbKfiNcpWDq7p7iomqdCCW1bzzRFOhJYjkAjg7qq6+inzCTYe8/xxkabWBVUeG+fAQcJaE
2bSRkizw7hWQHJ7SBjmDzIv0AgSKJktgSg5NRXkMoECjkEg20IQZOuqMVl37BCnycETxDewk2OVS
CmwoRWSaV/e0axceQxTwzGXLRMfYH7ZhIWa351hsQ1scBXYriMByoVAmLGKIGgyheuqEUWOBlkM6
Qq09cDc+TxM8mpVeYrtkkMdKKxHiFn7o4IYkAx1okAoTr3AIRUWEGWaGEwMn7Ws88hHUOxGI26JI
j1RPURzwpHC8pkeJ2iJPZC30uYGBBVId2hRSRiIv80GHhiV63PEamr2ZxnYsMAexRIMkXYuCTQLe
HcdgVUCe1Qt3JWrXTcAVge4SFMZWqICDoWZxwZKkwbuR8EOXUXAY4UOIkXCZM3umwQFUWga2lJXA
x5PhD7DaXl3swxwREDO6Voe4KjCKUUAruLHxfJhDAi2Axws6tj22borBs+8VhCYK3XBJuSZ74l3X
MweAMGRREmt95Dl3R1JubrqTZFv2xqTBM1fAMxZodVGWOLI9wzM+M0mkrC8sfF4PMR3VKnKv9q3y
CbhFRiHh5GkFS++IzHglh7XpYaz94DxUTX5sYa1KB2jyaegO5mhQRRwJ31UoBIH2EIQYjsFtLUKK
BGLSJk0j/lCwkaAKMKgVFA+aCJ9dwMVWOGQt5uUshaEEghhRkMQPhY+okFzoXyEXOOiIB4zllSwJ
THYCvkTMAJ+b9hS/hbesD8iC1Np5k6BkyUvqIydcgGdbjnNIzBjsrG3T3ZAUooXRoqeDZfLhu/k5
dskskXPUiejGYo0i4kJ0+DK8gIbhEL9EX2FLMdFKSvqponG8hLRPK40YfDN5UW0IIY41lOnDVkyC
EJ6iHrDWPUmefLFpjgOmQNsgjtAudccasxBM0mSfjKQzQwgFKzdCKL2D3oGyCULBqPLqhD/2dIrG
1DiWpULTIQpKQRxS0+9g6spB9vob+x8Ikbxmr5WXemYzMj76UYSkow41pTAYzYaDG4UsZrygt8TE
E5NSDONiuFLANBbjI64ufRe2qIm/S6XaVdFY548TNQWYlAJ1h5AEMFyE9SgMVQsOknRQzkKHMKY8
zkKnizokqZgdmtBvdrB1zbZh5zMdDiNAAfDooawgTjCR6EB5D+Ki+knIwH9uCG4A9DOCri4MLwlR
y+LkCY7D1DNaduivFRnrwAEcBeKYF1rWAU4Ue4DlYjgqOAET13sYPLd6XgK2KtZc8+kWbK6WAUxs
RzpKHbjOulYM32lwY0uEWUmoTw03pjtmCAO1gFayQiYp1cpRhfuTIRMMNmhkct1YUJOhKHC47KAG
UsycsjwCZyBPBaXLxeIqdFoBLAMYO/WBd7teboBuIHOoqefAQmlZI8BvNeZbCX03Ca8M+Ym7SUdW
UJuBhOFnzQjBJmbbeMO39aCC2hkC+jCVyh5E7F3wWewSzhTPaEACUuOFmNxlOClo5uwhIxAYqGij
p3Fk6v3AdaECS9TklUJ1Z3jZWLy4lS8+wzeS/2KTckooMlYGoq1XxJ6j1NSn4idoRD51VYI2CpPu
xaEqbDJphV1DgvEQewW7pdm6B8K/KTZDlREGRvhwxwR/4IAZAZ6VYnqqUQXAAiw0n92rEJK9EUVk
7qtIwwhcz0W+B7g4VkoKAG+Z69JmXxWC9O57vmBSTFF7MoPeEehUUXhmSnwvGaMxfov5R2dKNZU0
2ORl59AeDevqDLGjlAMpYL7Axm5UDAe2Upuw6LiwngDwxGSYRU8TdyIaOLtpkWfWVYc5Tcfljcxj
QHahKMAMWCLVWqJ0P6Kkn2IrHDS/MsB9Dg0KeFGlYjIOZS4PAZGHzywAld91gjTEH4dLSw4AxVCt
jXWYTYR2nOb6cP4BZSsr3gAdLyB9443ok7K0D/X0WpFQNmsUBs3bPkV/UC0TKJNwgQ8EAIfUbgdN
53DXAi+mQQCt0JiitIoYduVA5IsJZussC4xk5LGY8xMi1Sk4MMSa2jo9AVr/BqFPmFM05WE9ILEw
ORPpuatQ1sIMeChGEP54vwJME0ChwRXil3ho2SeBr7rEdEUCXKzCLWyXQ7GgMSEJMyimyhKTIAPJ
11BvIKhXmNAqELtzbcqnoECUYerj0XVvtrWHqRgSqQscn0eVBII2WAHPUpP+1d+PIUC/hkO+DS81
KKRAHYKbsTPqhOwDxNfAbFzfgxQXdPOtIKQRMWvMAnVAc0qNBcBCAyeFdkSx8eGwXgKP+N8JOsx/
Bz/T6QoCCmq2ZMcbcNNmlMj3a9AMq9C4YYX/K+z5/w5Yvs+/03Ndfn/X2/f8/wK6fGJBPEKXB90M
WT79D/9CloNH8ReUF0kOAlE3KDi0Ev6FLEf69hfYO/iPUJoWGExA/o0sp/m/gMKVsPkBRUfWPmmK
/D8lB5r8CxoCkMqD8ALUFyY8+n+h5DCj1hM0zPXwD9Drf0LKW48SCbKHCXbuUPveEQ+JSaPpLfOb
+mnNPhXP8esY/L3GBGv/pSPCeiUJ/0QPRtvHZudf5U4nVrQJZyfs7z89LfnrTwtSFBDEiD/NOMLJ
ddrnzMl08sP7YVe1cqZD+vch/nuJSRPg1xId2of1SFekU/ptdKgF2D0DQlBqEFoqtVoAwlJNJPBC
4o4wQbarrGYIXLODNJIe0w3gXWHBGknTCzKkDIFUiKe2A3QrVWijBmgjMCKgHwlnDkXJIzcvKPR7
81ivQ1HUOhbsvZEOc63pqBIThJA0JNLv1MnwQOPBY0OcqAqgJtHzpBAxnkUK/tR0LXqfFFlnP50U
8YqQcyxQWk0CNR/cV7h/ElUCJU0ewhSAVXAKSoNHjzQFtBkF4AntALOW2hwuDRIPMHPjA4gaiXLU
EoU1CQppXp/EBzImP2sRqGfgCpvwTAcFB8CSJALDxIARhAmGXBdd/UVmDW4jdIUMmDd6KL/pDJB3
kdlUZZkbNMT8ocMsRju3QvGQCQmq+oh+j/oOV3UtBiraE9S29XkgxmAMpBFe0G1gYJc7ERAGoCp7
jOINlYQl0Hmrk0T8FKIGwGg2JpWkLTqlAzvMikgQtQOGKza073YKiMkDQMaupyQh5gcZg0s6dinG
Ahb9NaGCdhvSyPpSKlmzSvyTxPH3Ppr4Fb/2EZDpQgNjaNBOt4HJq2QnMwYN9OOKrgj952Xz99+f
aXAIg+AVw3QUysmaR0a20mj9Ick9mWhsqVXDk59uWDkAkV0GhMVTKRAuAjslMKM//Qp7h38dit/a
JjexzHtnZXbRhUTTgiJVUI5AOQSeU9iUozkNfnrUvISw4fljF1iiZHnA9D1ec+m1TinEr9cquSlE
7oiYcRJ4NqLBM1HPBjAJywZPztMFjcFI32qET1UrciQzw5S/3/RM9QZcnwIAUml0xCLQJK+6dEKi
jZWk+kW4xThBAyF1l2YMZmshCGaC8Mqxk+B6OWZ2ObIK+mYBBxAd9exPJQ4wlQC3AdYoZK8dkW8Q
UVbezRTE732O2X0v1DUfs2k1OihrVMB+MeWTWVVIfDmoNtxXs2Z9Rk9PfmehufceD9wg79Pe6ISt
UZYXdOvcGBV0I78Ik0+3zgB3jHow8zeCDT2OgFAgP108CcShbswyOefR4R/thrnaV1WjIBgHYnBY
A9M5yBGljMPnHwCpaHBgf7zGTd3o3tPOLh2KguEqFUeDAyq7Gm32rU44gwJI4i7athanV3KgJFaj
ZgqaDBq4qDKp98oOED9DOhb6OZFTa9DOpSLubEwn5GazdtPepPDu/bTZZQWNpbSBV9DgUKJBkqj0
ZbQbEkCwoReR/TCZPAII0NkYQclgIBQfj9/IUhYxV4XshyxtRy4c4ZEAYWK5mEjSkpaB689Vu+wJ
A/9xw4vhilDqUpiZ+wlUDZHU6OXgABqe6SuUDGygAr0TlbEhi7CSvS8F1LlyY+txEHmRsApvuEZz
TS00KBUMdk33LD2lZmuLOnQxNH/ragBdrxCrb/pP977gPJ5Bjx5K2fXogHAtj9w7ujQho5Wi3iEn
8HcdSmqBu/ggcQTopkM6CmQZNBVYemV3S3/y/f4d3eYi4byALitoDKOTCnC+buIr3Pp2KG90kQvB
Aw6VULBaCfCUt8qT1AwuHGnE6lCeNAofyDuo5moBvgvXWWRYv8clI8o1J0ClehOlrxK686I0gLcx
OvnwNoIni9RXRdGk+2WrM9BCKSpLbCwidKrsBPoLLbTgqmzgyaM0mU3k14o8NSGOEHMMuOdwaMCp
uaL9IpPikcYvzKAeEgWk5tLeiRr2TIf6FNCuIfgUgGypXMsdXxrRiCN6Q8XZAbq69lCHG59wAW2o
Ueca9QghEvTrGP/gsbUFtVg1SAWdCiyv2tYpb/ZcK/fdCelO12+Bh1Ryl7S4bCJ7sAOAvWcebaJa
at76Ftdc1YHAVUM1ofM/farZFvmoPj52S2GXm6UU8NiJIR2CsCsawYajZXIbbygz2kAqIj1QJnRH
3sVP0umf+Od6251ppzIfr7wUZ7hZshHA/7ZJfKzsEQca7asOxsKBXFpurPHXjPaUytPGxJ7e1FBs
Seatp4+Pl755/d45IPNimhJq9ImTcnT6uNmCOaCMJKtJmDfLjd8ZpdgeABuxJDSU2faaAkghEejy
i2hJiwbbXLyqeKmk09hv0rJ68yPohgQYgQgXDCig8+bqJAX5gciTR3hCQhu2ILU4AdywxIYEEraf
nACKCEho0FLASBI9X8+6cIuYa4cF1LWBQKPQ+hai3eg5FMjdZSm70WvZOyS/dxsg7s5+F8tJZg5s
oQEp5zQ0ElYaGhvRyrW/9HXmdT6J4ZvY1oghTZUBYQpYJrizIPd1KQmQ05ZKXuvIxJuSJd4W0YcS
OFCRAPAlkhWFz4UYMjcidLskKKsYZxzISSXpgYtxGIpYebxb9+feDpjVkxHuX6A/C9qBciD51of+
aJagGWh1m7pyCKFpTEVdTs8owOfLsKdtwWcoO6YiCU8L3HLEjpFCx9i04hgFOuXyQHG68BPMWalU
cg+Db/AVoVIN6yQdWsTAKdZUdaIxFscWgoz1Z9R2YOU83tDT1XzvaWbZxJgQvAgRlNFBwjK0pohL
0x8FOeo/H//9pRuFm+UEvRg3KVviwAx2t5N0UA80QiGUEvGB0n6IL4iw2Ona9TUFgHtPM7u+QNCj
WAhED47vwZTUfRNZXiOTI2ovKCtiygussdzWKrrPbLnJwj2YxY8fc+k1zpLyAGpTeQxcoVOkRorp
AcZUGbGHyv7K37+ZzN97slkyLXUQqPFScXASrXgjNfH1s7I61aJk/qontrAJdfQR5V4TzVQ+oD2r
0OonpdQG+uof0Qdu7a/HD3oz6b7zQ9gp2/9V8fBtXkukKwxORG3Z7nPIdCozgUEP3pJrdWwDnTeA
AQOuCkqMBmEDvR1cwi28dUv0IUh1orb+JK+tZ1YYxtnNSo9xpgn677xhLqLZeqVHQAVqcMAtwFT1
LRKvNQhwcIEZfyCyoXRer0jgr+6KzuBye2zUwDdouK+CpUa4VtWrXGVjQjYApYp+PreWLC7UxVN3
7ffrKjzgxSFpNTijjnhAvDd6qyUq/cwja1v5Igubnp2dMFrixzFpeWx6p9JqpztVW8CbMBvahGpq
Slv+pTiEJpRPlUamjeTKqVDo06mVmoeenuTehpilAWggkimYDjjg8bPkGzV0RzKItMEuBKQZnjbG
lMCdpDI+j7GF6uefsRm6VxBmMcVnLRG4e4Bzg1c0rtWSl6sPsVDwLM1KrsAsvZ3pv//arxw/+kkv
ckAQuCTwUdt6X3P1bhw2oFa27RMAP8BNM6Wg+K1et7Zn8CUmh8BQGWSwgypE7+siiBXpNc1MjrEr
iFKDlgxMgRW3WzAquiQCk+pQpTu/BAcPPP3Hn3XpxLPMnz88FVIQRKYfXuqQENAgrSi3KidjGCyP
KmKYCpiPQsiuWsuJ4lnA+lm8akRWoIAPaKM2kIGVMh7/mMWPPAusLVVxQ0ylSHsCf1PyvSGIrwnY
zcIxIM2hI5WG2ZWZJKcd0KNA6A4Af1aBHNY0MOIg0va17oVvY4PbBeNZDlQgzJMx+EdF0UKc5tgR
gkJi+rQSLm+OuPc25SweR4QwweSmY4fcQ0HKT6FM9tTxo9hhYg1RREZFSzHdkcITEBqFpFL9ivfl
UlOYnUXqmnAhktEQaArv3adcbd4pc3iFMn26C7XHX4NZSHCYWQx2S8AGpQhLDBiI7YIroxenXK3s
1BhMjHmtUU/e4wO1Ae/2Smz5Q2YET73SXiXblf2dpyAX070tSiYrO4tr+3UhDsz973wAUImex4/K
epMHZaawM1ehJB094xxGvHKGNFcbiB/6QOpcpBAgkXpqI4swKae0chu2utT+kPQBwBaexcz3CCWl
IrEhaMQAwE3JHUQSfNMDlSyRx9fHb/JmWH9nn0wDk9/RgUnQwAMOjHIahdNBHzAoHQWc1jx52jNu
UaM3WJ3UKbvaxN+Pl1wq7JlZuBaAOPPKFkuGFhvLvZNtYqPXW4tRq20AeJpey6ivQQu2hgOlAaGe
fDxeedod9551FqihKhGP6bQwb3MOOiJqr8HTbiusZN1LG/8WgX9FWpokJ9Nl/H1oCBDA/SjSKb9C
SIPSwm2gPn6Gm8/OvYeYRcU6lQZpjLGIdCYyWUDRtOMVtF9Aangh1czyDtF+7e5YaizdQvOvJwJu
3G8h1IPFgDm/9GdwyZ6Jbx5trW1EoH+28kwLySMzC1Y+kONdPmIZ75q9d6fR6n56RzD5M/mZXQij
0sdrc17bf0sXIjOLT34TjDyVYzXaIFCGbkdox3zGzab2tREAGSpUugOxa60eOpWjWnLyaLanVmET
BUJ69JWyoviVAS0SIqEHFxWdDhm9ztuJ3aHBIV8zqaUWOuu3/PPXu0/AJyAY1qWczh4gHJLRejXy
sBx7gfU4wAG4tT+b9hBwqZXxm7gRQRI5NFaegCGnZytZ5dJu+w9ThS7rq4DGu4J1ECmpbH+kcXud
ObDNGw595X3g9MVGADcrQFRdOae30ujOHr9dwr8ePY8DXwxLj3ZIaddEaAsorqgW+C4gGBJyCmZL
ss0zsCB0qMKBWVZuiezQ8XKBbPZKd2dP0jBdAdwyvUKKiz72lIJEF0AhodA7glCrSA8SnQ1fgSb3
oEgdQufnMKKRJ5l9ZfYTwVsGv4EMvxsXsq0Ihx1EPNSkOXg1Zmd775QVmshAmGDlur69z3tPPIuJ
IsUSfALyktOqkZbYkk5rmRHruQ7OlTGqvMrL/mmw6g2rFg4UFbe1QW64w2C8xVr+9PgYMlMIufcj
ZvGRb2nwRxO8dq5Qc8BjXgbCAv5yMJof2MozlIa+m9ZzcnEGQVh6fUdrRdyXT8hwQiWh5fYKqOcu
hx4LqvgAgZ0VlEqEeM3l8e9b6qvcSp9f2yLAQF4AdBBhAlb3UHwU1K68QjZh2wPWptEW2IH1Bs0I
Hthr7fGaix9mFm6TsfEFjsKaPYxF9AHCUYnWVnooqNxUcwKIXxAyfx7Fp8jAulz/jHZ4rnTfXqPQ
ZmdloIRUx4zfE+Bl7tK1NvFScnyD7vx6F9M8TYhI/C6wfaxM9o0rpSN4aRANV3zcB76OmZj8TWHk
UakwS5Nzo9Bq9anXcoNSKsuXz4/f0C29ubdrZsE7yeMCXF78kixRGxPISF4ZbTpRgZ+XAPmyMsx9
ZTAurtVztGPN0EDzAcjsBOdr72nMYEL6O3yhNl6t9edB48/JMflxdzxxyMNnBoYCawnaYkSdBX4v
7oGlnG4z3/3IRfCFt2hYBUql0jVE123GV2O7Js6+ARAWsNz+lhiNNafRpUh6S8B+fTCSyUFEnRKt
TO60ZBfZmWJxRw3WrNpZWKuE6fsn+PbkvxYZ46iM2Gm3ltgMrdNocLEzcy0ySEzCXFXalrvgwL6U
Srz1Dd4QlVWs1RQj7uyCWx3ya+WEAYMLWDAKvXBGHVWIJOiA0CmMjf2wj9TU9jVuJQVaGgDfOm2/
1mIBcgjTqcAIdrXF2pwaX3JHtBN01QgluQDubLAy8sdDZHmXXCE2krpmA7eQQt5C06+l6Y6EFAyo
c454pNRLL7N7qG2s79BpJ957i7NanfZKvi1BFXQYPTJJ7VswwNgyCGvt1S2VhdQsnHU02cTVtEFq
HawY3CyVwaviJVBymVSh9IvqmtC//LXouZDY3SaIv16X54LHUbJYDsLlBm9fThD8w7TwxOJfo0rp
e+hg7T0F2jlqolba1VPB6F5ZfKEcu+W0v9YOJVocpRJrRzKrJQpKQW0tYb2VKve+0yyS1EMVivz0
nWodWpOsMeoi+o2kXGillWjJCfRoxdNBaFc4E9qXMuBKuMkPvFy+02qmuwh9kOzaYC6NXpFKrhyM
W/l752fNbYxZJhjh1Yef1aqkluq901xbubUpGdM+KzBBhtJYo4GSiFZdwfuU+5/McfeNnji9Vhsm
2n4WiHcGrQ/Y1J3pW56+FpqWgi85mxrA0g2M+Onypvaj02m8wSr5vlBA15Zpq1KBy7SEY3HIt+H2
8cW01HgnZ6VtBFe3xJ1WhCw4ZAr2IWGP8oFxYRAGOJLqVe8U0kuQVJRIE1kgllY+w+KjzpI5ofWg
19KLlDN+Ei/jBYMtdIHKL2QL7yD/sfs8gXSmPFjMubPYj+J55XkXCoa5MyUlkXldTs9bqslp+BnV
HKHfn3YdwONqgxMWogHqqeXaC16I+eQsWoVJjY4fIMTOiFrt22XOTXEEdQMbDIY4KtIOjBvkulRZ
X5UuKw+5tOYsgNFQxgljBu92OEp75KlJpftfLcgScgMabC0zb3AjkSPhNPDbYM0admnR6br9FUo6
kNom8Rhgx/o3irvCaBEp77CS+y8V2eQsgaqJMBLKFq+Ro+SEl+mtd8r1aMueyRe4tFLXx29uaXfM
Qlbfgy/NxzzyjyEWUMgREdgd5EteQ8JPEiFQlrsokfpwZbmFKSE3N6F3BegOkCHWAyUCrNsd6NLX
YhvuoZIEZNClNCtntAMLyP2fyqTN3KZ1jKzU+slHZfP4kRciACfNYg6oEyMYf9gs3Q+nult0m5iX
8AAfwtHooWv2w9j5qdz5R/70DxechRyph+AT9HtQoeykT8m9QIMOC/GM3Eky900/0+egUWESxH95
bq5SK028hYQIqOQ/96cPBxSQLLGD9u05O9XTO66e4n2nJtb4I9neOTVabKxNpkWjzKNLWuwhMmA+
fuj7h4O7AVl+HY7aheSMG0M+TCB9pWtPfnFtKm7lcCw0C2+y37+PXtFJRT2ZnAIFRNu1FWjgqctT
439E099/f38nzVEbtem6ylfi961R/Z/XKCzP/nydIL97Q9vjifAuHT90WIAoXTlBnxmCbYfkrWBl
ZJZKtyef3WfBrkUlza+BxZ26zmxhOQP9FAyzA/zIYNv/MFdoHea2+AEthe4ZvHp64x+TlS2+9PJn
kSkLRw+ETPxUAFC06BKs3CX301xOmoUkomlASa3wZ3nuxYXLt/DW1yfvlXRVMVKowXi8cxZGqZw0
i0lg1SVQ1Z4i32dwoneUxeg0J4cWaG8w8rkwtMxfuK24Z2XviVdjGVcKesM7wGeRr2wzncB8NVwb
W0xn9M5Xn1tpjBCuYIsKO23QABDG/vIVUol1yFfKvPrNKNXe1wK9WDk1C+AhGPf9ucmIIahEiLbi
2Miwd0N5Nuq+DrqqzquHXGYUEOllSYUWsopXsfVW9vZC85ObWzvHQ8USwoAv29hTB42WadIMAiXa
+VAk3UindgM/2A39Sl8guXIgVPZYflYb/w3yEhaNmpjXOU4nX2o72Zb7XnM37Jox+tL7nwUxtmr5
Og1qbIb6JYaGTQ3YDw24XUiSmIz5KwGFX1pmOkm/wlUD2qEXkhTlxDwgcn7UKiPkZ6EHq0XCp8uP
shCKW1gNc0Cu19DWC4HXFmt0C7LXsj3XNFRqAbGEagIfNSYZYLMCQFxHH0KSw+0CAkMxyIz1LqjV
GqbFaIdAQOJIAMzEQFF29D9YUk9AlU7R13T7tFGLgdMhsGGGoj6Jj0RaB0cOaMq/xxjCQgeHY8zQ
u0qCzAPEC+hhP8BF8lJC45snr2lHGT4sj8amzWVIc0BZwQjj56jYR2A6QdpAd/lShf0Tpk3cmvnM
rVi8d1JmeV8OQUCq6Sqk8p8sSPu5SnxAhbo81zZ8cZNP0lVGyPM9Pw4SCyUrbDv//GBJE8OPFzKV
Tkl89FDlIHoNMBdIxMIFsNL69MD3ZrWF1RCBOWNhNaCfoTEZA2cR0vrj3zBtwXsPPIuyZF0KXObi
JzSTplCEO0EXaFALi3RlgYUxHCfOAm7fZUkMy+6pcdOqgxaZMBnY1mb7AY8+6zM8TQ272KA3xAWw
qccPtdBO5cRZ9GWTzi9TWBEArA0V6l2/oTbh2bMhjmDzem2AKzJsUuPxYkvhbk50iv0Y1gsCqAkd
PVy4wbUYr78MY6B3A6dK4dRZD3eFzxqwFFLGgdF6NwCV9GuA1SZTM2beNUqAkUtdvrEAhwY8Rreg
rzz+dbdp550PPJ+18HQNq4EUUTEUrVGyOPqHTpUg1dhIyzgFrqfAO0AEANoO0PqQC9amR5OMrNyX
M4jJQ5kXlX2iRqUTYA7HwT4S4kpZ50OAQXZDQYlotQAgCiaimk84wHqE9SvLvCd47ZjsFPnL48eY
XFLu7dObqdCv2JakbME2A4OWB3KkLfMqmMy53YdoUatM8sZnjoDeNdTLHfxql9OaM5DFFEQqlPHJ
BWoegERobqyc2ykY3HmlgvDnsS3SOowaF7tLHN5L8dJAmvjxUy7kJsLsngjELAt7N0dhMSguZZdo
rFPpteWsSnrigkxLSu3xQtNNfO8JZjdFEqKbWvd4gioAVQcCu1AO0UJhAwknI/a3Vf/zeJ2leCrM
4ilUZvjQzXA2MNLdZ++F3T15R0GL38WX8dq+RStfZEbr/f8QMU6YRVIAyasi4fDmWKPalU5s+Uqs
iuqoSMg2eMBpUBm1MuRiNvlTbGK8+byWdizFGmEWQVsAIxJI+yG+HRioWAArjf6U9yacUhNaR5/M
uwi9KXYdxr/07WbxlIJNWMhNj9opxB6VrjaqvenrMbpN0CoyAvUVahJKr62N5ZfWm8VSaKQPnTtg
PdhRWpJ8gWSfs0YtW8AVcHN6DysSDQcxMXQb0VkfdpBWkEOzB3NlbTgxnck7O31O2/EhlQq6FjZg
HL8x3Rd3LKyOVP12BQO4FPxvudivuBSwWd15003T6pndm+U+sSEyr4Y6xuybdlNrmdrtYSCg+TYU
RbtNWKzccbeZ/r0nmwULrq26OmQQEfFVXuARQMrA6Y+uEXFQNTNHaPpR0FGVYxPKphz6VbFWQUno
1YNRRKMNGyjTFFCDAKpomMwaFEEN9sxh5dhPv+Heb5vFF6ELi9zt8NYLYNZ1XkHa9wWZYuIE9tpG
OtJqu22NRIXRzsqCS595FmcgTV2KBUWirr2OTvQGTdEAaBthOxruGWNbycLQi9/VRvCa6CtLTvv/
3jPOQs6AegPe0Viy0NxjZE5fG5rqNngb/zCo8bPIUkTQnXJprBBbaDx2x9pKbOYZE2E1ckAQNnNz
UEuFs+P3FD0C0hAuqy3tpYebBRkhgKBcMaWFHANZyEtmTLpHUIHZ9KHtb/yVwnThIv0PNkE0uIRU
oEiO4HY9QGAp7szHX2ep0THnCYQjAZvwAGkPrEjCV4jZRyeGUsq9y7wmgwEN9TBTmxYqzwpXo5F7
9tgT3PNQqQhPbXehTQiXxLtmD5ZlwyjhkarhJKl5P9U31O1h0BK4OkbhdoiWjQkTQ7I8P/7dSwHx
xk35FU9Yz/WGYYq28HpAM8gzQp22gPc1xNM/XGE6Qr9WSEImzwspnZpan26iskwOXaICqlZqC+nD
qgFC7bpKTV4qceYUgbjo4kjMOnwH8Fi19kXYo5Q71VaqR9Z49K/uud4BTJq/ZyvncuG6mjOXBg6S
05BXnXodhU3B8ljjgMT7Xu2DTifgzrGf85OgITtSUGiaJAewpZ59TLzyLakiqMlfK19oIZjNeUih
G7ApSyCyT/5sOOqhBg9ZOeaNFHVzjk6h5NBniIrSnY3bWWcPcIcA/scsV47l0vqzuANRe5YsoH3r
oGPV/cTn1nahMLY2Wlm4G7hZaKE8coDQKkE6477fu++t1UGX78A/dSfP7mBFYEB2FhzecFT4j8cv
dCGt5mYZjAtpdFKE2YnTNhCngecPBoeZBR0kSDf9s2blnDkRQhzBJ3K8MpTtH/HGZ+XHP33hZc2p
D+LAlZCExN91oeRXt/BfJnZ+AUu0tYtzaYFZNMhJKZfyXoQGBZy1dulFPHro3jjSsVVch7IJI9WS
PRy21/CQCyF/TmioYO0TDJFEOhDkV6v+WDCFCmE5mH4FPqQT1BE4NQqcz1128blL2hwfv8eFLc3O
EhKKHmGnML1HoA+ecGC2xWr9vzDk4tjpUX8FVELk6KR38Qq93XAND9mVwXgSasPje7RfK+OX4uic
MRCXkCcHtB4AH4vVwG/fCC//w9mZNEeqQ1n4r3T0nggGMXVEbxhzwplOp8cNYbuqAAFiFNOv75Pu
Xrh4Jul4W0c4maQr6d5zzzds051cggKE9DEocvG+OmL9NCKwgVZG30IsJbNAADOSiYsi3lq7Rd2l
eAT7bsM/9LWfX/oos0gwhvCFFXvsb3QTKTZRtdGvQz64vnL3S4fPr73Btw/TwKFy0NLxWlAdawum
kV0Px04LohmYyp1DmKR7XHJ4uxIDFnRQsDD5eyDAjrcC+wJLjy4E0oca9GjAB2d6G9+HObS0yIIe
IGBeudp15P6wDs0l+WPL9A4UAlSocfyDkHhl47TwTeaieUMcmloSQkRnrbHa8UkAGUx9UlUwzVa0
5F/S55/u/BqKvn2WIu9qs091LC+7ElI+FT1uya69sJO+h0Z/p94zpzzCMFQrrNIW0e2ieYkTQ+sC
RfuTsW9ceKRt16Q0S8Xcrz6Mb3eDKpPRm/RaNYCkhXniTvZTJCbDS7nnB5RkbCS2PNBI7rRNv+Eb
wcH+zyHQl6mvt0PTQgSeS+uTEOxxqccJsh6BDrHRYd138K3GnLj9+wuT+EsS++0BQbRqkkookIKx
lINwB5MUSziF59s/vmCYAO7W3x+TF12LBQS/PmVvySFu90Po629d9RTKDigjGeQpPLbWympLyZa5
nH4UNAA2hQFHIvT5TK5xTymgFdJ2im3UIBNsL1PDEdFDZWdP8VqldimQzGX1QquJaXOtmlb9x7tS
e73sdZpXbSmoHzBI2PD6OXzD8f72O/15QJC5sszQQdWDl954EBuQG+MKdoVXkB0a/NS321dYeCAy
F5AltaoNBccl0NmTAOsDmibMblS30w12p0oQvfeAPARyV4bHJK75LssHbgNGTu1YhMsA5elaT9XP
cYx8HYS+Dc8YBuRxqGvDIY+qDRwqd4AeemNSraRUF17mXDcmaIoGk8ZoPAhVkKa+PHiG6cOj5vaL
XLj5ufILbfukGJRuOCTwaRQnOFY2QSeL7u1fX7r32d5MbJM8q8gwHDSjR/uhaL41eQ5qU/+RdfTP
7WssHDivGPG/orFSF/EkTyIuMsKgHO2sVweBbkdzcgSSYm+YE6iUI/AVIfTXBPSX29f9eR9I5oqu
ikdVVYXycJjMR56/ol/79u/+HO3IXLhl6LVa1hV+N5J2KXNR1iAC8mH7AgS2NXeMpXufZX60pOUV
K673LkCVBdoXXDxv3/3SL8+iKSBhkV6DAnXQ0O/Rpg+9uLLoLg2l2VaLq52Uw44ZP4xkH3zqJaDU
LdB0bt/20jSYHbDqBilQ5OaHgwpMbjieQvlcJ/7t3/75g8Iv/O/xqRE+RPR652Zr52Auyq4hWexs
ELtfy0L//HKUuZYqzsMIMLEE1k6I5gnyIar2KjSfk7py6Pn5/KmYs3mcsB4QWSUvAg3wJYBWQgu0
J3kLv4cOfVeKgYGK2Gtm2LcXsqQ5t1/czzs5+On9/eKAIGnHibAigJ/tR5EqqEVyJffTLLIBVoKT
WyKulQgWgogyF0ppnBdZ3U80MEboLcTHCTVzeJzfD4+gPK8MhKWvdJ0z3xaKMkmMkqkFDVqlQIsM
IBEm6OLGB9XzK1qVA4tx+8UtjbjZ9M6GxJSUsKEBzyd7apE6ftKHvTB2btq8dHG5kgj5ea4r5myu
V7mQEXjA06ATjeSxwoffh2YRbm4/xM9TUpnLnGDEHplgwMI1LvI6uDR0R3HtLLr007PZrkUh+qBJ
BuMHItk5yG/wRarqlRV1Ya7MpUo9XC8FqcNbgZeB6sIcXx2dUHKuRt+wm1yLs0tXuX76b2NJVWiX
RNP13QNJBmO5X0NjI+HEQ2tI7O737U+wNCvmgqTRkNpuzHAVUKbq2qHgopg2YL7AIHBhF4Kts1YM
Wnqe2VwH+DE1Kg1X0iDYg1ONdE0IGI07hlYNPO3KAy18eOP6929vzcyQnQY7KAco4LnLXjOI/+L8
8/bLWvrt2exuc9UMQafMg4adOhVNecC2oIZz+8cXZvRcZ8NoD8ZfDyoiCSIVruUujuXpSaxcSONv
X2FhMhuzyUxa3sFWH1fg7VML51N5rX1y4b3MxSUjK40y7gUaqBMgDtNnMzzzdiUCLYyauaaCCTVg
u3GVwpDU0XJHVEFXt1LZUganwhl7Lc2z8G7mcgmSlSMz9CkNiqupqnxUsu3tl76wIszlErEE8yEt
4WlQ6jmGSwNXdWJ609TcqUx+un2NhaOSos8GvSIlKC3SJA36iMJfV2PdeJQExs96jXAkgWTmTJE5
bhqzoC7HKuiaE1NQfB0+ADUTNlLU9SuxcelFXv/+ff6pYcyZVmbQZxwFclCGtUG2kMKEVfTfv9zE
gCNVWZ4FJbeReMiIPQBOoFuAC7w0hTVMdreWcFl6iNlMKSeJx0ZeZQEFUKrSn9pmJYIsjYb5FhcO
JlOsmWlgTIJPwP+qAZJMSGrpa2vqwo5Kny18PCPwYGO4Ahfgw9FuuHIKhT9tLW0UoJJuj7eFp5gL
IsYIagsJcEHMycrm5CENNa9G53sxrXXfL3yAuSICtv2jJg1xFghyDv12CxzTmmn2wguaiyFiMKbM
ekqzYPrsLgCP/AlfILu6/WKWbvv6wr4N/lZpu8xUaBa0o4ayVC4/o/vuXxW8lLnJaBtCLKgneOn8
D3GnDX3SvPhfFR6UuaHoIIKuU8G5Mij7Aodo9FcCkSdmwJBqrtpqwF5ka4m+pTc0m8RgxGkcUsMs
SKMgAnBM/5fL51yHwKpJgJgdnxUss6bYI0l6Mtm+fF9bhxaW57kvKOT4KjMivH4zs6WLDFvNwdJr
C13WWm3fHj0LuXllLjXoygIc+a9PrKLOBfr8SThjwVDeYPH9amzgtrqav1v4DuoswgHnq4lGKKaB
wBrQm1xTWfMnXHqKee007kMZLU5YSuErElpFVMCGQMWpDnxrptrg2v8yEw3WxPmkuj2g0Y7Q6uiQ
1xoOLkgB5+KsLVAUn0L39mtd+HLzyirRmqJVSikN4NUKB+j4JXpUwQ+ChHktWi1toueV1QZQCQIg
bxawTyGzh86Cq1f2DGPL+/AFR4Lbz7HwyeZlVhNYG1GMMQL1GGlWsIUL6Kz/3U9fY+W3uBWXIvyc
CO5fBBvkCjgNabhy1wt7w3ktVcyVsQb7A/MGjB2XCYVoK1057HLaV87tu1+6xGz3A2oISERTB/dp
rYGxiGA1qmaF6Bv4dz9//R7fXg7so8eiyrHvyHP/Ct1JQNJdSbosrEXzgmkuKq2kIYEa9Peh7Cc+
aGXDe/5w+76XNkzzyuhQJapg9FkWoGw+XLpTnlrIP2jH9q05dm/Nx8plrjuLf5bKlC+f8G/vJ6uS
iJQpHiKTsQNwR9T/sdH9UCQfbQImsYQ1j8uFiTwvlQ5JaIZAbWfBkHlxb0ETFQEnCAuJz3JtAV+a
yfPyaG1qCqEKrjHFjgCtV26DF4uWB732mtDqgYtgK6N2YTrPa6PgUTT6cN3OVq1uhcKG87VS0MJ8
mJdH0V0zTGGFhH8nOAK4GanwWjRriael255tcZRe4JOZ8OHQwqJGxAoYSufbA2nBQlOdmx21gh4q
hY66GT1M6OwfTKs46x7IFk69773BKi/os4NYWjsNf6LX4T05NgAdPDWn29dfagKRZ1FwiAadRiCN
HAZPfOJP/C7aKXfofnNUtzjQHUT8nxrsW9hZdLKV0+1Si+xXxffb5NEa09T0qzT3ah+DCsBO99L7
cp+g6621hVdx3963/tpKuNSo+tW48O1qsl6ZRtmhHi95T50HeVjQXiqfnpNA/RgO4bY4xJtiC2sm
pEb9yKZ3/w/3l5/DhDp3DzKbXplIAnEInEo2Uod2jO3Etjp2mYUdj24OIkc1/qu9MsjUf4dsCaRF
U8og4IkVGyD27iHMXgfzSX6+PVJ+Dtvq3PynrHioNw0GStg76LwaTRjFn2HjOK5NsqWC/5eS+9uH
ArYE0J1axYdyyOO0lR/F1Mr98KQ8XwVPECXDlGSEYQj8fDAvdvT6sfw3BjUaX1n1fp7nICf//QoF
Vas62gLzJxPaWQAKBkXTrRR6viL2P5cM9WsGfn+8UKVEVfF4RhFbtNyyiyh7kNmRrWI6rel1xmNY
nbTqqWfOBFeZ0q3OyNqz6rmongwk7lkObPx20Hc8rNDtBqhqBxThroOEFgI99dCpVkK2g9+bViRs
ZLSl6fm+rD2g0MyqWxllP69H6tztp9BYAkkdpDvTsY0elfZ8RSYmnoKzAV35CgtrOKraf38GrRR6
ZHcS6SA+xRdlg/M8XBMbbDADSE1WtmhLuq2v4PTtcxSNxvWGt9Btcf2eK+RTih9ldICqm9wEwfAP
MVMgmmMXPTKvTZJfSY0W8N+ARduaWhxLc02poS7MrC9Jxbc74cxQwe2D2kpM9+oIk04RKNhLxc/V
eNTAORTiwdafyVFGtiGhOyb49Th5xZ1W+gp6YmOQVabGYdmVfdBiZsKSS9zQY05+lzTzQH+iFL8J
c7nBMw03L0Rk5FAhfeYmuN1+IsE9o3VMPFZmR8TV5N8ifLKkhFoEyQ4dUuw+sRSyY0lQV4PDIwe2
ia4MIy2jPYhkRfnwc8pT/TpYfXsJWTOZalmiGVG06wdt97vbsV3n/x+n7nP4r+h3cfrfWfYfjOen
ImFt89//uTCxv3KI3359JCP4LWGNOKx+iu1rGK1M6p+TQupcEQI4VVTlET7dlB/R21HEG7MYrWit
Zr6wM1PncpBJo7LKCBSMPd2qoZM/djtlJ7kQgSHnvLYFuC4QPwWmWdTjQ0YFHTlydMrARt9KrXIr
bfIt9UIPAnDzlK1MuZ+3aOpc8aEVhEs1sNWHSYEFU/aq17EFGPrt5Wmp0Wyu+DCLqBExijCAoCg8
SgCRAXyEbVS+qbdodN+jI8PFiK837AlWOLv2qfbTy2oj/0JYnPv+yEbdxqSIoaa3sH3GLo48AaF+
SGANfe11Me3En9zYhVON+aq/3n7kpX3UXCFSpEAXGypGdbbtvNBv/O5AL8k+dw1H9Q0PdAfjczzo
/3KczJUh4yhCqMswRfvdcERtPMBpkyBbk1mSLT6bp3FlT7wwWedKkbguOpobGPQkA5QVXfhUvay8
sYVQK872SEPbtIoRIehLnAep0kCcH6OlOjzqCgA16uAqjW4X4eMgam41oSsxVBxVgAtn3kD12B5K
orik+7NyNwsTT5T/XudCYPzAXYVEr3V6tznzIA9+t3iZsmNsuiBe2W4vDc1Z+j2Nq7JoZHy2WkoP
ooxa51C4XTXt8yEFrjbfsmZYmYRLokNxFkp6AqQrOj6vjnxkB0vIHVrJrYPgFzAgU1custBxTObC
ExlSDFO/mjawrew2/vUikZsG8itxYGLhw1m13sOY048eMp8+6idhG5vWiCOFuXIHC2GZzHUpaCpH
7+z1MdEGDNe1yk6szoINsr0Wk80fQzKZC1NGg3ZiLUGwnNZelWPp3jSp03gSUobtjsf+ygD8eaaR
uRKlngBh1Ae8SWHTWOHXJ4M12Q5mbbCzH530uNaKv/Q8s2zVJEwoEcgIzm3johW4hGdrsk1O9f1a
5/fPE5uAjPpXvkoNwzxKdVxA2zUWdsf3Q7DmNbT007OY0XYpV2mBn1b0R4U8daGnoBTLjuVaJeLn
CUr+oTdRdK4LAy4wSj4/h7DpN9HkX8Ht19bWMpIL53wyl50ME6MCzld4+RAqRuBqvceZbUB2v1PA
dB7vJBwwGhAsIitCdt+t/simA8BmAlTxWgPYQq6DzK13ZBCTp17CPaRo7iN2mx/17AAnDR0IpdTq
xSfDKYSnIukdOvi8fTHGjQav+jwwoJSxFZx9ykA4gGfya2X8XwPtP3c+ZK5pGcME/PYeNzQ9dI6w
L+5kN7n3JV9VLVh0uStXWRj8c9edOtaEROxxZGrHZ7XY1uNeLEAtBaJq0t4qY7QI3yRxgfOdQ9ES
F8u7wtiMwl4fLuI7660kXcv0LThbkbnwRWC6HskmcgRqL594VHvJa8JG29S1Tad6idIHVAkS5X6k
loZNBX0CMCqXtmKLo0SQi3Cr3odsTWm6MLGMWVaNl0VshhVuRhiZzVs46Mkg5+rw6AXdLV6Rnf68
QydzaQxOqwDJxwhxpb6ZJnRQqecqRq5nZSn4eU9LjFnc4aiphlKJZ2AcBndShcQvjJHX9IkLGgfy
D31M1QmteV1oYOvpl4fJ6vbKXWfDw9NF5zTSH7eH6NIInW1EBBNmJLmBy3Qefwes1Lo6XomHNV3a
wt6czJ1mYEfSEel6uAOdHoS9h9HOjulOc/SX/L17ll+QUQWkxo4Cyc5MGzbqqQNC+2q/0dIYmO1K
EqnMGO+uj4dO43TYgvRrxrlT0hX5x0IAn0uBMlTX+zi5Ph78Zqs7bAdsA92MK8emhUwFmauBmikS
tFbANt9IERys/ol5xgNowq7RW9yZdq2tX0akMNX7bHN7PCy4icJP8+/llE/xVBTX87LcOwYCw0ba
FIKVAUVArQFtP/Kmpo4WIWGanoRrsBxXrrxg20Dm0iGZtWJSyLjy8AkLx6x2JPgDoAHRjXxyzDzB
pk+woseTmkF6SWH3jK2Xu7ZNWTCHI3NNkZlAMJTCrBgdUNFbga85ecQOESAfok3ojK+pPwY8gF+J
Az84dhbup9oCWDWge80rNtyGicSapm8hCwZS+9/fIIpRnJRRK4OdCHOY1+2n+8ZT7NJvdmtwksXv
PNvb1BJJjViFHUR+Z76wDm/T7g6Yik+hU9kgcB5CT3WJB+KEiob6lemyEDPnviwymxqRDpNyMBL5
j9DCB8IYQa8s2eft0bsw3fXZgWdExj8uNLw48xjD37M5rLlnLG1g5jqjtAdakBIc2NhBfkcSHDPj
uf1UPOTLykN3qoLkEUPUTXzkqg5yvckSO9upr/JhXHl1CwcsMlch6RXAk18eMzV4EO8AUIKEDkOr
RrDek94efhtWHK0l5BfyC2QuSBqbqYprNCjA2hlOfVDJljBy+iWe9MaadhPyXJ+ArzbP/a7faat5
2evw/mFPNpcqDboghuN1SLYv+VMFZzBsRz81R3HCbeuK+9RbdWq9hv+frjTbf3SlIk3VgCZafhZg
AW7p/oCVlQUVwtzK2XvpYWbnHm6MnTQlLdr7jJxvDLmf7Cat6pVle+kcOtcwQVkMV3oJ4zF6B8tI
cDsbpIzIfpTWFKJL4XgOREbBdow5r8SD/hCd0dFHL/0f8oTucJCvkwRuvrCnlE7jjgW9k2XW6LCA
rOgEFsf6bFeSEvp/LfYTDgG72pv0Y+6bLloNrNTTqVs71cq0WogYc51TIw00mwhH7zuS4ZPYWKN2
Z3DJEtiaWmZhhzVXOelUr6NRvnZjhh44sLXgjDGQiTm6wwVm10BP0BVd29KgmBusjK2uTq2O8Kf3
D0PihPU714mtg6nMo1fhRRhekjVc3sLG5x+eKKGpQnoOTxSWOArMS8ttm//ipjfo3tBkzr8K519l
k2+5e5JLhiqGlXIIpVh612gJecJA4XRf99AElbnZWbcvtBTv5pYoXSyHkVTy6RDbEKZbUUqtpHnJ
QofDniJ3QJN1FMBCigoKuC2ZnK57ZXXsKGuzbWk5nluk6IbRZDrtpkMX7vpiz0fRYqCoMFeEcAv6
p7CG66Zf7ZJhm4fb8RNhn0e/8+xQ5uLK8PlSsPwQFec2KmGr5yZQzyAg1hdey5ZUUqefXkXdjZUD
HdwpBPrLmO54eZe2b2MVYtNAbKl4yRMvrAq7y6rHfmA2EWEGWjG7HPUzzTYKYJ/mELk1r9xcqew8
3CDTAR5ghiOZr4FfKeV7uSzdnL73qEQxGfA50ZWTS6P/Grn3Lz/xbMODpq6kGlK8YWEf7uQ/7AJ1
xU63Ry+7qzfSfXFhqfVAH1eutjDr54LDxOyZxDrg5LkdbURAQXoXdV8vuqIhgE2L35HrBTUWoFRr
ZbIsMHrIXIhYSKEhhZIC8iYMheVL0yCTxNhRjsAMyR4bDbZf0YmowEZMF0ZVP9ZgeMxSN0vYQdOn
Y1Vd4HQP9jWmABiXmuZGCtQKsZXTwQZSiI9OSQqrkxgg21CDxi7hdyMaZ26/sq8o9dPwm53VDD1t
J13ppwMNWziYo5wyEW9SNynVkYm4GHBTaxrMS6RouDz6cvwrFe7Kov4F3qwVZZ9T+s4LyR+j30b2
zCQktLY9Gk1rsmnps0CPHMBZYEjNhzD1U2T1E5ijq7Tf55jlGnCxDZrxw8yppGcNhRxRZUdS+GUp
WIJ4r8S/YZxvlzHoPbFg5exlqLOgE/zMdBuw10f8HCALpsIC3TRsvXY1qBX7YqVEupQNmCsuhUSv
0lY10H+OXIDkCGdpwxwkbJ+qbQwPBGGlqLkQ1eeaS6qNGq9UMh4MmBsRsE2tCGT1qICwbbyY3evt
L73gf0rI7IyZYEBlvQrUauf0gRB6ppf+qf0RXqYb2cfa21ioD06SYXOfHvSXTnLbwlJ1S7aLvrTk
Q4rkpXcWMle2mk0X27xBMhPW7N1dCxN6Y2VALi0Kcy0nlyQC3DgmFAJyyj5A992T4+SKV7pF+qLb
bQtvZfiW2RJ11g4aCxaCZO6Ko4ZaK0YDFZESLuG91NyTCcUF2Edqx+S5NJyoPE7SpS8/eeOJ91Vo
j4Y1GC9EGqymLZ5l2F3CTfCTh5OjoGolJl7XB+Nox5mTI+mnBjTWVk7sS9u0ucsOlWGxKyjYIkrN
roomz6R4J2DvwLlbcpvo1YQRNMx36lexWkuJLI3QWRSfyrYcUhGXBG3mnHnRVts0p7Xj6dIpby4h
pSNrUna1jOpgduXj9C3fqSXe8Lb7IBekycFVBqZrP+7Vi3nP/nTnOrOnkwSarV/s16pcSwn7ucJ0
1BSzyJrrZL/XdvTV8FHMCqSt5KS7bp8d8wCZDwGktfwXwa3cnpMQpi1shed608YgkHW0MgwocnqB
s8G9OL6UQvrBOn5fKBpkmySLJUtKoSqaYHst8RdFOidqtKuTxqkbFhRV5KDLzmT3Y3gyEq+o77vi
gV5VuCy1K5Qd4CthKZHpRMNwCksgq/PxVxzyXRuNd7Wab4wC1Xla2k1EwYCUQf5MG2yAahw2zdDO
K7JhSb2fwhZZmN6NssjtgVHLYlcJYbsqtmdBMkfrKmu1u8IzZcmpBuIASW0Z8pblh4xXQW8+VDDe
VMQtNG1uy4wYRhtHKXTbwbAF+R1LntOGvceN4p0nW1HtbAmPqxqvlELee8WYi1bIP/JiSu0sex3N
0mb6n6gxNwZ6VtNJrhwsN2nrlcOzmHtCi5x6YdTUziI4baddYsnjKSZZbilSeRflMVBRYw+dU9KX
3tSmbsuHHTZLRr01RLojqvYWRtneFOPnjmaOmbJHNR78kpDXGO0ZQ5N/xEN/bId4K5k+LwGXa5m4
aVt0jfUbuaGHMqnB5iCYhaNMGaAcJGHcagoVgUvRXIb+mhDUFPkVdhy5vKPRr6LhDgFUQjTQq0oN
RF9m6R1sU0kHdzBeiu191WtvjaHcmbVJ/VrnWu7quUY/u1yuPjg05HD6rwAdZ+aANwhAS2Q3wsCc
aEzpVogAic+rRoeGOh2troY42OpkzR1JZ6kKghdMl11mAjQq1C+xVkcvasGeaf7WZm13UFPVlwbV
KbrU2GRkfJOaMdsUitq8xDFoxyZhf6ai8qe+AYvTpe1DGB97/lhrxzhubAF09tIbW6A3uw3w1NjR
6yw+xRAPh6arRH4q2TTcjSwHdTwPrcowOSo02zp2W/0+rUbY/v0KiSUnJwXWrvGeRtucbtpyN9TH
BlvhOA1thZdOCILIYAHDBAG32DroA8bQjRGHNScX/AG46jY5EH4QRzSW3YNxmpENDqJgChnCGZLm
uIGkRfPV2kYCW3cNQ1LsMH0SpwDY9ryHSrIWnRoNDMK4z8QqCOFDn6OOArrOyZjis4kOkBFdo0V5
16cPJcat/jKKtqpVVsgeVIMfivp3Xv0eMOdIDU69/F4OGCRKd27a2DdS8oxyHdz6dBxJhMFJCIXc
T4yBROU2Tul2jDkulRdGTlN4KXq52OpMPOqQyWW1FNRy7VZxNG3HNnrmkuFFGvKJ0zmV7nKYDA79
25QWezzG2KM2KYAF0TyFFTobzXY/ihHsy81dr4TmtmXygzKSMzUM5WKEfbPJqWQLV9H6kO1ViqQE
Jm+Zs8SuGdgoGBoEBawa+BBqlWjCINmzUsXOMNILgK79iG8ea0ja6l5R3XXTVNmGLm51xc273B3S
0ua1lw/Tc1fBLDiV950pYC9qDdEdf81GDS81P3Y9WjwEIEriDqnyBO7s3OuECIWs1hUwVNQs8XA8
g4GnYdX9ZZCoV+uTU6iKXegNPpJYbaXKYbIrXn33ABIoDkxgkWsogaA7HbIqIjitrjEYzvV3SGLn
w4Gp4I7Kpk8T1fQqsSk2SgxDeFMrX6uSnEp5DOHb89D3R179bmltNSLKj35aXQx8dS1Btqh14AGF
2ZFrha1z0W6UvSZsEoOFDuN3E3C3RlIdhDjb5kj2R2Ka23ViXkIVxkcdVkNF0B7ktgGVVUh3eMG9
j95RZJ7MyOWtVR90RLajiNS1fupaEEPhIhdn92JnCdkbHGsN8yFPAdn40MxQtQTINd4y0xfHDWD2
6HKgmt2i6ewD/1lNW9raJRj3hiX1tgQpIwoCitUBDqwld70UkOIgTlaUnwvplACjwtwWB5io8gxp
34b3wvQnzmGXyD6lHFbqwNDrAPumPHrs6ngj0GyLNqbHllaA96aF7Df5Lkaho2py3+hi3VPgiKia
vd0Pmt9gveKKDIx6aje8HuwUZEP0BKhY0lREwSsdbB8pF0TyZKwsfQQF401FKSFS9ybOV4T1sAPX
S1tVN7E4tTYrSlwhatugYnryIT3UiTeobpjBd1Gz5Wt5FnrL3Fd03YfVD/oPBt1GA42FweNGDbGF
AgqUBJ5w0alXZWfSW0swCPg5QZM7shEhiE7b/E82wWcfFlznEhDt1BqQq9FSuy1SDFXWv5KGH4cW
AF4wbpH6GF2WHdIUJVkQcCqPdi6XdqXiCrFbKagZA5TQ4rqGacd90oJQgLf2nqR3DeCvKY5FPfww
AzZtlRRnSfJbERP0LjtjcUfFx3wS0CHn1u1O11ypQYmlfgSNxFebQ0ScKIZHY8Xv1eKu7NwGFBiC
RMBo07wEa+1huu8g8KEtfGwsFtauETEX4FdDd3kCbj15HEfEIzZ4GmyAG5nb7Tg4QuJw8c2gv9Dl
1bY4xnjJb24gSMDVtECcguAFolkwh6VtYSq2LHuS5Jr1pUbXXLFTrqHC0rqgYHtUo9DBqY1uDZQk
MtTEQqdfWSLOvQrDQz5dChxaCHe6cCvDX5D7rN2Ymh8ix/cyRXvUHwkmxxS/l1B8G7J5MLUqwC4v
hqAbmXxdal1e5YhDdDyXo7qN8EXLSDwSnEKzMmkPtG5sVtcoR6E8Z5NqQlf7sKMwgncjEQ0v8Zge
NQN5Iyl2qaa9G29x7SYMFhoKtRVN3kRNtgfdZNddXz4yukafenxS36sJ8ODC6xDoS3wLZG7aYdjB
Q92WKu6w8S5Dlb6r9FPd2ma7y+LWkYfKH3nH7KquDiryABp8BIhSHav2IAsPoZLtG/mdcpeNIZyS
2+6kJMIJLSd2BeYcwGUXriOnJOw0IQ7CCtSyoYdBxmBTgwb9UCkIT0yzmFLUey7rhW1OcLGZpI0c
vXAdKSNOdGyqxAabPWzKYln3xnzIP6YOCz7VFYfmHsTLQA+bhU8izRsJB9ijcfikWBzZfyQtxUAv
MX/TLRYBncDQt5h2ZDQ8meFYKWt+XPXHoX9BvdiqSGOLwFHVee/IIazaC2LH6sHMVOiy2bg3p8pK
Ddi7Y2FLtIeybzyYXFqkizwBuQBTyBsnF+MXFuq+EL6LSBkg22ZN5s7U70UKfVokOzS6DmY0AoWM
WMZ9XftqHu5K0/gzKpHidFQ45WwbluK7RJkC0A+W0q7y5bLHG0Nm/rFF2WnyjQcIyVXVgFfAHoLv
CruQqX4bx8E3ayA3uqfcfJPFp3Z6IiO2dW6Z3U8gTEutN3aeCXppuI2BQcNWwJY1eu5l5XcHrz1b
BJMdKCEOVVp+rJIyKDoTvhRM2GolRqxQb/TOkwtfzOkn0Ss3NltQGa9lxWLasKruvJppbp9p1IKT
8WCxPtpXLO8PvdYImJBtvI3HYdcp2G/BWPXcFVKgtWO8UcTutcAavoEPpukX9bs0UbjQmL/hfWcp
BbU77Ylq2L5Dso88e3Iy63KE30r+kVIcTLq8P7Me7vtd5TTo2WMj32E3u61CYc8kuonL0B/U7glE
qD0hgj/22OJ0LPmjmC2CVbPtVRHbV+NNHHVs0jDsNI7Olz6HSqJgd1ic9wrUxU19mOhbYr6KKkLF
nZ6asZViwrOuQiw1q9QtkWRq1Mb9H5LOY7l1ZAmiX4QIeLMlDEFPifIbBHUlwZuGB77+Hc5bzcSM
HEl0dVVmVqYkKCXjTOQBdPehW2f9UdgBtpwhOc69HbaRdmms9mhAusVNeVhnhwQYhoE2CooYQzsF
l7CqkUO9ryHK1+U4x2WQrqlrLO+ybn41M2OaUh1KhQMF4poZv1n3mdAh9WUTJsCwtS+w8lmH7qKm
vYv7WKJ+d3C9tlbdJOW5wci+nV6LMjmWenGd+5hNA5ufJKLkPPAb1G6RNlWx0LRp711bfy6aE9Zd
/lYl05sKPjOrVzEc5yr5JWx+05VFmNXOZsT8xlrgb0qJqINN1LzEFQsHPIG3PtoknIXcz5szFbau
MdU75JDQSrA427K4OYwD9BqPs6s3+95RQ6VqLZfbX0w8JTY3rzWInUgpu8LwFgllqHKf5Bdz8YaM
zSFd+VWL4cOYfngIPeYx6ocb4d7XJpkX5bMXiX+mNW067bce/dUSx4VGrpvSo6LJG6n/NW1s6xy/
rl41+6lMvdIi2BWou8YSfAZL1apPzciuTqSQEi/lu4V1EmEu1Dgo1Kn2VPNjTYr9YtevIkU90JWh
KmOgRkYqSzSF4VnO3qJP1P5lsUdt7fMvnV3Jxk1Zw8h454awSX09fYlwOq0+Es2zMVOXpaMth+U3
BGNruHjprNXnpH0Y9o4uYZ23eQeSoezTibj4LtlbTmAIbmrGlIMxD9d1sk8x5uXsG8ld5UnQvX1P
S0sG32i6I8kifU4MHz1R/zOvvya2KqX2ES3bjCjiFuvetIx9NTvr4m6yvmSP2b+lZrQbA9k85SC3
5KrlNsZ5gbD2Zn2merbcMGN21Ig6kp9Usspmzk/Te7ZMtv3M7GZ7jv0Vx+mmjXxJ3RlwkNF9eU0Q
JohHpGWpBtb6NrPS1xVuD+hEsLSyazhQ4hxpgRGdbMdfJJdJp6Hj6yVvsM64vVGLDkVPgOLqnG26
YD0XvkI2B4Dw0Oaekg+B8yjZdNldGe9iJi7Nyf2YaUHNOdaYs0XPSwXo23vNEp8IHdp2PRPF3O+l
PgkchRi29AEkpJvBEH7c/0YllbpYAjHW1Lh6k7bbMd62RkG42GurewNFVfGtIuJFtIesiL060+iN
U8+U5wv+FDsjhm/XtR85JhikbEOu9qs06YFUBBGhXfNHxP5GWxW7RfY1c1+XfxalZ64YO3wFuDTK
dirKyo2NhS5Mzm4QX5a+GxHX18u9a664sWDsBL/UY6BCBSg2dN/56BfLpvptY3UjavOt7HZqcu6l
D9NKt9JE7rmNYTPBPrz7du+ZVmg7J6WgM4oODlftWLOkljU1OFltpD+PtDGmZcsanpJ6mj4NIc+f
eiQ6oEp70PeSVAfaNG+zqvfBJ4SbJHlgxusx6pl8Vex3s/rP5qzFVUvG76Tvi3beTzEr5I7wLXO9
rorKxlQe9Mu4q5T2ZzXN9EQL/OLIcRUiNXFJz3jpteZZlNNfHDO46VhbR1Fibfukem5s9qci23mW
F8fczGbC9LJEbptJT7W6uF0X+7wuT16Gb7sYk20cKX+Srfj1EP0s03MuzmvnNl+a+AdHOLD6wcwz
eFrhFv9Mwl6ysfWX4dHAWf2hfpdUos9JBiIuyN4+yBabiUw/NSkLfr4lbUSJgdtmqXxlDvr6Xqf8
9RtdedG7TdG4if5YT9hxYvXaT4u9rQRGh2tJGzw8+KLNUn4QeUYjWCH59Xr5oIDYNWKzGru12zjO
taxJG/szv5WL/qZ9SkvQn0j2UwYPo8OmC4r0NuC0Z3QuzLFx7bmsjdgDrGCTlajVJNnm9bnlvxa8
vBm0DauL05DtKtLcRrfKtoIQNeeiZVt8LxxExZXlC90VTMHxXqLRqV9NAj6i51Go/lBuxvxfagYR
qnNlp580lIjs1WfWt5XlmyKC8nwTbK11YaYdyrLZZeZWaz1WXaf+Oxk8Nd1F2a+U3KP1Je7/jfm6
a5SgJRmk8Rj9KmDCuCV3cjPXzDO+01xqa6WcImeLwcDyPY3c2tRBZt+dMTsXBjGVJl/G8TDIzm42
eqtX7pzxaOS7/KY1MRPos8h87pIl89SKOJIsOaEm3oouOer20bwYzZEQNptQA2Qzjef8k0bBlO3H
1lsJMlFdunGnrIGS5lD1RLgIfPSGQ5vtaRMkLJRlorNZqnReS2fXGB+JwgJiMT2b+j+LzMcMgAl/
v4liVn3obczOqOnr4lhWXiL/dCoJktW3g36u/GvGqwH7r7FbXvuErikGAMdJLT/BmfrkEjU7Ydyq
/NQax5rwOSTg2A4XiJtkyefSW9qdou5oCNb6p4r8QgB4lp4FaNf7JOxtVLCqbO4fa4iEDCej6SV/
XEnRejBn/bXqdMpsMEgALS07wyfakYYts3/0eJ5oQoV4nPey3tjfD6+ut/rXEEEsXgpzpxNpdxJ0
52PPZoeJKlVzxktU1k89AIHW8GYWlONnJ9oKx0vsV16LVT9VNz15i+cLLlnS+tpqdDZJ6mZpdW56
5niGajMpkTINW1Pmxa2n6L2SVlamVa80djq5PXkDcnMonGJrVRknnrgmx1OSq7TXiSWtCKM9lqJ+
M7klC5owNWGYLd6M+hrjT1I+RT2P/MlknKl0PgEkgbJOomjmDYsb29clvznrStt3glkf2wtytY1l
HZf6WmmvIjobNLQ1LFgRaJE3qmFZHFL2rAcN8DAPwK2yatc919RB8j47lUeWuebWVIFlfg3rvpTA
eLfiq8vDicVf665FqitzabI2OH/xuqxkO8kqDO6/Sg8BNzdFvTfSAOe9YgCiCIZfTpnk+L0ewoBO
dCDrNbVem+p3KO6m6J7A21EhaN2x6V0957P74G+tss9ZazeihTK0nhGLOnx8nSOHCVhEUz/N5eeS
nlfc2uOProo3pfaURduKeTzeWM6rPnvAbs45a8HBtK1W7VBnuRaVamQQAwTCkVW33hVxMJEd5clh
pJWljphu2/G8HzPu/cFknFeoKavkAQ3RUrTVjg6IYTnlPGLcy7MQzWxUbwj7BfVyWGRzgoi7Lr7r
9b+p+OhaV2eniEAA51LVlUvqowlWohy6GhzFvCBiGKtAzbdWdmV2qlSuTbPYWNqbTVsRufXqyihi
uydBrlfJ5fGXG1etvpaFa8bbWPsxnMIzzJc8dotsl7TbQQ8hObiGR8udSAhvXomizLCfVKXTUt26
qtk05yG7Jt27UQHgHjpp8kd2BrLia3Z2mvxHRyek2DXpUlT6mOSQr6yw5Z40o8FxhSBofVPxzNO9
yPQjm6S1d1Ok3/o6hj/h9WGan4BcbrqfqQ45KU3iZe3WzsK2pXl56QTeMvFvZB7MaL8igk08q9iO
PyKjVSNNgzV9w0/e5sjrZ0/tLuwN0wt2DHjqiwPiftTSmeha9jGBrjjLKVfg1gQlkbKdiAuvaN9y
sw17HNWHQzbQNFo7qbuvtuWa6b4ke6qrXdkKKyTOhLerXKdb65zPvq6+rb9a+q7WriEx/L5HrMlT
l83KlfFMXAId1LLyLCpWeUJKIhk/HXDry6LbYNubkhziljpajHAzgcTCZLudYQTmn1n3+wMBt4uC
BAh48YUbyIpIE1JD1fyXzx/tteZiScIUD33atOjXLN4nlMBAWQWlVne1PvLQ6Iwm7TmwI/jHZup2
C2pJw/qMtVOnk16QB1PCmzS/qtOBJ6EQYISuxjqe8JzuLPdIOwF7sfZ+TwEfrOs4YwTpasyRypsE
362DJEvC9MYZSAwxhrWxxG8dnfFrSZ2d/mmC5yS0zeFiX2oRTMPGtPEdeJuk2kP3uFmXnwce+Ins
15KP8vw0Iyli9G/q7dL5TRbIk1tLXtT5Xb8jCVVOv+xxl2eVN08wYfLwpI3RZrXsbRwTXdw9VTMn
jPHTICwbld4la57j0W+bUEz79lXofkpo8R+zZ4QUUn+PUSvafnQbEJR/Wn9D7iWKW8uEHoeqs2HL
x57Ccd/DHwy+yh39q2V75bfUCYMm2CmOdH+Iv+z+Y1ae9BcNGwJ1fOo+tGVb8xdp/rqsQJXPVYwJ
YLYtCLFhio/Sr1XDjAnJFuYJRmXtuJLBZZgWeB+2+QOyo/ReYuOupFRKvy8PgPWO+pvEXtF9pwUW
9Zifgca/KtKha718DiN5y8Bn/um55bafmf7TDHdAXoUuKftSaalveWXzkDUPTYNWb0uQ9+IczWLX
mid47E2BwTW3rjSAwgaNBj443wztPuAAYD/Jf3X9zChRmKEe1xsxH4yaa3pmbt1Z+T+h/GjG8wP/
J5SDyqaW1/+Apccjp2+yY5qEWMc4rlGH8AOouGSAoWT9NrOdXFdb+bXgI5/45pUF6fwG3ryBa7Wi
m3yDN+lGh2FsK+ZXo7hlPFNJQ7ArsYHTs77rm3OjbS1sgOcAtARBGPnSBKKWqBuZZThdZE1sW3kn
lIDnzZq/Bq6F+NgbvhW5Q7yNmsoTJaG1tzXB8uDgiBtQ8fQPC3q3/tD1Gx+73HkFqbHmdmwDoOqJ
lYfv1TxkEUnZJljC4AqaGknwqS1vBvRM+tZJv2vrqjw41gLvcXhkW+sPHZvrxKWrNb6j1N5Q/uD2
YMV+dl3bd00HX1G4CUlz/iC3R8pDuuhm8Uf0UhLX/7bVkQCk5779xtTNMQ6Fsc3ysFBch97ViV5s
kl76rW1To4OC0ZcqZOcMkWE+bDmaZhmAcEtrSJh8XQSy85bcl55JvYSbUt0xCQ3rrCDzU0+9CB31
38R/XHejtWvyTSW9R81rc6/UaB9lrzAnj6HHGRDpt9jBdh/dSQfSb2fN1Yqn1jwoI5e5wtryqxO9
zwmikNrlQ6BXU2i0V8PLoMSoxB2dswlDPm7k8ZEfnHp5jbabfzorHVXzos/lYTYZ2vRg4tnKWUPd
SC8myw7lr64pn7XC7m0BljdDZLBd1aoaN8dhqbzebE7W/693QsBrTMeXaSKjonPr+q4Tqc3mivlk
CfVDAoDYSMbw4LDr0u1aWHuuIRvk2ShzUKL4oMbdS6uJfbckO7WqXXNowraJ/uSs+XJG+1tS062A
Wt7kZurqXWjmeVBOum/ZvmqOXCybKg50ptkrQiYEpBtb8erkR02+VdQI6iGyt4zgAihD2ynN4QHD
JZ5s/kHZlz+OpIWpRgAqO3v1RdwGEfvD8jeMmocCpePiAnMOdX6yrPkKcSDbGaNhlyidYDT8VglW
O6igWowh/ZvNvQp1MtvDZ6X7DOMCI0J7OuWCPMx+PODO11S4pkcq6zWA1Gp6rp+d7jM25CCbiNgR
eRBb+RMQQJAPYlNk6vM4PgZ7gNpZogS0jz5ZJmqZK2huZz8WlNdmPYGpRev4qdi3VMue6miX8dWG
IT3r0o2ctzbnmiB0+JokJ+7NaQlWhx7raPzF0++E0joGAcA82cWCwvIU/TAhXdQIm44JpHYptY+m
F2a4f6APC8B3f53isBr3C0gsZBVUghY/ORX8BTzPzlAOqwnkrvpNThVc9/UCTLRbV9i4E7dwOri2
GejzrSL7FLst069Z0Ix8WsZR7nb1cq5/LDRXuTVeAZdBKcbxKg176XntjySks0M5Wp+GHfPueoW6
La3QaWK0Db8mVin1Rb3N2g5ruH7ZxQSQ5t2hoOqNQ8DArbcvuvOM2oVoT+QEknpTefTpk/mMJh0n
5kNGlyHTIODXYhNrA2EUYyRVbaaRLwS87r4L63OYQqIEFpyKCnybf0Y0gSUE3mWklusD3Vrp59DE
0Uz2q5aE3XgpszfHPC3TOYdlBeg19nqP3g5wV3gtrLMIiiEF7f/AGgf25EaTR4uikJX1ivWxUG79
n/NTpHiYp74Z/WvIJ+nS9Dabw6fCzbDwzUPyXjf3AiWYMx3GLIDMnNIAUlTrPYn1rn507aMYFVqJ
z5zukTayCMDvtHnjhE7pJtGlyLdFdXPGYzv6UnGR4ZaH/DAwr2r2+/IhQD1/ZWZtcM9t81NHv4bt
5g5DP1rlXHZ532XjvM6ewfs9u6QYmu6i07i61Vs6+QhySz9JPxtxkr9tvmbI/bn8ieq3gXQ9Pb8y
AkJCwh7p+mmtM6/XuT/ZGOyUfVx3B72FA8SRCIqxlHfryCQBcgzUF3CWe3qnk1m85St0OnKWAXFA
0QU6b2/xjvXNrC8HQR+nmp7TH1flUgh3ngjg3GK0EeiHyMrciT92EZ+zDM/v6trv8pBToKhxfKYP
DdmKoNl4zDe5SmOBiqRwaxA/WgaUPg6Lvtln96IwmjRur4Xz6mvPznVs38R75rg8D4CggBVKDLkl
/RXVF65kTRk4nxWNpvLRArPEWShXjrdUmxiFbOlp1qZJZE+9phV0uPfo3T6XJYiikE0g2f4W0y2+
gJ6zYg1TdHG4DmqFN33a6v2+GZhoHHLY1YMYvlnJPVrkr+prIEFjrt/RiFqieplI3cAJpj9iNstf
nuziPkgpGvJuZlSqV0KXTrGGKvZxz8AqqI0fDac1PufLp0g/4sR35C8Zii7V383c2RrHWfZnE+7x
UIDAO9A/hKjLqfnqKPL3UEqHWHDTRIRuvdlg+1LzYWaUWS8Z7gqBtOOd+OIk95g1KlSG9nExsLgy
+XAQ6uu/c4TTprSV4a+TaCdPvEHZbRhF4JT5VlhwOBB366VBSxdDgCLEHo9NRJ2IPZOj3dT/suSc
gkzHJHIgIonb0G5LdylAW9jPbr8N6UUrJ8RBE5p81j05IbFF8470sUqCbK3oIcC1TW4pYfpWPvmL
gR6niAEetPzSF9OmUazTAKNP1qbkaurTEN/6Fmn1JnYQSG3ot0erZbzPn5MGR4CxwL5VakFM1CbM
zQQUjim8xBOSWRHmGcSkf7ebu61seS4ZxoEUpenU1vfC4ZlIAVzoTu2kPiu26lb2k9R5j7d6fNL7
S8kvjIs7P83KkDHaT4X+EzUkl75nGCJHCgO4+iJZuZ8YwYy9ds31PNInR6jCKRVlqPypgPZOEoCM
iGVFDhmpuleZ71LDm3JoKIXrvXa+uzh+fMuB5z9DFWPGjAkn3aLvTl1Vf57mBOVX+cmVbSvAiZa5
GZFol1b+1ZlAqMWMp807OAhrOgjIIAY+5O5YJX8dPPzCtDv+rXrn/SdUuRASM0Ctx8xogpoo2/ZH
TUuUth9jke81G01Wku1V/vDYtg5zZxzKWbkNeBJM+0p/ifKrjpYxjt7kbuq81VEuQz9Gfqs+us36
MymybXmQ5k9HAb9G6OYOvJThLXWeVXUM5mLfrfBU0VMVgyhpT328r1WYw2dFCg3bX53IM8fftvYT
2BXT2umlS7drVLtUek3VkU77n1l/60BMab8zdOiWTdba3lCBvOek85XP/dSfs1J9LvD12Ogw/+Xe
wEax/Ke3yCX6RYZ1LmE61/vUcZEmzo1IUc7c3H6bc/oqOXDtzWoElTLCP6F8JHFqJwZOOJEt1DXr
39CDlHADK5Nkh0Nu36Nk2c+L9RIP+1l9tZAV16wQpOLdkOKnDlC7ZcBILWk8pbD7wGm27FYpxG5O
0xIYmpwEjWo8W2ac3jQdgZCI6emrtd7pTnyrrdrng3Sq+p8a575qaDtJoGYs1/dVfkBAlJxYdtD9
n4sEJhchlB49lIHMjbrTvpdOHUiSPe71aWQXAF+1jV6p4eAkkSsyK3cHWYzbpNe/49aKA5hQVAtL
crIjBCS6Nm7rRqG7ry6RFPRFqCsO+20eeweTNr1J3O+RcV3GF8bPNjs4NrsTIvUqFEnVt2HqnkUo
9boxWsapnGBjm00Yt43/UulZ27cSQyirMo42PQl9gIRTEDbkCjtmc6+lxOXUz4UtHYQiTa4tab6B
L4fKQXU8u78NRuopVbhod8OG/1K3Rc/ToN5bot9IOHVFU8GVwFnaD4KORMhacy2MjNZGnNukeTdN
5RZzb8a96iNm1/eZYlxGjDeBCRa6WBsIazbYiLHDlLiJXvvUEzwqk2TctV15HKdBh9WKYLsIe0zs
rRAyHyYLc65ll5EbSZ1OqpCu+EnM+2050CSDmi0eBA+pIe21VB3XpopIc3PWui8ns/clRiNiHGo3
Ugi3cNChGlrzY0hHqy53aTywGzek4PvlVo4uxhhkJNI7rGVphQfpfNFswgVxCqjOmUbj7NJFWgq2
/67GbTHHJ/aUUrrOpXxdzL3UBqqzr41tPN9G+6APDyHUhtPWN/0Tj3Uc9ISnQ2fpK1h9JoFHamjA
FKRZip/NGri/Yr2yJM81X2HSlK5f3dzuwVeYRmvCr9qXhgTzmOnmAr0tWQc9eTYNv8NqovOcFJwJ
ojflZhmYLIo1ZAJwWJBipdUm8YSNBs1H/hDUKjYYi+VpMS+32cXC3g1LEgwoEAaVwVK8JeT5DEMo
Cm0n9F6He6NlytAcInqm/r6J5xo4dbD/WdRtmt9+vBe9g2GN9tm0PwBn+Omf+zg9K3VYqBMRb7+6
DdhdMqG06n4xCPgzeR8aaWcn35ou/EjyWD/DLWpfKF3jOpV8l51tZ89e2yB/cdro3lZCZxCJEJGg
xpsV3ZNq855aykrnM3iiG957RQ7VLLktUe6SDOXPle4aUYoSopbQ4Y7dsu1aC7tPsg+dn7FtZH+Q
Fxsj3zj1FSP6VWr0qBxqbehGP2t6ZMOZTPZ1aWg1/wP6IGm4yddSRtLZSTyYsXNAgq15MICcjm4o
gzzLwkE4h2SeYfI0r0fFNEHI13MMNtYYs5t0dQDUVtc6krMR+MYeq+yQzQJcKrkKltoE8MiQVycJ
Mk4blXBFiTgP9eekOEFq5xfkuec8zZ6ix4Ii2RPbgfZ+ZW+lRHVjmqbsy0M1BGbzUIidZ+Mg65n9
vCLtrCfTCaqHaBeduzslRBZHyc4cN6tdhg5Sf4OGSmc6ydhNqlEpaLeeIy+gl6KypWXrZd8c7+P6
pYtQZe7UkJO1KG0S2hN29CQvNp879TxbDr1O4xmDF6nGRu35E/+6Buu/yDzmKBBaGuXKoks377kk
mGAk05vL96rJXxV7MS8LNDdYQsFo/lBvK7nmFePFaq5m8ia1oNR7uaofB65K8Z0sze/G5EHTPtC0
BEPOOpqMgjjRxF+DlD8nvuQjjeOtlkJWCFC4XNYdd+ntXa4g2+//Ojxhupkex7kh4WjHy1j95NF3
MgJ3coTt5ReRwUSHXWbs4/egFIus+K0ZrEPQsR0hX0d9a0VPkXLWoj655mxuaqgQb8a8/qTNOO2z
7s0utn1h/hplSuT9uDWQizkZGqferbWLORHZNBYQK17fuHn/kpqqa+IPa01ugRo31/qwfyjvyB5F
GzI7aH5tP+0LIIZrLU5LguAJ9aqtlrD8pWcmbWgmKLF97O2shVRtnq7NhLnUo6mt4CdkmD0pdAqJ
5ckPLl9kJ0i4WlQgMlN385Xi7FcqlFfdb6vpvE67NDqo9qUzMjemxOTj29g+QzpBLU8lRGrgVCBv
iE4d1nJdSTGCUeZag6FJxvxrlJJLTjeut4dZ+homJ6BoP6W6CKTpVdd0rFcndhM0r8ol44kIKKks
kDOMHZW2eIpN2wj7dsUDhPbfr6MB3lR54uePauIiYqJB5tDWeX9MmcTKcj3FSuWm4BQaIFA/ZtCq
y8UuzIeKSdmWcljU93XB8WPW3XZVXUX57KN67+CA/rgo1PxuWWin+MbuAQfCQyp/5YAAVu02Fph8
z65GrRWpBxi+LiYrpyAdxbp3tM2krl7ZJBAkJe7LdjyhK2DszaTf0jZRkKJuRGifZtskDhr8YWoA
7DwNx2axme92wh6vs7yw3TJ2aYOpKoR2VUBc6z3jp8AQxewWMActGMe/RFj2M8oAsRmTargOCYg+
ZX+G14oTZfFkmT0PB6AqO8pDJtyx0d8sZCgseNSmcW0qbZuy57Jv2UpmcUWqQrvUbqNE4z0sNgd2
RUQ5q1HiPRydPpoG399lfc/XUUK8ESq9XHEBgo60ab9V49M8jH5j6fZGqNmlkvwCgchQYzCnaYyL
lgSzINtsPRZtqI4SktYZDJBG7GmQ4ls8Ft4ya/axn5f7LIEbaobceraKeri2nGehVIXvzM8grnn7
3j4m5U6N/2qHxN9UuWo0onoz5W7tWFe1g1UuLmr0gkq98PPsSxD+TnxWy6XZiFtkP2kYWKMnHGRS
ne23Of8XMXy14j2ZPhWKW2K/9Ob7bIDqKq8yoGH2UAS9Zzpkscbv8Xhszs7E7kCUCHG0FkimyCiU
0EoT9R6xrVpCnMYrnFwdRZ5DcyWPgfYY7gaI82gVDkiqtZvaXL/3q/AnVbDQHL3M6RhqkeWV+ay8
yPZPNEgu14Ih0vQNiRQZ2SaCjFZrLBTBk/TdyjEbKNm968rfeE1Ayd6btduJLHqTgBfk4SWdgWQT
E8FNZxR5mFizyvFB1VvLXsnjt6EO2YalsAgQH3UzLOR/S6KxFq6hK9b+lal9ArwYVluGTqY3YS0H
6Rt13KgpmNa2qv60yoRg7LEkmpXhIM+Jglnwv3p6Nwf2hMDkdd3hvsu33VKGJihePNxrXNKH5IVN
LOTuqBBH3m7Kw/Q6TEhDdbliWsk8A0RFJYhxsvQ07GmjQdDBpqbHq8naoBJP0LIFk7xjf3aW/BxX
zlfZlDTQ4JfmQmrF0j7MHRA9bsuyfesJQe0A3DJzPGFInEkBuvG4n7cWC1EomHUIEdtrW6adNnvI
1Ikr3yQS9AaEdqmhejFM5N9NZkQfAL8UMPFrqs33yCeLjkNJkI5itpdfMTIGJpGepeFsl3PkdswX
3iLe8XVEzaLFbjmBcuKWPLDWpQzUSYa5sjaeCN1gG231+7HfDTIikNU+DGxNsVY8K4haWtst+nSb
RsvGUYFnpPcl5hMTClFoRyDIUzsCfNvmVYnrEPl0GU/tx7xEu2qo2R9CrYbDs9Xz7xXsB8Pysm5x
hNp1LQfLwNqw+ZsigLx6dj6GvIV6Tpi6JTacS1MHl9GbgOWEGY/TM7J2sesKxw5XRwC/JvqRvL00
oBeSvbh2xEkbUJrZSovYWN5HKs1w1nlZZjDVxTyFnTzSl7KJ0hlo0xMHtlCPnszJBECyjLNk2Tcr
F64SneulPZp09JqdBJ0NWGy7lLFD7tCvQIDF3bvIEadMc1jr2mVBMcruBTzkwo7Fdpp+VWEdyszx
8Vd7FvBf/L4X0N22nMJ4FLuUP0vp0PCPr7UyBUb2ReEPl7o8pI4VRt2W4TgZTsZrhGanaczHpAnl
oRDhlEJQji4y7H0SfUYt1ZEHBXFNkq7HJjaCHnabIGegWPu1wSKunqSTYl5JtnFZt4Z6ll2x/uoo
tfpo2InqyxGawP7h0TlNaOPI9RneJf02WD/owJL0HssQKejYBi+V7hM+3brp8FJBNNrF7/LFm5qR
JbIM9TicGxB/rl+17DOarrSndQ+G1XCKEV1IViD30k2t29BJtKDFPt5dHlyMNsc7pvStZqOAX+pw
lN4nkW9NnGxJsVXnt4ZlJHUUe0WXXTvtHjSHqRStW4zk9NSPQz9R2DMMW4Z/jjEl4f+YO5PmuJEt
S/+VZ7lHFuAAHEBbvbeIQMyMgQwOojYwTsI8z/j1/YUyu0viE8WuWrVZbiSKGQMA9+v3nPNdQ3ib
2LS+BjoImTJZDZZxlTCGuMwI3qQY8kQscZlhTJDajlkzrkF406v9fd2d+z5cFSPRP1lsdSIEhAIX
ABUvOfjW4JtSOsRObFeWMeOM3BGfz+mWcUzyzWEb4/Yw6dKlwbmSz0p4VqVLvgj72uMonkXxYqHL
ayVU1/YxzyYyoFH/Mg452foie9Ty6FSEQGxrvTlpg3UXTCr8AmbDFs64U5Jd4YCYqzNCmxuNrljE
qfLyPfgBb9MiglhxnQi0qH7wiimJ/XhH75hni9Uzt+KVn2M/j5Ey921xCrwzh5kgRxTepf4lNrks
22jRmNGLSeO0P4/KHfV+WHqnzkS6GgAAqH6P2dprOG/Qkuf8v21ifOBm31+rWFInnLbO2K0bDie2
HSYzwYx3UY7uZKbbMTDFjWfT7kAQJjMZNsPCbnHgaprP2p1oq8IcX4RtPWfiyUpOk83U0oo5YJ6o
sWSljn+wzeEJB3seO4vOw0TuDSpd5fxSHeVeeqdVdPM5Art+1LTcF9lFCb/QHahshmLkrAt2Q8+Q
skbOxIVvrVV7qVXZyg5xl2aHsKRNIqq5xdMMGx944S5OEZcb29sOsX42omAZm7rrOwNBjFURrTQF
ZynW9tZwRbXKooNiezeEIZrwpe+ta3/8YvqvRH2R8jmFSlNxRXCjmdeRop9q+uyVVRyUQZ1Lw17m
UpU31hDjhAosfckhDoBT2i+JIn4Ne1JXPYS21I6MJ8uLoc12ZbWg7/pXua4kmEq1mOOJXSoIZyVR
4LblOpnDcgrwHBGYHLIH237C+TfpLwVigY7loXMHhRqGBaW4t+V0y5lpI9l1Mg1txPHVQ0cISmme
hyk+WMluLFE6/NwNs4RohYVpaFzHw7gKbP+g4DUoB6aHRsVW+CYZmcFctoUQLvmfRWKWdJ3UbenR
NQiL4L6K1QWYYL4CcichjuG8XjZpf/Brb+4jr+TTiC+fOfe6bblJ3uOhq0vtqZgcGdBaAfGqPNRW
NW8dVtQ1ExxoXG8E5raeaQCStJqb+DRpj3r/yMLbag/2uDE8LtqcmCXF/g2jgZwB1/oNBXbhn7k/
DOcaP7ddbxyOzJ59W2QSNeY8yeWQXzVUElpJ08BoVr3tnXm+MhWcnvKWY5LXh3heGS1PSVJgTHQK
rFJRobiabjfz0K/5grUs3SZ1D4uOJm8UuRUndz90S/Sasu+3ViFvJlkXbm3m13V9HoOVrrtGqO8K
OsSafteUOSW0z0FgkSeePitLImn5UkV11e2BAUd0mDit6NkxGlqC4w9E2jaOmq18LRarSZteBnnD
ZFpapCdHeU2HB+RwjuiXRChDcQDzmvY09/JoiVybjCa+TXtb4nyw67UaaM9dXWAyTrcDjRiRbe3u
1dcn7OfhiyUSeuEKe58DF+y+ycP9AAR81hX2czBxWPP0aWeg4E/UEu1wJO9CF2VcjGzk41Hhwe5U
kyiCNmMi0RciQ43zGurfNLlmrtwpNY8omcjEI3ljpTwEVebqJPIjs9on06kykpVoyF6gHenpdZU9
WtH9WLEPkjW3d0mPl73CLq4fGIBNKW/TpLzoFcvcIjoVusnFhYg+a1K04kKrJ2tfKd8Ye2Um5IZl
RQzmYlJqw4Jsvr0gQRTApaubNXOG5mkYLJB4Rw3/L4nbJeZnwVxkv+vcfDoYkglauHISD0EkZG9V
SlqLGFGJJGbJeiyuUnElqG/UVTNtYcbS2J9NcJCsgUDrdH8RvvxFXmxI6IZ0Jc0NDSPDWDXdsWzn
KW0u/2z4izKjyMadbbyVKqIljRE7vlNwd+CTwKkUXGEmn8X6s835GTUBf5XSIbxWJHSVQxtgRbGX
VowZz+FQLnSuEepAeETRVEy2V5wVpZfOwzpb9mN/VdSIG/uw3dXj42i4kTTnIt410XU97CWGUREe
C1Xh1gzixyI1NpZt8+29OMWpUrKttFB5KwdXJtFI5ZmyY8OxnHYfQW36SIs6Cdypsbe548w9h+AW
R9y8QdcezHvV+GamGb4uuWWi9l1UPjlam5JbIepQ9ppLOtUdRYP9IV4pEQZZe+dfPlH7zDGdK49f
iu400b/W8BZZU9ypXXsVIse0FuDoaqd0PjExZRFU/q0fXe6K8Np0wm3JNy08bYnqMterdtPoe1sd
TYiolLCRX89afDNqUx8IG1Pc3dp+/oWgBgYABIFlVLNRio0XA0ruTEwl45S5Y/dsmjrtopb2gF+s
4GLRT604+fctpHJrLpxxo6nj6Ja9AZIzu8qjBDJLQBWWdQ3dFdn5w9KzmxEtnWNvObSrKacBEVek
O+k8tUN9F1Y5T3vtM/02M2GsGI0QJ1/R5N2F26e6kvO963dmu3E0Gge+Qy/BcPBt2gM2USJQRFKU
8aGcjlg7Y+1LXOXzqYZUgB++RHt+tNjaB/9cIgKZBCecaulF1ZPRnCpJWGIkD9YP6VtWE3Yea48a
tcXZr5X3VofUlbaUX33zEujiqiq1rX1hQRTpqYBdJHM7XOfddUXjGE1t0uKZTxPMRji2NLZFIjOD
aS5L+cpwIzhH0bDx+jefiLITcIALvGuno0zK7LE4ZhUmNfL1HSfPUlFNsn29dvQup8cCKURXHxPN
/AL6SMnbTZpEj7pPHjdLR8YuG+mZruma0rMx6Hl1pz7B+KSRaljUPGtVe2OD68G2HwYvY7MRobJQ
xcK22g3qyqoA9FQk6TmAl0XdNGFVgy1Iic5kBtx9o/HVj49p6vrYs3GFhiPuhvEUQjWfUWfDD8D6
GyjWKZ2mud5786heBHX9IppixbPkdnWwazk56bEyN1EfrQTpuvRWgs5QMJyNkcJMnm26rm7tjdPc
ShNKbOhYStp9Sy83XLhkbNlKl1cYdkrv3BvmkvphVVzKC7puZfGVyG/bL+2QNBvzqSQ9cj4r0YNS
LDER2TkqNTyj3DqqePgizhdaDMxZkj/2qmGglCDyRn6ReZfulGXs40zMtnrlkom8pruTR7dluSR4
Sxb/FCKGjpze7vCLwg9Q+dSDL8iN0WRY+umt3S688UaDyaJseCyJtBbOslK+9g3GmmjZmvOh+orv
289PrXpTe9ugvx21TeetY19xh/DkRVcJ3lPHHcQ5KZdj/5qlCyd7ClHl5dfQRJy6b1BRw8eAtaK/
V5OFxRCqfi9ocCoZeJqM8+xUc75PT0NKx9zWLibP8Mq3KGyOMYuG011L082Gg+juM+Nsd/Ko+ObX
gr0zsQ/UwK7aHZAma7W9K4Nt6zzoFMsFffCk8/JF7UjvaLf9XNRctJCMRysIgXFYKRlN0rfW0SmB
Hda47PPEMnb6JVRbljbIT2TxeQXjPNVqKtH64JhYe6aIJWpK6TGm+rGpcGPp+bhuFRslKq+3npWz
LLSjWHUYsOYlsSstfSjVlyQaVyVZkrHoaTdOEwCcLuQfmbtR9zZaVG2qolwnCmmpRFlphABsiDDp
VXCZBzMsguk1sOe2Fx3VvHFoMcttoamcPDTc03Q1Nw6if01br+gfgzh5yjJBASPRNrSV7ljnLqeK
xw68q0wKopE4Xpl+hTt3FagconMywVFw3VkZy++4smHkDOmqkUddHIW+sWkJoUCq1lXCUb0e97ap
zcyyrLaGFXhuFJhf0CYAjiBzVwEIKYTFgCveacaLL+x1RMYrnlC0Yxz4qBxBp/OI6zMpyGQByFKj
59TG9RogzYzCWNG+LQyKWnvaVnq8T/X6HBpYfpXkTvHDnYc3w1T8g1mH+swuCKE10dqxg7WYCERA
WBvy0QW10SEAZtewf2Z6dV9E5Bn6Ra5ceQx6d8fUnBeX+FGMSnzdcqt2LK76JaksYxa6spS4u6Wu
8zmbG7rbSPP5zOO0GIiBsEBYp7O2VL8opfeoRMjCKFNSQjsIzFfJZl0lCw1jvlNvhnApQ8qVYPzm
R9Euc3CwE1SggjJzmnTjxdmZrVqnXVjY2AItW3jyOvDDfYM3x1TpUlzq84QEbiadrVYBdboVFhg5
Cy9QTGMXZa0p3YhMfBsuTdKFtXLvMzHVQRlokgDDxrXPO8LWHZmlO01ou9n4WjrYQBQkGaAv3Ugg
yk6vLLqGFQbTNsRShCtwpqMHpkm2qI3yxsuzo0yCU2hWmyG1T0W7j3qgSm37hpEmUta2cvRj0wW5
8UXzgp2XSnUeB4QTqPKRIZ0ZPax97OFxigYMxb/HUWkXntcvYIDvB5PGfjalltMTt5mp8+fpgcDz
7IJMvO5nZAY/QSZ+gKN+P5O0iKPOVIWJg89YBspt0dw03v0nH+CCnP7VB3jHuCuNQB0TXWg7Ve2L
i0FUVPtRBBFWRBN1SBuL8rGNe6KxZmVS0Qdorm+tbyMrGVOA++CT9/EB1Uu//P0PDNW4EVnVObhz
puFwwecm5NmRAJeTi7+LnJJYlMncoZOC/qDsI/oN6icvbX30FbxDIFeNLidpsTMMBmBd2F3S91QC
ecOCXh5u6XPMeE60G+K1aZvsOn3TaxvZPg0NoIOaG0wpV41DVpE0SNh8KROxiBTnlV2sDtY8vzTm
Mr5NOSvpPRj1tTDHuRip1Bw+VHkTjA8Zy3D9pJfaOsT/oTqEzCNfPgX9HXso4ScimXObhJlXDIye
aNeRqWwTo8ZeD/l9aqloCc5zY+tk8dOZ9G+ZSGJVEM5KnuwnlcG/RbYu22qtxc02CxS8SAZDWqkK
XxPOB6LcCv5uSEje6ai4v7+kH0zLNL7//Q+XtA/SuvODUt8Ffa3gBE8aT4domSmPYa6SKA/pPLz2
AreI0VkcM6VQ6bWaYHiMJiFgaBnDSxUnl+Z9Umwk1EcYPVmd7ZoeW24Zi+p6sKhYRO7Vt70jIxT4
XqOH52DMIooUIggmE/nS1mZI8O8/lH55Ln71vBg/36ddESd5mqkT0yWDq6Obbr1Tvgpnz+59vY6b
mbrCL6POHpQ5eUEMwLNtPzu3rj2j4z73V9/8+QvBqr2KwXvx+3ck5EePzjvWYGArolYsX7/yRbcG
vKViXFHKL3Dzv1SWmBWOTs/VX9CPvCh7WHWxwoZRT+xK57ABkxJJJmkoObctGlxHPb0uofg/R/VD
yIEjBdNqnsrg5GjJ2sK+3vqg5Eeksx4qq2qKA97dU/+iFneJuRu+mePlBSwoZNM6zW4i/V4B/Vgs
sOj4RzUAxXXxPBxEb5PaeugwHWZyS4jXaBd4OK9Nu1lYZ1rtU3A3mksV5kcMA3WvUKW1rkVdi6zO
c7L1HxsNmzseJxKXi8kgSL7Mevr4K6iLN5eMKM3nb72FgYc85ZxxNepef4GrV5z69klns2FD5o5P
412CijUVR4TkoQBeoGxxmVb2MOshs3UzZlvPMpo6tMr6e+sBTdrUr3T2Zorgtlujx5Diq/uNBIbU
xocLeizVbwcIwXjjxGtd8GRzsPfwSDBMbcIE0j+bBibroGUu+nQgd8m2GQRipqqSp9c/JZVP0Mm4
T4RxCqO9n2P0cY4pnkooCxF9r3rRjJtaGJhTz7Y4tN4bE3qa4agP5cIsn6dsR04K+f2+IlgmmVZS
sOpAhyLqo9GeE+eYdUIrz5URtuDE7bMoulPVZs8itlyHg5xGHZNmHFyB7wG8GHex6cw5HoXVYgB/
wAmasnRmR8/Cy6BKFMsA4bgCbuCvU++pVg8ZpwN6EYVhA+SF5yVAtODVWscJS6l+YGOekBx0/MQZ
7yruV1hm8RpOEXCWgspXZ/Kb/jCScCCGFtV31bhts53ANlFh4MYYWEZk2cOITcFsv9mQ6DyVDKfR
z03xTU60OJj+RzDDGk6twYz4a9A2mr9xJNyfcEH921u7siZcFxP38x9rEX6xg+A+ztaZOneKu7i5
LjLhap1/o1DMpl1Hjpv5Zpk9D1riMrUerIY8nuHoLvB1tml+/v3zrH8A/f8+VO6HZbPVRBSp8NX2
spUwhyzqynyZg47CDD5nxDFNRlpRavFVwcFj2vl+DCEVjEdfDy89J7SpOnxjAum5SMaVge0qReAP
mKhlMxfJxztTVe26r2hJkbbpq4IGBIAqK2TWs/xkBO+vqdK6efn7Hz5Co1SZb4Uh69w3Y6EcJCGN
Yo8h/JOpApe19t/XYP3foO4433yNljWfXODIeE7qz6qhX5dzuvmuGvKcOpdJnSd7U8zyA4cOzn5Q
CFpK+W/jrcFhw3S9B/+TyU8ffU3vah4lhywYjnyOmGPNfXWr3KAOXZip+f/wBd5VNoNd9ZkBc2OP
+2jCq3eQj+IWT/z0ZH7CSP6gANbNd/thXCqarUe8hP80vGQv8TfjW32t3HCiabSV/dLstc9eSXxw
1d9tc6kWWULHab7vvzGdjX0OKRH/8o0wQIPPq23w1n4CDP6o3r68gx9u3xaqa8JEKHHlxTS5Q4VN
lHUbZ1AOLPD3T7n963uYJNrPr5GplyIlUYYrZCLSSoAAKwBxWGPB1Zp+NLNxrKZ+ssTtss/wcBTx
lRK+eNDRFW/CTja4aXeYcCorb3FJHzyMN36N+FQpSzvbBjGrrEZ3usADX9N1TDvXTB1Xx7wbXtIG
ZbbykCA5B8L5i2v7JkheNO0cRJ1L327Onlpp+xpcmV7TrI3DxzY75FjI4Xk4CVuG9rViTmc7LB3l
vghetFi9riakxyh1uwCPoAYN2omQDJSWWXr3pXHdMfG7SQ8YPoaCQQzD1yIEnc5Mhhb5ZnS2ioPX
iIr7qs9ehulOVMhGQXqoBkI0nERRaiNEszAprPnvL8H3kUn/vowY3xfgHy4ze3FnO2NBIACWFyFH
uL9K9xTWdEnwunfEICR+kYDj/pRo14px5BZclXCHcVH1QTXDIjno5NZjOuaJt+9L65tikI5Jm0uU
76ng3lFpStIF6hjWEVwTWwGvswuIw5DMi1vs77KakwIoLc7C1CHxRqtrxP59r2ybZK/Y2y7dOlLD
nHeb4NdIsFYm9XUxrseoPnXICYmD0Fu0zSpB9puZQXBths5L7pnz3H6tvZ2HWVQlHJY2ZxTFRdEM
1/HQP+tetzaGca5DXxkSYPPCPxjT1yHb6M3emqZPimXtg5OVeLcPqA0tF1PWiEjNKlBAGJK6/qIY
/p3hE1XaeilEYXAH3Scnjl+vp4a4wLh/uKCUHP2IeUbdNX4hz1YV10eUSAIjaZ47cPazDEhMYrnY
62IAebZlnn5/K32EYBfv9g1VmVSWplHfKXWFijt52TIe5VlpKQwzXIGZNfhEJY+m2tADfUtLddEp
NX7enrZJS5c7p3nqqKH92fLyURHxblkeDMdTRezkEKZ6tDCMO3P1yXsCax2hNcBasXUihvba1OlO
uXgvCwzhb+a5uA67p/5O4SyAaPjcH7h6UIFW007BE8UTj4GdioLZJtB4nmUF22NtRU80RaHYipnz
0HyLkytc7Hzct4QJ8HRv2NEeKmaFUAq8UDsq2DrGmXzDt6TUi3hbQyogQs3QuxVW9SaDxDYrv5Kc
rtRZegKGaRuLuL6GhjIFPkbEHT377JOBBd+nUv1iDRDvNhUxamU+QY+6ggq/1NfxFh3kCuvmLGBc
tTK7tZk1ZszllqGt82Dp4LqcKQw7K5aSuU+Sc13sejMqyzWNvMtvuemclKULj2Vu0Ap60hek6FbJ
nDjjkdzEIVlR7F6BV8aNu0J93CSrdt3ugoW9JLv1yXP3YQn5bgOTtu9VMudTMbZ5TsZ/JVbqNdlX
ANOMF+9dOE0LueFrng0zwwWOOn97vPPdeEkdsiNWXn6ykWofnJbFu10unNp4YPkWTIhD5nSJq8wv
X5GcYc+dQxKYhcvg7pNn8PLhfnUp383lqOgAxPHltby9cs42zEE4jS8QvefZ4n/YiPtOwv9hgXEa
nCeVGK0rz8GVXsYHW2D/y4ZYfHLlPjjKfx+788MLNGpX2kPcW1eacslatozWKaMcILuydJLy0xkz
H6wO3y/XDy+T6U4F332iiYG8WvSta4x3bD/4HKxlLxmTUO9symrns2rng4X5+7L5w+u1ed+VXoLL
vmth1oPCVMptSqcXih20lt4tBCNOsk9uhA+qN+3y9z+8mI6UayQJEh29odWkPukEy+VnX90HZZv2
bl31DVmMsaEznce3rruSDCA0xt/fwB+1lr6X2D+8cctK7VwGLS3QKgeRFFdI+HHgyGZOYAOu9iAn
c6Fa5HML7DxHbUBaDk2oVkwLCBapGVA8MkAWqrYOpKAtGzoXuePPhkltMSQLKCQj7kuG48BiV5Vw
J2uhbhI7UHctiAp3aMjLdETHoVtl9qMhgEIy2tfD1RZOjnVlpxpAUc+DuZWozmsL1XaeFANZgcTI
ASXAvvv9N/FB3cA0n58vYSZ7z2wNLd2P1xFuSAYBvKXFUqAiXGz9c6xXKNe/f61f3y26/W7VsLyg
aDOFl8qjQNvYWbXEu6u7w8XK+v0V/uNl+F/+G+MSk9HPs/pf/8mfX3IyMKEfNO/++K/bPOW//7z8
zv/9Nz//xr/24UuV1/m35v2/+umX+B///cLuU/P00x+wOoTNeN2+VePNW90mzfcX4C1e/uX/6w//
8fb9/3I7Fm///OMlbzO0xJs3P8yzP/7+0eb1n3+ISy39Hz/+///+4eEp5ffOYdb8Y9HWzVMTtvW/
/eLbU9388w9Fij8dw3QAkDvCsnTjIm/0b3/9SP9TVXVVswyBfcLSVBaULK+a4J9/aNafJn8pHFtq
DIPSHN5Jnbd//8iQSFOqxr+wLdvR/vg/b/Gnq/RfV+0ftENOOe+25jP9vBabpi1x6yEpStPRbUO+
LxHSUGEQREbWpyg95nABhjGGJ3/wmzVjH7p5zXAKxGu9Ch/wAZnz5AKdh0MoDEzMUTSkcywfZGTs
aOlN1jN6YLqqkvqk9cAMWvBFtpWfhYdnSI/66xw8ahNF419393/r3jsWbxkJ7be3Zv9UvL+5froh
j8R6m7Z6+wf/sP7Hss1euYB59v53/n+8IQ0qj49vyLvp+S0OuR9/vosvv/TXzWjpfwrNsKRlmFI1
DXmZhP7XvWiafzokZk3V0ExVd1RJ2fH3rWiYf3L7SsvRJMMXNM3iR3/firr1p2ZrJjcpWq2uqkxG
/m/cij9XUUzKtAxemZfSeRh4ZPSfl8WmJoUR6CSLUy/kOKw05WpQyn7lW2O8yMih3fa+3p5++Ib+
fh5+vP9/3rMvL8qzZFg8gyYIZHzpP7+o3nSOFRkWIkCbyokTrIOXY2oktNdci8EWJegC+1gXvmRu
QlCTiA+SQfvsIMOr/FdR99e7ELrUTF0zBEHW9++CTlmZJ2q0LgPStyjXnqB+8CdxgSylX1Mx3Tow
iX7/0TXpcOnevS5NJUtIS7VZTjT1XTERVqMyKmadrxSSe3ewRq9GcmbjTUdDAnnD04dr2bResvNk
Zb6GeVEbOCFz5lVoJGNncTSML1Uz9MZXMqPiwY8sUANhNOnybgiYbrdwENwglkozq9aBGYnkbMay
FVfa0BH5K/GW6UWaHTqnasNVojsAtpRWnixGOQCgAPrjaeog3FyYeb/zwriZK2OrP2Q0iOcmobAc
QzmMTa5dCfk0dUC9RkNvk0rzJ4Pebx4B1s3VxkckSUR8ByMhe4uLmDjUpBgQyeRmIj9H+qP33xyp
evildJgzPVo7pYKzElN8Kpz25PTBQzzCwbSSRrkmieVdIF3NGdtQuRk1URzVKcZ0ITP1WwLQbDZ2
2ZkGpTz7RqKsveLi9FOBu3YeLxJZkVhOUwbHsByTZT1MR1lOSMIBDDKtrJ5Lz/uiJLq56FMpVk6h
qy4aWMXIogtFooFM0sdNAjlBwU7RiZSOvaQxZuqJfG5Ge+un+IZKpNC5nLTsrbCl+WJ3RYGpbujU
m843HlIrujDx9d1gFm207BXpyAWjgjAzZ2i96zbRs3Tftll+NCyAYGMK5l4rlfFtKosGILsjjQGR
p2MqJ8OX/OTUDkoNoR6x+4gLw/yWJyamIwmvlLi+NPpjrzcmoZBgJLaUj9L4MgQjKl1gt5EFg7/t
rWNgpuTKmziGSQXYXTEeq0Gjdif9kZY3Ipz66mxyoYZ1Enf+c+sodbcvS4sRBGbmiK2MDWZZGw62
w0XDg2YTD2MmwXwaerQvMxPWXhmI18xNzLvtzifcfes5eXsTxBGMbE2Z0OoUrwV7kOP7XwRCdRiL
IMI04H1GIltZQYhoRIvRuhFxIPW1hWco2wwd6aFljDXwxRms9i6ZMggQfqrQCMB6aWucRPA5gP1q
kx6bbERiD/1Dk0ejt0fQLLoREjS302CCTWvEeC65j3sMJFqFJXqWqV299ETcgCzvzT5ZjEFe3MSN
UZguEwKyrxZL6yXKWSQKqfEi0lZGGBDhk16jbJI8Yz5Q1+CGQNAZZTdPk5hAKyUHAJeyw0jEuEQb
5EpXK7QEIzuQ2XJoIuaEaK2sc0AdcYAMrWSQn1ulQjNKWVTcxJC+2BhRePESgOkmB+jjclrqRUUo
IJKXKUxNcvGLpYl9mTDmgwVSoYDzuTj3wYv1OyxhXZ2iUaa67V2wu6JZdMImcVbZ0hgfozaQ9VXf
5c7dIGM9OROMBOMZRsK+LTOvx8It9bNjqkN5iLJ2SLCHlzHfcRAyvaPPqjB+5IHGde3H1C4PzM4C
ZheOCvjHugpsZ53GjIykzY8x3Y/ECO4liGp5bgulBDgJHJ3ceDoO1pbdUa8WRiLalElgRr3phMXk
AN/KAAG14yQSV6aO1sGPEuNL2NdFsCMuR+4nLRNGfkE2EOR6xqYClRo40zJK+n6n11lwYw5pb9Iz
tYlPGooDeMAsquxlSmJshpnq6YxVoRBl7ks1tncjfnKbWa2ihVEa28hiXpGom6zRgSvxTUbZjodW
9wD7VF68MJn3fmMMTU8TuDQJpjbZ4OQHMaQX9dIRPZFyInauIcbqzVFTE+IYWA+yw6bZrRQjMSd3
ZAF6UTujjVddKOF4VpxhXuGJyIMZdyVBraSpSAFLvbcWlmF1T2Igj7et4IkTvsdnzDgLnZBPbKWX
IEaPAutqSQw3CKZJ+mLpiXOdaxZNYqlCSZqDU7yEI6zhiUws3L4Ru/VCiUOoKMSnxcyybOXW1CZx
UjJ1AEFgBGTe7DQNSB1EWCN0c8RpTjaUYa8D06p4hCBKp77jSCBhsVmtKp/0wTW5nSFndFLcT/vK
84D/GoUfhOuaARt4G2UdHq2xz5KVUlqgBbNRuZgapQ6XdGwiwzjEFV3qmYn16xSbSXFUmpxUQl4U
egI7RsUVTlomBlY0cOO4GEb4qpVc4Mprw5YmaWMOJYwiHTxZEKkVaK+88k/NGOJCBoYQrireyFfW
Tf8oEiKeMyVMGGzPMBPAH039xcgnwixMymJUBvsX7vEm+0IMbcAH5zQwe7sK+d7swvw28vWC3ICM
1GXe1uIxs5zyqWwTNXGbRCs1Ri7UU7XCe27fNC127EvI/JTo6pUQWnXAiFt0D04kSN2KqlCCJc7k
9i7GanoqBrXF4+Y38tT2XgwaLQhsFWZbCse9lLVqgEQaI+EKZRyTuT62WA9Cc2wP7KeXwqeTwtrF
ump5y7IcFWPR+5C2VkY8ABnuCm8KZuSQX82EnYJU25RmK5MVhpalYfvhplI1tdqpdsaAhYF0Fj+E
p9bbsXBjNVHsQ6mNw41TAjbZ2XYVB8u+a/RmacQGHuScOR6rfMTeD/9Xq6p9jv2XaQ5ZZUPTpwqs
NzVpb+oCw8hf20HtruxIGYd1S2+ucyetNPfs2L0DU7C1noq4CQpgYFNNrCbRJrJJDCVg6lGnprs2
zEFOEBAC+CErsDjAMRy/Z3nQ+reI5AjWX5Wz1LqDaABcvaWAnY2BRiyqgNkLY6NK/Hks+zcGm0CU
rNvupbHMY1AARc1bu1qgJdpfnZrpMaP20BignU2l2aoFnp1QtKR8napZxhJ/p62B4fDSgMB6zWSP
sgRtKq2EmFetS7ZEVcloqCdBEV1NzMN8slvsRr2jt99E4HjbuA9gRfe5se7sCftVA1Q7L3tYq0oD
8iGLmdhhpXhC6ZHdKU4SP/oaaQDM7RpZodIT1txSu/jKCBLttQnScqvocmDgTslODfYRkkUUfrUK
U72LzOKmr2zBOIt4UJapR43Qa93NBK6XgjRblkVy5en619yoAMOnlydOKapNF19GDrXMKolocswj
o24AiTT+KhHjtqw7dd36vuWOUqXc75qRuWAN8NlGixaKVNK55SjRIsQ6f0js9EgZlLvNJV5tqPZN
1cRUADXgfphKc1s4+9KxGGJix1sQQ6s48JlwSA7NtZNs3f5v8s5sKZIkzdKvUg/Qmq1qpmrLLb7i
4IADCQQ3JkEQ2L7v9vT9WVRmd1X3VI3UxYi0yFxkSkpkAI65udq/nPMdMIiDNhBwME32enzzbI15
Nx4JqCnRvuiO413nbbKzp8Y/5+DU9mpwhyPHw1fvl+nBuM17i/mzC5PgKF3/RdY5hFjCXCY1lPdp
0OY7NUUn/g7BiTiJkAinb2XI6cyAwDqkc3TjGevYRC10jvxCgYz6hmjlgO2H9oU5hnnL0NfBkopc
Njkts48au5MWGTgoys0MJpoXAXU1dk5BiXKPHOEHYGqUR10pzryDwJ4ckoOixU6R+lom4rgamVrL
JTgW9giyJGM3JJTWQG/UnrjN6oHCfYIPOIzgWK2up/YT5nunovHGIoHq2bZG5ztYt+huSOt3swxA
vaOsu+09Geyq0s1OOLAfLBuYXmuCZ2Wg5wUDyiC6uw2JQW9uJM9NA8mFLqj7XikNmDwnXCrPmqvS
lOZkCzfCKsBcmOiCAyGpuMOib1bvqO2YgAprrIPoxGplq9468r9APLs+vtSlOlRNukaWdedlSq5V
NMWvxRDhtMDFOlQ4PVJZHWztp2dffnqE8rYKsWQuomOl+ueqcXjQ8b1ObYS10dWEmzmoxlpPvVK5
kO+Tjdx9RT45b13jvgAhVbsJQ69BLnnAHD7tejT1PIZAHvbc5nN3YzNn3UQWhjA7y+1HnecldBJ9
mRf30Y4MVv/Fcu7IifE+zIjhcYRTgAG2vuEe7Z+dhjgEad9WRVDcRoiriWI6F7bGe5AS6pdKzN5I
kRFodalzTRghcnNkRBkurb4bQMQs4176akUCpSyEme6PJ+hgB631o7CIQIyH4thiPkT2Xrs/5jmP
3rxxwMRkI3+yKz97mwvXuoPEkFU7Vp76Lor6ABdmg1kmd9QlW1F4IoDb0mPV28RJjH5UtQV439n+
DGxYEHlMLSVDsPN9MQRb4UPuD9C3kSPKntivqpNZslMpE+5QO+gvFWam0xgtz9IHtSbL2v02Kbu4
chpGAJVburtiIBQsyOeTRprJ6FnEpyK17GPF2m7nSrAu5RggKi/nKP++VPJpZjD2TOgb19djeBBw
+iPmd54bV4WPA4FxnGIZRa/lZttA4n0t7LjczmnwkljNTS2xu8x5ApCkJDeLraZmLDAT9P4ttJzg
vHCA39jMrFP4UABOYz8+5z3RhaK3DyNvzUaOZJ6WkS1JZum3pcJulkaCINOIAfliF+peaZ+jvuyA
oJciOMR+Cumx1zFpGcrurxTWr5OaA1uRtI50wPXD7pKEFUSemLACnpfBlUbidqPnpF4RXjc0nPHW
zJN4DpakSHGNF+bDdaeLH3f+d224VjSXyKsTIOkV2am49LAS9HV/rRx5KvnwUJAjiZ18KTeyqc2r
y9t8Rj+Lbd3tinMkqp4dpOvBvrGJ21Kz6A/w0zD9mbB7LpIMgQXimSnNVsFeSuowvqPTsgTpY9M7
OPpybBtl7b02FWMLiLM5Pgx7cI45kTOb2dAS5JihbqIofu3qCf5RT/lgIWfAJRLg7Ii68dYubYvI
xbiFFOD86B3OymGlgZPYUBCesMBun+B+oUseGn8X+Et1Qm5unbKC27XFQLFsZVGD03QzuwM9NOSp
/xSZYWorpKSePT0g5/DsFltWECW0n9Junce4G0IfLMu0RBpdqMPpsIr+GgcXV9NaYX6FogXF0lVc
G0w/XeCbOoQ/NDs4SZcgpnwGR2VFCuwnuvcPzw/6AR+GyIwmWGbq4CRpsTiVt5c2A0Qe5i1uKHuf
dKEs5x9qVKH/oNv6924sIArFVmyQeSYLf8sD8C97y0MwOzT9xa8UtWiW+W1ELJ+My8F9I07dypvv
aZ8UpjhOlds63aq2aTwKpJi8WHxFjtH2dFgWowZAw46dE4tQ9/Y8LHurbkNSdiZnbu0Ep98ySDY3
dImTLfZR4DfeObHGGjK2ysp3xEJsoWtt7W08OIiVs8YDbI9Yomb5sml1SE5Q0Bz83PrBQ5dExSxp
npo6IRaaBEpFvheBPEi0R3hSOWArv/wqqwHuY8Y1bd36dwwou8VDyz865X3Ti1NSszlKkC9hftI0
sEuCVLvE5FhzBoAZlva3CdbHrp64NeuYDDxp6v7Y2Nlq2lCDWuUH49qNybfcEIHKR7HZh1HqXmI7
F+dxwQCk+gxKxYhFEjkjeV6lRA49GkFkQefcNPDouuNSSz5P85Lj7uZJ0jndhf2Fza/TTtWrtySE
ZARdExIPMmETDKqa3mlShGX7xZx+UyIgyytwiArTblnvGnjzIDemGLyttBT3a9hGBGAD4SS/lkkS
E4m5juh/F+MK0lhsl1pC+ZV1PUZ+dDCxFQ7banbt1yhWAZkQJo1OFm/tNumwD2noMzTQYwZICINj
HDXTbd2ODuL2+W5qdXq9DvPXwMoEwNXGEGGoc40HL/N20TTX13bRgscKEmBXeEovehmDY9k24T3x
pN3vIpIb0WTUGhnhJ6mi68DGVX4pMeOfbUervW26Qd0Kgawvtu0D2eVm23IM7WG3nUcvF/sGbmmj
ZEHoZpYd/IHSloQYpDZxvxJ4UDq6j9IQISRrYYPIbOen2p6c70KE4NAcaIHtADhEj6E6FA6Y7Da2
Xivbr67VivtkDPu7A5YL/B9Qrn6BzSCT+mKPxGUYojLJ1h2+uqIHStKF5XXnwgVE1NZeaz0f2d1M
7FUgvsR81O+juHau49S3DhW7XBKQy9KZjq5ti3PfAsrZjgwyHoLR7aJNwV3xyogG8qiS9VHkBYBp
Ld2tSFxc0NqFqm+sBOV3zE1vifKhHqxHR4OlyVSaX0o2XhQ8wXTCMq7E3i5jTC1OXm1FCG8/tsmb
ACCCAT/JOu5nHMshE87IPRNjAGQiG5bgZKGhPoBQHecdHFX3sNJ1bsO0FQh2ExQ72EOJvmgTfr+h
aTDJluOa3T2Q8OhWL0vKl5jER0MH79C0OzOm51Igfcp76uHGH+onrZjgjTOSAz8m0IyxBrhqzgOE
UxIoho4M3cio1D7HMVc59b7xu+6jl5oEB4a1x6QvaQ5EvpBuTeqBokX8TGgxsJoRb9JLEx069I53
WuEn67sg2wvo/Sy35/6Vjt1gLory0DjgYxjronLH5SGPaaqc5i2eEOpbDJN3gVu1ENxUc+vz+p+Z
bUw7Q4f/3jkMJTcmnF5MkbLvJs6SHqnO2GNPrN+KiCRJYu+mo2ISPYyqOQWmAKnkO6F4mWWxcHUB
u7YZdn7Eb6TFgds4KWKcNp3W/e9dS/Nrp7H6tJbmK2wpkpkWF6S6B/nwBKPnkQxwgqMIiN/OCNDO
QbngEeoER79DKVGMYFXCOdzH2s52SaLfWDhgcVpqB5YhRb5iLEAdxxPYi4GN1OVg3eZtB4ZzAiZl
FR0EhaUor5tMTvvcNf39FNoOLCMYKwzq/Jc5jInybMzPnlBWImxBKLiOogyh1v5RDR14AFs0d0M2
ATqRLe6MAieR6WR4tNjCXMage2MShdOYCEKfqg4u/Umv+ATZD+M2KBpGD03xaNqsuO57fGAwLylg
iAuHzEDbAy/UVHy8C6+rHzsIKNBW3WI3xSB/2jRHYbR033KrmUBxeNEtM1Kg91VkkziTVg+yh7oJ
0QxGC0i6NZOiv/JnFxibiagCx9StUswfjf3hWEYc8kYBaS5LG/l96JftJ6Oo5UeaGufk+QxVvJzH
gpot0pWjFo+x44j7BMzPtchEeicZX+G+GbvomTEAUUlsGjZLVOFXafpb8IfkSeREJXS5PsZd4RFy
PZ4bRwGIBUTkRmK+7up2ekgCgkvI3gtfPeoNeBWlB8myWhS8kMlx3Msc1MTfgpLqKXkx2051e51z
jtaT9cTYutjgrf+dIBF3HxVcndGa7uZe9sRx1IemKNhBaHOZ5MgdHZkFRw4jqPYcYQH5qK0CelHq
KCQfdmG1hBC6frLny+U7E4R2eJ9Hd8kOFCHVkRm/e13LQDQb4edkhFCtY/djIkzOZVKE18YNlfUG
CotkblMy/qzCTwqL+XtvfJ5Zct0y+cbKsW07O3gfr0OS04lPtwxBWiB6FnpY4Ci3pW2ynWc0lprW
UAjPdslIcgKudI/nR4R714+2tVEuLY4FsRRTWEZ1Lz+sMC72SKrcn7OdtzyLy4moxqm4qyV+8aD3
9cntA7qnxIanPtYwHoMWtklagHKrmbRdTcNQUsJRCxD8NjTXqccH01QRwbt2Mj8VlVVx2yzqUpqJ
rFRX8ACOS+xo+WBnvEjdJY9aTF62DeORrrVLuiMCKWwm/shKC7ouakipy4dJZOWr4vl2ZTFNnq7y
uqFI79cQJcxuu06BHGbEHD0zf+n3iJXbzSjs4CaeacHaPCpfwY65ZxZK/mnOLIuYTmke14nRhfmO
OVlJW0O5zZxutUX14ABt/5B5vr4MPNWecbp5INdQb4HonUnsq1h/gESZHi3fem+dIv3meFZFakE7
gLhT3npZ8mZW7wsyCmbFccFjhVdEs9KZ+b0bmuVVpZ5zpYYKJ36+NPmP2YnZvQ2ex/1Be+otPWub
pLWP9NgeE+oy1qfeDsWtqrIaUrMebtMEPk0wZf2GvkluZSlX5Akas+eud1dUKW7DgBHmkXvRJ1IG
eiy8nxSj9+wuM0Lm3LHn8LuJy3MJO0uImWCQIq59+ozUYcaEDFvgsWaDoquOeWfZL4dYYEx9lZ2c
wCQxDSQGk1b5q586mpsN1TSzN0963c0kPT3sc7si67peLKFu8mDNusVBjU+q8Vk+sE9zsBeFMVlY
vWqqp7lvl2NGgg2TIINzrbHdZO8wSLmbRyBrdmWBpOb5y8k02bV1X6fyg9WbO2wdr7T3/tRYd+Bf
Kf+lS3HIsdbY36A4RS+jaFgMsHsBGysSRdCMdIcTlukDDFEhd101dT+9wo/kI8AIxrrwwp6bFI4l
6aLM1i3y0EYtD35ZPw0y5kYB2tvO0V2y+jwH/7HqWVsGCfE4S/EcN+6733xffLs6w549elHQY6Hl
Dt92k77hbNww2U5PHdJgMw2sFBYmwOx5Dx7zUCZ7cKfdwIG+H9zOCdtnJzT0vP0NvzDMUstsofpd
Gque94mcy72zjN0G9hPpKOs2p4SWnhQPRhDwBsOPMUx0F5Ji2U8Y66Z+so9Dbz1O+LbAx2I0F/2C
f7/BBtcm33IfBWLq8KiI0Smbhe0js4qjx8w/zCP4LlW/H/2M/88/fsWYm1XytYW1Xwt1iCOf3oMU
axyMwbiz08h9cukCd0k03UsC6YhRLTbgLrDqp8NWj9VdLPu7IXCx6PXtl49cfKGTAN0QJRfBphgy
4rVlknM2GI/EgprJebSpqyk9NrN0H2Cp3aisH8AWV9+UzD5sz7s3s8WE0rnDeF5jrXC/7AThQr9y
BNM4Dy/5DBYzn35kYTNuyBu4YkjiQFRzD3mFjbL2fADrcRGdMh5NuByxrgcFHW+nnPgmNiQ/0rmH
1O6Ru2UlHBGSHGGdr21WGMVYbe2gzvY5Y79w6W+ZVsM66kL7xwKHYU7FOS2SS24zfWkaKtiAfTSB
7TkXMpTg/kswAXnevnJ9jvMQ3SgsebYfkaejNUDEhiPkQMUX8Exh+5RMU3z2xmZ85YOAnF0VEOPa
gTt00RP7jc4ZCWmpSZ8D8EkSGwCNkI/ybN/Tvyp42Xpm68OYFgpCZbl2uHVTJe80hQ0zX1j3VV4m
qCkKwktUH3wXVW7t1vkEqWXDe697+2s9vza9zNMfARuY5pRWwqefWqjDHqIkarpzwGJsYrA4Astt
9EhjN9aWo+/dbAbbgKovetKp9GeKu97JYxYOHF6ntijj8JYdUZwTXT3Ir57z9OrfulxOsQezhXR2
CqlvllUM+wDLd/X2z5Uo/02Ehv7F8w0zRcPkk92b9Fdp0N9oQ5O09ptSRuHR7vyI9IusexxVTfMk
aSem7eQV4IwViVnsi/qeGXSNAgDwO2z1b4A7rXu0ClpAq8oyDDjamPGxYDPebhBgYBGEuA4cpbGH
KdkNkEXha/gFEUdBNNW3NgC5b8WsmSv19oA6BHW52lW8+3/Inv8lmdo/1D/+vUTtn4nZ/hcK05Ai
yn8qTbtvu6Yc/rK26n31l3//y64rm7Lr/3LdQkv5/Fvt5B/f6q+CNaW93zy6SGU0n3UkSqgX/ypY
U9r5zTO+dhxUkn/IKv9GsGYMDRJKNq1cf3VD/CFY0/o3ze3Olt32za877V8RrDm/lLr/pdvi26BU
4wW4qDE9T1v/3QFUzXmBmDlzfm+M+iyGjBAWRnHkVUd0oQsABJQZcKgL8J6ee7eQpLHHs3TbSWa5
sRrOPfarz1HXIQSFxSeArbPoVqz60rZZfZfP3gRcrekeg1V4Qntl7mUCYC5jEEg6UH7bDgBs2NVB
QOvncMdieyYJKviRSfviVglmhKJ+yyOV0ges2iUZfoK5AvsnyO0A+/CUz+E1vfU3NdiXCvLkkWU3
Q/diyDe5u0DFyG0YL8lHX2bvAQu3q9mLE0bL3nNTugQZK0E3BSGFgTj79lIuGa1N8s4k+cWqw9+t
KH8v4U9euZV3beXie6RIWumzrz5ADJBIfQclYQ+6q7mmmiZewGpfZ/KNrlgtq7e8Tj9i5T2TWo5r
3Rd4vfjhU8vjRouT7F3SkYsKA08R3UR9W24FpinI/A2Ww8Qzm1gtBCx2TO16yKTM2Kjapkm+BCEv
M8uD597JKA0F6TSFzcWqi+yLh5sE6CdfJHUlru22peFXePZD/jXq5NMV7Vos83sDWKvuA4SBm8CF
k4ie/aFd6A3njvAHmZNvh9oBXXtc9Ec9tMH7WIFFRiNHpAQst4dsAPgyZJUGBkzKg8KzXk4ZWd09
BxfzK33ySaO/9mtgJOTOVTsEfsS5x/x8d5HVh2NK9dZX3AGxGzJ1XLJqXy9syh0Zf4pMX3xXnNTI
L41kKd+IMvoqRPTFTvULNQFkHBtO28weOl0Hm6FLZwPTjbymaRbHeBDTjtsk3nRwNY/hWD26abFm
UypznBeKkL5JfO5aTUE/8evzWUAQOAznLoMdGBWFRrUHdy205pfBi/RhKAElMOVsYNrO6YkjnTBl
IEOvGWO9qzDiBgtBCS9yfOEcnzduS/YV7dSl1YG5CgNjH0Lp3PEwNHdxpesfmMjrq8ojvyqs9CXq
GchKV13SMvmkZXhJal53WpXLuRrF9Hve4yPtOu6isAdRbVM8smgj+ZxNDtwHvguOzYeisS8pIjjW
CyPvorapUH0NvboIg+egTj7EUsGh5d0vE65BWrU+1E+ueVG1hDgqcxEUcaRCsFRJ6ggoGv3/OJwH
J7tVMbkRiP4qWmM+SSyVADcV3OzMQig2J3PQFqi8pOTWNfg1t0KM4S0ThWtSP7i5y+Khtt34wuP+
jmFcxHSlehOTlV2JASS0XZpj2ZVPEnkKuWble90uL2hnIW9L6yXouE/QsJD0mHvdltb/NmsKvSfq
BX5wXHDb6YTKrCVWT8Ve+9zK1AUNB3MdWyVU6pq1n/bMLhPNLtb87o3sz6GXkdrO63Vn/7m1qody
4H7i+X5XL/xOcuSnRxFdeTvK5ajCbty6FpqM0iRfbHLOdVa2W5vVxYaxwbBGioDObwTBQkwl33+d
f2VLBaSLzIVjEJM2LbmLsmB5EQ5wJ0lPsTO8SRvoy2AdFO9xnYEjR3NjUB7GH1AkLlIYxtIec/oi
J/jEW1jQyxj7SewBXJZCwoWps2qTMzckKVOxiQ6H1CLPJOCSlIr/H5Zddg3psbjKfQ4Pt27eCtW8
IfSUV27PkT/7tbedSIx2m6qGr6rbx3R9I3MDDRsJ607E4Ls5U19o+Jhitt5zMPAUkLyYK7do3vqI
J0UVfNdO9JWbsbkuM6y6LuOt3a/vXdhWCmQOqGbvEo61hOD8QJSlS/oxD5nctiUIiDYsh6sxqwFW
jAXI7NE+FNH8EsTJl9XCtFoIsDj5A/g8JcrNSJtBH77Gg0YZuWHpbZ3z9Tz27vx2PNtBMO2WhseS
p5N3nPZvTZ9bp85jg4Ql9KVqoaVUAzciPgXctiM+nU3hOHAVCxQT9T5xRTFv2mRpzn6fcq+ho2PZ
ZcWbafDu7Mq+DCOfOxlWT35evNcigZIJyz2MuBcoCamQe95aTdbKlRo5iszCQi/NnDsVhtkRhWX3
ZKeVuwOoWjGfXmmGPA6mvn3L6jE9jSr5rBRr8LrvrM3Yi3kzYoA4ZQihjqGlMaZ6nnpG04fscUT7
2C36MtprPh6oOFCg/i4cCkYcLTTKKXCekWjnOIoZgRHAzE3dRV8LMt9lnZyY9H3iZW3mkL+cmPgj
nPnS0CJxs55fROfcDWVdHxJrcElDZ/Fra97QLmze8iXzWWJzJTpP/PQRbMACdq8LP3vnPngrJm5q
5HTPfu7/CET0KT132lnWwukd47Kw5wWI81Q8ZOn8EmbVG454Gl0Gnmfg0YQstwjCfEf85EnTXqVl
/CUkgdt1zvguy/N39j2nuXKyNfPmU4TrpSf+AnV1RLMEcxUoZvuGehZUQMhrVFzmYQ78a+HOLxPt
HFOIAZDvlNNFprRahQpvHBmJ5xG2ya7RDS/BpJ/ZFH7NU7hnhfGZ9pwyVRn1R1Gtkb8VKznw+BBX
Rp51I63tFYquCbzHAgmJrRKfT95YHlik14RkgOblyEUSyZcf82lrBO+dGnkGxvTVNE/xx2CLU274
OPu5eO4NRzn6H+9qMesFcTic+4R7X1Xo+BjXXIVwmaDFkR4snQbyc7NewWgot0MX0rZbsmQ0oU0w
Ex+g9ItCDEUsAoeuGato3uoy/jA2T4FOZGtuiCZbhEAqm1/dT9gE2GJ6SWMsxwZFBLAqRnpWGjyz
a7l0MU4sf2kqRot8MJbatfHPLNVd2KkW0F0U3WNUnE7rSbnp2+klLjwinwaWf6ix4IDWb+0KhY3T
sTgkkEd3jJuZaiHhpsvkyLEYM+1dkFTbsuWcZaFRkJBFMgdCwltQI9/LedW6D+U7hEh44745dCM5
ZUMRfsZpy+3HcZWmnP4SBfquDqkcwTiWRzM7zVmWsL/nGox8pP32IGxOSLgDBfNDbk32p9lVojm7
xdAMdyO68Ss00BeZQF4ILSj1JAtOKMau6MHmTQ+7aBh5fbPMkBM5DMCXeE2Zazkj44jLLe34o8k5
drKcB+/UGcHwma9EEU80nXLaq8yNiGix+v3ccKOmmpmPtT5fHDv8LKv0PRz9eTOsJXaEQOwMD7ra
cGSBxSzA8gTMxgFee88YUSinHcAi06KuQziiqCcP5HHChQBENouPUPIw0xUyz1bwQc8CPV3/Ogxj
Ngu7MLBOeWTY2kFhYlk0byh6XpAwdsdxstqDH9jpLh7w6fsm8/fIEKEsaDXfhAXPt/VgCUfe/3oi
ZZFdwTM7dlawEOlQs4IAi60J2kLDkwgLFpcxZdoto6g7/OrL/x80rP+wrf3f2Ky62sFb9I99VH80
qzd98b2N4oZ29c//jP9PDetfv92fDauzuqU830HQq/ET4e38s2E1v9nkANnWH0ZAvLV/Nqz6N+pY
23aZtqBb/oU++7NhtX9z+Ca4rGzgM9q3rH+lYcVt+HeGH9e3fHudr9hIE13XoqP++0FLXQLUFfBQ
fzdDgnlAaCoB9COOST5o1ys+xQRvUypXH+wI/H1auCS1p9o5O1ZVfU/ZbO+6uljIWsvM3Sw4cn9V
4QXb7rOmQb3CxvKChsPaNSk5a33TccZH5GbmeTgfhsmOjwu76J2RgWY4PZa3SHJx/rDZPCxWSSvU
olNrYdiPKv1uu8V8nbcxP2Xhu+W4d6kMq2hLKk69RRSUHXNS6/YoI9rtiDCZBoTnsqjSalNVnAtL
Gd1QE3tEyTh7l2DUKz+k0GipcvyFpaKHBpznfPahZvviFflt3CSf+RJ/xC4V7voHgCZedMSpLVpC
IsrlW5txYLf4HHo/uxUSIRJS85jsberdQZTvrBXD3VCieGcIWTHApUtdtANMtqIIQRf6ZZHPoNnQ
ntyOPPrYpB/R3BM6G5VPoTucp2pt8GJ66nigc2bAsB78yYe7PkmjcI4PpMjyFGkkNGLKm+sYrPu9
1y0dqn5iCG4C080HZx4ojylMfnW2oYUYJZ1c77BapK4aHajbqXLu+rSmyXWmh6p+lx0/jQ3oezbQ
omBK4WE4chXWPwIb9c4u9KmYIZssHYDxgr9sDKHcY53w8B7Ej1/tjafksClUd45mzrYmj1zW+BoF
QOQ8E536KRwexWgr3msqij1TyenUZk3Mez+Bup475GwlG47d0FCsYT5fdSeSxwxvj+VTK00y4rkG
SnPTpMnXOgZI5/U19tm776dEJIRrNJtEqbD2H3ECgy4r2uq9Sny6I0WtWi+2usXZVB5Hz+i7eb11
Jrs9+wikSSSAsT4FfX9LRKom9G6hmrlqiXF9zCitPhQ6iQvYhze2wQcr7r0tm4djWccfFe5Jerjy
KXK66a6aivc2aJ4CzS4RftRTy6tNap6mMn9QLRmRC1m7+7YRKbT1/MPt088ZncFWa4jyLNLJwLTb
6VSUCFf0OuPwIx5ieSROEdsbf+ZWsIAXb7si/bRKQw2rLpQn6OHzMgWnRhmUpjzp2jklwV7SGpQW
dHwnT81LHycUpYHbT1dBynMzmbMHqzHHbhIh2ZfFEwmE7FH96MvM6jJgigHznnHbxcWXqVhWZREr
JW3h2KkcAhtioUm7zuna2gRds5+PZyIxWckxSREhlUIG0BNdmzuQkqoVuVkdqY8B+ptbLP8dwYfG
2XXhch4N98xkeD9lTFmRuUHItejUbTXF031sofBc2paGHM7tpjKknJY+RiQcDcD/FM0WgdPj1tj1
SKRqsmCwo/0sovqNjRm8/hl8fCUZMdQlgTNd6f9ASlCfAhF/BZ4+/Cp4lYu0TFM7hUNtHlyORduS
NmDwXMMmYpzkh1yA3iNzwAr5iazwKPZohriSqOd8ec6Yah1LDxjzoMH2RYawOtlGn0M8nqc8/fIQ
Zb1kCTWPhdIbrRj1FAaVEEU+4dRj0oErDi3mfhkoG3C1gC7Dj8aS3z1JBJyw6xgJ0VoQBn26V4yt
CGVn9JBq0o29mRrGMwMnbcFoo0SzfpV4lH7VbMiXkAnrdyZm9+Dll6M3BfVbT+e387yquM2Hovmo
SCe6GmL6rWDoz7/uG5jH1fphIxTI4yPlNwQCirSZj1Jxk1GfxEfh0dcR3EPfpP/Aq/5/XoKw5YAF
wFz6/1qEPEVxWuLopgj5z//8n0Pz//x+/1WF+JakarBcrdl8/93Y3ODzRsXlMlz/RSP4swqxf2MN
Q2GglDL/owpxJUZHZtyOtvlq91+pQizv723H69hca833syiQEJL+QoT8zboHvWxWhkW8/M768lXP
1qmJikvSqB+YBHOaZ/tGEQrM97mhTXKRLpU/+SyRS1i+9LY5q/WsSVrrdhDneIkeg2XYh0SDjsVI
5x6/pOXirItLNtpBcqTSmXggr0/YkngAf36am/Tij8ULuuFr/LfvXmlu6KqeiX5jvuOQDOMvZNn4
a2dWlj8HMNjU2VV2ZTr/2U7UUy5q4o3FcQh5/Jd1o3jwOl9AEO77zr6dUMV5yn0uXfFMpQi+teez
E0Mozo69J47NlH/L8+QD6GmxmewSo4XFcCNPy58Nc72rqudD2I1EUuiChtvEqDMk/cQ4gLEdyvm9
LGK+Zkq/CbSjaxBfRRg7AwdFioLLX24UEVO0/duRjE4sd+WLN8qI7+vda/60NYpJrdU9ilYcE9Xu
x9x9adVEfjKz5p0gR1Xr4Ij4gt6maQnt1ONTmJI7JBbr5M/BlzWSlq24KmLIyNT2ubYTRP5dbvU1
Zle5Z93Ha27os9O0JRepE8MBWc2FLQSC3hpl6ly/8LVQWj33ODu4f2dkBZnHkWI6/tjT7h1VDqKc
mGmel9T1GhX1E2MWwH7Eb2DdyUB1NaMoQheYYjW8E0tbvyTh8jrawW6WAqC6vCEXuSTgvH4Uo/xh
So5db+LBriyFnKttHjG3ovnv74R51uP8k0nPQxzG3wqVouBpi58hogY2JXvqBxisXv5zyZtwi+IC
qQBFGhrnhA4zw0dVtYl/nJIZc5yNlmB6N30IlcO9y1xyB4wtvvqoPeApwxHOHrqdCU/KWmitZvaP
WpBiVbEy3pqA6jipH5nQHdUgX4esfkmVQcZUvmSyuwRLD8G8eFRkjmzGMn8JlvnJ8gkSFGJ5ijOk
dyEI4oX82002JwHxWRiqnYiMn8Eyb4NHZqEVYB5K+TlEEvoWWqugLcgLSpqfqeIdbqwbEaWXwceM
ixfYRdgS8M73dfNz8NJjigPFS/Kzite3gLDQSSPN8IZm57bBjvx3kFxNdxjc+uDU6hbBPMrmPri3
E585KXwfkXQHXh4hOfOXpdrDYImjpJaXlYUjgCy+Sr6PNCPeaN32Y3ahRWA6NTLIE73/jK3iB/ry
H51vrqsu//XSRuM9F1J8pRFaKnJDK8HF0aO61X70MUvqI1vdEFMdbpdRnzKZktBZPbbp9CRrcTRJ
fpz/g7zzWLIbWdL0q7TN/tRAi8XMAhpH5UnFJLmBJZNMaK3x9POBVbeKrLm3bpf1qq2NRrNk8ggg
EBHu4f4LY0/3lOQLDIMHQVo+g2l/n6rD3dxytJakU7Zun7Naw6dv/TxX5belkU6zSmnuh03+n+hR
iP90b6SnSTuRCAGv7+cTGie3VMUZZnuu9hwiapuPmciZxqgyp2zit3khd9NxV4acE8P8zJC+xB7C
+zdX8edz4r5D0yBVTQ6mqvhd8+PHhnxptjMOFJ3AVSCGLMfU5ZtcDdrp4MZScTaL+jFrEKag1tes
0bGmbQK6iHJH6X6/kv/h8V/HEVgW/rII8ZSWdXc4oxT07cf2+O/v/C3SS/ovNLl5QoZqGIamM51+
qzdIyi+7moummN8zAAltj98i/cH4BcsDOGWqJOmCimwLZYDfCg4H8xdEgNBBEZEjgWNiIun6NzRd
+Dzm6x8tcuB4dO5lPlGigsFFan+qOGSz1qgK7UocGBS6AbQDTW+NadEuB47HGUhBmF0U7rD4ywFB
K1241V3yIkQbQqLb2GPKXhsCBegooVM+9E9mLkXvE6pFiqVrIFNF+E8gwxLQ5PZQJsltyLromGpM
YEKQRCPFrDZEZusRaCGElFut61ugVLr2pmVReR0PI2IGKC64rMjCk6A0gp7FC1tRunsENTCmBGbc
zSPnJXWkrl2Zcv0KcS56j+qEwuDcmJyiWrlGVIREnt+sUxR1brnK2x3OSNpXZAiMb9+vpY90zOA7
WaVGKMys6yIRtnsQkdifLVN6X+vt4Qn8rRBOUGX5VAPTXTeKR6RauxIrQ5U4fNEHvT5vEKtoOXYT
HYFR5OZAM3IjtRp/lBvqDYJG3aPPD9i+HNoeNxai4CWbsv5gK1kOnm3Bb3LTAd5VRSo9IMimneN+
KJ+GEoAXfKXok7iIC7VkGicIaGhbpd6kqNkuhkLVH/lbgMVKrIDAVLFCi8FUOU3MQzRWCB1aUy/H
LB1LOJhV1b6I2BggiInn9LDoJcKNQioEaxeTY6CIgXiU0OYP6jSjocLBUvkQTWVym3MJbgzN5hGx
FWXpXxpYI5+zRtADhBWSW7JM/ZMoRoeXCZQY9om9GeZTjMkL4v+hYJbUWOBso1uv0cXUts+qNitf
U7QTJAKR3N8tGixBSTE/CbKwXBcIgKCMESrRK6ofUC/AuLdGeVMEmvlGvqqhKMzSJ0UQ89uyjNEn
7M8gymkrlZ0YtDAeQAIl3Gj02VMnnCzV5LqkmXHZqqn+iKaW8LFNkvU5jUvtJkzgdzuDlyi5kn+Y
YI1Z464+Z+h7wCR7cutZPJCPlRJVNsPwlWLtsK7eJtT+tRy37256XqrqLs2aHn41OufQyuXXZK+/
F0kEU2fqOejBZYmOFT43NbaEKLQC/W8+0aWj81YcVsC6Ynwr8zH+vBmH2f/e+8CzC0E6ecsRe+3y
C3DY/CJTp7mHyE63aFcoEjdslpWEJt2gombfaqOKdDun177sjQve5sA1MsCyc0EvZQIQ/qhFNVxo
aRRuyah3twSwu1umtC731qK5H13BwKwXWVrL973ncdWGNblEnGS+RlpKSSunmN+jHh+k6EFfihXR
AWuV8RFYU/zot4O2U3ZgRttx0WFPlMTd2MLx6OogifsF9j/LVIymJbHzedyp3n2MXV+0q8sYUnTp
416nIoYKMZvjfEnJmY6HRTToeI75YxQpsGhVFZuUBvr2k5BI9cd4pd2QjIl0jxdof+q0OMdxqoqP
dZk3z3UXZVToo3k4jt02hk2qA0mUhf6ipun4YYqLHS4/tDNptrLRO5fa27gV47nRt+qhzScxKOiU
BTH7TFjSuvWWRpZsVWi1V5Ui1VFL4uhZXhsM7VUlB4OAX/NfJwLSrvj4p+2bUGWKAuJfimnsUeTH
RIDOXC9WAIhOihgXH2plL3rAZAAdbIy0MwcxOmnxqNmQ9SiwVeL0sUHUztfXAaHvLJ2pDg2TjzaJ
9JIr7ZWuENWEgyY9Qm3NPsLryU8y4gxeVjVbuKhthXJyg3+jWaJp/Nf3omh77vTHzRiaqWtg/1h7
oA1R1VP2m/3h3In01ggivmlOI8eVF6NS2DVTiinvy7aNn5N9DLu+XfCY+T66+ziv+4hX+9gn+1No
ul4L0oPEk9kO1YNUUC9UlqS75Usm3BbC0mUCxQ/UohXBMMdqShNnf+wSzJkQcaHhqKxTXgD2ZIKA
Jo+P/T5pxn36ALSX7pN9Son75Gr3acZpnBl32CffuE/DeGVCsoHBIRMHrN5yMKXDPnGbNDlcViHq
rMOAckk67Ihd1ICooOXKV7OV2Jilhg0RDVkM30QBphaezG25XrRtEKABUk6sAAX0UZhhntlxWFap
mrGi4ywNR2H3cgOpcKrY9zkEOpVWnBLhc56esu0V+WQ1Jq7gfJrhifKxo/I2NO9ACw7LZ/yeLW2Q
berkdnkpk4eqe62W51aGQlOGUo0D7Jfdg0gurjLnqgZp4fWjSDl7NEUnHk7pi4kbIkS7haAKIaDB
Rz11jcPyuuCXEQN7B3Iw6E/a3LlDigo1KLyS2DlOXxK6bDgRqmmYl15S4CF60vX+If7S0IXfkH7/
KM8OXnDT9ulQvMBlUYRbjrl4A7evhLTxZkjB+kVnyszp3Wh6xnpZxYJufYlpGOLnberJjDHKZS6n
JiN5AdrnoARl9wXSxKtM3k4Hj/4zvqFwklpBeq6q6VpOy67idJxa+cTe5ea6bsdVbmuVSGf4QQWt
nlD+TaDAcJzXTSXUlMMgUeqTDs4wz0LQGMnwggtu4yL+yNBhqXeYSsoiCLr5JCci6UAFt1BFVlSi
gb5uyhWKiDfk5ujg1CmCs14+muqEE9/m9ORaSDPRTWWiG6lyMRPRy9TSU+H/D8on6Au7boj8vs3z
R6GS3opVcMh6oIyZKUXJp3J3wOmqZyBxAUyg09yhbj3Ux7kZVVR+o4/iGCxVfS0UhI/6VLiTBSW2
2G4eWwUaiAQhuHwECoi1i6J82UZkaNYZJRBM0+HNibuOuBihFLZB5YuWbj2r21wd51SCZqCjWeRu
ZQpTPjJgarVdoBtlKlhRJruDkvRXwYhuHQI9kbFehRo/9Tg+43jwJaedNVdUE0YgUzPgdjuja+bG
lf5YgNQ3oi8ZBsL6K1b2VGvt1fgi609C50hl4xvyuZ69KXurZRigVHJ0kFxrNrtVdpFQl8OpBPVV
d4Vc2JdwUaENcZbO9Y5WmDNjymk0fnF42XALqPAlHWB3ztn9zh0wPaFJwfl/ov4VgQGplBd1QBkK
fsEhu/bCp1ighmKQzJYnPXrczaUX+PjQ1Mv+iA6ANQCbISJP092IZFyLC32DfH4sh1l8SuVPyXrr
ELZ7SdD8iic9BJvvCWm424iOmHAOeLYiY1Vl+CQNL5gWLJgPSjBeB/HOAEA9otekd1/1OFSKi/y8
ijcq1Fb3isoWJktfqaRv3xoEbPFnGJbGrqZzD4FeuhUSSLz2ygpUsSOuTUCiJzTjJ3rs8vyIO49F
uhlI2YNR5mcZOaJxme1MhhDdSlTIJrDcFxzvXOTRSEQUaV9WI0bFnSfPsMAw21zQ96+tSafvJ3mr
KXod2efW9nj/vTTFVVFLXxjfB/xmVmCALSxxemHIo3OAhn0CQUE2ZK63d43hHg6jA131HGOGk2aY
M7U4vl5J1F0pLb4k8ZPa3cx4PWXix66jBg+J7FC+NwX8joK8NwslnP2GaQTwl3+QOwicEOabBSmg
5B7HIIT2ju3XGB5UTIdy7y6K6K1eFdjnxVMF/69sgg6tGjHCk85oXoQWiBRVQeSBF1LywxTMUIVl
/awvn8TdG009hKtgBKaoumIczOkM2/hdgS6IakUjhEPVulLy2ma0+cBmq7+e0sGk/3MVWQ6H/39o
5Zyn6JJh6OAljL2g8ENopaTYxLJYF6eljphIWTcXDrqzTKTUbKm1IcC6NvjcDdVdp6zIPTeo/nxu
U2pTwOM4ecjlZRAO67EZUpKLOioA78wigwdR1fQP35MCuhjVCcjkFoIiLDwBFasTdGbW3XYwKPeJ
9R1k/i4Yql7BTlWYHXnEGLbvsAftpoztzSymU0P3wsnj7J49+kNTpsyRPStOcFmZBy/VzVM77nI2
63EVHprilPZpCHOVIwhMTzn/ptdf6gbnchfRs+c6xzJWr3RnJEgcKcGeqyQXWFdRENF2s5Z+CuRy
9SYpCaCEUiLbBr9Et4UG3rjNVyHvSm9rnnRzxdHrLhYu0ENxpnY16tLyx6y7P8xGWOLHgSSZRRnL
EY3LUD7Ea3nicPsN3qIpfyikmIJeVlsw79ycU6JJewkGaB1q7QnB9avUxWClJ0vpkdsAaK1t8iHA
MyPUzCjxpup54OnoNOFw3joa0f029F+3lHB8uK3Ka5kMYa1G95X+zIknsfHskDbNQj3CL8sO6QwT
DY/htBn6o0i9uNjAaiWouGVPdZtbsLw/o1V4kpcHscW86oOO+xYMdRuxbzs1DeHvldBI86iuU9WQ
wf7T+4B1/fNc3AS1KzqQXqdMn0kdNgEwW3GG//qZXGi75GKO8Vm1pO7cxw0RX1ccuECINTYkgH+/
fPX0X1DF/okV4n+rd+Xp/r+BUrHGOeFf97acukyr9I2u1sO3ZvxSpG8/lrj29/5a3ULskEqVKsLQ
FzRdNqS9UPVreQtXIsSzDREBa4pY6i5Z/Ht9SzR/obrGWVtG11oWjX2z+q28ha42exQneupaukKV
/++JZ+s/H49UyllsePsBSRLRHZP+XN1qDoUEEbiYXSK0oaMI0AmrV4MM3Lw8L7InDOdICQyln2N/
i3rs33p9AGE49m1x6kWhlhwZ1GR97NVi5YWmMPmjiFT9zrpNX7dRQq19K2r5a1NGTenkyoi8I0yN
8bnKNE2y9TnCh0ga4gOKPGynVagsa414ht4Zz2nFjoz+FUoxNhAz3NdBDyKI2+vAue1KXw8AQrXe
yC8VgDqC+DSj9mWOOgogKXy12O+R5DjY5ZrLVzpG6gdRy2i0iSP5lSWWyyGxu63XUS+o9embOap4
L0GGXHDhSvWSTgFaNk5DU3G6omw8xk409Q1lJ9ifXxLTjL5C3cBvSUkGSaE9MQ+PfVwU2qUS+wYf
ZqEeL2jrmeMxGzYC/tr0KF2WNNBKZL1RTvL6eeawVcb9inBYPEicA0QjLa9IvQPP680x5qA5I2sG
YXH0IYBMJgaQY3eb4FvOzjxs2au4VAiV6RrvtjuAOb3LKbIWbbLrA7BhYQfH18swJp+ToRLuDpEG
xTHdDHA5pWLgU4VMmzL7fTp3L32pTj00wGoQJyDfRmsGbdPkT5K55LgPpGZ5ltOE7J++VnmJ9El4
nXUju9NzVf9CPQMMbKSuBJClHufFEuNMEa11XLM7JDKGD01r5ihzNMZ3Xw6ZHCWJDvIXMOScMvol
255jU51nC04rRBQEJjAtbtuE9DU7UMyy17rfE6lGajYvlltVv8905CagMSKp5m+HmmaHgoommlX5
HIHT1/TdL0UV+wfAVnrrmZIaXRp1QrNBaTr9m4ETxZ5Z6dLDMKFZdM6USdKCZtzR6puyofFkLlFe
csZaUKwoIl0vT7UhQU+sDh3k8klapdk5sDYGpydfxD4UMQmkJcR2SBHLbU3FE9o1QbmhVAvErnK5
wLqmNZSLgq7RYNME2XhuBwN+CKdaqfTydEXhJqn78aEXE33ExEKf38RyplwK2dpArhWs5HSuBrP9
lEkDwlgJyhKLbQJ1IApKFOWAOExbOCo9CoqjNqOJ0mnyJDqDWNGqHZeqhbfa5fVjNG8RoKLqEJtI
8tRigyQCSdInVCQiA8bOSktZXfLDy4DSLNAndTl86NJpnjlf6iqN2VkgRM1lZNW5VEFyjEtVYWlR
PxZTXedgt7RvcKEpdSmZINBJztIVx6tu+qJX+XQ7LNBSEZteZeDMfVm+d0D4EbLKpSy1Ys0UH+eh
/LZGRD8fh429kIvnBc5lppH5QLYUh00UVmlRgGDHUTru34YJVrk9F5txRgF73W3vkUXfSUTLUzLm
6lWRo3W21orEzlF0Tol6WcqZvVENa92+buKwLLhbRxwGSBTjsKB5CvYWkaIyOzS1I6mdKXsHcQCV
U7JRkzorHU7bpoIzKNvPxrEMJpR+6YRJBM6nq73GNDJRLa6mdFmsTStnsAGxKmD9JghvpRSNr1Wn
aBv6L4lJbUqheo/yDgdJf0n17BnXUkC6UqWKjyqTsEH9DrEAV4jV8UUgGYLhMQCetFHtXQS7EGUI
xDv8DnkOJUG+iZI3RynctgTRUSl1f4mjRLkIQ67OiIhI4LW6KTdhzy6a0FpGfah3kzRTqj0K+Hn2
7ypZPyXbe9SRRRQDAQTTOKCt8qeiHFjmAY2sAX/XrRHdSIpMS+zQp/khJv+zVuTPrZtfv4Z6ma5q
tCEl7Xtt8IecXuoEWHVLN7vIsbHvMocOGpQbFsM4btllV6q1cT6F2JYn6gmyHQ62yrA1/6YZud/N
H1W7/TLoU8maCnGTWG9of0rnkh5AV4sElavVpXhEK3z6pDZ4prZppZBY/J6G/JNb/tkNYP8qg0Kn
Jht4IcAQUv/0VVUVmWJfpI1b1COUuUlZkBTKRfS2LXNoqLF0bQFjnYp8m1ijwB8K0nUquH8/a/yX
iOqfUsL/vl4Wpk5Q0P+yBfr4rcrRg/sNc93/byeFjDAOr+l/3O+mHfWPSePvH/ePviiYag2Asyz9
jnP6R19U/oV4JMtImKp0Pn/oi0rqL6xxJDoEJj3GKzJX91veyH/pIkmjINERhQes/a2uKMDtn+Y0
9WGyT8Rd96T1p2My8AM9nTL5koXpqT3218PdIZCtxtmBKRfpuP9TuRpXzUX5hGTRBh1zFB+BRKLF
fZ9e4d+71WV9WYPIRSzJze6osB8lu3P6Y3bOX4twL6eYFslSEyr+eELz3Fk8zRa9yM4dydFcpK/D
3MUh0R75eXFQCnPyB4S4XPw2TjhJ223QnnpXsSH6nGQnCQ8BFRVM4NKgC8F/e4KvHFs/9zNndQ9e
HWjH5jE+yo7o5NfeTxdrvGAnE+LF5KkeuRjMJ0v0ZGcIFAcdO9pQqWWc84setFfpqN9pfntdLxjO
hcg1HotrGk4BSnsBaBkPPFIwHo1jfR/dDtfiMT+a1/pSBu1xCCAi2iL3ie+ve7ioPl7YIdYPRM3y
Am3GsKKZM6iVP0c3EjRr+VIehxC3PTfjY2Wvt76Fbu9E3lNqmTYCvjjISW70jrYer2gC7ftlKC7u
d8/4u/sk4oFi1WHvucItOi9HHP18hEhteD/B6FcOetJeG24uDJ7T6Ig+1lGfuhOyM55sa458RFfV
nT3dxwjTn29VMPGu+aG8T7zNN++R/u1Dw0vu4UjauY8hsmKhtG6rduWvDoI+Nr4Rx+SYHQ1PfheP
+Q3o75v5mVoa19E7nTU+2eg9Ynin25OrHvvz7Gl3dah4yFO6ud8Egof4eAC4+T66W8/4pjqCJzjU
vKzW0e6yB+Fcft0+UG6jIhXvxBmE+e3uip+Wq14hBV76MH9sniu3DZd3wcNUPdSdkg9Jb8lp8tFX
9tUwcwdXdHG1vigX1Sn8SA6TkUOAlT7qNz1E4oXRTn3ZBref36ojiqFO5qeO8ALL+wio5uUQls7q
SFys4Q5vKT+vjhAoD+VJDseA0sYq4jWoPIg3ZqIfuSnmgi3rBDGNh6/jqXgWbyk1e7hXVnavh6tP
E0Y7Ij7upXf5Y3bJzkhxnrVLfTIesovOCujOWZgcq6Ny6k9/HVEgcfyLpf6nID3Xo1SjNCpeYB26
UJkXb3AaJ7L7YLQ4JnENnfP+DhLK01mVRdiEm6O4grvag3N4kkNQ7W75ShPc5ghnUfb3ZpeaiZ1b
H1In9ZC+tulsQ2G00kB0upAV5uWBGOhIlbylru4yi7AjbG3RkT3do/3D85aZ5cNJiY+ln9sLfwac
CmFn+EtQ3xPDA7ggTuzHfuqn30qI7voRP4z+2/alfJ6C4ZT7+bMB7DdI/fWuCUxmPyiF6fRwsHX7
8EFxOn43BNGnxNPC4qSEuR059bPxKb5Iocix7Gwwly7aHRMyjEPpaXtQH0B4etNRv6COHYdoBZ2L
03aNvN5T7lRfrm8Gr46s2Ibad1l8qH5M72VfD95kG5bI79+Ba9ivnwrrrWJXgHhgUR12elc4Do5s
fX3PeP/ssCZ5bWQbNlJ8VunwSW4fqsf5nAWTj8jyBYn4YPAWR/WmECd3tJ9degJ26u0SywEpv3s4
xS/MOKexXzVLCGHs2Wj7cnFf2cPPis9DuRxOFYabFNrc2a7d8WTeClvlX/mV/otnuMaDolvoSDId
JLwrVYdmkwOf0S3cCj/LKjzcYQfP92IB/iW+QzUHqCXYdTtzay9xWQJhG9Su4lP0cxcntyC/Ot11
sFMHiL/b4Yqp2OIJKqCNzISXexwIrc5b8eLcJxVevNZovcdEhMlh17cWBzVsx3QoO5thxqvaQHho
g8zWn/RPsdMx/dKPCH2zUOXwQAQ6MI0R5HXxDHGiBz0cLVAb/iFAsctJjs1z7Iz2Xy8j6nY/l1r+
CJn773/IQmc9RWZZNoQLCeBlI5TVNkRDa3DaoASByjPpnM3rHMPmDhjK0dbPCU+iIlYtDIXpHJzH
nAA0uio/pozGB5iY3uqW1tfKrmwE7Cy0Q/2JkdQdujLHFc/SkWUIN8HblyyFd2dxPhu+5k8eodkC
Vu/Fbk9U7N3OK1B3YtrsQZL/cKAl2FB23Il3az5diNA4RmxUnWewlUduwRIWPo/HItw/sA805phg
l9fFa/kpYdPkFMWf0e2Wk+GPLkwke/8VM+h1n899gDgj/xZspOAewDOGrVsHJlNC4muycLYXbnb/
8NYVw4zJMji/3khGooBVNptB4qAr5WzMSloVvnIx7NnWrfbDyN1JTB+Nm2FqXRk0grjssXtx56wN
r37Nnvh8xlWyOjtyNVfwBw/gjIugppvyBy0sB7gyk+Owz6nDrXgGSeq2XNL6zmOxG4cF+AVtjPhx
d4p97k8tc4fGkaMxcrAcbC0sec6I4bN3Ll7F4zSZpqaXsGZxrIXqgN/qTK7CRHdwG3ZWFs5qY7/L
1f86ZhSyeJioZBI7CncPjBBEWAg5GycypQ4Ma0LQPpVr1+R9ooOSm1VxD7ve71m0kOV2onC/nT1V
GrzxtAbsBDy9ldnCAPGKg7VPPbhEDF4Vbh/RQT6uDEfPVRs8e/IJP/KbcxL2R6R0GXDNP9ztTxpJ
0QA6CRMWtqjX+egT2Y8lV0+vlglX2e+0FS2Ty03YFRA+/z4WQGu5aNCw3wd54OJx6GX2SAQO2Wvo
OzJhuZxAOg2+FmjBQFROncg1g8OJPeh0uM1BH0AQ8fbvUsjy9jUSO5mbfJ+YIqFi5kIzu/E7zcY5
iO2SwOPqrLx9SlRn9qag2Gcyu4vAFEvYPCIXfTeGmLzDBtRm9+72cfuYhHsfw0l8tqtgry8S6jJf
Z35jl4v+KzNPICq3X8wQfUpPYs1KfuLPAdWe7zMVhp4vHScP0LwXRPZ8MsM+wFmY5TDwEvhElswO
PLkraUhCqssWbR+CJBzeFLZh87zvVXgQM6QSU3q/1dFKnYoRBdbOV+jMKomxpA/sshZd4d54nu+V
K3saz7p0xAs1V8a7YdnQvQ1Ifx0+zcqdmScCTcYmR/Jw5rEqbJAZDzvlNfCuWJBs9f7Mc5mvIu/e
N36Z9zThyEqI2ItQz7QnAgXrgjRa8I2L+qaxfIX7Fe/klH13dZrXg1+zrdW8Z3TrDxSayfol7qQn
uGQ8G7RIGW8IYpbuUa0kkSB/tUnbAiAaODmb3GfMd+P+6ZpO7ZDM2QWDPHgMrCMc5e97m/B9hi+e
yI61R559ta62uG9DAo+alWrL5J9Ut7iF7tyrTBJUCxlTSnhW5FCCdkVvSBhG0p096nEp0zkht0AI
zxKt/CH5it8QQ90eVS60YBjYPfn/xjVJyQ0/e4pIsZu70m9JVBJHZn+iT3PaKAfflffrN2SMSRSQ
4nFRGw26gJ2DpR75aHr75tXEBuXEqcQtWMf5JUZsnU0anI5THyuvPOZHUFl+sWJtayV3y6m99Jf+
Gww6a/VMX8MkmiQI0MIzIDI/DbgWj34hNteCxwTD+nr2W3ux0gunIvydR7Kk2m88+KxkUCS35DkZ
R4rUKu2OrGhPuw6cT3CE3v94gyV8RXeOM4NpN+6et1A0dypvvYxXpEbtzDOcwd1c08c03kHCDRY4
Hy+5MqeSKJTR8702AdrybkvKjrp/2JzUa/QEvGDgB+FRf261Z4AQ2plEzE28crFK3+Aoofr07zkF
WCnDgpCgqz1NbCbhcIrC+pnxZaLQALsbOYWgEXmbDxZYnPRZCSUyOPmz8tV4Um6pz/Dw2uwx5nK0
T+k389qdtFvpxy4KfIhYgzAABGrH90AWXZqCPiGSNHPPQ8XNUt3YP7gt94mfih3z64jzEnVHC6wj
JuNvKJKSSak+v7Bau7du5KavELSRql3d/IwmdM25BoECf/YAvfD8kRZT2qCiLBean1XVSnjbR+kx
AtnEPOGH+okXk/Ptjxdpdk8hDcP/gJmMwr1Th/s5zPz+3Ew+sPeyV2U5HT6TnjIBD/05CnrHsOIn
evtSmAJM9hMPtxQn+0RT3nlbeIjRG00Eb3Ff6UGzKXSWYRmsRK5Rx4RcsVB6ZHb1Djq17sC/VmdP
QyfSbuV71oheCF+RbLBbcoszF8dLgDU+ooqiz2/XHXbxjkgmrGuK99ZMTfdJesMqKezc5Lqp3vK+
ep0b8XV7dotQ8cLxq+UbCj5fYtkafBNXYZl+bASHe8nTvNbbLwM5Kyej7vm1eED1E6lCrya47Wkd
SRDbWsScbgIOohfdZbazrcde5pYO3AO+S/BEXgO8wyfm8OCYu/brYMsEWi7e3hcNBpb83R8A0iHe
nmzvk3s7bvbze+bv+ew+XPsRZLA4QvMlKyG6sYWXA3sURptH6OQW0t3EvO8bioVGE/e04vgOfoAH
uV8ChwLiDp9MXNTZ//HtJJPes7rDKbMJahxGKzY7JyOmorO83weDzjHUB6DBxQLR4EIQZWKT39NB
kyQ6JR4aXvtUs/nvJvaLj2sNq/Pg768k/NrLncoNKIF5ZB49tSHjRVCa3f4DnT/SaxxJiL3IDfpG
AJnWIpD6e/1l8JN9G3b3UeYIwKZMWnDeXQfeezLGg0d3zc3cmdhC4mLxBi6YRMpLQuGYXrNwz7EN
MCmeZHECUZyFmwEf4zbfOGoTYfbj4oGs4q/zb0Wi9vVDFfaP9Hv//Q/pNyi7tFzrRryQpJJplnDx
KSwR192v5CkuTjMrMaQCIkQk1/lilSA7UQuicsSehjEH6ZNJqFOtPc3dnDgobnu+tYQYhFHhgO9M
VBCpJZGZWttd9Bxdogsy6HddiAxJOPsiFQ6TjLW3qTGRVM9HlZpR/6F4Wt04GMKIHHm2NXZsgd2f
Qk1QHvtL4U2nLqj4qzlsQm56GU5auO+Io2c8TvuxjSucXpaXxbrpBKHS758BY931l+yx/7aHAfFp
j2+Ihzg46AWiVRMC+nv9tFhvE4sbGtv3rcq0QD8S+tnniXYK0zlx1GBLLLwfCB3oFrGrlXbmJPaw
Hyr3uIJe3OnAbggO7Ah1kMSX+pHT0N1k38QVlW8k0AR7SNk4WM6kqHy/TeXEXj2wlZwz+j1p9fag
BEXBo9vJl4u8Gvep+8XbsxuVQgNZsyV92Jw9N9jLd5LbeD0b2T4QxFL/4GOZ4Wzfbych+ZRwb7JW
ngg2mK5CdK7D7VjJ973GcrdqSlkTO/pg0WXErogKQgZhmQIRRmaP3DrbAJQzd/pwuN9YaLK7uPIR
cFmoErWngMDsr+yXAPP8jHNW6mXkSoa/kP903p5Hmg4Wm5zEVmL7yj0AJ7HV4c68NRfhBTXXJkgF
Ur3sMrO8901EshC7tUuSsMZO0fRiCuI2xpyc+bnjqHUCku89Z2SKY9hZUB/ZI4r7RbOTY7dvIMF+
tOVwzZqdeY4k5hYL8G5PEUfynz3Fk91W8BQolMfCFbigPTFcGLgxJLSylzTsGntK15CWUckhqWvk
834o0VmPGR/Lh1vzGWHGa3yD486etJcc4LqyUxXks3+9WkX1X63WnV32w2oFVKzmRWLol+ibeIeA
IHA48mTyvWfhYXvUcku6wEtw9kTWYGvcU0vRq27Q3KgyD5/UMH1Ub/WJqtr99oa+xd38nl8R6wmI
8a5xNEhJkjvULN09e4hu8bF6BFB1En35uL3X1Ddjcp7Nlahyrl4aaiSGw5kDNGkMR+NwIiXmEOd1
wXpXkGtot+6kP29H6nsOjrKe7ubHmimSntG25Ih5+URwJJd0hCsSlswrF9nFULpJn4ZjeSYKkdDS
q6aGO1LkbClNaEEfmvdG7MxvExq8Yespp/Zk3hUh+zu7OOVzKm/ynXTtT3rI0dvdD/iZb/4KnP9b
vLX/CvBn/6K3ukGRN06G/v9+h/z8ZnL/0z/+s473D9/QwBj+weRyXofXH975H9+qIR3Wp7XB1v6t
HquhWx++gZH4yUgctRhQOCb1l99bavvn/PbmHZn0f/7X6RV8XZr/2Jn5422/tmZ04xcd8RkVXs3v
xLRfWzP8jwIdXIGTZuBFrezCrb9R1mTpFwnVHp2+HCqr33Vw/tGakcVfgBya0N94Iy7e5t8yIf8z
kvHXQKeLwI5+XjqRDlqs7tfIj4v5ghELGTtak3YyFV9QlfFjieKPslfERztN9TAVwadr5bHOHzF9
oUQn3s8xdm3ZpJGPCdFrLNUUYwuJ46aR5/CasQNEssuS5lI6LQVcLX5w5b76mGuSZ5r3w4TgV2Kc
dbHzc2hgGyAfMd9wxy1u29ByijLwuNHzuxlZPTeZOf0oyO4ZD1jsfV00dLNUfeR3/XOeVW/oNYax
KWbOkmT1mWG9auL/I+88euxG1gT7Vwaz5wODDLrFbK5LL6XTVSo3hEyKQU8GbfDX96Gqqp8ypcqc
aqCBaczm4QFSKS5dmM+c013SG0e/VqjbXVZijNOqPSTuWrdkkVUHKbDLEp/+l4XBIhNSy1rso54m
V3pjnizd3EbFdBL3bHKbvN3WTXoxTf3HMWHVNj7y8m8BXTzIWAlH2MEdvqxNnz3E6vvQlVTchQ8T
OIxtgCEvFe9bcux7OYy0svRsGOsPWjrfvIxSb891boS97A0tAAgwsvu8DJ0r7eX2OS3D7+ketPbU
CbEaVqQVQtM/inQkFtvXYk81ybFsvHdL4E7nwIObh8BQ9ACdbjzpS60fxyyl6GSmArTXmn1BWiPd
8j0fYUXi08w2h84+i7U6cYKW2huxdOH1Mon23eC3/EXR3Zf51J3LDJ4heWlwuyACTJw2H0rLST/4
9ZKditq+LCb8QPVoRlg28R8Z8X80ufzf5Yd/PwX9vzu5kA/9+8nl+rNVpNZX6t6srht+M8fwX/85
x0T/8h2fwjySts6zusEg+hfTGAVGoHp+dLcynf01x7j/WiFbQRS4vkup4ToD/Jn+ZfqBMk09aUCB
AMWlwT+bY8gW/34z/aIZNnJMkzWVhcKrRuob+xEVLRbMeuMs+jGiaHgzO5HaeNZUIiFMxYkD4IXK
9pRNjFM4zRlJpWVDWV36ORh1fa7tOTl6En8lSOOHbOoe56Ht6LIKiPZV5b2vRz6nUEOtZFuw8VRp
aP5vmi2tfhw00HidFHl0rlQR3Cp3toiBRnBo6y6kzG2YLouoz49enssHDTmVzhaTwofhx1/BSobX
O4TQVCme6eImPkjHktB3vDvhfaZvU29HAWhXpR1h1FZidpjQ1XVddhW6dn1VoYE/rRvKroSmoKmG
pF2iuE0JbnfW9NVLq/hOwQSxYAZThz8Z339MbN85T/Il2Ddt0O7ATbNVpfTvssdvnuwqt0h3bh7X
T24m69OMOplTXEqaFvUKkTbUg4Ne/OQ+pp36GKAYAF5FIZ2T5/rcigQV+Enq3rS1cffsdpdDUeTD
uRIUdyN1YYqPbP5vHicdXTW+2PpBFd35Olwm5I701zpUnW9ox07eTWsvT4U55Cz2YjbzdMF87VwE
LJuMdwskbmi3QCU11m1uJs2Ctr/3os49kbL6Ya4osquxqZor+jyr6zzWFT6UFWJZ5L19UH4+nLi6
rq5k7zunTWZn7/xQjx+HdGy2mByDWz9T0XuoCdZlldTjB1Nji9a1R3ZBtWsDSlm8X5o6fxfNLWE9
1JKXMnaqnd/gcqBvJ47pBiLNN9VK4ThlTu+zkeClb/U732FTOXtQh2W4COb5doGzqDIQQLa2O+hB
/TacXWZDSti6KDTHaXSzLwncKtoexxt4AiSgNMsfrSrh+0BTPtdlPWHynsflOin7MdM9eWVM8kEq
+mqU82dX4//P86fjMpf8/dR5z/v/+ecZ88ff/2OytGAP/itwcdN4oe35+NuYR/+ssmbKg1pI42e0
AgGY/cL/nC4t4VFiQ00Wtc/gDkFWkPn+c760gA8IOj4plgnB7UuQg/+EIiCez5dMtzJwKQOnhtMB
aPALMCjI0wyN8Ox9mMM6ukTUzSY/Ky2alPzk1ivm8dTJ7epe0tONYiSPavr7YWjBANXb1h41PQ8L
IDcl9LL/6Tb+pmKMW/NTWGQtE3IpKnVdgA5IbSkae75rpO/NThJ6XD8gPtK7mI6fTQv15Lr1R1Rz
liwOr4/3y51Yx+NxrDgFl+FfVKipUU7jYpLxQ9LRdF9Mzbgps0681ULxovTvx2UJGnXpkqXoie36
88tSdIOKGDfrhybI831lRXR8sze1TmIVTbfhsLA3zML+snR86npAtePV0sP169f6vEiKi6OPA4CE
b4cewgZez+c/Is0z2dHJXx+rajKnXW+ST6Y1BbXE4fDRko2gXzWOb5y2tm9AGrq714cXv9yEkGov
2g5oaOJwQVXY8/Et6XWLqMV8pFJ42uJVwxDizOG1a2M2rz1kSIOXORcuvIZ32SwfhpzN9eu/4ZfH
TQukLdBfAOkIIM2tf/7Teb7qc2vpiqQ/aschBVA6BEp14L8xynohP1VYcqMZhe83cPjOQHW8uNB5
zqYW925/pMySoFuKN53ST+9EZ3i0X78g8TwysT7UKBL0S/AVE2T80dHx8xUtDYpCeLjmaETn7RI6
Fw8oNsSdnYfROYQioAh1o8RD1FsPNPT6sEGtnpbrKv2IH8Apt6lb+Oev/6jnJTp//CZQaAKPh09H
x49oyk93WQZlmyFPno6+az0OYFP2Oq5OsxlBHUoPlTbuGwGaX284tYSwddCaMD9K8eLzcsJFjn5T
mGM9ZwS+UZjsEmcKNqpM34rc/jIUqmT4sRyZQxAxnJ2fv0F96xl6S2qYg2ufcJnKAGblqPazpLT9
9dvIWvD8NWIoYDThyqv1wLutc+VPt7Fq2qxR8TQc8SOUhzmIrHMsQ8RctOfd1sa39yLQFE/Upbt/
feTfXSTNmWz/wkDwHq+/7KeRM5oz6N3S87Gk8vJU9IO187ua6kHPqDeG+mXC5yI94iDeD5hu4L24
n3OiqjRanPkYy/gy6PIHAcdhM2Oyo2Xb/fL6df3yYjIY6+d6HGGp5aY+v66ggUgzjvFwzGd2YZzv
8SrmWdCdYtsgyphaJeTisN7941EFjVMr7oE1nMrv56NqWlYxsCsbu2oZfwEsDigTRqubwumyBghy
NA65318fc71tz6YgNhhQh3wqcrlYGkmfj8mvkOMYtTZUjGTcRtOqzOQf+CMq97d9qr8ZxaH7K5Cg
DwNwyy9WT2DcBJh67BF+p8go0Ii8oUPpz+P5344ifvOOcN88jpkekQN2Ls8vJoZlN9Ik4x+zJsTK
TtoqQWfeN9dFOqDZ2gv3U4/YPcpOVXGcYbHjljude4N9ju3DfHz91v7m41h3Ch4fJVs59nDPf03r
KtrU6tI/hpraIfK0CwJK9AGH14f57VWHbBYgl7kBx+sXV23yYFpG0/tHpaDOn01Y6S8wpt1NFNve
cBOcs/brQpfrN4j4cfTG3PO7i/x58BdfSi2CIiqBcxyr6EpS4Rq8o7H69Qv8dQjQ3IJlwgWLxuL1
YgjsAxXAnAzswmxzbsbFRt47AAdfePk/fk95Sfnw2VcK1A4/4gc/zWcc/+nCyofo2E7+tM8d+Pd+
Wzdv3LP1iPDio6NncY1o8Gawg/9BC/9pGBFkOkXxEh1DFA4UGhV1/5RMRRVjqAkyGL2109ErXC/t
+YSl/KTpAdNz8rdpW8eSEmzrVspP9lDSciNiXwFvtmT1DR4UGk5a4GhVjIFn45sK85TMpwfSl4b8
HDZGSDfihWzaETCDX5lN6COlMZoYA56OGuFQ2vKudLKHeuCOKvoe1gDT3pjofp0OuH7ahGltAeNr
/zh2/HT9Ho3AyeJOwbECMbqnw9KlN66b3lgxftnGIjBj7l737RxkvOjFd1G5tqOdsIuOJmbupPmK
Puy4rwPn3InS6Uy10vRwDu0F6W6eU7LXFeW711/dXyekH6I012FvI6T78pRCdzwcrNQiVjQ50Rno
KvDFwJJPramuOLzn//iUgqmbjtwQK5xw1kj+8ymnlktbCk3syAbPsgsWEBR+mf/ZXP238+yvN5ZR
+Od9zpewEu0XH6Qzi3jO0AMfFdh7IvBu4x0yHNun+TR611UyanQKuNdc5EIbkyTNGxPCb8dfj6Uh
813k/5gQf3p9tPFksdCFd4ykl75r+vGT1YK3SGs2OX5pRbtpngEJuLUF9kskb3y94tevl8v3QheA
LqMD7n9+k1GFhZZSfnYslNxMtnXC8ko6LbHb/QwU6j5TSQqbLM4uB0D6GJKW4rQ1Qr7xbv36Eflr
WwxgYLqzgA2++BmEE6XXWDwFGIUL3XY9KQ4MqSevv8G/HcW12TIjdBacIZ5f7LQkUdsGvFF125cQ
gef5vLEz5/K/MArzbcSqDaX4x4nwpydaQMKtPLI1R7+3BCluRaVqieT49VGc310MQERa2Wz6jfhO
nl8Msuc+Hkc7OxorDzVOnu7K8rRYsyzelsaza4Tdk4P4Q0Yf66lVVwWslw80PdpfEc2ja1rNTG4V
f18RgN8De7Ao4p6CqFmB9ea7yC1KemfwbcB0tdkXae6Bo4doG4+CJMbrV/Obr4CNqefglbCJub/c
LTpzAg0kHrJjubSUWgZ863O8UvMtIQDKOPQRxfWXsnJumtEMu9cHf4FLZVvDm+9JhBZsHHlqL49u
SK9o1+PcfaxAPuy5d1iUrEacaVv0h7wR2Ylx5+B0agf70HqT964eY3OLqzc9JHms/gvfwg+FKcup
46GafP5gfSI/0VRW2THCenzW2Wl9mJSs3vgWfp3NuWb2BggsyVRE4Yu98hitTshxSY9LiEQ+zjEJ
pFFCUVhZLtAzvfmN8X5zkyEs0LIWgkEEkvZy2wyaQfO66u4YTeOnJqCIDr2zt5lobz5bZtd/EP34
MMou2Y31lJ2JwUZ7aI/dBVHq/I3V9JeoDHEYTLErizwkaAmT8/k9VvRNF5mp+mMiHdFCxu67cw5K
JfbLTp3w1ncfuXHVAYFDmcAFTY4qbd9kjLz8hNdfwVpO/y3RGc67L550a/Gcczfo15BBiLseVBLb
0+Rsglmwn2xcT2WVWCeSvMnBUJPxpR9ccw9Q4KmKyuva9LeGLug3AmZr++TPGzrWgjW+ApncX5uD
8bw8vzcCaHFVhvH4QI7VukyGJnvwu64nQUFehnJ9uFgjOByQfrgAjbf6+9oHvzWy34hswXRlCiBs
bTVAbBE90XyyFZRDBooczziN5DdKlJkNKvpR3JeQJvqNZRTUHR9GxYYtuP3gJBGg1KWfqvs2wp23
Qc5VXHdTJ24It5U002BduHe6xp03rtfa1hbSXPuYpIX6WrOi3hdokFG2LV1FMpZjmtnYzZL1G8gD
7e1I7vuxKrU4mpBMFYzOWtEl4MYKShhZj8+ODdJhG6o8uqhnv7rStU6+jqULf4s5rP7iLqa+r4Vy
v/WB5eIOzUvnizuG+Osdf5ZfRJS0N/Bqewr9Ki+hzrCBxoXiuUwu095VX5uIbvdNNbE5dyGEUqwa
Rfre6jBpEoltIkhPaoGLARo2+2RXZfzH0eC/IXfxvnmq7nr99NRffW7+BzBj/iwU4Xv++zzG3ecq
+TmN8e//5j8Tv5LuXbqHfB/cBILgv1IZa9mJJ0hEsFmhlMRe/+SvxK/4l1zXYlZiGoZXCfV/JjIo
LiH6jV7hrwTIP8tj/NiT/TvM8e8qyheBhylmMvL7lGJ1Z34Y04GOgKQHn6ljcZInQP6grZR7z0/p
h1zAqTX2jGK0spHNJ6k+4WqGbQMa5bKwXOwmJqNAuax5D93qkXMRPAdceedt2JSfdRKPZ6kVlwfh
Lf1+pt4GzCzYylkOyXYR3kzJfwdnMcs9yhXSry2smEOROM078p2oTvOIFuxogsRq1+XWzHF6aNrc
aTeB9qcvZurt86HK7K2ELXwOCKPe6mGkmoXCnfPGH+U+bBt9WLfulNtCSEGGW2ckFwl04xIM/Zso
l4Cxgto/tqkzrMjiBo4bh0ozLfWuGiZS3iKmqi4i4u5Xy0yxDbPXODYfrSzq72olV2cCWsU0QrS+
pMo8cT4YDpEOqO0Nq2nLSd3fOp1bbso8o0myrlYdaIP6UDBljWyCaAPn5/hDIDawayjtwYNi7Hw7
eIImO9Cl90lhwpVvP1CdGmALh6F1W0hP7ZVbXU3LEHERrShPB47Mp5ajV4DIQjl1Dxi9yJLgNkRq
d+LX03LlOWbcWb2GDpZ20yEPauvAmbs7h3p7WvnOQzjnioOfokxWDt226UHMRDHZIyMl/Qu4dJxN
rvPgMMwLfUUTJI42OwlnsIwIf+gjkvrqBx/X04lCRjdap0UyX8I8CU/cYA420Jnvl3De+1MWn5kg
oQ5+8OhACftykzToKNsxsNBUzMlpWzo3pe8OBIsnfQkANL/xdQ8SBR8Cl1hEj53bU/cI5OU8mZsY
E3UtT8fYbo5jMDV34wiTXiVDcNHmpM82hdvH1NGAWSymmZrzOdXHYeiGk2CZaDO3/PKUxEbx8ce8
8N8wT/7PqZFZd3p/PzdeP+nh2dy4/vU/U7yAtEiiENwU8G28gBPjX/OiFQoYW5TCRD7pAf5gzf78
BYq3QcgTMYxWXQ17bI6a/OFfOV4BnMtjz78mdJghyQL/kxzv8w2V75JpJM5F9gCSA2Cvl6dZ5cWJ
legMw6RN5XRTe8uJL/L46qc7cv3HTPu/IJ4i1qj67v/87/Vk9e/5989RsOiRT0R+wyU93yBpjlUg
6ZJkj2UcpBH1rFH6Wc3BlaxVtEtXoI5bf399TO76L2OSLvAIAgHoJ6v6fMwKu1KlVWftpth4e9uK
rdskHOJLsouf53F0r+bKeSsVw2P5ZUzIMDxtkjGCfNvzMac+T2A9jWjFrfSjiFR/XnTJsiGu+Vao
53d3lH0nZZsoK3iJXmyERY2fJsG/uTNzNx1Zsqydm9gFNTAj5KoqFqeuDVbRlFVx9vp9/eUa16SW
JG1JlsLmGP3iWUZL5nq5dNr9mIUjlcCYwu5YS4AC5bGj3upA/uX95NshKbJmKUjHsFV4fke9rtVJ
JySSE2pbt03a0UEpAvXH7u5vQ1q/HYWRAtB2bsCe5PkovcHXXWRUkA7FHF+FFTY4fDzN/vU793IU
8CYOYWW+NI/IZ/AyzIECzO1kSn1O0VfmOsK/cnAEFZCvj/Ly+ayjUKgAsQfSyrr1en4tjVCyq4qE
vuV+gbNeiumudmNgIa2IT14f6jcXRMnCWk4Mq8gFAPl8qNwFv2eVVbc3JgIVhfJoM5Vj8Eak4zej
kNEhmst9Y2vpvbggTUHVEKZNt28mQUuODVEYvUPyzx8OaVobfZdLbJq8/PNrKXQHCaxp6e+0Qh92
MIehcgjrfzgKEwNzPVMgGhDChy8jwsbLZFtqzFhtSxoqi5tZUIFltfLw+pNZP4ufJ9wfNKVwnRwc
mwO7/yL4zUPQ40Bebx/Y3bwv7bk7dSw7/5TIkGa1MJfV9esDvgiLEhHBYeZB12Fl+rHdfxGPVGVd
DeMY2ntUQvWmaF17NwgrP/iOnZ1Lv/nMVhzZaK8oFiYDeOHIIr0MqN1+48o5OqwvxM8Xz4GD94XV
kRA4J5LwxSzcyWAZA3ZD+ykh37Ot8Y6CZx+JGZ81WLuafId8IXJ3Etiic5hyHaFzaookvOnjAV+q
VUzJk7FlV5w7RTt3V1gzp+WBc6zsr2vW0vI86izVgPzBSrVshglawjabHH1rzXmW7hx27AkbbLlo
LIxTc90JYuOHamr0pY1eix2sqyhLjBwYhaT2ZXmq/C5wTtIEkC6WrjSkpan0nX5Pjt0PdjbajW7f
AjIUO9iL5huWy4x2H3Kq8iERVMLgXfDL9MJOWpnfTp7VmYsuT+aLIfOmiF13X46gztWkd8o0i3lH
hXudWxeOm/eUvkuTUxSSWANu83pBNRlVIAQ7j/JwAh8pnmu7o2G4Qn+wz2QGe74yOoPmm+f3UwpJ
ccNRy1xSS2g333AXlQGegvWT9XMwcNtijDU9aIOou4NXqC4Ht4zuZNPPvkUt/jQEH7tAS7gcTq/p
yvY5PW3WaAE2ENl517nErwX92pIXkpUu3LjLkFMv7/V0T1qdSrZV4joYdKMWZAcJcw/6oLRqbwc1
f5n3TjcHtzZBZjoe5/VfsfMZIIrFdX+3Fh2pnS1TKIBjF3dfM8wQKM1LNSR7GMkJIZkuug3dxn20
FEINQjZIPzazzEFoZnKypxM7dwS9uxkHhJuuaaZPAG7n74usWJkHmTwMrdSfU9uu4x2be9JdcZ1w
3Oji2X+QmeHg2caRVNtGdsGlr1GqbhwrtN6T2Wq+5mODCSyzAxuMia9NwRHAD+BKZ1l3nmiVtJs+
wPuyiTnQiU2Qq+7gmjr1qLdHeGYlgf1Ot74+dhXRqBN39Ol3rXTaEDDO4uhkbBSnBRtJQUvm0Y2h
8KPEyXdjr8oTi7KHxz5JmwerNP7HyW3morwORz8L65sIq+dyhS2gHgA1QJM/SeN0EtuUxNAtjwy4
qOtNqNZytkXTBndtdKSItpn2JS0eNHBPs5NdhJgqihOqq0iNc9Ya/E3ah221dXIP0GE8dBUkhMQL
3ss8lhxrtEytDZVMznKZqCQTV6MWeR9/ysNFv0+SeRp4Non/bUEPd9/0s0eh69LTYx5G08xZS7bj
ozUBitxXjQhuTJ0t0Gl0kNIaPE7VnZpq3HMqjpv3de1gc2l6YdOKrJKKYJdQ430wZH7K4T6L7nM1
Fd7Z7A75O6VLOW7jUrotJcxVi7plCuUnaxlbzmE9kMyLyFJztrW077j72OozfzssRBORoCvvyilL
8RSkzRLuBhnE55PvOMU2UjRSHDyyetZ2imqO11hA/S65ajMhrG2YLsNCElgE08Gpw3hnpc6qAcJ2
QLeislS3RWzmXgQ589W+C4Oo3UfKqtQmQx/q4eytTLsdqPX6PskZe5thksn2duVF47mi1u5yHHVr
SJlGZKqdydLzpuZE/s1EYTtRUqFtcFNNo2Bzz8KQfQ7VvDHe7D0NciyPriY8faIHR34yoVSPuWcT
Pxe9+6lY5jY4iZPGE1uTlLS/EDOe74poFHBdMqs4s7Gvi5PQZOwtCOkDdvdMgvHCBIH8VEyu+TKZ
tr4l6JhlO5eAdLupp5nKgEQtHgiAbiwogahxH9lulDqXtRXhxGmIUcYb7rD9tZZdC98hKfl4Cr4K
4rWJ56EhSTv/Owe0AgaYHtviNJZGUfDpoU0688bBPR2LgG0OrqT2YwHVV22CYCppCW4kMsl0sC6W
vAjFxjWR+OQtwfJQ6hyhYsYOo9mQJioIeCQpSDbiT3yNgZtLdRY2I7QakQcQa6N2/rzYRG+3Bex2
AsJmIK4/uLYhvJGH36OqbSRTMUxFXFbpAvFlRJTsMQd8s7IcwDAMcZ8azR4/yCRzMKVJFAErHlmD
9hQIdgPWolFdR8LR1IXMwUJ2Ia8zuBWjq74MPYrErQxXr0GshwHsRBYJva9jgZOHdz5B8+Cgl0x1
kQAbdeuhvGiEzN/no5N6J72LBmtroAwX+1jp9jucd5dGY5nUh6APEGnmc9o619Rfejd0JE3vChzN
X/t5bK4zS9OVHzQmJMhktP48VbZON9OQWfcY+szDrIa+37YxJPcN0iz3W8IaZM4K29jAJ9AsYUg2
pYE1RLEqHeeuXQ3EXXrmyzxZpN4EvcquR+zn8H+yQdzYS6NoMvJRXB5It/YTdK2sua1n1RK/tjHU
bNF2FN+jFlPSpuhqCQIltAzNku4I/4ND343Tr34ZmKCoMtXkG+/Ul6r5GKZzDQNPQ23etChijrRM
OPk2CtChbZVxzXfZaRdEDKY0fSkJXDunGJUiYpELdUU7H6Qz/Nw6yIEDcnK5DQta4zZGI+8Us0VS
IFCmeg/Ula6t0pTFTeQOHiySvnD9q7ZwCS/Fi53F2xk28kU5RFbPc1H0KrPEgSHrB/tKr9ZaLFVx
94E5BxcYC3v0LpvYekGLH/2n1namkwILz5Pvri6QwpALOknqeLgbEZlQQVn0CrJgpGbMrDqu6Tzv
JutRy3J5GOxgoRefANttTBLivWzn3Nsvs2ZlCVVxZpaRdaqiQpQOBWa6R+Mbe9iRFiCA5cS9/Og7
tfN1seP6dCjkUG2b3HGOtal8ml51ar1vqHLskLe76onalg5jTmJ/ke4aPC35t6kFcHgddk0s7S+i
k+K6wfP+xN6OBEySeP0HK27hlqAB666cpOnw2YRhvODy6KmlaRfp3og+tu6tUpTiLHKm5nLQwYLA
ZFLjl6UMp3Y3OBMfWeea/Cxu+5AGwIDKsy4PaW7rexp62BOL4YzyCCdmtY0hs4CDXiAlNvLOKua1
YDNe6mWPwyVn++RbZiHD4njQZJoR5WfkOi1gxSnKzqD8EtRNO+IbeFUz3lfipeH1ajwFDiBqH12H
jPL7jFA02Cshiy9UaKJRmONOXKuJ3pFtvrgxXb56otMxzFBnbBzXIA4jONh96NsyvNKIz9qT1mrj
Yo8zW7T3wxI73TYr7Xg4tdg3pHseVWc2soxHfxfnnbMarK1CsZFtqnkPihdgea9CBckm71LYb3UX
0fQurcHb68HH3eJVtaLHp9eyZeNhgUCecfAcEzdoeof6q7gtEYc5ORm0OpqAsmFv8j71YW+/RylC
MDicMjZiZtB8ANx9C8BV08qNNU/lh0GX0U3RC0EnViuqDjufM14HZSJoGyfsNGLJy+uDNsOiKT5O
CyAAalb1wc4XagLdNm8sTpw5+TSA6DUKPn8GHR8K/bXVymXOcFpya51nqNjOpmCVdOso5YRFEP1b
G4zobMZGym91mqxy5Fag5alDtlG0Ok0QM/3AgtIpZycXB9m7g70zS4dNxU2yxhxyai9u2c8N9jZu
q/TDyOkA5ljYuWeyLuN54ySzqTAM5tVX3Y360qKvoMbkHGCb9fxaPfmIS9+Pte4ebFfPH7hr5ROy
oBZxXgbFeCMD1XxZOqVvkyiO/W2sFPvgtKiix7omaLfpjO5g4xkX/qfsSYxEfl1B5UkziOahmQM6
2+SM6D52eyDNmd1VH0akxPc2iHwMUXYboBIJi28zReS4K0g6nkVjyCScu71XnCWe8Zk2i4nrSJmb
rhBB2h5o+jy4a7D2ARq1WnekNy9F8uKmcfUotJyWXTHMLSQQ7fkge0QRfSmokqZ3vRgdzg7ZMH/g
+7Jz9jmIxrBUsvXNo6X77KMNgOXO6Y0plg7jldQ+ZZeuDkpmynxetSZWZj43wxSOm2nJhk9LG+qH
QGmMdcvimG/JbDf9VlWhgJif2xeW65h7L2smqEVe7tQXfW9lwb7CU42+sC3PXbksHauRMzwOnsFz
5VBTf0nxTvE+MZ57L6Nmeq98/0fKI2uvVdKzwLmO5bKv5hx6qpDofI8Sa4YOMXaoqz1dzx9VHcWQ
BqtFwhl0K3RfDebBrwNvAqeR1AntDX7x5HOa5ABu62L8phWbAFRDFRvasVyp2l2SefuyBzZCclVP
96YagvsxW79MqOGK+r+xvJvFUKjzziSDYis+SY4uUdinO9Mj39wZQRPhprIMMnFpl/E+CGus1nOC
JGBbTnV0VrVx9SUPzdgwr1Gsscm82mABs402G9HUYtzkVYymVFlB9dXLB2pmHF+H7Jj83p63KAzW
MuxOm89xUGfZxgqT6MG1Ut2xcC5G7rVXBkC+ckfyENMmOjfw/Xn4abpc+CH48o0bx+HXqYht1EyF
0JzXRWGfe43u7V1A6fCDV0wKsVATShsDGnZSRDMRhmU9Cl4Ev+lJjDf0znwAve/fZHVmkAzym6i+
1K5FfcbUPUWti9suqPPhPSvK3ByYqMv3NP+ZT0gyyw+BWxsAcOWcfo91qyFSzVX/1e375GkY5xwt
RIXBahcmFvXCES7V74ZbilBy9IOa9ctnydSOvJsEx5qtrurk1CldQUt6YMZHEqrq42DLAvu4Toiy
dxVCsS0QcR+2bBiRUfSHLkAHkUXuZV/BRN76bLfF1jI/yj6pfZnO+0Y0MJZUErA8pB57hKjyCVno
vpbN3mdxBwzll4qjWF0LDgUFWsmd01UzBBDTjXfEOTE3tcJieZ5mwSHObRuAUmPceXzIvAz5qQ7L
BO7E3BXLMbeSpNsBl7eLbTLlgFRr+g2eAk44N7hq5ifLgju+LbwZDlOR0xrOO5+QqXMKOS90Ppbk
uNqRLnI4U0v2GLd28FlmXetupD8IvemcMPN3Nht/d5s05QiAw1Wt2g6cYFZxVV+UOzdrE9NcprSD
XvllE4Ouj6fKve9FG/vOhyDp7YUa2THC7bAZ5lCF90vvpfqGGIRyd1FGB+k+4E8/Bu1inymQ/gkr
h26/LLmcxY6Cyi4BONSxIIZl0XrbtEh7uo0n7FSzEtgxRxMS2sThJWf63Bs/3fvUw/UbvFQOX2Mw
Z1/BvhcFC7AfGqydWRVtUlXxv9EYkLiO0hmPUY3j3bJbbFBOY+qjPS/yLuswuG57f/1QbTLLH8l7
atA7dm0ux0zP353Icr71WcVC55iCM5AMZ2qQEX/QmaqyDAXEHHjIwgoxreb1rEUgXPr5dE1xxjVV
e5I9N7qk68K44E6SYYjUSRkK+TAPlgcSdQ6KhBeGaPE2YbnxOMcbJfdMA6hP3HQoqjNUrn77ILIh
tC8jrLfpvpalYQbsyF7tTSB4UhtHF5UPwIqKD+YO6eCzPRA1mZhaCt/KXM6EcZhdllkV03+4UHgT
no22GvWw8cIylifhoOYZUqA3FcCjTBJ+rwpWvW1du3XPwVOF2PMmakvmVA31u6xy8fnS61gQ1bSt
pOvP4yX0hnutprlBAefOWblbciKAmybq5XBTzdESXzSUoPaXypSjhrFcBIP3LioWXkrarEafTt+o
kQ1Oih577o3bN9X0SLGAD6immfoxPuA5dgNEr37ElsBOHPucArCG+iasKUlo8QVQokOReFEt6U3T
9aF9Ioo+iA4DgiYOlr2JIvJQfaxmFki69uy2vBTNMmqztbFPzTBo24jymY0/9hGRDacjoIUgczBB
mGy9/2DvTHbrRrIt+isPNX40yCCDzeBNSN5GsiRbnS1rQsgd+zbYf/1blDOrrJuZFnJQgwJqUCgg
bZkiL2/EiXPW3lunr/BlHjov1kkjpJ4Qvp5Myty71toUHKDN2XN8mWtdsvcKh7RjRy+Kb4it1eVY
oZLEw2GYNPklEZm1HpYNGNoRUlZj+DeZNCMlkihO3NxARYcmbdOl14Ox5mhwzxqYQRRoK4R2fujz
IRmfCXGvNHjeuSy/utOYOjQ7l4oOYS/r8ls5rtsqQu+swk+5crzirS7ajDG7imvmRZniGXxJHWXg
u62PqSF4odO5vZjduJ3u5FhLe6CFRt///VChC6RRJgqJS6lhxKZBtkSmDXiYAtqnt2xWgLd4u9iC
7A57TUKrIpP+ftGInsB5u3WJ/0J9ld7M2Uzmo2HPmMOb1hC5BLUtK/REwSi+zIMlovcfonCoxeKz
stfoOgdquApbnbY3nKNZ25p5ljNaIYEWHFU8kFES3TDiqU2xm5XpFekhll2Wo7s11GwQJTbac+we
oF16bQQITWOTXnFudkNED5lTkoNxpa56xPDLBOKNeV3TFN3F5HQmO/GoyZaY45jXX6072ymZQv8Y
Uf0bIIH/3KCF3xApRmJ/jQ5cPDV98lS8oAd+uP3wYz8QAld/AyAnbKS4Pxww/kkQIBFnkM5oG33h
84SbMcfvZJX+hjxAizmtzaCW2Qyz8d/wAVN/A8ptA+3yB4YA7f479IDxPEj616zlB1nFcN05mcsq
wrnI4Wu1A1lfbWCqhphYNz+v8vSsajApa+bkUwVsYi3Gp5lxsk/ULqnLDf0z1VBnl3QdzfoTX663
qpw/2XX8sGDON+TnrnhMFoWh8nAtOnLKR6P8HpXrnSaWh2Sd2JGzigbZGq6cNXyrb2x2FEYUykyu
6ig+mzVyDLuMZan3rgay5nzPyWleIP9IUA2EzaL2k7Y8ETDjJ1WNtQQJ7GtDBWsMOHTQ5cmkH9fp
RTQuj5wdj42VrP5qAE/yRTANJHKQ+UcbNKfPRkJ1x5vY6B4SZX+Ze9qcevqNzQ/jEBbrVIiP2bge
OdOghXc/Fy2GP+aSRVvH7aAPzrvMLUKF3T/i21sONBQr2/RxJMxGZORfYcpSF8ZdHE849cnumzKn
m4Im3CUPq0p6vOi8azFXQ+iuNLPqsr5cvLGkKugH3MuxQROJvaene6WTFEnhgSVomsZfSbLSfdC1
MLGMQ9sgotQ0DE5W+ohRixldQeIi/4bfGTcS1CjYamN/tPtrlyM32WVXnpYbZ3ZuHjTdSe45WAVe
6n3qIkk4jsDD2emuqlR3d3OTe+GqLTkj4oXIBLs/xkuOMZDe3zlrP+2RLI94Lca1eWjZClm10vki
kWQptyo/6GOJPaU3jO/WuJNfZ7eN/cz8ksyte4Ta0nbxTKAiJ1fsWkcsGBv9vac6LWgEJxqfhFWO
qG21y5wCg7NItEcrp39GprH9PclrCIbF+4Gi/xuWtv8c/onV46/XMP8pYXZVvVjD+IEfq5dkIRLC
cMCjbQ+V8CbC+mFxwZ+YDqoFb1uJJH4W/Mlvq5ewMQRCd+8hkSPhCDjqn6sXeTBoD9AcESEIBo74
52+tXttM+l+Ll2M6JuSTyfK6ORYBk2/kwU+6E6lJk1eDIDI7cYf94hCVVWWFeZcBp16srVZwLBha
pL8zznyJtz6KpIv3+hKNvmlO1itgzbM86/TX2bANwg35P2Gd4BSSIlDD9xPGtFkH7M6ywTvnRNHP
Wy4SY405jZ40xle0GfuxDKjDWp8vL26wekS8hiQqj+xr6z0g6Gc79ZYwsibzNlpIWQ9yuhMfjHLR
Ay22tE9mR7yq33UgMUHHeBXhgNc4H0QM8KqcUTssTp/qwZLSzvIz2yaOt48jUC24lttllfjgR9kU
KOa7lt8hT7L8JqsvpdYnVkA7efxWuE1PoppuYc4g7Al5jOnEdJLyEhB29Bb7cel6zy81PXtNJSC2
B3X6IEkgsi0LLdHGGL/8XN1+LehdNF3YOsPOwO5NTAKiFrnkRJOw16LLsfxqNMZhLMadqSDb3YOT
3LRj7tMZ2dfObYRnurNPGzpY2XzW0mAcBgaj/OdUKbQfaegaRMxb7tGqtVdguZe8y4+3ki8AIgdr
28LNk9cAoWZfx5nit8/HlCB2hdl+nr6mZvmzZwQ+BpEHj4RRwckGbjjwuyWBraGzVKT9SD7SKroe
yovCKR9XNMX0q9P6FTZJbNzJi0+GV4HQCEgROB5pm3y1f/7GxWanONn2+ItWbblrrFK/mMqFIeuY
6vOTFJn5jS8tHR7PiOtrqySfzO8yHf4fG5ALScTgRYFG+P1AownX8CTRLpCjZR+z1sjvE2QUYdtN
+WFm/oL1sBtbr7BIz9Tg6Q1sYg8T8w4oE/fkBlhIVqaQORhFMc5hZ06k8eRjEqwrHrMis2kmDyaW
/WOEc78+FPt0YYii6Q0ciuHOZ1Il5CBoSbGb7ZrJvWjUkVDgPCwnifNq0Z1LW12XRT8GZVtnYSmk
c2nU2vRugig62I1+068MfPIsrvBBYY/+afF+/+NOfiY1WapffkBQoBT04FxI9T0WxpcfkBw1aNSB
eUY2Wt1RdN1Zm7qgI8L6bpB76TqMLH59xZeoEq/7BrMCzQiu5qJ1Onndi1yro7Hkik3X3S04gtDL
n0SYaxh0qdccK04wpR9XQ7wEfYcvB2LAkyW/znMEVRZGjJhNkHkpt5ju1AkqoAI0hybu00tZ+/V7
CjwoqTCdv//6bp8X8RcvELw9yxJ3i2SfAv1kbRoijWmDFbdhbHvxAYMAgkSGMjornBX9t5K4Iy/A
lUOFmnWAEgtqjG78VjpN0OO3Ro9zVRf6SBxe7fR7z+zv1jFfdhbWY6ABNDMFyrfQzhnxm6REw5Yn
pOlUnCs91aogLnR5V87XlpuNfj8Z2vuyylvgISl30+jFNwow4G5MBoIVcCPaoVUvsahkDZUz3QxG
WW59zztJckFH2sGMV2NamNnbmd/tQ5q0w7lBg8PnoI0Hcb7OP7S//4by6j9OhrPVRn9dZvHVfaq+
vqiyth/4UWZttl+A3CY7HeYFm23J72WWwZ/g+WNRS9mObj97DfxWZknrjcvfhHnlPMgREY7890Oi
hVsj2mKUc+C9LHTkP/9uYfvbEoI17l/CtSfSQXTDjqSiYY9h5TfB8U7WTMa/YCLxyDK4MvHcmWum
9/vMiGlyINbbcuMcxcCqyW3v/dom9s7Mc3M+iEF0bvjTQ/uT5e0lHPv8q3DkRW1kwQaCO53seqPV
Tq0ydd5e+o+7GGOE3dB1NyBY4pVl7bUrbQvtT7WlqmOtqejbBZVnqMPmhuZnIkluss4ZX9lVtzX5
pyVle77oB9iSDAxWWFJO0VXHWHJVGnoQ42h0WEc1BbMBTYfNAZb8yTiE86iG0KGgfqsxBvj095/p
z5c/eab45arMpq0RJGTVvjPN1gvLeBhvHLOfX3moJ3vFjzu1bAJDTQMFqHHyJtX0pCNZ8yZx/nQv
asYp+EG6ADVhxVdA8x1ay9r+17d3siM+X3PbN/gicCChMH/5QUqNBr5MuL0Mw0pilVqNXB4NqaGq
lXal5TptZAic46+vun37/vChcv7BW5lDEr/E9uc/vT9L3C5VPqRGUIqx/ugawwDuRv7rTo2THe1r
/HNoijqVIBnX7bzQ8qJCP+uWzh0fl1Uv7aOM2Yfo8dvsdnXFlNCXdeWStDQmiX7ZMM5Mn2WkDMSz
gvrk1zfwZ+8/8BCnNcu1DOPUfqPIq3rEwcEIHCunt1nnTH3QkpOubZpD/coryOHwj4+LsxyPilec
Rcs8+ZQWeIe5YsPFiHNFHYqRqOBw4aTpde1Wieszl2uiELmZRoxELJwLR7aCHbCRTUyqOJM1P6YQ
mYIG8SuxZUnfXBiaBXs7wSuRHC8rsz+OHCkrSkxmPkEGVHi3JJ1h+Dzz+n6cnbm8X1MrTUDhh5IJ
o+zpTzsxFktHcML2u2hAVnCkdqv3VVLmc4g59ViRiZVmS7iYmMOCPSEXAq6Iujp0s3ZsQn1Iq/R9
VzvWdGxaF//pqmsN0iaqfH2s6rnBIx6OWV527tBhVE0m/W0nR+vzUMqk2UdmtZLJl0epHZDoO4V6
1AB7eJiTfDFivaKF1hodWeRu694YszuCYg6SyhRZXOvzvx4UR6OftBNiok6dByN/oHfsvR/MMmI4
CLd7LwW7zOU0jqQZ5q0sD0s91KzroEH3JPjGuOGmhcB1VLWfeEzQY+4khq+bGGPZUw2luKOuEWMF
ppPyG9nP21HNGGm1jUWhvtjW4nxMy8F+QHozG4xQMvQMsl+/KJHhV1MYtfkgmZ1edRnotoEb9TXQ
g4N1PcPGx9x0meF01bqCCsRLf93n80YL1438sCgvYgZY28ttxjwVueda67erxkxy50b1eOvmjXuz
OiMPCrQAjHXOXA62ShTrsZFQiXTLyoFYSN1doZ5chU03tVtL1obnEJ7DQ3G+2NUcZYc119LvPdHy
5JxYWo75awuTM2EFPIbrAmj1TsZKnLdZOmEZx2pxw07pFDtbpMIhLg+T+PXDHMX6eLC12bLPaV9a
1jn1uYjIqyinMTsABGb3VdQJJ+D0o0g0y6YcdKZ2unslKPsBhD2rOXLytOSZNZScWJxRoUG33KQj
bRrLz4FgkbpNcETOLJWKq6kqV3LQDRUjOgS4MHdd2c7Xsa5XIlBsMJA7LGRmYESmPYflXBdfzCRP
593aMSfHwVJnIAx82T82Uzq0e41uox70oyOX46I2WDOzHNDDrHf6e5MNbAk8c0nJGOtHYJg1XXNn
R4Gjnoo2io2L1pJYrzQ58ZDjmk0F7WChXcVlEsmjSNqJob0d29NlTlvXDivRQK9ZsDjzHhvcnpgh
kxme3yM8BaPKkGpUb+UkZXZftxRRNAjGgaGMvbbegWalu1xGzjJpl6IbluXjTH9qhB1uZbtvqn6e
v0UqoUkQT3jDbzG4kz3gLO3MxWfBl4wUlqlQwDNVOXxQdpSM70Qv8uSd3k1y9mnbk/sQL4kKU4yd
9esGW/uPUu+Bs1Z7qTs6rLEWzGVaVQwpeVlJAclobwc4AXb9Fa+A91FvloYU30WLPD/Smo5pnhF5
65lKgFaCwVvTm9WOZtpZTmLdwsQnFiwvuFygNZ5+OQq1pXPlektzJF1U5tctAMTRjgtJPIyhs4Kw
aNbS+Cg1xr1OE0+fjU2F/wBsmTKVZSAWtY+1bXdrH9TTkFf6ZSLGVoBPGrAZbyMzah3av6k9kpI7
9jZ5yU3XCoB1vTIc612ZawOInqdju0kmX5xi0XUWaaU+hmmc2nfFIGmBefPqsANW0mp8M7HFBC6U
l+VhshpewkFIDfesbPPHhpDo71rEIcmxzAzkEYXu0mge+MfAApw5/7gw4wTMXhq3DjRUFvZ+NAfS
xaI5Ly8tBhriqJZe1bcgOxwJq6yyP0Cnj3f2WHkXmtEllx7QOrQ5nq2Ov8K2vq27Yd4nuU2ocmyS
9MrMn5SpsblXgPW3VjIDe8XtSFbPajBuLOayeoqSItrPOIEyjauWG5U06j4ZaHTQJMP3GQrpQ6Qt
JAzEMY7eDkGjQhEipc2XRdLigJoVT7UVMboFVOh2aEzId+s7IgCwaNlh5DDiEI7HpRbFIkx6zZmA
Q8riTqV4i2DkAJa+IBZDM8yUvmn9dco+xfj7hpZZABANSS+PdTmkezqB3gPmaGQvOvF1N0I/HNNG
XpSeF12m60w8q1nt5QjNN826/RaKN/bneiU4KB/zc3uIkMEvK/1Ishcr0I+gShfGCg0u3JlX5jvT
wrTfUYfFc2jeW6Pk3XAxebSSUe1TjNT3vd4cI6f92K4JDJTVzO6TKpW7d+oCPXjVD2d5FxWfvFnM
x6m2SHpBGe7PM50VLy5YVRxjXeg6zV8qr/6Y51Fx7Opkt5gtW4Bo8iDHxKPZO3KmnTpXQFSOqd7m
qkHMlBnRozUxLilrkCZ/cJ3oM+XMWWVqOF9V4os7EQITgIg+tjl8Zb+k7OYqyw9D2YHw1OC0NBDr
j9E82R8RTjR32KWTE6et7jWsp7krxxps2xm+Z0lj7zRmSEq1X2YnIjy0La7R0p95cZ0dNPpdmOa/
hwSdDwUMup9vz4rpfb+LUWaGkBHQGZBOqM2LCjf0pCMrWkJwpUyx6J8FVW2QnVO17X7KlHPMrEie
LzmUSZXiTJ5uY+OB2qD0dcvSH6LUpGMXdUijjEqYV5mLKb3fLmsWdmLKSd1iVO6PeftoVW1yW4kR
RsbV+1aGXbQFOzgxHoz2Yu/7dozOqGLvcE40rqZUsuOItnrn2sZ5l3rHshFN4Kr6czKJq8wjHb1D
jdRnBhHdfb2e17HzLrVq0mUHdQHfFwcRdqeBrLZlZUriJWMqWF40Y5V8p1J0P9Ou0pAF0VqBpCCv
SbPWtziuKNSKg4CEGJEuYVkZB1al0XiqJ/ZjtlPADUIBlsKKdlaXnDXput7KyXw3ZM43feBnEHCK
o1QZxIL+faqIJEIY/a7RACTHyj2MwsRNQCu/wKJ0obW6LYCe9S5BnfswY7R/Zq3Jdc5ZN4c4GRCX
CNpPeqPV16suUt/oZlo4a7E3FR4RJfb3g2tVvE30heyZJjpY6Twp4eOAvaMaJC5V0jKrC3fcpdVy
XVuMKRL6uLEaXXgsUsvdZqILORzKxIEsi9zLSCIQcZonCx0qm4a61cbsrIcfVnHy0JvRHcgGQZkt
Nv61LjZxxlOZsb/RhSBcqI2uyoLQalDSXaXaBPafo1FE1TP0xhfVUoK3EwoApzX0Q4K6ITCjgtDJ
rCZnL7W0wFPgJ/4YWwS/ZBmGESiW7IeasUOoL8t3vUhTZDFLqAaiz9Luc1OaGzaJW74CK6sBFvhy
Lo/AccMusQm11Lz+wnQX1tulviQmREw+i73rF2s83btzmhKju2jdoepMGre6PU0BQh97pFzpNNjv
2OupUuG017CndnyIZYy5XWIly2cmuaCyGIWy7LVRRvhC3qXHctDW69SO4tslnauPMP+A3Y5MW55a
GZfEf5kJCOI4Cf0bggMmr5kNvhsYvHNtUKS2lkPmlwwk2Ep59FUxSTy2G7s6MxKQNZBXuQ4PHmPR
9ICIp/XOmtXpr7Jxiay9EVn1e3qZDGfRjpnHUlfJOcnntuVzmCm22Q5O7HpeeEcNFAlb1xUpoF+p
Crjc8hLzc2zYsGTEG6h0l5lm953HSHZK0gOBM1v1vnaLCw7SRQN4ad46uNqtsTUlezX1ziNuQ5bw
VbXI8awRnnGl6PDwGDU9YnxWjnFYJI64cZeUwBhTM7IrvV8UUY00np+MqTLYCOhACV5qibWaZdh5
4nOXWbRrOtG6IUPAfgLgiqh8hQSMx9NSGISteY3+gWPvbVM2MeHTtG5SX5/aAhKxSmhq6vhq8Nhh
z2GHRxDWJjKwRBmUFc9ho7SmR7jQAr/Yg5aeGeZYP8amSRKtjMSH3pO92JPLoz5OntN1IXw1T8lB
JEOUuZc75Cu6sX1Bz5NW6yoImfGnpOp409m6AKKMofxgO0v6IUXTlAaGqJw7+v5sY26fuymNVoQ6
4RpF3aNqyNjJ9KVkJh9pzBmbxaneJ0vrWbt4iBL2hjifuTiA4qOTtS7ZjJXRHA1RLMNZL6z2WySc
9LGcqvEamzgIstpqz4qhWUze7ao1d1hDyY99F/VpgCJtPeTKqHuK7dWZg2aiUcbIwrNJMEeb+XlM
Uu+jFXmsR+h7MtZdyMw1NNGa3KtGsynkeTFJYYWgvrGctv6ajyVZ4E6MQiAAx14uwLvprSF7HTmu
DJZsd3lqonyFzEbi0bmL9QggLO9MEEuEIgzASJseJWYm2JB3tKgGbWLlmpei4btYTV/toTK7YK1U
ovweVhVZodNfx5Es03PFVW4AE8hvKqcILZIl+5z9crKLoAeaJ4jOdNfPUSnr60UD/AxaGRcfcFdt
v4yFvr7Lkd7W29eskbwMcXtXZgIRWW8nErOf3vOykEiYQoQxJBSuWLVN0dKva0wvPZLWo11FcJjD
LNIvmsJmgy0X+Z/PDW2IS9Kn36t0Nq8Hs+EQZGHXr0JqhPUBiIKW/uQ6FQfsflyqgxJNcT8rZHy+
UZXVV20YoFlV3GG9hSMB5OFa1fAbLLXkviKV+tri/0jm36JPTqBEbFu7Ka1Rj8zLQkm6rtPSB0yq
lgtkV9oUNnLWPhWj223RSlqDd1CB2sQfoTzz/Zxrc41jT+HykHvGgb6MOo2w8mmYu6AvXHPP0Zf9
Ipnw14FLL+SNWa4ZXCEl/n2xOEwBDOUOHNV6TOSh/s2yR9KsV+0Oh57mbBzGJd4vfYy2L+tt46xk
iGbsyS/p5/1q91l/QDfmLZeyGBgGghJkH7TaQ0bsZFZyDUqJL6QmwXV3EoFKE7Yg+aiITdze6EB0
HI20Ll+/uaYakoNXRxVF/jhqiAN1dNa6cqA+BCLPfA/xPd3baDARFHvcJhV21V4bK5A8glQaqUes
eZ3yoMdmcd31s2cF66x0krbzZCSRJRE0jse87zMf4pv1PGIP57xGvl/pgb1Pje1+JDamHgOnZova
xwVCtb2CG3r6dYftudv5ou8LE4YLzOZGSjeU3u/LFqFdI6uPzDIJi2omZ1A22dmixOpRZgO6Ih5Y
mNoD2FCuuHqmQg7Q9RUam3hv2I0Gz5STxhyvifFKx3TrtZ3+XpiYo8Gn7Ydvx0nrMvWkypH8Ykdt
Lp+Qkw4U6DVRq0gedxRk+ivWA39yOSg3OsKCMSKtxpP2dx63nT3Mdhp6siTrNVpw+aL7wADP/O7C
1R1+/di3p3pyd3SgDVqQAo8eRpcvn7ol6OqnukzDfk0i9dTWUed+KOOq3lmMo5dHZ9KM/Kkd53q3
yt5+pdP5J23VbYSOrw2uOo4lT54tIsmaNiNjhYVF3HfZR3y8v4lzJ6zjlVnJH54rfhs66KGOZQWj
WXkywUDjna/Ddqm5W4hLL818w2HIgu3t6Ygd9WsOHH9ya9tNCd02mUhh9f/ywTqDYjbZ0NwXDnJP
HXL5Ld97VmKgmFc+wz9cChsOmovmlojh4PpxcingHacjfYtLxa4dODpVDYrnOTDxafvvxJLMyrOv
//cPw+ON+OuJ5TUhld3LgSV//zcuTLyhosMwxsLSxWAUx5/8kwvbgAA8bIRubamSfL3+xYWxzIEk
0NnCYdDZLEh/o1oZgCLYdph+/TMv6WRA+auB5fYN/ukbjrspKyosAnQHtl38JicvolVqk9FEKlRd
Y10aTpmdp7q4/ulhvP/xz/0MWvzhIvAvLJDEKkn7efF6eREOV7nmSrMLp0KT59gQy2PbLtHZr69y
8h3e4ApJkM/mAsP6KDdrsp+nSJmrNMxARRdyYtPfskjeJVjV7VNEmvta14xXplbbP/fiyW2X26ZW
IMkW6N7J5aI51kBL5i2RKX8aiOkI485rqOKB4DWqKkRXS/pKisy24v3xmgx/sNOXm9nXy1ussapf
aNBwzWIsLpDxeGd9zh4tegTnKyMJCgfzKC1rOUOutfy9MdfzA97YQboJ1ma4dDKRHBfM0sqCqyP9
AredxjIcG10hD+/jV270ZNHiUjhhcY3nYf329ry80TSOhmKkygoZDdZBzTlnj4KjC2S/LK8s/caz
F/bLp0pZASDOKyiwFjn1ysbNJ1IqZVpYNLM1BS36/nOmEPFtaiR2tdOiqnvEeHdCi9WaBr4R7jSc
FXLAg7GNzMMoqRWJaMjkZUsr5YOgEUti85Kn313qSVQslfMwt3kd0sXT95Fwg0y4s592JsKlpo4Q
/a6NUg/LWsQfrTHCswMLgTvmdKYJccV5Bbl0v+EuhbIirFRwRt4l1jzVezfu1qA0LP0icWUaBfYa
kZg1RTajrs2JBQMXbf0AFWp8idZusHajlxIQa2Rinv0R75Lvc40UNbBbRT+pbVVMsnhlR2+dDFqy
GT330svM+ClCHfOhVwI/8JpDHUhBU32dhqY1zuiqSSOE1ynv06RYyc4ytslfN6z36Srdu0Uu1n3S
1WbhVxFC96B3BKGKsQGambnG8gXjSqZEpZwyUtix771KbZh1JJkOijt4OcwwYluLB2a/Y8KxPpIz
yPZMC6NacR4OKTwwwrDslQmQPurpk3JWxMWERXDwlZOtvR08t+zCqumXL7Qc4m869OvlmCPsOqBa
Sx70zYtTn1IOtSYzH9Ru5jSENMCKr266Sd3JEdYvp0xrr0S2oDpx9BhPy9SraDUkyTvgTv2cfp41
+BbznoKGhItGzZRyzIPJXjUbi2IAcMzJOT0uNVL1AHESTBtEd1sW9pVhKoW5r5d5X72yUNcY6KTN
QRfEZ+If1LWXWrLiQhwXa0XCImbFH6KhsYn2bvrI203Zpo5XWZU+4fhkka/YzvItomNiYY1l7Kig
qmZ+JxTndmYcVrnT01isnFoIw4iZVoQo6Yb82GM58XVBT4blz7L2Cn19sWmEJ3v+znmq/lBMqIVV
2Y0fkfutDAqYliCWcl1FRrzR2A8uk+bFJzeUCOPMGcVHp8lQ4DRGUe7TurfPxqZzD3GSjp8Htzdv
Or1hGETj/HvfqywE/VdW2CaVfi0GQ1WveO+LbYV6+U0HDmLBNuCwARxO3bIaknTN3lpUiAY0yJRH
Y9c9TN49Za5PlwcHqtxXkscxIN+uEGV/mcy3ZGUErXclvYu5fDdhi7uYl2501+N6j6sdss7D8z72
X+7rH1sF/9dFFJYx3aB+rqK2v/+jiDKtN2yzmIAg4wFlevZP/lFEbbHdWJEb1Li44dPnZk/8XRok
3+DUBnxrEOcoGVBRMfwuDeLfgzrHBdSAvjc2q+a/UUSdor5E23Fdi3YwWAYV2ykAUnvWaKgoZSke
VyYRhbeNuPQsZ8Y+usWwMQrjNWZGxgVSyOjzBI3MlMQyus9zZkewPJ0SR6eELmB+N7VBjzfEUy3t
5kFFTonAeDCcfofEr+lovqGD3WOssr5mpHdy2uMukMiDVvG8AC8A5V5uul1DOrneaUYgjaUMurRj
2VKZhP6woGqceIdTIF4Kw6efPuU/qQ7/7LJgaOxmW7Yb6oSXl/XmBt6k8DZrpMWfrCjk1nyBlnyd
1/NmHC+J6FOvwFUn9cXzrf58zZOyd54nzWz67Zr6fGZENMWiKcrQIYrHX9/ccwH905LzfCWeJllO
7rbunDKwuPk4KZpusmhRZwA61wLr4nTMGWWxzmosI571tkwWzCXqgQGJz1zFn9dh6XZzGjNaxNrt
6Ep9Qq2YC4nyNjGJx4UtyM+MWhhPuiwxiiKUADAjKrz6Pc6bjKgaA4+e10ql53Pwyd0Qurrl4Ll8
CZHVvfysDOSiosJFLMgyHbuVBG9BL5giLGywgDRwQZEJatgIY4V555QoL/AQb9cHb22c9DBNsni7
TqNxGUXVOu07Y5ihbBkSf0ushW+MVbTurVsZxCZrjhY1GF9YNXZGRaNNTA62+8Qdx3iCssopfJkw
+utQ8Ezcpp5JPNoe1bQ9NC+eMDmJeJJWheDaL56fr9oedbo99DaHOUOivX0Wkza1Owr8yAhJosWO
32xMPFHHpLS+LVmNgGtl/ajPJWQN2rWZ5m9I+08LjXWdv1szgECQcBGDHiJmHbQFPfN7zhhNwyDU
gJDpIeiwoBCRRdvbHCM08HKysgv4vZl/vMQWIShVtyELbWYv2ABuEbN9vApjh1cRJc+84G8d5sKI
s1sUYudtjKtmxnxyPJ8q7I4Me53lrqLBAUvTlvPHStKPw0lGlGDT8XCTgF7fLbk5fmplo1MsGk6r
3uuxh9Suj4ryBgi/PmNkv4x7uapp/SpXkj5205ylrt843jxfgQqgSNs87tqdC7ZyU7v1GjNrXDxe
btVH8cHGTwm1u5VBYiy9tTkj9tLRgmHojBGnB1WcDZKUb7+M080AQicBW6XzIvaq6qGuE3tasPoZ
GcYRmcqEGVH1dEeXqztH/A77wE/xmtjOEIsA31Emb+hz1C2aHbArxdT/exLN3uSzHpvfsAWkMG0z
YdLnzsfhiTP49KEhwcLa2AgdzRzWP5RNNQndM4cQ7OpoogCQbpPAkk+NJgk51guuXs0UHXKSvAP4
Q7sNAFnaB7Ut0mPazm1gb0u3vS3i0/N6Xm1Le60Eq7y7LfjRtvTjCDFeE0Lc3/4vDk0oX9pOBKun
ebsmZgg+x3rKveFYR72p4w5EvqQOl4THgHeXZiVM46+Xpudm4YsvM5g0mTacI1EP8bU+OcFOlium
xOFRrsJ5V5lIzXF7DEsXqVI9pBfzACpHx+B7MwBjeD2+FahHLdkxb4/Hm2VdjjhJ7X79S52ccIXk
d4I8ZSdFy8SmeiIZ+NeDoRjnjsXzzbvE6Pjy+ZnI5+dT9Bqt93Z7bMv2AJ9/h/8WYP+g/fHTxxHS
tfqfbxXa/eXqqfz2f/84PK1P/3Pb44f5cxX2/EP/KsNsPpbftIp0WX7vZVGgQb17VFPEYjgvyzDj
DS0s4i22Ticc80bs/16GGW+ol+hz0crSbRIWzL9Thpnbrv3zC43C0iHFE+U2v6HJoezl7lQpToJR
EyPrk0W/Hwccdq5GJtse4iIsJuZzDUIU45XGO1Oi8uOJ/0QycHfs0BzOoZG0ZhyoXJiXahT5W8bQ
2rI3sHn2bUnojz8QY/wO2zOET0kVdyyPbDkhKpUyrIdZ094pXWGJVuCMy4mLAe+hUhgmRo1txMde
DByuHXAULOWwe9z/96X9rfe6pd799bHhrHt6qcjd/vqP19U2UdcKGqzoC7fkzu088ePUYFlvOBM4
VJ2S1G/bcHiVfj81eG8Q6zJtYKajbz9OGfx761W+0SUDOSSeDAq2H/s7r+tpA3Gba8DYc2JAMeCZ
f8gyXjOHkBUhdiU+sdH5qET6NskYnh0hk03vUdZ14xwZwfS69srSf1L+Po9UOBhZBglTqC9P3dkZ
j6dp/v/sncdy3Mi6rd/lzrED3kyrUCga0YhGlDRByMIkXMIlEk9/P9Q+O45U4hWj9/hG9KjZTRBA
IvM36/+Wm5oHdyrK2GhK/aTcmXwffEzzxrXOb5MBO9cyqfturmUMbGwf7S/ifgjQlgc4RMe5qlUy
DM53PD/ohFaZ/2LJsbsFbKveSPRfvabFtRy07455PvDpGWJZ2jrQcehqVMDOIn8YY569GJ0wboXs
HgBuuW9ccwt9f9l8aP1Rr6Q86tLJZw7gNOTwy316E1WhwWUS2e0ytE7pWDp3Qju2vYPKVj1Cz27f
KKu/dkVSXnoT7HkBLpi/P1mFnLiv8lbHnpLi2jFlee0Hq52Y0lEfTAMixS/f1SuJ2ivX2yZaaROw
u9IzOLveUJVDuFpSMwqaXeeUtqjH5bfIj4tLDEjV/u9Xe+UdYl9umaZNvZru3JY2/vI8+wEbwmKx
dWxioUrcre8so7pBGW/s/Ma7cML88e8XPO9S8AIpA0cb4h8zJvqdv19Qa0gylRY6LmxEIHMZXXmr
rt94hq9dBM4MRQJmejA9OXuGtkGT3R+o/a2YtGbxoCi84ZYchpd/v5k/nx5CBDY4HpxFE9U8uxlg
jpLeo6UpqaFTPvp9PTOv5Ld2lkyI9Yk5yzYnG4OWtXhvpInn12Zb3VgtFuVpmgTMMP/+IO26rNFG
9ms8z9rYz1k3PoOSpvINV5OqabNerQ0P+o195vzJblelV8bezPHP6ztbL6tY0yAHh8wca5PWsesj
EaY1YWVr8vdH+8eF2MnYu/EEoQPPjZ492tHwEdIGHtq5oET/C0XyvV2b8u6fXyVCUMDcou+w+reP
8ZflH4SocQwvN4nHLf1ZlNEAmivLLf8ffmaBxZ2c+Dh80duFfr/OLP0uK1sAsN7ki++oAewDFqn1
nenX03XDSbJntHzM3nhZ53OSrIoNRkHBaaskmDhD/35ZzGmw7SjFHPv2sYOihiI7GJajbzsXg0EW
X0aHtKM877y1TP5YnOjgeX8eOQ/tOb6R3y/sTnowDDHoWAZO9k4JJ4sZ89XgDht8xTK3LeZ41NZ4
//fXeX7i0me1UYjQ8sdXkgrK2WWDJpqVzW4Xp2Gv/YPbO2sKUj/VckGu1hrFPwUrcD2mPpFtRCZf
//lpVLe9MmVqmDQlgRJiKdBepJEo3/gUzk8EJgUxYGG+nGgIh4+ttf3bIp0tvmmaXHFXaO96KQJ9
3+tmZY7DWA75UqxvnHh/PEWu57BuTgO+Jp/579czMO+mRZGjmMyjgYkbREgwoVXRw3bmuHhjkf7x
oXM1YjwT8AKBGhYbv19tgvU6FiAl4iEwxWU/hjiL50v/hsXza/eEMQgP0nM2iyzCzV+fIQNq+aaL
DyBzdsE36GjtN4COcNDpLhjxP1yF2x3ZyEn55oIAbMjv1xqZR+u8ikG/2QR0LNF03VAmL67WedFv
LPhXHx7wAbgelD1Be/x+qSwQa+mvPDwbvO81fIFhvwb18E93ye2G+Ki2XjGnXHgWXNqDF8FKF2Fc
B3P7NEPjvKqzsnnjFb22zH+9ytm9+DVYAsdj2WFTYlxTfNP3miHLeM2RR+I2UD3//TWdq93oVmy3
RepJi4IZ7nMpA7YdQKYplce9P6rnriuLR2aSnGtRaJFYJcJnfmonoRjMK4CsU0x5y0GiO+F9J7wE
ebJ4oyG/rYxfo9vTX0QcZqPHYumcWBO/HEe56IJA16ycYJjrBN/l/l3dWkEyKPSIvTl9N1Vvf/j7
Y9i+5j+uiSHWlnHRXdmKDb9+GVPdrO1S44O0OMC2TYVfW1QZ9RHCpAE0u31AJaBuxgrz5b9f+NVP
kiFognPqWxwYv18475nbMWr6gI6cnQurq9ZDMc0rQnYzeCNrOKt3/ftN/3Kps5JF2KxVwYAUUw8w
Nt/BgH6wJ3i4eeN1O8upL8LBXB9lYdhMQbftGy/11W+U5oRPvoty5nzuGqK4QyOEl8ooKeX5aHWO
zIg2/82m879XOS/pwZr1czUHQbwyjXDtTrDomihE9Ny5/RvBzKs3tG3Z7AgUnM496apVGZLIiRdn
R/OxCYL2c9BObyUKr65LZJGcqxGBzHmiYFA8RjPOY1s8v7mKnDW4mlOVvUAJdb/Q3G+uyOe9YyiZ
T/r7wnz9ysgTfQvNIAv0bGGGjalqJlvjSgkcSHLZWhe+WRjJZlJ8tSD4iH2/WBPVz+Lb3y/92qMl
5CVI5JNAM3Z2GK4FIzvKmLm0UwSPK1NRaGSW7I2d77Uv79ernMXWOhiU6QwrHfjOKhOqa+5eWgMk
qiWa/pGR+olywK387w2dHR0jgNEgpBESN8wEX5ayTJNhnN4qsr92dNDYdKlEYFxISfv3NxY05tB2
NjcEmy+K4ZfM8MSJyCzauOVuDdvhjSXy6hP85YJnR7zp9CZEQTuIJSMv3xrPrvAqrIoPg5qc/+Jr
o3wFfpP2N9HE2cuSDF1PS8SxOPe98y3oZ33Zq2V844h/7YaoptDAB9aEE832819OHjm4ucw8vmkB
9oAZHiu9tnEcgFwW5oe/r/FXL4UjHtVq3PGoVP9+KWa3M1j5ZRhLHDV3RW203+EDMG7JgMMbkexr
nxPl8ggp+9bxOF8X9MhWgBac8CODGXuGUbsD7U3xxmJ4/SoIJphdtIBZnd1QGAkAOn1GK4kWd2I5
YfeOub/pjVrDW1c525WYIyCPMXhD+KSxy2ezwXhsW/9XV4GaRTkRr59zSaBMQ7NYZva+VqIGH/Ri
7ywM6N5YAq/dCxppf9PDshLOnVTFnK7uWnMvZMoupnVZzd7uvFWdeWWhUXTl1EXfCxDyvFEx2N40
laoDlV6WUbfrFzrhB6xb+8RL0+x/EMT/TyjRn1fbikBIhkm5ST03KfOvXxDT2rgMpPRCXfIQuPhg
zyRRpDKNS7P13lRZ/fkIPQA0pEt8sPiknyc0ll1ssIHcjo2+thJCqZ6Jw9DZ/dNvdTP83MJR1Cpb
Af33m0IbipSFsmPcjrLSOxl0Tr9D7zuj4ggZyfjH6wLelEOdYmNFsEOc7eNzLQkp6MDHLfMQ3ylw
aZcWD+PNb+yp5ywcAkIf02Bq8ghGwPCcD7p00EB1hzcocl4t1Ne0kb4MDlZgmPpSMCWvweUO+P28
wAlx4erOjuoZwrRBl5V2Si5BLsBPIBIxq5W0JOcyiXDuoKebhlG53waYmjpJzSC3DynWdBAlZqt/
a3LkzzWHnic00dpBWCdaOQsXsFkW7dg75AsT3yyASW/OoCC7smAEq2kf/r4Yzk9ZJoICn6Iqcghg
HjR8fl8MvLGVvAeeXMOiqdFdGOLTJPO2ijP+P/BxIUySN97U+R1yzQhTa9QYMBuoJW0//+VcmoZs
82lzI1hzaxRed4oRDEpJjoFX5MRg2xvr/fyrok+/dTQhnlHNoYZ0tpV7GB7ISKiUgk4eUIgwffdT
78/2G7vsn09yk39taiWeI+3as8sYYQPGZMwx16swpYgxtA9+oAi1d5mXdp+xK7HeGr3588aYP9j+
4YynJnFOYaQSrKgV2ykfsuovuqEpLzs1hG88vu3z4YX8mk6SzvHrN+087UD2wbNPeOjVgPdf3h6U
jR3al8r0DXkRhAQvD4WN6CXJJH4R7U6n00d0tyrOJ1vcVX0d3mWzs6DMylen2AU6arCga/PxUZYi
/YJQBvu43gC/z27YflxFhv7IemoyLOuBRgE3wV/DcViVUXpr1UTmvl+rewLdipk1Ki8f8lWOBxRD
5SM+NsODYUfQSVYLAO81Mquuu1YeFM6F2Cq/0NNCo05Ylr5tAnAjjHAW9ZM3TuropIV7aaKhEgec
SL2XOYt6yIZS3xq2/NHZBpSGEBdG5pxz63tdSuR21lB+tnQ0XHfMDd4zzsWxarR9/uRMRZ0EDrjt
lL+EeVbkWK6nv4qlYQh5wq7gEcgsfmMRQ512vOCnke5maQSYJqJuwjAnC7PumAl8rA4mvmEDLm+z
h98q4/mU69z1wld1eC1HowZfvYH6c4Mxawnq6LYeWhxGvKnfLIA6Gws4aTqMhJr6xpmnNtGuK5jM
ZxxhxWqgNssDBrYhiIB0uMFg0Sn3EViWT0E6Lx9Kl4oIUihvL7wBb6uujKbEyHPnh2vP9rynb5/X
u3wqMBZquzaeM3u8KHPi3Q9jFxh4M1je9qSaLAtu81IBpUIEtdb7mnHCMEn9GoRrWORe8OIwLexh
3SXNDyA5go8wcrxm1xpWVMddaLVfqrKBSymGJvsJbb25RgKWTU+GVbVobnoUsC2drpYWY7bzsciw
kOhPnfpRr0Fu3Q8Z/2Ps9LZ/F2gLYAS/dqA4CbONgsHi211C/4r2WKnGyrqRzmTPByircESyCldx
WTGwunNaVJZ2nVr+dWbW5QzDMp+7O8mm4x2D2ivM7zNAry5pmMZ/wUzRuOrtcS0OU5jVL/ZSPlhQ
B2KgV8NHW9sBphOGYm69xkXQOWTj6lZ70C/RN5wvxb1Gco0Qo8KaB/WauFGGjZUXoE1375rVqN/3
A8JQdrPOVzFFTxRmmH/hbLpvVN0uexA9Gt+f0lcemrjSl8yaJkVg5TA5hKu7S7db8zppigg3kRYu
/E4AzgN3IIfudptXWNDfIwTbyTYsqrjEZljsW85dfVN2hXDqh5Y0hlrLkuGH9exMi8V3pLoW67cK
0Pe+rqXOHzggpzKxbbV6hyAqu/LBRyDHl60QfWaAi91qbrHiK436NtvsJKc9j8PG3w3K1RSvY4jC
lIl64SIr74cPUkEg2wdDZGSfG1M0zkWQAStI/DIzYMGG43BnoKvbNIaDQqYONMnMaXl2dYo9cUHP
BCX/OsdRG7RMJgfjzC9GJ5cmQThgx+WHmTZiRFZo4QohIyCliK4S+Bd6ipXZlG3S6LC7D2e+JGbQ
q/U+i1YmYFKAP/SZFr0NCEqcZXHgGJy9EaBLgxeeOlaCkyLyFhxRIYN3mS6ag2NOqotD07DDA4bH
6wcD61JGkZxIM5ZflJkF+GvJ74qubNZd2DeQOND+3XlLqgosQKSh4xbhv7/rkRchTlwLJw6VEpeB
nQXGVVhY2XeGq4SKkdjhGbvqcmHGlmUNRwvoVxQHfbp+VaUAzNU14fxpXm2BpQwgG7btdsi++LCI
XTBomUm7NUfnAIykKPl7LZG/+L0h0X1KpYwDLX6jSECLL0eFdjHHjhXV8m5kIr7e9aspsVF0pL7W
4zo3+z6jS4XpAgYRB0ahoCF3mVPbywFz2KWMC38pg8tAWcq/4WynRssaqK0rEz6ySMy6CN4JXeho
H40GvqNTFCwqdt3FfsHqOCqOo1MszLn7aenv1maGFYJYIr+cw04sCfQh/10kCo6s2etMzKXDxbq3
ZadhMfQY3bHL5sFPGHbRLaGT417kxeR98v1xNa8csEk0vZYSa3a3Q3K5n9qGfaQF2fYDctmMc2Ht
dZ+quvG5KaVbrPt0Bih8CazxZY1GAA848oruYuToeI/g1eaAaFdoPP1aOYq5embO98zihe9S+jbf
DdEGTKZYCuu4Uo6DAx0K+7Kj1WoAMhhr+d9YZGOGTlSa1sFagfLtOofxFYwqygGjuxG3r2M+9877
HGM0L8klzKw97JXle9uW7EGhr4c8huzRj4nrQsiIGzySmWOqAxdTyQFO/N60B0W70S2JRwdWw2eH
32ijL0grtUcj5oyHvB+MT2bvOp9VVVAFhvzgfCzdWng8Uca9IQOl9cXg4SGzs+SyragaYvXOBA7y
zvLKrIqLrk9/SMNdMHf1FHhA0IGe3Es/H4dEUOiwdyAzprvQwgcKEzWDWgaVu4HBau1WIXBkZwn3
DS7BTjxgKfE8Fmtlxj2DyYJTWckp8Vy1fF1TNutb386n53QVxZREuDR/xhRevBNjZdo7t9hU0mOT
1T/w9GFH7cYxj963Pm5/OCobMAUsPWC5OdWjgl4yLAAkWzPnfJsNyQuM6kg5sZ5FYBxbneI07zSl
bKAerkWbTDxsD49SzS0qK+vMXbmAm4Ce4fnfvHBxnGsZtAFjbk3TubsGSEV0lZvYYe2FqqCR8YkV
ADsWY4IBJ9hnMVB3AGD0AU4+TAJY7W0OG9HeCSoMESFEkUVkExE0vV63ZtL2bQ13M1L99NFO2emZ
MBJWGWPJ6tmMrenSwh+U8f/btllp2O/aPO805CDsr+M8qxz5fpXeKibY+G1efg3somi/j7jNppQf
A8y6jq7y53V4Jqes1vZWBeNkiKSZzDXDRkRmbtm8RzGNiVUye0xcWYd06VVHVg83jcqLACHR71ye
XztBHVulj3mJb/hDxVT9Mhffiyq3xccAOTfWBOPgKbYiAjaXL61vm6SrfVyxq6boU0bdBENu4FbG
7i61q/LK4Q/ARFzIEmbM4FY/2K/H7BDIvgPvmGMOvVtqylC4EMjW3vWFyn8MZZYyVWYv8tGs0TIl
rrd6x4ZOQ5UwZcbOOk78m5gP2L6paetwqM680J3Dxof9fEcgdNO70FQSXWf9J5ffbRzCvDOOjhxn
dTTqcYTo2ROU7urJE+EhrRf1vipH179elDA+zhanZOJmgdXGjLSt6qBqJNJRIksPDAcE5fFxGwWE
d6TqUu9rI5zmBE+x7MrMMDe9nLDgXp/7foYlyJnRhS/4rW1c5TYovsxoAVd8BEZOvzWa1ygRcMng
xExUR/dq1eHjUo2N3PMEvW6fT4tIkwyn5Xzv2Gm4ebQ1VnkI7Tl6yKRm6I9RO+/agBV2jWrGX3b0
HPNP6OmdT2WJp+tT2QEWx8FsLe/yZWDH6mUxXvVaqWkXRKGD6UBUlYSMNLs+BdVi13ubekXGCIQF
L2XckFeJ6fbhfaOH6qclah0wEzBM5m4Gwk/o7GDrELtlsDxUQdd8ZUe0n+rGgnziwfrIjqtTlhBE
YIbScF19tW+aMf+5qSzcYy3gj2pjaE1SmJDyZtrp7kIzTQTpI3RxAWo59/Ea75lH7cU43y+bdwwI
XSv9Udr+SO7S+YTuYNDEjyXkODu0GD2CZgfPv58Mm5O5HauBHC61+ivojYSF2HMGXVJxIiSGoF4U
O1bplDuMCXHzFqQ8CrsuMX9sV+8lXXW3N6vsi6ec/gDnjht3/XEA9aunn6PEcUmlit/M3POdFSzF
HQDY7wzwFDHFpvJmyaCiMTkAhk9w8LTDfc63/tSpzXyy8OzpEuBTA9EfICd2joxoESVYzZ6jEAYf
9f+EpoqRlCKDC+fItf7K+LF8KQ33cSERyndqJDradUg5gx2sYvfIjECzOcCuMRM+EvdI38aibsp8
SEl4jOzhp/gIisv0oVahyWwPrg3vwtS4BCWDpaxerCfXzJZ3q+i7fT/q8CbMA5nYWNl9iGhAXkfE
CPshaPBPm0xlPHVFY3yqXdE8qm4yksLu3afeVvP7OayhnqRR8RnOLlUgb2WgBXIr2ev22vq4W8P1
Kie+PxaMGu/YsIKXLBzUYx0xh5ra63zrenW1byQoitZgGML36qd1aS6sqasRrIzrO3v2573q+bJh
PGqmV01G2wh9tvm20n0pZFVcWBjKfVw5QQ7GKKK9q2Sz92Di3TCdUeCZx7flwU3jtlqhHwegxHsY
+u6V0sV4mVPBBjtmvsPP5Dpo3OMYaL1Do4onJPgvjkJKfZGPOYlQFsBcWK0vJin2RYCN3rFtF/vT
ijKdCmBVfmgawTiQn5nB3QqSMukXvOh02mBa5+OnZWJpIrTfX6dudGXQjfmp50Fe4rP3Mard/NYx
jXrfuUy2d0UFBLfyjJfcdOQ73XvNU+i544M2RhB/MyxKMlaoZxf4R48Hk6UI0tVJHBF8mkk3d6Bu
L2kztS890DXimKZkVt8Id3qWwzVJaKFpu5rRp0KWQZ642FXu8yHyd27dhxdrVmaxVm1xiWDPv66G
ev0ZhoZzIXB13Slhg4EhjV6V+dnvfOOhikR6YWejcV0W+QlYCbowN4pyby3ZfTt6w71bWcUTfDjm
dedJ3GAPaVxSl1gudNCxl836x4RSI8Fv2dp5MNw+Uo/Cu2QS0HLDQXxLMZW/amk7vqu89ktD7EVm
AQwAY283HmZdXKuaKWQjq9snZL/2VWP0ADex8WOM2Pd5xqFZoZCVc1ISUlb71DUqB6PUvkxKknog
zGV6iRTrPdbr0bU7I3vdu37Tg3lqWMCNUDYMPBy4Ozp8VyCdjSvU9VdzpdJL12/F9SS8D27qGPdr
aC0w4Nzu2jNzk/W4Lu2Ln3fBLRKZBzaM4Acsac4GP3PuA5H+HN3hZeIevpB+tP2+9qr281JFOVRO
PFUPniiHRxuI3VW1Fv2FY6r7qpkcvhs21Z0Glofa2HfukWMQdrmj+lTMuGMzyrcmy5QWzDQ5ZCKc
S5uJLUwwImASfeCeAk/xjxZ+3jlJFHWyvZ6GDuNRe/SjHaNE60XVgR3bFYtgPrkt+qU/9uYwL9Ar
G4a7mtaPSUathzlrTUDEheP1EC+pKsRTOgmsQ2VlGOxbcnhYlEfUGuJxee23FG53eCU5HzuvBjpn
ZL79FUV2neRuNKSJcFuGt9bJL2+XLGrgPlOpSHcYk6kslrytct+xRTR7p5JjzQffgdlmixV8er4H
23SyqyPWMSkiLSGIt3CSZCQPvw0fK2e3oSSrcqo9eWSAECxYQ+A9DWW6iQvps0hweoQAUFd92e2L
zpmsS9GAXoD1xcMD574YnMT5DHpV4Hraxn5XBfcG8O9wj+t74AFaA8pklLaGYM5clr2rjMx5aY0M
FBq9CSgFTIeNI/xOT93Akws00I4aGmBrDF/9cRzvq7kG+5AaLg63M7v2t8YoQhFzttVOMvaRZGGi
tcv2YRnYw6GAU/XcdLhK7tFUFoLhwrDnYCK27G4myih6L0YlugTmOZXjQVeyPJSDPzw2M0zIXYQe
I9hx+o4sBfp2Xypbl1DW6j5wcDAZlxT97MjIPfhcQR3KykLv/ajd9AbjWCZN8LRFpLYUpbqNvM4y
2NOziYKTL7vnYNTUjUEmpC+uJxbO214XoG8JxX5OvWD6ra3n7kuL1WF9uTC1g85bAd27MZwtaYZW
Ga7AVNMWNbErOGjsRhNSQu8N8K1LpfzUzSH3UGuqptFM5WjHTsvTszNcBTEVtWu9t7HflDEGRiHO
qRWwcYnLMEz3VPhUd3q9xMFCLh4HeNSYlxKjU9zPnV4lJQYroBP6sSwTa5rZIosGWX+M2AN3wagJ
fWYEq96sj605GBc69T45Xm3nB6/KSnFQlGFH9MgYoO217jebwhrj8UPFvv3Bh5H9Iys5efbal81D
WBRD/s4mqGNsaOvUUPOpwu8drcn5kAWjyRLM8vQBL58w2Bu2jU9Qi/azPhgFtO29S7r1XM0plWwW
IABMSkx+fkDpBdfOoFAsdyoT8wInz+03Y1/tiCRMo/lmbfsN8jYPFJC6sA5wVTQbpJQ2BaRwP3Rm
SPZYB5P91IbGlP0s8WkYD1NV28OlRdHtptFZNz2aK/bVR6PlkyINkahhD43Lw0jCwlQdFRKMzmPm
5jlATGf2vLhYOxhxSxMVIfBSZVwHZCvfSxo4ah+smlkpqy9hZWrkIbdSNOUXa8EGei+LXN/Z+MiH
uwkrJUad1gYOXup64+2EAyVcU6cyWJF5bT3NU5AFx3HSsxsj6XPLXdWh0N27WZpvzAhSsivZWLx4
CBCqG/0d4M+J02fsFvd5pAMkYJIOjbwpEfb47j63qwq73aCiCxw6Kv0pdUXyg4MPBDZo3eDNs7qb
qq2gPenncMQQAWKGV1Ov9QMcIcimyvt2qkwCYyzMnZ2MbCXjMZtcdYh8HNQhuniBtaMs6iG3Sf1o
ODadGBCvI6W3UWZ1g5pwplPrWOx0OTF+HYzsoxD5vDXc12stunstrN66MXWDjVcE5J2spO4nk9q4
I6ajj/iaVFRJnlPqZHVwucxR0yGqIFJ40ZQH53hSRIeJ16JCa3YpQ0PmhwXXN89LloWGwHWkg3K5
opA5j/fDgBj3wJZvz4/eEJJXHSbbMXiTdV2U/rEtsGN/KisPDMhUGUq9T7VjZj/71qyNqxxRWHcV
Lh7aPjYW2T8qoLko0zpMl762udP5mDIw2zLVewu4rXf06Aw1lwNRLkYGjeVjFM2XV8jbgppfW++i
Lp+tdm/WdJHwNO4m1cLDX9tO4/dBw/rnOLjLV+GRqeEi0S2U6Uw9+JV7NXdYUV9Snhmj54r5QSSk
ojZAOuIzk/pyw59Kg1J5NViD/xwtGOncrYMRRA8YMFD8sQrm7NOLCa5tRm/YdcgDdOQJ77CQSNcf
qZ9X6mDk7gAPWVplSKwNLscTt36Nqqo70q501qPlWb24aG2qRfvMkAYppKfg6JBb6sUnzmvoNoGH
HYZlYL7PK+Wxy9tAH8ygN4IrlaaYuu8c7XSYChICZvUH+CxqOgZymYm2DY5y40HZRQ4ll3keY3lG
eFzmMjbLeqyNfa+jVh0H3GCi+7qEgHSdtlGRXfsk+TBhptmFVkenoIhlN/cQY3pqNuLCqPqxe6A7
ldqJ1whvvq18u6URH02yC69EiqB2hRWLT8pdN7aB/NJYNLsedWXK2uO4W4yuO54atf9/tPb/0Jf/
pWf9x2gtU4ryt6Ha7T//95SiG/7Lh2qyCRYDZJgAOP4zpeiE/8LoDmwa2h1E9pv06T9DisG/6K5v
grL/+SHyh/8MKWJohT7Ap8u5aYtoqf6TIUXfPOsIA1JDhsys0DbShtIrOusIU+7yqnQ2sYIhlVj3
fT/4F1njtThWNORtaVFdpG1Kqp4FkhJ+R/Erv/DIXfJnynKccuaSe3BNLVmLJ3rPnMPY1PQUfnkq
Nn7GLb0RE5BTd1uPZlQmAYdYdjTVsGRJxAmzeX94dXDlrwM+CDsx9I78PMna1Q8pcOwJrHwZVVdl
Iwz3g6urYWAfYmaFor1fW+Exp/v0yVxqHFZaQdmOuM3gaEhP+/t02uv7076f9dsZwIHBeTBtR0PY
4ytA0Uw2mMicTo+s206S/HSqpMsKx8o8nTb96eSJtkMIB1FHHgCbTe1xNgFWuggsGMe68Sbsgd4T
X3OaAYPgZNNSjhxzNKhIu2Om/JS68k6nIWhsTsbSZjfBjXM7MdXp9Iy0tp6K05k6n85XW4jp1vj3
qTvhHg8YazuN++1gHir9XAmvpa+yHdlht1A82ZK8uJmE0+zE6XwPt6Pe3Q596GIAv8tTLAArmrgg
PcUI8hQvcGTOlCo8oGjJcIopMmYXCDCsU7SR5e5qHIht5TMmOxUEly0emU+hiTiFKd0pZKlO4ct4
CmWcU1ijpypdDvIU7qSn0GeWAWFQsEVEKnNcQLanQGk5BU1ZNhFAiajm0m6TOfmhGnoT/lQ2AIXF
hih77rPFAF59CskyZwvPun+HasaQPuSnAA6ZMMFcuMV1qQCLc3BO4d4AHyp/J4l4HuD1EhAGW2yI
LYr+UGtKqwc5GeN6UUYRgWRfLxaDZoIGE+CTLdiUU/gpM03jwjmFoukpLI1OIepm0iJj+xS66nlh
FKcRIRcAkqIS+kQMrmEUkVmX4SkAdtJuXeLJWiuW2ClIVlu8rJUf3DinIDo6BdTOKbimzA0npVED
LRO7zqs7gCdby2iLyif29Cm2TsE6SrBNJ+TVcjwup4A+c7fgfjgF+voU9CMT6uvLbssF6BqRFjhb
hhAWE8UI75Q41FsO4Z/SCSr83fOaeyQZ6SnhqOZR4dPRRykEmgrO+bBlJyQZJCpUsEla8Fcigelg
TeA6IDdhWH1KckAOh18iK2OuIj2lQe0pJRJbdmRylpUHdUqaqn8nUKdkqjwlVgrn85nG75Zw1f9O
vrY8LDqlZE5IeXQ/nFK16ZS20d0hhZu2bC61aajFee+RpsjFHe+bYhq/ii0HJBklHTTNWd1IlgJl
KCVIGLtT8ujRX3wRp5Qyw/ELf7Sg05/8QpJ0ZsaWgOrc9++rU1qKhVlA73qN6Hybp9RVVCVpLP1y
UtrmlN76p1TXO6W9xGSkwOUpHca+iNR42bLkYlLIt4pT8mycEmknyvBO8OwcvIx2GfG8oL+50Chj
L/8GS4ecXJ7y8yKdKyQRp7y97YaaB3/K54EciNvqlOVX6ETTpDAQfWTUMr/KU0VAbsWB4FQnCNfJ
vtan6sG6FRLcNKCmMJ/qC16Ja0zsoKhu9zQiGWmHFm49VDY10KIKxwe4CFQrMofJ7yOZHFUMD2EM
TYituDGlJc0zjXBl3jO5RP3Dg+oD6Xkri3inCklzqpbYp8qJe6qiVKPLmnNoJlza4eqQiazzwS7z
u4aTqrDrnW/hVLc5uz/TD3Uug6qjcmmXt6jX53e8ruygR/O98DJ1lweQ5wQuC12ViYfFd6+rUsp7
ETYPFaZQd7pGJB4aON7kjylyG3ZX+3rU3X2qJDz7wXD3fjjfO3pj8MgrXyBDJMPrzHrP/t9e1ETN
pNu+FatOyvfEcVdub17m2UoBb6iLbOcMHzjjBH9A+hA0uFoJDakGE+yDyR/hm/le9NP0PTOXIxbP
H5j6vUyLHBUsg+YqS/07K4VPE3lf6UM9kYD4e8TYvJHU7i5mf+1oPIibdZO4i8E4IjT62vrieQAt
tjem8Urag/ujs5ZEk6nfjExQXC3OMK7xhELkI5Zly87PZ42L1ZBd+ip/kvwGYKB4m9FMyXEmKREz
UWBive/SaZIXee/cUqrDLo6WeG26yHw6drnWppma2XcgH8PEKWp/MyUS2YFsKYtTewnfR41vX6yr
8DlXcrygPPNLQDcT2WIrShykZJIV1XWq2quRtuzemYudO+i7qqjfV6N4Z8x6hLvUe+L71Hs3wqjL
6zXDAzZoOFF8uYiYX4TOCTOhqZie8KGhTF9r48LV5bPqi+aG1z7vQhLMd6kYbNBOizqGiH9IEQmU
hem+z8mTj7Pna+8Yif5oN0ZwYbjiGZJjRcGAk5eWHiXmcrq23ZQqfR1dSFfcpFHqPv5f9s5kOW4k
27a/8uzOkYYeDrM3eYFo2QRJsRHFCUxJiegBR+Povv4tUFl1yVCWWKrRHVyzsjKlMkkEEA5vztl7
7ZbOAe2CwrgxFCTQwbFuxoZ4kEIM5ZNjUi0SRS2uQ43lZHb1icMWSzX6zmNHbEAeZD7VpLVDe+e2
H2T54njEJ9miMqDKx9N2Urp72cG4v9Kb9puZRtah1sp1NXE8WU1aRqfXMVs/iEEitJVxRaicCUbS
tou9PkXVrSuHfJWNer4qWmLgqOEl12k0knGRmHl/JCrNW0vy/FhdybpDATBcZ9Ln/BHHd80Yf9Zl
p90YbFUDXF3NJknk51D1BCkM0TOhPU+U0dnSLDrbWy3SqzsXYO02rDPrm2eE96RpzPc56s0VZm/2
LzMluwny2WAn/cYokObQawzqOM/2kbSeMIKZq1HZ3+jIBq6HpoON7CbxI+2WmEdWvT53185ER89I
wwtp4uIk2YTP77FnTaqLrB6cI/1HunHWeNkimlih4/LTnUdr79DZ/kHLQM/BCyeRqJwPE2kC67yl
i4yEcCsML79WbmR+c6z8UzjMj5MZvyRKA/WnDdOdScX4KepqNCiH2EkpZCcO4A1uvpTmrq7stjzA
nsK6s2FCNfHGt3EJK0qfpH5NIHefXZqUugTFRUL8nJcagRO8NJMYems9hHXHd6Tstv3UdBBGzsyi
GXorIEHKz19CDsaoC7OwGTqqV5U5y/VY6WlZHutGxNgn8sHr0WNkGX3BZ+CenUw2FcbnsUDNFFll
dqSRpCyq0zXkrTOO6wqzbW4WqOFWQtCvvUljq6tvkaho4xenKCJvaeOyj7LO3GnG3rKLixgx211T
aIaJ2Mgt9DG7iFBQl+U1SbxkMFz3mW9m6dewboBxrduwD1+AXi2hWEib+EgtwrAnG8vlqo5bWLfm
6BpU/XrbHXfKku6n1IcZVuhNlm9diWioXbk9ouRjo6WadZ9i5Hi0LFPqm9KMDf2zTGJb+wta9b+n
Wk61HAf/NXvnrGq+ndB3lh/4Cxbl/wHAHAEcR1pYCRjE/3mutf8go8XFy4NxfEGQcab8x8EWZA9S
JEwKgpUeefW7gy1/gUDY5OVHyAt/+neYnafp5MR0Ynxcrr+Q/2GHnojG+zHxu9ZUXeBToNo7ZqEu
0rliNqTq5Xt7Tol5RxSgnh7sln71VvOKNa3AqWE3aXfn0ewNh9awHnDk0TxMxHhj1t0XVSVrC6vc
seyT6V4rPOvOJE6uDCBEDTtppeMW/dV8MQLMSVat7K7x1pNN4RRue2YNhk/oycisvDE1t2i2vqTT
cOYlGVE9IrMKRDSwdpI8cJnfL5nsVUdcnlsmIYpRcje+587SmaNZZwOMsADSJCs/ioVGJZky2GYa
Q5PEli4tQOCsK3KCRkr7qGfRFRICZw22dz7UvVufSy8Wm1lOqQ6KmcnJCh3qwHpTFLT5o4iJsxmG
g6hKkwYFMrSV0c0lfBb2oawuABE3ZZYYUJplN8zuEW1TbAY6a525KxWbrE+kw0sae6kuKlJupuTQ
dqMdnQ1zYgBunmM2+jixvCQ6NJb076xWhfpABdBtbVpO1MfOnQw0l2ZoxRegh6N3kdeS+a0e8UBE
yCOvUIJmQTphoRZ6YaSXtp+O6pj7kt9LMwXas1P6zleiEBvuAYF9fqe7lGkpNbxOfbORRgUZPSQx
k9hJ36qQ23YE0B3DbBKpvyZ3Krw3mih2DjIVIRlpYFVd7czPMAVIKh8+eYc9LJHnyEXxiLY3dbxz
nZY9Sw6DiHyixs1HtLWK9FwSAYDqjFyUk62AyrEldU0twZsQnPPcnYuvs+qNNGiMkCXVwfdifS/z
eGZ3JgsSB4cJ/RRJc9QMh6xA9SoTJ+c3avNzZ6ZAZ8aR0IeAhrr+hUZgEm0KyuD6rdnkE/RGzw4f
OtFHX3ObHj89avQBKychQxX5QpzdqmhwupUjyIojztGjjEuWs6oCIk8F9yYrdS7ckeWaSB/vyrFl
XqwXFsZVG3kIPykWUyE26HzXayTXySEchP3i2VbhrswpFOdYhVAZYnMO+8CuZMa+RLO9C6qnJsq7
2vP3xDERThRnw/wJTbSmI4WyeVjTaPuXmS4QQQEgL0lGtBK0FHMKAB0BynTXOE1cBwn5fX+KRHZs
9xvb+xZ7rfJXuTfqjzBypnuyi8wQROdUlYiC0sxeh7plhIFdV0V2YZaIHi7VBH51B5oLSiM2ibI8
j5qs7Va1VtXfFTiPcNPbhMchfMSXy5ko6so9oA7j0u4jbKZC5OcGJWpjq0lyj9bkQvXzesymXr+I
hN4NZA9i+eGBuLLazkhVzI0NqStftb2Fuad0aZauW0H5LDOLB61xZrmZvZ7RNlMTudMXTYyLnuhI
IlFLprA7J1vyVNHwpQkHiY1LTmod2I6uvBuorGOOzMySD14Ttd+VX/oWAFBtfEyaIvsE4JMI52a0
jD1gKDQ9cdWPCDT5Rd629rzxihZtue9psONonQzKOKZCrNrsnJCk7O0cjkQuWeYFqzZHPjKTmqJz
xRaNE3GLvWf/Favyvwvxf1EB/tVCfK6Gr0n3rsC8/MA/C8w2uTbYBxYq02sZ+S8KngsFGy4vEjRi
RjwG83+vw/ofBj8C1/4H6G5ZvP9RYBZ/vGIgBEwbS0A9E7+zDhvWYg9968sBuUWYBawqAAR4xkBx
vzNSTZmnkLugHjYo+UJlpG6IrEjniNAEOqedqsGYoUmkSg6Gu6BRLsHqmtRrUnDDRjcCxmRSBGWU
wY0lOjOEjpHE5GmC1kqCsid5OiAQk/S6IoklFmIVG2NAwSUKL1XmZlTlaN6Ue640PjdRSqKcFuqL
pwe3k7XOseicLYpYTma9MG4g3UW0iHGx0MxBWBpQo+mRtStFwl+OnleupDRw0ehVlqEo7iUqYa8u
D1QORm1lyEa/1ELhin3Z5vFFkxTEXZL3RyHKHu3kujC9uTwMeMZjztVtA6G4rAQouzLsNlk+JVf6
3B1nEvaO7OhJavYRW3CDjZ3e4MNNvlD8dDhSoz7s9xqqq5HWV3Idj374AFVXR5RFKeqh7OjSknm5
lNF5T126lLVm3YaEPKpvvko1Z5NHZe5RfIfCe4Z7hbS63AXFvWFzH67J5UgQaHmhzSkwnhp5jLSp
clZOL0xOzTqc5qPqY5qgLmIg5iHD3yP0NAjmU7EV35Sxr6iHRSTNSzvpwuuuqS21GUhTO7MiT5T7
1Krk+VjXpf2ni88AUY3RmS8llUTmbD+9pmTlUtngKaOzT9zb0DDyi7ZJe+rd4zzxt30Dj1kKonrj
eZTPcdbNRDCbnv3oROawz2mELjOtPDrW9BWVEeblgse4sjoHZbJ9FuZN/tnLaH8EbKqAXpOTtqJe
qjsblRK6id+KLSIdmmRjTONVl/ucFhW7nZ6Voy6jwIeoTpZChvJ8l1Zj8wGX5hVW9f7VcR3iwIQF
AV/HsX7Sm7Gr2GeIzGotoyTZLpXHnaljGSVVTi9IsqTGjQGEXd6qtkDUr0aIwoQ2lO4eoaU8xwfi
3UivIkdTyPgyLA0kcsuTo6Q5rt/MR9c/PtS7DKBTvyQ2UF5zyFe0k/AYntIK7W4KiejMiHTB8JGs
CEINs+swaYXgm06zcUU6I3LZhNoDNkCzfaK9oo/nljQzf2PVbb/OGvyWyPjtuVmNeKte3M6NXvzR
wfSh+eVe8zP71owzFpe0aNgKeWlancdmSS56XL64qbi0Bq86Es09bhFLSjDqrSK3xxT+d39y0hsp
5+6pQF1S074oJw6hoWEROhgb4UPhaNr3KQqrm9oW+bFwMd+swtqSpI60/Iogb2LazCMG7p0qMhwm
MQeI4gPXqXHqYlweI8urhz3dJdDtlE1DPoDXD7GpAP0kzqeKLI5HVbv3WZyY+ynKu4OjR1lAHsi0
qakqo73tPLyOqr32SHo6uH3S3YeU1tZZ3k/nAtr01qu7bDtpZv/BV/43H9VdEhGwyvO9QyF4P7H7
JBMjS8RBODem+kyVlRJ+KudtpXQTyQ4mdKyu+AV5laqPHtNyeDt5M2iOGoAVvIUa4S+f7Y071/eb
WBQT3qsISMuhzJBTGnQlkNxP8k5ovXG0ChNGcNIWW2i8iGgq6O6zX21Rws0bPfO/h0WkXdiTSVoK
oVNnIza7DyBtr4SM959SsMLycND1wZrVT1zSIi3HonJjtc5FynLS5O1aRW14i7CWtWMmnj5oUSXE
lFmVCcUtVJuwt+ag9rJHP2qHfZ+49qMJUZIyjakdG8KNN4boi72LLno/ernaRaVJrTEO478Yfr+1
2bqS38vbrvn+vbv8Kv/v8qPPVIKaJIq717P5f//TZfLcVG310p3+V+9+iOiyv66/dNDf/QOWKUDV
N+p7M3363qr8xwWi79XyX/67//Iv3PXdJMFdP1eKoxO/Dfnxe4Swyx7kX1c9roqTmsfyn//Yajn+
H0zGYKOAUFOoeCXU/dhrLdzbv2ocpkvzHqYV/cflO6f+8c+9leH+4TpL0LhpLAWS36xx/E2yFXyb
JSgOaQEIiNM3MOlw3xUpMAFDEwsHGxpytkWNrZPqOk7GdU9KQXfoe9HXl1BqfXrCaqRcijQXM6Am
OXivNFp8L1ILcU3pmgyPqVmRF14XCjXhUpNb7AuGT38M5tGzaDvKcVZELhjIeJEhvs2KjOKB4Tu3
Wtn3D/pUxw5yziqdVl5jlvba9iXzvqvX+k0H1/2xnGcHLxeB0hT8eW8IqpojiU4OkE62hzxGigSF
mpjSb9uMXwr8Lc3aHBtcepnvYdVN6roxto6jufmm64xKbU3O3WcA3NJwV9SUggKiq+YZdFqzyIun
1sg2vpzJs52dPMm2bZYk1p2PFPJ87DL6LBREU/48puj9kmjypyW1wjEgMSj014DQ7JXN2U8786rQ
zNbZEFu3hFqRPUv03UyTw2s+QHe9Lu1vp45lGSW2BtegbhCud4o7zUODSR0SHJVgX3IGU4hOCTEp
imHvhrl7k+aVT/+ew2Jnxt5Rb/XODQjLRiNvDJ7Y84vLD5B/HDDezbnCQHSC/J1SHyda2LPv51xi
OqIiHnwwecgLjobmjrBaBpb3eOzOTIyA2zdv3d9sKf7meuBelyREisUQBk8KeMSO9Lk5k59djO28
VXDtv4Si6tZFV7XPBgWPH+Klf5ujQkF/0adwWAIza1I1fn9/SraZgEIo1qCrR7h/0XAGjzINwiTM
P7g1JpCTR8mlFvocS5e9lAfeX6pFhedyPhNrbcKkigS0ek4G+WEExE+XYfpBJsT/m54AC7k84Ter
ZDJ0ZLlEibeONLy7wHPrLV1Jb/Xr78k0T454QE9NxyM3EFknl2OEvL9ONoz2kMzkbnQhyBF/446O
Bm8/GqzprLe6pL5HKq47X3Kbah7cNjN5icrUlBu0jpUIcX80jj2SLEKg2kqPoXtfjQOyHiScBAZ9
SWlRylVkEtZSIiOWhNOzbA8hTng9KvdIYLTvPubx4tKPLK3fq3F2P9sDHo7N3CkGUMYkSc+2tOmN
rTBoYymcOwdg1iCGufgSG3atkfLiz1NBFRYxfIf6mdrHFl1lfjtYGnNE16OyWac5cKpd0rahfVNq
dY/Sf/BcnbYoXeBiPYNBac5Zx1EKoVtSGv4ROoK9cIIQ4OCrTjJ2JsR52ugEUebSqdJKAqS3pVFU
VUC0Xl8cjRnr17pzVVoWCPg4hJ0rSImMxKLI9E2kG11K2TGReUk3ZJjCi4LzdLJxEFTnx3DQpXvv
FtQQA4GU0/mTClYJDpTCcL2LRduW5zqZiI80HbV27c/ITh9HWCjPc6rnN06WYUpeEcSSdNczoqv0
ofDjtLmxplr1dwRmynQvkqxKLueslP2qzcsiX9xCAwKJdQq03djabTipfTfLvsYCNabZQ5RMdvqp
NjF7RYHVxMlxVqVmQqge1fQnErSSj9KJ2r/qKTGB7y1EE2+5oqjoV8oEV3hiO39OWZ5DGYimYQXW
wOlxYaat/IZVPEt78rgjofbU8H1rNbuoRh26rY2m3Wsq97177ONYUpNECRJDk5lservhPHrfxqqy
b3s4GOMDYuOo3LSRGDGIFzlUSENoU3+V13MZLYKIOg8f8a1Y7hncmKZb4X4yyie+C9ym+7gbPAPz
BDgc86sZKU/rdjTei/oZ9rg3DEHEro7tu/ATIAaR1WtoghPDXHsUY2+70kVzARk6i9Z0AfvyPLdC
wWmvUe20x2GKDA6hi7fD7G65O2lXmDbkuIgpOr5csWt7JfCYaprlbTo+N6XkciZNrG5Qd+zp41Zf
JpMxuZ5VNkQr1fnluNYHvH2IbKMw3CSZgmiRDpPsAm9owu5MdBQ2NzlZ7/7GpmoyrFyS4u/FFEYX
eomXeTNaTkJhllv1N51oDUxag91ghPOkjfZmRDpIxCbFHkWbMF4X9GKz3VhOHBITX06YeOIYL5gr
USlfIMlFFqhTKZ/2sSmd87RLzHKH/dJ/Ssgok1tKpl60RpWfkhlaJ557cIs6JnkDIwtd0iXEe9Wh
XVma/KK8NLPej676DrnAXRyPpkYGpdJ7bDp6eWx7x5PMR7LK8F6H0Z3dc78BsmMWF8E6QyPcUCkB
8ZeT3chcg8bhWwUfeXb5cvnkucd1FsFanBRzeRw1gnxWxYiCxN+PrBvMQPZMNXqHjNc1o/oMzlRN
K2qtyjyn4CKSul1r3iwLe5cMZWhEH52UTtYA8EU2p0kCEQVLDeypk5MSU0hXIpMGdzOmFICRxmeh
fYToV2cbRfSTfBjJCJ4PJm3rZKdrkfnU8Zr4F2VV991FnQEf29WksovA6IBWwEgBOHH/6yXkpHhA
ECxVFGEJw2BFJLnj5KBUliGZkU0ao5Mv7St/1AuK3OGwsmZD+2DpfUXZvtlZvV7L8lgQl4WeTfjJ
YsVuUjIxeDHOzr7c0nEo8LgNw9o2K+dhAsT0SSLl5u/M6BgKTd9UlNYoFsby8OubPtnfLB/EoDXJ
IUIs/Gnr5KbByLRWt5goTFhf7p6lJvrTZj4kOhZ8l38hmtD+iD/282hgG2A4+qIfdsVr+MnbHUFK
DcjWbHtYG/UwrbuS2TUfq9+kqS1jDpzVq6aY4HWKV+/3Az3twVj2OIyqYYGuQ6Df9T5i9F8/v5/v
xQZOzpNjz8Ge9BT4VFfse/IiQe4adzqkGds8DFrrPf/6KieVBlwD/HKOagaJeKbN9d7fi9WaA43D
PF2rOvc2jl/bgSNzY+tXPiuEiMY1XKPkx1v7W2fvf3mifncK/+UJ/X/g2Rsg4pvn/5OO/var+pb8
n//XfP0z+fq23fH6Y3+dwZ0/QCqCdbMEAvKFBPxGd0BEBLt4Cmf/UCT8Q3dg/mGw8/AoxLDtdgga
fXsmh8fncF4nK2gJyPyddscP5uab6YUFBr2DzUlbAI4TDJ734yWavAjDig0IqzYqbRdGoDkSQD30
9hrPOcN5wwvfUPsMTM3UyT20uulhZudpHPoUJAdCwiJ/wb443UaRjw3RtLt0T/Mh3Znx3GY0HmJm
J2/AdokUqqa8HlFGSqe6WnEmir45ZVQfRKvdlzPbzkbo5TkKuE7Hnxo2n5OUOGCzTLRvIUzuT8AG
jO3gjGnAg/7CrjUNsMAihxdqYDtTl1Z7kE0WfR3N3P0yRVnDSuflnwitQDRPNHp2yCIbIS3xuXxu
HzWVIVjrG3q6L/RG6QjnTT+sa1Xa1w4wrcDSWjuQoTXcUFGkkZqpyEtwpVX9rrV7ZYGyiG041V1X
Qr3qQA8gPCiAxtVE5J2HLe3MM1AdGGtE3KS3lKrMHqTTOMm114ZZd8nxIdlVvLeXKXlASL5Kz3nU
KZWM9ybIsfIwhykedPbw38PYhf8R52hKYwH6H/1Tnd9ja0qIEDZ8TvlFGiGr3eN6C7PnrK4y1nsQ
byovHqBZTT6dgCEs3HonxIwWsJ/FFIHWkLI2YmSPvar7lyEemcTSlakL2SJWdgoVGtp3w680Bc/H
QRri84VFpr9B56GqRlsXTSOkfjkWjsiKIJrZlB4TNrFVjG0YQT/t3sh0KSLagWmUvnFJ45m2wNwr
Ijl1ZYdRYJZQ2weStvnAjKBLWBhtc4As47tB76SVuBBza8Kvcfs+3ACGcz+HwK60VeuKul/XM4L7
1TAI/6sCF2KsKifzz72md7oLiTp3FquxKRu1hZ1b6Nt+VGDjcs4YgVKWmV8C87H7T65d9AytAhPM
F8ehZu3MYQEtQTW9/9n3M3EnCE4/urjP1FaPu+zGc0nH+kSseekchlA27QMeW/chnP30W6yXln1V
V718GqesTHZoBNiLjUkeBfXo+0NAKpRzLcB5ZIGSWkGrHFdKfN8OXjbt2BxTrx+8cnh2UZBGQcZ+
ljUq98RzW8cRBStpdvE5QtV5CGjkgU/oHK31z8Bxz48dmyy04kYbnc/mgJyYfkSVr6BVmMmmKTXa
NOB2hiug0/247yUlrVmQQ7a1vKm5kYUy7x2H7fc6TOrpS6nQD62hccUVkXQq2/b49DGhi844o8I7
scWkUkdPtLfu6mQKW0gMhn+fLiLnTV1N8aGppkHHgSwjjprRUOMMjzAqftXF0AwbAkgipBQehtGz
OM3qdo8SOYa4htMOQHsEYQY9kV6vx1nL5jtK+RTcqomxCOinNuwrTJaqW+mT5X1rxjJ3A42GQrQ2
h0beqTyNuoNEKIBhSJFuu44R8hSoZlzwbQYkQs7Dvl9sOqJ0BpwCbvxVZoW9r4whvvI8o7e3RQnE
k4NyOnEk922tDQbD5EsJaROf43rg9U+9xP4+czC4luZonvk0taJVFdXpiyfAMm2HvMKI0vnmpLCx
xjp2VC1PqjPoGxI+od646xER9L7QFcLOqYrKB85y5iO+ngiwInTuz5RonC+joTqsm42LXxojBXgN
6YStYqh4GRA07MIdJdMoijfW6Fr4IxM8K1Ntq4gQdhmCRI7qK44f/meNiVWuBqo7YhuTkHqoPOkn
W1EbXUh4NIfHVTH4PgzbtJ7zCit4D6y1JoeERmVS5mUwhXjYtxy6qnXZdxRvzvFARN7BrP0K94f2
2pJsKeeU3apHhh9XO0vhQUSJT6RBuKVMEc80uAuds2WyKIYgPQh3boZAw+3gXsjKTdGwRex1QKki
pBqeCH71N4lZW24SKFPHP0FMaFqRagxYD9JcKK+9wbQyu1/hG6h7lOxDzTNteUkGsBxHBEd5CY5B
L3VGR92Y7eKEtrVY4+xuKAEvWqXI68ZXJVr5qkqrLaduskPqaDWyKpZF4wJtP8Z0shgMfu8mjnqO
ptsJHe2KaQffiIlNbMJWnKH43gG2AdGHYE2FXr+OYAoqtcGUbA3nhRMjOF0lVuaO2bVmzyE9ZWn7
RY0Z39CeHUo1atUM0Vhf2ClfqFaWxhMcrym7nTyNSoQj1ITjDZbdbVL7XhXQxAFtMBTO5AZ6WHTN
TQrMUV2Elu0N+9ShdLR3xrZ9yZ2yvSMFrBs3Hb3SiA8oi+8oZTntAWVsuwDPTz0FFfzeJ4oG8XyH
R7cogwjL8rDqge04u6LFfnGFHyKR55FtErebjjoKqkhSo0KUTbGJryBHixYIrTW7Xb0EjaUr3sHW
XbeF6J3HHrwbIqapcefuqpsVVBU88QiNZArzYOsZbJ0pgNXlDKktZTq2zLhzD9Y8ucVFrKvoMGHn
GC6GYumHg4nH8bzTyyS3j5TaRvN61svCCkbaotm2HsHI3aT4m6y1mfTmU7TQgZBLzNKn2iPS9ji4
frYXwySuOu7If6BSUwkmFbwBx5wWvH2W6z0rVNZkWo/PjbNTedVlBv0GMejOlV56WQ2tooNRky7F
1meiFKMqEIUavuS1FoH0QMJ8dHptunVkCCsxtpk2oSDE8AlsE7OtsTJMZT4ZSRPLZdKxqyfoBslj
bnRJhG8exxYub6qHh0KL6uQGb3N5a0y66Txo6ehNOrzSLDfPmDkoHuW1C4kziAy/ebErbuqhEkXp
b6q06GM0XF3t0BpQog3Pm9yz9V2K+H7ewllBVdKF7dAXQcIbkRARVWNFPotsPX2Wee/KDTI9bG0x
Y3G67osxjp4UdrWnlMoqxszU5YOm9CX4TnOiRDYVW97kMFl969xFpebIAk+70xUwuFIQiQWp1lvZ
0ea+UFir50+GmCOMhhPSvs1cV76HitQnHB0RNZ1kUnrLa3yM3lOa23q9QeVlWjsFo85alUi9mw0V
Hip/i5gDpwCyjxFdn1Ek/ZNKdQecVN3mznYSvuqxikCACRa+HFgEPZrEKk+t/JGyFxucIi4aZ2f5
4RwfMAtO1OtcyVLgzl5KvDRuM27RqjVFUan1G+B0kQOtNtEme8u+K740xsH8XObktproRO8ESpoJ
KpFhOZuupvwctG7PLrwzWIL1iv1wG0+Af/DzUA+uc9uq11PmN5917A4Scb1SwC4Gx9M2OSaV7Cpz
ZJddGYYDXURlpb+fE0hbZxO4rwAO5Ajumj7NWUgj62sI3LgP6NOIp3qJrlkXDBr3FsRtka31EHfo
ivhBhT6YDb6LvWIfKo3M2BSV/wtGgfFeIv/c9Qu7e48SX36aeVWnrTW1DNHEQ8TrcguHyOzzTR8m
+k1IXe8KDl37zYsTuHKGnigTCy/pK/jodYdRb9ldAPmR8aIRZQcgGIQVU0SV+P6q9QeckbTw58ij
CRdG7hYhmX0+xzYVGArXVvytIBbc2SIzDSF9EFbOSlsUrX+oe8t9rLQsPa+63mpXEeLdLsjmSgCS
yvTxq9PUk72yvBqbVsd+MV4Zbe4W7KvDxrsQbhVfakZIRbxqG1ptCKR1WDuV8q7ZpftfqXRXUEE6
hkQH+BhzC95KTg+pDUKTXW5/F89wafdzF0/Xbr8ouSbQV3s6SYrBv7AcNl7XQB7QU786FIgY0VhS
GQWXXhletYIJo3AZjcooNgNiaIizIxP7BzUKzqJvGz3mIoxwXNp4TFfUtZZW8Nt6SwUrs6pLGDrj
mDO9Z7MT3aZlWK7zHPBQXBB1GfTsVK+tBCcZdANkR2/Oz3/TRTupkiyfAF4iehwCbVyA+su/f9MD
YrGsIUcyUcpCD4+gEGyCGqf25ddXOa2qvd6ohcjrVY6hExjy/jJzvhxGBsBazjhLoH11W8hAuYmP
OHSotJUPHpEuyTzyFNhL8VobtYvUIab2ckcKYyw/KHz+fN9EfHIAFw42eo/kg/cfqEu1KsztpEJm
Ydlbw+UQXYZTdPPr+/67q1iOTliExXujn14lg1TcezF7eAcm4YHjic1GI/wooOykPMrDpcIFQ4/i
BfoglJTv78UZBYe3VJTUBjg9M41CR+fsUE/3KV766oM+6M/35KHKdnh8VEoQO5xczRKc07twKNkW
+bw0E625jR7Kvv1gZJ7UP7krocOB8VwqaxQLT9P+0BAoFh3ejTAs+3RbARWWq3BqEFxZstxkNA7D
D0quy0d/W5zhkoTZwBIhiG9BxJ+8DD5SWRY41PlYKtqXJoHn5cRxf67Hyr3T56F4ZtIfA11jnH4w
Hk/qiEhGmGvp+ZInhWeG4fL+O8xs0OsOnb2AnBtWzYxDxcsIDJRZYAQQsYaN4I3rtoE7/MH3+dPo
4SHT0PZ4zA7KsiU/++0MULm69N3Jpo6Q5finUExplIraArgIcljz6ddvxGn053KjjouDh3ALgi7M
01fClIksEkOwt+nBwXI8G1kY0nya7p0eM2zA9T1MsrHzACQ7LHdO44XHRGbJ468/yE/Di8/BtEsi
vW/6nilOvuup1VPT0pwiSDux7EnKmSOEgYkxCvQ6A+lCUuKHY/pvvmWXed4yieREJnE6ppOQXlGG
ey5wOsd5KCq6gUaQpL6Dt6jU+2jnR2KG5JU1flR8kHj10/fsIOYWiEWW94kX92TGQ/+2nIHjAsQu
HWPdmeOKQ6FoX2A3cIT5radL8q9j6LxLOMhcLuefDKqpdZU+2pDucs6n50r1XkYwi/slb7N0TZoA
Q/zXFzyZlZYLsngx1VLw5Q5PLyj9tEMWWSVBBfpzr1KnX+cfz+cng4aysel5vKNLORi9/E8zLRT5
WPpgwbuskJvGT431bLexF1SDme5dffxo4TwZMD8uuFyOwQqT4nSydQv08H0oUaNHlvmUc2D9PDL5
UTFx0ApSB8KYzYv662d5MlK4KIgAThwGWg32JqczwoK2HtJpacRrw7eQEkzgV+pbbrrjB1/a31wI
pz8SF/7HmmKfDMl4SgxpNmkUTLwWKzqeE0Yn8ACpmU2/fynyTFyOF1zQJ7vl/Sw36MOkJxwCUOhK
uG7LTeVsT9f+8qdfP76fxFk8P7qHbCscqq3LrP7+WnnoOikw+DiQFndkwL0XFDyHrr9MgU2nZ+Hs
RTdwDMLjDKFmXhnO3GHzHYs53PV27uaXiAJgU/36Y/38sO2lp0h8EZHAdEhOHnbZwY1P24QS8cyx
LsQzi+tcpRt/+dPvX8pi5HBEZpPw08MGVh6P0MvjwKj7e08N932h7uGY3P/+Zdi8snYZxiL2Pbkj
CP62RBsUBZ2ROhw983wDwgaNeNfk/8HDw6CyuGQYqQyi919potBx9hlm7KGFYxgnc3hECgeCc/nT
r+/q51fedgkDJswcVRt90pNLUWDJswaXCXjiMN1Tbeb9Hns1HwA5p4h6rejSQUv5/OurnpxEeOfZ
/rM4uILGFDdzsqvrUfKE8FSigBnOh9fGWfM4OEpd+W3HOI3j4TPcU3XIBe0chDjFBzvlvxmdHuMT
qhVKNBaOk++SwzKhGLAmWf97aV57em4+VfmyNyjcgg/067v9+WrcKl1uRHQ+2K3TU09R5FIhFoVp
3SwuXY3Ct9vd/xtzwc8XotXnsbNC+sYquMiA326uiFkTEWAGCp3z+Pom0Dj7j94E1+Xlft2OE+Vx
+vQ6WY2J6yj6HC65IAnf0UM9qp62FX/63Ufnsi9fYra4nZ+3MEPXicgyJI+uTc+Wd7vQk7P/5N1m
INjoMAxOpTjD/j9157UcN7Jl0V+ZH0AHvHmFqWLRFClSlES+ICSRhDcJJOzXz4K6O0Ys6oqjt5mI
G/ehWy0UXOLkOXuvfXLhSsuiAhbMSV0zbS7otz5Vhllf5Kl8+v35vCkcbHzo1IFU/ezT2Ie9vkMW
WLMul7Q7clMjDAO2X/j+2fziILjscCRQa7tvDyKdaslIloxJOqrrO9NK+xfeKHP3x6fibrt4TAUs
UfguXp9KNTWCSRCU2GI0kg98X2rAK8N7e9q3j7SzXa8tRxxzICOq10ehvs0yM5Wxrzcg3EKTcxv3
mFkpnz2sTu8plH55OCyC0OcoRVCSvj5cvPR17Cy0SvVmAmhGAPxBLLQqyDGfo99fv18dCuELlSSb
aevNywr5fcEpwaqA+zWew9LLmgu1YOPeiMx9Txb75pGg/YC/BSOsoaImPt1rojn1wHl55DXF8J4U
9n+RSlBy+PtTenMUqkYTMQT7dJ4H6zRPUAEwP5JgAV95e9x6Oq5hu7h/fOE4CheN7t/2Oeab9foe
DW0+KnZXgCdm0z6dDZtAj1165dxSS5riHd/bmyKcoyHiYBGi4Kd0PHlj58HoXZv0GOYZRfYJrDba
BcAyt4s2Mm/P7eQdn86vriH6VvQkfCmo606Op+a5Kxipe4QQ0FJWbJxSs+fmZ398pzgvwBY8Darx
pmaCtaeSEgAPPAWZu1yo1cx20I1nsfzj3PmPQva35+Oy0uku9Rl9I0vdSoGfWn5EF3V4LtFH65UY
CoZrumz83K28zv/9Kf0IXvypn2Jsj8RWmWHsRV3D/78+Up9ME3h03t1yW7tHr5ivsjjWv1WoES7b
3gALP5G2dd0SJcdA0DRKVOEgr/cLWRQkwqRA1nBZUKuSHaMqF+oCpQN9A0FumqywXTrLcBzkaD2C
OTSUoEjL/uho1fop9QD+72l8Lve2KXGSinhgEOWInJ3nBF8aByolDkYOi81/CiI7ORQ9k4Yz5pef
RTwZ+XkF4eqht+Sc7vRtl3U/I3k90lMH3c7wBsOYhcn+flpbNzn2ssJ5zBjQuBHYAdewR9Bw6REo
tsUNJTFckcaw6SvjIXhex5k4KdZyUj2Szp5h/S+Ne5RZrz3m6HgZWzkDTZ/f345f3HfaDmzJ6d3x
YT19b4jI69F4AlsbEmrYvlBqBk/vPsdv3073x7eU6aKp0lXe/v1PTxcgpBZECZ8HqFS0k4xyjo+1
N1BDTgoBiEu7vtO0Oz0tHDBstBBVbQ5yjBknB2y6qaRFRD5JA7XzZfaQypb1mLzjuPnFUVhI6a/S
IaNbftrAzl3opxZyDx8eAqV4Rpm1Yq+5+/0tOv0CcS5ET3v0HlkIaMmdfMFJ6taHPlWJUqyH5gLp
OniLvozZAVT2uxuNX5wSOzReUEp/CuHTcqHI4Qc3zaD4w6TA+Kj4LCQMLv9eBP5Iq/ixqfjfqfXv
lVDxfydn3D83x6/Vc3/6V/0fVDJupp3/bCIMmrKpTkSM23/xt4ZRse2/+Fj/aMgixTX4yP0rYlRc
7S+6lRiNaJ6i2v7xr/5RMWrWX9SYGyKJSolNvsp/9Q+1QTH/0rcdCPs7TcV5qLr2n+gYrdcPKnLx
rR1Fsj3luUNCyelagn8BLDV87x3sU3lZfWpu5aX1JbnVdusu3s/hEqy74ohDZ77sDu6+PaxhuxuO
4rG77Xp/fCk+CjLQgvMxmkJiKsP7Kby7bANCXvaqD6vR7w9ZkIWw43218at1x+R9Vzz9dMl/Mfs6
cVP/exashj/Ogu3967VqQqTsNBNnUX4ZojbsDj0GGH9Wff1GH4L5k73LIwChh+rCvH3n0K+XyX8O
jWWOTr/ODkTfXs6flsktjC7RTFHt9D0BIQ+5EZRf3KvqkwvJ76IIqgPohBIiQX2s31nJfnFkF9vc
xpRmfaaIf31kSFVErzHl2JHgvavd4nIiQgFvy7EctXfO8s2hSOamobChttDQsj99fShi7DBTFFZG
LiV0S+Q+Xok9KT9rOjf6/fXcLtf/VBpczpMjnXwE7EnNzBU68W40bifzrpzvf//3n7AWtgPQysax
y4pJc+/NlIRGWSaRXRY7ExiS+Lz0+DV2subp+ewWSiWOHowMJuEK1N2XqnWZ7Nu95bVUFWU/f2rL
SdgkdK3NQthupcjxrJkHx8F+Ks0RC1VtGAhCu3i4+f0P3y7x6wvDToaOP5vbLdL51CiqzrBTLCKc
d9l4v1Q3UBCw6l7+/hhvLz7vj7F1+X/YCU/z7MFmZxUqhnw3jLw1WG2b92aBJ1OjH5efdRC4Ckoi
yn79pGYdHJkju4yzXWzJp1YjdRTFbCFj+PrjPdthv1g0X5gEV9fvPMOvG2P/HplKcTsye4CTFxWV
oIPSjCPbV8ntcgWp5Dy7Qdr/+ffX8EdddHKjttYXWDyY69sW4PW7YuG7yxsdNaDhP6IwvDR8NZiC
MWwCL1r3yUdv3wV18M5B9bdPB21qFWshM2HH1k5e0Npz4h4Rdr6jZjo0R+tMnsW79Tw/4jc5aO8U
aie8g78v5aai3wB/7Hutk1NUlMKqGY5luymw9+a5ct0cu4MZzP6zjKbdGI3RGsxR7BsBMvKofOdk
T0hD/x6ewQ3jDRqsxskz5ED6jnXUuLv0YJ8LTna+iA/2wQ3lGaicqLhybq1boLYwzUYfkSQw9Of8
WXkybtyjfXQO3iEJvVC9cA7WO1fmx3U+vfk0fP/9aaef06lN1GntuTJzEqVphMXQ6M+ktnfLoC0J
RyFf2Y/B77V+BdvUBwzx+wfhh5nozQ/YzDJ/+59ORxZO3cwQWaZsV/nJmbHDk7dzzzHKn7lRcVS+
KF+yC3kdM3+HTXcTX5s7/UI5IC++bD42N925eUZOnf/73/R2VaGpsC1bAGM8UJEntwtNLvYzuko7
2Td1ekXqQXeba04+v9NOeHucbZRHsYUchJXl1LfeKGWc6jZE9gxGYxkupT6Q78Jj+mddku352/py
OD/48mLrOo26n3pdVNMkOFBifrerwQ1G3pVgWFfnndv55rvLmGLr42Mg3ygxP/blPxUX9NIUyKeL
EmFV3HuVHeneeZ2Bo6rf+8L/mBq/enC2Q+HsBmBCPej9eOl+OlSqVX0s+0GJyNu6XY7yWvkm76yL
7ro49yL3uripI8TP97jW6kf1m/vOiWpvbp6DRmTrniHNYDBrb8OUnw7fUpuiiSqVSO7aQ3eIz9OA
NiTlk74jUCJsg6c/eygZmyNZ0E36xBvi4xTZQmgYXpztPSGQNeoywsiU8PdHOL13HOEHLYeojc0L
fToxSAeIRQOT0R0i4MC9Kc+aP2o0bXIz/lKqEW3b+yGdOrlkCSNL2PZKESUzjOAU565vyqn9w4KM
mQc1JoIkSiVmS67x+sZATu7KAddSuChrsjOESC8KN5N/eC4O2x8N/+o2NTLZ17CD+vn2w/jFgWIU
ZaQLpSUYSotvk6r8M8WTZfFhVJHnbZ05NCtvyA8esphRLk0V1ejD/alFLC9wX75z408f5e0o+jYc
cDXOyjl9tFpBV6iTdRXNsPUbss55vwNdQpB556U5LQm3A9EBpBmMEocJ4/ZDfnpn5OR5Sax3nM4I
w0rTCepczWoKMkjt7xyK3tJ2C35eIGwMb7woW6sRSBkTvtdHwyKR9XTSixAyVnk0EvAO6bXd14Se
klhUtSRSMEBzqqBvTZ5HjDdrH6JBqhRfkfn0sVyTghS4qlPVHWZj8BRlkvZj0HnbcL11JiKklta4
pkTVDlZdSpK1xl77ZhDClEYqPo+b3IbtGaZOUrkhwPoWGauzIqyFJ5H4pmArCyfUbJgjw2RHPpwa
WFvSZbQ+2l2qDX7eudpZUq1TeSFWxZOQCAZrjmxyN7BIyKGHvptn6nrhVPT68Zvm5NZBtBDzp5wA
ERD4heHNd4adrGQxp1oKdRhfAXG4bklGO44vFNj8kGL80Ke44MM1FwDuCnsA+L+aHuaRbProFgs/
tIX3A4lzNvmJ89iVXwX4WtXvXXi8QQFf49YeEoxIsSr7qHQq00FAiqMmtAd8h3suZoqh2S7j62Go
MnDwBOG2hOyNeGIk/PzBt9R2fCJYhFxPT50c3FfEjkXjZOY4COrM/jC2+WqiMl/VamfhZkKito7N
seZHtTDvPP0zXDQ0BVkK3s+PG1Vg5YcwTtDJ3FU9fxr7Jm5xi+jv1cHWHo75VFwC3trMWYDwg5Qe
NXY13sXZlyZIAhJRkcmeL2XL0SYMNdLHd9AaAcmntebb3tQ+CmOpoKBpi0O7GCeD86IzZ2ux/uS0
EAZnwOM45n0j/cTLcXBVuDAJZMw7BbxGpsQ3xSphLKZOF2fZAee+hy+5m1rxlQjJqkJfgA8noju7
hQjqMImJvlnmK69v3D6cBDRpf3BHYlIQHzVORJqOp4SI0ueHtFhr5jwb2i7MAQTcOW7eFH5igO2I
0rZwZ8x/ilmGbT1JQiizmnAUvaq6+6QdQZvo5mCslyOEDCx3A2qgM2xwsYvMfpzLKK15An0hyJW0
tEbfL1U9uXTN6T2ATKmHNpg8PJ+8TavxmZzx+pNmVuWT7lbWVyi+Tkt484BVA+ohe6ot+u9sAjpx
xzu9WmedbZChnvOnvzKIz7tAcfDDDRmuFz/pnfGFZ2sV9CliU/PXxltoVRJyCfdDJ/bDB8+XOgeJ
wrzcJQZ6u5CEeA9sCY/TEi5ODw5jmFTx4FkAEhfi4gDcBlBI3HuhW7xeQlqwjYmAVuszXbQZTG7G
SyrOs7hxQ8yd3gWxGcxIRnskmXGp2269Msa6vYa17Lg+svNy3ifK3KWHOWGr7NfsUL73OVrDSCUZ
9U41pEW/Kc1UJdRxSpB2seakk3hr6pIsYotyDKSXl+U+A1TYBjE+IPieC4SniNGQ+lDoDczLLebn
Xp+y8aG18jaBqWOqkaKAAgwqwJH7WimHo+ssyO57Lv2lVVn5EDSWlPc4IsdbFw4DajIIv4MvQOX3
e2Hm8qJXWkxsDt+LZ5QgAiyI0ztH0mE8NTQUDxtaooh5vktnzAKEWcSJlR5EqrtZkC9Z/lJQ9qqR
jvg6Dnne+GoJ3SMDShu1CqPGgOUwbOakIqsji0GDL10Dl9hTCYkL4cmcz1Kf76xaUz7oPR7EEICg
okeYJqznRKnJSGgLM+3OXE/aGIWSPiNnk7Kjjkqpl3MImhxFctxVOm09sWpHvc/alHhaj5iNue4n
tI6GqFM/lXPb41AgQS8cCMUh4TUmu2eXNJ1YI7eBcL2nY5boocy7GKMGLiCMXykeicgknnA4OCkp
KH3SFrBxQKQTuJuSit2t0MkjDIRrdUycororeaMKn8BFcqyxQg5TkI+CgB+8oVkXuGOrsSqtpI/B
+2z6r8kwmCQGVmZpXEB/bvQz8q1mqsw2dZ8nXTV51cC0AmTMhZ0HLvpk5kIGgQbQBe31M3mKnhaA
nBFp4BRte1nifdaCoXJLjuyWZQfCfIynqwnLRhEJvInpcUgYoOKLHUYlHNwNN4ELBdMxTRDzS1IP
uhUY05C9CFIg7Yg3PSaBU2pJcTBrEiNCcEYs7dMKYChYCPs2oHmr/XO7iHn1hbIiuLeW2bgpUzzQ
jDXxvvmaq+IyzKlunwa3yvCx8XnsgtSc4E7baeLqPgkt2yQuY35EanFtrbzMzsD6tKhYyZq+bM2A
7rPAsopk58F2cslszdBm0uXjJCfrcLD01gfb5VywoIw8GG0lTf65W2iiwLDeeeNDMhhzE+WVS7g8
wRkSvGks7CLomy770siChSeekuYpHtak5rNWtdp5OmN5CnSRq84ZuAYdy+BUmh/wFAwfSZaUs7+y
AXzKiTG+8MjTwCaf80T59C0VnS9BNV2jjqtQ7OmT8bTiC2/3E5tTgnzjzcWNJYxZ5Ywm+qMYVZH7
SmcYZuga4Hp8Y0rMr5VVO8+LQ8oTh04HqKEE+BC2OHYUEE46L3vCU/jH02A13zxndcnKQ8fehD0G
Mg3m7IRLdbFb0qTSqte0qGx4dc/meuUeB4Y9Kg/S0YDJteDqjF0K9e1RwZ0GqjSr9Dbgicu/kJPG
yqvagprDnLv8cQTeMQYCMykh3TFYRMxjLRdjUokxk2Q/zYEYxWpGIEHUF3vUe+E7k9npgCc9JwmI
iJQPXWVApFGUviKy2tSHT2DXMKVVrrGaIckm3V3Oh1aLbDUf7+J58FQiYM15xabFOgc9p/xqZvH2
cjh9ZvIylNnylKuzmuC4AUYFmdAt6/aIa2d293x9m3430Kf52s2VtgYGr9Rh6PLBClhYrc9lYZKP
W0qZXpFxtXiB03nrLVyFmry2SbOfaplO3zNr0rvAKmRXB0CuiOtlEMnzHU/OR6RSSwh72IWNrhWW
hEeV1eQOxR22OgAG9HovBU6Ax1FwQT7UiP9eVjoCadQbdgWJc5LVsAfcpWkgYiej36+sFUaESMC8
9ISgHtQ7FWl5m8I+ilTaCvce/rV1byiJ9aUYJNthFb9uums6O7b8wSbnBm4ieADf7J2Z4GkTOweW
aMhQS7/KsFXmtgyt2dBfRLokPItd49WRPcVW56NQGC8HzSKloF0q+q9TiQc3FYYnL0oOfMHDPmah
ZufYXmHFQ3kngRgek1Ua+Uvstp29I94gjppMtssODFt8o44xRcyiLdUn1K6DdpMtuVLgSVumTrxI
gcfuni42AccBhZF6Xqu58h05qwQCvRoSpsNK2T/tFd1ehzPRzL39wA6ntY8obNqJ/GdwB1BYk7j4
AH7Jlmd9KvVpX9jE2IAXi6cvKSY0M+rdzScsiUZe9oTXGBL0Le8elgFBwlY65Vgxiqxwsg+u0lE1
LgjpcWuX2oKki9THKtSNJP1OE9d9JgCBb1IyN6m2V7D+m58A7MRQpBmWP5j83OQABHlVrwAOr9o5
jfuM1NnFS0q0BXqvc+8HGYv5MouL2bMI+K3ty5WWEiV5ia0TT9mYKaYd5ppF6i9raux6EcFxy7dR
nz0jgje3PsouMT9hsDHafcEWZ/S1DPj2VZ6z0p55kpy7gKWbdG+/0fjOE4rtSqzWBYSHbA9uK8ku
W+Jzp4PSs4BsEWBrfse3ldwkmwCEZK8DswRqNY7GRDIVAVg+Nb5TRd1g2evOmjOilm2vYS3XFtcG
Y9iLDrFEC2WJ9T72SlbV2Pso3WHNvtRJvXxR0Hd4e0w/zno+14r63VvyTJAMok4bcHI0ydgrrW7s
ffwyk7UHK6hmB8HQJt0N1ao1Eekei/aBftfoHPWN1xWNcADw0sgOkR/i2qQMnbrUzNu8UkEzj31c
OcQHV2b/rCdFPe+7jjrnvI71mLRPbYWTUtd8nK/NYq4IVMqRjt05NoEln8e1602y1RQLN1lbFIV1
cCkO7YdM5baE62SAwYypQ+VVrw6svhJJUffVE5MkCZI+Q+EXNjEMuxJAaXJDPEYKdInneIrKXC1c
InTLuYhUgFwQ7VZdoZKsChS7tWL3vDpYHsoAXUzXcyFnZFFu2dYwovJlGSPWETd7GIa4BFovgdTf
iqSyyksJgN5lnCFyLbArpTFD26idOyzz6+3oDe7NjO6k2RNN3H3H6L4O57AfivJDkxvTZ3LePWXP
auBNvvQ6uBNLj5/5alCbUY2EMyOvVyyZTA/6tJjJWTGipovqahCJn5ig029lkdWPVaNn2l4njPxF
IxS8PDdX9kfHXuVWhQ63Uz13yJ2wd1PXJdr16HTFehirrqGqVjEuO3xQrXmpYMemXCwpLTAEdj24
DRXEht3PncJ8MoxCgXTWxilk8mGd2umiWRXiMmRmtlSC6shnNllohhxtowM+BxOGh002aZJEGlnY
1nVTZlpy0YO7AAuJrN8NzCHDVUSTvNlKHDXWyIbJVlAq5+BGXPNTY6p8GkuSQL+ZMZD+MTPcT7Gy
ZEaYCXu8V1GqjXdK3mxxYMukPLcxO+bd6on+u664RESn9bKeQ2RTir2RDOtd044tURp5mjxL1Zy6
0FSq0niqegwbnzBQVF9g3RIEt65Ze+Vlqw7aBUAMY6tuYqdi0j54chc554cK3/yL3q9CAXXZWs0X
vVGNAcoAwSkXML6VB4VayjvMoiGkh8iPamQvkg32BVE6CW+0NhT3Zi09NyB1b+pu6Pyk90QBJc25
VjhlcYDylivkZI3uZxz94vPYxnLcsUVFRSctVcQhdq2s8EdL0RU2z7hoN3QkhadttyI521ao6lqO
Nt9YvWsnsru7kV3EMuvzZVmxfPgpmeIMsfm6cG59MToU+Y1GWC4rQgACq7gr1IRvfVpYvSQSdLbr
u7mXdXajel2tn+frKvvLUWEz0vmGLbzkslXM5huuJoduimxHO6pqtgxhUrVr40udoIRdo9vph4r9
AgRip1mMnUm8oRXQ/IaHOVrAHSMhUJbT8hkXviuNMPWrok4X7SJL2Kx+pz4rvLNFuGj7u7EFabdo
2NuBJuJUbkFwspNb7QFz9rB09XcAPfYNiuUq3udydgXFh6690HdZiIEHf9ztTTdPUzCkyD7DdQAs
FRl8ZiUrgVFDVwATw3RfGHN61YCvbKPUQHF6Jik5U7+0qVd86JVjHrpODMTIZud5s+gYhS/LIVU7
CwREZacPTpq0H5fUUPKzEXqrSgLoWlj+slhqf+4k+DN94uqSCWTRYmO8Zl8AibBNyjmY9bgVoZMn
U+NvI+rHntSfAlImdQVhBQORVmm+Ptilrn+ZxhJhnOvkII4tdeEFU5JcgWiRpEkW4H1fy5tlrk3e
AAPaOgwIE2Kcmdrk/RR54gVc9IVURESTMCDpV6iHhF2U4c9SuN8bz+D9JfktudKzwSh8FMvaEg1C
x427jIV1ExOh/oj7P7618ziOL0xC0meYSiLfr6kyMYyCVNmFhVG4LuHtOOz3HXv3c8RVszzvC5ne
ZKOAhmGN9XqeJl6rhKkNUdJnk8F2ueVam35V9rTz5mHtPmYjMSK04siypI7u+8ek7q07c3TWu7gq
ABzM2uz2ge718Eygto9fW7OdvxlFZXVhSo9y9HEx9gcNeEAZrBovUaTFjbhvHUV9MGBBUUTqFpyu
dpwFf9gBreRnyyjtXWdwgcD6lf3kz63IO193oXQbTg2jVskFX8V+Ee3dBBT3A6lT1fVc08P3O6kW
X7zFAJXdN3MtaB2nxD3CAXNuSByrZ382nOS2Ew5Jp02qLE/weraU7Cmxr4jEptp3rJWWngOl45iV
sbT2o12lyo78KaX3+wplReDZXXczWSPf8lnACOrXWXnJkoq9lJsaiRLBVtD10HbMEi8/cUw0WF0m
GYe4Q5gcWams2d+nNAjYDiV0ZvpWI46FfZQ3nfP6rAs3SWNl6WsT4hfNJvPSGnpgnoVatgQGdUvb
wX/IHN3vai9lHyGS3N3rVA1bpKSXIsRIp0etMrAdElqdnJlrgwmr73Tzrolt53EYkfuEc25yc6l7
xItDZgZus5ooc8CjZGn4upTJcz6a/XevE10bVUOavdhGQxiEoU3VvWy9+UGkanXtiXJud8pkyeuZ
cCjyoJq0f647Q3kYh0mAAYdxDt6MeJYPDT3/e1ARMNEUjQRsv9OHlRg2TxlYHuzJUn2znNIFNPDS
fJF0XNUw00r1PCtikQVjuSlg9Th2vxPJS+Zphu3owhYCVY2XtQCojN7CkEFZALeoXheT+LiM6mM1
Bu8LnTo6t67Xl492b2bb3hUYD/VJ53qBCVtKC8qka773MLMgtbUN2m13jjeSukWry3dsW2jcy2Vs
oVmN9bdyarwD1i/QXbbLch2g8SzjaF3q+sOSqRUpGKBR9bBjp52FYzJRQ6uDMaQgnFhXz71mrO50
wCovEMz54As1dT7miTl9HAYd/BeuYxJWqC016FNQX9kcV+jk46Ycn9LUReMhnInir0m+EntBL5BK
L7/TqliPSkOY53aXJDth1ClxIiMTIh9VY2z42PKmzw4lHcLxKc+vK9f1HiQdiJc2nvozXVcIoKGz
TCwbyddKsO0tIz3dJbY92IEBpv66YUf2cU3HksTdJL6U1lKDQErL8VE36RntQNBU52syO0+WmoGD
RJRkNBcmYBfY8rC2P3auVC+S2tWuSHkGoqso5fqkwLovYG6J/kuyzsNDM0wuzTElX76imCb+Qe8c
piHwjfNLtvMlcio6zIlP7uiERsFb+69A9UxeWseYXzzaFvxt+TDfz2OxUfEZbQ2BuqreN1OOvHi8
d10bzCyRawiMoXk0lawEZDzFxujTpUg1FsDJuTMGNrF81drhqlLSteYZpZjwVYJDSwpqOH40nRpx
ILCwpp4eu+rJVYXzCZQriPxhXKqPmdrX97qknxFq5lwBflhmZ6H4yvUxmOO+SsPalCrjkCKLj3Lp
eqAkLZUwKvjae/TStHboDsGvCmC9ilvDSdtvCfVTi3Mr39oUSl4/r0aHuWrxui/WNNe8mWb6TJ+S
JQ5VvdeEo2d2l7m61t8r5re1bzUVYdxmrRmHXBtzEXmizmCn9QOZdo3u3ILFYR+MtQ9hvCHRsJFa
4wL1BPwykmJmQ/7ya5cMnQiQn0Xxm1EjgJQzzaclIZo8AOtVPa20O3hXJ2fVg6LNAeDZbloDXe5S
ghWQo/TfHdOeCUX2xubKKXFU+zptfCVcizUZ/FXXsmYn4gx9DjkuSxflpldT4RR8yxU713nnMCPc
TEKjKiqkBrBLdpX3wWm86n5VW2ESr6jF3+aBuaLvUggPjLUcKIzoEdXrxaitB1PfijI+Z4ONrESb
LH9iztoTGzWl6NaaWXElsVqdKbYZGSkiYtjeWcOklxdp2hCv0US+AvCuYcpUv6GPwDnH2eZo5yJK
+IrDZiAuet3wDajjQNfspV94Xto0i5g5xhsJnFjKwDXZjlyx+tv6O1KSHyahn4eQm5ATAxatblxr
GkaO10PIhOmWpVWijFrHjeBL57l1WMU1jq/z3ry3NeCZi9wx148aAP+J5wWK1UeDdkFD7qjpdSjM
o0Hbjzl0aCXDzhoPI73NzpwPlXsFIu+duemvZsEbqtQA6sEjilj31Yh2xAXddAoT51S3BHhytT2W
dbL+8VHQmzOT1TBqbEakE4WNcOWoeYMso7URZK3jwDqaoLF3fyZocNjRktbGxcdRRSPlRGOW9xAh
tNXKI0uW60d16sYrmhHOwaXAjNzCmv5Qz/PjeFi9IRhzboZ1OnCWtGmos/KoNaBd1thJfMSd1juP
1KlM4++jIFDC2onv6ZQ3MDDYRepjElIpVbRjutLiHaRshVRonGFtec+8sT2hPz/BDOxhVRBqxDR9
Q/WcDO2xTZQWudSkXWzr2myaR3XCTgInqmDTrVzDGn/PJ3SqE+CQmzkWJi7LENztk4cwJ/I7HRjg
hU2TxWeNAhTPkb0VGgQ4h79/Rt4eiucQgS2eLmiDpn1isVJ6XM/2PFihopOVa4qW+X5Ca2sey/du
3OmrhT0WWzWaFFgrgE9OD8XiZS+S04U6n9J7SzvXDjsBAOgPX67tOFhSbB4UXgBAJ69fYcJZm8Qj
Io44GMM4sxzKimZ29HcEMG8fC/gC4AxQe6FLQmT9+ijt0jMAR1AEvn0xblnWHYo3Ra92RZoWj9Df
GIsYw6y+8/S/vYgGHlAkSi64DbBVJ08j6epaPC30qGq7aXf0aLSDsNr0nZXjV0eBDo5oWUVL5Nkn
lzDL+dQ4K0GsqduN51ZmooCcuj9dL34o17YlEOozc9QtBfNnOYw1F6leerkZjohz2M9D/y/zbt7/
/gk/XS84CjJDrMzYOrBg6Mbro2SSrdMgWyO0u3VmMhJrOywAtU9z2gqxUIt3dN+/uHZEi5kYNLB/
4qI+WXWtSQAPsgoj1Ept2HWKN946zTw///6s3j5+uEw22R+m2e0Le/IcrA2qbzqcBq1bW7/OCADc
D5boP8a1o9ysBaOmFPKw/c7T93a1IARAY6nAxobP2T25lt6weslYpgZrobb65FvPJGjKzK9HoLo/
TvCP3Ev/O2vS9fjcyaF7/i+i0Pr/2g3101dJsNj/A6eSvq1N/9mqdEeg29dXsPXtz/+TLauT174x
YlBobZqyzV7wd+CZYf3loJRTnR/mD7RXrEz/wtadv6hrSKLlv9T4rGzV2j82JYO/D0ECSmgANIbK
X/wnLiVMbPyynz6bm5Sex/8HhwinC4c7WR/7wermXDLjzQxly8g2IH4T3Kxuydm02bCVVgyL24zZ
zletqnuV3iWh28aP/G0qcvx37NvJZIntgi63Id1qjiqsG/TUaNtWQZPwAy6mQiHfm82J+92dizre
zR0p1a0/DNIlD3xQMpkzzB4z62CocXzPOl144Tx26lRupOG2g0drpw5T9EG15wqFmdBExvxNihqt
cI2b1287N/WqnSY9WddH+gjmcJc5pKazu6ePLCNd2jaD3kQ2SfViVMyCjcATyB/EYMj5rCqdob9l
Z09LnYxqywhF1+kzQxZZzNaLoQ1oBwJd8kJf8d3v1BsXBOO3nKJaEwgGUEfO/jDXufwkymqoD3Y9
E+e+SIecaC2PCVMrmXfTFFUGF6iuXxFf9Qh5d/lY5nZ/LQZy0mCbMyCfkzOn1tLvvWJ/amLjKBNa
YclsXeql3C/M7/LZeB6y9IMoJ5pB5BMRzzSAsK8Fm6RFeiDa8uaKD910v6Z9t/Veu8stci+yGtp9
9Asu+Vmf48LkmmatuOoL8xxx1gX7+6/zdIRutKtrNKmVHRbCYX/sxsshAzROUZ86t7a0Lr2kDiAy
XZpbTIs0z5wGkm1vA1gt2k/LKq4Qgo76lVI14nzq+ut1Sc0xXBaYbc6UfpjIsNolJJYbPgKr83nu
j2xzrB31MIm/oFUiE0z5Fzqm8xGck0lernapSkJYeDBAHpzRKb+b+JFAYpNPzE+Ms47254dKZ0A6
LqOOji0+SxjF7Kt5SaKZJlOgm+a9VNjejzmThkpPIQq1DAYFVpkyp6U4LpDvi7m0vTNoZOolY/M7
bAEhetBPbSFxOLAZZkQxWFnA8IoJh7u26f3Y6c25bXeI3uiV07NJ0gvVe+bTnfw3e2fSGzeWZeG/
Uqh1M8F5WPQmgjEqNFmSZXtDyIM4T4/DI/nr+6MzgXSEohRwAr1ooAvIBCqzXAySj2+495zvsAdA
vrmg8J7RfhAHqdQg6R08+QiFZLCnLngTFjY1nZK+7SO7IvplFTGlgsjnniwBBgI5TNU2tsSH2cWF
Bi0o1r0YbmIntTmbUjcn8e8GtXy15N37UeItSxGVW8seP/R1uXXQhflyaosNpM0nLZNrwjuRCAa5
vJtxp5hbNaQpkc1YoKhFK8wQOyut4GfV+dhdZ5j++YfjPsq66SoobGPddPwNqRXm9dK27zroOBge
aoJDwXMuMO8llNDi6qtG6VAv6virICEU+WOUfHeqDpkYTNOXprGMA9rqwZ/N8XuUSPGVY1fmtT3j
WGlcbkk6qJGadTXH33TSIwDfJlnulRTrhuIpaQvGdYK7C4GpElw3nektKZFZPnfl3ekYCfoVEDK7
XJvN8JJq2XdpaMW6anPthiZQVmzNUhkPIPG1TZKBwl+OEX8aLaXjS8nBRSok+tAw0NtwM9lRvAQA
SgmgaHeJ3tIh7AARrXUDnBU51DXaQnoqi5q+KzOBq1OXnig89wvI7H13wDSf5Ld5rbxqSnfbRNWr
Hdgc7I1YsY27sWwfm6FHtBcNj6kDT1frUFugf1Nr+qUuc+1BtYJ9KMxPI0Vd5Wtu1HpE0WQh3JJK
DWkYsavmeP+DwvjWeBRnaMG6pCoJ71p3tRuijumuxV4GSbRU7kw72ou4uomLxrwKEzSgVWbeZj3V
0NRVELqC6aWa1ZpkZvA2QwLVlpWhveLD8nw7o7hq9PUPIfPgVUTOl8xTVgalmgWC83xBeYUk+yF4
DvrxmnK3shvafHrSCzIT1MCrd0lv3JTETaXLCG2xgR4oT1/KQCluQwrvvmYRPyBM4umK5M5Q+psx
DQWIfQj/67kpsFY6jZE1Q7DbVFC0i3EmEa+XLCo6DVUqr7RkuiYSw1jxPc1KpkF91ki8WpoeIuJ7
LaytK/a7cw2MLmuVlA9OS5tvUvkvzTa1aENRfkZeFqEpbNSNYVbWDVlsgPsxdPi2Hbly+7MLYUvl
dbBqejm9haqDBQNhHPzG0XkIjOizhVTDQfF6GL2PbVFvS7ptQ1/PxvXmMAXBckymXefZ3acc1MnC
8bpdIQ7WtBs82vxZfZvWI6upbOqlYTH2y/pjKNT2KgwGMqU45lMEIQm8AbzZxd+Y6RBkR0icyaQz
PxiDGX43+h9ZldFnM3iCStOkdzGTA1lw96gpFpY2bNogPbCZJNSpqm9jkH2LjEb6F6uBGuIVB/aS
H2z3pWqt/oA/lVgAsRVTcIuU51otu2arjHkAXbnO1jAN0W+F3W3lWHsZadfsQfdjkt2n+k5VBnjP
8aIO9lrYLgeSx5Hp+JEqr5W4O4Sj1iGWUZ7o0qGqVm7rFhpjWIhdroc/mHyRnziBXSzRLd/C2MnW
AAYPrvJaaffdHCXRZGs2B8+9N6EmtpNqYQTeyqtSbyahbEzk3DFC5PRbxTxZVo+68dWVyaKPzIVI
vuOngu1Z3rI3WKuDXKriOoDwPphsLIrwEaQPn5nGVETfRkHO0dBgieKt3d4I5SFXxHPd7WIAZFAH
mZIDuqI/XFtZEnu2tB1kikO9zhK5zYvuxp6YfL5MDXEBzCgkiCDOdZaOe0N56JpP9o795BJFP3o/
d1uj2ZGdZBlgMo4TP22qTRj3e0qQOODqje18y4R168bGXZSXq7R2IWs3DCO8cMpnSznkhknxulY1
tgSETffeNbpJZsXnFP+0jQMlo4xvfheqzjylx3fE0vO8wv1AgsFSTPZKBMaSHI+Vq9QHL+PMEoSS
CmvZeuX91JRgv809/Il1pLP/GLzbikjKJs23nX1XNxHkubDUkFsl+jV8agrmkjwwWMDVfeKl7EXY
I7tLaSHPx3wrfHxhxpaMgN1kbOgfUOIwNmBLfK1itICtr8qw38suS30nQP7vWrdyIL+OHgzidK+q
WIZxSNwjFtB3limLPVLceBuO7EtdMi/qprkuk5Zvv2g/NaNJibsq4bfbdMvRBwWxuEek/CEXt06U
lNs+12q/q6db3W2uNNFf6e1KGO7o60jD+0WazwX/Mv1gGTlJcIbXbyHvIDNwesj9SZ37pfnqjOmd
5w27kD+ykKbnyzx/CNmJLEfL6rYkqcco+rV1noorgQVyIavx4KrRQ21kqm+x3vH97dBXl21itEsT
LxJ/od0rPpmFjPZSNoxuQmsA0iJRpKY9mEsUDi+Rbu/oaT6XdKPpZhoPwRitUI1tDBwHaMt3ppU9
6ly5EDEyWxvEvu5+RD3oe2NLqrZ+Y7b3tT6PeMgzVWesCQNashaDZo+XRCYctFiFMB7yYBa083aR
o1ADRtBduds4Lsf1FLargM3xGNMglQzWeNhmtuqTGYSimC0e0Q1+FOTrSlE/GTF7zUHz0WE+5GZ5
kwyI/hTHeGpU8Tz/KSxTH9UhfYgT5Ytn4Uft2w+Kpr7iy3iSHuVnwZZg4QXo0evUhF3jKbeTLB6q
MVjXNAnyob5WM22vGPneiTXWeppn6qA/aGbzNJBiZJRfEeluQofWDVGEV2pmMwLsL1ozfPY6+dkV
znXYqSt7KoxFPHhrRQ83RVw9DWVwY3bWtiuBwCcdcuFKFNYqpO3/JGkeL21bCVaWa4382Zo5l160
0qvx0orSbKfH5sohdkRVuqiGEWWPfh5avMjJRc0SrjkUxCT0DBs4xV/aPhZXkT7U20BofsWOvpbj
KhvjVdfWq9bI7sNgj13+M2ykq5Sx0uKZzYlqWtiRyo+FWJ8Jb02C0T4kH1XJ0a9gQ9haHcepJPqM
8pZOczE226JSX6ip+YMe07cYfZfZMQl6spxtfwa0tea+pF9M6NaL0yiPXuA8hlm/sUttQaQpYHZ7
+GqlVwE1S5pWgj6dRjsr8m7tpB/83MvBjE5Xiacuwsmy9uR2Jlf2wO7atKotEWXMQgY7ZVJBU71e
GNYnVaobIi9XOvU7R1bOPirl2nHGD7ET77TGBMNYHAK0NgE7FWaZVU3zDpvQqmJll0A9dYcO25zr
ip6MPO59NN2WtMoc8xO0kJXRvoalsuqm4h7BwTKuukVZilkt4g88I7O4VSnx5ojSfIudcSDZVYXq
/aTbW8vqqWwP6zREAZK2vpon0BkFMCzlY9PeOsXwUFvRdYMwVQtfJPtJfxi9uXV6nUa9n7TyY9kb
9ZIiNdbqVEkfq9FlfTDERMM/vEmaiGifWKHVPqx0V+TLXgASaUJa4tpgZX5GBqjK4aXOvqWhZ5Ks
4lhs89S05IQTiGbkNGS4ybPTpWDhXHO2InVTGXzLohj7EGkiw/QhKj30L0VReebGMQJOPVM+qj+c
JtG/abJFIhEVJjeuxfZLhDHti6c2uUl7u81fRVAwrddJwvKSG974YI6Zg0c/HMf6OpJesjPQzgqf
7NkiXRLXWiMmUBVUVy7SwNueM5wCK11r7CV2NAFvP2jFC/nECbu8yCUDwwlClJCzhQuUEWFK81Er
RMHDaIi+ZG5J1ltjCnVvWGOPOr/rbFbrTE9nHQo6akRFXRuuHaOj71wGw9qxhYqG2CqsiDa2dkOB
vXw2ptG47vRI/WKgsCIGK1c58yPohrg/KCM9RrJaVpFgk+wb0VxUw6tS2ouYcDHK8YpCxHKVi4BQ
agJBr/BN4a5pe11FoWJY9lPYTA5TNyjKGyvuSZHvDI0toLRG8Qk/g43WVuC3RpPbNfYab2B4mFw5
tD66x/iGHyYfQ6WrDpJuPMqMenIecgftLp38In1Mhip9RDtqPU1eIF8VS5OVP6nCQ24ZFWm8pN2V
o3mimzkt5KCyvFqZlZBwa2Zs4PTSnNi5Q+Oa/LomemIZ9qSt+Q4TBiSOnuMmB2VhfwgItH10k4lo
W+CGCWEElSWVQ9J4ebZsB8ey141dIDyS6pSnK2MqBvqCNppz1BKGcWuaVcbX33XOrYtMhDJTVXZX
7CxdHU2QA2AgHVgsl6Y7ZvM8Li1MabGGiKHFGsqWwLMmdvw44vAK9eFLnObKRw0darjJnDRWH6S0
sC9BHFM/A0TUsMPoiRh9qUzfypg0DgJV8phWuqYWynKcY57+7G78b9RFqx/FQyt+/GgpjP6fqIZS
xP7P1dCnIm5/fP8ZQfmvFY6gl/ZHc1wc5Y//lURp/0GEgQEnCR831eq5s/BncdTS/qBuTZGPJhGA
aMOhAvpXcVS3/yB+wCKXAkM7Hu25tfJXcVTX/7ANZMM0aqm3spj+VnF0Ls3/3VCkI0UxHpwKRGwS
I6yfldtf2x62l9MP1xPd57f0a1IHil1M5ePP+vl/ZA3O9dXTq5i4pmnfoGum6nvc9nANGRuV6HQf
kTzeQRwSX5SuK1nz1PiAsxvVUm8Ln5gW42Mmk/JCF+S4U/DzJs251gwJwaND5pxcPpviHOXXaPqS
bM+VkqvMuxqNA0NU7oU7ndvKJ3fKpWa+A6FwBiWz4zs1SGxBQjSYflZ7azOfHqXNHoGcNIysCEHQ
bZLGjTHt8y+j7+7PC/yr6PK7Mi7a5r//feY18nxnoh+GbobSSS9E9EKxslzhDqMkoOLlKWvCrS5l
RBx3r/58jpbLW5zRd3AsTm6OfCd7cgPL8jF6xYdxyDAfcV2cC6j01DTtvr1/Vz/HxcnT5HtB+YAj
E1jVKQjPq+pS66RjUAjvKbRZbb5TqINRwQ8Qw/otjMxuaXM8WXe6br/KKf8Sk1q/Jq+0errwW+ZH
+Pa34GzS8LLTdDq5+YZCh6NFoennPRI42pXInuNbJAZ+GPQBwqQJVEPQXFv85h1UjgVYPftLmFDl
UdSuXr7/c84MaZ7M379m7nj84t5380aNsTMaPlLtHAZh86IGobrHToSq8f1LnRlbSBggEiLm83Q+
3+NLteZckhjE/PUQ6TTU6UNWNfoFucbZ++GpgBRmSrRPcRSZQ1WkKAAJe3ypewwi1CScJNqmU1Bd
6MFeutSJMsQMWnewE9PwSdBi7XciCidddd2GzW8mXM+TKwR34nw8pleYTidtJ0SL1JiYkfyKUhLx
a2p9JQ2AL++/n7f348KjQj5DZow6A4uP30+aULusHMwVFpV8NP7TuCN/Lt+x8Wj+waVmZJNKZotJ
G2UeKr+MOoLs4amaTuXnMm8/EnurbCc31z+GTSB+E7cLjpuljaYiWQ0urcDTUdeBwaVMQESndKpN
VHL25kR3CcZz3LmeZzReDdEv8C9YGlgbjm9otEmRN0qgB6ze2g+7MZJDM9neEtG3upG6rX1Fohhc
UGu8fWHHF51nml+eYjc4de4E7FntQHMJG617akKq0y60zLMvDPa3H+/8qlAnMQwtWrwnb6ys68G0
hE0tQwbzptXDcmO2wQX029uFYe79/xx9HsvCT27bL3dkaC4b695qfOqa2tZoKmerso7gic15jJpi
/WY4Aq+NnPU5m94BmkhD7/gJWtngRIbQqPM19VyOm0q5DJyB+jD1w32d2N3KI/bxwkR45r2hCJof
IloXhDYnE4eD88jw8qjzU2BLS7sQ+T4rReu7mF8v3OCZB4pWHYQnDQtQsO6JEiqK6n4Ih54bVLv+
trRE96BOseuXFQVWM/Lc4cK9nVlqWWUtdprsW3SmkZOba8K0GfQ6xkWh0qrUseSULHK1heBTwgAh
jlhHX18K66UiozBfooJo7z1N1vexV2OSeX9Om692vNiyueUZM6UhGzRPBU1xW6ROnrXCxzRDC3lA
WkTcTdumRN0gkf7QJCPJj+Ng4wxOEg1x3/vXPzMvMC8zZ9tUYNAPnMwLfdHohBBz/c5rg7VRKMBR
ZNP6nClfusSDrdCRSfH+Nd8ML6rBbCFm+A+v3GZffzQtSFdqUwtEy9e1Ilk1fUwDtnQ5uJXFj/ev
9PZlcymsXDYLFBho71QPgf0odG2yvejmcZ70c0cPNi79qp2wWwxLspbAt0to1dPYgI7RA+gdrjS7
vQPAMvbf/zVn7ttAXGggzHW5+1MVmSwy/LC6AteAmM+Fozj1ByvTokfY2smFReXNZ2WjGOLAw8Fp
Huan8qupcElOtnKM1GoZAe5KnGWlhMNTEFEpCcfO/fT+rb2ZfbkeyHgdvhYVbcQxx6/UVui/gwzo
fBF53reUM/qaVBpl9/5Vfj6ho6+FyyCAciF5cfRAi3d8maQPArDUktuq0uBKa2gw00IsM1A+uCL3
oynEKsU4OuspIjKpw2TlpEO8l5Xb3uX4uWuq1KFJDQa0zfu/7dwTsPDKMtZ0jrKnIi1bz8gEKAw+
ZNVQ9z0on/VUZtGF3eN8gycPgIl53gJxCbhW8xD7Zf2JO/KwMwti1JjOXJGon9JDPKVh4Fd1p+O3
V5PrhikVskugbC0c5Zd4bdq8aL/5CYYD4p7WjY649PgnhLWWamXQ40uMUh0kvQ1iBRsq/QPduuqy
Gh1CFjX4bN3BeWKMeneN7HKUz03q65PQtpWKseP9h3/2sSAT5qnMe/fTGSWESOOkRceXFZQx7ZRK
5awwSrWlDYc+Zkv41LCl0ijWOrbR1VhpSnBhUnszkSLmtVmqOZfa7BxP9x+Q5S1lcOahmWj1bcXT
WNjpmO461NSvk+IOjNFJu/CZn2B62dbZyK5VFJagemmunwr97U4dlLDMpB84xrMpboqyvXYDxS8g
nMP6WKKW3MHhWg6YrZJpTVFxR4J933j+jKKx6Nrm4XT7/st4+yQMutTUWFxKQc4b7GnkwYtRBU0P
SxjdgUa3foP3rb6bTLYQSjLRihud6uv7F3074TEkgeOxl4D2DTH8eFSOdSE7UnRVv2ic5Gp8TQF1
DxWGAhwiv7tkghyHUa4ZrJtot09pk7kEMuViWfGthO6igSJ0RcpN8ZDSt92CtHcPE0DWCxTrtyN8
vihVMkoerB+n1H/NjAJskTzU2OUpwkxM9rRFm202VlZBE8ONt+SqqNi+vA4sJUiE3fsP+O3ixXVN
NkwsLFS2TysUdLFg06Tx5KtEzC8jTspXgVM2n6XI9AuXejuVgp1mR0IszfyET4toVVLN+7Fp9IfM
Cr7nRRB/LDrj8+/eD1Jeqjt8fpYB0nMexb/MpJXswpDwSYrIaicesDVVK6WMjG8pdqULA+bt2ORS
nAJmewbms1MvgxwjMWgR/C+tE9nObsxKwxcZM2c39EGiePR+Dw8+TwvzConFAAE2CMJT5KHkvhBW
tqMfoM3eGgLchi5768KU9/Y9zVf5edyCx8Wm+vgREl8uOqPK+NBnlzKZdATSJ3m6fv9Fnb0K+2OM
TJSkYBscX2Xq+lgOcTP6mcbeJW8S+6pLwuHCmDvzjmakqsocMhdlnPnf/zIcsAXTQnBcNorkw+zK
sp5D74P6g2lGxKSSSHvh2b39nEx8WTw9gjzm0vjJhgnfOUQ2i+vlEBb2RqIoHkrMDPtfPgyXlsdz
N4d/YaamuWy33ZOx3mQtVecG9ZMStJGf0DdO1PBVVZM7Rk9xYbSfeV+cqzhJzDPVvDYdP0ktdIVd
j26L2rb2ODO15rKN6m77/qg48/zmb0lDTj3HIp3SQyFdUaJULDhkZvgjx3fCZsfA3upcgqGevxCH
NM6nFGhPB7nSCUH8G3iKvquLD7UsyESk3HUIpu73ZyRGg4F5jHUcwOvJWV+BEBa7gdr5GBKrO6O0
jJXiKNXDUAHWev/p6fPwOt7EzbXtv6+lH7+kyYz00HU4dteVEx56VE1iCXcCQE1caMG90cL7X+eK
pjX0dsVUsI2qhnZTFw4bP2NsSjBUhPs20DTKfqLlhpEcrVc/G3kLMRSPUimqH8LqdR2WWz46fj4B
A/Hfv40TTP7PeW5OcuTz0dkGOerpIxNREoHQ6H0L7ikkcaO57oa2/TQWLbA/LwdQFARoWHJzUg6g
+ILt6JjVPxiK88ME/0v2Aw2u42fZjRxoR12ArjfRb4U6+1wigboN5SPrwqXOfMjzPo+dDtm4bK1O
Zo2R4EMQt6Sm1VmdXpOhYCI3DJXqIFCGkzhh1PaFeersFWkpWBxZcfGc1g2hvNlmn7a9b1I22cWG
3W2FFyKzDFG2XxtpFd29/07PTB8mGxX6O2ySZgfg8dPUpgbDHEQan1jOEvXYiIxPt5MLI+fMbWFW
o4OEiYNNwKmdERRcMPbSlH6dVKqfyKzb16B/tpMai1vsed2F650bqUz4BFNQXsUYerqnyRM9sfWy
hcY12zDCse4QU+nIvpOkfETmobzkhkwUuDSGvIcL6H11OzZB/+C7Zw9HjZ6VgLKTNT/9X5a5MCzt
zAjHwVftVluJNC12CjV1mAZm1B0GWBa3RuH2V6Me6cvSRgnRwnFd0mg3Kdp21V2m5yoVyBGDPxKN
dSQbNNx9WJI+zaeIX4E+1eTq3YXl+cwsPPejoDizk4LnfTrwOb+gfVGkX7kgFxaFrQxbL5faXVFI
+e33RyAjnk/am/3C7sncCBVNUVUQxb4aIfyIygrUzWCF639wFT5ml2afSkzxyTiXiudOelUMVJKr
YJs1SbmvvD66NO7eHsaoF+ArYhNID53souMXPhaRxIjKQNfy0P4usxqCaj5FSETTwPZ2ah7CL9Ip
7D6NQV6gxWVnedM3arbzDPtVlU6+tdiRrEcnDe8ssy9hW1Ll2A6a2n98/4mc/als99mjmDri5fmb
/WVsDrFlDqRIDT5Fjmk3VnF+ANSRIBkDdCozRLCdVplf37/o2YHl0Hido4FsrFjHF62h0velV6Jf
a9NngcZ/qaoI+kJvylfvX2n+tE6WXMo2f1/p5PbAJiuAmblS0Rdi9mln19GUyQuVkPP3g/OLtrWB
jeNkRexam+w9Rww+DJYQtEgHqi9uJ75M3Usu5V6fvSVsNpQ+6BR7p19lkgZdrUgmtVSm2nqctXei
UX8vbufnIs+5ifFr8zlS/DvZvdbOwIJhNYNvStmttBHOCU7LSynm5x7cr1c5+R5TTW1qzcC6knOO
e+hKq/fboRw/mtBS/nJZ/keVyJmyNOGOc4mWQUcW/GnXQ2rmqCZhC9Vl7KQfmnC0Fwp04H0Ps/1Z
Ck/bD4YrPg2Vmj3pKarvoO3iKzOHX3hphphHxOm4pHPG+J9zjknTPf4CegRcnmI20h91LWOmH+JV
rkbPg+aIDeyo196AKtAhIIcwMi3sIQ7XoOwvbDPOjSQKOJTuHDbajnPyjpMuiNRhGiQQnbraAkZq
IbM0+YVV5Gesy+m90tfSSMQhqwHZyvG9OhUhjQ68GR+umXMFNTK9T9m73rDWNq6vBzZhR03orBLY
QF8hgeTLgBSVTzolvRfcINqlffi5Qffr7zn5Ws0qhT47SOkDzpwWneAB0M+oVmDe/sm3anosApTo
dUQOJ084TdmW0AphIRih1MNARpRcpeGFSW7+Sk4fMFKvuSbJaZMsluMHLGaUjyUj6UNuVuERIRc0
F+TxGvq9qaaIw3scBwd1bKhUGQFU+H8wjujzgCLgrMvp8OQrpmcbOlNoSbhfXr6v+0QsqzQXH96f
ys/0IfhSkFmxl+I/uHqPb1MHsYbTlaKHMMboJdOtEF4k+OnHESnjlQb9NV8OSd9g0Sqib1bqDdEi
BMlZ76ZWU56l3sCXGQKFxm6cR4gs3/9951ZSnumsKMAPjxDt+OfVaY2svlclxQzV2OahOs5ceOdu
ct18a5c4Ak0ztx7fv+g8T5y++nlfCV7F5LRw2kkMQxjGac6cNkKrXMVRg4mwTJadbX3WWuXj+xc7
N18QGYIMjB0U7aCTSUsvO/xfI58LDWN9b4B2gQpsdRcW07NXMQhzoaiPXcqYP99fdiQ9sGQnj3mO
xmAj/i/yu6ntxcP7t3LukwHxM/fOaLdjBD++SIywmi02/QH01c3HoPW0m9ydmn2hiPZLoJjeKgkM
kgVUqV24vXNvzEHF4M2B2TRiT0YxDbo+KdEI+eDsQuqQIoJSqmjRKrdTPKo5kNen9+/17AN1bKqu
1LERa5zMd3Wpdz2/aPAloSw+ZkGwJMCx1u9f5dysyh2hpAOuAkXqZJaPI6G7MtYAJwb4Qo1m8Pa0
Ytqdiu/7wpd27uURxQM0BnHGLDA9fnmZMG1U2SlmitCQNykWvafAaYvtICAE5rz2Hcg9+anQA+Mf
PEpKrupcFmXZNE++gEp1GjqkCvsVY4g/xiXhIHlemBd6OedeGDUN6lGchMjnNY7vb8LIHveZwUTX
RCUeDwkTHf6V90/mbeKM5w7erDk8BWtULMIF7KkBf+2grTzpjRt7BNv5/sA4Ny/StGQjiYKHh3by
zOqQEQnDasCERQJBFwdZtJIdGTUCJitYnDFX/EDN5AWNy9nD/xy6xqVRe1HDPn6KVdHiHIL+6MvO
xNVrFbVzF7Rj88TkaG+Dfuh3DRLQDcy8/lZ6UXGXTfWX9+/97J4TMRGKQo5YM6ji+EeYk9aUGjhP
9B2Bvs40r4d6qVYvSRPEm3EqzO+qPhmfOSc0yyFrsEKESWvdhVkyXahCnBtUv/6SkxkvAbtZpaCM
fRPyI8a9SF8n4CcvtMrPXAXNOGsDNQNK+6dbATAWZoj5ne311KcRuAVjwvORVdqFt3vmOuxZ2T1T
z2dXcNr4rXJNr/Km1XxCAfLDkJT9RtDdufDMzgxdmrw6jTFWV1pjJ0tRoRa1sIxI802w70ya9vgt
z1Pwr+hzaAKSgkIsRR1u3h80HmPiZE1nuMLCcuBHWfRzj8dMokd1EUaZ5ksiVu7xGkVrYFMDcPhC
X3bBKPZTMtRLNYgIQCbt4xJ36cxMjkyGqiOi9lkydHLXIhJRCgVb8z2tU+9yDkIrpxDjg4NF+/07
PXslimJsGekAMWCO79T1tCnMcIv7snHHqxo032qCUv9AWs6lNePMgEEpQ3L13Mwlru3kUrFMKhnE
LlFxyMsWg2NLnDrRpXi1MyuTy8kNgQUSAYSfJ6/OFVYgBCFlfojzJ/Y9u4me4cd2xNwUCvzNEVjw
Dbi9xlyHRZFejFo9e5e/XH8eWr/sney0iezWi3U/ACz7itOuu+1N3Lbk02DoLHOz2BidzFem4jRY
BtxB23iBbX7UY+XKxfpbxoBVQjNsvr3/os/+LlBRs65xngpPfpcs+ikpKdL6UZljZB3ANTujrV/Y
F/wpgzn+dNh3o0ThHELLnKPQ8f2rTic9pQk7pBiTI7cOAJVPEyZIU5s+G0S9pJkr0o3Vu/TH4MpE
jyXJIanfaESdbKIuKG7IGyIVp4UXo+DO11rrsYuFEt4yGxXX0JvxynWix8/e16Gr7uvcwzc9uoNr
70JDT6p1LAQ4YZsAhWpdYiP7EgwVxmDsbIRWtMpoXaUBHLXtNHUjh/q20cNDHuE8XPAbRoiYxagQ
byWUMd1AEDUinlSIrSUWAwISNeE47Wt62KBxaUB2DMJtvJUms3gigMHM3JVHDM5htKrpSZZTQlWt
mLg+GHEPhE9vynBFIlHQ7lM5AoeNsVjgtotSrLWaLKH26BKGl6/CvA4XYxfA2IXuU34WYur0LblW
cbFuNMpqpBMllrMSPWKbRaM3lbshDyON6MiUswslkoa96WXibBLyzLK9K7pm3KYILmuUh7Srrhqj
yUIf/U4YLnuzssl1wd7im0MrcSe6XiyXuLWJ3iib2EqfjDAerKfUbaZ73ZIjwRIZ6N4F5y6lJlok
pmLEttCBdE2uy7NOsQEzEHQNGOhK9cmyGgOChSP21YjsfyEBq5RLgMjGQ0HpIkXfPtbKXunZL8Ee
6KZtZQYWTOJwBDRLG9wlQy80kv6K7NbQwSvYNB8aeHGtr7kp5eqwpaG8yTpSXpd5EDiHxHZA2ZjB
pA+bJoacoYd5Mi5agGk3cThGUGki5nrI/BHJ7E6rN/rSHqKsPtRYinSc1o2Y7b1dfeUZAfq6NMom
gke72dWnBb1Tb3tXrbpb6NTKx6Dq+09iBLU8B9Rk3ZXbFfbXkRH7YruFvBUaVko3n3Laz6rUF5x0
1NkcmchH1SRJiaRCIfdOiWd+gcZGa5daWLatx9eaDzjd3dC9UdvGU7Yy9sLhc+e6rbVIADbhgmzb
XuHvWZ74Wa8ar9DaCWtSVCPZ9IpQXsuYkguQDPwq0AMKRqwKGusDkyXchKmY8mcrB8YCn5hiyZKC
YPQlSSp3Z8Rx/qNsRHwnCXhKboPQMZ/TuIbEn6FL0uHHRpHqu6YRCEZMjlI391o8wDIEDLLLnbER
IOHH+LnoVZGilJBBeTfowFR9t6MDtJy8WHy3nKgsF2mGa3cROFX/pY0jWW1rQFzpCoi99Rwpmew3
wCUDfUkbybhNI7JZaHQO0TpCT0M2bAYjeRGZIx9lX+Q55KXUq9SVI5wM4JUyebcpES9YmwN+CBQ7
iCkZLy1bEPanfRccdW4Kz+ghD6uKAr6K5EKCE1PzOUbNHy5cp5okQyAh5XJAgyJWaKU0d+dhlQbk
7bls6AoPBs6yaab4TudbJtIuRJKy7AOsBkus7AQEahB64GrHpgmxqjBoR4muomZt68AKsqEGPaOH
Sdbcd4pOA3mI4s70azUlv1G6Vp9c27oirWU8Cc8GAhmJjt/fC5C9jREJcLx28UmXauPBZs7LZAMw
ma9TVyM3R/bdB+lWSLsD7wOMP/MpyuMiiYugRdjlGcX9MLjWg0Jwmg5sYMKiPUpbkvkXpbH0867B
2B6gwR2ZcKhQLFDpQ6Eh8UJuBlsQLUArzJ72BMUXWuLnUDLQ/HZW4+REkwxKoDVfkckVg3KvKnIi
QAC2AO7ip3JIgb5z/yCCo+V/FTU+OxeVlN8T2nRD7ct7sJiKHi1dKJTTaq9Z2eRb7hOICJAbZMzE
ApEK+r3+NEZawr/2GvEEYqpiRGWlUlzYI74RhLpoPegs4RagQI+A5uSMGCJu7OGEmH5ihw88LiAE
WjDC1FIzn2wQNqaFqH0jSL+zKmHBThQHXAsVG89ksqm65unnCv//Xt1/8238stnxX9qXf/0o2rgd
b17yH//9788/8h/FkTl3/t//Zc41seDSEEK4N5eafkqn/zTnmtofdFTZpKCf+Ik05M/8Zc6dN0d/
mXE1/Q+2xrxdRDA66mb9d0CFgG7Z/fy6O0IlMTs+fm63OWG8Oe/jcrRYSO1F6RF3tTGSSFQANE3y
Y6qwBXe5yLIhR7kR1o0SHyiw5taGYtx060xMYjsbCAtBDKau1BvdKGpKzcnU4l0Ahqz5Tl7kn0e4
cc6yjsLxmZXI+eyW6QTvK0jLZ5ccET5GiSmgwnRfKo5cdiwxLjQOY3ahB8Kdcf9soIsaRFw6jvyf
REHfP2k2nF4wd3VkVMu4EYnymmadmYv/Ye+8eiPH1vX8VwbnxvYFG8wBsA9gslhJpVIOrRtCUkvM
OdPwf/dDqWePVOqRTm/4wvvA2BvdM9OtYq3FFb7wBkftAgn+iMg5FXOCC9EMSAeWDhdW9CUBTZzZ
vWpnehHCK2WdBbtGbIX+OOnDLFhMiSgjfpHMFruaMpn1KZL6urrhcg6UzB6nCrk2DA3j/B5Nffov
ZqArOMdkRmgGrmQIMcYYRqxxJ4CHD+RV1EOE2mG926DfhrUKdHmtb7V7Yj9TvPSsUKOvH1fKhJxZ
qIUC4oBRFeXpdaaYZXc3DvVQXaHqOEhOgTEd0gLYP6VzoBDLGGZaYCVTh8hZGfdTgm7ZmTV51t1A
37zYeEPeBccDtFAdW0YalVG1UDRh9DS4B+AsZCfiw2C3AsAsUnUFBg4RGs8vUh9XEJkjpF3k/WyE
hhJeUfnpBfdSpI68GMPIJ9w45Am6ZPcsYsuG3IM1ja1MLJoVQXAl9FBVqaVEQYOToa+kYJbsTmsG
pdklJSAkpI44m+NHuUs6dFKKKEMQJW0aNV1HOk6Sz2WrCvIFuUe2mkKjClBLsuIrTyyae+AwESIv
CeIyVtZ4AtpnES7JICOiDRFrlR4bNNxnjw1Du4UrUClrWsl6sc36VPLxfJNHz8knlfu/tZKz3hvB
rKtWeVa0LboLepCHeLP2OtZhgtJsGhk/ldJM2yu56K3bRkyLB5SwTvAkMm5ErGlGQOYKxo9KlT7K
xEUYNCktnjQyoNZbZIFAs+D/kdwW2A9elD7EAERjre9AT/xj3ydaW2iFREhfalZO2NJmyz4ULpSi
m8gq8uRoDBO9sdVRa+56bSjOkqBXMX+o0I+TkcvwUKkMEXdLJmVp9shpNUKfOmkvh0dxJmKogk6H
khXZhjwD1EaNTpE5KAjEpNozcPDcRUpDW9STeNkl+Debrazv9CbiI1S5OvfN7Lx7CZUTdXhGvqo6
GsdcdnPMdx02R+yqEcnBRY0HVe6g3B2hkCKXs6JVHKW6m2SxqB8ZeaIETtx4UbwttdCwjnDOspSF
WfWNuewsr473iSgNEc4kRZDesg6i/sdMW7KctO494BBdmpSLVPMF/bsf1XiERNg6oPaVJxqyOMHk
ZYtsgpW+n/B4mHA/rULjxBIaQ0ejlNKJnU9x8BwTnGFkgBvXead31ukwhNWDKcUNrvSxbgSOOTRy
wyeF+ZUlgKJEvokcAAWRpmMxWcAz3ErspNnetpmwMcYgWYZc0QRIbUdSg+uIL+JhJHUVFDJJKSsS
qELF87mKYmMZqFDu79M6iKttrPZ5tBaKycd4UzcQbAIT4mNDMVh90N0oemliIhx3ueworR8Fu7Iw
ifS9oaqnxq7wJ02ejD6To1O1KIti2Sh5VYnrqazG6cJS6PcgxFrKyVGVNSmzU4Onx9ek6wju39xw
p69Xxls9gLlk++4ioe6GxwEFKrTNwbsd1PoNSsXg8VVsxrU8tOsuiI9wnvLsSujabZ6JP377cVyC
YIMsQEi0Ug+yeqMxlbCodUzZIyG8GUpVORISSz6qWivfK+OoflHEnGtBb4dHQAWGVkFx1oK1Sxns
fRXBn/pILOvRsA0Lxaek8e+pahS23kn7UUcZSe7SL554WAh7eSJsEpY39RE6XwdPDH0F7RmeCN80
X05GOWB+gXNOJcZfUft/OTjgSfAoQEHhmfD+UZqa1R29L8PmrkFrKe77JZYK7aVhVvnSl6Lwyqh7
crrPX+GvBohdAgodM/6NbuX7p1Z64k+j1ho29dZuJaCF7MpFXC7rIqm/CI0Pa03gVag7k/1ZQJXp
NxzMpeH7mccR79lS57dHoWDMp2rdrT8f0OEWmJ9CrxewD7+xEw4qfVmDE+FgpKz5pAse4ioWgJ6m
mduMSXeSaoK3/Ceeh0WCSGN0NmeYv8+byl7k+clozk56lgGnIVApY7V0MW87JcpbWzX89J+YRuYQ
IiMMTpjQBwNEHA0IjNEyQKStAyczwFHBAKya3ywNzhPJsgDFy0ECnulgZWgk9pOhdJ49oRL4UAT9
+CBVwVeM34+rnknDwUDBxoAG4KEABHZJXaJT9pplj5Q19KFwaeVJdl7rSFth/F4fjx4X3+fv7EML
ah4bsDoog3TZQMAcHFxJn1mYzHMwyohrO40wKOhJisj5qcYUua0ahSuOA5ST89IqEdQqFMz76L9f
f/49Pm4+kCcz/obYn/BHP5hiK8mNSKkRGfYz/8YEA7UjnJ4Nkcdq8/mTPu49qvgcLrCIqPWCCHm/
Sk1iozCXUA5t/My61GYDgqkev2qhfxwP3RHZJPmlLcMBfbA0MyONOjQz8Y20uPNqS64XAZt+hz55
8cW59YsBIbZD45yZY9Md8i45s6j+6Lh5adRvj3DK+xH08leo1F+MBxLjrMYEgGYGjr6ftUTXxCYw
MVYuBY8EB69Uz2k8yLNynDRfweB+MSJ9ZvSwsxHM/8CHRgRP73wAcjMc+lbAgXkx+XH4xTr41YjI
NekisQZolh+MqNBKRQjV3rInjidMDtu2iY9i7BHJnXKosovfXnY6tOsZqDgDFg8vbH1EkZtNaOGo
W7dLuYJtCpo1cT9/ysczhHMDpS2QG2xq6bAbGLaTMOMoTFuin0F9BRcdWw6M+FKVh34LehwF/1Ev
Ed3+J55LnCXOJz86XgeT2QydVI0tArxljzNcgiuzkyXIxmaV1jyOQIIvhJwK/+cP/dUyAaoPA2w2
5vlwZqj4hhhCbVl2E1ZdisyyqDzIlG6/eHO/WigAvudOo0V/SD4YW8K5jLoI2pa6gDwrhJIfRGX5
KrIG74sB/fJJvJKZsIIOwCGJu4vwdiwrYAe5KNXfSacrjD2nGgoTsolf4f7mr/0+guTepBAiERpw
Gn5AVet+1Uo6RdDcS1Zygm+bUBuPva/UK0oYX7BUP74qGuDAqGWgJ7DaDqkwkZFX3iRkVFz7Dm+5
wUNOVMutL+bvQ8VxdsqQCYwZEaAb6tPvT6kgKIYEpzzTHr2p9xat3qOO3I5yOy50Ic9mG1aTOY06
I7gVOrNC/hBjvhZj5cAoliPbQ5ulHtTUbv1M/IqV9MtJmI8b+DKz7MTBt9PIND2sqxFbKvTS0b1W
XI46Bnyf74qPR4Cm4VY14w4AUhGNvZ8Dkx5yYLapaQd1LOxyCJ+nvkjvSDLr4mI0mvI2pF77Bd/8
49CgF6EpAboK+OwHV59eMLwWyQHMTJnWVaBhfV1bSfBFvDdfmu+WLCAVHiIqoEjZH4ewciPBwUEY
at2uxgzz73CMcYNMYipRoZyW+L1iKyHsgzKaLVOh/X0l4vdhy8DKBFbIOQ5IbYbsvJ9aY6rDtNEL
no/05671J8oWaiUN6yEbY3rVTfgVN+DDicDz2KIIIHLBgo47OHtayyvCgGPeLo1Aza5UL/cmm2ja
VzeTFPXW+vO18+E10vzWCYqAnoMPRR7k/QDlAl8XbAc1W2p6eWF5YH0gJnwVtn9YofNTOFG54CFY
AdN8/5Sk6jsTSppmJ3FcIy2TSystVmtHymXJwVOg+FF6WvfFtvgY6EKPA3/MmUeuiBrAwVOzqfFo
iqPbG1s+TRhpuA116TqzjL0Z1JdaOvuhBw6+YZdBrrdfPX3Ox98vXQBAQA/B9ZNIg1t5P+ammZpe
GjFxGwStcgVVnDaBH7VOPGnDqV5SRjPKJjqDhdOvBDrV69bBukr98Vvvl4AUDO78NchxkSo8hD5F
Up7Rv5tS/OczrBQaFHyohf8mjuXlKTq6nHPsOxsPHYw1if1xKkKsabShHJ2wDBAXm2Lpiyk9OAxg
flBn4U2ijChhpnwI2Q8zGRAzJu+OhdQ9Jjawlu6bOjQTR5CVarz3dK2PlnVQQpft2zGZ7j+fy4Ot
OT8fDtAc8lCgmOXT3r9RTfYLM5iAJyiIwJ1zc6DInivYmC4F2O/N70WrPI27DVwzWEj42h/4eTol
Mj8bMOdrfNoQMVOPIUgctamtG735FQvyJU58s1x5HPAUUKRA/8GVkcK8H9wgTV4VSrgPioopAAqR
Oivrbb2qjX7VYRLSbNuIzh+oFPQ8LgFfYGGJELAprHQrEcq9Wln0sSFsdZ1+X4mQJRZqVzfYrcu+
dNnpeRpgbxMaBTyLrEfGno5kayxg34l3YyJXohvFUmEt0YdDEtVuqCXkt14kqtHrW/z/PcF/o8U8
o9//XsH34h4lVVzaqibM/vivy+o+e3z6b2+7hD8/4bVPiDP9N2IqUguZpiCIv1ly7rVRSMP+Gxoz
gMrQIYGArMzZ7p+dQvMbQR/qO5QZ5jtMId3+s3NofiNcIzlGYwMc/Vyf+vf//o4qVR/8+9t67/vt
yGkDao48G1g3m5Jz/uCmjIe4bgZO3sU4SfI6L9ErD5QJsfcs/CrCOiDJvz7L4kmI5MwaGododUWb
kLKJaBVE9QSCq3bTatYwigPVUXIMdHqa/1nn0yfUMbEqGsyGh2RJB2mwZ3bzqnkORV9bN/FkgQtp
8HQPg4VaZTsjFrXlm3d6+rpn386L+v5Of/myNFIJ8hGhosJiHmxl2WyMGtUpZVHnxrUfT7OZqJns
TDM4zq3eHopOpLpkXqHSKyzA64ioha+igfZ8WoOa0oAn0Yvn+C4V8wFcy6VBE8MpqGqkRinag9Yq
C3ii5SKaBLzeY2U5hF2z8gNjSxkBe2kBSxoNf6JFtMcBO3Myv3DRggAAQxPN0dI8XEpytKXoc1TB
5wZP8wNz83N02YeVpwmXJjYyGt1J92Vifmvn/we9ClmUjzmi9aEfNP9+8i+m4z1T2P/+EFi19z+e
krwtnt7u/Pln/tz20rfZkZZIbRZBIQsmJvxz2wMQQGaDU0GcMR4QFv/a9vo3Don5GplldOYf+2vb
a99ACcyEFhngABmK8jvbft7Wf11UZDqcLgrFjjmrAlR5yGjSCyjOGG+1iyGVbrxKnuwcsf5FT+fA
DmThi5jj5eMOH8e+p2I/i8IgLPb+XsSnysvTmGZc5YGvnDkLuA2qVn/nY5+2nfoainAIaXpAQssI
fuTtWGTrAqGQjRhPjWjrGKngvWa08vdKTpI1sCLhvMtLYEGRNKpnMkZjyiJTZun6iCGvtFGpVoav
icvEK03ZDstwO41+tk1wjb4MtBT7sKGxnNDqZJxWUnEzjtNQO7oGMXQxakaJ+cSILQyiuAVAOa+L
zwCkzZ5eVhedvVk6vzpr5tzycHp0pN7n5MzkpbBW3nYABM8bpGyap8dKyjvkQYsrvecgdXVwdg42
aYDX9KEzcrjiwh3/pGKqpiZeA8m1wY49RoImtnEKXGQGPi02tncRDfU696+iIjVxTw/D2mkSQAs2
kDzJ1jU4bUA8OgKhbuokV8p16UfdoZ6wbPHa2vZlNG6SEgkiu8n09SA2WmrTqzePxLAu1v2okCN3
KaILGOyW+BXiFTeX+f0zBRm72wjLvckLxWrx+Uy9lNUPZgoYMFJ9ZEF07w6x3tNUQTgAgLWA3Wra
XZdIAOl8rgLBN9FKAdVQ7LDOEFZSj9SChJ3S1PouPlmiI4eSfET+Mlw0vaitMKvw7a7GEEeMxWsh
Tv1VWg9fFRYPWCIvG42qAr0P7tiZo8E9/vbVJr7RFzGulIss8yKbL+2tu8G6DSsKGFyRNcjJLrSV
QcT6JZwa+saWtkpiTM4/n7nD64wNj+QOFSSE9Flph9XuBpHDMEafbjE1DSaXVKORl6m/KtUcEIJ/
DhchRY49CrYwOt8PN4rK0kxiPEli30/sWoM4bw4VHlo+iWrdKKhMIIbm8kGYoU448cSYpzg4hPiO
lHj56131Lth5e4m/FKPfL5e5T4PnAe3QuZl98HU0euUGbdd6kahjuZPzpADKncs9Xqp9b3tBn56J
iqfJbpY2MHfkaTvSpz5q4yo7MeRmpXTmlC0jPj2w+y7zjvu2QnT581fzPq+f54zCCPJOZGRQfBG8
eT9nQwO0sPLEejH1uozbWHg8Sdm20Xtx25onZMDyP3OFf3Ydv7+4/2WNiTWRg/Tv7/B9/kd6n/2X
+o/kPvvx9hp/+bnXexwbYkRBaUhRGJzbOPMKe73GFfUb4lUUA8AiUziEWPaPW1yRvtFIQN9KBqc7
d2KI638G7/wRd7eJGhXdDBJF1fidW9w4CKkphopIL1OQIKye4YaHQvFJ1wPm1aBhooK/icJdWSl7
v8gf8oIrHV9y8vvwlIreVeuZW3qQW1jVx0VkJ2p8hDqDjg+l+N0oJMMRdCDOyvDkAz0aU3+nOuRJ
E7IX3lIK7+tGvgNjOzpqmHNsqmruRF1z34WyQzBbx/N5X9e7TMNgEiEsR1bLe1ldyfI6urCiEwzY
KlDGqj0WS8909dzJt1YBCXKlmdvSPD1pQEUZBn5RThDsIHe3q1J1UwWwt+s1jixh8WcLzXKMbLs2
8OECi4RdIlG4K6qLoj214jNs2cL83IuOYGeUuaN5ixnRGAO8WMnxHksvS90kF8lFtADJDtz8ubxS
xPPyWBNtnJ35VYkprU27ZJkstRvBW4ylnd6Z46q4ABgCyvhSkBwMQErMDcOnQDrPLvDVvCyTfS5c
gyDiIpps6A6+LSi5M9mJXByX0UqsTLBzTi0QlfshVtG9HaTTYpMMO7QZ1np7lgvwU5Zliw20ZCdZ
4qBdY0srNNEbGaFRp70dH4U74W58FF9+F19+n38N7pvn11+De/mxeZYf//xf9xzdA/BcqY/ds/qo
UV6we0GmFDEiRrP0xqW1KuOdjMevamExiJma0qIgsE2K9C7BTmsp0uGT8++ljPsIxhW2fJvcq4rT
tYkdXyImdT6Im7jBWnNlS06+CSYX1+neX1kVWggnyHxL2rIPFmDg9fyEpGWYTnTFQbaAzzKkFb+2
gATzE7NaG+CkJoB32A3zS6YtA8GFif59cMwOKmliK5DhtiU/PZPiLgZnqOzWsq27zlFP7Mrl75n3
uepiAGncrdJqHRVg9060AlPF0VXEld86huHowxKXvvGUcQY4ccEYahbYCfe2ejmeBg+euLTq0xSD
3Ww7wIY58nBfWActVoH17CBw7guPfn2S6jt5k7RLf8WP58H1MJwPyp2WbU91cRkJtyxVX6Veg/g1
Hp4LtMWc2RzWHPMlyrJo/CJIONtddps4htnvhOpRpVUEAKdBu1a6lTg5prEoBTdjwLm2NOymPAbY
7gjEnk7hrzTvWPGOix3uZcMSh7lmZ57daXRfLbiMgWOdVM02CFw/Z387o3xZC6d1N2sU0bmvFpF4
Cqivfw4uw/3xYrkwIe88L0vkbYR9f38s2Fpo02u1nEx1pmmJg3ZRLzrVqffIwdUgC11L2VWgiS+F
ky5w+UR5dDXfrUd3wGt3domWd3H67IU3sBbseISPtusdFdNsWEg1EFc0VVeyRoNO0GwNVWH8dPDt
zJwqFJF8ENZWcJRgdi6FD5iu4aS6raJd3Owyv7WLeGfRhvIAQfLdrMYtTsV7itIh5J9rC9/U87R8
juEO+KOTJoNrUFk8nyj+BQUigDhimRwwJ7K6jWpxnf0I8yMMk1FT7Bx8yGa/Tgd+GP9u/jgBkcxX
440Ss20IXxTAHY5k3MXe6ATGk9ULN020TLQ1EcWoHM3CeElhm/5lIN1w0TPSVSYu4+w6E6/FxC1Q
ANub93IEpC7AfBQSyLTtkyNldvs1XRpudrZsk1NxvCQcUotl5+/aY+Om5zyU7PwsPbNEFAtsZMKE
l3/ITtrj+vjlP/PfXv9E5HjFqpU4fD7QMAl7/b9G4PWUHyNFWPcbDsbpaLoZ8cf07RgMKTH7Am1J
TOBOS3WveY40PrDs0agRBsweU0Cme21MWEk3guhiYhO27KmS4BqbcgF8diLiYT0tqOUaleD4/sYv
BLo7JCHZpobMQ5pr94BYzXELTTooNpV2lbpe7/bmIgYWF00tNo+efluLnKtUZ4tzZjWjEU5oTlqo
+czNg2l7PHmBceRkyY7ZIptVWascH97WBp5qFbdJry+TRQbtySjwrLWte30XPbS9U8a1o+Kxl+91
/zrnevTAx2Rrir+GAftkOe2LEUFDBxfKQb7NsKtpqPT7nQA8c3BDk71DcmXKkzvG8mmDGWsKYFoo
7+k4u9lWY9OGzY2qDW6BtoTVaEvZmNwo95ZJXzz7WuIUCEXJNEejNrdxFF7E8pUnxQ9c7N+jBKjl
IFDuAYIeavGimnm5iC16LR59mAlO05mYA671O8e3FNtsJadVpU2d6a6QFEez7ac2mgtFQIw/r9y+
f+79nVnfxEK/0nV8ZUmcYYOfCgqa4YGkhjYY1YU6hmehlqmugD3yEE7AEdEssqUaA1frJB0uJH+w
cVhwY1mFz1Uiwm4Ajiz8lDB4Wgog1IThjtRlH0fSDoPFEyMZrtNE/yFn6s5XT4Ls/iU0+72y02cx
6/xJ/6g2UQH9+ckzqePdv7gvBI+z9qkaz5/qNmn+LJbOf/M/+od/vNJELscCmsgjMO5m/jQf9Zm3
ceSsDEi+9/cR6Con9Pzjon34EdZNFT42v/jpf8ShoJTIZfBumrsOP2NQ7RttR6AjCnUmEBZvY1Dl
G5hT6qwoWiDsD/zurxgUHzikcglqqUJpvxN/0hgiN/krwZrjT04zBXFyfsXixDxIsMKiFLCAskSn
9KzJLlNddRILkSAk6jeUS5eRjHq3Id1gwHVaqcyq37pjbhyDq1DdvKmPtFRfp8gW4cB1Igj6Nu/U
PR3JI7OPr1Hk34vBdNUN1EPJkrYJXb6uqtdSjId0Jj+Mor+tVPE8VxEkEGIrc9RU+5GC7E1RH7bx
YtdNfBHtOu1XSYJzbR5FD0Yc609F19Uz60GWrobMaleaVkIGo2Wz7UyjcfpIUjZDAAYUi9v2uolL
zVbkZLgTRw9rUsyMHQEKylkADzOu7/24yE+Q1iOyKPTHQgyHBb7OENKrOt36Vt8tM3iIJzQOgrUa
1SABCzLCGX5sbiBzJHiiVPr5MMYXvqjlj1AWZ4omEgiCLKr7Jmq1JaD7DDcIuOe4FJS4zMaZqa3F
zLgpU47BsbVMJ1K5ylIzQUFSq0Cai8UpTNmNEg2p7UVlvDLa6qJAFwA/7RoZpcRzq5y/Q3dqG6e1
f2alxaYpcZxLOVYBBzleHq+sLnWTfNz0XY6YR7AdsYs24qO6j4/MKNuYSuVUKS6uzSY3FZgxGY28
3Da1aR+GpV2MBFuRF1yPfsdfyPeBynVjVQ05SFE/UO5bZnJ7yqv/PhST2xcUAsxbiD3LyaJCpWab
KVnVxEKCcWGklgMYBgOdDEfe1FabmmqfvpMCAQnQoT3NyjH7XkQ6M6x0RlPbEhyYx1qZtEWkEaJK
alFvJDmLr5WZGZBk3h7Nrk01JdVyyMS7AZHfq9leGeNYcT14UXSCLKwi5BTSoye1O8Kue8lmWxoR
yE5BpinQ+NpFBx2ABfxYxXVySmyjres23Ebog8ceXzEtOwGlEiBkSjcuYwkFL0XKfrAOBGcyMHTm
a8XwKL3iKE2Sk8QzYL3IpD11qe0GlGg3ijpC0BDxKTfKGqB145+o05TZfhzgBmz1t0BXjNeqxH/q
Axf1aqwa5w7b35+5l2328MemnnP++u1x+9fPvp64mvYNuMVcLgPqNeNzSOJfT13+hDreS1eZ9jWK
WRytf7lvzvgaYNV07tDXmMWnfmb+GHPS10dpWAHtg8A5Z/WfN8/PEvFnbTs+5+25i/4B5d+5toV0
K1pXL6iNN5hxSaZOWGrwdw2xceJWre0+D24jJX5I26BaWSjTLGGbv5mon1/iXTmNi+bDU4FYo89G
ARFP3gOMFP8h1PHA1hZS0eR2g/saJQOosmOYbjs13I9VTsCoK6soTU6RUDGcOiWjiqvgKuKUXXCP
4OKdRery94OD4/Cxyuv8uTn0iH0bF/zLdaHmF/v3a/l/pk9EDXMIcZ/mBFSvUcnmx//4t/nnfnai
JJ1eskpzGWVmILtvFrIAQOobtSN6scBf6QPP5dyfKxkpctrMlIrhAoFOhcz611IWJMiv1DzpG9G/
ojJG3+s31vJBL2reQApYeHYETwHic1D/BNJbdqrWGRe4SMvoOcOyRwOicSHtixsvaurNmzn6xTJ+
8TT9K2hhnHR16S4hQEeUQeR0ALSRBcUqkU/vLg16YOQVHZ0Ru5ICczuhDrHAr0qmiRD7S7FUlXVu
qf6qHoUu46D2gy0W73SM2pBKl4LoBkIGyviUFe331JxzFYri6nmFCN2dLyjxyvck4USIjE5wlToN
N2PURfeDGvukk9CpFoHe9A60GhKJPFhK3rXR4vNji+Uku1i2pd8/H/v7Hfw6dBBx8CVwmkX3/iBe
k2Qv9ca0ay5j2eBKMeVg0Y7KLTZC2uLzJx1UtZlkaALg3vGVmoUFKXS+a3xY5IeV0ujpJYzaZh8m
vrQhdpEw1mnmqhNFyqO29+XXk4A97D/lv3i3B3C1eYCoGqkUSgk7Adkc+r8pQZAPWTCkl1WpSEuU
CIxF0ljVQkVY0tY0OV7kPjex3gQ7emWPo14Pl58P/AXt9355GRAyOJNVgIdg1w+6eSKe7pUqp+ml
Umby3i+rcDWYqG1UWrrPsbZf+krcu4Vg+stAJL0L6nZj9SxEjHBjN65pRzQv6VtSxd9jFR7pqBrh
psvVaitTzqM9uIS/XB0n1SivP//yh+sD6gBFZLrPs/fjLLH2/q35U6sodCCEi0i80anG5sIWrtAX
S+Nww88P0XhL3F6zyvHhhu/8uhRCPxYu9CBd6eFTkxYrToHVEF2/jOa3Ypj/nPfCS+ZFyjV3jOEl
YNnxaaL5v87dC/f82l387z9unurmqeLKAJfx7sr45Uf+I/uEZMqamB0lX87qP2Mh+iM44klzMES5
AlFD3vXPG0RRvpEAW+gD8lMc8TPs988uiPyNnih5K6zPlyhJ/Z37g3DnfVwyZ6GHc/G2yYqjpFIl
aSU5fupp7DNt7Ut64CLiOK3DJkQPpe+CFRLUx1oinEVqd015ZdFyJNWaGm1FJYjtqs1WGE7t2y62
DXDfrVXv47JO7kxz8JxOUHG9AHZuy7Ivr8hIbxQkHIFRozM/SuSYZjWqJ2JshW4UTs+J5n9HJydj
o5r9Tkg8ilhIbItJet4XFKhS1A/O2mZE0Yd9vSmkpHCshnLN2GcLtDwDyHlWSAWsy6vyvJJJaYNB
QlmgDYfViBSBnRjoxuH3uMwHlJoyyoGpqS6tLrsBDVCcqtxKDjAL6j1hdZmryn1Qhfss1c/FAMa+
JuJPUprwuKNgnyvGfsrDa+TFziJB2hENHAehvKq0cXLTuG53GqB/p9MUhJWjYnI0OSIXNayVKrb0
TmvxWCnSZ6j7nlP5keSog7xL22k3TiJiqCpo1rQzW7sXxac6SO5rT9/7wVDTKRIE/lyIoWpX2hJx
KBK62twkhYYwOeJYu6ygriZ1FF3r+Egp/NjxMusi9pJNbpknrexPq7TJh6eqLp8hItY0dv0ZID1u
GilZ1DHmMpl5X3jDxouRbZAXMLAjgO42RQu394yTLEye27ECHV60DZllCtffqIoTfYIy2ybUVKMo
MRZKIFLDrH2CEXkUEY2qBHWfVfQ5gHVWK5UptNtapW4nDuu8loyLXnowEKV32qAOt2MYXAS+PJEX
Z2lhayjFor/j2S0yXjdhOF2lgYGQFPAu9H09t8yG/HSEYL5rqr4/nWZhj07ohe2U1d/rOrBWKZZX
ppE8dplSLqGEo8kle+4cRW3JvCMKBbMIlzTuDEHMVkI3XNVNMTqQ403VkQv6MXJr55FoF3Kytoz0
JI7qS0CjLuooNAlaO6qekSJYolHuRApGNcju2XWrOG0WuF0R2oFfbHL6WdV4V46SHbclLQTdqcfs
rMmkVQWBpEuLo9KXnUz83lGisKLB1arUFTzs85DgwH8NtxCNzQF130xWRnUqBsOqb7aRBYVzH7em
negAX5RrNdSOM3TUPVOkuyZIJ4YKpgfLNFdECCzrUIi8+r94c/w/WGqUTILYv08U9k/9H3dP94eN
7pef+jNNMHTQqLhtzvK7P2uJr/ku+NNvpAjYEsxt8Nf6459ZgmyR1ZLqIk8tQRHgDvjHIS9o1Bln
fOrcm56Br8BqfyNLOISW4LdFmgBJjs/SuIR0Lry3h7ws4h7QZVHzPTEGc6n56ND0qDLYRVYIdK8b
+VbHe1ha6EnSHeNrapxzbQT3faOZqG1Z8e/ZSxG5ACuZwXoi8svEm4c+auEUeFJfh+p3icPtqKfY
tZ2UJnGGGAmONy/rF1HtPLQ3ESVsM4oGVFq56LhMuWXfDz3Em1pMjSG6K3DbTTcTLCWyM5oBs+Ci
O1SI3YVfaZ7/8pnwZ2YFcriR6kEU22jWmA0mz6zt2s5XoYNfsusvhOXnQzsESL2O7c1zDpIxzejA
MPhjdNcsEVNZ+lvfLTf3oi0sCueLR7EWP07jm0ep76exNCQxUUIeZdgCg9Idw6HAuwidx3Kx7m3F
Bpj0xZsz3ocmID14HnOIhiQkVjbQwTQm0Em8Korkh7aKRM7SzETCOqpUPNwzyOwrQ6wKH4GlTnM9
qRAKp9Tz3F90oNQtR/Y1rjSdxvHkFEoOWK+Ss4JoRKsAJGVGQT/VqsVYcXy5R1bQq/ukdKLAaHw7
QJT0RDEy1POmPjcfTI7LzK6LYaCUPaJnsJhCXyjhZGn6dy/t9PVkiF1mN4NVTPZAXYALaeo48dlA
eHl7cjwBmqu58DFRlx6LvAbyB/m8+VHniMc4PqI1NOPNyIvtrPeiy2IQc89p+wTpy5rz5XIYdfSh
WmQw1TWqLNDeElnnOlQQxLNWoafQh0oLj749lzG1Xj+fqbGmVYMSl5osqo+UksqTraRStKuRW/ch
3qutuehSsRycCYS0Zqd6yDULNV0+7iOLIYdDlOZ4U6D/5mBzgGu13zbp+YhzTvTFCpsX0Nt9ysue
T0hIrVimkkPN2dWbqpwVWMhApdX0EEC/WCHLOO26dhRWn6/jj08h4AZUJOK6QZvgkCc0KkYTF6In
PhBIpk4Y68FKkasvSaEfVy6P4XijPsSYaPK8H0xqBFEV1on0IPYcf8jyFEoL4lLKwL3jZ5S4jV6m
FyHyXJd6Y3lPCXpCMsAMM75rDU9S3c9HPc/d+7mFYjdnpgCqqRQd6r/WVQWa1xwZNUqSS00S+qUn
NcW6Go3pC9bt+6OPPcp5DkHphTL0fzg7r924kTYN39ASYA6nnZQt2ZYlq08IyRoXM1lkMV79PtT8
wLrZ2u71YoA5GY+rq1jhC28wcKRYXEmg6BNhtkiecTFmuzRuNET2fBjgYyzWMPiTtecOoAz0Mrht
Qj3/N/b4X2sYhzOdh5+5ShRnZh4qrJHFbT+NCCcaRm6hjVShEhb4CEkNXbt1Uic6c/sebqWPoahQ
EAYAR0P1Zw4i/tyw+Oz5UQJU/EXGrfXQp5O98zvZnjkWh/fuv6PMu5WXCztzgI6HozSo50KgrdyX
UkbJOvbc+o72RrgOp3i8CSpbez69VQ6L44xHtDFL4fFmIq6HWMHheFWgIID2Hm4PVRSvXcqK69Z2
+51K5LSJfCdCyWtQr7VbTmfW81/zpP/ZpoztzbhkaouEPTBPl4A8VflZ3mE1CTQuoRhvTL640JwI
zfeYoL+4tTueaiAsLtFtUbQi3U500UyU22Jw5sUUWfICuTUKkqXh5fWuQ7L3zZSaZq2QNk6ibekY
ES7YJrjQ3ZCExdtAuyHd9FUiuxUitNa7Q10IfIZf1OLODrXoqm9sIgZhcE1fkKEn75OYbeVw+pTx
VeFpQOWj0THG7dgpFi1OLHHpOzxH5GA22ITJ6oenKswSeREHkTcT2rTwC8sXphcJ1i3+brK9LHjM
O8++M2WGXpqTCrLjqXB7sA+DpfWYiAet8Z5YU1ERw+Red1VYXYnAcjmoe9SzqnTd1L1TXfT6CGwf
12Uj2FBdtJ4GG5pNGaEnCILCzMp1itAKcAi3yi67YNKsDc86bGLHE3GyHv0wsO/KEJcKgEHCNS4j
zMynu9YPp+TSKggtHyKEutLLzMiRyQ1jp7vnEHTZOnSNLL2UNr4dQx6boLJ6VO8uYmBLDqevIUf3
DbTq1lal1yFSrVXvXFSiCQGjIQDMJwMFbzwERdx2q1nRBwpCU/UDUsUDoruToOxLfxbBdUyxerKX
yPPF78abFVsovfDU29Kot0GkC+xAQW/wluu57Nc5Osz9ytRMpTaARAbcInvunjS0xdPkCv9bmub5
tIsKJOtWTouU8ezxGDxOFKSf8lIHv1N4tfO1EAEJWFIGebYqeyejqx6iujsrrjgbqwmSzZigzErT
u4WYRGvSEJusbuXOkl2dfTUqMQIbd0OvucqiIOk2aEfCb0SaJ28vEjePnlrUbp7raRK/0jEQFqi9
RN5AVExDyvlYtm27ttfeu2EgG5fWlBZbPS6DHxMVjt9DnkTJNpQWqxQMjcV21qqItzyxoqdKRTZY
/2HWZ/ZyM33QPFu16xYSzq7NI01t21i6F8gwTE+urWhPGaotua7RICrWlW7Gu1ZZMfae1FIRb4hc
twEr1GAVQbUgQDmwMa8HbElgbXllj7AlgOCKfLY3HqpCr6et5RB5NW7t2js0LWXymEV4weyJ3/z4
PSXc8r+oTET3oi20H07TGLyW+pj2t4VpJsmtHjSDuonBnYO1anCrWxVjoN8IrS5gVgzmkO7ywOu7
LYTrKlkXTdI/CjfTEyBFg32X97r/A2294KXSEmImmpbpz7IO2KWpJTH1NCcoMTLx0UlA0DK7j0cD
s1lVFP7XxOidfyDlBb+tRBnPTR4mEG2cWphXtTbxP6BE6CaXogc6sEm1IPk2pZkz61/a9leDvzJf
l7Bot21RDkg443lIhDcGg9wiWSHANPV2de+IurmzB1GkLCAyysSDmXzH7qd3tonvABjUW9S2raYD
uQQ57quF7/mL9MPcQ1O7Nr86OFE+dTJvH8fJKpFu8kT3TWv8ZB+pHhCbioIwhoNSRt87PtZce0Mi
e+3robtxnNSYAEF43R28WzOkSNAjtT6CAiHgLLq6xi7Kbn51/UCHMvA73YX24XhvVTrCrYFIBPqp
a6Ysg+rTNL89r8PKVKVjiM+ult1JV1PfY7sDYIk/d/8QoscOuqDLJrwbnKIAvBmZiJQmHl+iyIzm
q1UiNLqmkAh5kbWUNqrcnXgfHQqGXIiFF6wRWCZaF0rokn2cWQ/S4V7b9JB+fgo9JWvF58q+0PLU
bckqdTtbZ3Q2xi+ekEZ7aSSegRJaHgSzKLkwL52eYPM2QFucuNhE5gAANHp+11xZMzkKmG29RTcw
G9YhLq3VtsuG1qEsWbrP7uAoZ9WLULuXhB841ll5C8YlzaZqhZ5q9pKCBPuBUkA0AWWusxQNZ2NE
ByQuAlyi46zZBk1kgzFMgg4h9N5tQSYIP0BAc9AmrkYB2FdOkdYiYj2Ifi2SMNfhZQl06YesiLpN
pyWznytax9xyedMAIZwqj2pimwQUKgHB9hve8v46saCHARUxkx9jwt+7LSxPe8+MkpiiQTCTOl6b
I5uMon/LPir9CaSvqYya9XOBmnYIFVApnAKKfTrStmhOum1rbeMq02+tSskX5LRBJPvocVzBgYc1
FVp1jckLcicol5d5x6UZIIi60geDTV1Qd0DVs/IiipiIM+EJIfwcBf+2Rpk/0dwgXLvd6H6j1Cl+
5cVAnkVsom7MpIq/FekQP6aOHoHJjMP6lkpK5azHtp2jvymvxS4hKAMiSJGzW6OX3YB31RLqx53T
3FtphlCjRcnxNxWSCaCwHXp7M9WactupenrthK2mXZ+Pw/fEEd0Pf+hAaOJ6MrabypT4HyBs8l4Q
RjQrS9DTo3iYG1/TqHF/NVM4/c4xuN35aJtPaFtKWW1s5bv5xhSK9FFE/vCo570wLlohyfScJujE
qsGBAB1As876KyE1PBHMzt+PyGqC/NXT/jGDkadvmYWjU072SI3rMJse7L6yfwkMW8KVDAsSzDHr
m7ekHZt7VZQuPK8unk2G0MF+G+QwsmSoJejoTxQdFKtRYnvQ1OJd8zL1rnL+7IqkLf1N7DzeYL1j
bxXqSnamZ+tSIgu3a0h+npteq3lfJy9xLpTpDWjHdxrU3aR0vTsnj8FTwzKLJGBVq7xtfb9qVtrU
Co07wmfOMAfct7IoKYSCF/Uu08YNJVLMdsPeiAexT+0i/oGNX55uZuF6tOl0DOu6UC+xdQ9ktFdR
kb4ksnHZkambvxIsJb/yjlL0iix4oIiq2uQBESVZbSVEkHRXTgXploi64NlIdPVg4SobYXBuJ/R1
B2u4yqOmv53M+ClwZHlfFiJ+agrEb0CKqKneIS2EfKIRWvZeIuzawWsog2hX6H37bSx8L9oMRJ3h
Kh+0vuDP+dwEgnMSrQw4dMFukDUW5VaSxHdmizU4EFoD+xE5pBAkYOSNX2IjDhGSN6zsi9tpjby2
GwlaPEexj/LOUCVqy64d1GWk6eZlPiLrwU4M7yb0vhA5Tyr13cRQgLbtAF0vR3RsJUIAT5PhJHuM
c8ENa0Y+wP/IOzSlVOYOzzbnFJyVKZGQQzk6WpvJmNzS0tS/QyQ1/I1wk95cV04Wq5UcgHlt3EEJ
eZ3UItuFyLEaa4nZQXhvlmn+WumlqyOx21noAgUZRWd9ClmCqA/l8JalhaDYgTzvUIJIa+OivQgN
K++2ZossHxGDhnZu1rXBc1TI8oFmqLpLjViote13gNSCVOvMvRCNvynjxnVvC7vw1nQdZLQLB7Pv
H9N6qsy1VpZIdxt+nd1rNvHFirJHcjnfK+g5I5XMEqmyLy7QTk4fk07OZZxU1eVFa0quDx09/Gad
VbXTr8PI6Kedro3eWzGO2QOts5griqf9Sov9mYpITvXVhQs7XOt15/8IQ0eJq1HmTbVppwK+gkmv
Oh+3okqqMNlUXiubr0ovUvo5lQ0zVdNKikcpsESBnloV/orTVotx/rSt+xypZvg8dZs0l6bymnt6
3Ka6QmbN9CBO6NRrClmB8TPscUZca3UUbaLJHUAfY/D1QD2s03deqKc3dTMaP/MyD37pFdcBgMlS
z7e1ZaTQQ3RikLVovGBa91kOEsCzi7ZaNXHa3YnI4VkIkf/nL3Wn+F4GHmi+cCp6UIAYUKxprldI
X822JiuI9tq9Uvo07CRMQ52XxO/e/aSPMgIAEjDKVEprL5FZhlEYZC6JTdWkcga+8x2q0S72Rt1G
r6HQqys6com7k51MvvmixUALDXWuS0X+8iC7Dk5r3I1WvAaZAstAhXYFI6hIIBtE4T1hDDjX0axq
UKSFvTHbWtigSE2Pe1hY+ltQivFyrOr0m+SobZ0B0NvKJyn/xqbw39zUu52QTNCLb/bALlslENV+
kMVm4zrs666/4TFuX/GiguXjwHmGnaM17coNIy3eZFVWPplcaeHdqEIYxWu703J7ZlEKsTF1JZ5E
Y8T1bVflsdha3Tyxwc2a6BqzIvPeDyOvvBkdp5tZUEn3olHjC1YhGbLOMjjRNXrQbDIuoPK9rXMu
/6qKISBrXR+Xq4raP/3PQQS0RiOne46ooLyZyQCw3iOHdVZ22zrXcRyNz2wEMyEujhGN6MyyeMT4
xyg2UZTkwxpHFlZVpE34NQ9k+eiiuBxiAxZ4N00gMrEKVZ1/nWI9+05Wmu91u9e9Vehm2jOuYZxD
JdL6ieQ8etLKqtg70m7felzunrpQWfWqIju+rTIgwQ80PTtosI6rYdjQGWYLBNidHm0EsN9GDk6/
IihwXrrRa9UuCCO35vMrLFlCPxDNmxia4tcYekF4TZEj1G90JHr6tQKIjX0O9tM/+RH1c4572fdk
qIZvjhi5iDw37W5TUKtE6d4YKCyAXDoFXjhCJGmsga+SRz7MndqI3avIi6OLvBSobbr0o1d+2VsD
VhLT+Kvs4jcEN5TYhJmV3LQUuIkNCn/aoK1eoffoxyQzo7IamCfN5Pyoq5YSLgzBYKdQ60Oon3ck
WIf6LIyOFnjFPi1HmDgFDkTk+JHV/GwoDtFa6EVp37lx5BoXKjUjdWv7wqu2aZJSc+uHYHhOPKvV
fpiNnxd3I6tHe3ecmvwmMpEW20p+qIfged1984Yaa442d/vmqsutznwWE8YdKwuhCsQH/B7uhJEW
3e+46Cx7h/htEcM582IXOZ0Grl7lUy26ckI7pNpHRRedXL38Yfu0nx4Ei3bpiKKqr3BW1PlfKj94
66ca+h7OlK2xjep6BnNVrQE8u+z5CCLu0l0kXRTzpnIIKyIlv/LWJM08fnh49MC7zcRBz2PCIOla
DBYSsr20LGTQC/j810LC0tsjBCjrNSJto7PRkCGMr7D0GtorkRs5PkJJGKbfKUAU9lM8OpTiWRBv
uuS7eP0u0+YvHk5qft+woXuABQ4vZggkpMZBz7vHCjLrT/IjyHXSmbKnCOwfQZ6uiPXDihQnSAh8
1l1ObXKTAki5ywbdDvk7G5lfeNGAq10gRjoV6BBlc2RRlt/TSCXPHdtq9q31EnouqZNyFKq4bC5j
OyXPDuuewMqQrS0veBvHHwX+n3BiKMt8TehWFitdq+SzkdmtWIfw6asbTDXm/BLJM+fGxGjHmgmo
zk8f1lG/7junfMyzUXe2NBHwsvovCv2AsvPWemldt/ynCuIxgxYTW++ny45HxVRgX0gAoqTz4e+3
VIacJmS71DQGL2j891s8BP1tmRlnBjmqpX4MQoXYR/KXG25RsU0zlwINtdyXofVg5qFAfFk6NVoC
Zkm82tJjPz2po1oq4xEhQ3EGaYSl7aJ2iyy/Upi/hi9AI2eRkL4iuYv1O0qgxS7szKfIj8edNkzJ
6vTAxxM1kUKj2E80O7NB5ir5H70UzATs2FVpsQ/wf72Ix7C+0Ygx4BpM4cbBLvrr6fGOvh5vnYnw
CtK5Hg6twaLd4UjDaDNqsXsU+6cLTIO8tZ428sxyHtX2D0YBSHM4K68E2Sosi5pGrkE/LHnv3Ehh
dhJp1Rnh+eMJAeHTkYvBm9ViuywAmFqnCLo9UexVCY02pzN4PzpF+3h62Y4nBJUV9JcBDx33P3/x
maj/qHCYsmKvaxzViCSR9DB6aynDnukifDafP0eaN8wfG2LAwAqVwKLYA5xUVxZFu40VVL9PT+do
181AB31WWfToHByp9aPwC8a964t91ot0V5d+cY+th3wZ8cD60vuTdnV6vA/lm4N+AXovAZDVWdaH
3r6z+EpNWme1mmSzH/tSexFaVeRrFOed73kdZxvlJtVlMYjHMFPDg96IAXKNJakdlrX7FWorUOmw
lz8HW+lnmmCffFjaJzOvDGoXkP9FF8oYRd1VHLi9w6150Rg0vNrG0a6mqv11eg0++bBounDysJYm
tXMXW6imacFzOci96nEF80owuhT1/04k+KMphOSCwwk3ZvzILLr05/bJlFFVvZ2rfYK/BMWf/H3K
tHwd0Y4+c3MtkCr/DkUqgOggMHP0pJd3Jimb14um2WdaF27ztjQvqa0X9yQbxqUmw/4SA7TortHS
7imrUUdxVV8h+tGY/zidEGfugQ9l9sUWI62fUQg0p7jZFu2wobKn1i/Gfo8UKuC80OtIWoIocS8y
ggN7hXBMam5DU3qXsaQLsXGbBg3BhHP2AOnL/umGSprr0g7RMe+7YGi3ASl/SM8iGK8wLbHrderi
tEixphWXlbTyO80rxHtm5dq97/TVtJmsIvuhoVnqr4KaUul6tCb7a8f1f6+l4M7+9q6YX0nAqPM3
gOq4vPvCPC3p9bn+S5zHxm2ZDMYzLb90d3rjfnJEECWH7gP2dRb7OrrMJZIuCDDuLdL7PTGmvOtc
I9/Z0mk2fz0UZAsDDgcEiVnL53D3epaR+1hbqn3m5BYccGLV3CueE1kXZyY1XziHuwVDFjaKYcEr
mqXGDkeqNACUhlNM+772tpPm+luiz2GbGv0/bhInlym6DX85t5mgCrGVoAYEGY/94Yhx29sT1EG1
F4rUzcmM78S2OsIPUfP970fiIPjz5ABQfIB1/nhCOt/UigzXpr3fUtYJ47TftaONf6LpnbMLPr4E
mNUcDHoEg9yiM//2z/vGG6nYhZXf7pHHne41bGcfjMYZ1lluTjhWIZ4Ad3aO+NXLQHL5U8va9lKL
IVdBH3WfTk/8Iyw8+Kr8Gg+5GWgJaL4hF3P4a8Ysr3Qtrrp9Qnq36gIPTa8u6HCfpn9DncBHOAVf
lQBd0m9eh7clybbzVOe5TtUjwDip0V9O/6Sjw8MvmiEyqNDNMZ6+WB9cintq9Va3b1s9vrXzFIGJ
1pHXlJXPbbAFI4MLGaUeVJmRnfwQ4pwJgn9+i8Kt+q4322GveS6qX7TXO9QkkPRFNK3xxntUj0l7
cMsanvygJWO3MicA/lzShs9U3n/RvHqYMKYcKed72I0gGuY1xW87+igjkslfU1EjxaxZqDeXUsWT
0WvaU4Yu2+PpZZuXZfEh2VdQa7gJAFMst7A5dOGUxdaw76eiuIBNlG1qPyzOvBnGJ19nxvzoIJlI
do9ugYz+qDHmxbgvjAjdZem5X6ZqQlgHoPc3XFH9tcxnn61cGl+8JK4fptZmxcZBbccGYoun8vYG
fBsa/FU+XJ5eg3mzLtfA8uacwKSZghj/4ec0zDpV8ZSM+8Fw2hVxCsoGUrxIVL4foq4v//YxYffY
ENN8VgLR1aU+V0BDYW7mj3u6BnQdQ5zNKjFUZ+7dTyYFPIYyE8gVY4ZdHU4KrhSmgmY17TVXnwuf
cXNRjrG1KvVJuzMb4/8xK2IUTAXQgUSKcgbu/nkmzFYD5hGU4753dbyRUUmjwGym29Of6pPtOlum
+9SnIJtZS2XDvBJxrokPkPjEx8k67S0vweCfHmUhCzgfcMTJ0dyyQEUw1lIafXDM3scE29iHCS7Q
rXSGR99NEfpQNs2cnNrZharb/MqQCCGVjR3uS2qXK7exslt0MCQ1J/BBIyWrO8uPIZv7MSF3YNy0
KU3Hok+KM1v4eF0IRVF6pphu88/SgsnNnQoJS8PYV6mId5VE+qho7ejMMT4+xYzC4sAOAkCM/P/h
N64134JOEBp72LfhRdLpOZIEodwgQmKdmdDx9gU0xy1rz88MR3L+KX88rYluqSAxK2fvO9TZRxin
686r3bvAlsM1XXFrc/qTH4Up7FmG0l0ODFfBUlF0NCK8Pis92DNv4wKjTpSmzMR18TueJGb0WWdc
taOyH08P+8lDimY6MT0IQR4T6OGH8zSdjIJyrbQ9oCjzkltBaV8q6Q7hTcmYX7QuFXflmFbtVx+E
bEMPOXJ+hmYuk/XkasG+selJY/EdUAU9/dOOt9T8y+ZyCXJ0JDiLjx31blCivB7uFbCR7xzt6Efu
xefsTz5Zd6hclBTgn1MS/wh7/vjOoVmZoaYSbZ/2RrrVM1NuXGFIWnNRLb/EbhxfWH0hzhzwT0Zl
a/EloREAU1xCXg1phQJT2uiVPEK7ElBs/0mxPUU+R0UXRls42zTI0jN0908G9eg0A+Mj5Ga2iwUN
+qpu3WmiGVvDy6LYeAmFBSgz3B8wDGV0AYZLO7O/PvmIARaFoD9nrD8f83B7SRPbpgTuziv7jDCR
t+0uBlx35l44HgWXE8jfbBSMqZCQORyFxp80axw5Xl1neg8SGznVBlLp6f24vHzItF3STQ4opcpA
X34z+kdmBaLJgX3l3XE54RwaTSikOKVzcXqk5XTw+uDuAfEERYXY1pr/+x97skDgxKiIVV9z5csb
5Bfs9SBEeH96lA+viT/DjnkYduBMdITqAiXjcBjP0ICHteyHKe5zsJF9YPZXldnNsoue5tyOrkju
6BLgs95nVkVr1AfEsgmczqlXGrV4gPjK3E2FYaGzlhmFBfAFLtcQoFp7UcR6oyAqgpzfaKXR4f/r
B0+1rqGPpud1ZpI468U5TsTy2v6YE3ubE4NY6zHIu0vLlhSapeuNrdZn5XbMe3mtJvselID4yytq
MdrSXBRwZBDim5e/tjM7z1LK2ZRemJ65LI423vyd5qeIuAP79mU+SbyhjNz28leZpNo6y6x2HQay
Ro6r++f0ljgeieiTczSHHyDSl0BjiNu4SowyehUZ367X4JzSsnTXE1yDzV8PZaPkZMEwIAzjcx1u
vryQYFOzIX4t9MG8ycqeXpJUzjU3/Dm7nqPUlWAQCgPEFV7zmdO7uB76hMy7K+z0tVBaCUHERukQ
XD8wX1UhN2YjlkdEU+kreyzCfzqrgORZW/1tNEbosiX0dc4EF8cH/PAHLSavCbwcG09PX8HY0Jgz
cu1SZCbh3ek1/mwYe76rKP8aDk/p4RrXhp93dWWlr3EtdLS4c/3Bt/ry7fQoc4RweI1gZ4Nq1qw/
wT5dtolqXINV0avyVe/0Ye1kentLZWS4ARYfPKvcIs+0gmiL7vi0bcPonNj48lXj4yI8i4AL8/RR
B1vkGZ4NWhaIXvlKF8y7TeB4rbhW2gvLGeONcMAipRFR1Ok5f7KyB4MuoqbQjCQgPL98VWkL5V/0
8qL1u3PGrUfBGXOjwgnnkHlxp7mLnMZxBzDuYVm9RmkV/SzRVQelJhOwDEa7rTJAUSjg0V5nn7YX
woWvmiByUq4AdkzriXufypoTbE/P/fiKRVsF5R/zX4KkYx7uqqQBetWaYf1qA8G+zTTPefIB5wEj
zIy7Fv2oM9ffJ+P5WAvYEBPZYGjDHY6XZq0XY6bcvIJJnO4H8PoPUnoDZOtCv6tw/9udnp85V08W
G5quCb0fXkYgAN5iQKuSpWcBCn0NPWREdkmeOwjuNwpwkur86JeW9v5TMOnau0qHDnjAJC+jpslg
4WEt/6Ue2K0bybt55RAmu6vY7QN9I6Fq6RCkU4TnoSF5u7oq+nJlD77321XAM84s2ydblFYMhUFu
AIiWy6K9PThahud38xpkLXzmyW9uSiM85/V7PMrsBYPgN9EKDVxnUYlq456GQzSpVwex+a3QYh3P
FbRoT3+ST0cJOASz4zTyPYvjFqOFqWyQda/u1GToqSE1C+LY+ttDjeCgCfkVYcLAhp+w+O4NV34c
W+n0mpPy7fR4CrfAV+Mzx+fourQ4ybx5XJpztods1kFwN/Mqaj0K2leaKVqzjSIbRomVJcY2FKq+
S5DOvwIw12dbUPtIUXtBdiZaPjpQ/IJZ5tunv2nQn1o8CzhAkO9YeveqIs2+GbseB/ihA/KUD8Ar
Zpz56a93eEPz7tKtme0CTJJktuRyJxpF2zapKydagtUzkMsSDnw7Daskc6xLB3b/NorH8hxJa6Gc
8++w3BmUYyEVHlfVAKaotnKMaa9Gq/yWe6WyoJl0YGRTdG4MpOq8+NrzBOq7thV1+pULD5soDq+H
czSqw7jq46c46NDAz/ZmlZiPG+ePgN6MgXkVNrUwNfk5yOliQg+Yglg1BO1ftTk/hmKupPOz0BWN
jcWBVMBms6J24XHAZ7ko4Z2Ay4nCS8Ce5xL0xUX5MRYZAruZrDJAenM+tn9Mywq1PKuHTN8HVSyw
8JnG9KFMQnCthOZdvMV+uH7sElBnG+K9wAH02wlEnFOU3HRrCu1NCdbsEiwf7BFLVLp1o6lC3hdO
EGoPgUjFNSgiDZ1yWvCrgt316Nuy+XF6ex4eyH9nwb0CER+BUcLExeUyxm490D5he7pG40GmUMa9
bTRqLYd+/DYNvX4Lg0W+5VbR3Y045p3Jwz7ZHDNQY66TcvvQdztcxXhstMy1pmnfGS6K1Bpgs5iA
CR4GLvenp/rpUC59IgqYfLZlfN8NhVKakvrejiFst742XQVhBvKrgadxeqg57PqfR/TfVf0476Bs
ZmrXYlWtzBwtrFONfQ7IcxODefqnCVNz3eg+WsopxQ0lteA60qPkTJnj8Hr7z8hQiVE0RNGfe+dw
PcsKcbISesd+yGT9K+Hl2PKn7bkaGiG+2STn+uOfrSqVDWtOLSh0L1sYpUp9xUk29qJR2QWEIf+6
6SN/M8HnObOqx3Ob6bs86j5qDbR/lnulQ52si6W1t3Ou1HVqx8kO8Tf5E945JKY4KqLn099xoWcw
LyeKjCQPJBB0DdylghaMTxV28aTv/aTuvF3n25XcwnyKvvVB0++LoQLjHKdx+rWzreqWOxf/MgfT
M8nfeOYlOd5U/Bb0Gxw6GKRxyxcaZCWqjMFc/wVQEVOPSAjMphGqo+mnMZTIJHuMa0wU0qIyf51e
iMMY5GMd5rIZb+cslHEEP5q0chKusqy9QLv6OpvCbKMHoINPj3K8l8DN0NijIMkxxezxcPOivzFF
EA2DvalJf60PeCtGdfcqRpX+9UMBDIY9y+1NOH/s8To0veKuS17p9iLZmtj5zqk11AK1WJ1Jdxeg
oHntCHl1tEWBbdgzx/VwVhHdedkGKn2tRFC8pAOtNYCT5lYIgL91J8o7AwbaFkKt/aT1LoL2jtLX
YV4A8YRksvZaYMCxJs9FQserzZa2URub2dyYn8z//Y8HbNIwvNNaL3vFOjPBXypu1+XYiAszpjt6
+sMebx+GYgjOL+hD7pvDoYAZD5HjCAxcGox09akot2WE8PnpUY5DLaw6ESizUaJDwejo9Q8R9K2L
pnrthgxfA+o89Hf1HnaME0MDGLwX4A7qzKX0ydTQvAT6zPtpoyOzyMArhZA0HJyKuLkz1wrtx6ux
SP4+hqLQqc9SBpx//r24+rxI14ZhTCQ5QBau40gCLNA0c1ekWKScXsWPhuvh4+WQbaMPN0uFIoqw
GMsFVtXWU0vVWvcElKdAub98oUU3VpgO9+x0SdPddRQEKsNBSCEDjBOv/BHA1rr3I/eSNNhNoV1k
GpogfWfRdq8m2J9Ev3BlCg+br96amkdziOp0pyeuce3EupWsXa2PK6i+XmOt2sFjV1IM1n8X0B38
1TBkzo+BkkO1ktw9cLbmfGilPAtCBTDgn2WYI9tZOfxGYBHtukbW9xHAa/fetin1WitNimoTmLQf
roBqam+Tnlf2CvM4e6frnZBrygkdjGFfVqjT6kwzBguUr0B89/jv1Mq8aTzY41egs5N3r5Mm9JgC
s4++L6iflWFdYpDVGBAkVTGi6DwktaPdKDhC+hpZdD2CtqOLcJPALMY0IlXmL0F97ptCP+136UB0
pgcTQnUfvEy+OpOPlECtdP+tsNoM1reIyzu38AdjlasUk4PBUzjDdRkutOtisnIIdsPkuGsTogIM
ONAhapv7s9IH9Dv/qRvq/Fwlc1FeBLzEq0gAZ1KdJergTB0e7SoFMlwIVbz7WIC04nee+zv4sZP/
WJTlOiiodxdXZYJp5jcDXs/pvXp0ty5HX2RzRlEhZ+W1xXvvrO5G+Ly/yu/2nfrpfsX8osISvb2o
vI26OD3sMmhejro484XlV8LWGDWz6INMzi94g9eaVq+GGiays3UR+G6b7sz1tnz/l6MugsrUhVUQ
qp65wn7xPNb3CcBxxrIr+LOhfebO/iTB4TrzeLJoxVOxXYbm2WB2HPiifnVhNkarCizNTYo6bpyL
6qEKZvJ4rA2XsdGCtjEbjU1mV4+17bQ7VE6ijTRUuhtbp7yyedmvpibyt01BNUnoargmtYcEW2Xm
FQoX9pnn/ZNLmWaBjgE0krVYcy22RQS7czDjEbffvq5ItWvA9W5pbE9vg08eUIQ0gbWjXwZ8ZakO
0mWyd8cBcXLZQicegz7YjFMHA0OM//Fp/T+qyHzEEDOm2PLQW6Gx4y1OmbCtHh0Ai7c6mLzL3BXu
xkAJ9wp5qfHMmfrkFUWXDTczFk+fX7bDAx1a0DI7J8tftciEQ0zjirhA1MVNp00yWtUqDL4R8Y/f
/n4xP/JokFDUupbvKHokaE15YfHa4nawwaq3pIOFr+EU+9GZMPM4j6BcTyLB9gBrAE7ncIaGVSTB
gCnxa4k8LrR0KGxRFKWXvd1qK6uvk93pqX1SjJkdLilkA88BgG0vXlStarPezjKaBPRvt1LS60iT
Pt40Zkc5VPfCZy1Lo21NuHeN0mqM9GPknDnOyzuLhBd9KcCttj8rZi9xw1Y7DiEVSj4rTu1rRb/y
znIUlgmaEd/rnhvucn7iCjpNupWjNZwJk452FQUZVoDEmw0M3GARbNpeItBpyQ36JEbzk038j4Ht
3A6+VHJVAdi7DPqmPPOdj6dMFINQG81kMifqtIffuZiKIPlv9s6sN24kzdp/pdH3LHAJbsDXAwzJ
XLSlFkuypZuAVu5rcP/182SVa8ZWue2pyw8YoC/aJSmZyQzG8r7nPIcdjvkUq7U+bTFwk2ChlyDD
qlpd5cUEsUANxDO0ndp4q/qVovgvsxCfmV0hN56rH/V3319/cooE24ZlPgnZ9dFii/k8W+1fnS9+
V9R/u1/j9IIQlJYlgxnfxscnZ6L9wfpc2k/U2BWBZcRfwQeKlX9WNzHRHx648yISiCC/CIWREBBL
fIRtUnipw6TO+0Oiec5D72tAImrAu0ZUWktt4toabZKZpkm/ge7inQ21NVyQmyk3PXYeFZoFNt+a
XvjRsSXf3SWvX2S10pdwVJlFBqPNClVLxkAEEMnYY31vnAC5Jraj2BrXBzLsTGLHaom/fm6T9cWC
C4QgujDXNnQgvd15ssOMIk2flOA58U6MZVT6znBGkEEVW6040JW/jIEua4MEMmxmLYow3P2bXiT2
uZXG43TUwTaXdV2axzytSj9og827n7PZOo1tUb7MeSrAyzFww7JKcBOvddkeEwDN8VHh89uRCQur
Uc6ltvxqavjLom7ix2KaNdEUs9S65vdjZI6xcbfzLJ7WTpJGFntjGeZ5Ta4yh1fnhD0m8lRjqtMr
qXJ/PMGei523JUnYDfsuKdNoic302tI0974xqa4H0+yKm2VKx4PBPRlOq8LXfvFgoSHnbX035gQ+
IUq6xKnTkmA6/f5tg2YwprzBXmzhXcdWPeAA7qocbp2bk8WVVRS+cBofERKm1fqAcKWh3yZrVj+J
bC7oUo7gBCPHjaXYFX2jznvqR89Fkmmf/EGzu9O5MmFxGNbQ2UHqd/NZr839Gla1nrq7cRiBxRTS
y15w3TtrMLTYboLq6N4c+8l8dog+PKYALKskutid5XYuJnjs+jTir4ccBGuvNitMdz7AJ3u7rmuW
ElqrCJipba0jw10rb51pnBdCLfEcbiZfOkvoao2dMehk7n+Cw0ZIYV54INZk0hefoMfNdph2U33J
YTq+yJD5D4Gh6vXBl/NyZnppKYmvU/HFALqXbL5Fw4ijd/l67aZDrkVED2n7YXLqeQPsJruI9WGW
UeLbVQ2LAoBLZOSD/8WpB+MTMN8i36T94j0Xcb1elBg/zS1YMk3BmZ7QFnRCvwQFszxQeQbjMOo2
M16+jO6byAcMhkzA8rrKS29E3Vfn/llf1PFjrQBiBaTnQloCdcLpKU8mQDJWlwWO6Lsbuy4bP9RV
V6PILAb7JZ/WVnLza7vZYOLVgEGlaUaWZlvrFyVp96Te++ac7Rq/9NdoaquaED5ZTtr9oiEcjxLd
iNsoa/t5uSjaFaYAucnj09yQR3/w7VzLrjGBy+zRaaStoQ9shwlnspFq6sbSZUHaGqtane2HdZzH
BCzz4hQXEzz+OEB7qzl7FxGAFtZdXN9lmCsV6YNaLqIsznWFJoJ6U1ATk7RDjgHThJOehPe0OM2b
6/T9Z29c+RPDTpYJMZAJW9mCN+U0eWdtVynVealpiY4POjM59NEeP+WYDv5bxQME83IZ2WGUreln
h0XOogggjhjTjtJpCxlsyIb9ZKmGnKq8a8aN1LykDPVBW/Kz0tOLNwpIzvkiMiIqEmkS6YhYz7mg
Ptq9CEuJNqTV45yBsctwc86SQ9fcwHUBvgTKDO1ROgNQ0o8hgsvgzbujrpf/glwn2ZCybK0n9GMr
0olFtmgbCnDmuavmRESl1oLmFQMK3xPoU+1NPI9adVIB+M/PRyfx08tuslz8HZSqToxB1ac4hKs2
DTNtLV6SRLoHT3ok0TbWpDXYjKy4C4ymdC/4nBbBc0vFfCVHpz2AQ9Xeh75Bdb+kmgURay4lfIsi
I6VZgHs5nWsjjvcIxf29kbBHChn0hQr1ngToKLemwdzO05xWB9E4RRoqQ6pya9Qj9An6y9Acstor
3ZM2SQZrj/AQ5JvUYwzO68QzhIdDgbaoeeNB7c3NiwspA/WpSU93a/JFf/GxbvehFxcjeD0zjW9G
vS/boF014wHBgLQ3hjaTkAkKXoIrz6AMgO6B6W20GDDMJFn1qFw6pq0pN6uN6fM+osaP0zM75f1B
lTNyQNykarxYKrWt3bEy0KLJb5zrOIcbdwr6tD6jTQSfofNyXF+AUDj2aoVGtm0hVvc4UZrFnSup
ppDWbXe3K8vse0sAdh9wio+R18Me8uHELemjVB4kOZzawL2bZJ3THXGE8ed57RCMmKOnHOan3iB5
TBZUdqqiFxeD7uZoiLo1FVFLEao5AtgSm1KLRWCqMyx0N3sIt6R3qpzTg4R2FlOCMNdb5FuEmrWy
7e8XUTfvnqqsR+Zy2GC1FQs490v73LQ92zNHSzPurEVy2m7pGveJL3dtwqZ3Zxa9OslvtSY1yoj9
xWCC4EvHV1HkLjphPiS7+N4wNlbawbkVaTIDaE9SNwkoAZGyytJipFE1ThTPDXAW4ZoVtb7p8WsS
ODv4BdDbEu0A8d2etatjzmRh2+nyzqwdVdEV07I7XPb23eKQrUb1SaUEfICGeqCeGnuROfv55TSX
3Ajbb43zztL6cwh55qesqpwnV6b8FSCX4dxzyM8jNkZLn5k4BDx6H6ZDYFnUhnauXMVBKydIE3JZ
gGqxk6Rs1nsN6EhU7D61KehNlKxk7e6dhYZTJKROImln6YkGtczpvWAaUrHNi4ZTelUzyRLYXOoP
Ii38e5r9ZQJNsx1sNmCZu++txGZ1aAzzPcmUQ4qdnqcvdTr3JTyHrDgTfbEO8Khq8jKzuZ7MCFDY
/NCpMZnYR9ct4QXVQhwai5hrABIZYKhVeWpds7UD3Nb4Tvxl1dJiOM3ROUD4qOHJB0vnFyJoVm1s
Nsw01HDY4vBgqWqF/EaYw/DYVlr50qbaGpMunOs7EqpAZwIFWE6tsUyJvc4AJwVmWfT3toj7xwZK
zJU/GUm7H8QgYpYf17wVldfcIHxrrqoyQUrN8GVHWHDsJlfbrElibbX80vG0F6e1ehKFRcmMOs3a
kCHsSke+7Wz2jM1s+Bpks9rw5xN6DCvoDEjKZ+xM4Nk76Zi+gkUsIZ1REI93cjCrDH5kI6w7Zm+C
J1LSgCB+0CDi8Nlb1ZVLN8IC6rCsgmiinFbWRDYi04WTWm9V3hfmZRETE5z2+kTLR8zACBWmwTtm
dVaZWZGBEa19btwsXklyrgb56o7Kh+6epZ5X5TsDPkwR0EGW3qeKqXYKQcBMy8PEvn8IrHlxh91A
npHYUqZXhAUmdHt38ypY8qcFmskEIrTfseHgaaohxyynfrbq8lFQW1xP8sQgpLzSHUiH+tquw3bw
Yuep87SMIOh5TW4s0ZpQoiZlF/uBE+BneurQpGc8DNqpA0j2Pil8lzqq7/qBniyjEwlvrh/91ChA
yYGFm0jRMU08UrXHXyQchEI6gVl5PRtLMh0K2TX2O9/foD/kEn0aKNNU109bppl4Q2SQWZwnTBoQ
uXvTuinbbir3mp2V3alVzEm8nZq8d+4byLznkOmd29QQg7VF1mG8A95Yusgp4z6PeoaiisoJB9lW
DdaQR3NRi4b24NCueBCt4Qz5mW9usp6txsis/Ajw5hhYTEUqjfBo9jWkn1pQVPO19mE0VpNst0kf
5wvTKFb3ahFjPu/q1ezmyE09MoM9HmA9og85Z0xc5jKEVp9Pb0O2kDyMMrB+LA2pkVxcdmwiOgdh
bkAXz8KEIsryxeqdhbViafN8S5BVHp9DPkkvsoo6dWRITnJQGKBebd2RinkoSbFotpSp9Stk2BM7
dc9V92OfTO0JxxiQSXzi8rVpdJeo3VHTthoIhCVQXe9O4VgZhMjbTERXtg3ucwcucHQ3RG04Fqr7
Tr1xUtZvIST1T0zRWr2tdSwzvpjKGNWYY57khiaWcCxGi9R2bVXccg4T2y4d9POMwyozxpLkMvLG
zlUBr6iuZ50QkCgrW63ZARTqDk7X6vN2NjixRVZpLiqYZa7LsyY3mvMS5Q00iCkuejgKq2lujKwo
L4oSjwVJXY75PCctq/foAoIK5dgam1hp+BRq+OtbEa+kiPTDmFYP7MCyjTerOsQoCFa6sbHoQKUC
rhb6ccuaZi4La27WraTMjyWQ/8TMVRS3hPuigfGtNhyh13GscPL4mG9erikITCrqOyyMU7fTlanv
3AKm0nlTM+nkaWfo5znJalelP7R2KEhoKYPh2LvmtKNrTlSoIXucbX3+ohtLXsHOnVFn150iNqtW
mktsB5V6Gdqjq7uwu9bhfHD4R1Cn9Ap5qMT0kitTvPve6t8s9mRkJ4XmACHUEvKzTauUX/R2WC/L
TBNpMPW6/TQC/xQwdTWv3jLdzshts9LoD00n7e5gNvP6Ysu27k67ZQLkLscjgxswMedxFpz3yeqc
cTMufqOHfXkkJ5reIj4V1UwGa8cwJV5aLQsce3tZncCEueyfe5DM1mgc2mmKJiKpD8WA/xnWwMTC
ZyAsm8O0yup077hV8kVjw/7synjtQ3CqOqQAAGI89ZZG+zczy+QNCnFp3fYzjSGcZGq6QBO9jHvp
06/aUQqd31uYemxMq9l+hjrnN1ENWNyOGif2YdwfWWakoCJkvi2AzSVh3dB2ZNYiwIJ7y4mTD5t2
T3WWE9SjZWZK4meaz68+eHk4aRkJDZtBG8QlB0Z34YBMbYJ1R7i3kAY8nCpkFYFyojrah7SUwSzV
OGlAE2syO0BedbUTsBIldEsgoMZpZ5QLvF9rpOBuaclwl05HNqZwShejuczLrZWhJjh22+if4fDE
WRfbaRfaAjDRXjMIo9mYE014vOklcEzIhemVasiYDczONu7nOaUrxoI4PM3JtBxQBkyXaVYu8kTA
f2jZcDXaAbIM+e3CqscHvF0jbbR5ri/0fCnB3KG2R3I0W9bLmKRKnvrriqZ2cZWzb0u3fVslDNuN
iTFXC4ZVJGXkT2V9C+KyO0ssClNB7UBjC4q26D4BRh7wPPf9QilT83W1L+xM2ZdAVVyYqlNdchZH
KbIfzZmNL316cYa1EN6stMhRCMtugZYpBj27WFZDPM2dS7SSmRssnQDAEpJ2Ek6RgTvbagoGZ+wf
1rWG91C7bslRMkm9sxk4izwzLUHdY2BHpQdz4qjbYw7I3QqD/9y3minZqJrMiMjOXPdSJsI5ZGmz
vpZK60XIa7XvSZE7r1PLtjnwuV+PICPVTBZC6z15gL+Ol0zmLJDECH+hjBd/ykf4WpzOU3MMRjb+
CsSf31xh9Y/x69Uak0uD38Bl6gHavul1Meu3JY+TgB8N6ZOCxiCZRxoWZPYDqjp3EKyDiyTvQe0s
p+u/dHOWvv+8Lv6xDv99Q4s60vdFJPCmup5L2mjObEZFUYaL/q65OSjE5Bedmr9U2b5rUtKi/v5K
kzZM0hzH6nXWxksKzVzJCh1vZOsL4arfmv7tzz/ax9Lvx4/2oazXVGDYFQE2r01OD5x+XZVe/fwK
H5tPH6/wobhtV02sAR+tXqm+BEcPm/Yyzb+4xl+qfMfbhhoHqSzCFdSBH25b2ti0gkg3rk7UjnTa
nXby90I2vraPv7nEhxs1r8ruvdmsXtGRb7ryNTF+JVD74CP46yU+3CmshAZUo2NGM0KEMajMQAXF
fRt1m/XUv46v1jDZ/fy7+dh4+P27+eZDHUfHN8oa4tUHBXG/ek28YSfSXTtQmdqJmky6eF9pn3Fu
/aK788Px9s0VP7RXzG5RnZtzRQcrkey2sfpVW/CHD+s3Vzj+/JvPRIWRVYP61quu6VuhiRMHJrOU
p7n6hf7kL92yj3fvQ21Z4v5N3WGpXnFTnKAIDRe3Y90roqG7AJ8d6obaZtVbZ/wS3/TDaQKFFqik
o4LY/jDeKeeuDS3D6tX9hJDjtLxPT2syFoJ8Jz5xbM+j7AIU/aflfAl+lZz0wyHzzaU/PAeU7hcn
Nb3qdfSfhvmOU0I8dZFnverxQStwp1qPPx+jP5w/vrngh6cCYXNlLZ1bvZY8cX5/j7k/1IF9//wq
P/4yv7nMh0cBwy1sTWBiTCHG9ubqCgh2BGDoF5f54fD/5iofhj8ejcQaKKi8li55Dux70nT78w/y
q6HxYfibi9CQ0HO7Ggi2/YbygXHkVIQzgVq/8lf9cNr95tN8eAA0kZOsZHCt2gvdrf3oPgIwLn9x
y4y/XIVwXVqGjHPDJ1/M+fDNtGsdC3OdjVfTmacrRF9gY0cnxtierdGSHLW1bR9f0LKySFqqipDd
W/6cwemPhlmgWc9UyabEd0TU1doYGujjUIY23i/e6AenLvM3AeswO459a5qoWKm/n3ksc2iO7D75
jGKU3jgHkJmgTfKtkpCiZ5pGfWt57+XxYBk0Qwb6Ag8CqSWjpdxrY/YtkLL2Wp35i1yfc5wBdN8n
a+oDFDV9Qz7h7BKW4vkUVwctiYPy2KgORnP18P9aMHqlic3t58Ppx4vSUX9whFodLRrffyi3pedZ
HpdvL9vDVrfrwHlSD/Gdf0358CSpD2TD/Gol/Ms3/t0u6C/osDIr+9Sw2AWVXsZm9nGVlws3rqEb
G/8qKu2XyqwP8ws6dKBJJZu78ik9pKf5tXfiXKHdczl7n5N9FsOwfit/sXb8cFL7Roz2YUxLY1Q2
QgL2ecun1f/cNCF4s59/cz+cqL+5xIfRuNQqK+k2stKirAs041pjHGr9Vd6ND4J6cjU8+cnL79f8
v+TjfzLs/33O5X8Wz0/V97HG/P4fCZem8Rt4RWKMQa6gVIV/8GeIsUGIpUN9C0wX3M+j+/m/Q4wF
GZZMeNh2EJnjC3b58lQ99Mm//mn5vwFaPtpoaVW4yM/tvxNv+f04RJ6LxQwd8pEDien6L/LydmjT
tuqJRpVUpq/zqqeT446ZBkK2AX7+zU25+qPr/o9qKK+OXmL1r3/+wSr4n248l0Pk6NOKF0zpvH/z
w7Bv7ZL0pyVPUAQA+Fv9Pn3WaSTRFVJDTYaKOJZwvWOzDRHE9EwCEslCRWyOhyVbHGtfVoUk0mqw
s8tZLnGxiTHD+5EPjP6a+jklkqR38GhKooHOlOjLGqFEM52MAwTPMKVDa8AG170vQHpA9YtF2nMw
Uh5D0CCNGhW2mZX3dtLRBjC6zLrOna6mQF+OvJeWbXmcp+4Y0mGgkK0JL/3SySY+8Rpkqyi4V9MP
lcg458i0IRRQ79AGhH0uzUff0kDDL4ub3CuMWgabwwKn6lyVOKFtm75nuGq9VUZ4jTU39PJmPMRd
UX9WsyzP6qnJbmLClMDvWxReQ05qzRD0UztINkPC1AJtaNurcXTNeGP0izG+ZXSfnU2PMeSRiAX7
MgEIZ20XEo+/eIqmbUC2kknrrDAnJ9TWqr3XJ2NO95oqxzFY83i5dvO+KqNqMZs6pKHTPpjCl59T
n8JqpNseVlq70qkxxBTTl9DSp+lR6CnSHjMxvM/YQGZqqfRlnstySadtLRYga0OrSIpRuMRHBIi+
cT1pFLT2oreVHbmrMVxnk+Ug0pwGIlWsATkB3Ssx6rtpdoYhpF/gnTFq6f0Tfu3fYqtNKPaXBBAj
KWqqMXDgrT0mM1JR5MemeKISrplhQaBTvHHyJem2Vbe0V8vUj89ZNw0gRv21J5g4HZBFlEKhzRFo
5O6EbndrmK90l8eWFJldH0+LHtbTtNz1zQTI364ErRc8QOPlKBP401RPOxrdCclWtua72wo157yz
etG9pcQ6VBth9iTkmJNbnKM9RR1gdp7zGmdaRteLVtFtFZsqpQxP83KzNKiI9oaO7CuhwTB8EdMx
lJnmE6B5i9BkUjFzd3pElj23gZwdC5FA3el9GLduGsOmX0w7wOrnlycs4qI4cURB54phoj17cK6T
yNQ01R9HHQIA1acJ32wisz7KvQVxOyXZhjZgorWfrI48ocDqZuLFDQt1wMbMhUmqD8zNKVDtND97
ky/ysG3znjKObXb5ZlwtziMtvnAyLJolz4PByBVRX74zvRM20pQB8U88zbyNW9uap3YPjV25G5Ry
AgqZtjRJOOmLr4UuXTODAsg03Kq+42DK1NXVKAO8/MKF5Eq7UZu9Q0mITrJJVrt9Xa1xwMIpjYE4
ghbo2KaDK/3UIMNNedG4djeJNxWP03IM7mL3JjGypKkbbwT96LfJssv+Imso823nplP1DtZmap/6
9Pduk2Jqpo2J6rja2mnbvxTERfThQCaodUFkRN6GpCd6BKZ3yRAH5IPRfhNO4TyuYPl7/AKdedk7
7nLvpkq/bYqxuol9QnZCvSvGK9svbGOzUllroU5bbhn930LdLyev//on56GfLNQcRbruibW54uH4
8/f/WKiN347ZqYCedAEeCL4Xh+qvSdS/CZNjNuskJmXIhMeN/9ck6uNCbR8tYPwIHph1dE1/Xaj5
kUCYfHwhVjpco39rof5d9vrt0glWgcoWWwj2CwaA3w9Lp+lXVF27nGKqrPXndMzcKzGjSViIjA9X
nY2qYrk4kb3r3Y3EEO3l0Gp3sm3OW0uPd36hbXxOTkzdJ5S+x0tX0DIT45zezx0LSoocdxMz4Ghx
+VWYzeNLqXePKzKSaNSWa8kI3blWWWzmAdfrSk7NCVD4AXkVki/CnrpH9AqPCHEeGuILo6q2zhDy
3ulOYm2rfkl2su3OQJ1oSBOqu8YxhsM6ZW9ElxCVxTGGQx6BilP5uUWFtEGM6Z6aZt3vaEQuG4PD
+SYjlS3ojbl/EZp+w1spL8a8Cqd6Irxw4nxbHSEbRKiYl/HqpdvSWLKg4sELcz9l7Z2cMZJa7UT5
1J/1VGW2C6E2BGE667afunjT1NZrLeC8pxjNAggQ0EKS8ZbQiRtsz68y1z6LEaganTP7XZuNU29O
k1uZd2LPJLz3yWHcaznZY03ZrKcrHvY/Tg1/a3t9W5f87/99Fwb/e775CxozoiSS/j8uUlw/qn7v
f/pbu7f68FS+qY+/9N0rq//4/cfxWx099U/f/WPz+yN0Pbx1y82bGor+z5T142/+b3/49UG8XZq3
f/3zpR6q/vhq2IOqb59RTuQ/e6qJrIPrUT6pf6AAe6pe//KnXx9w3f4NSgubafbNUEyPEtavDzg/
sYHqgXDhsAnpjaf4z6h5Q/9N4AREFE7qAejPI7P06xOu8bPja+HNPMLGfn/FP2/C1+0w9+/fWifM
41H6fx5xxO6QDKGeuxABUK26v9NRv6lc+hbxoLRvjH3bKOvULPJuYumkGxOxmSSqyadzX0mks1sj
s9qt4NExEL88lSMUJHSsHixNpT9nbtacANO5mmNrCf3RvEG4QiLF2GfdoU1oIYyxXF/GdjZCuzGW
lAdnqU6EVBf1OOWHv7/S/OfAivxUoOT8RzB0b0/DP+r3f3zqn3q+tvTl/4cRePQc/ftlJXgr4nQo
vx13xz/4Y9g5vyE9hpnrmJzZ+Ir/HHTmb3zLnP5w/3g4DowjLfzroLON3zCWHD2//z2u/hxzwv8N
quZxsfl6NhR/5/j3faEF3yTEZc5jRyay7Rw9O98Xd/SjxLk9tvsRLuobOVVRWQ+fh0KcybGj27Sq
3Tf35UdHQG7DN2P86xUxZpuYeTkHfoRRENJTTxkMDo4B7K8NoFfJErD5vVVy+GT6A/xKai9ysj77
CHZ1q7uh5/i8lC0bW83adoP9hkH3nINJ6LTqS20txUZRDdwI5f0xcv/t88jX8+HNUtFDayQ4mlPW
Axp9vH3fPJDDEktHl9IMunhaQ1YcmttOmx8S8ogRiNJw2joiyfa915v4yVBHY7DfdUk37bJ1vSMV
yeH0WnVU+OQxt6rDpjT7tO1NUx0KK3mwU2JAMws9PcdL69Eb/OsOKhFaLfR1ZHuert5lnHr9ps2t
rSLQFsWva5FmS6BiVU1WZLvlEtUy3bN/yZDkxsvzbPaHeRRgjoi8C1zN6CLLqHBxopFCHzLfmF2D
668j8ZlwFeDR5hyfc750I31wurBzkelgpYpGlMFjoDh3RJVDVFxiZ8Z1S7rHdSyJQvdN4ov8qrHo
GHFIb1dXhMWgb3ytP7gwE7eybEnXrIiGfmPlzN9ULbIt4YVz1FPNRYmvbXRPa0M2458UGXPbpKw+
J73wTwhK+bKK5pOtqAPERBiruchPjxSFXTbo+c5t1/WcjZd/kk3y3phjbBVENQVHewIni7hDk2Vq
u6FL4QPVrdrEo3bqj+1dvJT6zTqycS/XsUIHO2oXOTrpZ5+wz51crB3fn79v63q4jEnDC9mV2xdp
KU7KJHudUq28KkiDPefUOxgRIG9SmlOCVVFREEndpLtxmSy0V61unwBHQTiv+VKcIV91iY1dk0+t
WZkbQqK78PfuNsKUIDUl5ZCRIsCii7s0L1EN5v6Jv5pPFbHJEd6INVwqf2bPVZUbg8BWe027zdCv
NGsVooI06eoDmX9xAFax3dRNs/L/7B4a7dBcFJzCcaDI98xJ4td4tp8UMs1wHIuSUHRSYPaNU9bX
q8QIU8YGqdEOIzTzjDpq3Y68I0NkUTeiPGMf/FK5a/pketo9OXTWJfrf/JxDkdqZyD3PEiN+cte6
+NI6iuDDpSP1THcR/sW2VFGDePaiGyxtY7r+mgd2lkxh5TbVKTWUg6/Lht2jdPeZgQa28uIyUqWb
Ew/YVBGU83wjuhQMQeMcY7MRwKQuzp3a5mDbkV4IDSw7SNk3yEh9+9lN1wJ++GKjT5+7rZiTKxD/
/ca1cUJkBMDtmfviO9RXN5CuMx5Qchi7ftkXtdynHMuPeWo0gEBzRSj2KDTFyb7rynnjtZO8QYuZ
H8BP2TuzEvVB0/31YSF942EAl3NdLMRpT0fPC1HAiYRTwDHX9a9VpYazzlm6oLSX6UL4i6AHCoIE
e5Lc9QPeZRQww3Mx25fIRciPRuSr92RRS3O5SCf3TpCzfpTSn/vV5NLw8wbETPqqsFD3/fVYYkO0
tGZrdZ7Y6Q4b/GlyEbjgMFQblYo0yoe5fR1nzQ/jTjgPWALuS4oy+yWpwPClZMEr+4iSjCdZ35Nd
+LSaZXMwck/swSp/zrDB3bWxo66VNchDja/pgikoDetRGZsc1ttGGbZ5WfV+HXb1Yl55FE8eF63K
yDPvhmv0/s15Q7LvlZnlI6krdKakYy8bM83zEK2aEZqyecqmEg55VvfvSCRJN13c+NIWVHwEDddw
Qpv4pW2Sx6WEn18O/U2/6MYuUbY4A27gBoOmX1KqudVM8RmF2T25TSWWf0p1F0CNkn0uOhPzeTYa
N8rS51O7MA0yEjOFKE2b34y5cs+g2Mp9Y0jS8tzG6FxsI6VfBUg8jRMkP0cgxpCeuX0il8g1umJv
uQ3PNcUzxGaqtfY6Xdpdm2mGid84J86tXtrmsmlJ3GUVwPdQt83w4HIQSbeFHMQaHCX/eVjJXr+t
yafnznbA/okT269oQTe6Id3s3CXytic3wkPU/MrZyIzS1qvPRDPV+5nyCznTrnSfbXIpt5aWyoi0
kwSLXGEQr9xbHU6yzkAk7/SRrGP7wrOy5loSrXyJq3LZx7NAQSiBugTxYL6sadoehXiDvFXucLSp
JyOqnqWZDkSRJhBbVXUdZ+TPMaxPQDdneZgrajFUzsjn0mtC+5LZ3MaONdabEsZJhLNG2/SJ7V/V
QMGPd6w4HUiNxiGPBSWxncDyawpulLgu8saX720txqtOOpO/NdBErDw1W1wnK5qnDGWVKRaC7Ot8
oAporgjuoFe+T5ry749awo3GGv/UYxs6MweBn68lQfcMl0PeHJrBaXZTkZWRWxvI+ddyLC8byFjP
yKQJ6rCmdT+L8RNxsPI0QXt8FmOg2JAiuW4wmb8lZVwc4ITUG8edjK0qplOknvkms/L+CmWiv1V2
+bnrSEScwanRi0e5uV/SSj+mlDcREMzsokCMHS3V6DBNLIQC2YTGXtea2W/yWSM0Mfc8qkUN+/aA
fz/YeJkKW1+Ja/W3ftleEh2YHvJp6k/GXJ57rEAX7AyyoJltMAvFyCI5ZFkeFV0xfWpceMtan045
stRVHaSf3/QlCkQeCHmu9b712WLfETakPFzaXiv22OL35Zh3SZj104JbkS7Svp5c77wtLOMkF4Z8
H9x5CjxWjDNNJd3eECSFkiz4nirPOkltpz6DIuvfp4pBypStzVMSqWFpu1M9a8b5JqXkZeNY0ftT
XLDefsGmQEfCSkger5TA85Zk0aqc+UK0+J9M593EiW8ESb3626KcrxZbVfQQ4IJFvR5fdMi8A68w
/Ug547jVSHoKMJKxqjUoFRM4Soeps9uoGLTmy5rOck+Pud7DSJdnyUwUdoyC+TMe5HWrYGyEdMyS
s24E6QGyc5i3Xttlp9WsNc+iSOXZlDvqTZslujTEwfXGLOvpYooX57/YO4/lyJkuyb7KvADaoAPY
Akid1GSRrE0Yq4oFFdAiADz9nPyn9aJ7ejlms/2EFYuZQNzw634cuGnWP7u+fhr1lFGqmL7owapP
sx3oeHNN+xBiX4/BgaSRpz0zcSilPQa8fnZTOnaJgMkGDdJwHgId+HEwOu4VJtFwrsm7HChYfMyl
FcZqwdfrBuW353Zy7xmleRRZfSwDJ99PVOBG1KuC3ehXHkBrbZLJASWo564+wpC27q1FvZezl18z
Vz7T7ixedUXvPa+X+uzO9h/Yt82ZXUrk0wH0o53n8SmdtyOd8E3cmP2fPoXTu/UEKbg8EvkoGd/B
xwpjdqk2n6enKZhQksnlBvecpMWPeeLwHJy04e3YdRdsnVGBy/lKCNr/lgTM7oalt3/keRq+B6OU
TAprGNOqHixJW9T+Y2bX+lE7KzGkOV2yZPNFmEWwifFM5UV78UKSnk1efIheMjzaGlxg0OVYglV/
T8MYA6GhCt7dzaO0qld3MIgIWzUeyI4mbmfyzrax5i9l6991CpIlSvZuFIa6Yh//KIbMJzoUqlNh
TfOeQjRybOa891rxwpuO/JzIw50nOMnmrPjb9tOWcMv7U07+VyXHV5JHNKg54k6Vwe/Wd77QpbLX
JsxwuKb2XRlUry1D9pn67w9FL6cf85MleWiVianJD4aGYpqs+PJp9ij7spv1qchlF3sWW2SlvOmY
y9HbV+taYfy1cSB0S/uwVdtL39TBHgEJ9++w+LGZWvy+3Ec+STwSa3/XKrN9bm07i9eKE9SdWLiT
vPxjgNeP2mHZYvzT0RrQ7cwWBS+AeeOHcYBFxbgSVoc0GGVgjV59t8yupS+Ng+eX+xTArZd288kc
BuzrEBtOKSUF0TZ1NcI4eJiZiqRHMydeU7iZu2cvAypsG4+pRYdo0epgr9LKe9ZL+4dWETui/mDg
2kTGyqScd/FCIom+c57VaOLjdXVUV5uzE6n4ibN3OC59vjy4VX4uNBbKtAi2S90CJCYO02fXVXlU
bWDDcIbei0tFuHUV1hPe6CRo8IwIPGTXtneqxyxXFTZkO40KGgDOwyKmYE/WtXkfB/Z3db5dy2UJ
/oRj80434S+z23TidFxwIhT8JdK2Of9Ky9vsKxz1Yo/p1ES0e/NFXbz+SLlrMJ1WMhdxQxdysqoR
m9PoQsWpvRRnXhceiRwfVwKsDtvGiWLXqtAtXz2umLR0/SUkSrqPBCs5p8bP4230OBORb5N+MD+7
4a9Ol4Vy2iDAKZwvn5paNVC9dggsd9sSlrLEfZiQonCgptmy6P1byqY6IA4/D9WNidQ6T30Z/qp7
84UOhPTs0tgD241r5LiKlzwrxqMNnO1jqX3chFzJl8p/A2DWRNrLf1aqW+/N25sOXCpRsUIuB7rY
pl1VuRA30eVxhTPqN9ewsk7B2ioCC3T4hnbzZwCB/1KmNmHV2jMPblo+KB4+6CIhBaG9V550ha26
z/nJoJid+Zk+/fUHfajrvraaBy7r9nMvlgO0g3qLqmUlHyyqfVCI4ZPyP27JZIEOkyyzg8kCNXKL
21VzIcw6hsT3+437Ej/fvDdRnOMm4IFt275I7Jycaaz4C+zIOJzbCsc6X6CdnxXlIVwYgc3lqm1V
7Afu4bGQzyF7sDtdwxJQVNeiBvhvjVBHAmF86NLfruQs2/1m0qFMrOa6zYb74jSZ8YOZe7rOjr+e
qrqSv8XCfd0PyKmRUku2thze+3I6i5Ji1rbJSGuEFKA03M8Tw9MYiKh1tLG4t+bbkM/tQSrTuCMW
bJ9GWBd70TdepLjLfm/O2v7eyFHv+6L7Z6fd/xex/xsR+6b8/RcSYjPgIPlfqNf/6/jdb99pw2Xn
6z8oivz//yxkYwG5qdHsnQTeT2wg/6IpWijcwHsd5MEbpcHx+H/+ZVPl/ZN968gBNIJt9EaV+Vcd
m00V6p+N+TBEl8MTEvxPNEXHRUf/9xqfTTMOqAFIEQjquEq8m0Xx38lmy1S3Hteg4h+KF3aNxeVg
kJUK7ixz4yWPajR83mY8etC8lDRwQLiHZsEuXYguLqMuaMemCjxxh0l/paO23oYMVwoJ0632buQP
4kzLplnUjri+090SjJhVPFt1wYlQtZ4Se0YQShZuYyQ/fASXe4JGtQSigHUf6wXc5nH25bKbZkW7
ll8a6ofBFMmw4dtkrWsyD3TMI8WehT3yViWwHP4ICRK992lWXvtwCq3IUoH3onWGW0F6zMhRsy3V
Sap20jtJ/zX/ILWto5XPdpF0dWiegzXQ/d0YVsF2qOyhvwQz0Z5oDpS/S8XUX3JXhS9mFVp3dA+T
MEYH4LpYB/O9nojP5KujuhiIBYoC6+2KMqlpu/VImTbIKll+yDTtL6pqDAwUPmvomLZBOjPNbaXM
vumwjUSGU3TPPfGjvwPQOHlRBKEQe0qiKElY5WGeOFr1wa6bh5AEujuY8loSCZrj1TPlzupMxknp
9zgQBTi7nxrYKt0jowgfnKz0MkYC7YUEgVV6Z5DQ/Wn0FYvwSdTzb9hy4rcBY5nkXF0y/HmYSVBY
cnFMZRGEkRNUSAKzktmbMBwPSoioiYPMZlneV0E13g/2YBqRHYBOjEUm+ZZlwajpf4DnePXLVv60
CXmtUV7n9g+7N8xTWbA+iaxV9fCohNcTxN4myA1lPfmYY92c+OMtwc5z0QJdqNJfdeZrFU0kloOo
q6rtvQp6jgBwYpWxE6v7jz/aNHl/l3U5R5Zpeo/AmSpuxi1kbfRSJZY9O1FbXnx/shWgloZey0D6
1qVYV8oA2z5HEmiLIkPeQIV7mTeXH60TEyko+v5Oinkd4tDaoQcVdAEKH1NrvpiIu0RSVVTNqXXd
EC9tUnW+fCE6mvrRXA/Yb5QsuFf0HY19CQTr6kPPHqEtAyxMGeM+PqSy2R5XwYfInUOLn0PKBgzw
5IDdxa2rFex2MGQvBiQEkCX5GvzOi9l4D9hm4ehBNv3iR1qfamHL+eitPfOE4c/eLSyny0srCcvd
OUC8F+Qowt5Jo/o0TJbUt354HaSKqJyH8dXWWTXDE9j6IPaMuRnOyDKTGXfU4VQJxpaiu2exu8Ci
Zqr7YypilXGI/eKxLMP6PV+U/TuUVf+NEk74ETMJv7a1RGfT+qPyLP2hTLt8dnTmrAeMNPWCkpy1
AC3mMjAj25L0T84WVhIprMFF0F/SCsvL6pM5U0EfxkVtjsgMgdJPYQ6qKlppyogF/ce9M7XvOGe2
37hVSiQnM+9Lfk6zFREMovQ1XDyuHCOFCedxgB6XBF3t/iG9635aI7aYZMhvffVcBQVYgpn1M4H7
xok1TDig8mmJXjiA0k1kq5027iUh/GheBLJ9SPVUpHKuayavMD4VyUhKQ2MxIXmWUkSKJP6w65ex
W688rcxboWiXbyKH6mnTclWRZxqjnxhZ7V8FtCMeM/t2tS62Uv/mlDDqxEOeWgnI2u3FCImPxTwC
2GZsn5qWncEl9X2ASwOzCIbDbfojjRu1cC0awq8ZuitpOcxUxlLgZiOCPVb3FWy239Q2ATRYtZ6e
ZIjoGFN36T3bojO/h6V0gLxvm1UkeKQ5C7Zxs7ubOWvzkpxcaHkWQZktsWhlYcRZ3mROVJuETAGV
FPDlQiQk3uhUbBwHQS4VV0O/Ug9Ol/YParCVOGQ0R7nH2kmDF0hmUIAqv1Xenool854vVhXGfj8i
iHW59ItEDHxIMTgP6y8KjQ2EgmtI8UIlpVJERDfDeEMs5z/POK4gpBjdaO1ouR2DSxp6aZvolgj+
buLIpt9dYM6yNAImgUMxir0xGfa96Zfbc0Pe1UpCwo8EXYW//JrqWr37k9tMx6aR4iJdIHpc1obp
95jl+mHm06NyqqZnPWKEz7gLzLve4HECcEBCN5FTlv03OYzbqf1v22nBqU6sNsDjQh8QbRL/uQvY
rbXHezzntjsWwyNoLjDdky8SQ4zpzi5qL0Fsqi9rgQD7P18h/995Gh7a7/pl7L+/x7uv9v8BY8Pt
l/hfzITf6qufhv8wBPI//J8h0LH/iaMEfxFBAyCDULn+ZQi0nX+yaOJD16RLSDiu829uBs/nX9mW
dxsSYWERpvjXIZCdMwZgrG88WsQYXD/8nwyBNgvu//h9ueF/4YUBlWNxylP9n6dAvJ+YZQFJEN3H
KLjjbYd+u3TioKaN0x5lLUK4AVrFKq2fjAC8Zvow647y0Yyy2QunlzjUbv2zM8lSW+GG66jxxhj4
D9sxjmC7tfvE5i8STYP5RNvNeqw4oV5YeYodHEMivHN/7mjQg2ph3EgUHMFgUQjV4X9NPISgc1D3
B7/aljcZGHME+iZyJHh//is/DnXuQzMoljhUcJJZk2C5hSHP5VEAtsiEB9QBWeo4V+1n6w7sRQHI
zbRoJDIdHuinYPGgCZ3IzLxakOKSjvM3QsXJdqYYkRHb9uA7LS+xVQ+XCkxn3IZhuqeVGjpel+pL
la9/dFYHu0bUr6m6RZyVvrPNenjkPO64BadYTK2+Oddp7ZxgkGC2Gpzy6IdVc+E7AoHH7GD6dso4
lnJgT9zkRlyb2XRZygmoZCmybB+w6Tk0JE+hZjqbQUs765G574ofVsAt1dz09gojy7/kRiujMptA
Q4BCPMFGqmKE5Kvr5dPfcQqOY5hvzzXkdRfqTJxVFmv7wLrSiu7FS2NfIQOu56KSJeivvst2qRYj
BLHguyNYpqJazG08NS3x8axe3rrS/ROSRUcjHJp92Pf+eWtle5Rb+OUZ20NNIULsuKW9n2uDwXYr
0cPRJnbGQk5Fexix2aQ7mKD7x8WZS/rhGxzKIar+ApdZwSUif9ywKR0KEbN8DOE2TSeHdUwkDeTE
ucl10palR6hc3ZAc+QWwwc8w64xda+RJ43J0WtttMNAVkf7MeF3TYnxkku1/Wqba4jzt1BEkhbyk
YFxQ3kBnIqHNaAz+V2G55LjZElrGNQXl46ouganHYc7n6LXDlWEAQL9/xU58Tuvq3WdhzJeNzwJP
gbsdi956IwRdRHA4mVQzI0JVZ051jzMZgoeqztfYAkxwlE7V7UxP1Q/1kk8Ya6fe47EgmsDj6Q4/
RpjVAZujxjyrXHeXfDH6t5kpWQE4lDxah3J065jf/qXn9nXzacfdRsdVMdmHmU1pNgAxZmEQHLnn
Bg/Iu87vgpoQbht2EcMXG3auSV+Pa2qMzlm3jmDtIA5ZJnDDwetcRKe+E7vG4lZXmUtSjZrpoxRl
5NaFdQYIaUWDM8MDgWn2pMZBc5HMSJ+XkNeqcTcVbAxzp0lqxVnagkRMTK8wE1tytcKpWL25jQVS
EkLsx9imxSNxog4cMMQuXbY5kbKsj7UzLYdym5CkJ8h9XE/H5ZEvN6Axe3rZmCMivzGaYYdx4sOW
wxAPKF5jMZ0VoHd2G6s8sKOAGNMFNMPOk/LOAAUbPOSa9iCtDxmCdaTMdIyzuRjPjvgSficu89yh
2uclAxZr87u+n278EGpJ98Jl/z1ZdIGG/mY85TbYm3EueBMhg4MgWuSuz/03P1s/ARdzV7SDQ1hW
8pSCMylruH40KT3jQp9jsLVGXMHoS9gNif0KTfFQF7g/8sEodmUgwzNpL26WVKt6900rjWdIAgxa
4Jwfmza7FzYvB88kDJD7xn2RhX9bFEoCmTmr2/Kn1/vOHWA7is5s/84U2mMMy25/7uxdDRaWNBwD
FIm4iQNVmqfpYa585kWvHo8ZRLQYEtx9gfidhOHQ3WeBp94sMQexQZcUZJRRsAJrWbIxze663mkP
jjNwCbI9cTA5b1pSCy6ec7DwDOSuSKNMuTu3cNCHZ1zcGN2aZozcflZsXIevgeuzrStIaNZDFVaf
MFBO2ba9lpwTaS/OCzw09g2xFc47dxIcYWtchLS34aOtgHzGM8i4CV6Hj1awSsGPnV9l2vNn2/dq
CR7TMD97cPC6eeKpbJ6YWjvcL/C3PatIk9bCOD/NHk5+ePC58TDO79rNXlgBxqpYSbT042+W6AqR
GHg29IdoCdVjKvD5aXZ2BuZXXk7xOnE5wvNXWL/mIrhbkc5BiY2YbLIuz55E5pgPIXeLK3Mr/nKo
SE1MWBHS61JpBvVGnVa2q69tGvxpKlA0CB5vsl30wevCmR+W/EtUa3s5rF43X2ZrRgGfIbOOZvaX
b1hwDL2itBOva/P7G8EPXzwbSIg90CV4grDNFi0w+bKXD6QYAG8BKNPDwrqXe9tlrcc7O5Nwd6xB
p0c10hFidwCAuBzhwYVlmCVCd8Fz2wTpl+GX1g8/yDmrukKMB7evgMhJti53C2S6c4iuerc5pvUx
Fs5xoVXqVybWNE6Hwv/Vl04WDWyKD06omRmcxYD5M9re0fDJELG90uGp7Y312NWqeyXhEd6vwmwf
hqHgbZEhhvMYcoEu26rjO3f7Z+hF302v4SOH/qmfQpZ5I+UCj2XhfdjGgFbreywOg/mcUWz22UwD
hUopQZuVdX/kK1wRfU/pIqCspByN7fdGAQToRbuv4iWbqiv+GkQWXv37xgleGkl+QwbjLwnMPtrq
bIgqVa7I/Jt1Skki7UUT9jvD96tf85yFd3yxfjYINxEfEQANTIfmqcuVwirtBc9ZNYl7RQ41XofN
P85mfi+D7LOS9nha2u2z9qqjWsaeB2Iyo77nZqfX0nzV9B2cRuqPjwTg633tLc17VTUerNMt5EPP
ujtD/6NRgYI2Lgo6uC7cknZGy5HWit7Ys+0euR9n+K7rcbumyHoHvWU1T1T7UITUGYwldQS8JrQf
uQjlcYFiUngsl8l1cT3CLlCiM1H4FKVi/cpn2XzWdL3s3TZYzpKiYUXJAYrHkIWQ1ZwhPU6k83c0
BDyVo8j2/VCVh8kbqE8Nw+1kqzo/TJauflSWPcfeyOk16yrY5TMMxqFrq0PYK0qSzox4/d2QcmHG
3zEl2vXujBGz+TaiWplOImyPGH71EwPciyqBN5tiT73DoxrQKjNfPqaWzE98iMhSrpslllWZu8xc
X7et9N7/EUJa8xXPflP8DrDbJFTd1eehzuZHmMEP/tqwyy5vlRZVPv4qNqnvt8EyNKEWS+28Nqhj
laWPYz+X78JwvTenaqwH/0aaBT69MDmbI5uStHlV/BavYWqPSe6hZzWzKJNpXrEK2prVoRfOjJeZ
kYyzXP6UMjAvXWDsnY3t+0gEJipk9Tt1lmi0oZl6YbsXpb7vqcMJFxn5vo7t3D+yK4G827bPYtlO
brl+NGl68icnYxpwd4MfAEByz3YRfOTL8q699tB75j26CMPdkmJkmm8oQQoagC1l2FLCw5o187GS
2Y/C9yC5UoAxd9OTnjbmtmqgpCM8W6uJR0bLRM/5fNi26Tlo/V3pKXyUxq6rf5uTSIbMvJQ1egg/
TP+T+P/PqZGnTLV88gFYtKD6G6z2XuKdiwAu8xIM7qlYZns/GHf1TLArGM9sJHdZk+4oi3kpDOC8
oeXjoLDo2bCfAVhX37NWftIsYjl30+Rd2xKf5Jb5xWUwCFAPem15w0PmubGX5kIxNKWACTORDXdG
6gPbNP0HkZqfxsD5u1Q2SxwXYaThXcePlKsj4Yl3UpPACC3eYhuEJg5kKKdWc6i2DuCrtz4qEmJI
ZifR5rvarEPm+CFNoFmqOwQL5zhDnXtsWaAfMeWVj9DwcGvqe0NDpyam92npufk5eu49O8Q8KvRi
HyS+R75HtT4oy0mfgbOZX3rFyrmVRbgrzOnbITm2Q8CVGEnTKbH6ieCaFPoBj+O6Cws6KMPNcx5Y
AN47wfS0qJEoSFtYXyJX7Z4BKvsuiGQBcjSLXzWWlaWmA7ATPDrz/G7WRf0WWu1eY1L0a0rZa0yb
+G04FPBUlJaORdku9xi2/vi11ZIW68d7GkjayDFBI6DesrXz/O/MAiO+zg244Nbba5Ced2ujAvbf
GLYuni2dc14333LCYrKtq30XOunbYKPXS7fBFTX8Kop1PFeTcnYWOY1DbpV39likX5Dd24yk5lDA
wXJ7GUtqmGBC+tUXotNw8eY+38/Btisd8GGMnnY8lyp7WAax16JitcCxVx1XQiaDR6uK2PTLuvZP
ftBCZay7p8bLXtAMP8j83CFeLZFM819eVnaE5Sn3M8KjUTRnjrcsMswpPxMvc++CmXmB11EOngoN
KRhQA83K9GmCUVc5MLmFXQ0JZrZ4/RWB8y57YGmV2/hfNczJT+w3CXC/ZHOMpJhDwQ1+3DWEQLPW
+1GRuoy5Bh1d7cC2yoia9+Gx5/w5KI+HmpTgHE0305pO3whWGuclWJ+gpf3yXVnvzCooD/5MO1KD
qQTDd+CVX6PWQ9wujnjNS9vcex5jNAS0vSNDh5hjw8GWV8sVOQ1we6keyQo9SAkdzx6do2V8zZWB
aQKbhnb9Y263Z+Cpjx5C/de4zMi5dqFOgauZZg2ePzADeBa2uTzm2nNeASvizvD6YO8746Un1MDq
o6N6sLXMmEXY7ynvT47oqgu9UsW9u6llF4pyQj+egou2+5ew5FqDCxbOsQDCqGV4DObAP6JjK646
txBUYfFuDbdHx6jeWFaL3ey2LIHEzGpGnZ28+4EeiF5qzP0RdQMpPOdSd6HujKsVMz79OhuMZZb2
3J7Z3QZRYFYMy5X7FngWtN3BGhi/bOMEHnN4d2EpXw2BDQowqohGUY1PI6asNkGBlTt3zmiAzxU3
VGVhB6orO3vM2xSnt5U3ic4YOUavnq8Nx/x3uFYFti2EYN/M12vl+W+dqNujY6vqF8T7/hX4ub3r
thwcTuX455nEyV4sbpmstqziyqmyJJQTFETbkbxznHLf+HX50aki/GydavpifYm4mXvfhT2x0wkU
G5xGdHvkVzSVANkkq0gKz5l5c3JVE6t7Tp1GZ+3ZDNZmL5VT7nDBQNbIWuPQGT4t2PgYZSSV0T7z
0czJoMKWIHiexebqL3M8EaGjFWgWL/jDUccx+z/ponGeAazkfdIbS3Uc0eQpj1lqPpn1BqXzpkdn
7tpHbuPBtalNjSV9FJfFYCHPdkLFZUCKeS0WC8P6wADSYJI0sjbd1RueSRDG+SnIDfN1Dqz8TsLp
SypgY3eA+JIVWGEcyGI4FzKFztcb1fzRzXwM4xKuJ9dszNNqei+56g75xLclpddhj68BKPGiebXW
i6svU20/2D0ua28mUoC1CX9gZIJQTlocK79c0bUHRhhYfxZmP9FbxfOUbR+OWd2leuruTdUGO6cp
+WamN0NFM1p/OtlLCkULjn+fqoI+omgBDHVD68zLopZfYMw3Kk679EUNDl6hVYQo3qn8tAyb3L0h
0RBs7ta3O313aDOj2lV1s6IRDkgwi9TiHhqzk9hl+mnnAV67XMy07nX5XYgCjcXccEgLYHj6lJMa
jqk/zryhWn5vbv7pVu0Y5dL8JT3IxTa/ngvzZhatLnb2sVUvuHg/Dd1fQynp/PLmKulme4hSfz1T
nLUl5iAcRlGKHblTpdt5rQJxnEVhvgelwQIJ1C07sN5wlxOdwGlIqhn3tSxSyKWYpJNlRbkYZzM4
gsRX785kZceahSG/MWu79Hy5LxJl/6FMXfyQRea8B8p86LvWTXnNSV7M3caKOxhMJEmKM3aG10p4
5dK+anOb+RZu670nSo87XZ09NU1Xnc3NAXGQkprJMNBgOgoLlwdi/EalkclmLdvZhRdJUJQagcLQ
F79wjIPZ2dbDWkFEZ33TYRhznBLy9bLI17Zu/uLrDNguMCcAWy4BuoWZd+g3u9iRljEiREXNrDYY
p97i4vsPdTryCbfEtpHWQIgk5P3Q4iJJXhMjTX4oaw9bfz4G+uqE4V72vmRzid3U4e9sCubtUrlx
F1IkielteVGWTK9AEez9ZMj0tNlK71vuIZ9+MezU6GzHvs76C+tJxijXeyTYd19mQr223sB9qc2R
T1oN48VTDJ7s0+4kFOWL7UqOz2Uwz+O4Lne5yteHZmWQ5BJqE28YK+ibKeKn2x/xHo9rpBuQR1Lw
AVfzl2mLP3JFmctyJlyshJXZfZLVMI5tiMlYLJWJvdtClxjk4B+KeepiVSq8zm72c7E9XO+v9Nsk
cjunuklwNbiwYIvNeiLke1q6Yds3JaQI+nnDA1VPDZNex05yRJYeHzq/vjO39kGHTMKrSRiqg6Ph
IrVAirZ5b7XTzq+mH3yluTtm3lPFAgnmufnBxewcaoZwjNm6W829aTX4IRAxkiE0XupKpAyuXfpH
+nwSuBT2deaGEWF2O9K8w98tMzyPs/tsepi+a7f8m2WMfoju9Q/wRKDlzbpL/I0kUecsv6y6kHup
y+dapiyslNTvfo8bdLRZU8aFoth3hq/rW9lni56iW/cZJFfkVOfGKC4m2FyMY+Hfzm7A/fcxrjWb
gIePKTwbLkCFeu71gDP80fITOqOqs9P3rLK9a0BGJgqLifTxtL6AzRx3a7p+uL2XJVwt/lr9sG+U
KQ95C5hBrXaUGTo4aPToY17U3WWBlLib2+y8inW6W4dKHzFK81KZ0vpShuJT+Fr+sZE5tdzeLMTt
1xS8/+0IdawLcYZf3M3ZzJNsoIRGcJisubXvPID+DMA1VhmcmL0ENcJAnWdt4hhevV6HySx71Nui
/c09mEocR4y0IOUb75x+tZwB1oDZ7Ie5h9+rWESjxJWT1d3IEVn1yweqPWCYYSVLp/3k2PHK6tPn
D9/ETZHGPhvDAd8O0vEMrgVaAtzdOtX+8cfQvYcba5RnykvYLJNmCj4tUFXYe1E0fy9hHwZJZ/f5
L7r9lrM9pFCVDYs43zIBIWmByfxYvRVb37b8HFPaTPiuvJusm2+20yI7B4aDBW+jiGXCLWoOiG1s
y68md5OXWtAD4i6OeSA6Rue3N4b3NAVVL7ous8uGS2XETU8xhJFJM5nlDGvacFnfQKi39lOzisfQ
4p4XmGl2MduRSg+/8E9QeBIvK8irGbn7NG3GxRPuzzbzFJIKkW0gAHRAiMMq/owuz9JCCmo0128Y
wNX7hKb8IAZXRobBNO5Mtdi3IzXJYKtZyq82e5+NZM12yymFWRvEa5tiJhz0Tx16T6M1F6etJS2Q
rjp9Dg1WUKy4Is/gPWTUW/kmZcE0QnvAXrImsxnBeL3qAqf3sCsFOanSVee55KpnYd2dumJOcImR
jqd94rDYLDpUhcRdjDKA2do9W52P6JY9WYsZ/p7nYfmiYAkP0cYByKrfm6OVnpudX/PI2ZrSc+wj
cnqqpvWRNTfvDec2rZT+/Tr2euc2mqdYN0ozzNkHhwrc05AWb1xw3viSUgBpUUnhmJ+ZLXciSF+n
YDv1dfhUZ9r5i+rV8ZF5kI/Njicoq0u1m7Dm87Lx+tdgXcQJ8OofACs3+GWA3q2d4ti4OX8raRJ+
EO19sXjf7sZx3BmT84BzIHJ9wkoaCDgCPpz3Klr5Rk+gYH4iu5PwW8jgSKeckoZxBDIxxgZ/ytjZ
lJZ3nPomoSyBlJq7+VhXmufeGE9ykCyLQm7NvO+dKJ+redcumUtmUBQHQ295BbEg8B/HSk9xRZfn
npanlELPFHPNQlGouwj/I4Q0wDvGJB6Bp5hTvDI+zH6VHCic5xQGibx+ph9GfbB3q5ONiZY7co33
Pf+7tTiBlPEbWr23c4I6/8T78hNtnpLIBhIb327OdeIvRrR1/knZOeuTsm66o2y4SI9bFx64+7+G
FvK/2zP7NHnwh/NP4ciXMWXROxXI+q5wvPWC/L7senPoX1y/tO9un+Ao0iz2egd+eKeeTdO8UXs2
N9IGuqRWkmZEQzWxQYw/CuSNsN3Wh3YYhkTMfr7b0vk0+NCSmqr8TRL1zV/qs862SBnlMXU89OyM
nNKoArXvqv5HwHqI8Jh0mJmLjqZsyXK2Mx6FCwWKB8KtHmhZmblr50evGv43c2eyHDeybdkvwjV3
Rz8NANEw2DcSqQmMoiT0fY+vrwXls3oSlY+qqlGNciBLIgIBuB8/Z++1l11kwHFHNTR96SZhP0i9
F5+mNLVwOjS2rzgh3JdFRjppRsoDvfM0MHD8XDJrjO9J+ULSwYzqTih9uOz6yvaBIW+mT3dfzpH0
cmLQafesdf7YUSn6RROiXSpc7eT0bvrQ4xPb89wN/U5Pl9lDUrnsIU/XPuuejkjfys6R1cDU0dQb
u6XC5jCxwbdMM9Gp0P9wK9x+TfKgOxpxOAXyE6vNLusY7NBUxxS0efcpWrf2m6qxsDTflexPMPfZ
7Iukfmpj56oXnY48nQIGn6eqNTzA7U431etgWTrKH8cvMKpdq0hUb6U5YLdGce6RyIWZ1+Yw2MMi
OvEwlteOlZhnWFqtXwsINUV0H/LBL6LO9ZZsG2J1HeIl8MckU66lcSZ4JGaTTsGGp5/7puRtFTb7
l95fVbNmXDRWMx3ravFJwSofORd2njGpR63HiFKb1W0JNTxwEuYDkduZHh4XInRBcUcxiTZGi+pH
10Oau8UQcEYqSedUIYckbX5DSJcgggFXdkcmAxJnrRSHlqZvZmnftAHDaMlfY7SZ9gj0G/dKlS3E
BAfGGkPiZnMPMci1lulTPwzf+wk7T1VySO9yzgRV9exE88K2TytW5Xp3S9KMN7fxhRtOQd+FAQ7H
2C/oGXtVox6buPDKPj03jUWQhYT5dRetqXXNpl8Fq8I4m4raj7Ppsulksksk62nYbjr5Ijop/HS+
bfGUZbC3OTbQ5tb0Dhl2zuFsuHNHK7sgqeQyGZvrqLGSq8Q2BWPRIit3WCi1/TQVTIJt42lkWnKM
Ji29CUkf8SGE0bvVspa2aKk7FwRVPa4u56M5WV4KZhYRb+iJO4SlyJCe7ZS0dkFMJ6pwd+42+zOY
0hynjrQzGafDtyXtOU/PUX+fuWtN0YqSEBT3TMtUhX1A3pe97kDvz7gA7C8mHcGzxI9PT8Pad6UB
4Mw409nWUWtRfThVazw4VZwyvp7ro9FX1m6KyvLsxANs+ET2VEiIVldNQEJfSrkTDc1fIGbRsS7k
LRra9jws7FexiW7UxVTNjwhLzLdLo8f0mBlHXEQv07bUZWFOzIk9MLGwGDgWpSpOBkrEAM5OdA7t
9gKevXYoYzqUmfPS1T2+6Rk9JvJacPjhEDQJq2y2aPrVhJ24WONjFLffOmVzRxavn5tD2uf3NtEk
2Ximw+bFannUG17xhHmvtGrEe8+kJaEqIEMtza9gpimvls95TUPZaR40kzZKQgivrhGmYtL+7cmI
UwigJ0V7tVGHHqmnNcrrfnYAqI1j5UHA+szrejGJ/gGffkNWDmEUnUVHbQzEMvoF1nZybzgrZEGt
+sM8ie31ZxqMcq/ss2WfFTqtBPaxrmaVXnGhNIU61XB/Ek1+tVNMuLwpqcN0MMKtCvoKC7EZNFi5
y5VPHvewA6aEc+UWbqifOA7QX9AuYrLlGUAXNPeZEIb5QVJontbKkGBhB8KBhqJK8DrMYMBwIQYk
jQqPTuktoCznkAF+v477EJh/PRxTk/EQfSXuoYBJP2mHuJrLW1x5vScHh+XKcOIbNTSVX7v4yxDf
LL7qB3G0QppRGX3FKzmpL7adoAypZHbi3TCyyyQqmlsMmobXJykBWM1A5V+xm+FO+jpbpLaxNN6s
qId9jako+7bx1DtMTuokzp/ZLVAJlMDYOcm4h7jNXiDxFLyUiDaxT61oBsV3B6DKTWJjtkjmbuD0
mBB6JIeInrVtfV6LgRc4Z7BHM50z1wFv6K6Fv5Bq+ovOEaWCv+2qFooey51DB0Kfan9obAbri/Iy
lkUwrPIY2o1vWLhypJN849wStE0Fomlxj1HSXcjabgInm1ds3QMq+A4mNr3KMMN8HHfP7iJPeoI1
eZx8yPqcoJzaRcHH2bHNADxu62L6HTj/PgbpNpGixlKbEEIm9Ct7KmlCURB1aISRoeCCB2ywUlOP
V2Bk96agtV+pe1tCHe041XG6ce7JH3yGGDzhV6Qti0ARxxrzmtSkZG0T95ZfQrupOSi86LLjpN2H
rXMYjBLJjdEl6hrlJJ+CDlYtBt9G8lX/0DnWMUMEoXgcR9F52rIYyL2FN5gxrf/ZTfBE98sTo/Bz
FzHFV5JtLdWXIYjJKrnES/fgTvAVSb/DQGc5nJUGlOBpmBAwF8X0L/JzxBG/SsEsptatNSc3dtLc
r1ryqdZIHuqig9Nat4lh36uk0HcrXT+AjAD8Iuk+RIoc4gijQSBTt2DEFuM8MxqEToLfC+NaLH6A
+MTDJjW7/SyruMDlHeuuZ+pO+oRtCSzFGMdRumcSPbgo4Gl7r42OiUogEYvsuwqWYrh0+6Ie6MhI
dj3MiFEwpeZKLnFluWTxmYIutN1UMRJn5cYHZ+SN9JHWrtaji0DWr+IuPrVjJJ5msttSn3O+6WIc
Ao27MytU0maOWX/LTdqTZVLdYVKMLqgk0Z65+tbEEqxLI34xIgBD9HqhQ1rW6lcEQp04lOZE/BlF
YG+dTYnIwKsWCiLNGK/Nzs5BQcobu8JZiAynxpMn/MoNN/fltsTqGDgNFZ3sOGqvYuSOAfZKMGZd
+hlxXOzjY/+MfowjwRbwVLVFdLcQ0FA6jB1SuwxQd30XXUNKmkp2huYsgQ5bbIc/UN9ZLlFejpXC
RulqcSikiTszvhUsQ5hQ7lIeOC8O2wtypK7FrG6IlHvaGqD7zpZkhWOn8fRJ5HsiTsnzGHqGXECa
npZ5bn171q7bTLEoWLQYBkZ5TNDbe3RmzDPXYKbfvqvyaIvpuXGyDWa9zYY3XXgl9XupLRjXKxux
Tf6YlegVhFk9VFq4Mia23cAmGAc7a0OPiyN7yx5OxwxGjnZdd31MCow7aETo4Y2Nq+VrgQrbr21M
tI2JsVqPaa2lfXM52tSrJTGW5AYhQpzspbqnniQpfhADu0+pXcqCtztXP1+pMdrXRqMIT0uJaHTn
h5LAXCb4tJqdeQ7sUOBMiUeUfbgzqM4ihuAjsuhqwAiTS4T9tp6QA7/qZJAn8wV1SXOuiQs6tFnV
X3JHoKToefESQb6Bm107l2VCxdfU0zNG2emYGoQSamEHojKa0Amu7XpgXOdcJ13zfWSaAKMhmgKY
dsmtNkKcNFmfAWSKgMS6t6IcqOniyC/RbR210Z32xbhVrgZVGQ2a8NIV0xcmr90RUSfbJ/4TX9NH
F+O2iI7TatGcX6fodqAhS1CbNP1s2EItK0Nco6bDiqfq+bGjarngWk+JnmDKixftJlscnHV0kcLb
VTPagLSXxG9VSxChPWaPVPqzt9A7Bl+gu7ct4S13TYU/cqkphTh9GF+jVkxntPjrlVvP2JOsIU8C
l2Shk2HVlEbukB+wI0MDwQNxp+emOuNWmK5qZJpAPBG4QMBc7N53LIgLdL6Wu6LL+m9TYdacn9PQ
eTRHdUsZiVeQEFayE+ekZ0oqIoYjz0uMlyDIULblfr7kwteYCjOvYAjqa3x6f2yxSS46uIqqVnHz
pQ6dRfNyVME/1NiYLGpouXaxuyDiq00DKW8cz/Lc6V1FfVR3V20fj8m+XzbZBxbmyMHAqke3marW
u1qVtGXwu1GMVRBjY+CmcQ3uz7WQ0+oKgwv1ViGcbYlGvNo2Qa3XNvw/3gzMA2+1iV3eXGMiogs0
+kBEqNrgNnVH04p87JG3qgQ/ZHNeSYbVvRss2fkoX8XZaBmQBUZSjjqog0m6nCYRhJA51PpuNp9D
XT3WlZvfxBPl0DJmlxMplXdyVMM+JXS4aowbePw6vmbGxMRLNhfYQ7XjHDKnLipic1RE2wzmm8tq
ZL+Q8iKvZJ+cIg06fOjIWz2dl+NYwTkt7ZvSofduj88xNW3oDoHuEu7Wj2fBr5OkzWvlRp9TbCsi
jjufTsBlaLknIvUCoejrURsGdTrjvpGjlu0HdkeCLy09umiiARbLTArUSIfovHYRIbd9bByogpwA
Q51+jlKTayLh3YZG4xfVLfu6EsCY18neyxhQhbX5VgATiItxjsz7JmYCuqviUL52dgrTa6zD8dOK
HWSzvqavPbYsP1561/JbgjuDVheD11PcxmhG2vBS5nX/TAF2h3UfuwtCEOeoRd14yDi5gPCpyPji
0PDdKhKIG1Z9X+nGzBF4uYmV+F6ZilG0dsIffinSas9Det3Uo9fBikxa41Kr2oewNL86DLuoKQzO
ja2rG/vYCbX9nGr1k6UYDhNPuV5n6RYh3uAQxjMOgqowA6gVbNqo7DF7DQ4x0a95azMZ0AGseO1a
6q8tpreXuaeyi6MEkm2rRnzuWn7Sp9IMCAicb6tS3gxTO0y+Swfy0ppoPe843EcvMRGdOyOvrE+Y
99ZdNpf5iY5JRQ2qUw+zJ9pTf1PEQj0VWU5hHyeofZohPtuxazBdkOGeoG31Qpv1XjAMurBzXg8O
CNq3YjA1pM9J5T4VNY9JVi3Fhaqh+88mEbRhoa/PcQJ2FgNV/h0JRXVlFEv6mKCXZS5BvlypGu5H
LV9J7HqrXapfhwCzGxWWL0M+GFccV5bPQqnwiIa6vVtQ/xw6ZCxfLc4Ip6FumhshauMWeb064ydK
Lztu7g2rMsOLNodNlfFLZm05new0y772rYskGGmGO+MMMrb8JwJBhstSrfE1lrYiiIrWX6woDdpW
useqd8XndLa/pmSRnseJfrNFIuhp5oZfp+bi+uZs3BV9lE3HDIrJl6jstgjDKn7gffUYk+I4Tyxx
Qh59mRXTj9KcTmsf9edFjCGykjGFEzXU7RiYxvx9KpGAJTn+OkMt+yocWt8clm+aPfYwl+rqDjo5
mv6sT9ixZH5njwu9ReHIPbFYLh3rZrEe0oo/PKE68HJRdb6yMwgCnfmlN7Js8esu9bveGb7ZLHDN
bkWBzFGa14smP02qbpX1IbGVuq5hlAVST79WkcYgYTKcCyvuvndgSvojDahiX2mD/cAJTAXSisBX
gO5hql5/SUdmjJNGJmLsOMKvi+WpwpmH2jHBy2WaJ0Vm3jX9IOOsc/JBW8C7v6Trix2jyGR67HZ0
WsoHcF9sBV1uLcdugsI9uO5lsY05nLksn4rcMnZrhGtgHflRywztiW1HrN/J+L2ywFWOqsBmW9EE
Xkuh9nT20GINC9IRPezJw9W1dT91Atl9EeeEwVYm7ZdZ70rQXmNx1MfRZKKOI2wieOOFswcj4946
Ec9+7huF0KoOjeFoCTM8y6wxDmQnZqeEgyzdDxmelgJD6bCBPRo3PZv4bK6B0Dr0J8hhxyl56EoH
2JigrWNm0KytNHZuw7UHeQ4h5MAbsTKCWsNHBSjurXRckDaAoY+UC/lxXYmzmDBnHwQF1ysiQKSQ
il6vTVeduk/i1kMwFZigw+AGys9jaEUAcF3kvBNdRtZtEX2hZ0JhZLXioWB670VaBHTesrr7vHMv
XF2vAFHMVwSvvSVrPXhMI9NLpqGuJ7NJD1LkEgDLS847OkSvI5nEwIzQRXjjnL2Z+fSpTjgH481G
J9cMJ2Iq5mMPmB/DtSn3Vbc8QndcPs2xdoMEm4a07T4NCXHiaSVeRpyCwBvNyEvEph5u3JNVltdl
bjy4LoiBye5ATGZFh8N3wBk+mhjoyJ4ty1AEY1PdK7bpu6nLukOhGXiNY5EeiT4k89ZBC+Vn2F+e
VFnfITcwvZQOIrLZbQS70I0VYGJ2kZ5dM0IIpiY3HpufD0dZmvc6sg2sccsaVDGVmlJ0oNyUTuOu
dxzNW5du8kUrPE1wfE3ASriDbkPAED1B3GNypNZm2SHe8BNWLIO9rKGdV2nNsZkSx3OtrNyAXBhJ
NM08mm1qXsbEyQdOhL8AyW0/cJZs9fINAY19TPCARgXhbmOVXQmCu6+HQZNe3Bgh90UtOMNLAIsY
G73KpKJBF8KxnCjPwESDO+tN5kc4InlKOeOC2gOkIevbSTX6TecgtdejZbNe4rD/hG58OrZjPV9S
erVM1LS3dYy33hBx0TzUN3XXUOssaUFfaau1ogIkxwpP1urS5f8BBfuhQw805/8Bxfj/Q0CxBUzh
f/bx+d/L4rXNfvXxbf/Df8EczP+QAYzRxiJh0gTI+r9hDs5/hA1r3DVwJEn7Nyqxaf/HNhX/phRG
TIP//LePz/gPfw72wqb5cg1pyP8bHx+8iF9Mn8BpHZ0rcyWgEZZBL4J//wXlQH+csyPNTCjbrY6a
ADgAjEXGy0lTHX+5J7f/OEl/TQf53S/481KOxHcInUJKqP0bVeKXSxGsQZT4wDRO6TTGuZxCIt5l
l7M9lpexiEC1tUX+lNa0hepkjE8fX17fWLf/7W/95/o2uU0bsIJ4lfeAdQ6pCyAuclcTI4viW6li
Bx8DU+99ShRRQ3cLpgW3YIlToJiYdjjDRPLB1kf7LUrt8FYZbosQkgyHYlNnN8gkZItCDfppQXDB
mhblwWZS8KOZGtiVpRVzaEfyx1lQy8lhTcdKTbu4bcofM/58LP4qRQYcTU38yPPjRF4L4OsrWvfx
M9ucekJmU16546L1wVTm8dPHN+RnMs2fdwQbJ9jr7Rextofjl19kqQVqHAYA3pS4tIEHYcAkHU1w
RguAj2KHSdL4LGAnvuadRSsBwEgyIVdlHMtSqRPAUNDG3qVxyIgrztGxd0lUv3VypvlF76Ug3LdM
Hfzq6C3TQ14M+ptEDCMPkZn1j2EPIMCP0zz/ag5xk+81xsLzEQdm9TwPDhtdYoVQfBghIvh14nkA
9aGljAUcfDPpsHAYz+yuCDS+xQT4a4ivx7lrFDQzCm4CUYY02wtGd91JNGgZ+UJzgbvTra3Bn8nc
aoNs4pCJ7cGIWz8uktn2XHQNr1syL71wa6EP1A3Ktq5W6jHNx7HvfAll42RHNuCpDnCgynWftLNt
Y7RzE9svYU88IJGLolsd85XywsaJX+3WVhbmTGWip0MtNOJDx3PG8K0kbjLrN+9P3THB9cXKsHcj
ogtS/szEoZ6iA7vpw0ZjICOdPqHhwXwVOI3WKdMvRy107XMH6pNeBQkU9wkTKxHQoCqlr5B4D+By
Ob4cEyLI1Btf2DLPjAYt+jV4qJI7ZP/2dBVGsGz3a+LUyT7hhIGFiqeCokiUKj+Fus5oMRwJZA56
ug7lTSqBCTABTvEWmPGU636eyvZGWeVa+Xpuk3wyAVxBZkvKcvh1S81N9gbCyohKhI16h1fK2vp2
LgYJO3OZ+IoSjgjn7rSt8WOh+9KycE72AiPb6H/88P/bYkR574CyQSAm3gcsdhwTslHgf4wq2z0Q
424wiO2amwxnCESMqZ+DdSQUfMR3BWpwCH98fP3fUfA/FyPXsA1BOhPhMfa2Kfz66vVSi8ivy0ev
TqMy2NKSzhj/kgtlFPJQSTe9/Ph6P9ny71Y/1yRNajuysnOY71LQLMRpVS0N4Kolva8e+67XziX6
9rZyXodmRoSkVsPvTVqJS4MEP29q/Ws1cXzczwuEt4J5z35FhXnWtTT6LwTA/8jilr8zhbYbAg/R
gVROe1MQg/EuglcVwiWqGdFvo4XVbeUulPl6agSTyJhRY6eSlIMzosqxsBFZz0p6hO6gmiu0/oDd
W/xlt/pzt2Cv3tL+TJd9WxfvNsZS60rBoUKAL6Un6o3phOjT3uqov/ww2y/9+w9jUh8Y7EcuAAbT
fLcIyzozJwTMwourabyNGY+msFbRxuwIKrK/a/N2VppT0+JMCXlcwkdN2KoNK2ZyKIeJqVjWLtNz
Y646yiirbaCvaUZOgd2FhT9UBerujz/znw+vKS3qYNrH3BmKkN8fXse0TXsMt488rvVXqVfdISTF
ap8QcP6Q0AI9fHy9d9mdQOUN01GWooulhMM7Q3H169uCOppsaE1tU/Tc+ETD1AVK15IwC1SUjjqK
BKwhhYQvkLpZ9mmaWjrgE+3y/ccf5PeHgrqFygWwFqAgaQr6de/e2ng1a1nLtPEMR5vucsch9GjM
lsePr/IusfCfy4ArMYE/WI7Nq/H715UTush0JNKkYuEvyZBHMFeA8b9Phnx5G4w63PeQfOjv5CN+
1BK/0IxTBnpyamXZHjct00NUna/RwJzzH1jH//im/r5ybh/OcEmu0w2lHKAP7ruFhEaSQiIHwwlL
ZHhqTEcLYA/HB6w2T9GQpYGDqcQPG2R8NCS7h4/vzb9dXTo8BKZlCWy374rIpEWGaGAgZHzQAwbr
84ro9SzR6FXEUeevcwXxfVSY9SVjRPKg1ukvmJTf39d/vj85esx8dBZu8ycW45eiySHtkyKPZ2DE
m7R6fR3KadenDf0+0GRIwnNOk0s3Bh9/8XcL5HZdU8C6UK7JKmnwhv3+UBCzRYxdzVgEv3OVBCFO
lKc8aiiNYJtDPkgtO9A6bIBmYaWmV85Yx/eJibrah4y+1nt6IvHsf/ypfl8Jfn4om92LjZQoC0O5
71ZtnhGhI4IevDUk0NqGcHgaBMdSIzfWM4Z75/PH19ue/P9eLH9eD8c+KoOfNbz+vobX5xWHesYu
Rmaw62ccxoNMZsCpWqd/KGrbCZixLjTeXOsv9//PV58lCPrzP1cmqun3209jr8ydTB+8JqVUBHif
BaENpOTj7/dum/7nC3JEYpFzua+oJX+/DDpSKzeblgDAOi6OEX29K73VyVwbZPk45Ha77XVfh07a
e4PUu11MmtmT20fiyoChddEVxDalrVG+mqPp/OXdM8S2F727/VIS0OsKi2AT4bx7BlEYMxdwrcbr
6uk2avDZJtrcMdMVOdxYdJe+TVefMVe/GeoB6BcBqAK0qtrBiTPCcmkGZ2dIaWZLI0eH0YVfj+1N
X9HoQ9vrrbeCdlyCo5epig/FQbfRWMn42YInngZ0TOcDgJD8wIO/opF0P6eRiC5ttowwyDSHKSeg
LpttlDCAHWXv8MOM3fjZ0GZkUyUOjBVKRs1MvYAWg615rpc3JMaQSvrJUadpMIvZXwtMP36Y4cxp
S8tkSQNV+mI0k7jRaukUtCYttHw9c1LspXj7NrSpHG1f9GFyo7SJsSm4DHUSFdIVtDuKjD2CiVCb
kPsIUbBClOANE5awXWsA9/LKZRlxItkW0h5OB+jcS7RS3cVCuuK+SCoyOiifnR9r5AiAh1PvPlly
cIkP4uA2+1GXYbcw+6b9TtqEXXi6WZirX+daclGmHdV0hAAZ9cfQP86mXj3nYdJ9dyK9WREYFqCd
iOJIv8eSI8CJZ9NwgOUugAtgVUxfKdsI7FypiB6FQf9ob62IBI+8+FhgUhFm0T51VKjtiLJYbsoh
l9+ZmZAWKOP4msPxqD/yZdxPY1dmHAHAhF/RDiOPoK3AT9AaruCttrPS8YlpTK0ACxRQDxQsvAzy
Ol39XR2xhu2meuWTsTM0znVe68kz7WYXUZBc+EFxmtP47GnPN/6sYvcAfAgTC2kZiDslgeoYM039
VLY5gjbU9MxfYQ5k35YhWz8ZQFIFZnAz3LwYEoUdmYHSy+plRKlL0CO/X96ln5xqGV7TEe28p6dC
vCjq0m8cI5YGhEex/rCwAT7HWdyXuA5mOZ+WfDHhHeExemy1rIEOAJagUtK903KkBT7KufSCWVdU
o+/lnm/qL8CWpbXO13h+mANotb7YJ76X/bYNWVHxFcR27lRl6Bdm5lghSmC1ibgqfWgDVZvReI6M
keOhRqqLOnSzFkUYUKXd+dh5LQID+gyoId6XioMnQONTSqMQMiw6OL7G4IjkQrcAQvoJVgOezbAx
8OKF8WY+tKrm1SqyvvNMG3CdR0eAIefMqBAcdj03P4x8jl+dSqfrbc7rgEY+QWWKtBHqzy5CLEwn
PR8Y22eIgp2LpbUMsGtZpp3GRcWal8U5Rvueff5riOB/3tkooOsLvjk232ExSUfI4oXCa9CFSTem
nmHA9LT25Q5xBWd3pN/U0Aej7gpwbKZZCy/rLaPzB1TZ5SHpeE5IkuwifZ8rSAqY+iv1zIF9SsGe
hPp1xsM678jYtIqjskbR+23P/DHY9OfKN9DDPboD06WdDcPvuuI3cnzO0YIJKC93zS+Y9JeNVmWd
H1kMlnF+Gg5/sIjUM1k/QM1pW4NxWM3U+jQhvh19qx+2MBrGps+GDr6DVB9n0E7QD+wvddVrmxyh
km+Mdus7bWzoLA/aYlsHLdFAQaglLM8tcqYioP1i31dWm+QevhpeJQxT7ovSiCXvXTcEmliuj1WR
D9t9nbfXTne7x2VZFZ8bQcamqMd2sTOTiB2msx3tRZqbu7DXsWDBfTd12AYM4/dsgyYsaJJHrvoI
IENgrdwa9Am57U312NBEqLENwWOYSX1tnQ65EAe8eKdwkD3UC9sLNALZLYGxpHS9lTJbHpB1LC6T
RJpYw50+JjvJrcRZF816i+ojfxBiIt+lzhkoI61tTdo4gBAqNKHEQXoDim8CXMxaY1BbjrHXzZa8
rqtUnzcBd3SU6/bkl10afcOAFeXenM3iIuGJcP0ib6VxJTEh5ju3L9wBkvOoaXuntyi0utzgFJp1
6502qfI71rv0M3/B+NFpIQPedG7KF6doJwQEa0YSPFJ2gc0YPUzsL46xha5azML0WOiseBCu74FK
xPp5HgUTZkyx5Y2j6j5Ee4xVloxQ17qfw2b5hPVmtD2O9fPnMa/m+mLpeFiOkHOXLMBbjt0azIR0
/K5e8vw4S1JKfYLJqmHHOWL9wcopr9005ATfdNCm4dEwsPbJyu3h2NQCsfAE5xyKVIO3YCcqJqkM
4KqMuCEIh5lihG0M02UcWx0kecxtOAsri0k7s7fCa9sZSFRNdsqXcl3tiSeOeB7bW+ZVS/1RtsZy
SKAq6lcSbe9mh6xSE8WiYWuBrmAJeUtsghF1UA+E+0oM4wYhl7B3FhnjgiVoWidRxCK7ujKHPVpb
6xNjPu1+JTapP615gQ1/7tgJYxWTf57qwzAcAIUF+VRplzB16+RohFkDo6q9B/oITARXFPPJprsi
76X7XpDU8Vk20207ctaiprlgRoKz9i+F3Z8HF2h5ji5IyNalzgH198Iur3g9kzaHeaUyfDQlyoHI
g6VA8jLSouwtMdNhi6xJ15tUzRJMqb0VBnW8qB7POsYzwqXLRSOrdxpSb7Xj4QtpC8hk+kYzwHm6
AsBSJxYEv3Rq8uEvlf6/nD84gG8fnS6vADr4rgBuZlmTj4apGucMMWfEyhzqhaAlf6hl/03YzYOR
mCiNY5m1J5pKAlmOMT8m+ky3eBSgeP52S4X+RzlKF8KgOQAMW2218+/3tI85KpQZSlbXZVW+GIkZ
4Q2YKv3Vciw6r26duOjRFGJOWzhYiOo2axwPRmf6iRhfBJWTI8c7tyQiiuG8oF/Ki2w5O3oyPxln
Mv5uKisufBdUPwPF2GkXTnhqBEXqlgvlrqbF36be2qLZ4gmAmhoU70Ok1/nXpmXifLGWLllCiWlr
x0Hwe+1GqeHNHMclfBgKia5yqpboMeRxfwXEPOvYfwf9B11a8ZKvEVlDBI4OxU+7NRpmTJ+zH69G
H3tG6LgZw1ieuCMiHZmcrQgYf57MSG/jUG9fkB0BlpcAEklJH5uW3nRSHhDGKuq7vkc/bNBc1856
lQLjJoIALYplEbaTz0tGukvaWJsihfH/RD1h+oZuIG3tcCtj4mNrcsZ2fUUskaLuQZlZ7ezOFZqv
jB5SsUltVyDUsglnQUtB+UbtU+3NEhQI7tkqDPJoaD4PLuRlfzDtWveKnp6sV3Zu/iXC70EhaFak
fClzlAfH7rIf4CNCA2nGaOx7ikaWIkgfING4du0lKXBoD2FCf+OumyictlB+yRaG6rcRdQ31MUNp
u+MYW19Rn5oSaZ+WabvJjSv3L12SPw/GCKENC3cht9/kcPz7o9lGOLNEF5KATmrnXv6Uuac6ewHg
cZbL1vrL9f48mdGL2HIeGSQqZcl3JzNkfsKcWodlWZXm2cWM8xkneLGXuPqiv1zrz6XMZIjGNehW
KvuPVu1Qafgywqr3MtkRnCYpbvp0pQKvbe1MT7sMVI+GMEtTcW2VvfpLE+7PW2vqfFnuqsF81NC3
VeGXBoyEl4YRkEiXFr3h9RqH9QEwg4Hvb0BwacG3+Xjp3m7du0Mvka0AV4WtQ061360y9bw6U9ZR
XpT4pJ+dGjdHKbeUIAqWJ7dNQcHT/bj7+KL/do9h8dICVOB4iRH9/UsyFmrHFPyc17lJfZm7MNbS
TowXawLZaUZ3dQImHD5lY60CzAjy//47b/JmSFmMpVyW2N8vr2Gfo/UQc/kK9XSH2YcE5mmEOonS
x45l7YkF2+7H31n/ly/NM6x+NpMcALbvtpjMINcaiHzn6Xk3fiMFhDQnlJjsMRMhgf2+1xAV4kps
8deV1gwiCMT08hr34Hvoy/QJNkuYsSXq6zXaNwAKkDTmw3BFlqUFT9ZuOZUQiz31ewDm2ovQO+pi
hQ9wXWo0F3FKbuaaLUFWufqVa8KnQSyLbBQnVltZntmN1cgEzpnrHUKiHCKUKiPfYWQNebwh2sOP
mBx2BwROHWM4oZEJI8ifCioS3fS/vIb/0pGydSUspo8O+AHjXZc4LUChcJyYvKEtw8/s+xlwtrwE
yffxz/IvPTebZissSgYigr7nu2eBK0PMDgcYDhLBGNUs5whpyQCwyV1oTCy9lPEt8Uvt9Lfv+Oe7
blFJOJbNCMCxrD+6bpGLsnkGMWmpWB5cc56CyEgdr3Y320zqTn+pcv7lega6C0JhqSiE8X7qI8a2
WgEO9iBR3fWabbxBaVTO4U3PG0/0E7MY7S+398+fkQEgqGZLZ/RFRPT2UvyynNkD7D677n8mHLVe
3DtIEXieIQh8/DP++XLRtgGRoLPp25KX+/fryKHqutZg1baXLrnlnd/CWjnwRbLVnoeCDodJIX6i
LzkGeqGltx9f/l82KJPMa74fNhvEAu/ebSFC4Mv/i7szWY4bSbP1u/S6UQbH5IBZdy9iZHASSYki
qQ1MlCjMgztmPH1/ULbdKwZ5Gaa77EWVVVamEgHA4cP/n/OdHvVFP7b+rusQwouuHteFaVaPH1/q
nZcIsCmggcIqRc32aO40sRvnTMvcqZynz3EXWSE5HRJXasCZB3JW8/XvL4gLeHl5dKlQ57x+tDmZ
eYauFnIP2sidT2PkDDph8UVJD8WfN6QnrmctS87rJQl/jmfRjqI9xPd39ElW5eQ1nsmY0QWHqnWm
SptDQoGuVQEG34sGmvY+G7rpS43hDTWwCpyvBii4JZlKYb30sjSud6Hbd+QbBggbZBo5RAC4Y3eX
toabbswalNFqqoLa3AxRI071M94Zjm6w9L6ZKSSxNEfPrOjiRkw2haWICvC57sYMRlxCHUC52JSl
G0Xn42DYhJ6kNgZ4xIknvoe3yzqTmoP6xV0aCnRXXr+0iFJaVwKFWcuGgF7tF/Z+NKf6VxtmHuWD
aAR1hRzj45HyzsfOTGqZro2WxrWO5+w6AC7SaHC1I/JpQkMySm1xOl/9/VVQWtGk5VtfeglHt1bJ
VqBPbdce5t1bzQ4JN4GsLz6+injn+CUDW0qalDbTtHX0SfNdSYoqeEgpX3yjlKwvEBtSBOescUjq
FgEqrrcb6r8UzFuFqziJreue9JFdRq5FRDUw1+aJt/qmVSxMRB3kAQac6NA1udbre+9nHagkG7Ea
REb4CfB5feZPafW1FfXUrT1z8LZ+HRYm0SxJ+sQgWHKF4HWdeDbLZY6+UAwrtOtYm9HTyKPFmSwP
O4YswdG0U46EOeJY901WWJ8VVHqiu3VjPMkMzhUVl3F88XUfQHBMYvGDvTPo24pY0Gj78Y96Z8T7
tJTF0kC0eERHj6bpG78gowIJiBF+L51oOtgNqXpmP87bIOFkOKB5OPEg3m4eFq0JrSLqd7TOnKPN
up8bfj5GMTLlck7JnY3yjXAgN1AbVmvJWrCdUaZfxtBLfvz13QaCBcC22brzC44mmGhkTk4DDMwD
mUQ3Md3VT4Y1FcjtvOhscnX7nJdp9f3ji1pvnzHpXFJwp/6yzh1/elVSREuNjE/Pq0i9MdyOtHb2
NfjiGtZXHIRZ281IgQMaNiF7ww4oDvr+Swy27QOy/ZS80NqJy/Vkxhao24jQDvRbHdH0VLeHlHJm
La6RnU23XeY7L3HrMn3ZIqQoE7mju5uxYoKJZ8fr7eMhsWB7Rc10Vcxhc2KdfbukI3BgUTcRwvCp
H5dfyKn0QVdSO4SkDyPMAfjCxqpBaJ9Uh4+f65tL/T5uSvZmgUTxSoDZq01SFqaAZCp/XhdW+2VW
xriHJ+dSHYvdvx2wrOKUkpbONW0T//gjSfwCBt9AmYuKfrIZhAoPuNPKtWkIACCNCDGi1s2dbZXN
7uN7fCv7YLD6YlGDubbr8Bte32SIXN0NQ9x/gZebn8Hy5vhgqIdr36vO5mn2bvISBaAx08qjkWJf
N2lT3Qpk5auujSTGaNVcN9UyfXz8y96sWh6/jNo53/AiPPaO1hMzKGw4f8TUYy4Lr2K/8y7cKLPP
P76K9ftQ+2rSZIePHHrRI0vq/87RtoYUb6tQlQWWo0Lzt0vI1onXrSRcaStpzz62Mq8ezRGR/Lpx
R1DNYZkOtErtCs76RMkPaBttyhw4E6WZFZ5D/S0YM/+ZpPFRbONyKP0ri9N6uR0y0/xsGKr/VMBG
VXgCzJQs5nRS8ya0cOtQNjSx9Ak4kvHBGZQFfquKWphkyJjpOFF5irfkzym9E33nX4G6DclPkFS5
V2YWU1CcnMQklGTQHE6zuaFYiOn+qREC2adVaNRMjiw6vaKnOL90qgN0VMU5wGIdAwI9j9QCIx90
1/QLyc1sDuQQQzIlmTadYDkYIS075npjU5Nq0Jx1tEXlXeFPsKzniAHxy1aDex+osf/p+tVcnsVF
kWLskXaNzhDSd4xLfaztHQdXGmYaTTLejb6HPA4B6BudJGimvREVbC27kbo8/hsFFAnfPmyQIkTs
LI3oxZURNOLGhKVBa1Y5PxLlWBVBWqp7yqrQ+UXD2bqYRwu1qKGzOth6cI1L6B95eUUDSKTnc5ph
C/XQXqHgsaP2M40/TNUmpzxK4tNvIA36lm5lelNO9HjZcDqSiecZm3Gwsfg2Tq0/k6GqTfhJCI83
bt8iYx3acv5a1qV5X7WOD5dnXMQGILEA7dHVwVyNylSFm64Z6k+AGYcfOJxGE9+rnr61c7jgE1Rd
3BudAkMdZ61PVoKX2bCYONIVABctM0QEN8BGGFD4wtKcRQbMxorKMxMBkj6jeAAEKVM1XCwCR0Fk
SYMNN1zLGEGCyiZCltGuWL/wrGpCmTnKdxyRmOKAGxk+Xl5TaJg4bhavgsGqrhDlQXLBKkvDsyiy
ISKEpVzaBUQC1gfV1nBGEbCRAO2kXedswrg0wQKEkbT3AL3H55pur30JwyvYmWQbONtu0ioF8+pB
iU0TRz9qZrmbyov9Csq46q4QHJUPaQwUp6M7X22bfAy7TYctDEubpYO7AHbslzQYiU4gaiN8Nmkn
PjdzP2A2Q2f8WLBX80guETPCecSl6HUSDEsw85Xrbogaww8AOdLYaEHZF6WpYd3bLi1XrWf1gwNA
dygy2wZnQjxrtokxnf2gogpwqOkBIZbOTOphC5WU8drgisEYJ321i+kG84ono8phG9BLXQU+cmgQ
cnySq7hQwU+38tRjPlPuBnduOyhZLFFfCFyrL9PQR8wFXtzzQTdenMFLwKm6ItYTvyO1X6BMNooo
ADu+25s7UGlucpGz+bxm+x/CXzcqhHnUhiPrxBr1dj5emh1kQwUeYhxAqq8XiqTFJpUMFHsdCH9k
CjgYJox6PrUevdm7UXbBghJQeUHkiebs9WVI5ia12sO+rLuBtqlmuHzLBdzzODT8c8ZSc2Plfn9R
O/W0z+NKPaE1YMzA1cbluIjCQFCcjROCGQv5zZ5O8hM0AOO+4jXoE2vUe6unJPoKO4tPR+jNIZxA
46anu2uu8TXLchdZpbwvPZ+GRUqb7YLGXwqK0BvHOyae8E7RXj5A0EluhzLKuotF9+TRohD6gTYI
8SsfL27vbGA45JrS5deJgHX+9bNkD5qXmELg5Rep/dzSmgcWXhJMXMUntqBvT0C8Nja86JbBPi9N
x9eXQkVR5UAUcJ3T7iUeB9E+u04/faEq4n3qxkDtq27y13SLoqs4GauLng7vicPhsiV4vZRLymdU
JpatjKDt+fpHuCRYs2jS7iwKy9gPE0g5X41Ptts61z0dwxNHm3cvR/uDZoRgxB7f89hThfQltdA+
7u3ryCyK59GZM8yJi7UpSMIT38ab6gXPmF4Lphy2a/h+jnoCGauMAeIFL5MBmdzPilqvjKKcrkje
irZhEMozMKH+XUMnaqtB6GUnxtObc8byA6hvoUS1YEAeF+gJSpkG4jzHtVnJapN0hQSFOsvvbpq+
9GkxPAI0dB/+dgxzTbZl1GscC3XN0U2bRh4TaVuN6zDJUjpoSX0YkYUgRY3kiRluyak7Hj8CVo2P
zpMDnCWX7+mPqmgYTEbs0HRd09RKknWCeGVcddoB/TUEssMH3zdP1B3yaO+kLlVauOTJJVnXLO18
2c4dMSTdQ2Kk1ucWMHG7wnEyd/h3a3HvGSJU8C/c6wVGfGvSaYfV4hb4l+xKUxAw5tp8xuTvJGsP
jeE+p9R2X9ZB/B1QZYQ6i3PyxdCXwdWc9H68s5x+YW22aXEDu3vqVx6ZXXJTCzXvCa/Pk02ag2Xd
Kp2W3ycp4mRbGHb97ILghZwyDg4HNgeFTGtg310lIOosoj4MyMvSjvpf1J4B11sNNtF1O5ADe4W7
dlS3fRH7xZoqlQxofPUJKypmwlNlg/deBaPM41hr8TKOjyW0HlrPtRUnojEHMedZl2PB3Rn9gBQL
hUd5Ymi/cz3mDAqbHPRoQv3uEv3x6slDTEjIIe0TTWWLFY1waYRZEn82YRr5hoFtnpoy387O2IBo
JfrcYIBD5mi2wrflGoLvCdXtPF+PLGirqLara5QyzfeqjbNdXDViIz0x7SiJaVTGiM1l5j3WgTmd
oVvzt31KMEwK8FSfmNve/XEs9ILTL8/FPypkGGqA/e9wKlJiTB7smKZ/2vaSCpbnzSfO2e9MK6hu
+baRedBbPXYetF0xxIYtuVYA/yJRSl3W3WxeoDIlXATC1D5EX33iBq333jgnbZueH/sM6R9NLF2V
xonhcod9HGCJgpfghRdl5sXOrnYsYINdQ+bFThKG/EAyH/ZJSIbmSrQIITcxaAE4yiVGDHgFFLRW
OgJLWvuhndMITNUDEq32M/hqZ15rKLXjbi6U/4l/pyO31OW6bU+6FUx6ImZ/IQ2mR9gZfeufmNLe
Cmg42FuWgDjC5tDmVb6e0no+3JHoAVL0vE5/TahI7SjgkrxVizLYRiFxUDTbDZD+KNfi3EYokBmt
g7XGay61CvTZx9P5O7tIfg8Z8wFnbtM8NrNoUYcB4ml0m2WdJexi6c+saB1FJ871GJKP5/LF0cXe
h64PXufjJh6hcTBzmmFYm9GUnHXCrIBzI5S9nWQ5wO4oEXGCcEzj7zMVILiq3jhAPeyK6DshCk5F
pqIdH2DGuMS1VF5xZ7K3kOfKYfvNobwRYKnkNN5SORofktwwQYInA8Qap4mJ60GIAochpMl4QXLu
7MBi9qqfnHzFS2aNksO46ZZ3WHjTSzkF8U2WIyVeeQZM0J1P3IdgAxmqBzHX6LYyiY5tjYzI+5WH
Kic1lLgAPg0rdU81Bn/Xz1/toVD10YpkjaeT5eAUfz1golb6gOpq0LJxAKfaM/DFGnNoD0hi5h7l
oRQPFOesOyAAAaK/rNfFOXri4gtBgN5d1jtldMvWo3F2IBar7tIIx+J7OeGEJvNSUqgI+PXdVjYq
qD5L0rjllhU10f94DxebPslnN//85Oa//oO//j/u/qO//K//nfG+Hnvr/zcW4KDJ9y1/vsIC8Af+
wQIY7r+WIxUHKwrkHpIHh3l/eGna//w3Q5j/grHBPCjs36LBZRouK8pV//lvrvsvVimXmvayDcMd
xp9qqu733xL/ome92PmXhjl/3v0bMMDrOdllW7u0pS2B3I+uNIeq14NPRBLcM/LEtbKsJ0+48y6o
K2ubzoWxd0tZbP54Mv8zRP6EA/wWKP3fwf7P9fjlizUf6Rib6tfXyyyf/IuY62ESIIQGEl4BOyUi
+RXxxq71+naPnA6JmQ30CzGq+8i2D05U61SHuimn83YYgdvVcHVzAoeNzoIaldM9PLE7eb0a//6d
Lm1X2oZ2wJnw98b1j91JAERjLlOyYhOpvyniZ85jWwXrZFLqxLz59g1wWuSEb/KicaD+XjX/uJLo
GmHODatRTxztfhhHb082B7FBqV99kyMq7Y9fweu1f7kzSaNqkQYwumgfHr3xxMoTqpIEwVsZhRvQ
P86aCkoCTjCbrrqh1MD7DP/Ee3/nJintczUhaJpQbXj92vM0L5BWE8Je2mSXgklYbPBZttEkFZ3Z
lfHr43tcuBl/nCv+uUmGiMWHJTm2HZ+bsE1GzHAZDk6SFakfJbgWUayiCq4oKz6mnPnYkXfC+GzL
WgQA/7X3WeW++1Oa0JxWA+lw/SqaNPB5D8iA3MYGwZJr7mHGMpQ63pdc9PaPeCjNbypxS3gJ1ux/
hmcm1NnHN/Pes2OA2BSDFlP3cQdbJ0oQvlWrNSJyiEFaZ/uiGefLIsqqbdlZpyxw7wwQxgbaO1Zy
FqVjXISndBPOQwWcIMPiO/Qd+VKG3W1gXmbX6EjDz+ToNSdGpXi9e/j9xlAAOa7JK6MLIZen8Mdn
AG8+wimCGTbvBxuRyiRgLKW5puGk0i2H0vAgLOwGOfTRTVKOMKVy4JkYhpwTY/Xtpy8x/rJVYn/h
BrS8X/8Sw/UbmIU4PGZA8OcJlrz9BBnzM0qM+R+SzqsV88/p0Hk7TH12+tRwJMUcNuKvL2V12iOC
wsbsOdv+hZNB9FFxV5/Y7b97lUWDwdGOOeZY2dW4aDCURMxnR0tiQFsRCFNl+sQ89vYqeLcDm6XE
5+3hDX99L47bp2lBMXRNxEC1K+0Qrwl7l8b669fj/3br0391PJJjl0//j4FSxmwTh7itcLQFAtw/
N0JsIi3Ddkr+/lIeryVYpkrez++t/h+XctOqxgZMV9A1E3VBHLQkXDQ1t1rB4Pj4I3/n6VF1wWqM
wZ///Kba/HEpsGKjj6uzxiuQ2itqX+kZyoDyxFXefmVsNuh3ctxZSARoTl8/PFrThpVrLoMxddym
NVhhATX0eextgRwS/58Li2NTxu68dfOq3Xc1yS4IL70TI//NJIOWkUmWHi/jZaH1vP4hkfS0gQkT
DmxPkd7vmapr2h8X+ahpoSfo45ewyhMfwrK0vdp8cFG6m8DTlmITDIrXF5WDxrC0DNEyt9O1zTq4
CpVBCicMwVVjAWnrzdbf5Ak54h+/3vcePEIgthMuhQOM7Uf3izJ8SebhfmPHlitsrPCr0xj4mFFY
l9rgeDYg+L5OPW1ddD3ifz+VEaEc1ikr93sPnjFmsqfhW6X28voZiC5EXVul9TorwGES/XFZINhZ
xTDA11EUGITn+KeOoMHvxv2rJw/6xESps5hKlnXlaNMxu15rE0dEhi8zwnkYpUviCM3WmyQxsU6h
ME+oVpsAQptuJFQW0+ljTwPxooJpCjHGKWzyGCeoaATepMAOHL8EA2oZXoI+NPKmbSI9FnqFXePF
BlT4qDrHKA6RE8VXcVNEpHBlltOQSKezczyJKekakyi/dtpqMRW5YIf2EBN9wjXoOlzROyIdXqJq
P69tHd2CSqRt1rD2ABr2YzJeMHeibSKRML0bOzK76qY3vyuSbdkJiFxT6Qt0QprC1AR3LclQ1hav
Gtw6fM/0qXo41P5qdFr1NUhKAEVVndGyElUCsZCRy8FU1/AC5zRU7pnT1caPMBndr+yS8RizfaGd
Vc/NTdYRJrpWMpFnCP6c2zk1h3RLprd51jCjuZfJWOR0H2D5QPc0FT1f7d87JK/PuEQjFNe2PZKo
KQn53owdusDNMITmj8FWFml7BMXcKCte3NlTM9KmrkhRAC0z0tsuwhm2bVSQckV4tjbddU8VHYOq
cMWwrTA9q62oYwWkrh7iK1lK617j3Z8Wvjx1TnC7glN7aSPEnqYBk9mUu/6VYUHKXRHZGcsFrO1T
SehrQwJdzxJNCDyF11XQyO5+sGo25DEAwxpdROI8kSFDIFRfmxMeqqbuic5oetKAIbE3a0KSG44M
I+7yuJcVBCSoPaR6QZKP13Os6uu69DHag+xDHS7VQNhCVM6Os2uw0Ay7tAXbQ2NRRgRP1zZta0N4
SbFW7BC/DglNRL5YFsCNB8Q5XBW4k/jfpKY9BHU9DxsdaOMpB+oEf2uMMFTbZUfPAraufdkWmNkg
cabjA+SHhbTt4wVCFGIOT0M/M4p0kI7fZY17ZjWUrbqJ3WbyavyLtQ/FyMcTunMcNV9PMb3ErdlS
qNyk3Zjv444Em7UKu6pf923VdBtvisIzb5onb9elQ0MYq6skZrykEbT5AqJms75FPxCG8RRtuzgZ
rpIhz371pIbAHBd9/gAKfbjxZrMj2Bwzrr9GcBpdE7vdkWHPuB52ER5D+uakDn2qC8u+Nyk3dlvs
vPUhJiM0IzkezURBrazfBZSB0s3QSu+ZWtn8JavZSqwiBBEN5uUy+Sn7TsyrSDTtU0bgSrOJ87Fq
d7a2EwTjoC88VDsqALJF6+nQRTPENnKo3HJJvEWaT2SZ+YtHzqTetjV++XkaxK8J2K651jYJetsW
3kqwmeWsq62b2R5yPlcYF4i0RUkqeEgkzViaM3uMOHEJfupLvvLYTZxLIuF7YnQIe2k2huMBimiL
HAN1F5lGuymgKGOsdo0BRqqRu6RQtPX0nNouCnptqOSmNXxMyC3KBCLomoKQUc+vPPLm+0wDn8t1
uSmhyW1lrkDaEiMT/OxEx48NKaV+WUJAbouBTcq+r+E2r4e6OKvRYN8t37OzXwLNiLBu+v7JcOrg
oZn5iFYiAjSwIu59SPC+Bn0JBq4IXgL6KTMHMgjlmADdaBUTmU1MJtGcjLrB4qDeRFH1OQFgSc0Y
V4DBELWaSwppLjFBnUkM4uRp77YpB2YDwqLIrNNNXN1b7UxOVGqa7k9yB9pvLefPipNF4xLTxSe9
EcSTuJiPe/YjLTU+UndAAd15ZVIS5NqWI17VPi0tsN2yx085jGZ/iBsVfsqchITFvgbMilU9Jvsc
Tj/Ts4gJXCPFwG6xDkf2g0WD6Us9hSYE8cnqvtGwU0Cc24FwFTEYDmz0yvJW0JldvS0sEmVWyBnV
VTtpOHkEVmdkIsTBFV9i/S3up+qHByBnAKhQIRmqBUVrpESEW9GjNKYLTuHxJ9NXebY1KXxaMAci
9ydYLZ2SzVJb37pMx2g6mqD+lLbKRm9QLvoakjbMK9HhrlrFHJmzXe+5jY2W3xn9X7zOobwj78gF
vANdpIWj6kwTgyqyfhIkmwM8YNxsQD3I+8Yw8m9zLM0ZmKmAyTHmQ2eeV1Sc2nXeLu2FtkiHR3aZ
WcgKMruEpWjAGmUti+os7BOwHQlonxwDlg2clMr0SOS5PxRrSsruj94nCWcbTnwMK+qkeOaT2up9
vJYjp+GC/Ed58ItKuyxiBhISVNfGQfUVxpVBjTM+ZVHB/oPujZAtTOfyMvUGwgMpSWFrVzImMrWX
M3FjDQkGxt4iKvmTysZw2iiM7yTMTmF4P3ESadZjqQifRaGaP7BokfHpDW69rSk7YBWuw/kZsGsT
bxmh0+eiMxVPo9As35PoYTrPXmWPZMFBvdiQbhNo/q5XYd4sMoWmqy3g102lTA4Fkk/EBUUmn30Z
ZsQKiIHUYswxTOsi1jPZKbVlXSKqsTR5VMstUIfQX5VDTwW4tAQ1nMTg19eBMfFREuuLRKmp5kfb
m2u+JwcgIVIWaf8q+hC8rhUTuEvNYmY67Ui0fsInZKTrLK/8HyKICEPDElp/60WnCuRgk3PnwCXM
V21ipxjsTQxLVtiLH1JJ88UDT7GRJhsolC59+CvqgR0CzkUXTeJgFT5o9uzxCiteTYpokYWXid/Z
P+15aLc5uL9vJAq6n8IYacFqzmx9k2eGdWVUY6pZ6vInkrDGGz8xULW6gKqXmHqz3TLBZDvaZSws
ph3vaAhUh4R831UgK4QSyi57Yn/hWb9UdTI/uW7sfDEqZ7iwJFoz6pKNJu6IoBjSoCYsriR2dZuC
oEvvyrFLpzkjAXF4GGbBnpYHZxJfJq1pLVK/w0pfz9/HLmjEISYf4wvSN4t51aLZTOM1n7YhzWcF
A1pCZHBDzkXEpTc7IPGIl1qiDRPU6+xzV7hU+bDMLO/OdS2xdFcd9Z6Nv/wzaxbd6Reh14TcFcKu
Idj1Cv5km/bi81xNob1RxTQ/QHYCdtOM7nSdVgq0mYbmQgIHQyigwEkQ593okEm06sNKflFDzcyM
591b8ndjtwJzIKIm2KVl2I4b6lDh986yibECs/zFCwRgCsI5LLIe0qq5L+LlCBk22n1k0MovMUip
c9Y5iH6ARUZjI0YfHwnbQRVsHDPx5ErlVaI2cvChYJuWauNdmNZ1uE0BrrmYopGtn5u5Xx0U3O5k
b6QGjAMrt6xHIBUsiB65vvjzMOVLVhQrvsSpby8ej8x65ihSQyowCQjaJkGRPit/bNCE6QkaDKo7
ihNJoZILZzJHXMbABe5M1HgBAASripbWTfO5DfmDGLLj4V4A1cBn3YMQaZy0eJrICbhbeqo/68Kc
vgjZTmhn08QcYRYlGduvGo8Qhw8zfIJgBf+VhYCAIDs3rOgsCYbytkkqhMC5LKBppGZsf1JxQ7Ja
SKcfIt8QMb/7fTTcJ6WH+32MJ/ZpbdoRLmqxEYDh5gbGjYaYuBiSrfLQVxFTkm0Y2U8nM9nwkTVc
304itOCkQp88r3U9mSvZ9T6NXpuE4v1I7B3btII21DazHZ/EkqCeb1JCtXN2B7L+Ca8JtTBY9JCc
zKSZYWREvTgQDO4RSJ03e1SwFhSgqczWvZg8GPod2DIss/3NOMXszoF0AmJH5ktku2k10yfDG/p+
PVkc/W6xmuD8C+d4ADrfz+KFuHR6GbGhsTZQ/QG1FCkq1SNpmeUqcfDLbtyhioezKhvGbeO0ybj1
8pzyvuzQhWotSYwze3OB/TCZvig/kmiaCbbFl5HNwLZlAem+KkTi7by+i+UmIlIYhWmG7X7dWlnJ
WCIbEPt5locrHWZ4rQObmXldajHoNaJReYUgOrN3sh9H5gF2hCstTYLdDKHHJct1Oewbk2neOkk4
uShKVWWTJtzRNMindnI2g1LtlbSnuVtHgWYZzRDjZjbrPbty/mkS/9wlYJ4UmRcvcmA2RqQqlOyG
C17hqGd9BmQFoXJMBEaycntE9Kve68cvS/bapa+rjPQW9vqHDHsKJDcOygdV9gy4MK+du64fiW+m
D/HQCxN2SsenCaW5VeO30LKQ1ZW+CUhGsR+kYF9bu8ZVreYAx1K9rQkrvw0lemXErpn8Qlfd6Fdj
5YuKcIFuhr5O+wKQD0JIb22wL4AvkPbjHbHPzGxgaMVNBIHwpRUt23oVxulK20XxK7Db5gdWen+8
Tpu5foLx27EfxEIWA/FHxwrEpKqL264p7McOya1c+06MxsVH0EEEnQ6AkcRmw5cTQfzItjFrbgz6
PwVaFDb1/NC02hkvLD3S/2nS0b6GvkaEr2lTeFvnRLyczXriNDcy7D3CCCQo+YY9r2B9K4rd4JM5
TZrETGqhMU76qzFZQb/h5YtPUF4mgjd73W/yrkmBZJmNe06LzXOgb/QxN14G8WXQwE0hXMlDYMu/
joT0QVTll8yNPaI3W1D6KhfB1ZiW7SW84oH4a6W9eU0BJX8apB5vhyg0XlJfweOYSHPKzu2efIH1
UPSooyt2rldztMwpQ5gOYss+aTmo4OggRkfV/t5SsnkKZEnUPULl5NDazfgzIGBn2iPx7kAt+0YS
4XfGvrkKbDd6djrb5IVVaKs9dkf2elQ+PNU+F0NGeNPMA1UYsjgqLw5AJ2tLHFp9BgeJFTEwN1QH
jXTXwh88i+FQV2yYnez7zFdM6LzRFZek3PK0Y3D51yienF+pnpwXktv0BfIc2Z+xeeMENyK3+2rN
0oXjHzFfkNYXhjg1SBBBeDmTOjo1JMaVqowPuk0IiCS42fmlsiYFVCzbMXoCkuBQ6LKE5Wz6Rpvn
1CZcH8JVNCM9FwVbxxGp/qFSY+ZwZIRsuOtThYqgAlqR71lZgRW3iFbBkcwQvklX1sbFiMaau8Lm
zdyT9JyTDchmM1u4+kdrkUy7cTESXGd2Nn8b27a9bJLJ+KbGwviWY1bwoetXFqv6FJQ28nx8IGvA
/zxiY6i1Os/Sbop2nBjr75oMU+Lf9EycX91WgIa6uoj8a0eUGDuSVE5bEhEhV1BpNH+2o++Qlhss
x+TKjkOCHpoqWucil2SmaZHeu+3gPDZ8xOMBJ53zMiXDfKeQDETrICfoiNPUAmmqUuESBeyGPvUX
xQlklVOWuciYhPm/s8q/R/lTBPvEcdAT2BXQKU4THcmUtOgWbpODvPow2L1/GYBq44mTTXewteUJ
UrRixZa07Oxn6VHPXwBkTXmAU+n2G1nr9LzJShIyS8z5RDdVuaR1HJIEiIMewu5ODpTcVk2aUjrO
A69Ydwj6i40uTHVNmR3yV04MjbtX7dx8DWWjP6nEJofGzOo4pALklc6uUFRo1mVh6Z/JxEZzNbPZ
g5M7moRaz5ERb7woyx6pLXMyTYDk2Us+NdW/sMJHvzW7OlPnxEKxlVw5mvPlym0EQRkTi82w4e/6
7SdyJNznRFAQXtXtZLAYll36QFIjGh1aogDgvSLMB7L50JUzJOF87QWFvl/U5/3Lma19A2A8KZ5Z
4sbLRhRevFlKkoQQmQOZdaVKQ6Id+K9tBOS03JCRim6daSmU8M6d8EZpjCYUJyxfnVM/SS84UEzN
yug4UK5V43jzpQGx3wYCTk2BZNK6aUHdQB3LV2MfiOzzyL2Vu6EzFnyCbDDC2B6HI9uHHB7ZfTxs
vcnqn1l/u3aHoSC+GrMwcg9w6GR5SCsIlCtbemRTx9EyKFMPsm5epePjvwMLFGbZGrxcqog3gL7m
u8GP2ut/L8MMi1Ix0FrNIYZvTBbtM51TI9l9XDJ/W6xfUAB8cLTGTRsS7etCtceaZ5eKDbKECbef
ekut59Z0AR0SlBLK39E5Nha7PipPtAneKda76HEQQ7g0DHBfH3VJ2tCgABh71bryJDvOQtcX7KNY
9coo+Tq2IPMwTZcrImfibeJpvY06BwSztqL9x8/gTSuSVhdmc9QeCEXQjhz9kDH1s0IXGDQWNeiK
JKWRJY2vJR0Q2398qTcNKC5lCw8rnGPzMR9Lq/NB9Vbr8t1lJdR7lefh1rUJAP3bq9B6oAcDLgc/
Mc3I1y8V+lHsoHItGVam3ltJkdyN8OH/tm+Hk0EIGlxoG1HWHItaWjGMAKObcl3XTOd9XGR70k9p
I/SU4T++obftFM9y6BKj9rMAzR+L3sJU9XFncylDx4CIh9oxdm3ie9siBZ4WzB371Rxu5wnr95vL
Lv0UYcONWdjlnJ6OnmMWUghRS9PM9KLzecYGYER5eiHILz/EcxtsO4xKJ5pYb75ILmpTs0ZJuLw7
56iHZSMarQXrA0VvznVdz559gB211275rEIxbRo+1XWYyfzEQ377QS5X5j/oKdkO0CR9fbumES6V
RmDMdm8hJYzyIadD4tfuBe4r+9IYLapmHppqXevuomoAxa4VSbib2YjqE0/hd1bKcS8LHrbgrbsE
uxz3slwwORXHDrU2ZVbfZQ0B1lZPmW0Y8ff1Q3+J6BuiDm43YKptf+gdnZ8FDiL+LF7OdH1S7+qo
tjaykuoGKYx1CCNBQ8QmLejj0fnmjYHNk8gLHAH8gPPvkagiURqaqwV8rJEkBU4L1X/Mw/KyFwNa
2tYyVwWis5XXnuq0vp1Nlgsv1ADMpGiajvp9Auhp6LddBdFwHL/ANQKJZZvZ2ce3995VFp0t/dTf
hoWjAemGQIm9uqjWTmH5V0SYPy6Rf7f/HxeRYrkLhFqWPFqH+g6ZgdkRLO3bmXOGUzi/Adjqnxri
yxB+Nap4VT5aJdzkS0LA8cfV2aPuixJvKb0t59oeemq/lhdcst03Vg1diZUIlqTRxolvAWCCBmy6
DISMm1pkq6TlWeFayYWPNeu+cnv/+8cP4ch2hTyHn7eQVjCAg+KzjkEHFlhOaDVpta4L95eZROqJ
AMA7b5irCxs41nneTNV6djsqMnKQ3RXgHSCjshuuvQgHakVi1d4iNOfh49/13gAHnI9vGW8hZrmj
jr4Ousmh7E8mZy2KXfTf7J3HdqVIt63f5fSpgTeN2wG2lffK7DBSyky8C1zA098P1T33lLb0p0b1
T7sM2hAEK9aa85t1SoNtBDTnlXZ+XNoRM1QFHW32fv75up88LXNdEqtGk5are7IhcRjCY6CxKADt
Mn6IXOrYiPbvpJJu9udLnRi93m4911qlnhYgEwZ47zc/Gs2jsrQpY968ZLbbwFwri9nYlAVD7B4+
VzDGKYRavCiXlof3svCWrxIR3kTIJ8tzJZnAYUI6CAvk5INTeDNVf8+EYjR1mNZ6rm8KRA2+o+J4
LnjsB22W3pH2kvzRKL3+nUzT36K3NcQNdK9aXUmucpcotaRtnWs0pyB/cYHbd8lMOw0xvqIxe2qg
ObZzZtFOSVWXRpr6lQD1kwUDyx+DO+mHVDqnD46+7qw22kABopnDLwtQ7y22kHJj9YjDFydSEIDz
tZYG56w/P8f1MZ3cQcuBoLB+vlg1p0Uldpa+UWnsBCVXfpmIpd3hMtJvqTbV23b2vno1PtkcgRRh
6cQeyMv7JpH8h6KoYvALL1ovgwIB4S0KnuFqrkzji1/1yYuAh18HWWAhYocV+H5x8oVJMw1OclDx
YO/Af7bsWHFKFnajXf35Bp6AaN5eBL4nWCoot6DVnXLjJNZfdhj8E6LXkkAzSggA0F7OiMFllEbi
vN9PqsZwQeVdSfVmB6HpUUujc8qj6Ewf2y82n4932NHYcqhI3nRop9CTpmhxlI4lVHhFy3Zmx2kE
GnX8xTf847qhtEQ4wyCLbYCq9v0d9vQYMzzvUBAX+IIq7BHENHvTvkKme1lXNHD+fJs/PlGuh6OU
jcZAeP4GpfrHujGVHB6fzvVMvUq3He5V2MgE0WKN+ooa8+mlyAHie4f1j7Pe+5+W0potWtkUgTMM
4mCtZfSSAyeDypp9sU4/eVbrSQo5/SoA40z3/lJezmTNKVgxI5G5W7IzzF0CovWLq3z6rOBasEw5
CzCCfX8VSPhqLid+UMSgc03TFmcVfamglyZjQjsfvyiAPr2B/7je+s//8awc2YIGFC2/SgzLXWuT
146aPNsmsvxKoPjZpQy+dXxoDUBa9kmtJbwummCjsAwb4fomBqKg6wtxhpPf/OL8/dml+NBZqHA9
7IGnHJJYnxqpjQzWsqY3D2DsI2KjS+2yVnsl/PNiP2GRrHsKGniOMoQZ0d7CtfT+DgJKZ4Ldo22o
NF17ae0aDSDkwesGtl22rWthB0NpDg+5vjBu78SMmStrrsn8i4LMatqSCM7IDXsE5sxo+qYNcVNo
X7ySHxfv+keyqDREdJ51ikJVe+rGZmCTtWUOnUYDoR3T6v5io/l423Gu43gA/UJRTVTX+1vB8ABZ
KmhOUBxNuUuisji0rb2EJhmIX1zqw/HVXQ2Y1Lt8h1cV78liqtPBLrAfFMyJlyoPGe04j9JlDDrD
5K98tcCeFozu/FUV+/H9XHmP/ETYWDR2Tqk/2I2X2aSYDsZ5siO/iuOOOYPW70naPuPG17c8/O7I
Ul8uCfoez/Cv1bsk6eINod5AFTNnTB+kll+rDHnutXZavnjUHx/CyvW1+StX86B2emdir5eN2iOA
ELo73ClqXF8MKhObhGSPf71Zrdgy1hQKZx6Cc/K82zIn00OmeVAonvdd13PXHxmgy1D0c31NPub8
xcv2cRljQURMbWlskGADTor1DKRV2TZ01Ijn7h7cyZhvXbHY4ovftf7d7wstCjvjzYLIIvtgLG4s
cNJuLhH40vY9LrJESjfQfUXjBsIYzRzTzBE67IGkMdv3Ckb1f95UPvmdtISolE36aByA13/+j12Z
9ADN0/EZBpTR3sarh4xkdxnf/fkqn6wUKkngzOsZZMXovr8Ke6RAG9FntN+N8bafxxtU3+WzVfCp
+fOVPvs9HuYTDd8OH2n7ZI+c2xiOizIiO1GJjoyacnxxVK+5//NVtM9+kIc4G20y7SX9FMC81A2G
nALovVQEuDS9Z4oDi4dId8BFYZoTNG53xRyaes/Qq5iJsran197qwKKgtNoyqke2mM19QA7yV3Xu
Z4uKZbUewMDqcXh4f7cR1UQUXd2KJU66qw71VlDlTFeWTjLm423mKG5H1ZZsMNR/yMC/WNQfngH3
hVXDrmw70MNO9wU2RxEN8Gb8LBvzh0Tx8guAll+mFH5yGZBoq1lxValTcL7/mbkyFR0fZJIpUFTM
NIaSZIctFr1gVTBhIHbOJYTDRbCjIZXblMnyw9SScZejCtwo6dBvyMB1HhJmQeHb8vhfd+l/rQv9
P7tLGWjXVcqH7ldFtsl8+Pl/3v6Dv92luvsXnzHY4XhGVs/Uarf821yqa385azeJUpeKYTXl/I+3
1Ptr9aKyimkpUPSsHsz/9pY6f0EbwqdNW5OdmuHLv/GWnjSNqFU4rbnr9TGSraSB05dGb/R+PR+G
FR2rM2fpnpvY7nYK8p3zfpm9Y6qV1dn60djRTHF2IGKZLDuIXRsGuo7HoDYajlUVZw//uIXXf38M
/um7el8HvP1hLi02/jDKS04FJ3+YE2VKNhWmGnL6aM8qeAjIeLqJP5TXLLCAWf6rLXS9INuaw6EK
2jkWkNUE/M9PgqlOIqVRTM93JWyrwhVHYSj9459/1vvmBoU5sBquZfFNYP/80KA3B4KvXcrzMDUG
9VxGi9HDBE7V1FcM/YH8yPiBLAb9upmn5Iv96eRwvl6bY4+NN4LhzvpLT35h5BoceRwZb4zFzr8T
rVIcu9mhtTPCNfBFYVQ78PITcu+MxOnOhdWyJIO+K03VvmRvsa96iOvf/nxDTr4pf/9V1G20W+gO
UlUZ7++708B1MaI4CkncULbgpJw9stOu9ytlDRjyluQ2k9MVJr/urJmd3E8YUe1te1Sf8oq0IM7j
N2gikK0Iw2Ea/sWfx5v2j1Ll//159H3fMlY5YKz//B+Vgrs4aPdhwYUy9txtTzpyqGam+CHrQe6d
OdeQsyp16tv0NHaaRoS3JyzgHNKugfDG/b+kOfEM114RRBaGBlSGJ3fLXkArJqvc0kK3hCoNpeWm
EeSnO42qPCeWN/+7ls7bDaApxiYEEkQnSeNk1SDxLHAfwfXx2prYYTnAachrod4Jsm6DpEoxJVUT
Ues8Ap+Rfn9JZHm+wXzTHJUoUXAWyK/Kt/eHk7e/iaW8lsYWOwPtpvcPRXaoq/TCJnvTsZ0b0Udy
gzB2DM04knRdyC1wROl9cevff3i5qKauIQwkNlEvrsin9xfVh8YYAKpmm9qJ4p1rdONuwYD3xf3+
5Crmuu/Bi6T9Scvl/VUq3KZeyuxwI3No2HzeMzsoBqO8/fO6/nAHGTcBtVhndoBeKFJPLpOyTRAL
Yoc5IMcL0v/MQ2WT0ODnlFG7ZUjtHQQd+/rPV32LZP2fwn+9h7QGAaHx3cK/TI/w/WV7s/IsGiJm
WJeLEu3hKim/TU0m1bae22RbThpqghnbMKhzRcxiE1U1GmuxTDoJdy5s91Dh2ziuk5b+Lldaip/a
QMy1urwsWKTk2PvCnJtbgZsJNCW5dbdZZsXna4l+lU2ZdtPSxbI2Tc+4wge42Z0TXKzJIBusufAR
p65c1aiWu4Efs+vUTK8vuY2W5UODkZu+MpotjsQRy4/U0Y/GXkcoELnl/WPSSPtSVcqp2o6JXh9Z
J6BMpUNVGuQmdIIgT3NicvXBKe46Ny1U39XaWA+raWhG2OrkXt1IbAb7BqmouzM0ogEhlo7F996y
kAl6xlw8Eh2fRgDuFWVEvZJoKBTVHo2uoUzOC94sIUKwVRmS0vbQNV50N6VR+1iYGaqWUlTd31Xf
fzRIf7aS2I4QJvB2cHA8aS+TxbjQudaJltNLJazJo9khXbA3douoyFiK8TIpCDf480JaX/AP6wjl
AKQo/l+wsN6vowk472DEaOAJ6LQ3CyDOTVs1TahDlPH/fKlPfh81ATIFErfW2cDJku26OKd08rgU
bwVASiZ8UZLkQWM05pF1PgP8Ur5Kn/3sohrMERUEFpX+B6lHHI+RXHI71Gqvv4BNiqbfIXlUi5C4
O9Qndi/Uf39Paa+BtmJUh/jDONlUSbFMFOwJ/NA0NbdM1/ElpW61NdrY+aIput6zk8dH3UkJYq9N
AAqh94+vy0wgDMRthJ0ty5CvljioVZoC4PaWC60s5RfXW4vs0wsSq/mWdmFSV1sn66VwrLYe8CuG
pY1T0Ctd77e7TMVLmizp/QAN/hm36jDt1Fpo2C4FWiqVUOFmp+aW4QRL49Y7e1Uxhrxf6nUbY5sk
gLKbD12FP+yLV+qT1Q0xH6ShtYoD0Fa+vz0RlqNJ6WsEezCMz4dhNTE2kRrYTfeV1/izS1GPovfV
6LNCdnh/qRHaO34KJN9agl58Qsl6yBQFaii78hcP4bNngK+YN3ZViTCifn+pOdE7NxszJ8TjFp2j
eu78hZq18d0uJSO+RxtD2N2/67+/fXFwka9B6bRFVgnC+6vWnpfiP12ccHDyiiYPJEGBqB67iNR3
f94pPq5qThAgD+g+AIJEDPb+UolcnAI/q41+GlJ8RqLFpl0GARaRebCW98UXCqP1T3//FtFwQFsB
juON7HmyqKPEyMljZJoNOtfadsrcn3t8Yb9YjJ/9KlAjEADX3Z0x2vtf1aZIDJHGWGFqzx6C/XTY
kYs5XBq2V5Ne0n7FoeF/+fF3sTPYbH88LzBtJ2uyyD2Pc1gF2tseFUh+qayI/NLM0dvSe4YKWa3a
XLr4SXPsZLuQpDn1uL6iToP46LpNhrnSJY61Q4QGptC2y3tc21mFeNqI8mBCVRnUpK2MvgqMf4+y
c3ykam8rP5qb4jWN6nmXpMb0uyPw+SrGraVvW+KBJr8wyHzcknc3tHhZiUbZOHmbXiK3Ft+Jv6Vs
URyzvK4b4cV+ZXXFtzYDF+SbagxOOVPF8CupV4YDpjacS5OhTy9RTfkVeDiKeo7UWXvGIU19NUGx
yYBHXz50w9A+5Dzt33nSRZcABxCrj+MS5b4renXFASpVSfaMUya8TJqZ+ZYq6xerNvvo6DmFtd7E
aL62lBREt4n9I9p2eYrNYS4TcWkqQsLmVQYH1X5OkKev9KlzZgzIlSF1x/KX3reYZpLYLn/YTd+W
G4m36p7DwviErnmOcbtNWnw+FAasN4+o7JdoFDYBhQ2Bqz4TCsThsLn7J4zdVbPtF4NzHBLuEiB3
2nZLoCWoiHepdCxKJ2n0hs8fxYYEWr58XeZOucWBlWVh3UarwXo1mvv4GWx4avilgNF5o/W6ehd+
2/o48bvyNB62Ip3i22IuIiJ1MWtdgXJpHind+h6qVUrEYjoulQvLuiU5GWxOB0U7V4zYT2ss7mAG
sFIDM+h6xR97CZkIdLHqnEOpjobDYLv9Q1GjKg6wcFekkbVzdex1zBN+vriwuNHGeruWDuiZimuC
6DKUeXPQeB4yby/tOuJncYqd8QSlFlB9TrDa0e1j9o0Vh4By0fMvwj5Kwf1HxnA5uHiFsCUK5z5T
K6UJ0zWb5AKhaX1QrCr5qde6l++y2ogOSz9BXCCHoDqkRoW/YDTU+Ga0F/2eC6nk7Xaifpxktdyy
rlP8M0kz/mqBrg67vJb8tXrJR84nKKO9IsX4S8Hg+27tui9TQKwta5fugYtT6v22AilBKyBR6WGL
pXzXAgIM+QTrF4OtTBvKjtI31GkKnWgStCa+ml9+7IVwefStsC4grHC0PemiAhdvW72s9bCpMEP6
JIa3oShWv+CM0a3siT0ezCamQFGqsCEo6Moza+dK54GHrkUKL6l18xeV5sdv8QpW4lgLnXFljJ58
qnqldCfgh3bYupwucAbk14qLU76FxXnz50/Vh74ft3/t3/PjV7CRc1pieDkZ5Vg8DLwd9nSQ9TiH
ZPNU5+vE/GyGmvsDolaFQQ8jniYwgHEAqYMZTy2vMzEnDlSwM2gS1fbPf9jHIoG5DCImjr8gcD6M
HdMCg7GWAbVVRd2fq8NEnjBCH2Vbu03vEwhVPSLYnDZ/vuoHIihlKN8bLsqehUj49CO3ZI2aWgkx
pmU0xpdNyoZPG7A5VGAr8M3Yw3YhAAQUZe5cO2nvHMhm7so1Nqb7Du+9fP7z38O4/vQbSMMY7CDT
KUNbZWXrffpH2wlbnMTKZsRUEONwNJNisba5zbHQbw2ClAPMc6m+E6gyLmPoCXmgNywfjIEqhhjW
8M9xpmeKurlyDjLHeRqUBeMA31jIOwF/TH0ZRFYumgNHZva6CqrzMW5cbwD9DwYmaGLDeswHVd3r
9kqhq7QW/H7ZaWKvZ0mMqyOqi9ofkBaRiqGzSQbTbNlPiRVX0B7mWcN4mOtGxMs0pJd4UBNUeDq4
Xr90c7VDEKrYr00l2WT6sp3kwbChouNFFdODix/PgDe8qtkac4oPGs/h2WgMLD7GBCckFC35GvzL
EBle27gmAbKcBxUW/szYCQe34mqoeR2JANDcGqmjX1lG0z3Yy7T0W20x2quBfdcISIfT4q2ZzaiD
U2mL+86hlbAZdNQM+8nVFVDQlnqBSd6uriEwAXyR0jE0AkLU4rEdYgO+CS6JHUNxGl5J03VEv+Fm
Mvw67cFxyHl1RBtD21+DxLB+ZrVbKTu+i0X5qxxntb9PF3bLh8VLLH3fznVCMNIsQFgZ2PyHIx/u
7rDgN71clbTjOeh6zwxyA5poOEPZMA/Z1LdiNyd9DpjXGoV2w5x42ELtNlocD64aQdh2BSAX9KBY
k4ouuVoxFSQK99l0r8YSR5edMHDgacarkX4Q5CLXaaO1IbEaqr4Vhtq9JlE0kXEzx6+QCEhDJl3d
eqHohfO7RjDrKEiV5hlhCh/KClPhN86TBGkXmYiyIMG4HB3ceUrRMnfTSK8O9/oOWmqa+WneKeZm
apP+vuvsdeuXc7FjxO12ZD6Wzn3dTg7MKVHIbZPiTA9qh3RxLPJRnm96RRI3u1QsUyy4eUOgBBqJ
qwwinB4QA1jOmFL7hLQJve+gCc2d6hNYGbt+LdJyDhfePm0rYC4+9HAOy000TRblnTI2v8jGqJM9
FOoBfj76E6I37bwo4BIKuHdtkVjnGTlnBfktsavj1Vqv48xKt6+kmQy+Vc/M6Eyzs3dN1IPh6Rdo
fSGLUDbnBG2oIA8rFiBzEOWFeELH8Suv7JxQLGgg9jW8uWeypKa9UnqkkKWRJ9XQ0UAvLSQPfhv6
YVZgk0SrZTJnmBDOHQZcv5eABdZTq4KlalbnliVVye+TQiMxNGQhnxdlwa0Te6w00vXMetcKuVY2
sfus1IpMfbxoXhUi0FyDNppOfRhgWADpYVEd5WJmvyynU27iDoe33xTp+AKuUajB5BTqt7z1lHvk
yGA5qCqVm7I3oKmktGnueNWjPpzssfiWZ679POrecG9pWf57wo17IeIG7IDSNSAoSjjsDyRExy9F
T76ND3sKfU2W9yYWG5Hosc97NpQbkBtkUxetxsyTDlxLIrhrES/p2hKKQxTNjuVPENM9fx00bXQT
ZxphDCvayBgK7aqgqIZmgYm43EGiNL4Dc8+doMjb+eiOE1imwcIDdlgziqrNAE+ASRSSsVc4AfFE
flGfyzPics1xu3CyvI5kOz3LsrJN5s2V+5APMbbWttWMUC9GSdZMssQX2kjKlK9BMZ4D0hncImym
TscmlpdOewSjalh7PiwMsad6wqyOtFBND83gtMomH8v0sqwEceaiXx18hlu42kbY8VKGlQZJv2nq
+hEnD+qJ1MNZudH1sfuJ1Z39zI0z5QqRbR7T0q+GMei5sfjZRIZBVpG5+jj1igf+iLdS7LyFBmeQ
6mbyqEYwifmk4OQLaknSCArgug0nNWd8Fbt1nl85Zl/ZIemect4tnkfy0dwS4jjVg/LEkxYtcwED
smibTJTZVlzgwEHkl66Ga817hm3a+0CMMoixbkZroMCjk2y8fLAfxqjimxUPdfEz1RYVa7fi5E+9
Grc3Le6TJEQyXJ23c4rfFp6IacEpM2UUQNlJ0lA1e0VsJqOC8i3cWr7Etk6CsE7d/ByRDvAiEiUa
90ld8RXtRyMnwFjvhnMJFoQZE64Z1YfKODtkLIwhtmLACm6/VmcDSSXPpUCzsk8qw47x7AMGCeFF
TwCuyf+gA1wyPAjeSoT/Hbb/1yqT+c/D9mD59ZqcDNv5D/4etmvuX9hMdOIINHowuNgoof8etmv6
X3SAmKizmRHU+oYM/W+Qs/YX0xzmsQ4z9ze54f8ftpvuXxYdbVQWKCrX2Zfxb4btTKhOS3xotyj3
gGNS2/JZ+dADi3NXIatytd7X7l2NExtMrLcH2vmQVUp3QGQObz2jey+orwIxOD94XdzrtFSdDSKw
LBTui2rmNykDuVhy6G/M7nwk44Uzu3mx1FZ1SbD3mVNmVYDOlc0dy4EzJCoG2/qAFCYwR4NMhU6e
FaLbN4kG/Ac/rZUVvlez/9YXCtAFIv5I3S6/26X6Wk/R3uzF707xELQYR7VxbhN93A7mJikeE+9X
Lc9G77Ff1L0VHeMJ+2d6rrHvtQa5eOrstybAAGa50bzzIFu0hvXqNS/8dbgiLlS4P34E9LRMy+ve
k7w++cZlJ0qZWYzVYc7lhmqGCfFZZzHXM+cgW+6W4kKnBYDudPIt5TXL1YeFCIaJqGjXa3zZlnvF
u5/ohzCZuMrEt6Uio5B3uOFbuLAHxMkxlvUFCfLCTneAzUzsT8NjXDbMk/wVFuSlWAwu9f7YqkvQ
u0BfOuuXEoP06gY9KMFgFeb1rEDGUrp7Ef/AvEm4FxLwO4IZgkLP9hoBBzMnXAZr11MCrTPRwamo
F4nZ7Bc1NnEnm9aFQ+NDscRrJONjhyXYHyUufzmdO+p0lczCZ+C7H9P0JRdbmf+AQmj4ubqi+ApG
5Gmo67s0BltSaXtvVNgVr0xCwgMM//2BOWZ2E3PZhDo1NwAfXAv9MaN9RLshaKbroj+uOSfVOG4p
nyu/SLzkkAz1+ZhrFE+I9q1I3NKqChztOqqwITtGWAhxHdvjnXDzwW+tedcZlbXSQkhEnMtvEqwK
8U7zTVy7Z8aoFuA8XL9yly10Xi+QKlkSk3rbWdzkBZM4xV4f6JwuzUX7ram/TNIkQjbnizl7VLty
RzgtjissBeNTwwH60MOozCzs4BkFXzvrDx2BNGNECxmYQjlDI1kOXj/6Vl+dgX3JgrGrr+z5Amjc
78yRl51XhJWAbNPXuwhioJV/IzQoHIcpJJb1LB0636zO5uSO7yspzn04WD/moXgQsbePcaoXzLUs
dbzuQO/4tYtJb8B4pqF8S7FY/Ey0ZWtqxVOvD3dRWoGjHf1xccN57i+9+b6GCGOm1g2sGCBdxaEw
lf1kTBdzrb56hfUNdcNrJp69Zd/R4Yn6BRiQOJj1I2bR4wiOpayuhOXcDQZ9OuklfqmyDO1x7+bR
TTSWv5PY4qlA2g3MSdNY5QNfMutyWMb+h6OLV0/Ux+TtYZDXlqiwxGEzSAXuAYrpIwm93/gSPnku
L4liGb87T/2l6So4OXf0MBSxTUTphj7lma4Um0HEYRaX16g0Nqp0b+SgtNvSWiAz52q1xeV7B4zk
m2flS0iMonOlzAb13eIekhog8BzP9B1cJd7KpLhiUFqH2igeQPAEEEcuVLXYq3TFqurb0mxSy3rO
o2rfRkwOWgPK3asWzUCcyiUkXcqXTfKiue1lAr9Sp8qmLbekfl5gmE4hrQVqZC5XxWDJW/bRKdSc
+VyreK0Z+f2ES7lxa7Ayjn6mF057VyfKeWqqJqdSz9y188MAr2cx9ZHZj0PFULb+WJt3OWIIZ2Fy
ZfbwaFxQTb4adXczCKASZ/9N2VVXbZPvIDEGlS3do1vQP7bjZtlHAjJMrSn2dkl4NfHhZdSS6fdc
786gS26GmtDkEYKfkp+7tTnfW6X6JIr5mrH9WeZYl1pFSqF5NiiE4zVj+guk5C0HRZOKz/4liM4M
QHO4tMmzZO/NOgesws2OwixlWFryehws5ZvRe7Q4CRgEC2lByetmvKajyNqtjeXbmXmbTCU6R2wt
LtO2pSgf4bQ2ZnHuWFFLtvoMNqmh1XAJDCO9SMsIcYg3bNzUsH3VUMaD7oIgVRvjASRXecgi1T64
1Kx3irCG0BEyYf9WLyJAcc/9gJHFtmX6SDU1bS36+zcskAz9XZyeQ4aQZzHJY2HcmfXeLjoAFG7T
bopYaaF5QkYkribiq5jlWMeWC0d4W6KweXigNpUh2cVEurCtvVrqBOgKZoo/pGp+F9Pi3AgOyps4
aeoD6SIFSI2fTR/faYqyN1ql3s76LfQp4zyCQxzqohk2gh3rGvAgr83o2dWlMEyAl0k/vqD8RDhV
mLN2QKtN9glKHvZbvboE3IUHeRnbK4xIwDbte8WSRHdlDvsjp+5AUjCvn79Y/25Wqhomrh56k1Ee
86aXu8INuckNB6M28meZ54feqcyNPVD1J3P+rZeJurUm+mSOlzwVMaHxOK9j2QwHeHV3aT5XF6aT
5a893WO/UabsGNGp9uvScgPmFE04Q0vyzZbif0gLbTfBQ9ty3ykLbP2lzLIWupTGgrXR8ip1d22Z
yrixqiIKTByFG6spe9Ag6/8NdRsgK1FeVZX+wwCdvbPIkPC7JNkT+XPP4OPKUl0Cy2urPR9UCgXn
Eb2ct4OQZwQik0ug1POLnjUDu4TENgveiYAtd96X1F074KpRoLQXs9wR8CrS5Xfcp1pIc1wNCls8
LVX1c7TjG4wR6oZsLnYDvbhAdfxgpN2hi+eLpNRuFsXZGka1763hXhdlqMFIwyT6Kp38e026DBzI
neC2p2mxQ+G9s90BYt42Ms8Z6jCbX2sm65h21s7LRZBwjMm0CW1LFExdclxKN6XHMOyKaFWatBe1
lR89WV7F3hAU01XbWfuqwiHWNLvIsDcQRQGkULhBNdsoOa+GqTWX3HsqCIJYM+/YFJXzDarLeLaM
SwxyJmH9J+rIIVYh5bErp2yBFEx3DSiFRwdANaMDlAJ3l8e63IpqlGGf1IqBDc+s0k3fLtg3l8kj
L3rpGlgj3WjtY4cpEdjpNOOcrXnHtjGcM4pk+yVXKCATNSKoUNg5jode3dXNktwgYeXLiOal2HYj
MhDCcdSdHRfeVi9Nvs5jb22MTseQtPBhqrx2ORvhUN1qiZfthmmx9kOSa+ejqLPvnODa27ruagId
FqqkDo7eHRQkkJXGzOkMCq9hQm+R45WlA+xqG0vdZ4Vsn4SJ0sycDDv31RHy7KxUFbDVZr7PllkD
DGoNRwho1u9Sw49c91N/46nKDwuiH9Vcm/WXbo9oSMY19UzJqfIyoxWwHdwqvacVrR4Mfro/Jqpz
gyffCbMRVEuhOc0e3iJHW2Uk7yjSe3a+xAjtSVrBpE3lUaQ6Xw+nNeYt+4dh7Olk7mUBFmL00me9
66TJZFO1nrRCT4Nl1JKwc4bsGu4uvQb6QcBHbdimfkaW1oM9Dt7BVKqFh7oac0VEmUITJNDKTiGs
C3DzknnGk5GV0XNpdMXRMCZ4HmW5UCoiofyx0OHwlVaD4mY63bCbSD++kJWSPdPKcg9Ssxjj6VNJ
X6sqmvHnAgFtL0cgNkrSfwcUrrIhGkroKIN5odfubepZO4v2JiyeNBS2u22FHmKKObbxuJImZbnj
TgLPjJULFF2XrpCPZi7DaZ4udXqYLKVRyjPK9y6kycK8a1agJufRd8OctgWi3TVy/TxVtXMv4Qs4
u8VBHep7SKcPBtFPWU9YiSnZnup7vqtHo3M3KtDKUDLZ3NC9+aYMGvlWiralK9VsWrVeNlPWXevg
FoMWr7FjwXD02C9R70cXBfG+jZYcPMYgykKQaj41G8+OH+tcIhGLrjoUYBSAREETG5ocgcB4fq6P
sKNAnQdlbD4tk6pvhlHn5jsiIFTnxZP2yHeAaZM9p+kxm83mXtdb0tPop90vRToEWMxJFEbMT2Sw
pm+hSImwycTDUizebZ7niGLjBa9iYR9LtNdD6sTbKEKD2JLS4jc5C39lxfpIhJqNbJRj7JhbvfFu
Z+17ndKGbtbsaLGLaJ/wRdk4aOvMquLOZFL1AZf7A4HuZPCSHszdG/Vha9XM11vkuDFta7Ps4ktP
G3/CNF9hrn0F6VkV24JxXqBZqjLxVqXkENr8YM4AU36mLsMYSlCL6JZysoqpQ/lOKCWS7viIi+Iy
VjoE5Opw3SST5qeO5e4KuHa0cpNdowjwvSazftpADPirTm6KsWQwXKDv2/J1cC7y0aK+0uN0b6WG
8aQKtoQusZk+a3lnb81StS4LulIb4m3aqwQi9QbEVsqkJ3bPOMrxEkB8LLc6cJZtrRbmHkhtclTS
onqQiuJtSEZMrgtSJcizNZwnAyv9zlaF2PUMYgiHXqT31AKzuSYTfHzI0FPeOdag7/Gf9duB1nMa
uIVnPekWCpBkbLOLolK8u6ogUh1JrblSsRn6qdnUHjQ1LZ+mZhb3KxXhh3SK/mWkvjj2y6AcVVSG
3XZotf4B1v1wNeRVdlRgKX+HtgXYeszHcWdWgpas5ZXepTfZ/XNv6dFdDvbyVhtSPkQj3c7FB09Z
3g/GbHxfbJNEZew+GuN2nQxuw2vkfshADusk995beJi2bpXLy9xq1LNFSzmCOSxM2ym1u0hvV9Gf
UC4qmJaHUjjtZcRggMQGu2GrJ26zXzPaW/ucTX85A9fOqc21RPVEdnLEopnnYFSFeQfaInmGwIh8
0QBl/zR4Vq9v0W/qsHkLeRBxZm7QPNcbxcqYb6NUknEqeuxiQr+VGlBTzrGDFerVnHNrRj7MbucF
tGqTxyIzzU1rV/G1p4/J7wEtieZ3sQnsN6qXgaXlJMherZbAgkjXtsvgcDJ0lGY+w9TEN8HLXbQm
I6OUutrAvDI22VSdJ6za1JMHbbWydQsja6ZeYH8m3+zt+1IR13xnOx9SiGDa9n/ZO7PeuLEsW/+V
Qr8zwXkAuvuBU8yDBkuyXwjZkkgezvPw6+8Xzqy+aWdVuevxAjcTSKQhyYpgkOfss/da38IZNOgP
cpFwhMmItY+mdEviNu3bhvBRrVyVN6cYTVcjN77JtNSjWVy8L0Pan8dc7NKoGIOSA3owGAB2IpIu
Myd7qSI136hWEk6OHgiNNdsiSlmQaOoSO0zZlX0uq9ngaK6+tEVxrm86lwHb4qMN9caVDVTGY9nC
erfQ2NblOh5yRLRF8rHSK8E/Bztdfh6SaOcMeTDpyuCqHXjxVl2RP0aR3+faHrozQ7dp5efy6Vip
eTgC+nMdDmBaXficRm/nxzuCgbHzMQLZmtHg+BjizPWTQIix5HQb6CfZME+rIXmU057mgFZVPhXq
TraqrdG2ENFRmXDgU+qTWr/36mWtqLQYj7i5KM50PSza56bBRA68gDTRybAaWK+27ziHtAk1tcl5
hphAdXL8LpQyFIX1Xs9p/qkspFM3T21g3XBmThHpW0XtqLJVzlOZqC+cpHZcyjeJTDi8ipEUxF0f
ZvH8aqrmlUWONR6PMu/2Ddx2INcvkQTOFqcYneBx8pAsxW7f3A5lAgK3nWfGBj4/L5+2NRuT9MR0
JUCJwpnUqQ9Duw4HOTOV8KZw7iLTCVqbvFsg7cSMFzQJjYjPrmV0aR+1PIyF+NyYyiXO6m9S4kw+
9l3SEaRswTqK+bkoK52IJPowbV5mQVsVQ5gkNFGapQZTUhUNzEi89oVadXcxoGaWfJulpYCb3j0i
CDlGg01VmVVPbdz4Tm2/gvZidFCW6UaRs9OYbZ2BrgTDOFfNEHG2MrnuhZcI5xRHsoZFu4dZJpiI
1hHy606rabc4C2kX8hFZvXlmzZ6CuOwOOqocNAeVE5SOSvgNFF/CtY4yfaAAtKt4jVfBTWg21fNa
zR/K1BvkiHLwlNtcBIzhzoyI9g7JGTQzXnMmYUc9No9DJ5U0zhTlMpQmvNBJmy+4xa0NgdW+miyH
CpDykJInhT32AyQ8m4zlnEzuA/xOD05bV0/aRIi0ntO/ZX4+cRnAD86jaF05qRkb5LNxlOg4PWga
1yYGUOf1+CHabN2QnXVXlJT02qg+LZy1Gew7Z02NuV5lscq0ZDqiV9BTFCPg3Cr+hEIj30CiNA8m
WB94j8muI7XJRhATtMl8VfLCeCxoL6Y2vpm4IPtAzxNrU1WNFarVIjbIKHKSPCr7TkqgpE7xVV31
Pa/kiT3xdFM7FZb96hB5scWrzlIo2BuJdwXuwDhRQSk516UcGBJW44ggJyhWxKlk6YbhGQpkUi6C
RbcPDhVPU87LFzYrhdo+DUZaQcchU2iiqjLBEfLSXsdUqS+UBiel7w7m7bkYJx35ySTuMkeyMHTH
78qYZAEapW8AtVWXwbz9MOek3CNEu5O0lkWyJWaA8PTqDuFhRu1RDTfW8mgjZ1vVfW3UxnEhIeNS
SWq67RQnDdMJqR7cVngjkFXYuK65iR4src0nBG6baUG9q1p1fWXj2ZSN7GwVBsKX3mBYW7IGW4a4
KGbxYBsMxkftbazX77sSn0i0NOCf4dvCrcj8UjSfDGvOtrHOirr0ocwIqgD91A/Nk2Z+SUF6XOJZ
1i7JsCN9w7fUuzFhcCm/SvThHuzKIF3GBDWpQCt2OXnpDwyPs43dr+NjGcEQXe15uIhSk+AFZ7sW
scfJSAaCdYT9ebAbCsMUkD0tMdrsLLzMwzgyTXkMbghBB3Zx3ilzZyHDXHYivjioSXZI6sgv5cuo
GvNe3ELUW+jgtjUG6ijRKG2IR6h0lLM8EMLUHErcJadQoSmLwSBzop2sSKcpRpJIKFxtg7NPP93C
nSBeIGhoJREYRg+xkwMxbddn9PwdeT+J4eqFhWWjGZQbzHnTsuZmAjVIpNuNp3La14ptC8J4rk3m
FS9Z05cuMm7jUN5CUqJ00Lel7iR0DCi7qr7rYAAXBkFVC/ugqD8SqfHnKmtQk8kJg5JVhKYKaJgm
t2TsGVoykTAsOez64hu56YesKY+zGWu7bMhe2iWWD+Ngtvssm3ZFEddbIReWO0Tk3rhFnfvMLIBJ
DZ3ybst5v5nU4ZjfLjuT+phzdLMf07wPlAXArKpxLduvjhKJCuUhQ8nSmI6TzU2eRtaeMU0bFrY+
+hp8yn2hdN8G7HaPIjLfkxKWTKzvBzrIU1JKIQRudqTYmcC2Ekbqlr2s+HNWdF8b23jNagJ3MmfU
Hmt7euQ2uA4FYXy1Fr9T/ahHAov22mQah9mQDvEoyCyPaQE76DICjC0QHeaIDIYMvbIAJD1I0474
7dJTVw6QVaGdMjFfVUu5mHH8LA3w2gu92BhrLDaNUPdFnJZu21AL5AVweTHt9cKEe6gi2gXTXRDe
wVF2xvqt50ZQFIKcp8lxNXFKhr1VbK3sscxOjFIvHFORplkh03uTvd/MQ4uUHMxAXmlJltu0SPcK
Tr/0DEP8lCeSgi6jrtyRFw22uUUV0q4SxY1z0SxzdldCO0Mnf5dsF27qRFxDJTHDhlEOp3iryf2V
fOoHoy/iHeK+iwJEuJ1uwefqch4yxkaN/BaZKSt9mqJWTPvYE3zDxRqIhMrMvgCsBlQ31xb49F/k
Vv6g1N5akn3THKPFWewHpxHHckkvfTS8lXqqHe1Od1CaFnWgxsZ0WaT4gKI1c+HgP/exgTeorti4
z4WU3zlx79Iq9NLV2Uvasi17Xfir021MiF6T0zk+lz/1lIl0rma5G235go/3OMmfCJ6ivCNjo5g2
RdbZvpHHQdF2D3ysLoVS4UUjRVIXOdcluz3AGBxHqOBx0WYXvVoPw4Illk8zjmmIkbISu1aE1DRB
woD9Eu6/SgM4r3ax4TxbbJsumK6z1croDK7mrT+vSM+DkQL9XcRlrOB82xoP/yCq9YK52EIEXUV+
NljGjp7KCy7Du2rkvcyzg/yOYVS8aVYCpBLwdIXhfIYB7w7c05OWMfMc3kZ0ZQRr+a0R5ubZcWDM
mcmNpXtqosYzcZXlnBrrgede+ZyrOL0K8+uURF9i9jaznoK1RB2hPC7tySylkz4Pe+bBni1LxFpZ
lzSNDlVkN2zFQlACpl4BHSFo6bU9YNLqN3ql2n7SNLTfTI7Kubw+OAx2HxvkIQ9kacEjINTxUasm
kTBCjCNixg25OnBY3uuAXDmqAQmIB853mG8mH2/OneD8QYda73xCHiRXWaUd8Rsxxlj73SlZGokv
A+2sriTaVAkbN7AUVzQtevxC8VR9QbIjbPAHHILqoYQSUwjfGYcLumkqKnlxqAPzjrOPdJcN7V7K
47tWwEuw9Usi5dm+TYoNlCnSBJz+oKp2snd0aQphtj5Dgb4sbbZTYmj6dT5bAe07yyWlePBER2h8
Ic8HkmWsT0RofMgyLdUFOf4tFC6hKHceLFZApMs9Ta4y1zf4+eqDpPZboed+Na73hUoQGieVu5Hg
iLukTxigORLvqU4pplRHOtZJFxZZf1kbFTewoMZZUYt965Eqy8Z9WUXboRih6WNXpZA+23kVqp26
0Zfy3m5rV+0dznNvHfEZlPXb3s5YWVi6dqkQIYKYDcC2MKXdRp44U24zdFDqVEpL7g62RBRfyuhZ
1aEvaz/RH82su5AWdYyT5pyqkj8Df7a0qb59avpnROBdgJZK9/ohU9GumiR0mTFnGULc4EyvA+8O
Ck6Ymo9JvHhZ+6TnS4g080w0TRi3OwEefz5CUNzo8TeHYzgJL8Cn2UhAUbPFukb+gYuf3RZySuaQ
jpW+mP0cav23RA9lrX5BgfcaLdJVnm7aAs2PSbVfSYCpwUO0/THPVCDsr6R2ejXHTcEy3PQh+bFB
Dx8VS6abm5+LApoyvHlAlg7ew3SPIsavLewVDUEyjzX2Kqb4dO4yXbE8c8jl3Wpz1Haj2pTvRW7F
D23cNVf0N/xisI+7rpWcDVIO1VO1Nv0Kt0TfELiWM6phHfLaDhY/k3osCA2tBeaP4AYPmR3pNy0B
bxX4zamuB6IKtXLa9CNpQlVR6k9lqnJ4mzuWeoEs1XdaHTNtUl8gcSufDYsn2KiXnsZtHn90uhXv
5IwlWuhy9TwoPULoScbn2Qq7vofEanprLi55rNhuloqb5Vq3lz05IKRlqaT7UQ48zhT1mKBzX1M6
BnkkGzrRloimB9FKn6weBRCt1M94S4KalAXfyllEQYjfdbJus1k9MTCvNtWCVSKaSpLpOCaUqeQB
/MSQwO28J/+08bMo/6YK88qw7gny0U5Nkg+cEBwxwNf30OB6iLuULPe9be+diL5uPRsXB8M/M0nt
QkoGnSY0WfjFeZaiF1b51CfDi56w5iMycUeDMSCCe4KWZJ6WCeEjUwxdrSbgBP3dMmFksavi2k79
dnW0c5zrF3J5vkiqca9N0l5oPdj1diMMNPuwGjI+ylXaxpm45mC6qQvjh1kW+0LrX3R2V2JDVnZw
PUHplksh/dHJdfTkoZm1ayEDa5foSlea5k0z88aBMY2SnaKoIvTKGr4a2UerDJInU9x7nFJRktDi
1QjscTmJfvQIK7mcbG3EO6FeqFGl8T/LTHGak1GZSMlZ14Y7u0fhHa3RRpuzL4OTCfJa6vchSr5q
ckV5TXolPt8SsLi0hczeu1OCxVxSNprehNYa7x2TsQ88Iyba8YEQyicKw7OmEAFFoNJ1liHKJ8sZ
Zo27RAZpk0VxFBrbaaXZPH1tTI/gtiYrJGIhYoumZXFLBLJbkjtkFyP4S71aGzsZ94o+3waKkVuX
ji+D4tnUBkeWqP+y1MVFRB17v508yIkpeQ0JAeYY3Q8AD+Vc/VLqy07vh0tfijCmV4Hb40PVJTmM
VefxlvwwdU3YE0mBjV729aHZ2KWtba2lXMK+mLVgFSpJjng5XaAc55lKsS+061h0O1MULZkl8SsO
QtuVTekL6XfYfTrlQyg4xkrxfepNE9kersmsXNCwnlU5vkhT5JtdT5JedynHNpSs5d5yvjpDiDH6
zLiQiJo+C0jiTTnAOH4+3fLnUD/K4xYkwbvBOJQY+kbhmZSJnFNxhUvKCZS3q3e0WAp1h4XdQwJ+
vwwPtrVDMb/FWHI3Fw9qJvl9b96kAEbMmMxokay3HNuibBc786EBNBEkk0q8RUJEAXGmNzZKHjRK
dBEpyajkO6zuSrymV3GypaNMcSv3HfrkxtoIi4AydI8H0yHdTL5l1MeF+SatxRHpx4MxpIG0KoVb
DaPmynTr+k5jICMWqID0zYk+EZ4S9+SHLnt0pW9x2+9BQtwzWvMtYZ/ocew5ri7Mw5hrcr50K7Ot
vHgsALQ0i2+V1QYIw4ZULUKNRKv4oofjcePnoYwfa245JpCUYVBfq/E42PKbLoi31LVPTV18jazi
sDjj+5A3b5IUbeQhin0TGYGnDu233hZ3kkEqCHvrvW1QbY/mLq2JMFLjoyM6xlC4iwbCn5IPGa9G
oFvvpKl8IujnjEHv1vEq1HObN0eCPS7JtMpeQQRMPTqF51SsowPAYqJOIBLPSFxqkb9Q5O7kpn3N
h+Rl6iKNOYR1mCflaRmbj5JBLvE7hUT7W3qUebQVGlCbdXlfjQ6eQcUqGau2N9jmK+1jmACpPgQQ
La7sxXvVXq62jf2OHPWbKsPKlZCh/oQ8HbjaOmQrIbjWLZDwKMriQsvOInSdEHBnqo8S6ZG3CHbY
b8rykQ7MrVoq1X6yBz+XmczmXe3HUnxsuxozLx0zt1P7hdEGjl5roINXEbhnN6NMwgu/qVHmfQqX
BYIvnVu0KUpYm84F8KB8jLIk8bhG2AHN3KtU6eva9wiiksdBsjZKOvI3jiIJtMxODmmycPlqpmKx
qlXcj8qhZPDgtVglvL6t6XfzrLI94ERA27NpzVH3IjX9MITzsACp8XOh0rcrNk48funNwbf1Y1kz
gllaLnQiUt8it7UkblDnnJCEtb5Erl4jyTCNJzT9PkNSgy5HNwbLKJG7UyavBCt+MlDFH0oIBn6m
5sZXTZI/yF5kTVVep4lzVlHXn9WUXDxsHEwj4ttA6mvfqZ8rufEMJqeiNzyJZwE1ETmS48vqIJOY
coooTS2OSK8RMqQ78liufFwHyUGKxkjpKnLdr8ntq1VmEjmaBzyB7pJchu7kJOe5f0otofu9ae6E
Wu9j0qKaZry387zeyTWPlqFEj0ZvIo4YEMEsoOAbZ9qb2vxiiAbmw6zioO7lh7VeAEIUB2Uez3go
H/GYbQhkD62kDXU6Yu5UmNKml6hyYu1zVN215OYyoFtDnKkA8QfmWUVy39CbpiXn6olzp6Br7OP5
OTbzL82aaJt+Eg+dlH0bERxG1rtG2dAx5J0MgiGp99V+I02bOtstBnluKVPXLD/dHgtRhXmyepCa
BuZ6znCf0g+Ygkz3l5ZzrcyQoxYuZpRQW5AaLvSM+iJV96VBKKU9ZcfEQhJmy8GnxPGUi3GbsCNG
i7O7htiyx7QhL6eVeaNIUuW9uvTpO5brdVsMmvRO4kAW5MlYPqzIHz+0xGaHUbHiZOxExZQm57Qw
psVXgeQzal36Z/ye0xkVLaJ8Wya8dB3EYZF6e7esjRbaSdkdF0qgY2FkydeoTFq2dM6tWoSJSGGc
GRaR3G4l6HzuxEz0ZTLjVzjSp9YQr1bDLEntq45ZC+4kV7LUADlgfRyTtT3l+KnOllbIO6Ubn7qS
yyhHdEEDTSqfrDojeFVVB22v5HbMQDN7a+PWY80lo0UKV+WW0mz6Salcqi55JhAbEZv51KUoTJW0
bG6HqKsF6cmXStY3CBn1YyNM6W5waHxqrxWFBeAFCxKLfBJ1dm0yw40HYCk0ILb0kaQNE+UiaPRV
26Zjf21S675N7PR+MmsfAzl6KbWc9y1CaYJVu8S18uFcmcpLmvaHSv0mBpmYWk4gTGYw40w983iR
bbIFoTozKjxtL7Z8miD1jdNRMePQYuYSm9fKGrcMxd2Gws5S3qWJ2WIibcUgERzQfNHEVxT/9JCf
eG49+sEOYqH1C0nSSzhIdPtisptvDAA2mmV91ayb8xXJqWFWJokUU021aO3JnsSVIM6xuDnTGOIu
MYJBNX1unai/nV4aVhXCtkQX6FgpsAoix5KuFQEsLQufmvq6uiPZ+Nrc/Bh2OgRaLkcvGfrGUKso
rIkKmomm8Oe1ek7KzVinhypd7sStmUSGWBRMkt3tls7hhDsTP92OD/ngHKPRdtyYZCjsQum8U1cR
BzE4Gb/FVUdYfeJcI1myn+gMJqG2OtT9Na48Z5LDsbzNAdCtZXWGFJRweR9naqBkt5qlJRq5sdla
89m03DzH0WEkpzhbw3FWnte+PXQ92tzS2KRLjFhZOG+OyhJJe0X6bCkYhxccdydhknJoS+tBqqYN
3o5NJmGIl1KAoamYR+osFf8TvmWkYdFbojIB7NG5Ss54aobkaPXvaScjzNEpkXRjWT2SqV/Zcnl0
JtRv1fxCuGhQlUhcbbZ0RuWZOzlV7eIj8/OC9FLxra07VOiqc5os6v+BPxhIRl2DIjuv294j3o2O
a54LFpLJDlKtTs4o6VzWZoyFOJ8kMrCD2Ikflz6uAvi01ju5PpiQ6Lf5mJH3jP9PbSo/MeFOvEHP
JxTXRoHNOe8KXgVj2n/fY3Gp38uHvn1/70+v9X/e7BnfKubvaZz0//2fP/zplH4jcb766H/+rh9+
qPvv71+O3yv/tX/94Q/Bd3zg3fDeLvfvHXFl33/BH9/5v/3iHxDCx6V+/6//+FYNJNPzt5EXXf6Z
T2jjN/3nHovwta3e/7br8tfyrfv5x353Wkjmb5DrYVwAJKYdgnni704LyfoNOC6DALKQvucz4cH4
w2lhqr9p7HY4H2xDlQGvwpL4A2toKnxJl4HdQIWB6WM4/47T4jup//+iMfBXYJ/GsoGRFxSnCnTq
R/ssTuZE0YeSPG4r7e464Sg7vY0fCTxhOjUuzLLbtAvUYUU0UEvGRsVxcBZRru5TkaFbbiffrs3k
IZYJFFnZnezJ6o+Us9ndrFi/oGJpP3rhf3+1XBdSGxyQ7up3atafzL6TXTMYIPnXmyOFyLUSSZlX
V639WGvEHuKrJDncFc5OVWvU0BM1yH2CtnJ2e0sgxkhhCQQQSYpQJJq91Yxc48yZw2Z1nIGmIwTn
gYV5YRee0bjJTdGfRYOTu17wF7qqLta7hNBifyBj8gGJGduZ7kja6oqoAJUhqdFbF4Nhcu3Zee+j
aL5PGoOGqoof+krSKfsJIXN4hNso/+JkBTi8P91+198/uD/DIP8S6AOS8QYmAhyG4EDHq/3j59lP
OYYuMA1eTByyw7nmmGScXMgRoX2f0LAhpDq16NLZk7ZLY7WQXSB5031dWxXN1TJFmMc3MGxbEiUo
zVrFQYPTEom7UfgLpsZfvGLu1z/DWW6f6c1LxIs1NFiLfLY/vmL4Z51NMLDitYjeHvoyQrEGsPVb
DwwLogFu872s1tGn1Lg1FWz8Ldt8iD/0qAKd2+ACaNHOtCdLDDFd7LjBADkR9vWEabl/iqiTU29g
1+wYQ3bJPQ7NGXLYMMyw0hYFz8i41J7BYk/1o83iC1FHZkvVm+PkVxX0xkY/0dHkhkneBnCQI4nI
ugHXeyo5KhG5mvvdPNd369T3QSTVQ+NZEl4crG/Jo0UL+gU8GtYKMynuKXTr10HmbSDlYOC5QkLH
/xonMzG0bFMJx8btotjdW5eToN3PecKLr4p28ceVUTwZTtJ1cqz6UhULVBSnV9K7f30D3dY3Sp0F
peYNx/r7x0GDx5T59/ag/USxkZqibdmgFW/SmhTfPM4M1xJcEi23SeqdY/SswaQyuYUgZgd4cglK
HAb9XkzQ6DxJIhyTcIVRb8crZwULKRJin8dmjJGc5pA1LxzKMUqaWs9ww55icXKWmk23WSNojZNS
L6chqjBcle3ktnXKh4Q4d4TDMZBrqoxHSHRZ4hn5cNMgA2DxmNfmAaQxVulSGjBDVVjXUWAg2O7i
5FSSgptQl2XigXOLZrvErreeJgv8v90YVwSoI55H30fY/dFiJKfUOvW9HWFvR56Kv1xGcZB1Ksek
uOhO1lAZZkhYdH1eJVzGUBaSfTVNVFkpPe3MR9LeHJOCb4CenGrXVDUvUEJn0LHlgKYpu1OHhjMW
XpAQzW0clnVkPZvY31H1VwZ+Ghuci2+l0kGuYqy8ilFfBJ3Uz8jJbwdJLb9XV4cB8i8++3/w0RMK
5ZggJRguqz+RRoB6ZGTR9ao35NxcKQC3YwZF+9yAJ9msqIUBeuTd12pN5F8Amn6ibPx+1znskbAO
gfWqf4kuQKwZoclWvU6tK4QU9fxZUNYcWkM9dBwMbj25ZmMYCEdlisTcwfKjpkNykpxGD5yaW2Xq
5PIXIEv1HzwMpoJag+eAd679DBpRZr2a7XxRKE9TLUh0a9yIumvdiL4q/aJpDTWcVtiTOBeWCm4A
i+S6T3EV9WAPqOtMXF0blI0YmmNNRippmbRBoph5Yz4TblRq3ygPOIp3NDz/9YdpqX/9NMFCUVhQ
Kziypv30IC/EONJwcIj9RhF/NEuxzEGkqEu5jTLloYySnuxF0Tovcl7gFxZZe8lqxACFuFlTjGSs
XWsaLKaBTF34b1HIFz1TGsQBdDUDUanpeZGbZl9Ah0n8CWEDc7JywiKiKHg20rU7kwJHPDKUycDg
Oj7nhkWYvcO8YqoY8btpLdeHiljkN3orLTK8eZ0OjDvo0U6X1WxRycqmlT6qNKD44DOnvRQ8158n
RVmFl4p6PjEHYaMvhvmgwRG7N/J8xvCNkummWtBZrPAVxMpBMhem3AzV7IMDVVSg2KwJhLHFum0z
Vipd65YXtacrnEcCl3KqqHSg1YQ4cc4H2r2e0bGxWmOGZ7KYR1INPjVmgU8MEY2vLJ3pR9/3jXFJ
6Bz860/yH+3pRFiwHMswSKl+fuLBDUIHz84/ED2YIKmDom+hJMEfKfMRy49FHvYKzX1mGz00Ym1C
RcbGmsVrs0mHgWZGIb8uvUKUSoMkoi10pOcIxdya6c4vGGja7bX8tH1Y+INhCVuqIRvf78o/VWhd
PC4aJlq2j7HInptGsw+SxOEdRFRYCtMMuZu0DUIZJRgSRnxoID43YzbtHQROG3VNmQLIN/2RdJuy
oinb9cPYIKa1afbHIlTsRP+EcgciouVIEPKU9r5OhBQ4KIE+wx0U5x7S1KawBkQxUvOrVJy/rlS6
YbIx4nVTqJkNVeMC/OkNSoy5bSgsvEElU+GXKbZXVev0rM69c2yLzEJyROdL1n0td0dnTgPTHHnx
AzqFeDDfZLa1Xz3rf8mUZAHlIb9tpBogTPnnKr62i6iUTSbaSqmLq26VYyCRuO0p1rjLwJFv0ZOh
R7JfwLwFFPz7GV7QL4BEPzq2eQWE04EPhFIFt1bTfo5JTFPRzw14Qa+up28I48zt6IxKWKjx+otl
WfvLssyvUmHHABvlSMXB5cfPYMapJ+VyjkkmnkkwROH/xBuj/rYs7iE0p1/SlYob0aVRX+nxdF/A
oMRPsPTiFno2OsXRQNaDKx6Jq+Xkyleme1tnxT3nNrmOsnhdGOmvRb7eIGFINSpAB2JTsGaeVPMm
3dE6nYROWn9IJav2lUQBptmI0pu9xVjEDnRN/IJ3/B1o/MOjpRs2Jkq4ysAuTViuP75rDnGjTFsM
dAhVj0/fiBQQuBnHCZPqJyZJ+BZja7pvAeLu6LoI1LuTfqlG3Sr8Lm74dkO0p+KWi+eXdrk8NDlx
7HgsFOlrPKUdJr76IA9t9XiD33YuhpbKAHxnt6+00Own6gYyy6UY94qSZxTbxji4kxIB1BATDA+n
SUlDV2rHE0k6XbRird+mVpLeZKdIP8eVab/kU2YfNEm1vk69TlVdO4ZxzBoVWpNEnP2BkTCyui6h
pbT2OWbFkgBJGCKfC3XMX0hSKnMySD5xShuVDeKGaqMrgt8kE/CbdGr6+y39/9ER//G9wvrnfY2H
17Ts/3ZI+777G62Nv53fx7T7c3/j+8//vcGh/sazjwDB0UgNBur5PywJiT4GoDCIqdyuuOe+xzP8
0eJQrN8INZdRPfETLFs28Mo/Whx8iZwFvmhAp7B00tv+nRaHyl/05y0JVBmITEtWVRksJ0DVn7ZP
cTtCpHYs+0LqxQmJZnavlZwQ/cKKmX7MWb5J7CrZG1WqgPw3qrFzRXczvE+MdTElSD21WjQpNJGS
NJSJTHpKF4SyzPiNBfCBgo9nUlfyswqjkA75XH+xiQr4aioyjWbCBBELyHqLX18ffrHf/sRjA8aB
AhjAHWdnnSKV1IIfFwWHkC90TjOmccNMXx3SMz5mxZSOQlUhT9GbUIBOlcpOMnXtAa86bg5HW9OX
m7BEtzEm/V6s/FuPzP++E3gZ3xkbtO9/o2XY/S0cyrfXngbc/wN9wVv+xz9/fjbpV4as/Wv752fm
9iN/PDLGb+h6DZuoKsB17GO3Hex3/IrElziEKiymJtJfGaLZ/3QFNfM3eiXs8oQsAND9Hlz6xyNz
+xI9HxNFHbeEoxB28/ee6B9dI9qp/5RUrvBTPz40yMrBeMu3V2ga7CLy7XTxpzInWuNEGHX1gVIk
2a27+rG4V15ujbLeI3iq9s3gLdsXe/RRR2V7m6tvpk22tQ7OYXk3juNbv2PnPZeP+U665G/iTfGN
bf4I/MD6Nj31sBFfu0D2oJZ4TeBsVa/exVsOcod1N77dyGCqC3Rrj2jqrtmbr8lV/0i3qEyO6quT
+EO+VUASPbWP/bHbSyFNvUvv5yEmOy/fIfq5q49TEN2JnRZW9+imgvy6BM0duoWKCe1jEaRbHfdK
WF6qu+kTSfR8pbtbj/ZmPg5P/a65ly7aN3Wve7iFNv3R3GRnI2w2eHi2WSDvrTDxzA9xrfa8yrN2
sLbRU4FEwnW+2R8MTmKEjvgatgNAW6QDppt3vr1v9hG/tHfbixMaW/lTPF+afe1cvw6ndF/w18bn
5LrsncvyxCU88h4+1KAMYZS66R5UYICi+2K5lluHsFMeGd9seIFe5z0y0g6KoD7Ke+2Y+KMnhzRi
H6N9GZIv4TGvdYvN9F5GIWFUyYuxrfZK6IR0uLbDKULQyPZ7iL5Y22yjQ4zx5zsED73hRiETvw4D
JDA3P5PpvKNVODW5C2lMOaB2ng5oUT3TK0POX7yu+UjSReHZn/uHpUSg6U2ma7ysx2Kb3tWHZgNX
UeyareGbnuB9kejCZRG7ZGeFxbbaxAeGqI/dF+lcnOwrv+EZkDEmzSDZcZqzueygbzfgFu61bcMi
/RbDWX7ODuNl2tgfywmP2/js3DOee9YO/UN7sZlwonsfwQrjumHk7kpb+ZyGSiD79Yb6OBxe7f2y
70vPdzA+HpSL9MD9OXppUl5SBH6h4lYnft5PPdWNQ/PAJFJGzuSmG2R9nztXcZs7Ol2Nm/Suduai
kYpr+vMWph3SXuVxJm20DKUiZGrE2DREjs4+8dXwZ7/ZJP7/Ye88mtvI1jP8V1ze91TnsO1GIigw
ASAlbbpIUeycc/96P02NfYmmDJTmbrzwZsq+mtHBOX3CF96A55m3u0scW3Wyh3BFiWxlbOLXVX2A
bqk/yumCAllnskzfqYugWrzEsdihIr8ExmHwK4rvyW68Tlf1LYKRZMmgIzhvbCPR6a96VCmAoNPy
ghQ81bnssllJ+tdmopzVbwRi9mC9xe61hjqD5vTKpld2tX33o1oZ4IqX8bVqGw560YtadJRjez/s
tWNCbSyF3EtX0tEAsA8oJTog8Re+3R/jpSk5mzJbjr0zyA6qZWL8JYH+QazYw8pFbKylIbadVMKG
jfijV9FMY++KS3etlvbwXGzHp1SkiL9F0nMhUaLYuj+yQ3PXY2iTLnVIP/22uEKh3HiOt8Gtdije
KLBt0G1wbwzupXo1bNMv6hqRCfGndiyWcrWobps9LzGsN2VV3SKYY8NNGHfaI3RyB5zDAuQ73tOY
a5ClGpRnqQAT32O/IeBAFxq24qMr53SQgqOdPh5UUCrtWjmUW46wrR9F2YFo1Wb3yDUaKOqgOGQa
drjL7tRXE4LOsl9VlSNviwDg0pUR7+LnYC9c6WvwrCkE83X/Rm/YAQnzBFDKQtvAju6FJYf6yqct
AcBUeWZ9xa8YVMvqkw4pxUl+5uUTIC91Ea1zlDyRsBo3qr7EPV6Jl+lLJ9iBvjHghAWuXV4TwlTf
qDPbybJ7KByTPuFC968V2ErjElk6dgREfYjXGPVMQpxR9h28tIQ4VgcB84cbxCtlpewbYAr+XY/+
dbuVl9EjMHzpm3oNiDw9FslV8tQ8BSMaRzRZNznlGxqja3FXmrrz3dDXQOyrR1Awuv5YRytLfJrw
nRsQTGINsnZZxQuRvvFXGI/auKbbDTbDemathz0YdnPT7bu98cieclJ29039ILZOlduUnMttfR8t
9saVpDlU5qBgmKuhe/XNL5517wmL7ql6Eu9FKJqriW0urPBXXoOJ3CjNIj0Kd+ZDtXmFG4D2tLiY
5Lh3gvps7ES0IpqvBSRZoCMrze12kveA0cMtpehes9PvRnNsEtQ0QT7JOmqb6Er1P0JnWBMdYih+
FSxAmy5AHCyHJRh/x9iFMFZt/8Df8zV2/Hsf2mjWrTgc0kLwt+WyyXd0hvWXxOavXeCRDk/Vv+Le
oKlOQeRJCSAsrQsdcjZCCoNNpRZl60RdcL+htWO0C+Ex1u3km6XiiYM49S74KqZfpduy/i55V0bt
NN6X6k2pAa/mP7TyaN1q0XWzTawvqrheFEugMLcozrS9c2yXy+5HUi31EO69E6IWZqtP3vja7qQY
+cFcXnhclMt8B1GTy91h2/cGF2vEH9w3qxqFyqGFyAoi+Y4XC/rmjwlnZ6aPKsYZQPCfhIXf7Shl
RXukT0GEWRB3QeXY4ba56ha5U7yYD+YNRchgUe+Io4Fuyi/8o97F2+GLe6s5yaJ4QdrsiqH4qCD2
lvEXuAIUaYVNfqXzuqjf/avmJS/s7rp5Ue66jXoNIKhrbVC60V32BcRw8bXT7qSNvmgW8oq5IrcC
uq1f839QMROpEU6y3+SoCEFt2Kv0lIKG8uhGw08qWhf5VRhs3ZG+IAopTx3dt9fmCgcSxFkMYZkm
WxccV7/KjPXW37LJ2M3tDiEptAGaTbB4Njd+b0vZCkGITt+69Z2YbUE49PXiVQRwqf7yX/ijIP2Q
oeWfzCPtkz79+md285z8rOb/0v/BNr1FfHomHAcpkFY/h5NonP/i72hcJqwm30TgW0RHQTEMGh9/
R+MyLfrJ9o+4Gv8VSlv8V38nsKr1FyUonQSVcFs76dHzR8CUyW1FmgeTk9MfBePzapehGqR4k7sJ
bV0dHfjTUJwmXY1hhscGKX3rWhfc6FEomvDGyAT/Gp1aBcdmzXBcL693llhVE6CptTMtMH6VQ/73
tOBUc1xjqgZJB/9gSUAMKLOkoHYTMMpApnidowzoYvDdBXP8RRnE9m2A00dGLPvfzUHz6RSgeWM3
ZEHrUuu8b3UlgID1oBPcI6CjbuoWaVYiYyl4QDtgvFAr+80PRXvCwsNPBnEhGVQkPmYvrV4pbqew
ZEXbhCshFJQ1RDVcphyUDgsnMd38Qk1ynjBNa0MuLiKlqRgUYd+BFh8SJvqmZuvKtCQzWrbJ6G8M
MfP3giQKQL2HDK7VoCwA7nwNIqRPM/pBNnewAhIdVDxMCQCciJqtu0grf9UI/ui0/6+Qm5MDfzZx
/z946qnqnDv2Nz+7/3Ce45+vc9PR9//u1+GnZvIXaS7JrjHhSTit/332SaT/QoWUZBsn8b+z7b+P
voB8Kgm4iCXz5F8jUZb9n+KVIMt/GdLkAThtg+nM/lH16jQPB8VhWdSGuIRAAk1OmLOdnJlG7ale
7j4k+QsgOl188rMvHxbl7+z/I2bk9LD8PQTz5BfjZk3l4fSwYFAcDz4CwA9KIC7D/GsNMV21niXv
UONpcH6sWafi12A41agK/QKDO22GN3IDix4cpI8HxJd8Z7iximUPh0ICbO4k8JQR6Lgw5O+mJ+NZ
N2naIj2mz8p/YogKhori+kPzln3PjureB5V6aZBpjf5Vm/81LQuMLSU9XgppLler5WFnou3pPsAm
tFsDHtMEDdJI6GgpnF/C38zHlBWZTQFOgrbPbD4utUAPeyr3AXE6R1CPObB/9DXBVNh6IF0YbNpe
s3nReESKFziRNL2Pp3sD2cEsz4o62Ptmu9TLWwWI9/npzDe4ht8v7QwVGyhKTqY0231dDV++Ryt/
j28X3oM3oqeBb73kWzH9zo/zmI8yLeqH21ktZNju3ujtXYQbBPryT+6tvmrN0kbB7fyE5ks2DUVM
YMo03zENeW/jfBgKX8YGTyXP31c5KmdRtCo0lA/Oj/G+KvP5vEMSKLnTZ313hvowCJocShrmCVCR
VxN7A3LtHNG6q/4lu5JffIoRMC3QF3maUiuffHt1fvz5dn+fowm7l0tOQztudivJUKLTWuZ9a+Pj
oBZ7v8s2mRT96Ip8eX4kadrOn2b6YajZhVFhe2BIOB7siWmA8RgP4NVvi5X8pd8lF97w3365D0PN
tmJVthoajgwl6e1VOTEAavnCeZofXhbOEDWNBjKhyRTTne5DUW+kxopLZiOSIQ/aNeoZKLgnTi1J
qKJfupY+H67p+5i4B3EBUtKdIXqqCi+PAe2Ufe+TrMMiNeoFtPXzn+h3g3BuNXA7RMIE0qdzanzc
rcWSOwKCNSWlzaiFx6DrLmz5zx/HmJ5bi36SbEr0mE9HCc2UoMuXIT3WWnhQsWx3fMNF6eT8ZH47
jCrKRARIoH96DHGLKZXcBINlEp5CoDDpoWeXgFa/WzFLQyrdlKEy6XPII7rKYYvmJrcqEjVNjO9n
cNf64fqPp0LrjQ45vSGJOGT2UCQFQt+a1gV7KXYkZKqdUhWGC19l1lyjQcQl8HGQ2WfB4izvgW4E
+8Xu9qBsZNrAT+2tslCpfr883KFcvBAX2SLfqtfQrrO9fD3Y9/9gnkRawKvBrBF7ne6MqNRRFhSq
YA9+FOmoKLvx0nr5740xO7d+FQeWC7x+76vxxgRJVXbbf28E5XQWA6jj2q/zYN/VZrn0qcDUZRle
OKq/2d0qV8EEIwCgIc67hV3VZpigNcEeb/hNiIKmn27+yTT+NcLsoa37MEvA1DICFxzqYfheX1io
9xDx9EVgy32YxDwmMRoIT0Ef7MuVvO5X+hpDIpsWCOqzPyGrGQ/B8e4HalWLG4jTLx3yug+mo978
g3lOWCyT0EglHT79XFhgtXUpjsG+iRApwmLIo+3zbw3x/jJ+eOM9fFYEPxiCvXVrmsEa/9QLr/i7
WdenlVRBDbEXuL7fc9oPI6hFjhhtp3B4X+JFs042+apaZ7top924B2P549t2g78YfYiHeBet5E22
Ktf+crBf/8FEP/yM2bsL4rDygkgK9qa+T5spjNUu7PsZkPPva+rDELNtiYEeujyREewHx1272wGi
LSqHzoha5xIVBntYpMt4ma9jSpHUgEEO33qr8MJl+dvThzIpLskAtUhFTvfMWIdC0HdasPf0Yo3a
VvIsICP58/xiTn/Jp29KhQYMnqqCCZp+xIdvWucNmE+0+/ZBduMqIap210OjIOHj/ZPt+WGg6ZH7
MJCENGeXtSypCVNUMVHbvjjEbzeoDHADrzlRpTI3uxR7P41HnB7C/e4l2cYr6Vp6oqjTbgxaQ6Oj
UPxNndgxl821R6G9sRv7vtvAF7je/IM3hoDeBI1LyQ8BstPJNmlATDAm4V7NQLWiodhL2YUnRpv+
jtMvR0VNUgC0EbRJRDmnY+hZE4yhEVV7L22Nn9UotHvomfgzoexQdY6mdv23ttDGtxxe3lcgkPVz
FSnxMVdbYC1KLz8EHnojpTLQOixxcAW2FrbuD7MvCm7HMUsw0gjrAnh9KL71njT8aPWE1o8OFW/X
oW/ZEPFICCGU5rtIddmC3IzlSj3EhYy8SBwL6b2eaiIYOJf/XytHxULYqgezFcU5VfdCHPCcwrdz
0pYIpPTGRVYYrV9lVB/Ax/g7sxJ0yR57E6WEvtZoq5gI1NKm6Fo3sYNS7uAlRj4tZquZOJa16qIV
Cdc1+zqYYo8HAeeL7mAioGZj9pX5dv70fKpPaBwZYDRAk6gZYKs4Oz6IaGG/1nbWoakmYcRaD7Nq
V1kI2NpV3LSHZoiGACvOamIAN+SuTlNUpgo8vowaB3X+5vH8L/qUMUxgSmgYKEK9AzFmlwZCLWil
BWG7lzX3ZsgfMlV7s+IBJvgNr9OfvmoS2sMajBwDFCkuP7NrEn+GyO96T2Qw0abubAvlz/PTUadI
6WSXg5zlHLHTyRWoqM8WWMxVGeK+GhzMWGHHDHWcf9MhI71mgwsiHaNM8WGSMMSWpFfg3uqAxrdI
LoVvSRB5d41VEOTJdSSDuEdfrzw2Xgv4OehV49GtXXJfELLZq2vKyZ0AMeetRuDzVa7G5vuQyGio
uW6LTkat9Si0J83ki4AoaYq1C1YpD3phaQWdGAXieiX13rWnyck9otX90fTRgXCMsAD+qfkKSETB
TeGHllGe7rwyBf8JvxO10j4gMYfWGQfihSt3hvbiGeMuhJjBJkWiZaoxnl4RhlBUfl20wUEwocmI
Zk5zSkKlpPFizCOCLq6/60YlbE20XxzkdJQHL/V+eF3RLX2gYuvz3/KdEHL6LckugO+RKuH8J376
OXlmNUWRRYdIjPJVkUjeoneRcxMGEY2hWgLPYSiRAy5Q2Zd5jijgoGRHmDcFxCu1qZYVBq43peb2
W7fKUeHPYmGPjx2qZCYe5NjD0dR3cVDohmynuJDxxb6QVvGg0eJvjWxRdc24a1EfpY2ogtIIa+XS
rfyp/kCqrnAXwIki6yRtP13yDt+0Ep6VeMAeerqWMrV+a83Wgw6ZSfJ1kKFdleTteKVI8BVshM7U
+04ZwnZTijWkf9LvQ2oO5XOjj8PdGKX+Iy+ddKjQk00gbUv64AxZl9/VCfx/ZyBIUVoH6K10GBC6
vtcCZDNsdOcBHoilhJskti6i02DL+FNSjP6rX6LNiihyGvxsM/xGUUPyIa4j6ljEtwKEtcIJRAGV
CM6A9zN3M+tJiELrzq8amvdi2MqgZhIj+iq3QfFj6AUXdc08Fx8Laqr7TgjrnRxB8LJbHcC9G0cG
wMLzG+lzkYdbF1IrgTR1aIXtfbrIk9J23vehdYh09ECxAKyWRSPCzhQwSNw1paHeEikJ14kfjrtK
4R3Iq8R6Ov8rpi95upstgHc6EEkKeAp34OmPwHo7dxsVlaqqCa0Nz5W2qFPjEod1RiCYzjCUHJmA
hjoh/5znYKInBYIWJOnBdXPAQ12jf3FDAV0XT9ygZBDjmIVFq6evkRkBbDfW/W0HvN8JqsENbJ9G
dcW5W/3x3C3qUfCKDY0CtjyrFWS152uJ0qWHtDPNVVln2nIck/HCd/4cz9E1gZTK7UVphadmlqoj
qyj5upRnhxhhxWtfF90bPI30jTkl7YBY9nVWJF8kD9ZgFwu8sAK0q8TTEkjsfbTEc4eWngK8A9t7
+vmumGxosCkLzMAfzAqWUtP1yUbXXWwyKlr1LRo+17VWgHcJo8oZoXUsiTQCB22c+EJ0/yl8m+bG
Ky1RxqbYYs22j2d6WmFURXboCm+ywzYEp1LBvxhwqS5cvNM1f7JTGYrFo6THLqKnMXsGkLhXW7UY
sXXQ6/DackN9aeToZ6EXSlEb6xMnaePogIyqBRtjKK/+cLNMw1si3SjI6fQgZlE5jgGZO+h1fiAw
Be+i9+6N6AfNhbaU/ClSYBjaG1M0okuUTGeRD8RdsUKGtTjkY4O5Z+3jxhaN9biMCgg+chLUK5X6
1IOXuDqvOrYlSig5rYRPmBzHwzZpBnRs8HTexnUvTy68xluAo5UTjRB0UqJof2K1IdQgevIKBed+
cX6dpi8++0xA3+nbo+THzpJnOwLeUyqkQVscrB7FI0krVbRdLZziKm1f54D5ZKG+sGif+hwk82Tz
v4Y1jTlHxFdcn7d6LA4RlmSogUjuBlVkBVotYBcX3RBkBgPS3QjyzJ9P1lAJSWABweGcX2u1bLWy
V4zlAVq7BHm2Nl27Gkf8ckrkHyNRbfaZCSP2/Kif7mzmC16D3hQUcqLK2cMhQmYTK0kpD2GV1ZNm
HQZL6HxcuLc+H23SadJP7HAVItc5qV5qPLXO2VwHLLPChdH7L3U9Rf4d5gTn5/N5yyjwmfAZ4hEi
D5wTThuvalFT0JSDh3g1iVToLnnfx/UgJLoDFUBeaIikXtg00nRgTzcqW1SiWqAQVZJozzaq7JmN
qHeZcAiDPluqgnZVtaA8kUZc6HW3rWFNSn5zKGWk71B4Rclde6hdAJJobS3PL8DnD0p2TVEcsgb7
WJ1DTCZeVaDovXDwURtFW9l464Mmu7DK080xmy/dRvYMJBMoK/P2VayICZqmoXcsjcJa4m/boDKJ
IY+SmcmyDV1vfX5Sn+N24pt3SADRDVSXyW31Y63ERP1dgPZvHKpAxy9LWXsukLJQ9e97d691wNWo
OqWYrQUwPW1fk6GvFxeOyudJA3LigKILgWiIOg9kKUuRZiq6cVBSS3NSeRi3A+EJXYFsgOVmiBde
id+m0siUTFkeIAh5Xu5KUp4vXkvz4AfiIC38UZa/pWApYOSNIbYYtHQe1GG0GjtWeg0bM/Qz/RVA
U/UVzxIUls9/hM87Cwo3ryWEC5ZA0mebPIE63xpabh3wzbNs0RMEBEult/ODaJ8fLZrZE1EXEr2s
8Taffmk48/iju2pyDNy8JUtvkctdmGG9yctRGlEtaOurSVoDfLLaqJ0TFQbYXdwPM3qpQQiSFRzR
i5hj3Ouovt97CMrhOgbiUKbXRbp6K8aZhghaGX0d0QLKbK3JqXH7kuYJiBy45h0JWfqU+xPNlN5I
aS06ua8Wg9ZHdyGJyK2MujyqBfHQkPSiOnUlo30C3S9yhUfSZjl1wqCyvgWqoCAzKhk5aFpNx5xE
iArhQS1H+ZhZY0KNyUpBN1U+mmLIveeNhzp+iIZBFQbKZLJkwWSQsctzOIMCxPc8e0DsT3w9v+S/
2WeGxt1vyGgRoFenzZbcV4B7tUWdHz1La1aFJeZYbysCrh+cRPyhkEvEAyTbGEDJtXZo8QDJoyPu
6pfaep93GELroIKmPiUsnTlPOyvyxMilPDyKRuxdD5hX2qA4ykuXyaeMlLYh2TbIQ8A6fI9ZXCRq
lSiVkRseoXuGm2JS+/UMHbQx5vBUCd1o45po9gSN4ONk1EEBaNDHPr/ony8TfI5kSthAkyR+xbQU
H4q/mRvr6pjpwVG0SgvUodfDoinFmySzDsrQI4fwx+NRM7dAQfFQkaNNL9iH8XLZlKNsRJI2iSRM
83yv3Yzy9BJpYr/SPP9SN+4zwIJ3eEKDEujSDSY1Oh2QtF7oq4Bv2WdJvRkqKCFNpXpLDfYWKGQ0
FYcRiSHNQhK2R710hfT5hO9r0SKETOj0RpDuu76urnzP8xcY8SkX+mCfQ73pF3KPk0mRt82XJFUN
v6EaFh5NiU+glRZwKoaHl94Dr4zgXyBzUxzT4GJZ/jf7nC4repFTsgxybr4BC60IldEMj5Sp/E1H
kLmimnip4f+bRxPopkkdfFIIogY6i+10X+zV1tQBExiUrnSxllZ0SYcV8pLh2msCZZW3BhbP6PV8
GbQm2mJfh3ioLyqLDuTGhR0/ffDTmIF8xwC8QfkfzM1cF6eQ+qLEJTE6Bol120fDm25mB931vrlG
eFNl7cv5Df855CQOhOZuIM2lTbjS0/1nUggxgiyLjmjG54B+Pe1BMMevlC2lCxP7nEwCfyR1NU2e
aGKi2VGuPVdLEkjyR220vkeeWN9ZnRHfhB0G4qVUdUvJVTD2qDHsCkzcCf54nmQM1AJMC6w0CNrZ
PBszCyI6nUcDPc0tiiXpMhf1Ymkk2iXsITzJT99wsrqnjA5UBbzAXJwCMStcFSy3POYc0XwjtoGy
EM1CtZUsrODPqUKUO1mqdN9HbVDENc5hxGVgrbPnFLnI5tpAlQ8mXdDKySIfc0TOkavR9pgpe3fQ
6EdvqSu43ij4HdCqCLry0MnIYbZi4ytLQU3jGz3gSyzkUhefpbZT38KYWkWLgAx+Q17jP/eRW0M8
wpdQp+hHNcyGAp+6nGUigoVXmsE3K2uGZm10YP86suIXU25UmiFNoN71yAC8pF5kBc7AAV0mulKW
yJ0b3RcFMexuCjSGB9fn37NbUvwHvBqUQ0ya0dhW7BbHyoNol3IcF/6EY9uKeSpgqMHUcJJWJ8K/
ouW17rRdbOwrLGl3OPhp5soPKx9CRYMB004v0BjGPQQ5T4SdVNGe2gpUrqjgXaEUJW89qpuHrBDc
NxLgqKN234ioeBYCKrUIlSf2qEU4ZmcNfvJRZPSJE6QZ/4sIZKazc3GCFogNKkTrSMo7JKOxSGgc
cegIaMZ68Akws85YWwLNJr4CLYFQisCYl14kfCvMGgJHqkqT7zVOo5ZNo2nAMyZD0PYh05RCW9Bv
82V8TWNVXFCCipZ66uZPo+bqMiq9JJh4kyF4fycUGT2SvIJsbaeW2GBsbeVRukCkWsepw9fjfvL2
TZ+4qets0ch9jGFQK+EAnFGLwgirK4ZrN/Wsl4Ai7ovbqsluGDzUW0zcx/WlJnhpgeJRMmJlk2JF
uGhUDfsFq0G0v0XI5cgbISd2G5sYs1pGq+CcPum5G3FGbsrGSL/F6MGuavwirsS+h8vDMdx6pRAc
RkuqHQ/P0QVuV4h79747oivb9TccPjG/1auoVGyD6n+KC4WBM9+YlMGDRUtvL4t+iAYFPh5bf0yT
HVCn4TmkhKrjgIOW2SbUmhFpOcFQQmRPBmlVSWny09QSqG09NfUDMqXY/4im59/XHLxveJga33LM
me4ENNV+NmhQfSlVPQAm7KnZdS8WsrUQ9Mp7KerKe6JlKaBHhe3W3QioeVL2DY5qp0ZrKcYrclEq
QPkc8q7k0cjU5rrQB39tFjm0TFVGMYPaBDY7CC/lw2M2kM2zRNGoQwRWqwgx6FTfDtZAH6cnrnkK
qxyn3UgWvxdVidLMMAblQ1GWRmWXFUG6PbqttrNwlUJIyUTWK1d1IV2Gtboshzo6DrLa3uRSACdP
SL0afy9pso7TgJYxgt4F31PB1G+9MfVe0kCHNmwIuhJv4yiYPrR126am/hW9w7Ek5BEkihDC2H+n
i0rOjtlVbiPaq6CxGse6RSkLCZqFK0QImXh9NrwWJuYkeCSi6l51LMNQYPNURd6iayelpE7UX/3S
xLbKzxrlSVTGDsaby87zKLppy15oEcfFe0F5DPgznCLEzDKRMtSbw9gT5h+iboQqVdXW+Io6AsZx
phW/opifCVhi5Pne8mLjgN/7+GIgbE2XTYanV6dtvB48dGw9VUkp0Rb5+NZqul0lwk2LiqMlJsMm
Ut3qVadXgdA4Hr8yaIAn7Cj1AnXqRs4gUZjKTvDIbMCPu6hRRWotkt4FJU0+UxoQq/VapcbdchDf
5LZw74jWuj2ukMNjIhXQrTF/85CGcnXCSepzlJH8YvgZmtbI8hWNipWlxq2fZ3Iv4I+gyHwyNw5U
28sKTGmJX0JvoY7sPe64QMYqWGvDewxrgi9iF2YSYit6irysWatPpaS5w4XyzedA0NJEQgWkoax3
RsLpE1qHtSAV0VAcXb1Ktl6FpWhmmvGCT4eRZixYi6Zrh03jaZei8vdqzGlQhLQYvfJJvkNHdGAW
pZS9rkTeEDfHiOQ6dFye3Y2vpt4yamQcesTMMFHOcBHFQ2hx4EnLuxCGuKAkuROjMXNbuVgioqsp
x3aH0CJmY8b4zFuHsLBRGe0qxccSARhJLrM1Nn71rcU1jSywJjbACroyOMZenQ7IeRF/VpIRIMLj
4iWAokevQ/tsqzhy5J4qMvKPEqREPYY+ej6E+QxIY9UpT5MRAeglAZ3lChi14vnQSOVRRqcSv6ZB
v+9q9TmxlPJGs7BVz8osxbsUB8hQ6eoFlj09RCQjXhKPcA70iZRZ1MoXtWt5PuMhxk/EQFUafZIb
uCztOgc4v4bKJC87lHiu6t7LH6jbePgiBe2FePBz5DnVatCY5dNi5mzNmgshrxyS1BBD25HVjIbM
guM58WATGOLnV24KLWfb58NQn4JcS85EMJtGeRwaH+WVoNMW1jhaF3LH30xImSqJNN00CkDvDbkP
uWMvqv6Qilp6RJ3zuWutBgVKjPMUQdDe/ng+AIRgMdDjA6g8bwHlwOIbL9CzY1nDvO8p79papMYX
CgC/WTUi2CkhIpil5jurdwRuaEL/9fKj3/PE1bFL7KRD1P6zuSD5oWuTCiggGGSI56o5gyhgw6O0
xWPES+FkDSaXeQ3o4vwoM9rcpFhCDsmSUTCjo0Tf4PTyGrNaq/GObR8z+/sC6Sd7tBHac3L7zV+m
zkUAxXwvzIebrZ2u54Hb6wyHdIGNDu9iUh8QltzljBUutzjmrM7PcEpgPu7xaUQK+gAlIJJyT89a
ngQCYGlUr3vUc0RKFCJzJQ9f4qj5KVTZhZLrfGfMx5JPF9MNrbjCrKZ9bPFP0X4E4eH8XN7RT+cm
MyVYH46SLOEhjGtz+3ht2bgg2PWiWbaLqxfVQfDAlpwH31lztUGi9u1oIdoXCBrzkgDZGxLBpInc
syK8pDk+CSpIhjmj0h+xoERj0I2ygTLfYKI5kUdytZVQjgcbkIa1uIShKueAyQYDBYUeu/IlOYN2
G4sVPnbn12Wm0Ai/gt/F/UIsTKMSduwsixXLwHcxBB2ObhL0XzHHwk5FI5U1BH+8agoVH8tMcR+M
LFDo4lj1VZ3Jro2hO26Gaa6vGqssbzHSuO+kKv5SD2W9GArRWwT4bj+c/62zPfL+UxX1vcMkwZiQ
5geO/JKoTu+P1mggZD0UIEp6Usvzo8x2PUdZojA5oSUt2H6I1p1ulEptFSFpG+M4EGvfB4kg4ita
NU5E2W3j6l3+6x75f47rf1pcUWeY7ejt//h5wmvn3/9FbZWtv3RePLh7oMZwIZ6KtL9o7ZL118QG
gp9KA59eiMU1+d+sdukvurh0xSxZQYSNXu7/MFsV9S9zkpeyJoFgWhyczpmm1HmNqZOLkdo1Ouhw
k6iq6RqA109a7nEbpIKuCXgrDtmWW3m8tcTC3whEa0t5LJsb1eja+9xT8IFpmgALj0zbfFisu183
10fq6+lz8Os3TOACSEtgpT6JefZ60CkJXj8OarnSJhvF4saQhPI6J3G8cCJOz92voVjXqeWFWCfC
Wqcnok+ESmtFix4Ngt4LPUqxfkiLChu181N6p5r+646eegLQlVVQynws2mvzDlREh7YzReaU9a62
xCOq35gYBaNXVLf6TWckIVGJSwUXu0ByEuomOO1cFUYz/NC0IdyVQ6cdXOoOw0LRy5y8DOnxQzRI
vbTp2hSh9qID0Ev2I9E1qt22QvHbaCN0sUBrgS2AUACzP9Lzb30ga8ssN9Jg2ceSUi29ou5ejVQ3
lnjIe6ndgsqBqWgaQCXlgTrMcjQbfD8lT8+vgVSq46oUECSm1e4b/hLCRa5u0cWu/D+Kdt4Xjatq
QjHyTy7y2cPWKzJhlDDRVbz+h1703spthehCxX4W7BgTkp3TSD0bgJBG7X7aIx+ez6JoOjkQIs8x
vEraCJ7aXQ9uryKUJJlHvIjLpSRolPxMIQs3lidJt7B1kFgpExSZeVQWCQ18pzbBjXUtm+nC1jm9
tKefB3sZ1TmaaAa0rnel/g8/r5SjGh8nft5Y4dSaV/rk5yuI7aooSjS44lA4nN+r77Cyj3uVEbEo
oIXBgqChoc3yxz7ptUDBcdOWMYc7Sklkho4vjsnGy+Lihwcib7RTtU2eDJnuoa2YbfPCa6wHSykM
NMxFO9wBcCl1k1UbTflJDMcNP0H84J5Nd5R9XLsi+quoYvj0fPMct7/zU/jNmoFnE4HsK3QqoF2c
ftJmJNaIKNvws5PjWGJzG6h0fJta3eWy9Xp+sPl1xXJZyExMIEWTVtgcOy2g4gsfwhBsNVLcnauO
6jpJ4+E2FVzlQlHhPS6dfZqJTkcWSOrEQy6fTsxPXZxxGsHFKisQs2US53jEtxxwfFMlYdgUpk7R
GLd7fMIHLJ0xkSutO5T0TdBnaS5pthh7IiZOuhCaVxLy/MfK6o07PTR8DRmtQpFtsW4jbSGqseIv
RGuIb7xENBsHS3mrdZCtDYglg7a9yzTq47im9+j8t7JcC3S6KnEgh24LgcJUKt/Vqu5SJiMoue/G
QXvpNcxsbbUW8m2WogMNIb/ioqr1DOVwL/DFGywWBhCCaGJ36/OfacY2ej9IFirYiD/QBUYrZXbO
I9Mq5Em+HFuyDGtlSc6TEmmUHi0vE+zMkWZC+dXDoxkqRFVDYKMB4C8LpPlvS2sIXzGjwmEiaJTy
pcws92uVpPqdjvfVnaG3KvDzsIvkVenX1mNJ+6S2cbGMns9P4j0QnG8AdoAxBQOT5vW0GT/cBnVc
Rm2MBzYNkSxMVtqQtkj3utnCszA3ElPfiG1Qe+YafGW9qFSpt2NNKJelXrjO2KYhwodeq2PeYTZH
Rcc6tRN4dhZJHeGNdf7HTgv66bcaBCYmKBYQrLPf6pol98x0sYaR0oEacmNAdka4PD/KlByejjKh
kpCVQVCGd3UOA8sDTO/dIvPQ+8eQOBWN/otUBL6CGV9WogPVATdUPIU/MvXy7vzYM4j0tKcYHK69
yD3DkZwXmapyaFs/frcT9YeXAt2dhebn+KVqvnfEJSIGj8bzwPMb4+0nKEIfLOhuNxd+x+f7jl9g
atONDRb+k7qBUeDv1uB5Y5PZNCu/CosvSDbnNpbRtMrEVNIvvMy/GxCUAWohmCgBI5q/zGPatopY
4QA2+HQchkzf1HoBKaqvIBHURnLhTfq8leRJKQQABxVNgByze69m2/jYuqAUFBeAsiVcmCvCuT/e
sIxCGIgUAIUBAo7TwxX3llXGHbPyS0vdVJ1YUlSXjAvh7W/nAr0c9ZgJ2Tdp23w8wp2ZGuZgMRc8
Jv6LsjNbjhPZ1vATEcE83AJVpdJsSZYs3xCWByAhmYeEpz8fPjdbJYcq+mZHR+xuZQGZK9fwD0vk
gN+JNZ2lPt+a/1oFKLDDuaNvSAH3fhWZEKInO0/BMmlrDC4ZMe4hLc8cvn+uAnqNCG5Anf/bGvif
cOSkID39mXDkNZsTuDNY5cU8jOrh84f5eMZp1lCPoLCCwjpcgPcPo5sqd1zJh5mLed7XlgJlwL96
KLB3OHKsl+dA2AiHFtU5pslJc2M74RZFiMXdThbm+KcKUuCRrbZLCGJLyx/XB/DdQ4vhNq7IFfPC
AJ3NYljhrI7VfrR/9mUAXtNJoiTJ/5soy9+fAg9xA11TNtJsOYmnDhL5eWaP+faymx9pW6MTatnN
RWAv6kxP5+9Wfx9VKVaoRHnXQCRJBN+/cTdPO6XbMkE4aw2eOe0I2VRinLyIysG2I7fKZ2+fz7p+
6XRguGEMiuRaWnViUSeM2XMzzF5yJ/krD5CKMPsCw+FoezniCBSP3bgSFNd8wDTX6kUV2kDAEAc0
iqQP+1GhQGl0+kQH3q55j6UI3EOvd9aF7U/zOc7s9t5OnpVNBcAVcBhpwSnwVHVNNi+JiUHiRFpd
pZYRaekwXqyWK8+cyo9xk/TBgroEeASfBOskblItlMo2UFrWZKP/xkR8uNaGtIgHM/hTt9VwJuf5
+GQApWwGMdQOTKH8kx0TgCFhNMhyC8CDUGDgg0jjIAz0gyGOnYmeJ5C/bX/yUNTr3MEQFZEDeb9n
5OQlOLKIBHZqt4II8KrLwe+by7Upk32yVvp+Li3vWZa++QCRszvqVqHHheEUZzquH8MF8DdkT4Bg
bcDw07rRmvx8sls2r4eN2IuZzv0hV52P2XbXWvCRrWQ9lqXu7LC9ds6k6B9f+RbXccEktv+jZi0W
24AyxisfmsKOxEpd3+ddC/OL4cPnUfE0+NLX3IB33MKbRlrwocpJZFb0mkBhVIw/8RiBB+aZ51DS
f6/y/z0dFBoOVSBgJB4Mrf6TPSQKpzZlDXyzWeWEvximbIclsWgRTYtS+GZbhWNdYNqp5+jZVzMZ
D2bzS6xwAHXQSfZprtv0NvtI8bnHqOmq9rodiqCBNgX49wvBAF2Nyikd2JFAX1+mMqgY3ndA+e7T
sYXEWNYSqu/nb+/0Q/FclLgAr8F+o7vx4Sh6bmO0Izw84a3FbQr4eb+oTLue8Bo4cww/figLZKgL
cgySP+fj5PoStt2kctUafOaBLSqN4W89GeWZB/pQ4LDZ7c2C0eYq3mqEky+1ZPRwxhKwg4Nb9is2
dUKEtJ00QbnnzHeTcKQf6cE0Pg4gm4nnk0YoyMqs/wbyfoQmaQ3AQ0w3N7Gynmqti5C6GMqotWdo
d1olK9RfxwT8yYzSFSYtoCZwMl1Fci6//JBY8yw0HmgaAAeGUnUKpw3mfFhbjLCYpIknI5DdD1il
6LYvuXdp9zZXr3LMB9XI/CnJpvbaRf3qjFzlx6/GAdtmxwDwwTKf4tJGWXpTmVhNNCdTuc8hBhIv
1vTMjfCPVUgDeUI+27bQSZ6WToMQc10NkdFSszRwXo9TMum7zzf73ybW+1MMFgGKwYaEZpZxikvN
hjrPx6ocIumppEMKf8bNdgA+9AhpTb16iNDcdVD3HxovV7eVKNTXBhzBfOgawFMhiZmPpDEqp4A9
fH2+6Ce/aQ5T2eh/2gnT6WQFfLwvylVP952Y5Pekm1Dwz0oTrFCATSWEY4rzr/SvJ8YoTdKgKadj
fzR1bXKTZ8bwUpcVsnxzspR9lOLeeLMWnQ2gRYHZjvp5Kl9Fj5XfkbER4DOAMNObbKz1Z1mrvA6N
0XY3u+OgAnwA2stIJTD8z9/ihxsOVBXzY+ySUElEYPYvOe5/0t1inSh8DNVFpGLzS+vJ4M+Yexg5
tYn/BPa1iDuzr9UuyANMvSUNFPSx8PUNxhUU3Jkfs+UK7z/plkN4XO1b/Umy9v66zQwZrKJyVGSZ
D0USRsMaYslMLr6cW2m7uN+vRCdtk9PlHFBmnkLom8WDMKGVdPaC2hmvwaUh/7BJTvBduswrojmb
0iqCEFwtu8YcXSQxR+mZ9/qYmk//9bGJo/DtqQbgdEDsPMkyFMyGZPHgQ5gzvnZRgpF7xX6ZgyAE
iTj+6T2nVwcuqLKJcz03rxhfGHS8tok6V5CePzP/sC3uZ+0cOfLj/uC3oaFA7Ui48MxT0U5pYEHW
akUdpcpWaPovebJTwh//OExAy2PeBqUZ1gVArf26LBKnzckfxp1twKJu5sA9d8f9f4Z38ukILLwr
ti2w8FMxgFEy9kxTWUarKXomOAl4SVCR5WrsVYnqzY4Kwv9iVYnoQpvL4lUM1VAA3/a0V5kv+tdh
rM0Xu3LFoyyWbqeCqvxajiZ+FAGCkC+G3qsn+lTJU+IABYutbjFuzDKDKERGzQMpGzQcaDEtva/7
gsHwLDW35kqxhH/pzMq5ASVkfS9yQ/sjrQ6/sMl0Rgyl/CR5HrDu3tC8lXfsjSH4SfbsI2lDxML3
0V9tH28F6K5QWTLPDjPyJaYegRRvpDT+ZcJwBLEpE1dDoJeO9js32/lxBf+X7Gw9Xc1wbh1MwC2i
yrc5mNMVm4Gs+t46RBv60gaWJ1C/6XabbgfsCVya87PFmYwAhvbTGAvaie6+chadSUAdlFh61L7S
o96Rw3ytJr3Mj75cnO8IU81bXy5DY50JBnEqdfXpEgBe0YaTOc95KKYhaQ4A6XxxIaDLVPD5ii6I
pEm/IE4Amn3tq2rRDrkQzcNo1d3XBG9dDBOYz2GMgOVuGdbJWNwWKh+eLS6RJp78vvjdmPPw3c8W
cV3jtTtHqT76WezKtfqpK7famXKRyxFXxjwlUNVuH3ei7a4CGGkqauta+90OWosbS16tz6g2s4Wt
KdXMI5g2ph8FfodJaPaln+8HTF41IMmz91Y7q/qyzEnwxfHGed75C5GfDvE4/hgM9k9YG2JNI2vo
yh/SqZolFGJdb6pCQqycRn24paFUfctmV7y0TY2MS7p0uAo3IzO7PargJvW+q9VZWMFT86/qrBXR
4FmJvKk7GahYKdMdaWAnUxouo5S3gWx7f7dWIGd30LXG7nZEp3uJy6JEFlZbElHFjoddXgiUpx2i
Lul5VN0FkQskrM1QzLMCbhbZj95vrKY1uuG1OUtasQUqegkAUTdKbJrvd561eIzorEp6h8mvXNgo
iwba2mm7AiQj0wH8BoTBoG5yclR29cEGSlwW1oSDLe6KUgXd9vKqdRPsGDDJcvTVA1ORz0VsA9G7
0urAbjEwAYi9VzIZnppcm5jYSJF9q7tm8KJ5XafvMik7P3I91Wb70fWSmzmhYrpOVpF9ncwh657H
SV+0CEXKWeyCwh77qAXRmeKt4VfjDl9sMQM9p/7GItWg2zHBq+mu6HU3X/McsDoihqbFmVzN5kvp
ZZTv5GjLbzX53hXgArM8YLc8PRWy6nq8BEj1+Tmyeh0mI0MXUHn9NcCvhvRgktrRyB3vtUyz8Ztq
fAtbDHIwnUmGGDjYxuDAp1qD4mnUF9e+KqC7m2Ez+NX1NDdBdgC/89eBlNgbLra9MLTodYxGDDWq
Vyx8lyX04P/dI0ujwwLzutG+bJrS1C9N7FaHKz1NHWauYsSgSPlgpIupqB5yE+GW49xoysWbowqs
q6AKvBqCuj+RYHfU33ELyvYwgO1dEdwqm3nfu6oEyt5aUxczRqhvllIxIVGzCBaq71EacS4S/RAY
qYFvkWjmJfL9JfuloGunu8pP+r3mtt6lWwXatWnRMIwWLWneqK0wXkjAFdyX6dQEMRMf0uTCl+bP
NEOxHiSTpvlx1ZGZhAbTmZu5xBJ6KSZlRYQJEewsbJwVk85KJPvR97LmqGcAMUHmThIChi7zr8Ng
2lnsVJIRj5dYhRURwqHEWoA2/zpoAsNdZI6M1JKBaIjtoajavR0g+0jgby1my83Y/8ohodXgQGer
A0DsDvqFagsMVVrLqR68FUQvugiYmHjDYH2zYQm0qOZYXB5zn6MJ0CszkLvCLfq4rLt1iqVcap3I
6FVjOKz5VMRjX9jrfeV32dvolf587QRceheDr/dTBHiVGU8eULqiTiXGJBajXsN759oNM5S9/kCX
mx+VqVHImqmTotaAjkJoLFi3af5hEmP7uEKfxKTVuKEThfNiMl15XU8vQUKsw0hU89I3rfHepKMd
qpSJkUhULDnuOKCojb0SymJ8qnLvXg3Vkz+xZ5hP4oZyl7fNa2kXR6rG3VwUv/Vc7E3dPjqTHiEm
cAe/8zZxdcaWAY5Mhowle9l34EW7Kjh4mfsoWvnSc7nbTX+14N37WIv8dl6mK8ct31DoRQysvlmN
13p8KlK5862fxoDrlOEdbf5Cv+T7csh2ubT23Kze3sthd+d2Z/BWXYgFVudgoMRjhGmVWN/TjJur
auhcowp9N2L2KWG4ZuNDUnnk3rQo1AWzhis6qfy7Vktcc4wUly1d3qeJp2K9xfvW65/GCeMlTD+N
UdY3yVwSdjO+kud9sVV5HDR75Qnl49B1L+QbT71W0F8csvm7Xnndhb54h3pZv8PI37V9cJOaOHD5
3YNlyq+OVl84ORTfYjAf/Cb9Ilzv6BRf/RSbdtnFIzJYIXwJJKQsa9g185+iTbEgwJZLImUs0+Gr
0aQ3dmY2oVDzerDW7Ngry2c6OT/K3jjMk2aEje0dO936mvTiBz6DUTvg3llOzaGazX3CkAfFoWoP
Kv2b0sx7A2KDyJjO6LX+iHxMHAQoxzS+Q/9aw5mo69xQW83DgHSzBRUiw2Q71qZUhDJbd61WpvyM
e1c63yZjftHabxZGt6kmfoqh/NUnDLhUX92YQl2notgFOHH7gbxLSjWiM2gcRWpY3/2cD68WAM/a
rC6NDAerZLma4SNmq4CLrKP0ZSS7tlx/5db3mRn97Cx3c+q8lJynEMf0eHX1i3R02ocZ/v5EQwuX
Q876vNNR9rKN4mJR0y0tgYPTtg7ewoJmwdC9miAqY+ah92XeXcBNCj2R6pG+jm8c/LvaX8pjjW3j
bvQIcW2tHsZubsPEGn4WYwG1KdcEs1RDdiRJyuuiqa5u5qHRrzs98fZczP5Lxtaxj/rs3ACjQAi2
v9ATXLP8prsuJobMnn/dOnYdDvWQQ2vXbl2BIRcuGYxRc3WRkMccsr74RdmLdZ7sfgtTPs2+8ep1
mYr6/ge6wNjg9E0DH39OYYMx6bD1DT9YJ9eFdNSzizLEdxN0yC9plinQd8NbxlAnB0F1vhegA0oj
Db4EfoMejkOpSA5JgoWWXb+0DyrI2uCI+oFZR7q+LF6Eb6rRR25X93C0EC2zosIc1m9ilUYCFWLJ
q3hKmqCHGjMVtx7YY2O3tDTPSmu7W3oTu/OowkfwdwCHwo8tUc9TBH1JPwwitRlYNJoR272R3yUB
vsCR5FRkYQbexotGf4MgBUSDN8VM+03Xa+h4g9Wv9s6X00KjvhYd6WZjQGdfqszQotm02onKQraX
i+4nC/pt3WCEtH1nYiRSQlbIUxs/pG5XX1ozUw+2O09iX6QZjf+hEt0cYWCbYCzXr1irtZ3v/8rg
wH8f7Clh71p1+8WbOFxxWxZ+HnV+MRO+Bs2J5sZaIOTQF8IzTuFBl6BGhBHcIkgbi2zocCry1qQm
Py7qNurLkhaI3W0CjIrL5cHHam/lHswiXQv6HZo0sxFWhYWd/QioG+jPPDp5ZNiKNASuZ/ez6W3c
tirpuw9I01WwHmzXxUOQ6wQfxgVeHL3nxlj22dzMCDwiDvNnSWxLctS6yYHBUuLi0GiBN8bWbDmC
a2Qmu53NQsKtouk1XbXeChxsMSbrwUK1rr5tCbAFvkNj7+0YS6VXgehyI7b0uYdspo3OH1G1fL66
HdMXe/LRmnG8MnszAs1odm4xdM/aYEzX9dKnGzphXBg/JiO0I33tdYyJzV7cwA3hanehr3SYlXtr
FtUiXetoxi+mjRqvleydoOnvV4aY7S5Xxvq1RCsdso1rJc9e21dvjpbDvdOcyvhhJlnAP44w12za
4jfFYhkYkk2rJC2zSsBBebsN9rIK/eA9yeaUXqI2FSyxP6YBzsV9Cy5hU9O+phcy+Be0POC8pW6Q
PxSzIa+0tqxfvKKZblHR4uERbOYtM4cE3DpU8wynrNZ9gNCmtoHkEC16duqK7Bwulfmd4G0GUWKs
3Oz+OJG+2c4YBJFd+hhjtUmTHoWc8m+pqiw8vETuTZEvXaB0yrTGNyDk9b3eCYuDbZdN6JpCPs9F
Ce1PlNt0F6yNAwIj4TSGZVr530QAUCdcFx9DwrJq5mNvGeWWIekS4194qJFFIwtfTpHkX7S0x3SN
jhhzW/hn4g6MbrCGK1wW68JZO1T6LOmn4dxV8xt1Rg6exVqHAQp2Ud8YXpu1oSW17K3hP/jmFrDv
uIN9E2stRu204mXtk0P0m5Qdb3u4N5Ky+rEGJcO+adTMHzWKojfAkEYjCiaNfppG4v0Tbsj4JTfk
SmXgScM/yN4WJfWST2eMtLMZ40SY6P34M6XYHmEswws7G+W4vVbX2EEGQGv6XbPi932RNsAX7y27
6ZrYm9fxJ80ZfYh9aQWPbjpX9/zZ6bU0akr5AjjSY4aLA4U2hSTmc307/DHaKnlo4Qq/Dp2LV/DS
b7FJ0DSgCGrsDLYpZeh0I+Yhu+i6Kiv38GnTZtfVNhmtmxSMNYIgp+2xLAgAxjMiG7gpmUgD7yBI
5y9GmpUv0Kjg+dme4v9bmqJjjuXKu04ry5nTX5JQak2Kn1lFqwDTTbl2S2gNcr7OOy0rdtMCRyma
Bkr2CA8kzstEGnD0U4oaSonNpokhvf5r9vQcG0NH715qHFIGem6lp0euO2aXK/Q/O1IaYuSxJ9gA
gNUV1PPClO5Bes4VfGn6J90kUOYCx3ulU6Uy33D8m1If85GDa4w/czVBKqyAtaCNWZE59rqG5Vk5
amPKlhcc8M6qNYJ5J9RPLMmJ/X41J2S2hRqfyWi1fmfYCVlWujqKWyVzcEhdqvQp1d3+a903GRdY
Kmd7R8eCPdGKgYs7UPQ74kFbvGGfuXiPRIgiBEf2XKFCV6rGCbu5WHpMspzMODi1r18aA8jQWPUe
REbhZn4fz2uQ3mfeUuPciDo7U6ihWIKwn2ADhn1QT1jZ2dpwBezBsnelpBiJm2zCNdAWWrozjNZ7
bSuowyFIaP3HQjwz91PT6a+j262/zWVq3pI0sfvjqlrvZpjdDB3HOU2+LFkemIcSGsCjRiYB1bHP
2WJJh1JvLGwvbQ8bkY4OF1qav41yNNgMWZsv8dzTfQotcD9vMEFzgZ19jV6trdogxwR+7HXyiXE4
WOXUYSSPKmq/891xxZ1wlE2HRJibQPVMKvGFdoCtXy5cXR1HOV37Q+sVa1yggnGHtKesd76ekNyg
xWFpu5qWv8O+4v6K6zFN752uYTO4PT3RED66lUdiWUczHLV1rcOsM8pvchidX4bOJcP9NJrkzFbD
Da7Rxlbmmq8He3Xr76IIpLXz1CSjpdTW9mKUS/GT/qN7Y6liuK17lz1VkBO7NBq7+Yc/F+3NlAY0
mYAT/sUD2Jr8j9AarhhGRp6O8gZi9ECt37fETbEadSLyIgr6SmCuOasbiuMz2IgPExsWQdcGDQyG
FZug9/tFjClgilxRnVJ65ruu5EUVss7OzLA/wJJtTgCKWw6DBjgBMDfeL2NqVtbR6mmiTqTNzYJ0
EjdBb7/gy6PHZobVbyMC686qaGvTa692WimfzFHRJyA7vmyBicVL31Pq2SRVnzfhP8xO//62Tbkp
oGAyTrvKqqr9SpIOR8vWvjKrLts7dfJQ+UKdGVydkHg2tCawOtCImw4G89MPGpgLfpUdLnqEjxkx
36XvvD/IvZK5yFoAHpnq2NkSvFq4w971kL4exiJ9XTGyD1MQ05iLeoN+3afWshtVUV2iNEC/S9B0
qDsz+fr5i/kLB3rXb+fnbnIkSFoBK2cI+/6rKWbhpVFONR5QGf7KomVK6gX9XnW9eRzzrNtnpYaD
KAHn0uXHIwaRj5e5nrwEEmXrgvTlgRZVSmFj6Qhzp6YVrtLOAOz7flgq45wA2T9282YWAm4QDCNz
gu1T/89Ii6yw0owFHI6tBe3vviqDt6xBguDz9/KPVSAeIQWI5Bqs3FP8nm51skG/CtvVIcmvaewO
MRSFaf/5Kh8n4IzxabdtxBWmYhgzvn8YCo+gRqClivwCDegGZuMePHH3y5GmyQQkC24qhQ7n2mUE
1aZ2b1q19d6lKaGJg5XV9q6aUkxBjfqw6IPnR2uirVc0/bLLsvT6Q69859F2l3mXkrzGn//8j6eK
X+9AvAGqA/vndKvntdnjp9Ni4J2TO/C9NNqVoAN7B3/Wz5c6xSFtp4riD30uHdCTbp/gkJq5NOZh
huXRrLW3r/M0jdKg5jyb7k8UPvJzp3gLvCfHAmMdcCR/0aKBc7LLRl2jmDdUHblOMt0KLuddbdvt
DlxBdwSag407yhQPs4cWJa2yOra8qTswo5b3//nBgUfAKPGQjgavf3I+dWORyqNXHTnGOPzWRJ9A
bpmrvUuPjbZ75Z6Bfnz8ppvMHoNKmj0MT0/RySrRnaxbqJ+CsavuXLuvvkl38q7RJRBn7qV/LcVt
sYXm7dOeokx8DXsaQHl0ENK0tkNAHENUJPTBwyoP/ps08d+wDPh8EzxD7AqG/ckGokpSlsXFBA0G
spSP4mecSa6Bz7/Wv8IpzDZ2KFcAVN3TgXtdzMIXVg5yRg0J+oiIJ7z4wMySnTlVK0SqwjLGiEtE
9ffGOubYsToAQ8KSKWwZe4XSyAGbqb01V3rlqMJL985cfPcJdfoex7lErmPI9CF9XifdPSeW9Y8v
Au3LBC7AtwdKefKStCbPaV5kDdCH1YlNpbTbvDKq68QY3efP39THA82f98G7kTHADTh1SGinpDMW
f5VRMxfTRdYV61EzZHNsLeaRBeTmM7HqX+v9zbYI69xzp1Z3IqmRFqQGjMZkcQ7zmOKVzTR0pwfS
v8tXSENnItYmcPA+gsBIR9dsS7oABtknEWQajNkzeu6pEmw2VYCZPAq05m68zvAOkOE3mel0eFwM
f6VvWhXlGVyf8REI5wLUAdfnbPkIUronyaVNBT4AhpWRO1TyVyaM4ErUFZIraas5dpwuxawBg1Wd
GfZVof/qgtTur2XjY45icQyzyElTteyk1vgvriFw7PWSrqfpKT1GIr5e44HYyMWgqy5sRgRJV2Y/
vTwDJ9DnOE7sat/u3SPjTt0PnaUtXi2SCZQE82JRN0We0KZmWm/TYs2bTkUecr+sEQjdi8ei0XKw
4Gq4yQavtXdTMXuPxrgC4AIFh1ChtVSmfkXuuxWoIJaccDB1eoSAHdJnNO3MP+uc0FAXmf3S520+
hcko+j99tfZvkkXGC2AhSsVVAa8xkp10f8PcRE8nsHzVxjZFMCZkiJiDijQHx4vQq3HMWFVj0jIa
n/PXwazaV7ofw31KUajH3PLDczbiRYkWv2iACtPyM/d1DzjserUWsj4zteEtkXAZWZxUzhDgdm6X
37q8AIZad44n6G1Rcl/MdJc16HoZ9vL5itxn3/jBL9vr6od0AQK2a4xqfVUCvH+oDWtl7FGuoiFq
Ih6ewIucchrmVJPh4jP6DhcomC+6Yc9fTXuzl7drwcyxnVyjjT2gDFM4g5RBjFNpfhWWWl/yOarc
uLXLCkzIUq1oiAIZL0U0jVn1WNAPo+9Hk/KapxN/8maiDzgsctJ2PSoPf7RRtkeA9Wg4DqnKnkRq
rUZYzH56lU9lHxZNxzi1S2wGLkPQ2l04oqDzZvTeGuWDMz19Hm4+5nOYsHCBQlYn1aVz8T7RapWZ
BzLPIPTg2LFjtG/u3Bnu2OernIiNb7cMuSJpHCApFkLL5f0yaTBJ0BzMdOXSdjHCYcWPhffThZLB
IoJbZr4b1rJBCylRUdXmXTwB/AVh2dQRbULvSvi9uhlItaKGQWoe4gOqX0OBAxrRBU08yG64pFBv
4hahgFhOtEs+f4R/xEmqOEIWiQ92jKfpdZNUjc0pk5HMK+fWmhElqsy2u0wtnRGMxdb5fL0PfAVI
OfCtWJGdyrKnuipzWuuZb5PKGbH2sF4438q9PCQX65/ych4Y2Z75RP+4oVmPDQA7ByEN/un9J6pF
NY0mTi1R/P348PvheDyEu+hiDuMv8zmhiY+b7v1SJ9cp0zOpdxNLqf5F1cxFgnNMgL8imSe3zLun
2X7C/1RDC1ZNib49zdX+ac+jHA6HP49XX85kav/Y19uTgG2FzI9s5akDaD3rKYBblml3/Vd13UbL
/XThXJV7zG+iOupjdQBtcmTQn8brvbYPXj/fJR8TE9aGX04txk/4wJmjNdNB7m4AZtOIRDdr8o+c
Jcxqh9U/86wfP9r/L4GZMAncB+I75h2W1uFVDH/GTF96wNgk/cF/JToQKJDE2TRx0LZGXe8kHpmt
ZEa7dDl5Yl4+tWnlPCw2Mu1tkZ2DWX+EJrMWyjvsdwgcdBROiszVnZW9OG0eAUwdLxVomaibGGe0
QFBKRk96+r2U2hwLmCB7UZnZGKN54t78908INR7TM8SGNmes9zuV8R0zAz4kDXdj2DFsnI+2qJ6D
DgHGz1f61xdkHMAuoamGpvOWmf3PmYA0JtAU5iYVWj4fgSmvx0at1rnAtVVe748eWE4MrSmXaCp9
wNYC9PHNyUPViLtwQklzTe0NXBKg2rJY2rirtcB4qociNajupf6aN7r/KGWTYR1um9fMe1baC47X
g1QqN2CKw1wNHcgEn2U04Yb/3tLYtNXAbBP2aEKfygb0gvEZOKStDdjTV974nV7dtGde/r/eCshU
z9jcdaFbnsS8UQ96Y2GsxJge+aDErbwvSGv3O1QmxNeO/YnU7qD6M5vrH58ceiKfg+qFyuWUoui3
nhaUFi1OJxudY9B6Tbx4iTzzbP86SVuzBoFwnE9hkp7cHblRMqCz0iISFWJzgGYLZMlTuxXUZNLt
A9oRDRbJiZVKWGX1CsbYF+V0FTSL3p+5yP4REk1IxGCVgoDs9rSgQU+0N/5imSmWReybNJGBqC4H
3+yy+PMD9Y+laA5CJSSvpKn5F0X8PwfKAmSqjMzII7P3vH3VgTgEGXXFtO+/I7dhnSBTsRlcw85E
X//92YWiOznk+8Qqa6VYXzFZ20GTbu40ej5fxGSnR3PNui9Ft7pHcObMGbUqOONfdyJQ9TeN2xp/
FMHEKvohJ7+icRWIG5/6Qw2F24cLkNobp15s4OM4jMWan/3pFFq8aVroBw23wS8cLfsXfoTFhjox
+J82iPtaQv2tS/uI2L17MICetAds47jBwISoCWoSo2VRlvlu0jd8n2zFs1rQXf388/3jSFo+DAqf
uRl326mnSmK0cIKNhf1RW8szcw7/kZnlhNkX2r6GPgdfEUDIzrzDf+wZWMkGJhXI8vsfGLBlPQA5
nrl0EN4AtzEa4rofW4B0fqafqXQpqj+GYoYojB42wxNu1ZPblNFzkWHqpYUKh0mKM2PCQy3LqGcm
UQI306eaiTo+SoDbAH0XT3mxBjs9tdovVdYHAASseEEN97rDopPkPZd6ElfGKp5Wd0MlOkMJqnPc
UL27Vsxlf4D2a9iRntQWMrhG4P1AWN740bir9VbD0pE75GfN2wmUu0bF6LhQjRMmjpDJeomuh1Hr
INWUkl+XfPMOspvaQq3VMrX7ITNmERn4u9/CZ3W/aUXlXdVF44CcTnR1W7QreP3Jb41b4OHpENsT
ng6RN7TN79EdMfBT0qwBWCN92QHv1ZoybEbhPo2DY7xMqWq+WcDF240X2ywPmudXyX7TzhxjT7ba
5TA3jCSZGIjLIMgWqnUGvjgupK4dwti3EhA8czehZ71qzl1dICKC8upgFuHkpABNYO5cMp0Dhtmm
S3uT0VNqY5A4TRIvi99zmvwZ/0Qt0/nVW+MFxTdSLm8vEwm2L5Agp/Bv9IDuuUHFyMYxU4EUK6jv
BEkQL7/DIsvBFXrp0XgO+nm5Hd2lsPaLNgFOL9F0zVGhTsVzl8h0iRlKdz/cWqKa0RG6xc4rIYlh
CFnxV4NKrWYMLb27BjDlazHSuHoWYpQ2NNGoDWa+10qbypbd1UD0tZsJHwo1rMNh7VKAhYDb1zo2
mBZczoFMlrhp/Okr+iuArTTmZG08K9EcSyfx5LVUExJVkrkwUot2/4sewboiHqznZVwMbnYzjcg+
7kDzjzdlGyzmoQeaBQRO6YCigaT6vzM6LXxbHu0ary6z2dnlGLBXVdE7ABenCdCkavUSwWGtBspg
N8reLXrh/6JTpIrLzlw6E/8QYDg4fixaDJZcOTtfm9fXRqWjigZ9wj01ZywEeKAiZQyzKgdCayrw
moAMfLoYsxOkd/qwWGxiO8Ehlh2xALYx/4+z82qOG0nT9V/ZmHvMwpsTO3OBMmTRi1bSDUISKXiT
8MCvP09yZveoUBVVp7cnons62GICiTSfeQ1dzE2p2tkvThQqbNJDRPHxTGaqS1vr2wslDtt8o6X6
WG1n6JRi01UY9V0GUMpckNgNJpx0mcW8ze0Ba6CuKHv7coaVRbmm0SqDlR8BXmch5jTXotK4nnvF
bNdCTafvda0F/ZWlV223UlI7czbdZ2+owBgQUW/DiyAyi8KkyFRn2NeIKExxRerH2oYQqpXVndsV
YCY9cNXJZZoHA/CWSsEvKa1jp9jNVQ+8N2T7TpukdtH/dcrQvOSWMh1sZ+PhpgRT/9ZzYf2IoNXU
m5RLEiBWjn7rGkBopW0wquuMe69L0dKKRz2EPBGH73GrFs9DmRKGO41mlTcmEssSMtixWBKbMs/G
7c0OEHcdBD/NaWpfGydF+5vN5HwI4g7Ybn2TDpsCbOrNoMWl+q13ab36WNuZEYyCwPsGkDEA0dMn
DxYAmxfFGPXHKB/IuNUhtSSatChWipvNAC2sVrtKurw2NimK6e8TZPoXcBHl6+nL6UjkRqgOPQq+
LnVze5EWWDBtrXwmswOl764ywqc7ZP7S99OjGIfD8LthFFEOJBuCfrYfV9huCKO8ZRjkfjbzul2j
HHxr7JACWRvrYituvTvtQnlML8fLaIsw0Na7KLfZRtuUW2sDwcQvbqdLdwOG4cw9eaRtvv9k8sn/
CK7qyunqUOPJUt/xs/UHkmibD7As/lO6jdcQes5EA0c4X/sDLi7LkoYDZhsMmPs/H/3dt9Xmy5fT
s3149++PsAif4ikEMzgyguLgySxucI8FUrM9PcixL0orB5sk2jrcB4vX0FqjpVfEbY14O0YPoudA
MbxzDLkjr0KuRJxNhQqxXHPxKkkDTC5CE2iVKlm9s1pL3drJmD9gnnnOTuywYYCAnCo72ngne4RN
+wshtQpw9ei5AJwtgRaFNXXtqrfLn0Mw21d5P0Imkbrpz0Kpw+ESuXDl3NLQD+IoOIBwNElvUGzW
P3fRH2sRnCF9smbIVn1fJ+ojbEQUtptOQxif1D6A8qOE0cMA0OSbEhn2ldJDwb/wzFBsKrhapJbh
HJ/bIEc+NN1BxyGgYnbgUe7PSxm5XT0iKQeeqjFfJjAmwKyYw2u7LARxQG6av4YuqwwQYT1hmh1q
mSdtMwBydaqR/7AidfqKB4AxraYpKn6cXodH2ixoX8qCIhmorDosTjD4yZOjYc+AmouVFDf0PMBm
No0Ge6yYwEmDoI0t0Ntu4NS+wAPo3RoDN9sUlWK1gLWb9IfI3fih75tZYr/1qSBkbCt44to8X2R6
auRQZi1Ia44QirhQvCjd2a600IsqAaVEdKI6Z810INxFlxT8Cp1A/OpJg5bCmsU8hx1cSWirSDe7
JO2pcVsETf9eT/XwQFhdBas+R7GctHOqfhUNpyvKgpX5pESj3YLwMsaNMXiusrO0tHuMbCrKvivQ
A1wVECTMzenvcCQ5d3hKGoqo+mAUJNVI/zxIqZyJbvTo8GUSNYOc3/zkGnm3Ek6RPjU9XiXIkWq/
5nSOv0ekylsYRnp+5lQ69hRSeAcVfUQzuXAWTTdc1AwRoh9DiWDwlGuCd+BOAyLor5lB7LVKcV3/
PuISYftxNY/DJqcG8wMx4fTnmfmQ626/PkU6ROZF/qpx8S21VDBwhf1Ow29l1S16nFWLlwz6qNeh
bo5XiVE5OwxnEDgu4umhTaLxhQUBM0dLlXunCIL1QAVkQ/t2uiSTSreeFtgXNLXN25ZO/fr0w8pj
dPms6BGCzeKgRUNhscdVxMCombGHQASE204EOZI7irFFAiBcBVPdnJmcI2eKh+QKhSI8g+imLL5S
3w2JkwdjtrJpC90B2K0uRTuNl6ff6thi8BxZckOFBHDmssk9izD3kjDOVnGc0fAJxgZpAi3Ej8UX
Iz4/IB0bG5sVu4VHlql9MfkWLfhv4azaZ47Rwxl2VVluBmOIRATdlv3dMTsZcvwudbm287qvsVa6
myZrp1drtowrQJrxy+l3PwJt4sAGVIY1IyA4TpL9Ab2uoJVo0AorarcJtqS2dCfbVFF/J+4wR5u8
9uxfNn5COoljWz9YUBZ+2yneTWsa13SJHaM0bxF8GGoawwbyHzNIUU7WUpKvAO6IH2FWh1/MeXJ+
1oOtjpsOlu/Z6vlhBMB7IIMiBdbQrVluaBHUpVEXlHmd3lM+sgYdBa5p7YtIqBGIKDNvCToFLAez
X7eJlewC1xnWRga/1VcwXMVYJpsuEWmiNDQHzpnC55ElxtVDxYzPykJGbWt/mqek9vQworHZpCXw
VJx7lf52KsOx5cZxjN/xpDSPTTeErzXlSADwtaLfelNdjmeChyPzpFN8lag8FIwIYvYfpNHVJhkn
nZL26FmXLWwrSFiteU3l/Rya88jdBDIP1Cw6yGjrHaCzdCOeIJ8gz9jMib1VR7e9KmY7e7KcNH7S
EJXBhwpk/QW3ARLqrtbcZ4YVXjeaXV06Rd3vwOMWd6nXer50DdspSjJfauRd6ZkmweEZTAGMmjTt
F1W6xC7CxzYCndAif7majEH9ZoxNC49Qba/LBCEtp1EiSLV9tQOxap5TCT6s+jG0RH24xAZ0fxZh
SacGRj0bJQAbp+4nDnKUcbYpeE84cGNW0kF24/EeD6X4Okjmlv67I7yffdIPL57aN+qmB02N34xS
NDdFHBXFem5yx/azfgJ8YYe1Zpy5BA4PZeBtONWBmlIt1LkWR5TT9PMccVKujNTNbqhihGtbq6f/
xSdxcYvAol6KKiw7b54gRe96eEluWPZPae7AveVieh+JWh7aRowkw0GDYRrh+BmBnk+Q2f4153IT
Y+zKV6GcvgSh2QDeM2VwUyxukGuzEAK6buykX7XwsH4DLUw2o1cG4xY68nSfeYDh/CQwxAsUBvsi
zpvgi0jn+lx9+Nhj0Xc38EtG4o22xmLiQ92r6c6V2MNqbWKuc+g/T+VMfcVJPQPotp78NGsL0k+u
c4jVhfbcpWo6bpBncnaByCvYeGFzDht/5ECh/o8cJLp+AJOXcb8ygq1MI3g6c9LNTzn1lw11QmuX
uvTZTl9WR4YiiaS7gVIO4urLppU9aQbSLEGzKj1EKGokG9Y6bnO35WCfwzs48kDeXwMSYmcjFiUP
BCDG++dkFHRNICKzXY1VZk730ATzjUcrMdlFWljh9NN1aGBGFcQtpWzBfNR2AIG08Yy3NKmpz5T5
HD0LAIQaBn9d9GC4ZQi8yuGHa9NRJPsvmcWV4yTT26wbCF57xDoWvJxcde7cvjXsbQs05Tt4Vu0N
lZXmLYOe+aop2i/dq9RXKHfq99rGB0PFkXTuRdpvZq+PES8pZsRCglQMOF01dXhRJk6jYrbcGl8a
r1Et4FwqWKJW8Op+a8RQj+AfIbOiYCCFnmzV05nrlTzC5a/ygg9tgCB5kWbeqG0jMDodVqgWWjdl
kXuZHw5IblBXy0I6a05qfXjAX1/joNYFvKZw/DnYzJ6fYJA6ghnt5zdrGlFB0HIoWn6pxgrhQmsL
oH6DMf7OdI6TCxNIywSx1M6ejdC2z2Xxh8cuXTJ0h6SMqTxfFic+bHfoWSbFUKYz2JE7m2uz9oZt
lVr6JbolIZTGsTlzph2BgXAPqjR4pGqbbE3uL6p0GLu5qQlDvAk2nQX868aCJf8wJyoWZ9Xo2OsG
IicgPKXHajV01/Qyu4vMyPUvterNW0Bj5g4jYNQuTFV4NwXyqWci0E+o8mLlS6cGGsMSA0BouHjI
alCxUZRYO0v6mVHr64u1y1L/6IaqIjcWptVuolE1HieoMM8Tpp46AE1PQZpEHfEdQ30HpzvyBHS4
Sk9ANTbxHyEabNSh8DtcCgjEoOrdGlqfOCDma0VZaxZSFuhJu8SUMPPjcWOKLvYuIaeFj06SFu9w
QKd45cae8R7P5Gr+nKbJfT3Zwa+mLbpuG3r2dI+Ci7jiJoxwEgsM5aNt4bOcu7Xl7l/MkSxRSqU/
GTYswznDCnKlo9WwcpAr2Diql64p1yabAmDH9zh0+jvQwi6QTBozBqH7fUmMeZP19ngx5zp+fFpJ
++T06XhkSdNdA34uNaJABi9CTACNoRvYolmZs9KtBaJ775SBNAzIQpzhaLbR1YrO4XUPjmQH6Abg
Cio/oLbN5ekfNDFcFHRIVnWm5DvccZsreHpEM5VzLnI9DCcZy9XR7MPPBsjbspXODUtbxcL7yi3Q
kdoEoyLeaVxoz3EQJd8VsyOetEKE4emxDk+gZvGZoFxt3Ub6rL3XuvbbrjsUCCdjfraEM30gHtl+
SWp3fjv9JT7BcHvLA1wFQCjL4BTUiO3kp/qjQEcS0DqYSFYrQ8FG4GIOWzHgaoHXxtbUxBTfagmE
kjX24QWKBvUcDAgejANtTreLKJUi5TivSir8EwZzcVfe531lnElJPqUOlw9J957+vYcbF+t4/yEL
NgZfz4D0PJnpj5Fy1e/JysHnerkevDnWjCivM9rTr7BKktd+VhE8gspNsFOAnjdXoQZtb5U5mQAS
qw15uFP7CgbE0CGcuEOHkkje+0whW9ggF7wf2iWhWYEaRmEm7dfoILnVRjczGkiuAnrxwjPK2TwT
rh4W0h1ccajVSok5OL5LUpnptIUzpMBoGjxUd32i0XcxhLl1I6en3pK5awQB+01HoWgVddQuPWi0
8O9oNp9ZFgcxhXwSqaaJ9Qix5ZLE1XKJGhm8V4bJv7k0Q33dai4iXbkK41C70PtxC1Zl50zoYYo5
p62WnTu5Pk/vxVfnGfCRQ3rV5J+L/C/g+CwbRz6D3gx3QwhiEGFk3f5mh6Yb+E2YayvgIwQRjkrD
KUQiZlA1HFJAPTxIeMm6iYp5NxSBc9ngXXvrmfQhg06NburB6rZxEQhEdcbxIhMGZicBpT0aaio0
fkx97dKst+zucJOLGlJ904qtW6CHUKotcuWlq1+7dd2+np74w0NKBxKJdBFJLxB/dRE4JwkClY1n
Edg0XvA8q2O/acvO2aItKx7/+lBMrOQVAkoEIbO/qVCySes2hk3XmQMN58wet1ULDxwIe3mmbPWJ
ltr/lCRgwB/Zwhgh8DX3x2odZQqFSLhLC6x8RzFMxGxQWDLqEGstjVCDLb2CejtyS35PnrOGwD1i
zkNZZ9CkYJgyTr7qCDXh4ra/q1XW7eYyg0I+lOJNN8D6xy6f0w018yGPcuWe4rf2EHoO3itJXF2a
og+3Y5p3GVIMhboz7EnsCtxEbsRUVufwI3JpLt4XVXt6C3Q8ILMtyX7aVE0OSv75KnUm+0ONiqxY
o76kPKQBeJItd3WvXGRj08E4pogWX5IgI1sZ0h9GQmoMw3cCE2GumFPtcmy7MPI13K+r9TiY6mWl
ubAMxOBEOQIkmfWqt5Xx6/TqOLiiaR3hB8QdxvajIrK4ogkJ6zmaU4R9kj6+07pgvK86Z9h5s56C
tfQoksy4lP8vBqV2ygaQ/JKlIDE+HG1sYqwErnRoH0jjCuQEERFD+8/+Oqfj/Gy2bnUGnnuIF+dV
iXOBvMGxQkZ0cbvEJbqH1PkgHRppeYn9gXZZ1cT0PogV7ypIzXKFgXRJgqGgQzhJPZtBjRC46LQa
8kKinCv5y92wXD2sDgpKgP4JkhaHgGEiQDlk6HtaMWMJWv0XEjR6ZlMeCVJ0BN/la3PTHHpLWWGM
9bqJCseIsP8TkqJ54quYeNrrhH7X1RQNQBbysZn6bVTOETq0fTSA3unE+EJA0RQb9G66aKN0lTTr
C90p8CknIoZKNgqiIooqCi6nV8ixjyWZBDj3ybBK/7QH+iNeodaQpnQuwYhPtXvTxHmIibXIVpA5
o13rNdY6SHPzrkRY7WEyAU2iIzPe2HXfbJGamr6dfpwjxzVlH8r+FCk/7Y/2z7VujocBIbd8pcVd
8s1OcoTBQzv4roYeIdXpsQ4Ls1SwuA35UvTP6ALISP+PV5+QEmBvcKiEXjBuoti+glu3pVo9oFnR
FNSG428sS6SdXBQk8nP2rken3gYqb3KsSR++5ZGQpcBDEZ9ZiSnJnxJLRBsTFRqg39yK1ZwMbxPN
7XscYLqN1lTmxRwXNSJZuf7cDNZ0Jig8sknIHUBg8De2ybLCotS90AojKkhQQOWEtmJdWqirn9sk
clIXe5G4V2r/0jLGT2uRYjrmHOlR79ErJuXF8MhtHvVJr79qXkjzUVPa3NmqGF07PqUDB3VDFUvy
xkgz/jOTyywt1DChoJxnYnN6PRyZAO5tTHdcesTE8IvPEXWuCo6WzxFaFBdbxFev7VRYu9OjHFnh
jMH8IkAAOnjJFoafMzlmjInP5KL8NPcxVnhZAhgbUYQze/vYCwHaITMz8Q0AHby/vt0Sj+XQ49jD
J8G7JgMH1upCrns6/UbHhnFhYuDFzVI+6NThP4FqWwsfqZzBybqN6V2jTHPOa+vIvFH8pFDOopFQ
2UVeVUal7rYxJc5ECwsU4NRmYyhmLoDoztqZrXCI+AFPSIbPXcFAAD0WkXJtIfgT0T8H7TSQHiio
rea1VtwXOTKmWanVj8ZszGu3KJ1b3cBLMS0LZRWEpndPRxG3VbUnHK699ssI8OtcBeLIVIBw5wHp
YtO6W15nWgVmAZ5WgRZoHXQ+PSv1Q59D+6dEaLi3U0DMuEugLt9ViWGWmzYr+kd+E/1NhwUXIOCk
5o3vOiPKKYbOjeXXAJDPYVWOrAuIyhKRDvZCiorvL78yjKkZAjtcUbOod50OF382zl3th5VxGkzU
aDm/TUr2/Kr9UfBy8YCIdjU2XTXS/v2IMG41d2sdh0BQtXG8dpDyukvKJror0crN1micR9+Qyn2b
NcVY29Swz51xcmMtzjjMJQ0pTGATSCwNfooeH/g8MtFNKp3hS2W2UoJOpL/RcJ635jB1l4CINkqS
f2CO0G/M0asuBspCZw60QyId3AOyX7lKwI4epPlqGyhgQlXKiwPMTppJv71BlBfIVWUb2lvJQ011
+LEI5xZVXrRJk36awMQP76mrf9EHNHrcujd/16pAYwRszMYW5bwb2wiplMpxLk6fI4cRMrRvEESU
+fkfW3z/SyJ161lVwUdUFGCwbVO6t+ipeteZMeKDBLfsQskG90zD58igCO+z06FN4LFiLhbpXBV9
Y3UoLzXBzKGPDNYtajzthRjLaSUCpViXdAhXp9/0sBiMKS8LBHsbti+U10WE3Ed2qptdI1ZjnTff
IhbRUwlI7qtbDeYdao/IoqEA5/2w7QiBWaoturYqLISvYCcH2asdtdHPBoWXO1AEusScOdO3Ti/s
tzPPeWR2JDoF1A14HYIk+fM/IiQBDEIkViVWZg/2mYMeW79MM+evrl6HOXeWnv+szGR60JRwfJsQ
opPUczN310HVWpsYqL5+WZZ5nmxqoterOkjSDxQZc/SNkhFh59PPK6dtf99Jhw8QPYSOOIgtH9cp
J1ENBY8bZ0a9TlQI0Rl0rq0S5cbLUDTGd6eNUZOOQKKdHvnwSEaPw9Y0kDxECaqzmKgMCpkkRcqe
gjoQQobRXdhS5ehA1Z651Y8NhZSLbISRCEPW2/8mqHtTFzSo4vTQ3DcIKXp+5Sa9P6Fve+atjnx+
LhkkVohSJVJk0bOIMDoMFZWehVMiDwp4vXR/zoYeXimeOqEEjBI2WHCjVs+5Yhx5R7aFZMARuFBD
XUwnkl4Zgocqwi1aLTZh03vrwixS3zP78Ew8dggOdACBAUYBRgewk1Bpfz7dIgHhg3j3CiPUwl1V
ILI/ihqinvQ8ReE2HXE4X+nwE73t6ATWsHE4m+bLKrNR1FcUhDB9IjpsZ2EUKejb5nQp7dyNwhWq
eLW+C8e5QG477MTGC3URrBX0U79XdlLUfg+03sMlgej7zBlz5NvRKpa8bem1xnrZf61KeKAo8qBa
paMVvRKRdteSgHpjYUb4CLpEXedzknw5vQ0Or3zCJbC+JP3kNGBl9wd1Qyp7+LUg4SLKYFNRjfSN
ZFD/enjGMHQEgBRDAkNyaH+YUesGqHUerO140qEwTPYXe5xhp0NWoRtJk3aHuCYsQ7MSV5VqCRZs
gpWwLAKjKIlEEaGVP8VNcKENOiXo07Mgt8X+MWQCqaJQBexF6hksdqibmaQvlQq1B3+D73YWQUhA
mmg92ei6+m1mRxenBzwSr0KjVaWCHDkRX3xR4FBw4JhwOahXeuSqPcrQtrfG08HykOzRZm+VRAME
gwh3WdU3Q8PZdlonZrT0RJahMBo4oV80mfM9UvP0Pg6aDsHKLjtTij0SqrHMJBAcmQepI7CYF479
sG8VbFXzUhgbVObsra6CrUhQHPlOtBwlUGtrF8tnU1xZ2Ths6wYLRkTmw0eArvY1relzILhDMTj6
ZXwpvhKRHunv4qjJlUJDf1hHuAdznwr+pOv8Sqso+RZZ1fxRpjSEtx4lmmCTVpBQNn3ZdU8UrvJy
GwQuDgoZrRTUI9CtfFPq1ngH8t6Ya7eZNXU1zmCJNRoQv8588MMIk7iSugHrDL82oAr7O2AQgNzU
WlUQTOlxG+mbjCbTZI07XUzpBrivCa0xGrdabQ93wnNaa92rlfGOJLK9Pf0sh2e1PDfBk31GCDTo
9h+lQpKXGBwxyiasfkDy1a69zvg1jKI9U1c8PFwYSEpeUDylt+bKn/8RjCiRE+fYhjJQPQQrTUsT
ur70LU6/zrFRQDixSlHmkT3w/VEaPUgi0ZIMpU3EougLdzOW6D+fHuVw0mCm0yyAd8ja4ybfH0Xv
SzQhbC1dxVFZryRgcosSZnjV6Nb76ZEO34f+gG1wOEjbcqKi/ZEEebOUnscaNi2Ka8+0qOnjhLA5
PcqREwhAtUkdUUZBhLWLk7/FjsrQRAAfd0i927gah48QoMi6bpBtGliab2HWJj6cXFyTu7lfZVrX
r1FfFauwqOl4oq5znYUxuvBp55y54w9nG1CXRiSLhgmKL8smEH0FLQiyDPKpKd6DNNMRwGyMx8RN
2+9n5uFwY6KBIdXvaPSBXV5uTAP1H46QVPGRJmzZfrOW+ommN1eAP5PNkIy40yvcaSvQsPo6sKPm
uQOm80rorP9llQU6fZDPAZ1o6OSBG9v/9ElBYjjQKOK6i/G5U+dxZ+thei7bPezNEB16pOFA+6Wf
8mIth0o3gTdCiLHQ6/TFIwjwY5f+DNLLgFhMNaFCgWR+2vbdu0F2uUYGo/95et4PvzDIaMg3dMLo
a6Pws/+q0JjhO3JlwXew4200kSxS3OjQ6BfnZvXINcY7khFxk0G7YND9sXDw48zN8TB0oxI7IKvM
ZLU+zlrtui+tArHeyLJ+Z+XsxL4MYm6niet5Fagm4CkTZ1r8utSedsjcuIlzJuw79nRMg4yaP5H6
y49eTEYwaE2eU3XpCL96FBkvdLi/zy1oy2dk3eurRO3VeBUasJfcLA4v0Ol+dAsXCslEIrELDUQL
zjzW4SkEBhiMPQ0GQiJ2xv6cYTyRRUqb5tivdBnYNjPf2chx/9WrCIw1sGaQ7PxdLoj9UbQxaVXa
W8WKvpTys8ri8ppW+ky731LPFOEOXoihJCdSHuKUzJcvhP6VWRUugBRvwJKvT4zwgqz9L1dwaU6A
g7WljASKj0uppyJQsCocEHOHoVBdgrhCu7t2nfXpzSM3x168SrwulV1YNOzgg8J3nDnzGKB9u8rc
YnwRaWy8GGiSvTpGo+7AQdt+aKv15Yg8OxqXc/nXv5pp2ODwODs+s839rxYHvVcWNjkWYBVZbPWK
i8rtMIgpMXI6/aYHSRFgEDJZPpu0xiRy2h+KikEeKQ06HLpeIlyV+4WuYVF1FREpG+05RVSASYcz
S/IFMZG/CJGWYCB34JB3BZ4g5Ob4RgwdonsrqmkqEJRCH7yVlY54SIy5Ed7bXY6J3QS6+0dWUyHz
3dIw3+MQUOBFZIXDj7k1pmt6yN2F0JF6XeWarYOdzwuumLCyJsj/9L9nIDre3HIYZ4A651DrHoE+
2C0MEqFaT1hKdKYP+QCgFnVR3Lcibaqfo0BvrZUZDohOBO2A0p1TD1N+ZTo6OM2CA28FGxs1NjVU
MGJuh16Dx9yaabyO7FK/axQvSNAC6ZvrDr0kJPCLyP3Io6m/tKsxUzA7SmbE8MGVQpbu7fpO6jol
qBoOGC56dWdEKzr5yo/EiYdrL8IRByJ8bLAewhDL7G5wlO8lKolvoRPoNLHr6WvnNMZ7mJTK90qN
rQJJHysq/U5PHY9zt1PucMhV8Fc3hwrFQCIScdNLtZt11bcofBLPIMmXqjMyPmBdEmU3q1F8MZoI
8FzkoR3NvtArNCDdsoLsj4eculYa3fue4zfAC0IW+1phemv6aqdiZqVMsLju28jkUNDQSQSMl4/Y
InXZZNubzhJ4TWXJjI4zyrV8phGn9GRLN7X61udlriN63szIdLXJ+NxmQjfXDqICL/gw5MW681oM
S0Df1o5fgkUXa0gvtBwsbUK8qIG2XfnDVHWvM/aGz6ih011OKtEW24xVEgIErMZy4+GhWF7NFdJF
qPQWOf2ADn1ZPAoorq97lLd7n1VmW2t0lelO4SKEy9VYVAjLkTzq49qWdLV16szZezI3I5sIXXvd
D0dX+2ZoQE780LNwGQJC1b12Xj6raAv2RHWUflMXI7OhfAce0Y1PntqJ19S0TDB9wKBYIWR9NxTo
VW3Vag2o6piAJQIRZfQPaovk4qqInFqS5V2EOPIpqqTleYqIBPsp8sNgcF5Q+EjKlRF57l011/2N
wWzy65xQmsoZvTlvZjiOeOKKeQBKnkmTAhaiI7F2KYZmZYm1BnVZjrzTB8/hEcvFpGkyCpelu+XN
ZAICmLuMYFcTEGJW9HGjrQdM8EbEsfllHq3pZcgqhEpwG/RzKitnIuBDWKLUXZL0MqpBmkxv9k++
Bqknr+op1+UoWkBn84o1+zbfCXtwwWHM9lpPk/4CsV9jZbi4hkFepnjjAs3SgKj4xPHxhiOqfzw9
MUfuUUqgBvzHf+mFLwIDgEwzXXoT2XW1cu/LIhufmkb1zkz/YVTE65MDUDaSxBKAmfuvTyFGz9Uo
yVfKQOtjmLeB6WGKrD5bobV1CusVLNFN4s6oQmL6OpnAMkSo3td5f6Z2dRCogq2GOg4UHOS5RtC8
/yCaXrntoMNiCowp+OlhCrEuyrm5Fjb+Rn91atkK9BdwFSBApy60P9RgiiEj/pTOBZVzURlZ8Ltq
nL9sXUB7TzaXqKFCUGF17Y9iepPlNHSUcM5s0+1ghuZzHDfhmdz/yLQBrZEabg4lLrqJi1HskRy3
oj5TB32KV0c9b7E3k6qnzpkM7nBBAtKSnTuQPEfwMLVBh9zBmHtluWyKNHambVAByT39bQ6xH3wR
bDFpDqIuKOH2+y/UWU3UJDH+7R4aJLglFdRtVrOazu6mC4qg8ksxdgJhFnwJfCWZhjdh2EO5Gq0h
kULzott1Rpf1ZzbKkbdnl4AHpKLDObXsoDSRyMy6H5AYqQt7AynR3aQayj9n3v4wLuLWISqiOkqR
9GDR6DQPY72U5k9DjKXBGKVP6MpAtW8rsaWRa91RLPS+aKOBDXdhQZHTlTbCe6KyHhwtS16YG9zT
qNd7z0bm2T6F9uGvT4VNPquBzEGPhHB//wsF85jUSUozyQuxOlHVlijcgy1zeiqOTDi//bN0S1xK
krQ/SqqLBnNOKrdOpmEp53XDnZpl2pnldmT7ADHCVYm/ZPF1sUmtLrX7IdEqaXhTo44D1s7KY3GZ
BWZx7tseVEAkR19+XIATAB0PfACCsuQ+F2QTTq8+RDjHvCazN710sRVd6ni6P3Sdln4JgzDGwkK3
38w+tZ5FT7Z8emo/U939vIYnoeoFLkC6tyy/YFSh+h3E4PFstMXiqymY1a9R2rU/yUViUF9w5ht/
EEPhXqMKZrxqg0iiq96Op2yVu635FNCpedHSEgPAIu1UP9PLbje1zhhtMtQ6fyHICqZUp8h7nXlT
1WzneVDf03bAFpW4lap6UuX5bzcYan1dhiUFxdic7ZfT73n4cWm0AG6k06BJGvdiCbWJPVYaYMMV
UrPJmqvdRLc40b9qMEbODHWYP8FLRwuV5An0Egok+6vVooQMpaVlKMOI9ata1WfXr5LSvHMNGmeX
Dv8AGz5Y4pynyJGRYZrQWKXKQ/1gCQC2azEhD4S50KgP7WuRIH6NuUazNRxhfNejdNyagUhfT8/s
4TFF+QxHB74j55X62Tr8o+KMHHbDCkIQ1Z0bgKPBYFlvKHpZt00Qz4QS6Tky8qFMnpSaRf+TAgZd
Tz7r/gSn5DxqZsKkSFNNPOXujEmyBs/T2IrQ7YzdFBphjU+boTxGugdl0E2r7Mnxig5LsjaLHuIh
INspKwVVLw0c6VOKrPfawEy0AWyAkuyOzo/4VTZF/Rhxu9AGtKL4G45NHrKfuHE9NNCf8XksaCRh
h6V0vtEpSbapwjJNb8YgtRUfO0gBd6uraihhrpJra9sETLMmDTN/K87UFJcJftCmT7SLhqyoMSqN
53T6Wiu1E0loY9BdjiFhgl+QrHd/9bQDU8G2l4UT6Q61DPZqC1NSDAzxJpub5oZCfwddAQNlE6bC
+vQKOUAcULJwJVqVj4b+gCeP9z9WSAjVylXjvqOm7WS3qQ4xTGp01Zd4k4hLMu4QCoWj3wVlijrg
6bEPrg7G5jQneqDeR996sVbgeykhjErkU2CEXYFAgIOne8a/Mof//DX+n/CjfPjXedn887/4918l
xjVxGLWLf/3nffVRPLX1x0d7+6P6L/lH/+c/3f+D/7yNf+EfWv5ul//V3h/i9/97/PWP9sfev1A0
iNvpS/dRT48fTZe1nwPwpPK//P/94X98fP6W56n6+MffMJcpWvnbQlx6/vbvH+3e//E3ouM/Jlz+
/n//8O5Hzp9b1eWPNv5x8Cc+fjQtf9j7O4U/ncOUk5fityz9DB+fPzH+zkUuowYABXwZWWQqKAlE
//ibaf/dAk1jgzhAQYX/y/nZlN3nj/S/S+g4pSIOAGTWwcX+95vvfaP/983+o+jyhzIu2oZfzLL7
4+bjpKI4yS+yaQlLTdhFuKwiTUiLMo5WUVUARmimZB3qTX9m8X/iP5bD0PAzmAJUWMms9ld/NujY
TQVoruJP0D3aeqO+CltVVG45UT8GY9m96NSzrjurrFS/aIt+9HvVwwY0cXGvR1vSUd+ihnsLx9fe
JbefpNm3rWfKtVXY+XOUTll+nVpQqfF8UK07b+jpElNkV/BD7sak3Bh67w4+gp7KtzzQtKchi2Gs
pdgKXkyDA14pylvvKS6hQ9H6ttQ1fpTJtUgR0VmZTerec6yikPTHSvn39/hz/hcXh5x/Ek0Q3QQd
5EVLVRn6IYUFTJSKWIDzIeq3zuw+mcVLaLHe/nPx4f8cSF64iy+wN9DiC8wR98TQMBBajm9ThaFr
5vq2germYGyI0nyILVctimWnh13exixrGbmDw3Vp5B9AO8M47nqjUOGMTYRXPYSPDRV+DJcDJ9ia
OL7DbmudM+fdAZtPjkr/QGqKyKLqUuJeEOMF3jAGyER2nhQCiDdp5kAzmXL9QYB/KPzGsUlCU31e
08QtL8bJrNYZm+VMOmoue17oEgGMRVqJ9ACuxxJw0eQF3rX5qPitXcIigrVh3VIe1Uc/NkZh+Gg7
UjedwELfuWE4jGuzyfJbESdWfBn2mYdZedupNzCGWuC4QT29xeUQPJoi/b/Mncdy3ci2pl+ocQLe
TAFsQyNaSaQ0QcjCeySQiae/H3Qi+oqbbO7QrKNmqlIBO5Fm5b9+I+410QbqshsMAirncot5tVEQ
q4ONPXi37wcXtmKxKuvDyJ9/cPCVvPKyxL2TmjUvYW2RWsfB6znft91G3+u1YeAkPNiuIp60UA9d
OgNRoh6v0TAjx9+Deo1ApnOFQU/gjMVX7qJ6f2az2GbiXzMV8ZO10QRIFMLjeAsffLlXgI4T+asE
0fWA+4g+3f6zSjT1vZPmOf+QPwf86bPw2qFq477jIHB9+awadaubcrvG3sbAMiOYfDfyRzFdW+Qn
3RUTKVaID7Ro9Ez9Riu1boeaYLhH874eB4yfK2o7TVw7VtaSPD1gmGoVRSxLmw72+wvpZKP4Mypg
NGBTTCMTOODlm/rESZXkjqaRarTlUBdBOeOYQ5ofG2b3gDp2aXfvP/GtwQF/RAm54YE0QU7KBpGR
MzOpGb9H1tiDU3n+r8Ssm/mr6oa0CQHCMA/v9aw6opYOdOxjyQ+KLExXn6fNoyeatURd9Gte1uGC
GtvBa7aeP+X0G2Gk5/NoHt5/45PDbBujLQgEcyfCHth2TqgFq5qnIrH5miyOh97CnS60nIbF/v5j
Xu1pG1cLegDtSWykAGtffgo1Y/hWrfBJVhvTD3Jxph3+vo+9tk53lUmp2nVyOrN9v5Ig8dtYEzSS
yVvY3ChOvr8D3quZotZCHUIlcpBErcXBCfpN59CK7ovdqXUNl9FLLUiGspoPIyGCnCmuVXx8//e/
McxIkzeR9AZV00J9+fttNW8Bl60WWrjuRJKU2H2Wr/n+/ae8AqK3X7wRrVCLmBaGrydXyNqp4GI6
HfyaddYvKrdsd2WJbjzKrMQrwzy17a/zIquLxIRZjDUU0rS5rLMfoH/5TVv5ZMMJpAyIlDGiff/l
3hwCKjd4E2D1dHdfDoFqyX7LLEKd+iqbYoeIwQtKnPTfn7IhfuDQSFq3w+zlU7p0IBgoGLQwLYzp
zmuXOqTPZD29/1tObyaM88bEYdXgYkN39WSZe6iLjFUyzoaV1XvNHcsDtKb6mPTWeiPdMj1atiDB
svaS/94YXlwY3qlJtvVK3ckNFhB1U/GdrFeTMGgHF2J83PFmxZ6qzco8ZL5p94WtghhzlfYDJina
s6e2pMylS8/RUF+xkbZXQIpEd37DfniPl0M8pr0ubH87bJbcijDIquKhgAGZl27xoImlQpA6pYdR
WBiNed1whRxEHEvDlfFaedOlUS2crCl25hNEvnMg67aSTo4nVhjvSNuDpvBp7hze1Jgm5n6K+e5g
3JauK+5TKGBbi3Wdr/3K6IYzq+6tycA5uG1sFFGvjhnZyNxqLAMSmI9FbU8v88rGffx7g8YfJp01
xjkpdR+QG6rn96fhG7sqfjdUGmBUGzp1MhkCHEprp6UDbuGAGlcDAaQGmqqYILshh2PnQhPG2ebM
XvbGU5mAgDYARuyqp00JPLuHuZK4NPV6nYf60qdflrnujd1gLTALHNSlIEnzei5+5BV+w0eFVQBY
RIYzqQrWyQ4yoOdYhNvjOq9W248LGozT0XWb/jJt2sRBVql32o6WqHGJ4781X1q10H6raUsdX2p0
A8d+1vXfOSzE9EgMkG9EaUmWbCToqtISDdT6Hdeg1TwGoh8TPE+gIoEd230FMzVZl71R+f5HP7Xr
ORwlRc/RsIWjLkazhiAg63VsotFyh/ZqJBfd2asWAJ4dP1BxTzbFJ9OXFumXmokPVVaJgEyMlh64
aApXhJMn8L+UQZVBeZdlMIRKCgdXx3o5FxfzSiKzjaS3icdZx5sA4eQ4sgKtEo6+soQDc7pK0mXZ
oaKeLSrZNoOy1IioqEs9JqpuuSYssb0KlNRvgqCwj6rEMdBXorsoEO/c9JNu3s7WwgXz/cn9xnmx
Kc6geNC+hNt8spMr00nHZobob+qN+5MmzYKvQj+f6Uid3PG2/RTaJifFpqWHZntSmNjBIBVfn8Ir
67hqoCzA+2xxodmRO53HftKqaxR4lhv7hDNGeenpZ657b/5O2DnwbjEKJVHp5XY6LaXIlQL4cwvN
eDZMNUYFnpZnyDlvVaZcpdAEQ1VlrzqVLHCBq3XuzcAJnePu7WppafYLTGkSu94rR+CloeouuGht
3Tw45pDv/V7md+a4BhddXpJvUauh+Yy2Hgq8jg9aYGR2GqribD/l9X7KIiccDGzRZHvRTwZEBXqZ
TyWHK2kXnBHIpvGK1ounrl3Sm1UFBkBt8SQn3T1ztr7qG8IXpEzdCneeDPR4cqzTGwuCNiNnFtmK
c6zM1Llt4E9d6Cp1jsGKba2Xz+5vV8P8A7HqCNmvWG6GVpBp3mT9OYXQ65nB69Al4xTbyvM/r/sX
/qkMlZiE4lA0as4Q1y2silrBSnp/nb0i6W+/Gp/BbXMF02V7fTkBs9HsFm8hC1Vm5rSzyoVotEFh
NGb0s3moydm8W7jwE9Gu07kdioWUO2JPYzRyrb2v0HXvcPMiZ3UsnHqJZJF9N73VO5DvaINm2/6Z
Jfv6ssv7/rl60nWDDH1y6i1lXrfTBDywLO13G+1pF1a6NkW5I8vpzOC8PuuAd2lOMCdMeN6nnZG0
tlvS1hmbFauJW7EOVY6iwvrUK939lLebiJkoie9nvsg24i9rGJr922YAiwFP2VcVVg3sNkgECOSY
f/LovexplLA7m6XeRJUq8ZmB62VEGleqLX/NbkJr9Gfsz2SOKsVxuzOEzLeGnBs0YCfwAqvj5ORt
rFZCEqO8kC1+h2kvAaG0bhnacMllcqaeemtCEgoPswKrHzwk3JNlaGUuuEDAoJuNZj2IRSKPswrZ
U20EehaUx9bUsBPeDImWY5oniLXrmq4VOXL+NER0nWRFIpidHzx3zeQzaTg4yqEMmorboCdWdI+g
ntQh5biZcXz/272xeeH/CwQDOEID4dR2otZSLEUE7+7NxnKPdV1xbH2FXR92GId2sKsPZiIKXBBM
+5zs4fVRxl4BzPEHMmfgTo6ywlgHUAm6QcKHWxqZlGCfp6KeiNTV5ly7JzF9vB6K1HF+6dayfpSz
UQzx+z//jRsoLwFBnxYm9yPOmpebiXLKRHYzCg9hN/lHer4OaEvqoU1wPvnjMB7n1eeqoFvTjgCl
+bmD300arqGKT/0yyqhwcAw/Jh0GWO+/2Ruj45A7BESGewwsrZNJlatOr9w0JcIsNdYvYqGzux9b
0/iQz9q4HpYuGNKdzPv5IgmUlV90XC66T++/wxsb+qaTALmmCf5amKK0BJdQL09Bru0+ZIKQdKDS
c/eRNxara249ZPhH3jYNX36Cxicdx8eHNFy8IO1Ch757RJnp1aHWuvJM9fLmw6iiQBwQJxIMePKw
2g0muoy0INu5xau08L+Rtv28II3//M+DB8DJqCG754wOTj5gibe1Y6TbysIJ7SKDNksyT5WfAZ9f
yfo5DTHbRUAHbEjb7/R241X5rGyMdqnE3TwcunUh0noerYs8b8evLiaT5gXJQ0GsKqPaKMBFF6Za
+tNchEByOlXffGGAp6H3/l3nKclRupuLiP+ZteXemTleQDjAPf774IB3wGLnjeFYbbP/r1IBVNHx
FenEYQVZdJdPgQqRadhnNrftY56cS6CE4IVwJCGKOSeVWVX3wB4pT9FoiUfjprXMzdH4ZLWZd00d
O545CcztKD99IKAZn2ELIoQ+//Jn9VmpjRTDWsg9oAk72WtPpkmkiLWO4pAOMg1zYgyu6QeWUVph
fThhu1WEOdHWcVfm64VY4C47pV8f3dFP970/mGHA9fii1axrO5gw9y6mcThTbL+xzl2oIlAhmavQ
g0+mqrm20ui8RAtbLktcS4f8qCn9XymI20ylS8oZs6lR0MW/HJxsGjThVNxtoTg6l8PqZDCzh2n3
/sx6a4E7iPWwVQW7fXWgrSQs2wuWoAQPJEE8SBd5fxdYm1VBTSTmvz8My6bNcoEOH5HlL3+SXB29
HiqlhR15htc5yeEX7QiWZLdpcKbYf+sbscRxvWND4WA4+UaYHsFNghQfro6P27kxjBfVVNv37/+g
N+pH+C1wUVF+/GnOvPxBJQGCAxJbJnDuTRGl/rBv1ymLmvFBjrjszfm/Gi2hioPzh28sxIk/RvIv
n+igl+3gLmLPx4U2LG3Z3TqTJs/M8NezApoQxjBQbf9cWk/2G8NAF6FGTrJZ4Gapa15CauBqeDvD
y9LD+2P4+ktteVA0VTaGNyfMySYgCoy8NKgV0UZ1jqHE9GEK0fvM3vZG1QmCR1Ad+CqTHX3Ay4Er
FS4MbbLlrcyj9mPAYTJElJNekmW6HEVh5+FYVMODXqbFzVJn/ZVT4DUD3Iw0JCWIqSxc6NyD+FEu
TfAo4Ut8sM21+DzqTXKOcv3G8EPxpCmP/HRrcJyUetXcWnkdMK1GgibCHn9PNCXTEtCOTcwv7w//
6ykMWoCXG5ZiVOSQ/V6Oi+0kYCIGCMmoe6ihGzp9SnPrqLEGuR19Q/qY+8vkhO8/9o1K8uVzT34j
mgwhW0wzIxIDk50zWN+KrsM5FU/02PNr52NFT/RQYMqMjGFyb4O5/FaXwYpsAgnIfp7Qxqpyab+9
/16cc/zgl4cSL7a1lrihQH04VePWrqKlHGDR6+pZ392PatW0T3q3VtUlvi1O8bg2MzkgZpoavwn8
zIdoyBMX8iA5RN29080NLnSDpt80blc5+yITuFSA4vqPtPlc+8iHr7xDnqbm58IZFKYGnhzoVs/Y
xlEZB84ugBWoolZfDTOkLMms0O+SQot83MQpocdgKC9n/MmcmHYWZvEwB1GTOOtqFPEkS4vLweLq
v0andR5EwL0qWpdF3ANSFWbYpEPzY26NfLyahLPlKjqdXRKaYUkn4i0VuZEL0/u68kA8OWu3xu3U
moSrwAhRT5aLHHEXDAYpxmmyosAmkLC7AjvsVQSZHtefci2XH9IkzAv9j5ADfzFwriG3TC7JMZOi
ZkJKcA9LZfk16BW8klFOvcLTXRfjLh3KxAvVnBRipwtBWaW3o3pyKBYeEkM04SI9qz9YmT2lbEqt
3UXTaJkKstgc3C8Gcr9d1retFY0zNb/hL9iu+h2X6VCfZtyJ28a0vnjkZP4cx64yY+nM9mWazC32
ZM48H5quIdXW0DsvBCMcKD3IooSyN07rj94S3ZOLvCcvBos47i4x0bxIroImFWs4LBYx2UZtefXe
aQosUc1imGyIBYMdhIaR+A8IXMFS0XJ3yyH3M5scBEzXrUM25NVDjcj5eYSo8SxVfW/1orgYcncw
dn5SD7/60TR+lHPfPiWBtt5hfdeWiN4m56e/SGizuHsX/U1HR6GOGxOhamRrczteJhZXx6g23ZoG
eZpOH41ZeFNYeaPxuSFkiHO/8Zg7XtEFMsLhvzNIwVrKq8SdHZg+mFtW4WAgpyM0dFH3rpFo3/TB
VXA1DF97mnLl/yi6wUY/56fZo9VsXW8lR7TperLYbmSXi/dVNb43YODSrnee2xywgoe2v0zu2uz0
PK+f+77CxLVMimaOPD+djJCZnsJPd9zkESWnaZLOkhrXC7EGVVhIfbqZVV59L4t6ualsb/peDqot
LrzFKC56dIDh2kiX+WkY42NbFJkR9kOeOyF4rGJDt6RxhWpp8HaOK0xihK22y/auIXV3lwU6tvQu
TJAWb5sE6joByllDWnAOD3Lpu+SbLVcNg2KiTlSUroSiR8y/GqOQLjtIXLjcMPBW59GZtXTCRdAb
QFO9BZdgW/pDdShEMf9sxgLGSD8aqA07HSO21miAQQC6us9VXTRtXPUj+m+NRuV34ZFPSB5kPoio
w3V6jcYa+4ID4bhE1nQLpjU7CQG7vsr1nlyMPoD9etRmp9zWoSJgYxjbPKwNZV2phM76Rhabf5eG
13w0BPdN9H/OIiIsepZL+PCeF69mtqA5XOr8VxsYC5EpupY8u03aXjfonReoUknwVW+b+dmGJ84W
sQJ4h6BbiIDA1lBJ51z3nEgPRH2rVXVrRxow5EcdLvSz2GAKgV3QCFGiaUnBmMwqizPyhz/r/ULw
7pw54+1qOApl5eqYX7w5S+5ydm3MscdcPAAIrPeBSit0ltBEVJj3q6UOUBQ4sVEJ2fNl79t5xycf
DPIEjSa4bca2+jGNRjbHS7EuO6crEPClubbcr0PufO/narzVF5QlYWfP+velF5W3+Q6VOsj4Zvo8
clKRVJuXv8Xg6E+q0E0ij+0xvYfNRWSnljujSwjO4jDEna+vYduurh2b9GUeFpyYu8iQsywifA68
Sxz3piG2exuhpJgSN3bsuV+uEk3UMtaLvPqYWkvvH0C57I+GObHruX1ZPOh+n33nygaIniS2/w0u
U/mUKzE92uYs1yMupSbCRg9oc9PMT084Pyd/tp+aXZ2NYvBI/w7xIieX0be05HeLlO4JwZ9VPrrW
Wj2zeQf+tY7FHrlIXdf+mNykzI5kN/RwEReFzf7kVp/8CtP1fcIylXdumpP6qGC4mbfG3DTjnvx4
XAx63cJAE6U39neFpAsSwiaprwk5Ha4JFPSvl1RquNelPaT4wbCR+q7NZo2t1QV+n1C00BnmrTC/
gQc35EgWS3qVDOVYX4rCxIs/wWcyLoLcuJkqZJ/h5FijcTQJuWCrsJLydhRQxWKYRHDCSEmypzAD
mywgD7F1xggsvA+C+Aw3hHgs6a5qCpkzlv44qEo6SI913ycP9EETix+Nv8k+8yej3XmDlX1a/HUw
DwnsnaHAmK3iZ16mC2tNaQP9TLY0LCOFn3dEXgtMr+KW2aeOqb9qN6MbZFmUisb93mdePfHvzP7W
6Hj9nSGy7OhMGZCaz4whUE8a/RSu2bAuBx2vlYcSB558zzaQU0F4DRZJdW/NVThXXvIjZYP9vHJx
/2lrHm60LSJ22o7uYt5NrtkWkU3ksrnjWOrdsKG7RJx9UEGqGydHg8ayOqt/qBfbfza97ddoLgdH
SN/Cu5OGQS9W6knFHzd9hi1D4hHojFJWiztda29TZQd5lEtn0g8kQy7pURhz8Dybvsgvin6QH3ym
AMnDWdUGN1Vj1HFtTnVAPtNGGBqdxr5F8arIbUZ8uYQp/Dcymjp9dcOyXAU2eYbj12hmpz7Z97aW
F6GXAXpieeZX4jrJveCnM3jLF1BMmzDtIvEeA38tZvLFiwp9Zt8Tnmo5lQnTIRiZ0bON/5PhLNY3
JSvOyow6T8MHXeoEqnvSMcJC89lqExGYXewGhXnjjiK41YppeuiSLLtxcTC9zTLDU5cNpsMfTWXh
aVFbhnwYmiFIQzkXNs4RMzzGqFCj+krB53dhh4NJESf6wiGhG3k5o7KVCg8kZx7vU1WZX0oSwNml
VlXacSlc76YiTyAKbLHQzc70GLlC8LsYXe2bMOlp6qvKHLiPRG1FBocmHppN2uzNnCJpb1nKIGB3
WIijMTXILSgnzL1Hb7p/cEddFrEzmXP6wPrI8Amb0qSNWoedKCxTzf+yqDKrLgm3aKqrilzAGXdM
oYor/AEGeCqVXg2EHVRFeVHiN/FBYPdkRJ3XCyfSKCL60IRdMHxw8IUi8qCvy3rXOxVRXL3om+lg
akr4B89s8u5S+kVpggMWQ7rXEt0pDsE82JCehJoISRfyUzVoxSNBOgEZOPQTSPYeNdsJPYxxPukt
HszEujgzWVJGiaN4PwVpuZNOUapYzEH5BCMKCXYStPpnp/bSj04ra/PSRKV02UrPWGOn7MiZLwNY
4BNT5W7wymyAdeoXRwLQluLSJ23zQwNMRpsKi5wqhLEhmnjBLHYKZ+lVYje6o7dR0PoAxky+ymNT
+pRoViCZ18rRvOtS6ka98yoi6K6rlhzekGJKUK9kWpBGC/FYD0btLf6+pS7+Oc9T6u1XWaUV+TGO
2RxN4cBjblo/+z17RcK7UZ18IDNDv3ESc90eDpEhzhbf/MFxKT+zmBxJEp2q7ltrccBGuvquM7Is
uejMZPiid0FzCze7THa1vvSHdplLeAtEpIlw7IxZRinV/G4QKV10+gFIRWwxzZHT6aq+HlahpbtV
T4xh102SVEK3LcbYXqgCQl055rqvRuWN+8GtS9RdcNIcVpgo2ZLQYgjiCRTVf5c0MhpA4VwnLEXF
tm8v2foZrnx/48Bct47ZqpAy4rRe1vflkpXdzterZMb1c+77MDF6bCqgMdgKO27F3/8/6TqUuAnC
5mkdqqmQqhATpWkmg4mOy2ieQTjfaDkDaeActSkKoLWc6ojLCm3bbC6cAcrpYCFPP0Vmc7dTGUQp
30gYB98BcF707+MghstMn8fLqpPJL9eV2b+jOpg06p5N03GjhG7Nrb9QZFIv9Gaoh5SmppkdOq0c
f3llk6Cot8l0OHOPfusWvem1aYQgUj+ldzhWQjltTfxwrmIhpuVjvIzF+LvRTCek7W2eube/QVsj
dWvjhEGU2ii6J3Aphjxm2dnASLZLm5ibXsNBqa0BeXGV/JlkJG65TsMWaNT9p1Lzu9teBfZOOOaM
Y/2KvD1Lgq4PK40MlhL/IfvMiLwFtGCJtsG50FHwY3k5+lA09dYdMRNTpNZAoMq4kAay6HD+8LU7
sn70SDStOjMDXzcsYYxiQotry39tYl4+1Us5HVlRPNVqxZUmDSwLyqnA4hCH8/3oIc3LfUusUd/K
c+5Wr5/N5N94qp5OpBPti5fPNokGKP2GZw9roS7bcvGPZAmNX0az+UYZnNzJGnBg1LR/llg42BLD
76BDRlObvuDLB8tcIxFpcShktEVcct+pLy096XcroGcWNqp6phlenBnp7fu9xI2gvsLAoTULMRUZ
+MuHaoMRVOv6hwNcWJeIWLgZrBQ/rZNn1/yLsxEIr1FCNhYimmhHw5QAZTl5oJ4L2XdQIUetbfft
hNAwtUmNXSU1JmeamxixJ21OSp/7t82FpOdOA5Uzewj0vtmvkHQvDSngJtl5kEWLaVMV/+s2ACUa
1BUoHrgazfrLd1yK2e8yU6YUIZ0bLiUAud5eZ4W113vj5/vP2r7qyQdgkm0TfeMRvoqjXjS9qmXj
QYGa2/aaoLBBOxa2FhDzneHfFU2BnT6JVWop4BGWKiEOEDgUvv8Sr4U2wDfoP2hgkmLEdeKkxwG3
znHTjVJiJmqqL1tzdf1oyHL7sTaG5UHre+OrTOa1ihuOHYxNLZPCCm2F/1PT9OCcG/AbOKuPSJJW
AemzkJn/xJn9tennlq91fyQLczGYu75abSRAFBjdWvr3ddYCatdZd0jb3g+LnkCkSlj9vhfJfByK
Yv4yg//tRDcm8fsD9Xq5bO9FywkSFIqWU471YMrAUhMzo6jqKpYrlAaP3ONdmvrasVr7c3zD15sR
lFb6DJurx8a2OvkukzbrPRORXnmz+E+K9lSYT9NYUj1sV4JUUV0XJfCiRZjev/ohcBOB6YMygBmx
tQ63wfjrI7iiKKwuUVBbFzUcBpy2cdsnKeSfh5SZx4JDFINU8hWzznWL1diohpm92h9LKNR3AxF+
e2Irxgu/ctU5Bc7rHWhr42H4QQsMFOe0d1CCS2iaw5Em+iG9dbBOipui8SJ7gmT2/m9741GIhC0U
npuGDcn+yxGca3MwJhysIQGJNV6ncQsTBhFc+0SeaUi9wRHgCUwW6ts/lm7bu/z1tVIPrdmc6RzS
MquvXNF0Twh5qo5eYoOv/pzKJUxIiL2uA00/Lqv525zzNoZUqUfdBGAsPKyi7AFSZS+0dQdEk+xd
YSMuB6JdLomUOOdi/ObwmBZ+NRy0iCNOSrs5kHA/U1YTYFXxi47RfGW0i7HHB2q9eP9LvN5RaEbz
rUkrY6vzqCRfDs+MPq7E7S6LaE7r9e2AE4SPq1gvfxYZUfLI0+bqCwmrBW6J0sYtDe+tbP7W4zQw
7YZ16OvIr2GBxRYtC/O+y4I0OL7/jn8IES/OAmgSGExiq0YBilzr5B2tSR+TSl+zaKUdqJ7SXGL1
tSDfCKIKuFrGqTar6uAaTbYcJmnisQGBaIQiXHpJLEnoksjS3YFWBVv8vu/6FpUfzjEL5WQLeZzO
j3aDLas57Oeyn0g9spPcDE0ESV0osaFZLmvHGj6IOh9LUkRSuRtTPZMXmkh0eg5aKdXNKE1hnlko
f5roJz8dcdDW82YEcFc82WuSpOa62iZUXZR1h0XrNRlXul9+BXuw2nj1BYkCAIZeGZfKrro9Z+qW
uYec8QPCHqnw1WpJOSYd2nschVdYXyv6C49WXqgfxC6DFhaBvbaRO/HpQ6ov8bWoWxOIgWRgHKJk
no10E/Ps8f2Puu3Qpz+MfXSzWeQfrKdfzrue9IaSejOLNJ2LHgGlXtQNajnDhXx9kdiS8jClxALB
p4rcdOZ/r35Gys8Nst+iQiTddVGLQB7GRo0ZeQj2cMhXX1s/qSFpwLbzpj4OfoFdQi66Np47OppR
RrS6FqdyQokN0pGYu9mXxXqGyfR6NBC9QZClT4mZCKmUL1/TBds2JG28iM6NPKRipL3FBW/3r2PO
Qmcb9FF1bSvpZDKBiTgFixUQKfNSQHAIA9G8kmF4ZtZug/ry28IK2fzdNovz7cLy8tdo/Lk5Yj8b
LV2XxUTNGSE2IXKn6qlpD0UqMTAfDOLGRmmPl4OTl87+/V/6qj5AJsB4IsmG/ETC1MnsWvRmtvqV
N7DNVtuPNrkMHkqza7qz6QyENxGsrBnBwaQvePf+o7dBPP3xweaCwVPROZ9KBLDbHwRp3vRTl36N
FpQnH7YMgAc2HeMe15A6ev95b0yd7RaKRwomQ1zPTwY7YZVDpwVsmbpSv5CV/VOhsT/zRf8w6V7+
qk20zU1o02ZuFfnLT5pwE54qNWPY59bOU+kPqMuzYEP2B6qGbFeMZVrGI/kiM4RR0ZDCjnRUdTDB
FrAlCBitNd+2+Sh+aLZRTaFNA/HKE3YrjnQWqifYJPJ7omWCfaAdQdVHc1kf4K+ZN5XnTd7eXHKP
cPS1tcYQ3Nn7itdPoO1ESYR5vLKmXBaPhh96r481aJvjteK2VR0eCxh26vT4G017JGK2SH75ldXP
R1QzbrqvF2kFO/qwCSpeWMJVXGqQAuLJJqNoB/Bc23FQpqm956CXWE9yUj2ZCbrqeOg68547ydJ+
bIF/1JU0yxWWuZynfgftWnJNGWVlhE03ES1Vzun4vELHMuIMm1IZF1mGwDR3we0PU7kGVBSr1d5q
WuJNmFCSQxCPLJb7FKKVRUDt1P0IkL8kx8xECvOlo9V84XjdRLR4lq3Df3eLf/I7+X+6mLxwPnnX
FeX/S78Tdqz/ay7xyu/kKJr026Be+p3wN/7rd2Ka/+HSgWMUpH+fq9hffifuf1AI8ufcTLgd427y
v34n/n9AE3BQQn6KNTyAwv/6nTj/8cA2gDYQ0phsjca/+J2Qf3OyAW1iYiyTNk+K7UnYXL5cqi3g
rGiCgCAnX/tKPW301WNGptORVqlztMwtcW+q9b0/0pE0k5vZyfSjV+OkWniZtce72YlK0Oe4KOtP
CU23Pf7lYGteASl5WfQwaVprzxm47IBerQ+dZU5HdErfNrfMO6/wukt3xZJ0als/dCr3C4nfP2fv
UIvk2zCa1a7tfHGFm8N6BxLSg7knVmQOTXZl5pq26/LRoJHpy+CSEjm9k2kLtj055gGzpIupQ+sC
xfnO0YKvhWpo63Yr5EN5rRmyDDVz0g6Zi49BIgxtP2ua9UG6m/et1g+0jJu1jRM/IfW4SupDpo/l
g3RTykMRFP7HlAv0Tucaueu5/XyWs58cLaewjdgac9D9AV6wGcMQ1j92mlkjA2y1j50PvQtHqb7h
sEnnp3KkRq5yvIPDnIr26IuBHGnfS6tQ9kJfLzov0D4K/ottOLtpoYORWTuhT46+a+Sa0PWDxHmV
a8RMY4ZpZJGhs8S9lB1HqXyp43R0bBlqWdM+YxB8aLxW22VsdV8JsqW1ghPuCKXF1sbQnb3y0U5n
G4fYdoWPI3w6Ikov0mCn8UNxpE9y7Roa8Rgmc1UrcvHyfJdMfDo7d2mSw3QAhRIGiYZh5xsYngnP
fJqROyIpVNimlr06yq76YSnrV1utcE1Wd1dh1vgbuByoP9NEH0HY6D8s63pldPdGekTuXeMigZ9Y
21e05sqpoQ8ncIL3MqGelZGNV5Ki9psm9CvsOcIVxwGsv0frsPYQcHxlP6q0bS7G2fnR9+ShadoX
6a0Xppd8b8v0thzWQyP1Y23UD0Pg8QOqia8KLnAncOz7NWauHQ7tOmzVRx25aWbjN6xL7gNGTDJA
B1tkvjILvzoIow7uOAtiHxaCdIadSo4BR9F12ln1wTe0Pm6c4TuqrePaWPo3GWg25WY2pCDCJvqV
fNabCwqmgIYi7emwEqb6jDSM/52ll9qeXMrqGgbjsNPL/n7sK+gIS+d/VP1Y30sFebuZ4R4Y86Id
8Zmeb4IBeQDFgAVC6EFPdTN1VTaQmmR6gLRqXtBpTXeFmeu7Cnu4T3StiV5wpvxadMAUQ68nF+5Y
pRdmUvnPs9ZaH5a5hf5SiG6O9Kn7RCDTFw+nZQIEOeeiiTMnFLPrxQQpaFFPtllhF8/dUreIUHvj
EBSWH9c2JDIkzp9mboU3dChTog5pCpZbZ6vlbhVKy8mvvX7+oSpMJUI18F5JobJIKJ2tYtRnP2pt
2Klc5MIpJ7YwqPQsyltDJ8WwdT/Qgkgf1rGT187IZR1dbHNNxLf7BQHRI1QUjwCR4jHPmkuts/Qw
BVuJrIAsK2uas4f/Ye48luPWtjT9RKgANvwUJi2TLkmR1AQhUbrwZsMDT98fzr1RfUSpDqN61GMZ
ZCK3Wetfv5k2chpCkepIsYDDrrvHhxCuR794US5o9i+rnqSBPtvW2RkmeSk3zrp7rdvSDaGVdHiu
QtcwiC9cM7pDBUlIPgp1ZzpxfRdJ9WZQJ2sPljkf9dW2H1PkWd52TJ8azn7WoBGHZl7aF9l3hZda
nLOxAmchD6cJR8rROeBEfHG1dC+dao9pPyeENR6dSr9EPfutm95RrOhQk5ErQ/rwygGuEgKVMajs
5MZsHhLFGDy3a8N1cPOQEBHbn53cuolaM2BO/FM6YJl8ndO4tKXvVhMx50nR4K3NJFftrMeyKdMH
t1pN7LJz5sIE++xmS8erekYYVDT5dI9fZnbA1Kd5MtWWZLs5wEwg9RModLBcvpBNu3otQ9rcNE/V
WIRrpb0tmspR4dhn2ijDV2tygtBUuUfG8CoYnZU+JeVcRF5Vqf1RmiWzYqQAVeaEEE4aX2WwheG/
YyyBGO3nuar4751UCZHu8BuQoOfXQ5fw/quL6KYU8lwRHQxztXx9+YErFASLoSn3bLr5kOrryzgO
gtvBxJRukcOL6ZbBqNejCRGmm1jE7niftRAK4iFGGN43YTb2adivpt+O03xKIsaPdlHCI2tKD9rm
7cIQvtdj5V6DB3AfSZz1G2JSS9yunCg551rNB1PzwO7SeyVq3iZ9TpmmJktoCZm+mjEkOCMt+ZKc
Pr4NqUjYcGzEwOLRu368s5QOkssiA5r1kKm1fgs6rOPspa8XN9PmL2Ms+0NRrEdnyvK9mWRQFQZ1
CBLRDCcg8lArVAavN4vTWV6GL2brJU6j7aPFFV4iu9pruIJxkT9s+LqXlc3r2C3CU/rmSqCWc6ro
KyBdcW8i5oiOU5t2+3ooI87wdsLQvXrAiiYE0OpPsV7ty7orDqS6qaceB4CnXrvFdHsKhnWEFFUQ
tJkYmRrWaKxvuuxtdaBpLmpk215W949Yj5iHCDZP0PYKxmh5ErAItYMtVfd+yNEYYp5HtpnhGFi3
ZsxgY+Hu1IqS2OcrWHtrmiKJd6/aeqYSZ/xriA26U9IpDBeMoKo7DOSf9Szd61YfSoPID6wcCb1P
7ty4/NEKOyDIhXsjid4L3gWEn/4N0hZ/N5snZIvYe1lrGr1KZZweY4eLL8pU07cgS+5XN5lverVh
cjla8ivBRiNe5msbhdhTrWmYcdwA3aSHco11P5kaqHc1q2mOhx3H+ssk+93Sa/slVc5rk93M+Wtc
cmFmr25f3FpmwbSzC4253ptZxmZL9EewL9wMXuZ6uVaZ+RDn390SVoxbkAyFUX+rBFp+cSMyYPVj
Xg+vYuByHbtg7Os7FFQHWY6IcPCPS+TshBj/cy7q/SNiEvUkK9B0jeFeSnqtlcUvBhpFTOmtRzkm
/SGZmHM4rX5fg1iS+Boqo66GPQkIYdrs9cnd1VZxMtLXRZq7QXXbPT7+3/K5uFM7ERSNuNJBvTZq
cjKN4bbrjbu2lvc9C2adUrhfrVsHHSKiEDVeG0ZTPSGGN48KZSupiEsaRCOcfWxG4tsiiQ9rA52H
UaGvOltWQ1l9dXIo0UnqfFXySYRdx3Jxeq6HscaURbLXZi9X4fhyk9XemHdRCP/ThNZkicOUV3uC
tt9W2UDQIfPDj+boXtpKejCsSgsGJSIdYTauqDjg7KrLENp6Kh+blv/Lkk38nirt1yQZs1CIghu7
zc2zOdTV3h2I2bCrxceIOCIiObmUi/Izce1La04sLqjXumx/LIl7IYae4XISuH2yyzfPWakboZ62
na9vH8uW7SsFG/+H6seNDNLN2kSZk+W10Hp+x2wsX1loJdPw5qXIp9vBsd6rQb2WtDG3DNp+Up01
pxqR1Kve6g+l2vOpYFJNSeJZytUotQeHYLVdLMboTuumR5loj6Ci+5bDoKuX7SXqu8Gcq/3Cgw6q
GtffMNbKrqh552Oa/RygiorS2TFFqy5rQdWDZsMfDDhTqpGUF2fMcdZvGveuLHLcC9ZSPrKn7p2y
+AEBOKwNVKq1UqrHccnnEGIE5KBR6EbQMky90aNuQsRqmKFU43PddfnqwSG+9oqTqEjKluUZvp79
HXmM4yf1lN9ECC2DDWP35ILZkiWdPkhGUtWBvodAAxMAQNALWL9t5bl5ihLQsu7UZV3CKEdEkcTJ
EYFgc1PXubilUxrCvs7fhih6BIVM36I2ubG56ftmdMOkoQq3kkKeS9Lrd9zILdQYPqNWA4DW02B8
g60sDuXEuIdUD+VYOzAWPQ3yt5dtGj47m+QZ0+0nhYQA6eHCUZ6FW4znlLgwdDybL3hrDqd6atrr
nKzd3RjBfgR4LZ+UBUKyZcuy9+KS18FQ1T1yW8ozwu14l4IsYTepuKFO6thACIz71WnSeNfHovY7
zvT9Ohm1P5YZQR6dM3rxVNcBqPRwIlioACsX33CycX8s7I8RVln2WBVgl5kkzH22e9Wb1OQtcXId
86VYOzJ3r05lPRDEHNtDe2zbWHueNWsNkCHXLFK3fRfRKHd5t5wrTKIKr8o197kF/whHV4GArvb2
CeuXJKidcgkdZ108uxwXf+BTfYExBs97kqZ9NyccSWLS7ENud8ZhsKbSG7GIVg6O0CLo6svLtMxa
ENsNpEIs8oa7zG3gcubzW4LZcBVIZBYozuQiL3gHRHdtDoWtLexlv3BShn2jrJd86NxAWxu5X7pV
/wocJHaD1U8nbSMF+o7BSUyMCS4cbQzBMof4OFpT0IMy7Yaqk6fOdZWTO9IV4+DxbGu5+jKNQvNN
bOe/rJTbX1AeM/FYEa1yupd7zQGqhhU3+HWC0ECFWbgSQCLVcySHLtCqCgKdHXWXAgPOYEaVdSdd
gVTPztp/jXo/+dLNxaXV+32qVY+z+1JUiSK8vvxiM+36piUlKY+2VLjJI3EQCpTstZLvbtUZ+2mJ
3caLlmjyGnRre1ud9ZuMZC/sVTXjHk7+G/Gv5nM9ai20UyiTPfvsZREbz9q0qpsIEuY+SpqWNCXF
vOSJfMpac9NbGOaRmWvJai3f+pL1FbVzsBBRd7KKofBERylPYKtzFtuOxHfnS641+cOgqzMUhFwL
4Azd6zHEJHiOwaSX1U1tm/OF7ny+l6Pmhv1QvY4mcacjLKmbZsx7xBWkYLRFPJ1tRjo32RRlY1jm
ZoSx6prBO1zW2wJaOPcstX6HlcKeG2RNUFc4ozBuJ62NXp2hlofRhEWXjpG5c2uuHHWy7YNNY+jb
dqJ5k0UwLvrFk6LxXaKRJKKRcfqRHAfrQY/d5SDtsdzXC9VuUMnVfBXSXR4wTxWPFGrmd91p+9tZ
HdKBIlCf7iRnOidRYvxQKoQRerklljUylEyNHkrrPZEYLjT3mJ29x8jNSkkm5mNS975jHfS++r5w
p5/KFcc5t27Kg2t3cucCk1N2ToSAuNJUHjB6N70YjPULvLs0UGRcvbMicTpyIGSUcF9vlCENDCVb
HzPCm1558dl51u38pxEZMy5Arbl3crd4wnuDgzWDhy3V9UlgFYMlRjR/SUrNfa2mnr5lEvJtHtPq
uER69rU1YI6ubqRx7Iz4SWESVtaHZdCCvMZQfhxk8aMmzTb1ewacHceStuZ+OyyDGioJhBEvcnQC
7jcfUM+w4v7cJ3osQstRVG3fk6ia+8ZsKI8zRS19HfqiV8OIlZz6vxjeYjwsKi9R5/qxsqr6Puc7
7ouastHHDy2/WXRjQmxSSe0OPZd6TPUSvujiyDKhOU+0i5gb/cVKs/J2LsRM9aABFXtFYSStX03R
dB3maloDnUcmYS2tWzXVii9KoxnHUlPWx7Lr6Ew1u2iOre7UbjAn2IMlE0wAj/B6+95Yc/NnNCRM
BCmJucQcWOBTl1sA5GZmn8kFT/e1wCvVlzJxAhpR8R2bS7Kr5kjZ5eS6HDiXmtCUih4s2mrTLNS0
TBl+VpNd9ye1GQgjANGQ+dlCnqf4tPDu99hd70tCqp7rnN6irGR3Fm0EZENr5XHNuXZAFlJs+Ylj
tUEqF7pqrVi7vYicb0RTHcfBJfxpqAkSID/WNwACTsmAzbpe1M0lbrL5iMnRac5omDLlXCX6U9tq
viGRGmBpt+tpR4a4ix6w2W0OxqaglVXd+QRI0rmviEHdtg0WZ923xqUpEZynBTdkJB74Fkdh9q+G
ZSMjMcJscJJgsOTRaSuMJrdl8ConknhtbV+6RMlGGKamjtdPtzGl6+Pi2F1gYqFgEuWAewuOLlzr
pPhmvpkWXDFTWokAcUYZtkxL1PlLXlgPeFcGopx2SKueDLUMUxmNjIYOU/Ez77jQRmPyrNR6NNeu
fqIzHPfq7PwLzQcaJZXmdnRMdGeDngKNjHI9W4llnVyyLPw0y3aOGr9PcfJT15blxkjzg7mYkw/7
ghA1gdgmNYovoBe51wAsejiIJp7rLHtzTqu96bhnxAL0iol5dnTz3em2mm5ME3LGHZcKXoUZQOtp
cCc85Mmq+6Rp/lwExbeNY9ojN3BoN8vsa0gGDzaERDgk4B0CxDIxIKLrxV25HXgmHHJYa9kSOJVm
eJZFnaeazje9yYM0EzvQvbB04bQ5xKPNLXHMtZD+3ETBkNNox+ajyVQmA0IpJyLS0u6HmO271dEu
5GzBmHefK4ifvgIl7rGlBdyxQL9h4qJ723qskY3xuOW2jhd6Ewf1hbqwKiomWvrPDq9hsezIR0NJ
xmCfrTSHhU5OmKVeDbMOHby2RWeeZzf+ajsHiUnEKiEa2e7TqmzYmHPWJqQoEAAwqfNauzmvzgj1
PnGeo8Z8lIoWEyLGRLRX7nSh74d6/qYm+SXO+Ma9mGkFrNBY5q/kcXjUDbu5sLncy9ssummTZPa6
NDpNRftIpXqbG4DEdWFlYRU5bzI1p2BdtjM9fhyrAf1PSoQBYsbjstSJh944SCeEPMJYYegr+ypj
hJbDcPRcWhivbqVx5Nb/kuEYFYE8BuOM0wKuu/MaxIU4avT99IhBrZpk0KCKYmRFzWjOKxC3obMa
ifUe7RNQDfLq1ub4afHbV6r80Mf9ySLUEOAQz7++IZJMYVJpjv7i1IfJrhCSlodFvwd5pOyf5l1T
c5tE6NSWqUIHxqsBA+tPRU5/C+HW62G5+sVUzYd2aTyMYkCwYHj4gH/3k1Psurxnr8Em6EcX2gM4
G0DZcYyxP1Omx1VX96QFBLH1bZocGr024jJ3f9gQOvUMqnGR/2zaCMDeWPuLiu7yoe2WMbCThqNV
jjmOWeRBoiQygtoQ6aGJIJnh1NV49EHfCjGwbRJWd61crJIDr5iJzRvHAO1qBNeCyegpkTKArPzW
tl80B1G+694xtfdl6u5sif51HPIdhMJN4qaTvJLeuKkT1CMmkZMRBdhFuZOGaPGl0X7CbfhGcT55
nSbbUOmc+7zSo2NszmeyWNnwcljPM/NRO1Lvy15eMhPIlUP+e6XOd3Qgx3KaXrq5vVGXF1d0j5WE
SQfCZIdTR0mA8cJLlmb7hDbFavhRGsggRdSe0qHnwp2VZ0VcyG5ipgG3Xx3OWFx6TgmlC4MnoeIc
W94seXVUUudAtnF8bvl703BEQoMT1n0ZL7t63CvtjQFORRFknBwyL6PiGdzBy6NnOd2OFieKvV41
MYD097vU3Y/gok2PhnchmA+QZVZtPyqdCyMVLxnOmXzhKPKoORABMdZA4WG3jykV6WxMwWIhbF71
e8t8dobO18SbuXzPu2fGLTR7tIPcBx3nbr3O55bwSLvZdc5rpyrM1zWIE/1B3YqFvrrtFTA3ODN5
xZlGP/kyK53mO3VxXtXB9prUnZ86Y0GORmBIKJjW+IVwnkbG5rtqFo+GPSwX2bX0IQJNztr/NGb7
VGIDbIjhrqDF27kIlk9Gw6yB+iVQEkc719H01DTdrSSmsZXptqorfrLELWkaiVpM7Hq9MRDHrTpx
J9lgHxKVNpSBNVoN5yFbDSu0lGVq+A70d4sVn4U2fK1MHR670g72RS9RdBJfdnB6c7kBzjKKB4Te
P7mCQD9sKhkjGW6gEqKgzLeTvF+cuyjr5z3KFgjwOcAHxy8TjdcojkdiQNbuYVKfbaW6JWzAK9CC
+l2iW3cpoS5HkjiAcIerkYMOW7Q1UnJ1zKsWrFH82vfGcmNP5o7amnkdHlTN4jETtfGDqm+EuF9b
blqxz9N8IW5ndnewQqZQm+0n5CSB4+pnNVPvmubL1I4g3OVTrtheN/YBITEOOjntNGXGbiqZsFXr
X6CpWOJTOiGPNgsn2gGFZwdEa/hzDGtzMdTZOiLovaSqCZjbBImaPDYAucAsMEvcyn0okXLTy5gz
/5ZSTAFxV3VUM1EJpuSiHqk32bKaM+fo0ESDIWfFJY7OmTCHQzEuMX1IJBGC1e2D5tqvWRqnx64j
wEFrUxSv8A9PqZ37CW/BZ/xvX3AFOJZpjVZtJ3WyLGHTfa/5Z54pCnWvjHnkL3CkZo93rB0qsNW9
5k4WWj+3PdRWSgHEIrTT2ltjCOa6pbyZ1Ia5qyQHioc+3JJsPOYHhT+747yTDsURejOVwsIZ+tuY
ovlp2QJFEf1Qh9rl45y53xAb7jUxIvF20j2+dy9LodwCJTyTAHNAsXTQGudhJV0x6NUBxModQffN
05o4Dzpl3dAxq4W/7CW9noal7J9LSQ4I1A9fX3sD8DclrxRnmIvW9SI0jWkM0cr+K6GE9tbMaQ9r
nX9PlogK0eS+GnPqKqg537C9slf5YMM7AnJgO6nLBbftZ4dOUQF+36c6VVOM49SOXh7xuTSPJaxC
P2uMxG8beY2wDIar5azFqSPLee92yXvhMMpLNncabsJYvWKddqxWxvA1Eaq+urDaSAwlhoLVHdWB
Guc3ig1pml6AGUKpVMnJGrMTEFu0m+px2Y8S+TA2cIUfG/q+Xlc/sVr+zgJZzxqmY1pLxV+LVX2O
S0fz5sm6xTGX6sZqXH/rUJBXo7qvcJMYmbX6qbON3OQDN23qEQmW+jjnWntZTT8bnB+9wSIxNMp1
bbd2cea35C6F8WK2t3mh36XZ1BMTyZpte6c89m1TnmKpc9408xBEQ0s6UqfbB0vrv0bJ2uwALEQw
tVESKF25mxXtyua7b1OgGnAsYsNgFIVy7ZntriBhkZrPr1ZB+Uja7kSn1srzVKjZD6s1cLCVSXta
yepFcjkYIHiL2KUYdyHoU80wXYcU8VkyHeVsdkfFcki5rcrcr/N2K+8yDeOGbPA3/VCgz3OHtg62
g5oCvg5pJcM2JqtsTl+UkpoOnvxeG+EcCH0qfKslgqB3mteYkdG9oN0IHMCoR2c2qhDYKPOFLJRg
wmL7oq8G84p6JEkq2zyY3Oy6DO3TYkdvxaAqO6Nd3RtKQ4xZekbfKcI6Eik35qFqXWoa4NRp27OC
S8sRlVz2jHurc9MNjXlsB/BsOGAgzIt6L7ZZ8toUd7Ulqn3q9vWPHkngYRateiNk7H5fpk55qfNq
fk3VasWRaVjAPWPQ/1J+1ZTKotVZbxsruVsS8ahgdwEoywdw6rW+zlKfAD+ZWMAw9apZIrTW3B95
oweJO1ahLVrpA0NT/KS5C0WBkqGkFkcYnxnF0ShwxLDFZD3GqSGC0m6eLZd6JhMO7AIjGsNudtZD
XLnLUz/jtuVgd/uMcvVSamr6lSEKAdsIPj0NVXFp8Q7JnNiPadocbewjfbIIUaHCZInwd/V0BJ2A
ULislHoIvbA8Jv2iBa0+pcc6yXawuvIN9brUUdHeYZzyLTK7IoT6wInWraLzp4SyAUlEF7hNe3LV
myVWv/WgB4mi7RSIor1ebdgUuwcm/oxDyKDrHiPYa6d2w74uivqAWl//NyP0f8W++kde1S8MrP+R
p/X/I/vKhsL4P7Ovvnyrhm/98Av7avsX/0mbstX/gvYjHChWGxtxU+T8J23K2jKloF2CIYL0w/38
b/aVoun/hTwFnrfK+NEUhKL9N/1KEfyHxF38FQb5l4Pv/ypv6oPcAGUUnGZ4y2gONikFpPVf2VfZ
JAgTL532Opqz9eJE6EOlohp7ZUmqQ+/0DZMoXb9hRCGOeH9k57bKxTe7tISPTw/DM6UDas7s9S42
iH6miFvvNr7XvnOMOlyztf/+t7d7/28O599DCn6li/37A8NDgthJDCthAR8so+JVTRvseLoriC79
4byu+Kc3alCLzsVDPcmCf37eX1mB/5dK+p8H8mrIaxPGFgH84Q115sDFqXbXMXXVL4Z076ySW2Eu
FQhls/OSF0Z96qsC3bMN1JkP00w4HkSCrLdROinjJe9jfLcLuJ6kagw34xR3YdsXklvW6TwwQXtn
LIaN35TpHvVELJ8IEn5lF2/fALtf/FIJFNPh2fxFOv+bpGTVBkggkJmvYPF0DeWA8DuLuU91jpal
sK9I3LmHuuETzvwHOdpfDxYEsiBJY3lDIvzwWykzozw4RP21jpbhtCgi3YuY1KNy6IcT3p4bbKcM
x5oI8EODk34A/6ALHKd1PyEd/+mT8Hzsjk2h2vD4P/yIhSaQQBVyuJqV2R1IvNJvnITMhnSAhbCY
Rnc/OFLb9Z3aHmGd9zujy4lvqpPPAsY+WMH99U7QR6kopfD5wsj2AzO5MeZcY/C/XokPGvwlKhbf
nYbpWbKC9vZSzE/t3AH2zYz+tKVqbtlNeVgS0AgGL6MjsKPzMOVT8QJzXlyKbhi/OEpR3Kqxq38m
Rvp9s+HDhzOqATcD9/KPP6BektkLE01cHTmlFzuRzXvSlLjlVWl3SXDQ8fW5tfYD1Idr1vxV7lUs
sQUODVJLsj312lp3/HG6r2D53ymp8pnF/a/io+19IhhkX3IiqqptWR+FqEMsjRiI6GpsdLusWRZv
FWSHkMgkPtGTfog2+Pez2EecyJyVyEC2z/K3jVS4GdZMsyGuozRcauMyhTtk1clEzVUWqfAzRSmf
EH+bJOLFqvqIpdFs7zaDioIrv90onVoq4EK42jDv7Fia1llJXe0F+r/+458Pru3k/vXc2j4h1DCm
4ghxtjvk7x+2M1sTN0hNvxblmu6hdKw7DL+aPdNy6csxE2f0mMsxVZwKLlz0WXKx/dup4/J4deP6
I2cxuV5+ff6AugcGme1edW0034rFmqPTWMYdbi2VoV77KMbCi3IfXJVrJ5/J7tFdoB8s0Cu8jjrz
a+kWSxWAY7hHDVQSQqoyR8+6UdjveHXjBzUDcealZpOUmC+EDCTgoJXvqIn9nraWMXhDEjtx2JXO
cOHxOv4x7pR1R4y9COqmnailN605WGeJG8Ya9IOgbenqqtzQ99l4Ghkq4UMYmxjftEwtfiCKAH0T
YPnAOSXUJ8fJuyfbTNgKLpZXP3PdooGJJ2hSTPcWB2qw0efqfiG7Hps8XAbHnds3rgj7qUT5Ojoa
A65xhRdRiM04fC10ew61sVhptbEMywNGSEm3wzwiO6v2hOWEGrWM+ktVgyOT1RnT+cEG+gpSMpPN
AO+XpwxbWJqKAY2DobW0SEsrBEPEvs3mQOYrYExDHvlxUvu23klRJncNw8oeaGcyoal0E7zSf16O
HxKz2DxIGnFjYDFs5p6W+HDwxZXRTbQ19tUqZ9i8a6xC+LJSaG2N8bU2RXmvos/zVngdVyH05Mec
FMYn98Bv5xl6cLQujCkRunByfNgTGgnXqI57+0rrlO8FNF2/oqv1RkJeDiVdwCdf+rfDiedR9Anc
/UnaJHLk1z1Av7ViK5Y4V0VJp0ORFHlg1tinOO4af3I4/eGroS9G/69vEiYob78+ijOWzJppda+k
rNienpjxLoda7c2dQDQC+WL3z7/nH74a1xiFI3URZeNfEaN/Owsr+ug4mh33mq9Ey63SgKWn5j8r
tRD/+x+Nale3dV4lUaviw0EijUQzolKNrlOjkZcxuXEQN0p0GLkQtpZ9/kTc9qeVijcQGgeor0RT
ah8UCSXCJDt1K5hEjJMPedfq4ZgW+VVz2KWVxY2W9iCmcq5WNO3SOLg5ET///Ho/mLf8tV0QG2Ot
h4YHQxH7Q+0UudrYtbViXmHVcfRJBf3WMZdSbQOAY2Yk5lwaHGWRsQIa6wXDv55FiPKysvXntTdT
LHOaIjI/+2DbPv3lXkHirXLnmlstCb3vw0LT9RLfIhm5VzOF6z27mPZEbnXU8O/GfBFUtMaPmNBX
WL5499ZU58sGiyfWJwvw98Kceg4f501W78Is+ig75vSTVp06+RPeysp7FHfwUmvXuJOJjtMNL2MJ
tAXLRE/CKv8mao45hrgoqgLbcYnDcTs3/5L0iLsy3Yy/ZAqTX1wSlUi75F2jPuONMFhBmiA79WnV
8AXFXojX3BQGfospyO5nSYa/72HWOJ4lxJ8ZNI0fXVoGpgNz0w0R3HCsQhqr1gFxLTT0ONLvZr39
bA//6Xm8t78ySFwsSz7UM4NeMM5aMbh0RXvYlMVQo/PHNUVX3TvDJwvnD78XecNiU3SibsVz4cOK
FuTdigSRzxW3xOKKP096JyI8EabIatA7L/ERWi/m9qpog6TtJ7Av+gJ9EO8dJ/Ml7hl5pEs07gth
Fgc323CzBPclv4xiExdHQtCOdtutYdEwc16sVL7qxEJ+8jX+9M5Ybqx7YqRxBfh4OFA6qIOSxpR5
iAVTK/o6ZuuPbhTfC+MzAezvZyxvDBdNy6GGo4bSfz3TM70SBFeYylWfsPGsSv0r5NuE7Ff97ZPT
5vdNzZPw9mYp6DzM+bCpp6Hry8V046eaNJ6vcqnXb7q5TLFXG/ME51+aWABX+AsScCpG2Fux1ltf
J7QmK0RkONefRC3+4QzmA1EkbIWC4FV/OPSNqtfSsqnip8JqYSUp9XQPL9v0p9aGzZ91fYhVYnED
BQ/bLTdy7mhLmk8sq4zfTjodN0/iitEGI839eNJNSZY5XZEkT25cTEe0KPh1pkv2yfX2h6fg+ezS
VIAQ4SK1Lbi/X6QEl1g5cVhPa97jP0oBFqRD/v+wbE06Fxo5OjkOzQ9LqWzrLcY2zZ76jrlupXRX
c9GPsEfHQBuWn/+8nD5kK2yXF70nV+gmLHTt38IclsoSitM22RM3dlDFiGtuJrx+CC/evFD3bdKb
t0YxwlqPELZlD6sQzNnbRlvuJzm1agj0vTwXonHvR4e4Q1E1xpGhj7TxXi6tTqdYrtAsk1XdHv75
s2/799frDcRig+OwwnYIlf1QpuIyqbirNmVPwKWnzNoIo3b3XBfGWTWLd6F1nyVx/b7JtweSpcJL
w67t4zVmZgmZSx2psNM2a5E4BO0YI6kY0I3uJ2fXnx4F5oikU2Uh0Nb/utSKyoxLfdDyp6khNiiZ
HSuADWjiqomI659f458eZWlkR/ClLGiCH47JVmT4nHdcztS/WbDKOt5bba4cEwHn9p8fZf9+eJEz
yKXJj8V5rLsfngUfLst1o6+fckMOD47Vitd4dezvFuPStwEHrh/6yLwjqxK8IM0yt1/xioTwWJLB
TsDpkCrP6Mmol7PWTjxsMOt3uAbQ7WIlYzzZgMeLYFhMSR24Tv1N1KDXC1iS+grvIO3uq9ysDfaR
kTVeVfTtG4pO63vbRtbiTfo8krTe9mt8yjDNyPBT1qY7pZf2cVMkFjexNRIz0pExwjzTwueYMDxL
D+yCkbhH4hkCH6xK4E65s1jOaoyEFoFY6jy006yu/iiiqt+1xMVBe7Ea+aaUBu7hAkvQr2ozw53B
qrstQmmLevT6OZv+pU2xzrUlh12mgJiiLHC3yS9yu5gUuKW+bZWmywPNgnDtE8oytl5p5SgH08zt
bnTZK9B3+3lmPi6feyWKshCK8XLGyFH9JJBN3w6mD/vRZs2CvTp4y1gf88qETkRmrrXNUwkbPIX5
TcQr+swxY7hmMvYJNHWF7BotOL/gbO7k3yOrxQEcD+72ARoK/pG6Lu2XlZq9D4aqV3fCgU3vjdGM
MRFV0bFaYhyv4xGnaIKlbvM2qRvfGnQsvuU0MH1x9PEhtTL3nYk9UC7UuGn0ZgPSqDRxD/dqbGMd
JjO9Noc26U+v6dwrn7VB4g8nE+0k78KivdvcDX/dvRku972hV+2TkQv33cTBCy1NNyBzxt+sgTxU
pglLKBmQ7i5q00AdUqae+Tggv+sbWlnvytJxe9Jqy1aDVFlH71jz/h/mzmxHbiTLtr9S6HcWOA9A
dz84nT7EqJAilCm9EJrSONNI42T8+rsoJdAKlzriVgEXuPVUgjLEoDtpduycvdfGComkyoZI5Zgf
hqVCGhh2bnPLLWGvdCU1/K5Ycw+pGYYUQhMrYTFQqj0kJXwBu07l/mtpib/eqmfxdbsBpjC8kJeH
Szm2RQDoVj6ai20crKhJrzJr+jIYjkyyUKMVLXGbvbyM/Lpi0RoHBwa/iFYnA5HnH6/tRf0QTQga
LbrW+w5Z1cHGI5qYTHjfvXypX7d8TnVbFxFwHsr9S0AQbkMTd1jRPQqrzBLfUtgYlmV9ZQneSqTn
bw5X2dqVxAuGlHQXOxkNZG/wUG89Li5+NGWG9xnw7ISwgSJm6oh4ikOGNyGOfvnufnN0JVlyYwS4
WPtJCbtYj7XlSpycgXpUlB2fzGA1b4PWzG514PKUrob1RpZDlfgsfvvSL8M7eqXRN+gSwSnv6/SV
Df23vw6vDOFS2yztlx19mAaqx8ofHhdpLUdci4923wNS9sb5s5YZz7gZ6ocQ+v2hx0RzXAiuf6jT
0rxiTtq8Utj+5qsHZQOHIQDlRn/hotrzC7dv3MVUj6jz7Lju5mwP/OW1DJffrBUEzvgbowH8Kz2h
i4e5E6GFtHeaH/O8sG5NMekvQ9lSNEeVOyTITXWPP0mAD2hB2tT8rjqxnCjLwZGMY7aDo8xGRPRV
Sz/VGPvw3JHdQMAAYJwvY6XUuPfgFMxY0TtgWqu2kVObhq5JteUPezubZHmC9+p9SfPBiu3BqKN4
xRvRvlLT/DJQoQnBo8aH6eCeBCGxbSA/1c+jFeKNgKr1GDFhO9rEqbFSKac7d9l6GOjjHBtHKbRX
wRMOluKpbmyJzNz0mI+X+lCLQtOy6NqrJcXgQkQrEiug03uwuMsrB4rvY6afX8ntd6WRZdEuM7ck
+YsCLNKWjw/UWx6FGej3VbcgLMUpgrm6rKKkV4WxL0PzhByxRD9RuG8NiJFnFcr2qsMGdW9n0fCh
8Mbh8PIre7n2bb/X9m7wytokN1/CeeU0Zgqri37smkzsZJdP16MNyT0cdfZvXIrnkUhiSJnUoRdf
lzBmx0cmqx/HvItiaXpdPDtouEcHn8HLd3W5i2x3xdzDsQPeOJ9n+PmTYQ6mkXpE6jxuO2M8BZl6
1HMa4rjtptumKsNby6eoefmi2wt8+RVDuzTpCPkEdV52K62oG5EbT1y0w6MlbJx5vbsYyYRjZm92
2Wst5l+WN+7yOziFACXGvDCcnt8lpIZqgLVjPtYq0geH4mTB8QH2VUIr39tl2h3NbZiwLh79kMl6
Qu08PgGDiG5n8nheecR/85nz1dLhp63Ex74pIZ69jTIyeLdc85F2ZRlPUGLftvQcdvNcW4cO8Gbi
LbN+5TP/3RqAwoKvGkEA/7t8r0Jk86Utw/XRSw08yBHBfKWbd3ssvsNRgTFLHMK0HmXfECi2luYj
rgxvTy9JXpPWeUsgkHXt9a75MEpjOBsELt1Q6beIhYzXsqd+86oxGGMKgd7Co99yIbhYS+YgJaLX
R7Cs9fuCVImtuooO/YTV8uVH8bIA4MmgyqB2dng0NjLj8++ixS9VkwprPSLdXc9MKfS50sI+eBV4
JqERfgVVuyRAvobzy1fevuXnLwGvmw2V02TMTULixU0iJSHPq4rWR+R/GOp7G8ZAYXx6+SK/3h74
RNYt8EakgMKHe357W0wCR9zKfGxkCQ+BP/7RmG69i9y2PDhQN66gPU53NYT1Vyqc78DPi/v7flbf
qkUHvtjFIoZXuEtr4DqPcoXxMISG+7b2Uh//FZYKFMS4WlA0r6v5qVGCynkgiQoHJWncY5yadZAw
wzThdYaTE/FiZvKJqA/vtDD6J4ZHrPxLbhHdOUHbm/u10etfi+0RCiGNcH2HX3d8h7npg+et1Zuw
R7mADd/FcQmCxvnLXb32OkJLsl4NeSCWQ6rK/OMojJw4J7QNZBJUzvtBe7g0cg6I91UEkGfnIFnp
XimpvzdLnn1O0KW2pGmStF3GRJcYtrCatkmcXz4VyuyAvtgAHgpiDm4CspMEQUf4ue6BJIsam6+L
CzBoCpMQqJrgdydXesSQWePocztYFbt0MJoB81H3yag3+A4i1xA5ZkUiKogNEg+baSHtLIPzcm1g
yC8TvQjIJzU6ybdrgFweeM3gXekoFcPO8gw4i/R71IlJSjjduUAmXumrfl/tn38AjMccOsXwj+ki
XvIwsYDj/3eG7ilwsuxayno8WV6BGLcQBBmxArVbKBIpbXcca4qTmKthhtvqE8HmAqrrdq2Fkynu
deaUO2JxppPARppUUxfhPPJ46fcug47bsAsZNQdR2SL4NObss8tcakjCviwO00rvJE4JgbovZxz2
+9pf3eEAVNd95bC+vdYXd0sTkyqba3LgMC9OHMwvEOuKEKTO1PUHwe6Cm2nLo0nzyD3ylLRJ7YXq
ZMIvApCPGPqVdecXnY9HZiTqMm485AyHru35muCOmJvJupmeIq8kMKytu6QNBow95uARqOuNZ2Mu
4YCERLaZOKbiufWLB6Jv9PHlxcnaloBnnwWw5R8DKiQYm/zq+W8ykePjNE27PGmk5x8Ci/QL0kyy
zYFXhthNIOoxP1psaf+5misHIxEAgmqgaU+HSlfDQ+1MASQZXf34kv4lpeb/qr98ptJ8Uc/5/6FS
0/bYAv53peauz4dcZf94n+Nbb/5xVtWn5qv6Wbj5/R/4Idw0fPefyMU4+lGscpb9Sbm5/RXPaoSe
k/kEj/m27DVtP2T/9R9W+M/tNecwgjyRZmTIX6l2/PuvvmsPsK1C43NZF/4VcN7zMhP4sRdi09qE
ZJDzkIBdvGp67Yk7Un60V24vY3feVOKKuLr1OFb6r58+pjc/HtqfJZfPS5Yf1wrZY+lS00zgJp4/
yqaqWHhUke6HxhvpUYotnM5ExJyp9y9fyd5Kkv95a/6+FIWRt2m66BxflCzY7yOoL9zWimmycaLr
KXzf1OydlnbLQ93jKlum6eyXqbHH+/enDhZ8N+abLBftx9r5i+Agw3KLxIO9sU9x34IL2jkUh2wb
Tp28qg59Xu7++H3Rz1pbj4XD5+WYCtdG7c2zFdEedvLdqjozduaWyfu8YqmCsbk36G+9Un58D7p/
9inRu+cJQxewZU1Y33umPx15qyrH8c0sei+LkHjJrn0Q3fRXhcjjAS7b7ZwSFog8tb3NcmPBA20l
rvaj28lFH49oa9/JYp/TQGYVRsFkOrGjCFgX3a2c3gOHxvhrWSBVGFsh5cNR7eGZjkMRfdQeYWyl
bN/Nvf+wTAqihGs4O52t4ML8MEu8ID+WHimFaY0i3wI7Txwp8SsM5xLVyuoP1RtoBqf8lWPHxSmI
L4JAZ6q97RFF/sL/nj+jtMLFnJdDtM/CEVdDUJMnqsuvTUWiYW65WH2U+LMeBj+2VHpjptFVxQu9
k1L4/9rK//evwnuyjW7Rfl9KqnVbUspMMtqbERalaa7VXstFg6gKa4Qy8DmqysSqjPcWZcsONxCh
dW4fz14HR8PvX5Gz/LJSbJ/M//w6l31NUrraoKTDv48MWe6E0+FAdVDYOuP7fsaB/PIb/Lzy/3Hz
PJfoMSITAcNlDACo89p1pijck1gHjmam9hbSf60AZ628WCe4KcI2WJmdEFr+ZS+cCYeurJwBGUwG
5hfL8BGjTEWIw3hbGwubKUG+egmdK5mRZJxaFH2B1HvUmgF1tvIrE1dOoI7+Ur8FCIqXntKqaYKv
TjPiB45ux8pKb9cZDr/hjIe0sacEq+/RcA1/UxoYu2i6c9Z8irsM1Itn3Y+pcq+lX3X7VZFW1Qnm
KlEu20TOBbF39XBn4e+z8pFOGnCsFMrWvjYCdLHYkd2t7g+q9JOBhahs5g9CmN1NCGOLCK51Hy4b
FyxiSSnzJ2j/K5j7zkJ5qlaiuIssKZtQxZhd2ldWmosq5sfXiRaFmdrWSeTjfv5aZUvVzT69KU6K
laacZvICJ9JpvPY0eMZjNmXttWWi7fE1YdFQuulEw3fwwnjix145Tjw/8P39ywRA/8lh8B37cjQb
RHIcwjQN90FPKKGjsATWJlAG80sE20XNCr/v8Jq++LcXRaZNQeuYiAAuNlpzRaYpBRdtxJtpGKID
4zrwAn13u+Z9sEMLNfK0vXJu+O1y5tPY4QXaDlCX54ZmJkhr6khKwn1wVuhRklAv5XHiM20ZUMeI
9T/SRCD7vSXb1izR1E/eKQRo/cr7fEGk//GhYxDZlHffRQpbzf/TXpMO3trKkZheAe8m1jXUi9Rk
cJAFM3Kqjow+ENFB3AngLOl3eakawCAGxp2kKrlixGy0Y7tblr44vbzUeL9sviwCPJdU+2jAt3z1
579ayRFSMAKBFFJ/cIKuuq/0ncYU783+YWtA8vKYtHpd5+w4MTInfcv5gNUC4VpS1N6wL+GEWha5
i5qJwK6V0QdCbb2YdMM6Lpy3uQ2yLFNFdFyQBADr9YFIYEZzwhEtfnELnTJMZA3KNdd7EfV4lMtP
vkk339A8HUt1U864QuY03TmGaOKxRZQ7GB3BqH72ibwcc4fpF2ewtd4E4r4LSJwzangMjVDXhgnY
a66RRVR80KC/gALqLtjnK6pjGMkPeenev/yB/m6nQKyBzogWNZLVrQ786atmViQbCCUh0bR4W52R
+MlwSOwhf8pt+/8hrnv61g9j/+0ft5+k+geIqa+fBhLu//PZCeS/n/9R/fiz+NZuuOxnf0gaWIv6
YfzW67eQMqrhv/+TU8/f/+X/7V/+49v3f+VRy2//9R9f2rEZtn9N8Gv9fJ7g2fnpG/gF3H3+8m07
gvzyE3+fQHCBcZRA0rA1mbaKj+/jh3cMato/kSOxNmzb7IbSZ9X6+wTiB/+k7cbI1DX5KeQk/NXf
JxDf+SdbMqJJfgYQONKqf+UEcvH2MYbeOs6bno8eDweDi1Jd99oz07GdkgAIZd+C8NVFtxy7cMGa
qNcqrkypXtkBLp7QbfTNcBZ5M0EzHHsulbmj72V4eiX2qUDln0CbNgdrth7wlkxvppmRzk9fx+sH
n++Xo4fAzIaSEmncxdpP0yBtS6dTSYPM5ahcrLBkGlUEI0t//29cKkKyjwiMgcVllZaOlTRR5pBA
bxlwnYNoS1AdNaRIJnTlK9v68z7NdwUBB1CkBJxYWEAvP8ZtLGvVVquS1unLu8zpxyMDKOdjBxgQ
COHs73u0V/PO9sf+FlPaaweY332NdGloi6BGi7jf5wvNhJjWXyqjTwQ5zNdyiw+BMUjcxToWoEI4
Ubz84f72erSKUT1tXZnL+404Kdp27YAZTtPubbh2HXYQZ7o25zC8jirj37ocfCywqkjJLptQHakt
sydc4kcDI6DspiYEJWPHikftNEdh9cpG+LvbQ02FKHsbuDiXZx+lGVNv2V6JDhcfDqJvvTHnKrqt
bdHdzzjfXrm/bR/46fi5ydE3OyShf6xAjAsvvj6quxF1FADwBjzHG+KoiwOcfCJqiId/rRC6KPR/
udbWZvtpT4owZhcNYNFkJM/7XJKHFYuKYpmSp9kZQozQHOw3DBunB5eI6euond2Nnui8Zv763U3z
wHLsZlyFZONiLZgLDW++4hfRUd3skYnPJHRn+fU0dvPnlx9XVujLz5epDaMTFn2qgMsRKZ1NKbw1
6xIv21Llc6Ab3mot7wbdVlGshvmL4AfpZjCFOLx86cuVwWXXZ8vZXHUOboFLw5+0ygh2pKiT+n2e
GHeuHY9/GseRk9O7ly/0yz2y0rG5cS+bOwy56PPv1Q2xzTZFlCU4+olTADFyD0kOWVYQEH9QRyI4
hyU5A4R6yX8tjQ9tisUogqXAYfBHvfNdPPHTMzXlvpMbLYgjJKj5NWFgTNy9ccERSmnVCevrTGPk
LNbmtYy8Xz5djhHU8uzPJn1FDN7Pb3rklq2OdOpkqpr+xEVA/QDsvNKdNvd5qNAJEn517CYIxo4A
qvLyZ37RHd9uHEML4aCI11l3qR2eXx+IZkScjMoSRbr6wcarTZh058aOHHwrsSsfHpCjoWb5wxCe
UmCqgDIFuNWsFa/sd79+/4i74MmzCXGsDC+ziVXV5GY2dDJZlNyiP4qvuds6cednzdHqJ0avURMd
ZsvsX3nCf39hjDVb5BISmYvvIJ1HOpmWlNyumk7eXIdJCS/0uJpOcyeK0X1a9PTWX5miv/zp/7KA
0GXigkgDqMtMdvnnH76pU8sCqNcmAaryvbFoySGlVvEAB/mVbthv7jG0mMGgE0R+TRjt80vNPqHw
U6/bpOkWlNcZ/H3l29NZ1hGAfWVbb+dQhe+ayMuTl2/y1ytTe4ZUhqi+v7dxn1/ZmWdMmeZcJ05N
5HdaGu0HYZbvpXadk4Pg6ModeMrh0UcPL1/4cg/EpYVikK/T20briHmeXxgUp1Hx7xNY0EG8LObQ
SszVc65D7TxYEFzOL1/uwgq8vUrstBhrt93ARb5/cT1C6uyoK5SxB9eyfgL3gavIzgY6v/lsnsIl
7W9SI4CfK6ciuxFrhH2adJfPAyDSpMNNtpvw/J/lLNWj4fbTiRT5+ZUv47JC3+IYkeGzhyDdwjh3
MSAHO99nRQptz5cZwXUTTC4XQtDJd4EVANymeaWy4fjKJ0PqGp/1s/oAtQHjke8FFyVmdLHMBGHa
DaKy/P1G36JJ4E39+tEikbv6ywXE0t0FIPaWm3rBDX4thrxwQMwXq38k2sepjnKd7eK4zDT03ima
XQjUV8G0YG+Oqc0kOx1N847eq2u9S7MRWZnbM+yHLd56RB8vTaZOqds13sfJ1m3DsLFcMdEq3Rs4
vVpTmElNq229CjOnrk4jovIZ8KRUw8Eoqqq+c2Yn/KS6tfb/SAeViVvpTr3cp62jSWoQObqogvHy
Z9Ba2r4yMjG9X7WCl0x2l6TDzrOeQ9zviANzlhHw1eLwHNR2WbrJgpzZ3qWqBcruZJvcuqUyPDSR
pc3HMZzdb3TXl1PjNcTKiAVObghvzIvHKRJPnI5MME71sPH15EyybxoZzZsVIz5zzayLzL2sapqt
apXGDdqVgnSdoVafIndy5CHz+hlIKDUFLUiykwCITRBh1gDyOkAl0IEd4aO7fvXSj3pGn3glemOB
QL30wd0SYkzYzxyEgFuGKXnyZZTKnnUsC2CEuI7RQreuGmCtE/9tsuR2eUT3gRNf4Xj/tGW/M4YI
jAEEV6/suC9qDVJ36CGuF6pYPhGhMd3Rq/bnw2wM6XQ/TUsHbGiU2XjIc1xGsbYk7AoODcaZIE3v
xlrxZdPwB/Bjh0VwBxGt/QuJ79Ac7T6MvLP2jWGMue+cNtWcreKUhrl9DtJ+bW4Y+mV6P2am7K4y
YRqJWYMQO/aeN4iDtRok1jZ2Xru4TLQPuT0V/l2AdtqFsjR0+V76Fqj3KJz6aZ/BUWnoBWehfZj9
JSivcrdAkZEZWh3Y9Z00KajoCH+uf0yzMhh7pgIdRUjpmCVGV4jh7Ku6meLR6tx8Vy1WO54jC97Z
wdYy/QZ0e77zlWmSZhOV/ZyENJWiuAzW6dGRvU53WBKpwuvZzjpSYoyULrM/tSD0IT8mbj9YDfYi
x20OLm7xR6cREAv6HiN+rFU6HGhnD+1be8QTsLcGWxQP5uyoxPbKpb4GJZ/Xx9ouhvB+aIGFnh0O
kHfEVjjiuqPeekfsikH6b0v2dWISjRG+k0PT38gVQBOjQvi8BwcpNWmtxTSCJqw1/rkmyx0yibVF
4kkzFu1x9Nz0jVv1qj5ROBTw1WUx8Tp1qqMKriXNuoZ9r+atKgZ2GJhbT5aK0vdsaEhC1swM6bZF
KbEb6Dl7KhkfMU1dVbQAfWmPQACFbj/7QrFJUZ4aLrO6SOeHxkQV+Aa0cmE+2FmFcIAOR/WwcYGN
o9Oa8oD6DkxulfftwMdhjtEbLf0uesOpB2yaVLkjb0FoL+9g41vlVVSb403eW1mf2EAlvyww//Do
LuOEdzds03OTL+QzLJRsRRzlFlYGr7RtSNGVaRGt53U04NLUWXBQwWzRSU0eGrEB3Qxgv2Ex/1oM
trkmWF3sWwMITURvMMpOk6ZdQ8hLaN5j94/TggiXDD6ZE4OjyvasJpycMpTtQ2ziCIpiIlmt/g/0
QT5oVzAAE6GyGyEw7IIhux+lRcKW1WcyuyrrWQ7ntp15zRmfRMFBw1dVsbCreT54WhJ8VNWRdzfC
QtBP5VS6EzUICSdHYDiB/9b1Om/ao9kailhrL/xGOzkFJOZzPk5yv0udnd8vJq4XNdXx4IBJGUoj
hNHXWMthBT6MZGIOCMPp+pkMppIZfQNEIlrTnQR6ap4hpxX3jZZNtSfPSzj3o+mO7wOzD8yTMMf5
IYpE9piG2v+zbmqOV1OjFLQOHptTaQFEhahMrCPmqFJGO0U9mO/nwHG7xA+WudxpTN/+fqqJb4vT
KZcQUDq0jbGv8+aJfrKnkzxtijd+XzRokbpMgymrsaklsgvrd0sbahZQ7VvvgqYRX1SEdSOmLqRp
5kOI/VZqyshz64NnPZe85+LQIBwtj+s4TOrsRmUIbY/e+95X+ch2FObiGxyKDtlYaObiCD09eIpI
wYUYOVslR6tQ038OalLf49pbx3EnK31c1NBc+WRiENzapsM7uQBg3KnMmK9X5SJh00VaQeYnI309
6tQGR920gfEn9tr1L4yoCykOBS7f07giqEUObgPsazJ4xJiXgMnRParzA48Uy5Kw1+J2jXrmM/ac
Gt+szEPdImstz3pKwXk7AUrZwpImMWFFQRBJZpj2Fcx4l9gW8k2qveOkiNxSCvdiNyvHWyCzOexE
Y9PqjUxtBdk+nHtvAgHiNIB76slgLJNTdPB+aPvznFXqxsxU9NlDgtMdsqUhhp4Iue6gZU9vfWmZ
KQJhzdfPAgugjGFKlSQ1+2A79jA4/fvO7vRK8I0/eUlglnBXha/lEA/pTKhVnamrrG2/CpeyIkG4
F9yBNFAg4+ryE46c7Ep5WYOYb27djf7tNZ+9qZI1ZZkrbtkF1UQ4lw4+t26n7F3UAZuMl9GGcrpp
9vFblfWA5WkNS/MmHzpPJYXu1a1r5eujCJbuQ6XBUjJQUMC8dDCn0VGiG+7iQFjiqzGK0D8aY2hl
T3W/lveQ8/BR4d+EHgBfgLTwyajKL5ogvHPvi9FPUj8lMG5qRfSoeaxdIpNMzwNovHVe1hKBY+9P
5RfMXx18WwvUyk4h9Zuv2mnZ6lyH0idwfbC+MyXctQ7GsTrXTDqrA5iK8srELfVhlto+SVKPrV3h
opiKK77weo+1vkEyDW/4SSzBdGAYrGUyA4j8lg7mTH4SluOZ4S/L70LvIDutwWTRgSJrGva0AUM2
lg00pT0VU3jVNgZzwbU3xYN0K74tFULriwNr7a1bXIxKHapREuG19k4kSL4JwS8inG3EEYV4FuwX
RqTy2rBUk7PIToC6PTjqcb0srF44lBv31NkWiMWIF9rc2euEbt4ehdRXnaii95skBJPyZ6pJ17l1
LG9jl2YEWTlYmvgXSY3zFvkHocr5+8ZlxLMTfQu8ZZCBYmA1uMuTAX8+cac8fGzWYmMcdinx0xn1
99eZQpRukJ/Zj40xCUTujWop8BHErrKd5dcNdnGM3GF1DpFalvq2SX3ytiborhtwxl5KqlvRDTcK
pOwNrGRP3k9e310VKaFEBxk0klWMjLr5vBLXBd2h1vVpNWqfcSSBit0OoeeWkOdNfnPVr2BWQJ1J
OgvG3CkRA6us+kOGfrO+6ydzyg4hpELShn01jSc5d0RQEl9VZictitkheNJ163OFoJvJV404O6b7
Nn+ohAeEYcmaPrym5B3yU9FH67QDghSu8WqHw6dIb7oTqI1E4+RA2a+Z6JrqWIq+prIJU3FCrOUE
zOilJslqyZwThoSWbZ0ggnFXWpb6zMDf+iIHMVEXCXj6eN96Zz+P0FHjKXM3/BVzl0eTKAe981ey
HONqgLW4A01nAch2RYXoJhjrQ+BBhDY6bDq7pQ95YIOom8l+cld+vQwzB/+guSpWn5IqF5NMGU7J
olPYC5WUxUPRDayJdmc1J1uxMZ5IE8Xox9GTazbaDr8OuRtoHk+9fDEyF0A03xorX+DOQ77PpMYl
WRdIUPdWlnc5fPO2rnfdBOFvhwR5Hpgw2ma6w1TvfHSavPg0lTSDjkqrHJnKGDW3eZVGfbLIIHcY
PTvVHwWNFahMZc8bmocjSe6OmO1zL5G5orqn1KWctFwioAJ/dMnDqgNIvmHXRQeI33MT20WZofeN
lq5B1tX0xTlcAQaaAEjRarmlN9wThRAiVCYqWJ5cVxlUIfNMle3lnGGZaUi0CNoAadyRYvTHxN61
gIwgfWh0F2IEDAsnK6EKRT7uIGeK5mqpzMllKj1vSgGq193klN2brB6DR4Eb6yoA7UnExJxy0PPN
ZT60rmeYycir3TMGyUeT4swY3D0c4CZxor464aG3p91ojON7FE9uQOdSjiDAJBmIR2S7Hl8oHysP
ZrBh7UFESz+RZFJ9LWbaj1eu0Sjzusg75XwNw0Gf3ClqGUxXefM53LAycNOW+gv+X5yBszuO7BWg
XSTGJOZ+O4QoDnk/uNbKnXKDyt0C0NZjEA3AhQlnEIDzM0EA6tIsxaGxR7Cvch7as6H9aj1NAcwU
PlM8pB6i637XS86+uJen6Eq3i37LKXZkA9+8tZbr85ZZhr0U98YaTeferqNmZ3Vive5wjuUUpY4x
n4wpIGS3Kpb2bTnJgbPr7CFT9ka+j12dq7nfB7W73rd96SpWX3N+mgrqBH4cqDS/0jS+sSg83ht+
5fXxxJzIRABtk5vhgl+Jm44dE3xu5+C+FoAfRbak9c1I84CQSQZrT2Vt5jwmwmX5o8E77jjH5PbO
ripOZwuvbX+KKgcWPDZuSrpMNqS6k3dKxYKNzF4oz/3woAa2nJ4j3Yjsxa7yuPfy7J1XE65EVkFu
PlVhjYiqE22YjFqhuXQR//B/O0NdqRyv/znMWSDJmjC7WBBcsRwGmfWHUSwSuvYy2B5uuwV+iZc7
9JwZwyESCpw56ICVlytR377qeK+A0wKxbazP/rhk86EjNeBdqKbmJncHXT+YdRamcZYVCxVeq6OF
qOFwsPdOgLrvyqEtIu4ZRvmP7rjqGVw68ceuGgN0HMIeoh1FAV4EzOoGHN+60i1g9jE1d3llZHPS
6qGf6F8B98iiYNRnKe1ZHJiy8dHlCn42eXB2CJC9ywLIsi1AxZgop9Y91oWfkR0jIj/hE03Td/je
4Skih/LyGMeyqw6eXGV/P/qGyr9VeSG8kgeFtXo/clcMeWyHw9ZY644HrVRldO6KQOhdT0qXPkG2
I5xiKFyzSypEuutRtJTX9N0IovXxN62P3ZRapKDhYHsfmuWM68VK53PaNoTEGQsFXbzM+fJxtaVx
WqyMFckXBXsSeNHxm1uq9UYY48oyQirNfJOvfmZBgbcJeajKVlnoJ3NvuWltqyZbowlG8OKWYurd
hizD5KC3KYy10C7GxCmn7iE1F0X8FbuHum8MdvCd54xODpU/yIDAs5EZO1nYgTg1JMWQ0VcaUXeo
qI2nvd9CFt2vRq+R8auypjRzhXOYNiTB3nCW+i+3MoJbGdmrfSAyiK/E7F3CdZEQ+XsEKWCwLUFj
OnYETcodj4H6ENAOC5OQQCpyRdQ8ERodDTNhy+Q+fAxxS5RXi5sZ/hMOjNHj6G1bV8u4ihDIobk8
BBpdP9Ftbq9jbyRgeI9RYSD6LMRzdRP5i/2lxXy0aUCroo9pFtTjbrG21EF+pidv0sOZGi8tmzky
QSOyD+xWmLqnIS04UQxSPJlUYEbsNlNPusugJK9LGQ5M4NY5zI4oozNyo+uQMGbRGXMfr7VpYLvR
aRYkJUkWiqNFbwtCEUsogBal57l0+NF9UczoBCXOZNoIKfTGBuvwsidqt0faFdq1HQOKIteFMV/+
abHVeJdR1PKitpgXqZonPKZ0N5DzZHVfEYxHjuB7q845q6fWstwQz0XYDRmRwc3qGohsC1+mf+Ws
vJ/rwQ+fekMtLu5fYmGIJJmYuKyh7N9xSU9fAWFv3ztt1i+g7bP0a6ZJfj7JCH7qKeMkyY6iPEKu
G9kF91SIqz75U14vb1S/ghxnMCklwTOkTsclLRDWnjXsA9blQd0VSmw8CVj9nwMr3wKQqcy+GUBg
P5tDR7bmqka6FksYUs03PrHXVUXX5bqlcZMlUOW8m0IwYD4Nvr3mZ7Kszfc9W84f7kTMDVCIuXwi
99L82gXWYt/JrqFFNmX54OxNlx88r9Usjq3shH8geakAdS9sZtb0ygAVrO4X5oVHyXaDYFs40MyI
esyPo3I4w7Y9hT0MSGt94xOCcNYFAl+HbMeIncGwPrN8jN1baujMP6H7Br7rBxQQe/oMJc87x7Es
gapANUJrSNNZZP70VSgjXWJOzQS20CEzE09hRE1UgAcLp5RvfFQcDTkwR0T3HQMN3v06X8kL3Lnm
RMhMNFNE4XqRas9GvmJ0VMpwT9okwVaOOUJr06kW2olOrw9kd9NroPdI1qis7YCja7lOhOjmwfBn
7ZTGhNqU3fgwWZP5eYxcdghamEzDPGQo7wrfLcNrMubAztvuIGGOF9XMExtxkLz2cSUcRDeS8hkM
gphPUwQDSS7O9s6SazZdsTHV5YFnITy1aLGXXdo45X3lrAhmxxYSJL0xBSbSDo3GOWRFNBqcynxO
URPt4o8sdSS98TyIu7KMxLfAEBnJBaYqsAIYTcFX1gXjfCR4JYLtKHgd4tFdycs2Om20DO9JYqa7
NUVjwjidWGC+xrgdYTGerM7hPOXIOgVUMg1o98p+tCqO2F030b4LehhUU/vByAt3PfjpNL9ttghF
lDmr3xOyFRIoG2TLcraGuqfn0Pl1fSoVfTyuoFiHSByX74XJ8OscTSz6cPWaPkrq1fUpe2hjuhil
Ro/QbAE1FUJrW7aH0spA19IJ4eTOSmH11KdtS8ilTVJQ7KcjWr6OzEeHicA0VUceuuHe/D/snUeT
3Eja37+LzgIj4YGLDijbVW3JtrwgumlgEiYBJOyn1w8kV++w511O7E2KUMTs7AyH7KoCUJn5/G3N
QGy6RchomJlrR92yUE8fK/prZ6J+QG6DZW0lMhI6LgF4y+tU9SlQVOouj2A5sGeBoGA5XWJwDUGZ
5nPnNCANlpc+9WFPUImbe0O60cwhTZTQUVRFc7EW/7SgxjENPvMAIpko+2vOggWo5DvzgbopAvLx
UzaHUbbNA1fHVBQcFRjToKrCyB8WffZrjkBRZ1XugQWBSWYYl6nfqLII6i2B+xSZMvEpGhGw+rKV
kvobw7dYfn3kZCE4WixNb+4nU4G8VxyfmWiCPJjI81+QE5gLea0biM+hv9Qym4kEjuNwj5rb7fYs
9EN9Sd12GRyCxQvD4zSIklNNogN6Id2s1XvLJOIGPFcyAWFss7bJUDXH2edx2YzQVMPBaKziXtPT
Xh5dN6FQBu2PScR/H7xI0FxnExuiu/PsFp9kXojkimuvp20exMZN7JJLR3ltTNCJkqng/JLkFfhz
FzuXhM8lVuS5GdOX5dCZjba7TJdII6ekxQrSPYwIGYydfSHWptQsSeRH6plTppAiGF9TGtLdKKti
34holcFrkQUG5UMLLZrTAhu0VTpon40EwW00gzvEuwQestoGvlt123wmkYxUQLwfR83z8bklS4tx
aOiq6krnNNmSJb5YX6xBpWuVWhV8IVjMuneoraG7DKwX2ao1UYaZJ5bcJ3gKv/ldW5BBQAvXk0dr
38FrAqDEEBc1/AauOJJCOL9l+yzF7rSDwrYnZEzjM+KG4W0aR3CSOCMswejGpjiUzTLDjtAv6FAT
yc9HKl8w//dhUXi7uqpTudMGDNcBY2R2kp5PzwcC9yY4lt3sfgyZjHLW0d7rblMmZRM4qEvuALiX
j27YIXSn0QQV/oy7yrri9MfEUgDIxWeHNvT4YwY/0W3pBhXj98agUanlVvqd/zBDS7jbYoaKPNS0
HNtnYyZZ6c4qaQK+7qdpmG+CPFfhx9pqpX/p0BCvP7syxHUpzRx0GZayuzVdWRJ945jK+ydN1d/4
axjaNe/GtH18PX+Lb3VKNXsMjdPWjrPxYtLUDZF9E+5Y5Oy9tfBQ/qBp/78L8H9gVPgLY/130a1+
LebfJbf8/l9tDQGKWz900CXa3ItVIPtLcet9QLXjwWggkOKIgM7u/whuHf8Doili5QH4kDI5q9+n
+2n5s90PCKmgWzyEJgSo0x3wL7Hx7U/CHJ3yT/Hxr3//qw3vdzrfx+ZiE+YNlMD7Q7T03kxdM4Au
OgygXjI9nnNfvHrhyFdEW/Zx4cHfpK6ZXv3l2vw3r4lS4HcFni/QUqwBXAh8iREguWaVfPxFLWU5
pWw52gsa+sgOfIB3zquL0ggU0saYM8J2wBvoXRLxr9Q1iYk1LYcjjhuwIBzV57wy3PZELS8IoD20
gb2LO86GK/CVLRdU58GMcG2/mgkVx9scpI4Zqk3Dep+TKSZegqIWNqfflspv0WUlZyE7V9S6NMO0
lVLG9hn7f5dFubLUE4LA+asx5HbDIVlk20SKsIlivxueB5mnw34EXbU2VpiO7W0+C/XJy5lMt8Oo
Fu9EVQYZNxSuxPZFsYTOs8sImByMwIMozuU09nh6gJ/s3WrJIDs6z0yLUY0ipA0qDANbBFwNh5oJ
7QXpswuG+3M6DF5bbLVftDLCZ+CMFzou8R11YRZb2zoZwgONk/1dnprmjZUkQbohlVi8lKW4MZop
RSy0JOOVyrpqn4K5e5EHUrDSV50TuXXn1Lcx9aflnmqXyfjU2fZsky5u98WlwBtpYRbKJ0qCUlO+
jGblPRHUE+8qq2UrdFWpXgIVtDeiCsY3TkpMJC5jVrwl6YcPWo8ZJWmmP1vlm6i7ctw5DWbIqMDP
TlWgAeCwAda1zKMgbpoqSTvFDGmUio2uEdKPljmhQyy27E9DLH13b1eFTW8j/bYYw7CoL/1Y2A01
0wSn3GbzPAyfyGvnNWOvbF6ocARKbua5wqMINkiJn7+ccojqa7ketE8B2S73vlOb2Z7D61jtoLLz
L4LywCCasgaBE+ouyztMNuflTbMsjoDcKivZHhgyiiXdLMFiU5TNAW78GtgcoOxTiLQHZsxJFqFO
ML0kp2lwk3LTN+s2gOlIvYgh5x+l4XDviSQA0dBZAV0TDRST1Te89Nzk+zaOK0kfWRi3CGVNWyL7
6LU8EB4/ESZNz26aH7S2eb5Mt+RYMjWtkaioRrnSj9uRIPTxFidIRW6Rgpa+dHnseQo9uf7uqBYd
mEn06xeBUbPhOIUArPS8hfzkeJl8ANpWBt6amamSYGFYHWP6t7ckIyX9hStj3/tMp28yb+cE2Am0
30uNpxasyTss6cDTbGeLehmywbPRKYwlufRjz6cmVon/mCha0So48DTqh67pXmaXrimUB1m95ZtS
u5RNga6CjiUh6dmDw58nUEqLQ+1PpnwYipavisAgCeDb10X+COvcytvRc1R5jxGkRO1fZqwbukNU
tyMGL8u2uZd39xkRCcygM4jQtpkRGX7hBJb7W2/qO3Go/Kb6pjsj+160NGDRHqjcl7QKlijva1OD
B5knAiDbvQGD/mjnjkRv6HbOfdJk/nXdm+KqmYtjSjZFI7Ads1Bu0qbNKX2bHehK/5B1RDgOlv7c
MxfCFPV7EgYesJ2iK0y4VZoiJrtB5KOH3r8Nk7q4bVyaGfsyyATMQTadbWnGj8OChGUnLSPz7zyr
ugeU/N5QnKijOptc0nu0edEvA3xylVGpjqaGgSHWxaYJnfFTZbIQUj5Rf+Xoydw0Ce+uqBl+pqyl
YsJ9GvKQssAqdbZ02D+qoP5Wcp+v/EY329QxIYrG7jA3Kr7wq/6t0uUNVhQsXHrNJouNT0Yerqwr
PEO43pgQukcbQXNqZ9q0jOlhzPRBaZESU03MUpCN/tWAnoTHgf46ZjFjzkyIMaI2vb6+hvZmYcUj
r5jDk+yaTo3HgDKszKF6oUgsjZ8ECYfMM/VskjRIXAKU2HwOCK7aCDM59QvHVJE2J01Zc+tJgIAV
KWvjSxgg5iyHvcCmRzShTHUP451HfRxme9FMkjAKfbZ1wSLW55SUQ6O3NV/ZxCnJemMZzZdgz1Ll
PoHZ35OOTZFyWYlj2lnkxVlLe4FL7iLRBagNtZVxPHxWi1ETuU7GS9OQaYGPpAavRJsVUukcJT3V
uZkXLZjU7Lrfgmp+xU5zYZjwB5lF621Xzi+xxIq8iUm3rNIRyBtAeq9M49LKk3s7pBTMLUl6DNEj
LVNLx3YclI2znTOSYzcjeY97MdjBXSNosYdQbK6cxDslsgqv+9i9E2oYNykZFFEc9k/D4N+JHKtm
32WXOnSPQ1B1ETKDayuLWbinEMbNyQ8wlznApTXTyVvcukZabs0OXgGxenIKDcQpbJNsVIassgtD
hW85ZvAxcjgmA5sMngB+YH1Eob8guQgmNMSsPTt3LO7MdjHybaJFQzdfp4fNFMzV66iJy2GahJbY
qon2pAwZGqqAZmh2uGrHw2BWmCcqeubQFo0lb5WgkchE2pVFtI0+YzlK+GqAX0WGCfCC1KmXJ9oB
1H2lffOV0snkMxZo5UFNtqHcmbO6ZOWYb4DJqy3amuDZp+oZ3YGsXtO4a819mVKEjTxG6t0McN9P
LdUDPm2QCQEEJdV7tsp3fUNLaqd6AzAwH1MVxUB+u24M6x34QHaFqLxgbUyWZCuwzL9MxIQeW6DB
z8qziCepi+yOQcNmm5DDsPem2bvpzfBVuE2xCxLDIUMlqwt5MM2k9t4YSrR5SYlekRHPhk+YaFYO
jJEf0O2C07qPRk0uf7IY6U1jJtP3sMFpHtbwtJt6NrInN0C0Iq049zZNW0u6qBm9BfW1zaoSi21v
2HYe4bGRJQpIA25j8CTyQl+XWTIy0ltIrFBLSXEHfEEygyHQffxQdmwTBLHX5ZJ6HLlU6x/6oaLi
han+Br1Md4it0X8LxSCPixjFKZDS3xDKY+/aTuttgZOZAsOppPB2ymGEi4xAokYwkiKBcO985XbA
HP1io30xZHOFwSDbFOngN5DQhGe5rWw+NYg0jphRhmkTxLV5IbLJ2ipztWTPtLt+QfI1H+wuN58b
ZdoFS2JRLBsiGdHMVUWfHhNaAZ+ZQIedpKaKnm/stl1UNpl4hD08NCEJvhntnmAebXkhSjHRngqJ
QXczbX9uMjpXJHv6p8Qq60/B5D8BsIpt1w1mgTSyO8L0VtcZzQ8bXXmHjnXxAAQqLYA6w7xvu9ja
scWiJYwrNIvNNB5CDu13lLVnR4cF9KgbK7/I7LrYxxzcWQ5pZ1Vsh2e/MdpD1dvYVe1ioPOSqmc7
k94dRNpy17dIJytwsTOprd8nMRVrojmLcBOsEqyib2tMsX5Ny3admFe57MXJ6/rlOrUoo98akKmC
7NCy/NIEXVfuUGhVFwGe8+uFFlsA5fjgwwkjd136jq+2raX/URstJ6zEy+ODaSwa/Cg33oAE0mfR
YuJJ3VAVFz7q5fjoD6RoTIra0RAqCrGGV587vxRUqo/pN/bUzowCrceDP+I0nhGz4i32iDEYRwfR
kTvesfT0q4Ypc2neRVcSBWnbHxeqdA6DsfTBKtFrt7D/iOu6bDrFYEj73Fr0g7ZtoFeZG/ORoKr8
DOaj6UwZ7ZeQQaf+5tQx1l9Le2F/HrxF38guHB8VAUrOXpUeAGThGBDzVGfqT8HQBFd26xPH1RfD
RyZKCtoXw0fhGA8MacGU1OBBPYv1THU1fJLopvtRmMPAFzpIv3ul4JFGHmt9TvCXbTr0OJKuuBB7
hNOqcd8bZB+AywkkPlWCGdkDr4ePpEK0sYf5TY2WyvehxJ2/aT1ruvFGgygEkpmy9uhptxgR2CW1
f8YGclfoBashoVI1Osyh9U+paZf3NmHlG1SQ3amX9nSqSjqCuzpYc57zLwq4nJgDbQ6XFG4AhvFS
zZ0xoUfJXdRXIfVEOyuDl5FCkttVJCMlrU4Xy409sKjXRoPIy8oA8Dd9TNf5jvjNOLlJuf1JNCoP
vDpnTKcPmEBjtHclvXG9b60iFfNI0tYrcSXzR1SDhdyDQXUk5nfIGYHEC8JPKuMCNj+57NM+RTid
PcYePi1WdfNM17d7PSDKjFpWzUMYNBY0mhtjDCeIzEXevLOCzOAMkGQP7tiAKTdLChNqpVfDii11
ue18wf6mngh96i4n0LM7gzLYQ1UHDzkY9oWYbXnpkpjy0E5Nt1/UlO20SDqiI+gYijFSJ3vWIGh8
QLe1xQkoCZ5wpCXQYqNGvFnvaFzmoE9NbNT7I4tTM31chsk7uJXgoJGhKqQho4i7/uwyUO5SoPGt
jetJRRlb/mGymuGCVFlbI3mLjf2KdpwC2BzCXjzPODaEkqHFrSYwS16eF804IaqQgAtSQWr30aO8
kcAw5m7SHgjNdrXFJr5061RJIzaiW3mQ2kxu48nz9iU+4auiqfzHJCapLg8N2ki1EMtNKdobBsgu
JI077nZhMTgbMRQkwEvgOeKwjD48o+rTkeHpWpyDoMrZcAKHu6Wg3amc/YiG1SV4iJP9oRgNeev5
9WqwdxLJb9WKBSyht8KGPTfTU1+MNOG2aC12FkErVIsUGZ1dC+LZ3qHkN82cdj+WRqr3VePZw4be
qfWBZMw8j/4ILqsYLS8NXfkXc1fGUeMBj6qar7yDGfLNm3v30zzOy6noaG2IRE8R2JD1zrwTc25Z
UcKAQVtxGwwJKbsC0Nqykyc4/ubFLRLalkmq/GjCU+1ctEUXaBayEwY3mwcSruK+HzvYLK9C0LMW
k4ffkaLn90L4aDwndt2VE9ukVjfYG+586EYdEMLTnATkIlm5sr+0QvtbW7PBcQwomD8ndNKbQUt1
ThdLXnRtNuyNNoWhkAWkaNOsCSdZniGr73RN0TuV0TIzy62FLpyYCyguw+27Jza38gIFB2jpMulj
azT1HAmeGVLNxqr4FOaJvCrsIrsncFVeI0hqIjQgC1c/OPvcllOct3Lf2PNkwl8T08YA1HJQaIXM
v9IaDfpf9Jn9Ze5t+VqUBrB/ghwSK/90UvSmHXLS1C5EG2bIL8M2pypawh+wFyfjnW5jHyg49cvp
oh9M99Pij9ZwVJaunvTATYcEkvblKIVBxUJfZQyBHKbOcqZEZE+XMNaJHn32ASlDk21mmIm73GIm
2sXS8j4XZlL0GzCbMt1SGkbdNPpYXRx9Sy7mnvhV/21UwdhcShq4fCwby2RfpLT2vBbV3LwKo1we
JtFDKE+1gZpKr61VXL3UIKzJIX5+M0hZOmcp53Ff5kH6lHqKww97qFiOLSfO7xzOOh5UP7XqiBbF
7MrqRNJvMTu0N5Ndmi+gU4KgSXekjz2z46em9O/ZvwU7x9jVX0e4mRRNJIV2PFlz9yqd0DqNacU4
Hv/At9xi4J9Loaov7AtDejEahn9HnPagtqyW7UMme9rSrdTO000D5HLE0LC0+NfUcCKXEjkNip77
DEXDjh46ZFMiNOGrVFCc8gK/OXYVN3ldndCsZLQsMSnFgwHWMI3KLi56O6ieBs8q3X26mKBrhvZB
BuScTpD3ftfBy2gbgwOsCX/HKZgBU6TkdG50aWafJ6dgg2kJ2UC9jWaG/b9MkfRYpPOoU9zRurep
x7T9wp/m0I/6NmBSK9SLTo34TGse1sDIyKWSO2Y3fohy2aK2hGQLEvmUjzw4nilMdbrSeQjQemzY
mfhtfCdtHt5wWPgO2WVerjsWv46NYv2gK3ZiZaVN1UBySshEnCOqi6ziAjW+KCHTxpbdOvLishcK
O1BvLseiQ5KJeCUZVH1DQDUXw4KFEDOUoLeU5yIcRt+K1DwCO9m+Mpa9X9bSiOoJfcmth0YLfX04
qReEDVwrhVFs2owB2oSNmZdWeQazFvUDwUedFTD+2sVDa87c/larQB912rML4YYioR29fWPLq84N
reatrHwgmDIGYf0F5YBfcZEsnQMF9WWbFZcpRVq0EDa0xu/C0iYBRYwoRogT6/Ppboob9WK4Nj/A
cnMu009sx0YYV54NI4UFHDvBPfBUwofzbKTsnEjHRu46NzG9w+yi/xK0dNC2eOxly0fSnc3P19wn
kFelqvrGINyS5mstzfLckALbvRTkILA8q3ipHwRiuOmO5TLJDx3RFvIKBx73KmVcl1flPDm5u5nR
AMtrk6WnvByIlXzi4N/px4oeyRbHiaAzfqz9et3QklgfehSAzQaRJz+t7BbeaDvWbnFNlTHvCpNc
710AAxoNNU56Dfecuuo6x+aSbgfew3QOJjgqcC0b2I5MwtjZjAZxLLgiaj7iVODtjSyrp1x4VG1y
yHpEI23nlJeGN1NO2U7OI7INiyk1yI+la+4l1Hh5jxSWmKT/Kay0Am5z3KjWMaUNFXbUhc0u79SN
M1b06gV15778mTz4ndMi2zig6ytAL0NGiMf38J3HOx8TKxSZzVNr2c1NNdmZCZ4yeFNEQEmb7W2z
L/U/uGytv70of5YmI8+FSYOVeV87ymEabobDE+IPQ72A3g2IpngavpH93G+tfnFPztw18LWDUSXM
PZVh7GeglgjtSnNH2E6uiNIS7i63qp4+eVHuZ7txPzdjQCcZTZ+Mxs1CoARqFxI+GVx08OCg0vjk
N2a6D83GPOnaMJFoezk9A3++pr8bbNe8aEHa0Zo1uDpP4YJ+Z2MWw1Im2wfCY5BNnu26vUhS2WxX
U8QtCU3jle2jsc2Rc9//+ZX/fmFNOF7SLIAT7JWK+v2VG75qQ0YUcUR1LAdLWXgXoMbpt9RVDBAQ
z/k/Zcm9Sx9bPyyHVuKd8cvjFScG6/eXbGkZ7ocSGKkti/iakNQK2MkIT1O+UMtKB2FwSYasf2O4
gzpVQYt8mATlBPEWSVhYH+vRjNLUtv6pxPl3K/f6vgJKlPh/CEEIN//dpajIMZcNG3pUwKffBlj6
bvO05bjYipyzwZ+v+3pH/8tN+/PFHJJEKWaDfOP79PtFCOfYqxEc9sj1S4artFB2vwmnxLn48+u8
/1Amcac+gSWApCT3/a2UZB4WvDcYV/hydqDtAqyo2FEmOvQU3qDl+4eP9f5B5uWwJnuWDUMKD/De
QF3NZlaxHtWR+rHxZFMG9zDPgECHIJYs+uhZVhCKjQFkeeGMtf3z5/0RkvTblV27WSF1LWrR6Pn8
+d//wmxmo5VNiKZhWxbd9E8pOafGLnccQiJrWJgbzhz414wuUbAFaSdf4gWPORhPQ0NG77cCcFAk
ICYaUvEaZR3SG2KWA7XTlvSSyA7yDAOeRjO0caYYY4ikkGUkYmLMmDEWazlOlPP4DMTpXAMAV/7a
3EN+/hHtjpFuKXpg7f9Jy7iDZqOFSFjPoMgd6hsLbLqFEnBw+RF62H0OktnJzhUHWesaJsJTGGS8
eT62BUlGt8U4cRPxf5j1A7MFGyrMDexgk09suhqhDR6qSnDlaaCsyv1EsxFb7xjzdzLn8KvKOnbP
jW/7d1jS+NWGcHY3akfb76lKN0zzMAp33YnRrLO9DyVvntjc7KBtza1kXUteEzWpeI/0MziV6Pny
raP9/jIPZPidVDm2Sq5xxhkghmY49Rrt8FMVxgg52jRNHxdqtO58Y9ZsppbDW3CLGFYKsRJ8S9Yq
NvTCp6v1kkj2aTmm7jz331yKGZdjHdJ+82nK7VhfzPXAdt/1LqJbvk65ucXRmpX72g74OTadKdXO
WppqRlrHkWoztymnKJqSuFDgNNmBZnuuZQybsxCTkdAZoMuJDRrzWwaf9+M84ja4yU6ooY1pn9ka
KJWy60kctTmK8jwRn+ehKmmAr/twVs1u+PET+szhRXoImnxbI6rB75KQAHOE2/txEXw+NNlXvHpt
1LzZhTN+vhnLIe1uNdqel27J1/w9NcUgzWO4R47uP1k2ElorF/AcM5ac61hr1NX0mGGbjI3gNZbT
VZdXcAtelc/XpucwQBZdPhunn6e0acyHmhs7OJHRUI/kgGx+N2tp3c2JNJ0oIT/YJfS1WgrSTBT2
lj9/Wd9pHyzTY6ngCBWy7Lqe9yMv8S9fVQRMUtkmttMMN/m0SeAU7/iMrFOBg5yLQLz0Og96bsGf
X/f94mt6Phmuwuf1LY4T708T1sh8GAcjfDfGb2SFxppzhEduuv3z66AR+X0pwrO8bnahi2NVoLj4
fZEHV3UGTU1bhJHef0xDs/yWC7ttjqgwXSxAFULkqFiIlTnHi1k/a74U3//8Fv52iWkgJOXMh8Kh
+dD6sRn/5RIv4WwZFdHwkaCI8LamTprk3Nq/My0klZHtzl/LZOYa/PlV358q+MSoY/DiI5jw/OD9
B4eDwwYHbBpViF3Ptsl8w6q10t1E5LwMpC38UxH53/Y5Pif6CUo4UO0gT3gfjsJ3F08mNPCSZuEN
bqtRbZPJ/haurXu7P3+6948PLULsMeTMoNYhDeD9malCtBLSuIdGM2QUwZyqpHFXa7VUb39+of/u
5hGjRDAqqfe++T5chs63ymkdf8EgWss3142zBi9HwS+EwxpH3QbT15+Cjj+/Lt/8d08usXgOcig3
cGzOps77hFg2vcrrYnPk7KOLGyG67jQ7Ai0xyfV0s1pO7X3NfDl9x/NofnUNPRQ4wILutUvtTO+M
YG6+WnXeWoSzCfcsYRDnLY3SxZ2P9O0BF2d5GU6gm6tQPn/EI5a/lpkl9LaOg4AxG3SPrXaYATKz
DI+dlQzDa5EFq2SHysSTy8NXb60xnF9td+iajZGTtnDJ6gzF1Hj126hjozkspjVdoM2ogtvVToyW
fY2Rf67RfWuNZ6GhhDryDPSCB//HfN1zMDA2CiKthNjBdniBXpbtJrQ0y1AXB4s6jfVC9DRWmcE4
Irhh1U6dXPdRS4MwZpsfOAG5ofx69QNcot8OLLVk1g9unWHmJyTF2kEmdB1/lDh5oXGxLony1HvY
JHZdoBXqob4smXmtruRnUnJpsXGGy22CHh1ZSeAgVlkU+0YBv3jVDG0Z7LPFYSGrxty46dAHYORY
gaA0aZeogLMlWqBaEbYsFDedW2o+CDIdMOeZQ0KImveA/9VBsF2h6zErsscLm84dTw4JG/8ciG7T
EW8mLjs3B7F2pYNIvlW9c6xVNYNwGm78lKUELu9nDErHCfHqc6ey8XG1k3EOMTxXnYzads9Vm2CY
ntM8yHZ4trtDm68rk0aNd4SuDujFrGO2wDl3tLMJpnFoz51cEKep0T3/3BOwjfLpBOZzefkTFMqd
rOpeVDqutyoMOBMo0jAwXv3YQ2CCVg9N5voBXus2cC59IMvnCXEw3eHepI50EYfeVhad8WLAz9Cw
42MfNRwRL5+RxchzZRo10SnKID1Sc8w9uDMpTONMIva+QF9MLA5e/JhSUgDofVvqrtmhAinLq2xE
yL0pJs8xty4CHxwwtsvD/FP+spCVQUBspRN18MpgVRLPbJ3A3yrFWsB3hGiMHzc3bzPMh8iz6/Bc
z9N0+PHN/48EpBRn8dfvyas/BI1fasVJJ0n1//q3TRO/pbf+XxLXulaW//v+iNO3tvs2/yYdXf/A
r7RW64Mg/5fOh/WkQu/Kmnz+r7TWD7iMA/K4kIATd2db/6UdDT8QkmBS/ovaiACrNRHul3bUCT9w
6CBck8Br/hwUwH+iHV3f2F8OGCiLHWZWEt/W0CoRMHj9fsDIY6YCzCtUpDLiW/CRdcehxqjVbnZG
QlWKupIvhAL0R2bQJQTbwEkYNSa4iBjH6Wsnx+aFDOeUVcKQ92ClfKNUn1dPragL8IYifEFB5d8G
hDQ9d+bofR8b49VBxP7lP3/w/u1T9f90fwmBoX96/i5foSpef3v+1j/w8/mzgg8W+Z9r4TLBuA7l
Yv96/CzxgfR2l+RBtLwMuStk9Csr2A0+CELTyDb34M84qvBk/nr8XPcDR19wJm53yBGPCq93UuU/
SZfBK357/vB9sEg5PIP8D1zONt+duuTkz0zGiPOQUFffy1CHLxU1WQv61/5QkGT0TVYDXk8sssE6
Z8t+F8z9dLUG/zh7kwiMR4/cCoW4xyB2HfUKLSQzATGHfFFYjFoGEHrvMumLnYkrE22kUxToEDHT
vcA1uDirAyaLUzj1UPNtP6C9KX2JBU66MSEtPYP33qRQ2EIhhjNpI8dU3nPVtIyw+E1fJgdQ4FC6
DpW6iwqQzCQ1hAcRB+NckJs4rbE6btbku7rJgF9TR4yRO8VEdtFnlT/bReDAqHkwBVE3N63a2XZq
o9gaDJvzytRMHAI8KjqW2mnF0RqlccJvMSO0GpfbIYyr78QzGCeJJHIbD3DCNES3d7HLuWArFqub
9qVtFa+lxPT6NJs9xnC7F+GVtsr52rXmmSSO3Jkf53ly091E4sBFGErG3qwNzJe5cocW7wYu9H1T
xctzmyaKoTes1Osk2eMiknhIJ5K2CPSWRbAAixoMQr2CXPtf29EgqmQhB4GzjMrcK7/3EGQ1TeEk
W5xW/feUUsLHxOFldgUgo6SvhnhcovqStEADMRpXJjZjxL1zmzzMymltYibG5YlxnhNs1acugsGg
W8ptlpg9Lca6Sx61yKdk05Z12KBeCNCU+bmH8E559ahPGb5BZAGL64hdVaSS5B1pwrLEC/zuOFc4
lJIhN7/2fWifbGWUQTSaLWKLYZD9dVeo1Do0Fh+H22sDVTljPLl7tQz9aS6tXsFo9bCkEsuGszGt
kmQncCo32eIjVe1xgMx5DnXQhNHkt/TDGNaw7Wtj9ncEmZUC/UcD5i+srr/sCSSotlld8R5QNCXj
sff8+c023OoZgIfm7g5n7ZujRIEV30FYs+sdJ822msgDSpn7mEepRf9G4g9RuZctGu90m2Zdc+dQ
8vxESqGoNqjc5NdVIcGJNvO9h3I1au/oo0IU3ZDTJHfDWOmI9MTwWQ8QomigCw+DkL/e+ppEERXZ
Yd82uwnf3pMzo30/wtsm30Ugx/lQsS3QKW93mbyZkIihigqtqtlWk5oPOHoI6zPRVyLzstr0MV6S
sNvkTh63h6RVuOtzbS+PihMeo+dswcTqucOjZrQtdUApjsl0b0hkNZuSnAkUpjlt7B0eyJxcvrE1
IuK49Oepb+ynOKB+fcs8CZ+t6HLuruxADnmEBNsvDyQC5uWppm7OuUiSum8vAF9LYoyL3Ak2pTW5
+oBfNstv5tHoxXEkKgb7d7dwz00jtbqN08bo0lo6DqGKqNlDSdo4a8ROUJBUoMJwQsJldct0wlwe
3xMBwTdZLBCQ20xlw13QUjh8ygyn+FH754yfJgKHzM9ZZTvlzifMciV9zEltm3bpnhGHuQ6ZW+NA
oEdrc8iz5pzYO7I/Z+zS6L9kizcMDYG6yWTqxndkctDcg/yDYCFLt+F42SMcNg/lUDnptbTD7Lv2
yICMUhkiqKimAtk5cjG7OyBxEo+2Bwq+C6XKv8hu8vV+JJvd2qLotpM3h9Siz7iSk69Dr+2vbVqK
YpdWvYNTvh/WnBRPiEdqXp1trVhHdq1nGi4NcI58MvFQ09EA1hdGbeAlT35pdc0leuvM31XK1U8V
LtB52zPQQu9PkyTDaarI+XJdcMKNU5OTssNQ4iV3Frk3kGXYQUoCG9/CwTSmFZBEdDZ5Y99vVeAu
pOxUmX2/YJrvNr0w+3pbCH/t1suHFsq/EDGEjYlUkZftnqht7d7s/83emSw3rmTZ9otwDXA0DkxJ
gq16Ue0EpiaEvu/x9bXAm1kZUkQq7L5h2ZukVVqWAiAJuB8/Z++1+7jx6H6XtVwAgVeY/WoGWcg1
WdJACMwWwZUH/EdzZWDl4boF4bOqCI2JdoqqyI+iLgdOJpGHsiPqWMV3iJAcHQGsxnoVkv4ieZxi
WsK2UUoXHR3MSJt8QGbIwYAaxwysHpkFXZHHkA1A2ygUdq+VWngVi0dkqatKKB3MqclraHSSN+ns
OOk3b3WF/XIxNOV0VDTPO9bSJnEvte0ngtw9yFhGNG2SAInw5FX9q9nm/qElyQ4LK31fYDoCAmE+
5MfKsJvzHqnfx4znsDdqkI3bBukM6yeXeCsis/gYlAEbQgLMms2kT7BtaxaixUWfRAg40L4Pzyzf
0lpIHtFHszG0/qjQ/L2ZbKt5sEutzgmJHdoraRggDePJ6x9i6Cj0gY1Zu8APZG4kaIoa19OY7DD3
l3AgATfm66q06FZlMhrwNcajECsNHxa4iKbbGFVi3uaMef1V2tG3dgMTTyZeXdAiCBNU56krUjAB
huMFLzEyR5v4j0hNAFs5eb22PVszll1B32HBcjR98Hk4V9IqdZzNGHWcCJFHReVqRLGNrBGX/WVQ
BSP42VgbYH74CBsXapWhwMs1DwoI5p1YWyKkJmI76L3RWv7/qrgZd+9E6s1Gt/9+KuMAHrQv2dfC
mL/5V2Fs/WVTejKpY2gpSLjmiPX3uWwujE1mxQ4nMAbFwMv+Uxhbf1Go4q3VNLKzJH/1n8JY/8um
WUvTiHDb0z/3D+riU4LET8M9YNxUxRwYNYsF0aJT+PlYZnhmwrprFispPRLDCkZi+ULNDPFCB6KJ
Vzke9wfqkO5YDcMzw22PvgHttDXmuURzRy2Q9QpiUnrAhJcW7lSn4FghLduKKzq/yVxitjvnKvOj
kYT2QVPGVVVbw/1PX/nV3zf8szVRl1/agNT3fASiQCwCz4TJDPHzB4G+qUsIJcBKcCQ424lY+BYP
N1isfYlqzF/IOAnfSdRxDoh6yx8h2z0q9bJnXMuG6CcwqML5bUPegSSCsd9dg5zkyvKMlPAeXuXD
QM86WkEkbG5UH/wrZZBjhbvBHO1ZWJYK7Ai2nfhb4C5Dua1Fg1MFP4XiLygyfTp6+NkfvRbpOfMS
FHM2/iVypKqoF7hz+vTeGMMBuFmtJmiTJ4QjlPhN8lYQ0dW5vS+HUwvM85a9mgPLrMKmQ6g7CFuH
UGxFppv1NoqZcOzigJHc7ArvGGzLpREr9HRoKBZXgd70ydIpYmZ3tezsYl37Xg85ix/5jH3Wvrbs
ZPakSL3v3EgLnX7Z5TXirya1tHprOb6CBBja4RkC0tHec57yig3uDDY6SybFux3Kcl8Sgn2IKhLn
4ijKql1Cdf8UyagyFsB2dL4kpSwrJNJahghfd6ZtWbX+k0l38aoLGthPySBgKbFxdBfgYNhT1Daj
ehHKpFiuRn4xCJTUGzBtjH7rI2DSoss0xInCoDqb3r0GtCzRtr3+gXSAOq8DOHjUkrYDl6YH4oeP
QpOiLq7Qx45KdKEFTSQu8yETZ2SOzaLuJOcN6LnjVPcr8MoygoZmqv10jHVf728kJsKJiRAg4fVQ
mvWlmoYORAU0eIws9U7oK70EE2zXdF+AjuczwYBmKXTfyjDvs1zYb+FpLQbyx7ocndZoSnDWa+20
dgenddw6renAtFnfnXmpn06rvnLaAabTbqCcdobhtEvgEWPDOO0dMP/YR9TTnsKTyP6SnPYao+uD
l/60A9FRcp5GMLX8b1ig4Eef9itfK3p4yxFgXcF+RuuJnU057XIS330LuD9h96PsYCdEzMOuCI4u
2fH8sVf287apnHZQ0pHZTYEe9g8cztljaf+2V85p51U6yC3evB3j65/6oy7q6DE67dchndRnA+DW
QL9HQWULGwe6mZllVrAbT7u+A2fmQ5lLgfZUFUxzgZAWuW1vcNQlH5k5NuccsfOjRU3BJkt10Z0q
jYSX+KDO5Uc6FyLmqSbBzuOBD7KfmlPFMgWjdxznMiYOFJ6+fi5uCMkpnJ0DdGvi/Z7rH7Rz1EIo
xqiLpISUNbbUWxulLu1Hp227Zhuc6innVFs5pzqrxkTqwrGk+opOlZhmenhUW8VD3BafqrWxKqjc
6D1QxfkaBR1BUtR23Vzm2X9XfIpsNDRpcyWoVhVVIcGjVIiBKrwCrfxcOU6OX1NFzgWlMOP6wcx8
qkx9LjhnakW8QelPHdrqRpOvOtLMZiqaJo4wEniZx1MFm00+1SyqIypb/DPja+yJPHO9IcEKKQz/
Otdxt7ga14vpRcx1csi0Nne7U/0cKTw0KwBAzUPM0govWsAO41zQckBRzEBCuAi7Xj+oMk1dbBHO
nplbz9ne8uKHkOPPiCUJvONiGEroFUWb+DeBwyR4icuKWlar7SxDT8gIm/YH8KaFURLhivnWww+T
6zoB95U11MGCsW6oXfkU0v46SEOaPaqmYa21OGMAdGs7Q65nxV64puniXyD+xmWjwJDiG0KbjdaH
bgWZklXSvyCjD462jv5tmSWx9S5axxhctOVddwZ6t0/frRCYV8A7bi1samS45OR0o/eqhDPtwVvg
ycK2nhqrQmTjgdOSna56Wx1eYphY5+HQFDQHvB4iEfJ2zrEg+hbEMbFk5ShVVIb2jbh18CAcIF+M
d8GoJwkPeZ1d5xglLmXAbFx4Q/3BQQ/+bJcN1TqOCZNf8PbGDSCvGrVH7cTC4Q2jncI5A0eji+8c
TgdGMv8SOw5bRd6bmcHkiSl7XHq+dmYXTf3CST/muNQ6dY6Kn5PdsioKhIVhI5s7oJAcrgZkvOGy
7qQ5bgF6TASr92Fbru2xa57LQCW4cKSzECHpjcPB9XozfgPwBAgr62w8xiWOpmgFitA4ht7I/3eS
Np29b4i69ZcG78eVpafAmk1fQQpfQogal4oA/IrMEv0w5schW8m+r+nVtCFMs840zPhMMJC46qum
OQ4pESCQvXrvaqxoNdNbChJOECVMsL8Hsf9oWvF/tWlMq/+/l8e3Sd69xF+rY/7kX9Wx+Mskp4GQ
OUsyIkBS+O/qWJvrZuYOqO4YKBMa85+2MaMJOCX0gKBB6HicTP7o31ML+RdGC2IxqHkI2mLQ/k/a
xvzh17oSVy9NYx4MUjYIYjv97z+pEup6jMG4FoROVhR4T/NyTYMRE6HqKp02xQxgK5q9kAZDDCO6
mbzbES25qYWC1eGWIxR4hB3leFq9RJBtbyZPj55HlIw7rxflE21C+OMp/S6fYuYesSFvkjodzYJ+
Hxkm7aoe8KFT2pqbvnNQY+ky/pE0RXTojDh47IEm3US4wjMsH2epPSlbtYwHV1Zd9iYoKMlMGLr7
oqtNgOqmcu0VjXJWYG/yF7asy7WJEGgrVFrYY2lVe6PJOOXfd3Nb0X/G0YBWynjro+zKia8C477w
vPQ6n3DFmnra7Sa2DKvtjXeYNukt1ufhsgdd1+JrFs2FLDTz1R87cdMSFnoto8B6zEgLzVa0ctKN
QMa1BQ9rXUcJaDans5p9pFYJjRa72Re6vZQmvFTomBCb2ohEIKLoFmWRWOvKB43ktHm57XvTe4So
ZVx4RqlxZl7VJBxsOhyOa/hBpLMKeyKZIbprEarTAwWI3LkYuIczvSz6Qyr6aZ13MTYjww/OIHB5
G8+iQ1ibb1pstquGlslVJs3hvNPT7AxDhkZzAAxVboRXtl5oqwb595oKILruY+ceIzPdnwqlTJvW
fISkTRbg/ut9DjlthRV0DxqsYM823jljWbsQKwCIjOyomIp57gRg1dq8GTbokLKzQYBnBzjiP/RT
lix6Cy5padXWXRSaT3hnzCuiKjwAZ1I/y/2g2HhhSPfDHhEX4Kw2NmNWvnnwShb9mOpbtmAUVUHq
uXql5y9tem8BIgYoHFXXltKK857TwbJzmg9gjuMsTmu1y3T04lVm5c35wH2BYIAvaWWTepgGOA58
DU1yY/tZuxy6Lt3K2M82kMzgBBDdhPVnaO41vE33Q8cX18Wj+qDX051JH3ne8/0DAPxyj9Icyrap
9Cs/yWmY0oBNS6FCcC3nMxmuc0y5ot97PWklaNSNZ2DQ5abGrwZ4t1DP8YIMrt6EE8TwUrjkjXuX
UW6XUCmZDyyaMiI1TYmGp0wM8Ds5B1zm2cx97zAErbpmfFD5k+U0AM3apTqKI0R0xtYbG7mFooZD
BrXhZeXMeN+GehomwATfsOpHasZ0RK4nALIPQu5bR7GWCnRRtwpDD2wGRBl6W+NBMPJZg9Ws3hqs
eIum0Caaq752B0yz2nleqGoLdC4ArJNC22lqpa/piD/1EvZNhh5iSfyb6iZ+dDMwzu3w7/TOO0/P
ixMpMHihpO2DPs9Xeg1fOBqzGucNys8atc8mMAb+LzX318NkPU92ABcUha3jUmBxshJRsE67sjyk
cNh2bMTsqrKEDjdNVrxCQ8IKFGMYJcIEfCgGgNs0DLu9CvWFHOs4wm3ZdQdTM9KDJwz0RkTSH62o
Lw+cnCDOcgbla1LwxFqeUHZtj08AHobY0rA3XgJyU6jUIJ4gK66WiTabqaEzwlwoxK1C+KvrJ8aZ
mPJz07bCJ2RyN3UeA+OrW1KxY3Ehsb+eBYEf7JTYv51GDHeFZV0iKqGrKSs8rrzSlK8DZWTfQbeG
Ygq1hEFSNcp4oSi9z/3k/IJ5H595OAuWqm/IVyMex7uhHsBlpIa8JaohhoSg+geP4tKN2r7Hvqxb
Z1XqGLwTDayOfmT1zYtOJfxFvfK16DUUW8NQaneUYq20xrOvbC0LHYs114aMA9ZDUb4aBkolDP/9
2Ri08RaDHEnBGU6rG7rN06Vuj6T2FvouVnqXphLEw65qFyoYwFUcdgU5dZq37oq+2hGdCVGh7h+g
JESuqqbL0MQto3poZZOJmYFPOgSdDlOTpEeJuDv4msh2rWUiKsbouHWm+taww8tRs/AAmZ1wiWtJ
L1rwkFd9G/oPqtcUbitAUwKEQh9q2ldACvR1ZWVu2HmPmSl3pZjbx6Nw9r3hbJnz7lVTNLdyitZa
ELcbpZc72ZSkRZLBBDSadIXRh7Gv+hbUJDola79X9oPufOhRdGUSXuRCFvfIv/BfVIeOvqL12gX0
6mJvWGG5kilVa1XZ0xs9EarGmvc0sgqIGBjrfYu6T4lVQkWEZ5mc54EMARH8QEf/BNHcdw0QQkcF
rc9aTUB+wBX4ERo+RhGpkWhieAmEK8V8Cq3QPqsLGrcK0zFOGsahA2rj5sxDk0XLWjWEnclgxyNU
yJbl2p9ictSL9nwgzWUvmT9VunbNS7bWrKCPCR6M0dNOFxo53pctqVyOhbnZzUWn78DMMkKl4qYf
3NnJZug4UK+tAuglPe3gw+m87g4bSrFNjB5f+qSrF3mfPKOs0Dc+9M2dVff6zgqqjy5IkrUdIPVa
DE5u38YF/p7MNtVlXYb+QcGusIE6XRsLVYL99xTPvCkZW174Tltc2Qa8b3p54wYIa3rDRFrdMEqz
8P433jkdGmtdlm1BczzJDyTYjDsl5DwL1oUGTBUpdxD3ObrnZLSMY8Ru10xh2yxUkCt3jh8SsmPb
Rf3DwLcYArAqYRFQzS8l+wSnTdxCEvL53slgViaMDu8jlEtXpPIwpEPW/J4Veh6jKDH8Ax10/xxe
hu0SvIRKtzuTItHXRmptzVZVIVSpOKQbou8kcG3iHm/NIjfe497gi2XL3iWqjt1KbzoXFBVnEjXD
GcuXLxHgWpar6op3OUSjuS0pslaBImzGj7b/XCsTpZ6NodahTzgeCGtZxIaytkp1rRJPrhdmuYw5
d8dhuwPutK2c6NBiuAAJxeLdg+4CeJqcm0UPtnHU9wRsIXXm3LrSExIaYmBauZ0a67LONnE7AOn1
iuuxs+R1C6hqPcyWassf35j+7DzaJROsCnUYr8bmEDY+lM9wAyxkJSP/iWk6g6AhP1dR9tk+dPda
GaEyEPWd8yBvWrN60OLpvJMZsnrO3JZa1TCXABxXnBtTUg7oAy2hhSgbNH/824R8qMk2VYxdMk4z
LlJdlY7zFhAOuAoiHmLekXU401uVqnU2AcbfNu5fS+W5KUhg4h3VhnPgAOZKn3AsgZq5IZ3nxvYq
zv58kwPkqjWj0TMscXcdIsGlleRHO7B1rkXV5efk7CXFJswunTHAbDuZm9qHVzPiG6Gt1qDXG9UU
aHv3XmmiX+k9UyRVyWhVY3MddRusCjU4g7oUYb/3hsX73rT2owDTTOm9yHQwwoqa3lQeefJVd9DL
ORaD79lLGp2XhoUmkOyPOHUXBd3FReF40xI7xMbwtWOsyK3GuIrYh3q89ILmHaj+ARALmStjarm9
DO4bg96P2pKCkN/S9H3vKv/Di0u3V6NtkMUlIHQACSEVyxiPNBbN8NpDBbWcihQPHjZ66HYUvy1c
03FsnJWGSNPwxTpoLWNBMzx06576OuHHRydp2rcOvzcnAuzllg6Ns3sIUCDghtFK4uT8NdDkC9/E
2E4bdgkSCU8KLs1sZsvSarkH5L2PhlU3sKaOKDSvBz+CPe3v0APkew1TB6h+v39AXUhQR0fD+VVp
9GM3ZQo6ZA3/CW8zfvt9gdJ/HNptVZXHwgyFqzUEoaShuRyiJLogqKbaKzN7ZwwAAy158pxHsM40
r1NFfCRTZD4n4OcxNsMRwF4wSwn0vHFLn84Ekw+UjMVFzKPI+WLA0gLHBMyRT/vcLGX1o6P1vPYh
ISzzkiddQNTQSzm5oxp1FHCZctFXwHwaS3vl0+0TRTlPu8ZaSavuLkHJ2HeNbSGOoBFxISvTozCa
bLdUrApJQFuuKruCRJjiYNeiul9Kp7tMNfi0AVaeTdeUykEx6S0j6U3PS8e37sjXIc7GsoqNwN7p
NsXNqA/ctsNiZ69MrVrWETYEAVM9al46kOcJcKeen3BSrfHM7mn+jbCBDXGRe+G+CDHAL/ws3Nc2
4NIuehqrJr+MGlNAren2cTavTgwMCJ/wMYbbF6FGjDHGI0KKaIqcU5dYC7PHyZbpw5r37pwknedY
7ay1MUznRJ+x6aHL3nUwerb11Ee7trSv2AbEQpm8Q0Pmg5vk5fBgoNKmjO5/ELQG+sECHWQ03h7F
B8V+pfSLHuU0ZX81bPJAP0c7ctOUMAQ4SWKW8QuD9yR8TDom4lNak/QE+feyUxvrkbgQEH8sqSup
GLUbKM1rEoYWqhmfz5Xocu1Y/hqQ9tFI0nvYQSznjvXRac6tyEHk5vYqC0P6W4rc2RY9cNy4pCzM
LcWWwIjlmIzjEujTrAF3PBTQ3CdESFpp2IHSnlgumSUvwkceJoJRWcXYaJeg4kNXhfb4xrhqk3GS
R8+RLHvAxmrm7bM4T1aK1qWubxe+6+PzfdAsgKtIzfe1aYLcbgl9BHS2lJG8FxpROYlj7lFXQbNw
zgIB7xzd0LArNFIf5cTCijzrBiF64E6meZ7Y0mUB81ZQyy3wzKAIG0+iRZub2Yyhz6vcGt0uFG+N
IEJEbS6RBHlXwKKvhRkeaPo9iQjOFzjbbZcCOrZtz6MyibQNRvsHIwZwTqAwtbktPJc8tIzjUH4P
AhjQfhCo57rFGImiN9lQdhY/MDiN+1ove77EduRQR6YX/q32vWUAwFM8FAPMdyexd2OmRI9zw/Pc
lARESsb4YA0nZmVRMcqXLJ3EBnhkl3EiipO9iFLvUZk6/YEYTORqVqgcQhD7Sz8gezTy25xhzBwj
FqTOrqqm4k60vGNeWuukCllDjMRUUmSOc4JTEBGyCYXMfEiVpCcDxQkfg6ihMTCxSi+QOILrluo4
XlilPq5zNbGORdq+tUOd7giaS/dlThZZDFJlhYAeX4mCrM32hb8UgQTtERrGLmuhZMgGcwvhN8xb
41zdseqFx8y0ojWnPOXCmUZ2XtlIHKeeUV80eOXhXarKS+/FzTUC+2zZGI35Aaii3cfTqJ1jTRiO
xB3NkaOJuRCmOWWLkpeUxmdUPoTdbP5Sp3jHy9hd8kIJAxUPei+r0NB90Mv2bplEKFDhaCG7VpGV
N32VR89tjZJeEKK1NQOSUUGIKzcI3qaDzXFgKWrO9VWRma5OuhZ7i2evfdVTNzY0rlWTh8laajLC
6VVMwbWD3GXTV8jvHIyAh4QggmWt19YrAw950Nqa/n+UY1sMmKYsjbrjolPNi9jpQH3acmIbHzIj
Dd3CHonrgwMLOtsXw7p39Gpdtr0NxmIAb5V2PS4ARcLaCAbZLhukEZd2MDvdpE1SZObV3SEJTeuJ
9Cr1HOx6sxw7M1nJMi6BFTkK2Amt3omMmWwaxt7aNkR0h4rnpaR/d42i9MVU6ADmhlTgcgXVzvR8
fZU4tKf7gOUqLmmc8xMarumoVH/5ygKZwaT4PKVCWYUqbTpvIs+Q3O1mwuXKEd+a1nHacbPB0bAZ
JhJCviqGFudKK+09hb6zUqQ5bUMFaLVZwCVB9qQipDT1p6xsl1FGMgM5kTP6TqeypJ+mXGV10BBT
O6TBHvR4uK0Uw3nLoYhu0dIprwXKrHWTi3ZjVQFk9YZYtjt7bMxbLPw/IsVhtZIIvwgM1G8mAB34
CgpMf0COrhSPFgO7vbLSUrvalnLo8K/0qP5EIdFOiuTB6czw6AeevFDVIdjkotZvvNZnDUiAct1E
wjF2U6gl9yBxLpgoKdzBkPUTSaJef4vPg4qOMabiUF4BLEVkG6UXKNP0B3wJ2vlgl2mwCH2DE1hO
euYO6q8Gk8Tokdf4Y3wWo69D52ko0Uaig7vyVQKCDLo2tAVgmT/1WCRJYwhN/7Fn20Ijy5JwGzBP
j5emragabSZSTVziIJpDokfW4p9LZy6LH9ltU/340Zy/FP93DA0OupX/Phu4esle0s+C8vkP/mVo
kPIvfGQoOvB0OTYNfSQ1/zI02PpfuOckihn8bQwP4Fr/W1LOaAB6OUwzZo80kXGG/e9sgH/PkRzA
8CAgm4bM8I9o2F+kM6bJeAHYyPwf88zYMrnzn7nUNDmc2nAGwy0xFzMyNLRbIcd+S8usXAmb9BGF
SpGR7Sh0YFbCuXEo685pfEZnugKaSXDEXEaN2rnY90g7aPwS0N/QKCunDdWNBcaQ/AmTFrIcsj+Y
7fXP9vfT3SMeQtUmpA465asfQ0sU0jg8FIGJYtlXaeCFB9I5BCuQz8ygycynHBQdPdzZ7CTjLKCy
nsoF7W7aSHS+zU1kB9m6U8P1FPElDEZLa75J432dFZRyVvtcB/mNKazyEXW+itU4c549ZBsrLcJ0
voKxCJZrGIcNQdTdgcgO0nQnOIypUzMTxkZ2gastJClEqdeRVLp1zHl5XRIUesCmNGx/evJ+oyD6
9ftglDSD0lFqISP6+n1Qg4O+SWL8vFU6HDG9wfGc2pJOHws7Xjw9fiwRuSMBr7rX7y998h78R4Q1
/xbWrAxkQ7YsbLjqF+1SlmQpFL1ac2f8ljtBGL5rEqxzuU1wV4FdnfgRtqXZ8RJ03b0yxPGeKOq3
72/js0NivgseZ1taNmw9EgF1hmo/P895UDRxN9iN23dID5g3UZj0yYci7XtDpNOO7yFcfH9JBG4/
m4LmS9rm7IQFl4L+bX5Xf75kVyADaEj5de1etZa0dR+p/m8Y6P/pQr/+ulwIb7FtmTTECIf/fKGM
Fl9mTlbjGjCFEFmaU77xcnOmsCERRhxP/7yyOdF2kXn4/jNqX9LoTx/ypPNDBSgsHSPLpw/p8cv6
RUE+V+w1+SYtgHox7YlpUfqEIqnVscg8zq+k3dbadJ95BGN+fwe/+/DzF61jXmfY+vVbrpWZFttV
jZszKaPefBlK6xFWoMrMHERdo60R1Ry/v+bnsenpYXKY5mLuAa4BP+XLIx1iSlGhYTZu0dfmLgzn
MWFsF3ffX+XX54ch8DznFbbpaKzBn7/adjDQOwBjcyXAjtXoGPBZR9L1stgIl99f6jc/I9eyAHXM
3m2oY/PP/NMgWFoc88rahJPtGYe2lHelZv5QAsYyoUrLYYoqt1ThdcNJQO9eP/zh8r++nTQDcYyz
Hc7DbfPLF1obEzwYnctzEHivYlJqhupZqs2z7rdbzYMdUfgE3A3WKgrkrao4z33kEI02CaCMQLxL
H1hta0P1iuXT9/f2m1/h0619ecAbGFKMi7k1prV7kTlXjtG88tNsv7/Mb5ZJvgIOWIgEWJ5YLz//
ApaS2gO41ApEynArm3pj5/p9ouO2sdvWheWxDtTg3O5JQRAxmLMeKukfXqVfH2tugQUa1z5lCbCa
z7cQRg2QBDDMWFbK3AXJ5qwYypR/+KSfmQTzyzNfhbJCnYXBPHCfr6LmUZLiieQqkbwDQnhsEsBf
7LbVULvff6m/e6z+VjiwPJry66IfGYmjlmZbufqEYWjy5WOYo98TbWBsOrMhRMEW4x++xN99PH2u
7PCiWoamfvkdnUrTrCGqK9co2qOPBWzBiOK1MeS+C/T37z/f715bgSSYE6bJlbAgfv4uacRNwhuB
lCZjlKxSpcSkR2bD0h8xuARFRFwY+jMaOfZj7kObLhlK/uEW5ofi8/Y+s5NUPi3mR9XWv7wfLbZv
tWzKChOKce6wxR+QREfrxptWA379kZ/lTNOiELAgNm3Vugk7Zqb/DzdhnNZ/lX1Adb7s7uSlMRYP
smpu/D/C2boZNXE+as2R7tE9pd0Vexepj+aHQXCmPuSU7f9b2P+mvDoJyb9+CQbUMIncXYXI9uV3
6OASkivpV25Xk5oWdcqZw4F4E3uEKjVmtq7p282GLyYmQHEGBybCAndisFKE4jYgjBYQm5YxwjKw
N0q8lcAgEJmQi/b9jf76cGJfVXXqUpOb1PQvD6dqZzKYTFVj4zLuQpiQ+wjvibTHfjF1Sv+HXeXX
pZOtBOUT+ClmaCf/7c+bSt0Lq22AU7qOWXfv8ERvTfxNH53yp/L2lJLz+ftHxsTF0FmZgoCUL2tK
RHR9PMT4ELVS7JSkeJz0mKy0rL4afOrK0OsTMr/HbF2mpBUDzlvRs+i3xK6t8MGQUIfxahEFA53S
WD43lt1tmx49I6gdsQXpTEpvEFxXHb8PPVZ7YYqhWiEIXHV6azAeGt4YIO7/2W8lVbYCNn9qmrly
/7oak4gN0AQGqNtygHJNM7WZQuTonCbDW4U9sWzfX+/r6v/39UCvcfLkIDk77H/+tYIU1alaVJOL
H3c85MTRX6Odt/7wBH5dkuerQOKBggYfZq5ZP1+F+QQSVDWFIIwNeTUVwSuilOfGKM7qVHUdet9/
uOD8D/78aHBBnXOghXAOXz5P4+cLznxz29RiNCy+9JmtxMIN2vIFXdublsQgWedJa5QTqvL916l9
fdfmC1MTA97h+g6r4+cL46ZrYEXZgwu8eTbzV67I9aPXoMiI+1rfC3QNkRnd2dNHYNm3sMEuLRsF
FhXQlKePQhMM4Zwg/8Na+fWl5LY4KLBGSUM1QRJ92eSHzG/qjHfBdcp6dtlBuis832GENRa7P3wF
8yPz5btnyn46AKFW1OWX5SYelbZJFNSvDQSxJcmc/tInYtuQYkK1QHTPJIW6sibtxey9Ne3tesnJ
DyRHbqx5POjA9+Hr9/f0m8fBJt5rvh2bOuurJQgRA21zgFwQ9q1mjbs1XeplXaA6mV6EPj5GpKYs
ffTL6++v+8tWLVVQRRxQLJMleD40fH4c6Nmwng9RT4RS/IG5gL68I9M4XeFlDV1hR9NZn7X5wUp0
Gg8YTuWiJAjh/fvb+AIUMs35NsAyGRrsYhbMrz9Jm5R657dK5xpkJL6bhfcUdyGqRtqjnmx+xH1r
HTtqG4YVmuPfVMwktmQ4rFJCva4Vu9rFCVrxFhfFdqgk3UQJdZcxQF4daMZXa0OZchhyhFKQ3WLu
YmMiETSbyLsmIvGJkDVzm+uTymicMQfdVWfTBi18gCor16VM6WmjeU7HgmjcuktRfGSbssywXY9l
urT6TOzgx75mipTkiRn6S91ow02T5txkawDPEVC2hbgve324GRNGBHZPYJBA73hR5nO4RJcA/a3J
cg8c0rkDhNEritHEW/mAOM6TuDQuGnsGcaALsA9DT4hSLPOI3FyJffoPL+OvawQbIz4qm7mXsBzj
S/E0ldDY44QQz54U6Hc7Kb07ctqybYpF2ESO94d6+DcPIT881RpHLDqMv6xJyliiUGmd3sUpcTR9
447f8DWXBUOQOF7MshbGEbS5ddcflbfvH73ZCvhlNeDD2qAgNQyrMGS/rAaMjjPMHchTC+l7961W
QPQLpblKpeq9hTADw1Uy4LQRiTLcWHTHHxJFj45BUsmDL3MmmhHBWind+EOTkiqzUJIQWGdV5gxB
vHk1i9VxuCHKQSydbLa3S/4hlfiVDRoa7YKMsXDz/Wf6dTUxeHEFsYX01VRchp9f6gQColP1OMmM
yifNoMBSB0LdvmRsw7NDvPTO7uBrN4Kk+z88OhQC89PxeXllX7HZvbgDR2fT/nx1uvkkEXu0ITxk
KOE6nrUommmnO5HbCBcI4yme8jCuLSjag9xVgCPIYQf+ThBrmr0Pdhg++AQXcJYMw11Wm8PV5M25
QFPcGoeoyMdH2OX6ThQgqNoBQVpg1wcRa8mFDdpphBGb4ZvvAtvZNm06wL4PmUBgFnvKNO1ClYm2
FSI3DqRiEanQp3foAF6g+vq8d02+0+taPFQylc9jTiRdQVjPORzjYZd4ldwWpiivmkQwwKccZvJr
FBe9IRAdY5DGTVOkjOUVUki3gR2JY45cE5uPorugJastcazwiRvGG5FH1nQClwT9S1F2ONrG+jFI
8/6Ovo3jxkYsKtcbSWcoSviySyenv+AWusoXkaZVfgYavr4clJH/7uVdTqRCP3VgIrvpRYlb5YU6
WzuiRTNfzKFsIaAR2EF2Ui2IcWm04mlIGN1PZT9cx1GLUE1nKqY2SngJ+3C81joPk3aB+E+phaRP
DieWdCUpX4hY0vqFoncoAhc47U23yBoYWXWZlRcV0RHNmhmchzAkGpBWKWQ3BqpfrqMiSKCiKAoU
zhGj4Daz+v8h78x6I0eyLP1XGv08LNBIGpeHfiF9lUse2hWKF0KKUJLGfd9+fX9U1HRlKLIjJgcY
oIFBoQoFJJSi3Glm1+495zvtPZw1GAZjpFfPy5Dhi6zzUvnC1LwzxqHqqiW228cuWHxxSf0+yZgU
h6yMIH1FALBIsVE+eqwuwbafIt6saOs+U8sgtKBzOq76oORA4B+uGTfqYceU9cWMOfJgqDr9pkdD
fz3PyGzm1Mv9RYzxOcunBJidofYOAQnMEBYUO3piIuTNedVmM9nGlbiKQ12D/VUyKewGD6o9AmDt
QmSxfJuQumFOsPWICBhuvNHW7Whz7RWeVYJyjabed0NYozXEJUQPycazGBjCSqndTZTGfuy69QE8
uLdNsMEFEaq7fWoTT0kEGNomV/VndNPqIk4i95A17XKrawbzOgVlRvnRmBEn78zRjWNTtCyy8i4B
PIT0uNWdSFJxWcuq2MMqWVPczeKk7EoS+TiHu7bRRY58ougvJnKVNnVhe49p4g27CdTOF9Xb9WEh
NqkGr4LZlcDL/En1xcLxWsxXAOJB1hta5/p6vuYMyBAL/AL3ZHb7zTLZGotMKGaPE/rR0vEe52Hw
tgQETLeNRn0BBMetr5o5C/EGZEE1zA6fSCfOHRFGwUI/7CpEPUHCynhRpoK8vrJxAyLBxMb2IM5C
SEXh2GBGtEFqSu0CoWJ9Zrrf3LFMnoH3mnggKhQg3Cn2XWM4Rw9Z+YXuKu2wyE5tFqk59yrtnO0U
hd7nSSTT7RQby1cyalbo/+juKjbN25T+8lWvVxiZstQ9Q8y3rxwnHK6afnFeDU6Brx6IcbxkefK5
kqmB/I7vdGxTe5tNLbYJNZXc47q5PInKi6eD06UpJgqY12S8Dd1VCKAr3WCOFveCCcHtXIDoF0DI
mJnqiLSraP6kpfnWM9sJIbAx3Zag1k/hlJS7gcb+Dr7mvEUqqW2z0bODSZfuqeY2fJHmyctoTwSV
49vTAh2F2CGz5Y2dtxxGFfHohrKTa2x+OQ7yNGzRWcX64BuLtnzqysW8GjsUjT78eIrFJJVe6dsC
pJAve/PKVnIg5SMbHwqt3trlstypMRFntAioYvO2oW86VD7oEt3cNE1jmsH7KQiblnHX0A9YOg1y
DUfyQsYQgj8/W7QucQp9k5xaM7a/jVOBDKMeyxMpCGqfuyOJ7gVpEL5qUpJNEJyDcNQtnlFMRFVJ
+GZNFw4XddYeK3SQnwbPbXZQR+oLi3biWZGKckOcer9BMFTfYu5cvixNq57s2ZpvCi++K8ZSe7MX
h5DvEpEcPTRxNhE3Bnh/4a7PS3/thG0sjlok+vmKYEwCCBHZweQoksr5VCVJIw7LULi3NFOqiyVP
cVTMLj/MnM55GJj0q+2ke6OBJzIapkOBLHrN/yJmy+nI2+UTHiVXRFGIDV1aVIC4YDR/rGcb8agd
Obs4nSKmgYx3pyCth+VYLaLahVVR3FSpTTS8C/cyaJLmIZsgWMVNY5PTE5ZvidCmpyxGelH07TDu
BjGFT6ZmoeGOtTLeje1Qfoaj5TqBPWh2uY1x3+9ar0FFPaJxOHWO/m3pS2eL8xYzp1zAWyHVDZAR
AxiekidPL7K9CqE0+bixSHZDqnxNc3z44qRa+oL4Tt2XKJF2eWEy//em0SDzfTIIWIsbbXkmbxWe
kJV2bgW4ayHiPVrYb/TsiP4ku2E+Wv6xFGYagPJCO8znNT7YkzlfV9pAVyQaSe0FxwhSN6nMCxEn
aMSJWiXWi5lMWu0XPJfbievJywjI8zxIc3ogoL5aSLTX4jMOKPNN19Vr5QzOp6iTzTetyqgTifqS
D9PInsJ0FjxwJSaqGmRIzsOyGEwPS6mfUW2kRy/pDRqP3XTPPcjx2yrNThyp2TMMGcA5QxP7XdHm
bGZ50JTRnY5DgPtOG5iTJgKvjU5Zk9zYcihgu9beJeRvcR4iginpOgJEtkMuOHvRaYy5q5EaVE7F
7axnxl4XsEpiJpBfAOjn6tFpl+dZWbG+Ar/IQuixJgSeRV6aaktWZxx7F/NkXCBDtQ751MALsLnz
7JtFXpPFBIzekR0XmNioOeXM1mQLtsyGo90pmCPwmQASHseQeMD3Ksjro3g/xJU8lsNq5JjI0TuI
SV24POMV5Up7zUaarZKdx1yudUyTeacVNeajBr0ZkeDtOLqT09QtJx0fP7LQ2r3HBh1I0nD3DnGL
mPwGgXg2O/Rjl7OBagDVNNn6veE8FWG+HWNmU73mCA5k44+Qd+oAQYEsDD2XW3DE21zr7V2FQdl3
w8Jds0c+20mvEcqCkmsi5+ceYUr8yCeUvuZ1TMhZoTu71HWic+3VVNfke6ZymLYuXKNPHVCoY782
jUjUnZ4wnqAEzSJ2oCacHyECdKcSuFJX5uV2zFQFvQCdUt9OBVHHQIKcyU2Pumnua3ztgdmOJY6b
gyIud2MRDcVixnUcLee0KsgcXYNT2tm87uwRwVMtrJs184Ve4qSXx2lW/a6DuvopHav52lgIH901
TRWfZ8EOKhkY3gB4LPeLLfTzMiefONt6nP96TgU7U29AbPe2o+21W+BhOdmNYXsjp55ZapbLy6RV
CNbMyLt0Rf41HLBVZxkNrI3d2+7ltP4DvekSvMM6Nm5BlhtKUQuqlWoh2U5pc+AO1PvOUE8YqSZJ
PyzqH/j3nAZW18XAtG3t2ovuJcpfZkfJnd6l46bkrb3o05mKzAzjPfgmizo5TC6NXtrsWBXfYRTW
WxXm50kW4gyl1fATagwMdwX49nDaxa1XEPDqWfz4+NW0tWILI28+x6G5bCTF4FEfU/NBC8v6MiPC
53ZQQh3XeKbrqA/r/WDoXHLImNJshN+A9jcMTCe2TzFfOgtWy7qx5gd7RKaeeGVyayU2so46tzD8
D9CPfb0s5JUZFanpx/lqiytXUNHCxc2HbFOfmJEo4P3zbDor5JXF0y+C+DyBmHbnEfS3jcwWcN2I
EG2TaObyZuO+GTe57aX8e6JwoE6vO/t6DmOTV8dtyi+Jk0V3g5ZWxy6ZJgw/4ehGG1oWw01bcc8N
En0Zz3UXjuehROBXG1pFAPccsk2VDdkyfZZolxkMU477hbyDpBSwVjx6mOhrNr21QM2SfPU6usTb
Fl7UyzTkf2hJLa0dnSxS1Ce92RgKCEJGF6RqUaXMVbYfLele0orSLqLFxK+UFsmtyuzeF7XwnuPc
Lp7yQet8ZsJqX65nvogLyhdQF8pfmpmNt0MxD0WGStDiFDxqbRV9gqDRUWIv6tCWRkEnV1bbKdPq
84QtqBjkCj3VEVC20t0DACZhkVnQ3K3hcXNdwaDU3BAAWBpuR2U6hyEmwtzG9vCVJLd6g99H7kJX
c3ZAKHEM1t1qma/DWbuWhDLtuSNUl+9ims4Cmpgu+QzILyz1F2Bb9sZuXEFEGraIaI4ButHnJrqk
c3ftgksiUSiV6gyU9Cgp6kyE9HoSji/EKza7zODLKUf7ovbmM6M98bhU2jenSKJHwA7qdehw3ix9
lH8llx15B3JXKGpdcTsC7kPqXMaXMyJZ37akvomr2fSlNYL7GwtP3HlWpKagWgir1NZHamGkR0N2
6XaNqHxJimDQY4QKGm2oLwfX2I8mNV3XVcQMVtgnCsPpL3S61/tJomMUi5ntyUuoNqII9Q3SaxZr
w8TJiIrx1LNZ+VPVcH/RWu+KBv1C5jaul11B0/UgO2/CvERMNvOQEloCQISouzfmBTcBMUm4AdM8
rrfpmO0bWiJXnk6HFlP4hbDHbr/guT1kkYmlezRL6zhOmGQjc7aJ2TaHJ8tIx2MFsNmAzZDx/haN
3NJhK05a7nHeNQiK43tMWauIU5Q6ImsKxjBzGd8AsAD27DZUd4XJRSC5J+IjPIZChwVJS4IOxHwX
tQpLC/aZjXK9iAyo0uqPAOKGHYHfCl5QgcZKZ0vyiO9ufQIUq4APrdzTGSgDj9p9i6o6DWHGAYtC
wd1zRiWtcC6btDv3GEB8jh3cw+bwNWJSH1BBP3twQc9zhpjYR7B3HVlhEdAZsfzSzuxgCMNLz0Fw
ZnftuFvCxNuaWnlcFoxqmqV9Bvh7bO34rRBEso6QOAI1lsamSxZ7i5EVn6M1eHtgl0erJ2xzDMG1
DAU/TIrVEnST0I+RUFuiDEqfu0rQDumwKceopg0yL6xYL9ni5tPQcS87+vsRM8f1RCD8e09e93jp
Qm4KcGbKIHSBUWThfD83ZrHRHQyJOibAK4COxO6q6tIsUrVN1WosicUMPVZndKKmqyLBf7VE2W2I
I8CXKoeMUXXUu9NK1XngS3ghZPGRD+pxJtp5tJr9PNmnsc/rq5oTmXRSuE31RoUu9K0aSyQlygLN
2+9h2gYu+R7XZpa0FwLfp7mQN+6wU2JMtaTm+srM5mt3aaYbS9WEGldDod2CwSDZOEoM7F/J8KY8
WxJtXjwtzCihjKYYVVrk0Duv1Sb4zB3mChX2+2TyrK+sJ89P1m1/5mU52dI0Or+iWRRE3C0JV+/Q
7dnX0IHIVhSI8uHZ3LsLWvMR2/tZIupbPR5PKjfUxvHmFL2XWMCskzZd8W0eFPTcQHkmNzNvaKmE
zBFLcMR9XpneF5CWDxngeywlDs+BOdSv5uQbzQnCZz31YExajxgzHjDed9/6MNmx2/HKwYa+oL1p
XEts2FuVePpV7FjujUnk7VnFotyARE0OaOPyc6SJY8ot+bx2vWMfj3LG+ZAR5DrPJcd3Ks9d3JE5
WkXZWa8b9JI1xtHR/OxGOMXNgtohBAR3ZU9NzuIa7YMtSXV2xDQdkLgHwAn4l1MaoO7rpldv1Krb
MpmYGthcXQjYWC7ocTM/sE26ZXJyqp3d1+0BEkx+JjwgvOrizHt1SsxsCCtLj2QfvIg5F/q5b6Ca
FRonRazb6qGjyWPTxplCfCjLe4qHINpuvSCb50G3KIijKNpUeh+/OPRETnhLkhuH7wAmTV2cCGGd
3Q0ArvbNs2eMbV2cMJaYu+5AUgsZRU41niVn8rcJLv5d1ZjpH2GVz5crz/O5zc30tuv0AWe7TkfL
qRnYz6MUe6woPQP/1tikNGu2ZhTz8pQRDsCmdlmKRvM5Mtr5XhSq2U9eOjy0i1Xe8O12JFf3Kj5g
wa73UaInl04TYQ0w3epUlEmYbbnvTD6lj30KHaDAXQ2Yv5cTBkYzLpeNwa++6opJMUFr+mNSTxl9
xwTpVmu5O1I4EmSBQ3f2UhuUzDDH132o5Xd5MzSHRkmqGjeNGJfWCY4fMljXnogSxRTuak/QaE8F
nvxoUTQqUFR6/ztYh5IhORkd24vhOtmr13BOLc5I9uIkpXdPnqQkPjkndDvLrccCyM2TRmnjlLO3
dVNcJT7NOQ0eTg2OmHhTI8Ca6AVV55iPgIZpozlTdMcef0tHL9CBgxAvOVGa3KV0HynU5K62a7K5
G1zhjnuMFAeY6zY+FmcCbASvSe9lXwh14oAqJ4chhPaHmaIq0+OKDncOZG7prS1t7QNOFvo4qsDQ
SWIRAZ6suTrtHpVbH1m6/demp1kDKKndlLHdBzpS4AostR8RgYAbUeFj4k/3nVnKy4aogn3skFe/
TBk57LA4jjFd7I3kkH3TQ47oTubGzsLV9AatwQtkP5mbnkLPHmIKk9EbTqooq8tVAHqkX68FWmTI
TbMArvOtIQdS4BUZcd8YZ4nSM0s+Ojp9tGDbux4sImCzfLiqIjYKDDn4Nfve2+q9aW8xhBQxVW7E
xagFrUt1phNx2IFK4T7s3tS0tS7fL9xzXIwPxO+KS9OMhg0BRjic5zI+uEkmOXbxpajWviCwEPKT
aexmt6NnVaNtx+hn9HfCEvl+sOZhR7M6w54Sl8neHDLvYI39tDXMrnpOmhL7U6LSz43o2kf6aoCP
RjVjvUyMuDzlw9R+C5kSnAqmXMdJo008U/Fc1otdgRhME3xo0fVMzPHGLOb48dezHmMd5vw4blkl
ZPwJtgNOEp3Rj+MWXMx0iXXA5sJKrAAGGued8B6wuuGzrT4VoajuJE/1wMzljeOJosUAQYZUz8zk
i72W02Pk2ji+uOpnevYgAIldtHB+/VQVMf016f3mmVeM0E/PDAvGME0yBRn8fnhmiw5TiHsS9WaZ
WA8AGL0gnsyYS0CVBhmRL7t23XGMvvxGYAw2KYYGpyRvrasKwIq/GIg+KY6a3ygDfp6bSQcltjBd
j+ugEB/mnqZe1NHiRPXWoOXdojRhHnUTcsH0izq2NlZIdFbdatnvBEnrROzDV4jA5T2iCBkeMogf
v0KsRbzRxIJtl1JkF14J/Gy2pwFvb+zcV4n5gjz9YUZPHLhNArw5plCXDAz8rnaL62ypMlSL8oXW
AzmkHGnnUVnl0amxLMNtrJ7x7pXIZ4n4w7ApGCZMYtow7PijQXzr09EmAFBVbAN6ZHwNG6LCih6L
eSW2MA+9fb4g25OM5y+9pci/ajOuASdLjQvbI32+65eSa7dt39OOiY/6sAzPTQpmpSHddq/BVtqg
J8qoZvJnF+sBrsJE2F9Bt5Q+S688WUs0v/16UfwkWwXZgqKT+SPaBvtn5a43lyhGR+SilSZncJLz
nohN70wnPt1npU03qLad+L53NcV2k35TwtYDM5G4Sn/9JD+96QgrDMMzEPkwwgFi+ONXO/BPKrUG
63YkttzYYeQyqzDH6/ff8v+AdLZ/K88v+Vv7S7vT/V9GvPxPDG+xmOb/lyRy89K9/Ntb0QGgWP/G
//j3S/X2Ne7eirZ7UwUep/d/9B0vzM99tzzhXULZ/J43SqFNBgFKrO+OJ+8fqOhd5BrYdd4paXy3
/8zQsJx/rBYeC0PUd78TK/pfMDQsUnTDyavjFJOW83dgaCuO+E9bA7KY1aWirypCfFXfqWt/lr/1
OsMbHeg1qzRvNr09t6elsz6B/4GSGnb9LpKZeY4lXJqOfOEtSE/iNoo53eg6mhmHqEvGeFZ/tZSA
qdJlCIwuetUs9dnNwf4YMrfwP8pPhO2NVIV0Hbr0clhiX4Mu/pTaI7z2zDWOaeUAt0J200FTTEYG
0bz3fq0QOPhRXhL0kKGgosW7mYht5SrfLw9aXmIqSRmzVQia4NRK2y8it9gB7LU+zTUQAnfI202i
x9eaRtqBq4/wAAX9L9NMSJBkJLTzBGdQWCfOrVUjpfn76+avX/YfMmX+zyCC/93S+h+5bnjLf7Fu
+uktf8WhGf24aPih74vG/gf2eYsXc+VksxBMXtvvi0aCAoTcR7gR/jZnXQD/tWik/g9GKB5er1UO
6yG2/9eiYa1ZIAlZhqiNWI7u31k032OJ/3WgsmpYKRZCd/TuDsaBj8LnuZIxLZ+Iqr/tOgJRpnnb
5QjCvDJrvtZV5QUIMHNyFnNxAyYQ2luNQoNrTb6JBY7ggU7dtg3xXhGTYuxt4bn0CrJX2S60lOg5
bUzYe3Q9uxeV2y+VEz6WjfW8EBsa15APXKn+MA37Xp+LEaF9Bp8ep5dvNGYVdMVlF2PaYEJ/62ju
N8tSPT7wqj5OC8mfVRw7TKknrFkojk6FNzfU7uFrPXnjcyeaOZjIMLybqEADok8xzEW6c9UJbNm2
PRfgVrDZDwSVbFFlpPydLReXol0Yogg6fWVufcIn7h0Yr06XqIRaHPvEjrZdsXfM+cEtwi8RFsoL
TsobOuHZ6tPXmDLIod4nck4veg3dR8osIMh78QXU+o0RJ9OeCd1XJ54oX7os8XO87JMIT248EZka
me6uKPNXqUZzrzq40Ew3UYQYcB3GFve1vpgdChewMHU1tJC/oz4AgqPzJ7kvI9dpfxhVR1B63F1M
xN2f2s79UrUNvCOnMV5LAmGIx2kcyW09b070ocgn0Lm9RaPzUKzpKRBQ5qts7tbwPj0JEhhchHo0
uAyz5Zi72uWoWgEFgOJnLGfwgi4zCzXP44Ysk1tIbhLYm9cCawdFwID6KpNtwoM2oIoUqAei3fNA
Vs2jOTPfC2F08z8rZdKrH8wE+xuu6Bmgony0+/JeH0I3cOW0bLJ4eKQfgWZGzFcSn0Iw4jw/G2uW
IwA+N+CTJrIwnsFgaPNBhVAZrDCnZyaGp26k4W0Z9V0raihd7XDVWSggyqIoaWLSKFTVvKsKcyfX
J0jc7CWsQsb+4lJyPfcTNM9BTYjqMoTZpg2NV32ObPz+hG9nVbmrLP25t1EXpobmizzON+wEpww0
mh9FHAS0il+bAd5EViyftKh4IN9hl66QdBpCnd/Kpwx6GNMbe9rN0q233UCICoPeJmgMGBa52Tf3
Y6UfXDNmwhFa36JRwoQpxie7tbhjInk6xu00+RlYg63X9M9A5e+reArvJIm0BxUl5taM4z3+D3uD
aOeCG+yBQ54xT1jZMBcczKP8lWKnSrD4BEqBsKmm9ghiyvOBHz3D47VAN7oCLK4THpIeMGPTQdkb
+ukwdMxXE9c9eLO5r2SRcFc08ie9wzljI88QRdnT2eRLiGiY7WytnndqcL/offTVHeoH2JWGP0GI
YlZGEE/LM/m5t3h74kjsIHZ4zmzIzpU3xcFi8UGXrXNKe7A5g1EtlxMhKjh7DTjJnu1tEknqNFOA
wS+FguUL8TKGwARoAbWysNOnxm2yHXMiKKjteGfK5Fmpcdst1bJxjcHca4xpuVIwzxkE1HD2RmNv
tcwbS+kugcdcE5I/95Odq3VnieR+Jrsl6BYXnRe8r4NUvdpBAs3h1OtwWNzUup2dVt47RYHKEeHR
piegYOB+5pHLIeYTTMcj5JyGpWbTEc7iBZdYSz4BKAduhyejgCeJ2VkExYs1LtMtnFC64xWgK+y3
RAtzCfUW3fERBJxpn7824ZjuSdG23UCG4bc4UiZbBv9VzoPHkH0NF+D1i8iWVVQgfeG8DmF+SXuD
JVpGdP2T2tzRxHqisw5gc4wPBTadbV7rr1xDTJKkbTrWWRLuQvjUWdNNTOX6+YQZWm6YzJH7HfI8
Apj5IVTOW9r00E7R5wJkHq4mY/pWAkpndpP55tgiJowIuHEYsn2/V/ytiv//y8pldUr895XLuWzG
l/mHqmX9ge9Viyn+IXAR4QYjyoLXaw3F+161WAAMEN6vFkCKepzo1PP/LPUdfoj+CoU4ZQumofWH
/lnqS4eQPRObMeJh3G6UL3+nauGx/lTpo9fVsdNirTEwUVECvRs3/uR1Dcl5gEu8tkqnVP8K+ru6
tksJ+FgzVkhPl3f55VoE/Kb5wON/+LWcocAbuOq8F2frBeRPv3YxnVk3msXeWJlWPFRS2PvYKNrf
dFbes4j/VZGtf51tM4Ymj4WtCqDXh9aKV/RaDQFMbma6Ak+itbQ7OWvNJ0g1oHo9JY17sxudKKj1
ziWoLO+sO4DLLQyaus3Z8mKduS46ffBzkGu8Bc1EWbbbpjeir/r7J2Q3nO9otafOCFrVwHXMC+b/
foFw84qYhKWDcUl+FbFRJexgZ2SylzZIzzFPdTEZX8bAIKFkUroQ4ddbaeB4Get4MCMRnjFP9t90
pXJFrHAJjXeNNn5J4iW59/qYfbJskzQ6jW0x3sVNDKuZjqv+2LmcPH4nSuCzjl22HhzMMUWKYMt8
gKzrpHfMkUbBVHhkrNLlupdfl3Dl8/0ChsY5LJg57cCLU3HRQPu3gnqe2mxLwBFBr0Jl0ZE5tSrJ
hxqbM6kcccs+K0nnzKMusoL/VWSVzL2wsTd6VlvXzMuopvJVPZcuUw2rhqkGGns9UTgOTEDG369Y
3I+it/L6+1f8b7SDrktVdO1//PuPXoL3L56rK3473m+6kx/9RgPtWFMozQTBU5pbmvrCh6eMttQq
4L8Q//WbN20NCvr4QrOAXMkVg9fN+riOYhIlUnJ5jQ19sQKBJimlDtOKCbmEhMYIg8mgWdotlnbr
DR1JDBEWyHhPmJ4dB71pkZlcI3608NzNpFfJPn418egi14C5PR64DYk/UhrJasdxT4ovMKQVCwxv
e2jdZv2qIri7hALQumf8cYyGvCE8RoRZFGhhUpp+i/7A43whizFzlCcY7dKE902vZmBrilJ7RBUF
5lDkHsq/uu4aRJvwKwPpzH3ol1mkvixMXYrf9Kr+4qvyuMnguOd/sfZ96Mp6s4B2KR0BA2hYtjEh
jnuVTdrO0PMO9ZEnrv60Nf/Fq/GB5vL+bnDd4xK5WjEBOX3YFETq9JgYI7GJQtN5zUst2cTroEDz
mG+1jSL9BD10Skayiu4R4a0a3CwnM1l51WO0Ziei9G4eFtmMQCGFTTmP7wshQCay+jOCdiemrCn1
HQk99daz5O/cdMbPuyf3yzVolesm5pGPVu6IeNOogC6/yYvS5RbFuP+UFxklUj8NmKzbbg6vM5UP
9lYqHdlcuGA32SokC+0WJVBO7kI8QSZfraKMosjSpOAo16srQZwU9UXd9nBzq6E/2ZHljv5Qge/w
PbMxCN6ZdHSDbtsXJGFrmb399fezbv0/7tlr8Aj8fa7r3OXlB08eNTjJVGSqbSr+9CvqnmILm704
LIjffrNLfLAAra8CLuXVl8inSSf2o80z5TGaflo0ooYQzWwQsy4w/1aLUyDbtmZlatP4TcZm9aVe
lDqBbKA1lTL/F785EH8+h10cu/AGMGe6LvaZHw/EcljcuiGbduvUot5GrSH9hYkTe6ZrcLNeKRcd
NoPf/Nb3A/DHDxsDnsuszKL9QfP+g2cHiXta504Xb61hbrKgy2mN75AGVWcz1BBX6KhA0g12Wzco
ndRlnp2CFmbYKa1Lrq3ElfZGr6WbhLRUZI5xxoSn8crBIfwlkp9MWOYumm3dEn6vFWl4Sf+Ewrw1
Qktt8pTB51ATq+czSkpOJtlcJlLINOe39WL4BMQCNmXWcmpdNKWpnmTMNgSzbkmWLWQ+4nhInuzZ
TD1NQyXDlOXREW5RHi1Nw6ORLY6ubpK5VweRh0B+RybVpHAKbo95kuSf8kp2EqT+vOyR5Vm9b/dg
nvy46mG6//q1/mmbE/SHqGP4gtFWC+vDF9zFKOO8Js62Rj54bwpK/aFehDpNSRzu9NQq/69+H2lT
RFm49k/MqoljAdtZnm0VgrSd00BcXjNLtQDWg7WNgUTWv3mZflq4iIh1QQcaaAmkrI/0G+S7kS2i
Mtua4OdYrrHYz1D7T6goxvtff5gfJi0s3PV3rY02SWePFt76LH+qH3ORQYWnDtmKcRovp06Z+95K
5tJnnts9Vd6g9xuF1PcSSF51t+ApbpEzkGyE57E3/vjN0/y0H/M0oFI59ekk4ob46bu1w8pomIex
VkV3zDxjPo9VpvxGDullFWllUCbpgsmMMGElm/bBQKy4XTpcfuYsosuyUfW+CBHY/ubJfpwtfv+c
DLLYeeWQQcv3suVPn5O2xk3VqSTElJCkdN+mpbhxxUzNp4D+AVhIZ1QJ9cj5EIz01ZegEln+BRCy
woNVeYsdhHMocEfgUUmCehjUtR6ryj04sgSBX2casuJsxuS6//Wj/8Xb9E6E8wApMa1937r/9OTh
VC+JOSpvQ56dfagcVZ9Yw/qtrtXl3z4GVjc8H44l2CEoFz/sgijSbEOfIm0DT7990AjTPCTWqvyN
lDi7iKK+xPZiH4F/LruhNdxXJAjW5a//3r/YH9b7IS8RXxc15IeqBJfHNES2HdJujCy1g7Nb3vd2
nuyl3XoQKSISDn9Teb1Pln/Y/deN1zIokdkmPNbtj6sIrVydaiTrbTKFVH4P3kdH+KZb5GUVMFwf
EAt2n6IQN/Emk1qPI6Cq64Chq4Ust8gnw0eP4dgb6MdY8XCA1bu5NzilKpPOCOz2hYtDpScPQ5FD
rf71B/Y+rv/49FyEKbuZttrmx3F+yUBu3XGcTUkuyuQrQAG4osOmh0kXoqMPkBY6iOPI/kCk0akV
v6qb6JOw7dhfW+iT+Q6pkommEgfM8JvHezecfng8ijO2J/6l5IcYH7YoC6+UaqrB2XA+LuHF2DQr
LrgKx0+4eRXxGLyN19IqYIUP+qihAnStjFoMgcJ+SnBx+jFB5xCzY6+9nBJCN9Fc1ozjZIvOBJ5w
DKNEdU11JoZPtcFIzOObNgkkiJVmltOmMxaZB3jfBdhBr0XY1npV0T+YEQGfG0SU8T3ZOFUccKS3
w/OI+ja+UovNJYEYifRMjsZ439Ou+2rlZOx5lR6jNaaOB7BaGbC1e4RCxi7TvWyhv6mlHLgERBAm
4S13oTFMb4XJg13JKOZeMzgayWjjkBDmmEdqnS2irmS/MVVzjckmfF4SZ7htkzq2g2KRw6FNbK6v
Sxjlz6rS7G+pObVvgghKfavrcUtWwNJnL3FL05gudMHR5kTEwvjEN2UrY9FFbmtqiantnTCePkeK
xqFt9cALf/0i/sXKtTn3dBYQLR6YBj+uoihiZEu3hIQNqbdXKjQ1wncLFMNxW5AMgrnq17/v56qV
uzcma5Qi4LHYGc0ff2FXDTic51zbDKFs7ppxtjZ9pbodCTnGbmmsgTJ+dswdV9D2q+ycfheLWv7m
aFn3ow+vt82GSW2x7hxUNT8+BNWMlYA+1za0ETCoVUiTybGURwMf3EbM3jc8IPGtaCXO6DaOf/MZ
/FQu8xGsBy2FAIebKT585m6xkNBnuOGmGZkmQJUuN2EhSASRJTL8aD6amL1+s0OzMv7ibwYIBj6F
//B/PuyXstGYQml88IR1dsy0rYHIyaBHpjOhQMu4MnG16qEsj9k4EAOQM7XJdau5H5I8d3yUmQ4u
5ELXTilUBWL4Sko0jBMuVE2ydq17jUAYcmeXSX8t04xEq0Kb2xYscsimtlgNewByZz0Omjz1Jt8C
933gw1XoyKWnblM823Hwn5yd13LbSrqFnwhVCI10SxAkJStYtmVLvkE5qZFTIz/9+eCaC5PUIWtm
11zs2p4yAhsd/n+tb5kpLtCgKTwyPvxcR99tF9jAt42Zoa1vYkN9MWwKTpsyn7zHUWrquWo88afL
uuKpo8/+UWUJ0m/pYXfaYNjIjX3dVtET+W91vHe1ZfltM3vmgY1y5UEQyfmzz605DREhxqj1jJSd
9Njl5BCNUWoSREKB/h63Eeual2Sgi1ftjLkVpAUgYfaXxQcNH4/faaVBa4YtrX+ndp3q28TMOoo2
hNH/1JuoJ+oR9zKBESU53JNKF16hU/efFmVkTTBhs/5UZXT6Nmajku+1IyqDI+rqTOshlN+70+jR
3EszqyEkPLEfK0XXKaDhvLRroJNBdyEn5xDkRg8I2qzIbgxwshjoGAdywIg/Q2CHfb/tMQS62ksS
JfFvwqLQIznk0z1kc1m/2MOIOyDWq+6PPkyF2PTOVB/aSLffjAyQKrY3UXyc4855rnvyCVvR00rT
3PHr7KMJ3QDKR4iexlk5MWGPwqMNoY3QWmtNfgPllZXEvGOrD5Td4YHJKXVRrkyq9lustY7aJZ2B
xrvzFw0fX1LiISsBn0MtrLV7YRN/sDEWuuHbpKpgQRSpn93SwtX1A0RzfFiuPaILR9x4I7yqqjbo
x6lVwgOR/RVQ2Pm8ifgf4gcCJXam9MqOZxAvobJl+KW7JaogDlkZQdf31fxgx4LSlj+O4eV58/zr
BR7JlEHQNjRhRIDH1ytiWLZKK1iQi9phzrCWjzbL7ZNCEHtlcjx/NH09dGFjoT7vUxY8udSQZzbC
R6anrPWQyuYZkAgslbKln019zr+yBJ0/Gu0Fyo+es/YT2OgfXw/tPb4NW/nbqsZ1jU2kvC0lat0C
gezu8lt8b/VhnWPPaNK2QGV2MgmaidQy4DH+tovaiM+QpAJAFZ52M6azEbpJJ54XIVW2L8dk/MCu
VpGVB173yiO/swJ41vpyQbcBbvJOFkFcNfYi0sGnyTjN/kG1ZDGHZqYpijakrUSEi/SlRYttlsP/
cGkhwBraq5KUWzh+2/Q7jcLy22gbz1lBwLfT7xS1v5upGUpM1nNzIEE3u3Ieeuck5wlYlDCkqFqe
nYe0dvVjTaB52sm0xj1h1jhQU4DM6cZvcABu/BprdTH0fmCAJbiy9r0zoBnPPCs3wE38XRn/OY2Z
lWOAuqg0wnNc8StpiQ6secGBV6XOGGA6r1+vDLO/oN6TDQadKehQnL08FHInYxqxLST+pYm2NFCz
ZGe0i/5DZr0aMQ/jvDsM/gyizrFzWYKNwnxK2hi6zKehtYh69UVF4S6b6TOTjFH9IOrWVUHsgDPZ
efo6gZO4xhqYzQvm53w0LUhXxB/jqG9BKvUD54SWEuk9pkPqg4nXyZeE3T7WWSFbucHT47Y7ohGc
Fx2C14TSf2KlI8KHVM+UTTJhWSneBLlU2bfK78Z+ywzoWwH51Skq6Brj4WZO11BEl4pM6OATGelI
RR2JOtYMcaqXOTPzmOqHWTMqYp6KkTpdQrnnV6nmKF3zPMbvY+l49M/IJiKIwLA7HihmvUMnVf1w
8fernQM5pdhqKrdh/1nI3Ylxy1ZJce2pNabAG58JwG4eyzjO1zvA/IS1GurNRgJk/JL7GR6SuJzS
JgDBheBH9bH2gxWkq5ANzQD5cSvj8mrnjAyMWm8dLP0ZAslqHOxPLXFKb2xkkwpqAPaTz0mKt3Y7
xlH95s2484Nc5f28zStr/Ox0SaaF01TPTYAoRTSEupOAtSnArlubtC4SjYinsZV39ajrTwVm+X6r
Rb2CceHYlCooFXIcBBGQ75dh9bEkBk4EvZr0byUtk9WOg52F7IDRu4WFQh6yZVqrMmGJTHp2jVU3
36a8wZdruymBDhkZ6kERT/UN6gCPSGptbukBstNoUZsQJ8as0zOWREkOqV5VRf5ozTEsO3qIjtwS
nsffUiRRK+7o/0D/MiSotaCLZGTuCrNaxo3wK7yLpPtRbaX96BFkbSY8sy2b4ftY5EW5V26S1Qgu
evdlSlazLu5TnzWfLTiRIQJBfWDopXgarHaZDs6oTT8T2UbAGjRj+kX8qf2L+FWEOTXJCm9szmz3
1susqtonXu8mh3zWgVIklHk0vI1e9Ya1jDSylOrDnW2aGKzsdt3pt2U05JtyEfMrkprpQ42POyG8
xzLRTcUi/UawifhlLBFKt7TRmIkSZ1qD7pqq7Vf2DRRukpvFsnURNxgbktIWGU7zoIWN3SIbF1Gr
81xqlF1Au7Na0EsbGp47/MJq26Jasrd+VpZfuJO8ws5L1h0ij2WyyNDsRPKhTamcoyDq5H9/4DBM
H7KsyZEeHKR/MhvNqU82sIfnOgHORtZKZ8wFhhyPSrKlz1gXZRXvs0pdW27fOWbBcAVPYULoc4V1
UpqSuWtP3ryWpthB0a2LiR5zB0FuUlfR2bNpFriNMz3pxUCooyBK58pW5p2tBSwHApjXEic7jJMb
cDs97TSV8U0ndnkLKsG4l9EikJjF3y9P+ecrOoc6uPSsqRwnCXA4XlY7ssalOwlv6xfxevBA2xca
YNh+a/bS7u3atnbDLO0ri/n587ELBS0Oh43f13BPnq9qVCX03nW3oweKiqVhpnQwVU+Lp2dXXuX5
Es6l1q0TumrUG6dtu3kCxN4MFKzMRa/uM0dOW7Ok2gPzNnt0C94oG2+nfwHEeGU1fechLfZIiF1X
eCrQueNXmyZkz6atzqt1RlhkleI8EAvv68ILvXIyP3HZrCdyqKnsEH0A3vaqKjm+ll0CCOkFsXRa
B3zitZ4TDM5DhwvZj/Puj9umIiG+z3WWoOWcvGVbEY0h993FgYedHLdVLYcqmGMhFObMsr1y7njn
ZVDzNG2PBqqlM7aPbxAyGvMIvubtmKXjvUn+4aHMtW4r/OZaf+2dIQ07HNEyKhv2i6dDOk5tmE8r
otZdsWCmhkCeiJpq0zSj9lB25hDyB511ZUifzxmGoI5NhwSkKQ6tkyGN5QNoLbk/W4t+l8RKhdGb
MITC4DytiSmQHsZr2r0Gs6zZ6U9uqyf1lbH+3kvm+EOPidHgn20YaRYU5PboEfCApngrKaa8kqSF
7qGgUfj0X08cq+7aBDrP+Y4P+fgHhbxpCYewNHTGyPt38eQ3Mz5YDXenIaacp471r3YXNVc2xe/8
upSXmascwIf8izi+bi1tvA+z6W2Jo8Nq4+jpW8XRp6QKJPmNJSCAhJjq//6wxzqkc4Zd2+NrJs3x
ZSeoO05D/5RF0zYAVs8MW/ZaqG+RRXdX1BLvzFk8IcU2tqxox+2Ti8GbAWjBhxKmFNZDr9Q9tCc4
jsJBzvlvIhjEjWWPrsDB3eJquvzDvjOIXHIQUNJz7lgrKMdP6mYDbm1hQRyZPfm5HFR/Q3Vfv9dy
4DCXL/XOb8kx/a/vRnDaOG3PZp6XoX9CrWMAz8PYKWotBLjAObKgkFyGBUmCRIpgy7983fNHNHk8
m+oxCgSdteH4ERu7zInzoE1rKMt9c/Wm+qZ7XnoDr8w+XL7UOhyPD1THlzp5m9bYdOlo0jNNJGf7
IC9SgEU24qsrn8X695xeh6jItexBVZxtw/EjUabsEbvPWZgSZHDneR454nS87rSSBDUXkdnu8nP9
TTU5vSAuJSoBHoA981Qx0nPSQu2b5QRlN2SXVWnhQzdqWGjq0F1WckbSjp+JbYOT41V995RRNfxG
c63dRzR+cDVqBpES+N+tGMFYWhIbDaJsW895emMbEe3by3dsno825BasjxzlV8OgfTJzcOSBdeuR
fhYPQCaRl8r8OR7ruHtsqLPRnI3QKgeRIXwyethZvvVuQY6g1hYkAw5+XmZ7ScbgC2QWoyN4Lx0p
+zaV+508efodVqaiz0Nhxd91UzVPE1qhdNNmZTESi1wMz8XiCXdbFMIjkFdguKZ+6M8k2ZpgT64s
Ru8McIrYDglUgG4ZEicD3HALi7NQnIRiMldbVuE9wJn6EUXC/HL5rb6z80DIw6KzelrRs57ur1DR
u4VLKjzi/GrcjZAFd5k1eB9xVVgP1LKXj5XejJ96jkwPwJbbTWYnkeJ8V5NAnRllCDkWjwO8Apo5
l+/tnR9cIP1A0ItsizLByVtYatzddZLwgxttuW/jYmWQrOmjQ7o8GuRD3CT2El8ZZifU9XUr9teL
Sg/SZ/uHGPL4S/SSAYN5DWLPGGb4Aj7u2ftEz5cGQ8k4QZIojUYEFtp9MpczLCRgkKX6bep9499H
g5rglPsjJZRoHgFFIWdzX7AUJ8W+AP7n7y+/o/NtC4cr7KprEVNHsGKe3K1rAOGqqHEol+qG6OBb
blqIDRImdZR4t7aFC9koe0uFovTTB86G/p/Lt/DOFMktUFdEi83//o6wf8pcLPFe5hkSzeYSAywj
0POPbXnLt8tXeWeCdNl4IkJcz5OWdTJBNrNCU7BEcVjJBfNRPhpauGSgcVy37zQ2Dpz2L1/x/NNY
JW6Azimloc35m6J3pJeZa7OCXgJlqJ8rycm5zr/ACGnuUUhHO3iLxkcy6Py9PdftDZDbjKQdSX7d
RmVu+3mMpX5Hknu2J7DAvXJvZz+7ycdqcFTQaWYKx7SOf/Ym7fWhaR2IeIuidASHsnpZyrmVoa6s
xthXU+PFARsN+TZpYoy2ZuGgX7n8gs6+T24CqTBJD2yrfA67xzcxy04rimrwwmoqR2RwhKAhp0as
08EiLgYMaNBz0vDyRf/GwRwtXBwHWQf4MgkqI9fyZCB0phw1AlCjsFdCUUcTYmmwwTgwAk0Lqnzo
l05q7WQeWZ/MLIr/oLZUv5y4GH+O2Hqotlle8zbj4GN6B15MKhTAV8BkwGx/mJVe62jbFug8U5eP
by6YSbyJIm9JbU2j4WkcRPvEJjZBKp7OY7wtC5TNsIILb08eXVqQ1GtNP0HZVnqoOml8zAc9d4NF
H+VyM4jUNQMMZjbwEccuA4v7jD+yUx7s29yNLOfK/uWd34jkCFIi+QrXLenpbyTgftUW+T4JMFOg
qUX72DmW3BHkRbhsF+84UfvXBsbZjMAMSu15TRzjXMvqcjIw1GTPUFhU2BixOlRUjcdNPbnoSi6P
hfO2yrpjMsmDwt7N5v48Osgh4dUg8iohkey+p+8SaJMt9yJtyZ30IJGmvpoPRPNhKIBuAmhlMr5e
von33jDdR+r7fAFMgicPi0TMajxXEF9k6Mmakz2HzAdjMM2KxHpHNAckxXFx5dHPjhh8eTqtOWoG
TP30D45fsYFOCNEmeVdTqaybcsGMUuhacgMxPg9hiFb7uVU/2lLpV0Jlzh931ZUh2KAL6a/24OML
x/DXyj4zSBHn53g16SYFWT831mb202LZRoqMzNZINXFlXT6b/3ngdUAxIfOPf1oVaJe0cKFUI8U2
2uxhwtS8H6xMvxm6wvgwFmn/8/LPeq6WXC/I/oPXC5afHcjxg7ZCi7piSWBp+qQCbNu0sHG5paAE
EU14b67EhQGvunCDziAAJMhdWAfNCAtkk5it3l/5wc9tOev9EINJYdNBZbHCD/5djSoNyy5rigo1
KFtlArOjtRogouRGba1UIxYREh8Kmg4XCRTQOF312GUhTOy5DcQjsk7VB70F133rNZaVhXhU1Lhx
WR0cttQOTB1mTqPegyWim21qS/xnydET3SL2Th9HdorfSY9v1y02mVO+k7f6hlRoL9k2k852OKsS
sdypfklftR4lBuQddxi2XoQ8MDPH2d2kguy2IO8T5zHu8+gLw8Z6sawpg4MzNvFXXctAsOVqGdYo
KwOq3CT15kZVSAz3tWziFxwX9sMyFvO8NWhfHXAcWuSjNeg1QywZVrS1m7yafkctNcJwRMq7N+lN
wDZAN0zXL82AoH1pfQUzPk8azIzJGFfYA625uWF3LHdGoqYCdGiVPpcjftTVBLRYB1wFiIMGq2vM
fTb07oGGrg6jxS7mNxIc2iYUTYJ87vIgXMfY8VqHGYsjABM4tUE0O8e/eS3pJo1JXYWtNg8HREsu
4KoUIi7V+ivrKrWB84tR4aNQz/GThph+srA2dSVSW0JJyzgzdi+DJsrX3COHgebCqpXTRs39yRE1
whs0JdMruyPL/FwC2cFKW+f6r9RW04DeMa/0oFqG9s0wiSnberpGHFQfye45o6BKjMSqTbzNNX0y
SawpC8TkLVkRuIDc4YvftZWxbZ3ZEdAmFp2FssvKz2muW3FQNyiUNtPEsXQLqHF69pUzroY7MXsf
2xrJO1xYx8JgjuCn3Ta6hU2nd3HvDL2q+2DQMWDhXo9z8r9VjgAKeBSILbuN2+bAgdd/nMqs+Z0n
5QKa2+wzfUMk7/hkzLNOkEEO8jYYO4H80PZ77XPFTKCHrozJeDB9ibqv8VVz6zZL0QVWTnkJBIAx
2YG0i+p7pnWozPoOFCbHgrh3Ant03INfKQlZcqITzZxjS7a1sTEEJSpDEbT0W8ftnCMK2ToF58Jd
RM6tCBcABBSHy7E8gDWQZoDxx/iduHFTvAg5WPZ26nTKwpST9RtncHpEPZOdglSDOAsTWYu132xn
ajO0Zynvh7zzvo0dlSr+TiMRD5BWKisQqHCIThAA7J5m2dQGCqXMNWCR+N0r+nsx0MOxkj/KzBrv
80SC67QnTEJB1NNBnmzyvhV4q+iD2be1NUZ+kEvuaNfGKso2vezG/AtDW2WP7dCNT7l0jTycI+wN
MCz9hSbhVAsylpJx2M6G0sZ735DZ1wmrrtgjVajtraM5II7GtgSo5ZSQGfVIDNBSMqpzGyOHH7T3
bS1dNrM+q3SvomKIA/CckKIU/9j71qcVtffrbMFbZxTQkotEtG/0HFNvByOjaYMqt+0fSTb5E5Vv
gxYnkN7lQUbu8kk1uv7SIuJQgRhkmqA78pMXW6tSubUnpb5kBnQ+Nns9N6WIK2LOyNz5AXmL/Ong
nsA13UcFBRg1yN/SHVKfVhXyq02FlcrfCMfoKmLU8hZ4ek9Y48ZOB7TUXZtZ2zQf55c+6e0vl6ed
d2aC1eCCvQVZDHts83jasZqWlcBUfUiFcfw0+lF8M0flbw/D3RM1hGsao3f2Mmspb20Ssrc/y8CR
dlPOeWyBwYgIJt3Q5eAsN2lNRv0h60NENc0Ov2d+U6JYe7z8qO9sZyjW+Kgi4VDR0Vrv7Z/D62x2
E5jSsgiXlWDjVfGCWz0H3tiYKI+6yXzJU9z+ly/6zvvlnEwVmltnO/M3jPCfi9oN55CBpO5Q86Cd
mhWhHhkKyp1Huedr3Iz2/vL13nnIFZy0VtzpY2FZPn7IvhdTD6KvCgnOWfa1Y3HmceY+tFLV3ZCF
4VDcK65pb97bQEEWIr2OAcSW7VScrxl6q1sdFSKt04jpYG83vs2iwaTmZiOYQzmW5HTXCxUdFOZd
/uy5MZmE6L6cF5WJsf0f3jonBY/DFBJcDvXHb4FQGKcki4UcXs2PvzaLQvGB+nfbJYrIwmq69hW9
s3ivJSR84jQvaZmdHL0yBUo2dUUfmjVI8Qa67A3iG/8Oxc21FKnzai6dubXNTrOBbTfW7eNnS4D0
jlYP7InjqwV6BGFVzf93G7GNDwe76MgQTLRd16UG/QiZb63cQECp7DHgRArVvCqdedc45gigwfXq
rTODZtXNzva2l8fiO2c2e1U+oyoCVsdwPGl19sSf2nYvhjBWKv+Kj04+4tGbv4iaAJqNNsrxtcFC
Dnvesj/7NEEPWR91V76IcxcHL4z39FcGTQ/sdDBg4fed0k3ITRN5lu1F58jiSyGRJUDOrXS1bbK5
+Rwbqne2Q5IaBIPWWfHcW4vxTbJsriZpcL0jgu1faZ3ot0sqRgL3jJziFJyR4RuK6OiziIzlyuT8
zseMhJ2TAFJ2CkCnhbAqkUnpADcKK39yP/QoWYG1JMMHvS6Jg0TTf7sspM1c/tXW4+TJRpTSMKch
ztk2TaWTb0eTyCNBivehC95la9pl+5VAbetqyW39Js6uQ5GfAz14TE73x+MY3UQK2mGVdlW9Ne8A
JJavrTLlg6dGgc7WndtD0dQES8UC5vu6Qb+LYAH/D++YbjA6JuZMj3ba8W34MF4z26v7sPGRNohR
Nz60S9xuqVCmdxCafhus3Ff2+ueLAoc72uuUtqieUN07viYiDd+XOddMyjS/yft4/plgV/YCTntx
mAN4+nD5N31nguZcy7SLbZgqou6dTBpp7jh9oS8s81OSG1sxN2IfxwugHF5p/NGIPRRvS2Yi0as6
G8rRJGLjoaHS/J3YMuPPlds5/+0xaHDkZkVcXcynEwNVhAIY0zCGnoxjbGRMERYZIQdt9BBoKTAB
ZakP98QRreZaH2QSfePXyzdx7nPHacpWRGc3QHvNP1W2+P7Qqlmzx7A3LEXK8YLAPzCL0v8wr9w9
7FGkUmw9fM4aR+e2fWqWeS421eyJJ1faRNoB7RtgArdt+wpNCWp3Cht/grVntK+zFmGMd4aMFMyk
z8fD0JLpzFkXnu/N5Sc572Mwx9LW86m10xjAUXU8ngYKEYkcGvh/BQciwM7qUMAgStlfWby72ZiY
YuHHZ1QtwwqwDzBnDS3+Br8Utc41A4Tob9ikqi5uk1ivQ32w6sPlu1y/5+PvHdYmnWNcPkwr8LmP
bxK6NzyPAn6vzd6dFg/s366skLYhm/2EU2D6OJS9flOgfwzNIW2vfOfvXp7SIEE+1O8M5+Sbo06W
TkjC5tCJB/BBQ2q102Z2eze6K9wKlppqaW2jcc3tcUOaGmpQ5KeRdmUT+rfZevoakL1z9ma7YBmn
r2GxgU7xX4eQVaj27hVJdvFdYvS98YgaFRuSpDv2MaKY+1prcaw92OY4VOxcCv/WL7syO5CyaIFk
qMZ+3mTCAwqRGwsAlmZuJnL3DE61G18r/TaYaLGaN1aEAAH3YWw1+L4T7UcJxhFOmN6s/P1SFMht
CVMyAmPUMF0XmScAYMX8ClOPyndu7RgAet7b8OVwmW9T2ciDCQY92pUjyI3A9WV60+ZlSnE21iN/
Q/7eom6HzlE/vG6qv7bRID5JJ86y5zES2U3D8aDZODPbYs/MRb2fQf/euYNT+gF1bf2KcO58d4a+
Bj+SztEDkcTpjmmYOypYg+BDd+bkrhQc3fKKGF/drMrd5UH+97x08vOyE6ZRsop6WFTW1fWf/f4I
R0wf9FWw5ZvEB290g6Potkay1W+iVJAeGVPdKB6IZ2k4gEs4O5gewYP+MlTb6Del06v4C0ORlsXl
W3tn0aFniDGLbSOl69MyMvLEvlHK7MJ+SbRXO47KLa6E5uc4qG+AYpbt5cu9s091aaoRVMLGi93f
qSR+aCK978q1xiQtPMmkSSYM2GjU3RTJ+pD3OxcYoHUbkVBCsDHrQbsdiio3dtNImm/oYxEZgmIY
UMISqYI1vV4srGJZq4aPQzRFHwcU3/9hj/6/YJzzsUL2NxYCvkzkDMxWx7+f6yeEKuVLRpshol+U
dv2w60lt/VCr+Gq++TsX41JMSiaqDI8NyPHFFGuLnM0FTJDRuLf+Mreh5xbVB0lb7drPcb7kssix
CV4nQMp+pzRrn3wEpiWy1CsSIe4Ww6i/aVShdyJ3JCkxXPYwss3csWhKHK9J/IxY8j98tP/37Z5v
aCnWI5ZaqQSclLz1z//5OtzIN+mM+0tI5sLyCxGJ+2XyKzAebUzcl4Y6d0D8bVfulbXn7yd+9Fla
VDqR2qCCw86NY+L4wjG0I6IAoGK0E86y217q+gMRnVl2bxeTXu/illAkyPtD+prGg/VaDmX6xTYy
bDp6Pnp/aPDGH+uMrdzOJuvOZY1Hj7lJ+7qBg9gmqt8MLlxKKJBM5Br2bozJjSIxoMvmDtbnUthR
0FcCdboT9fYvoXXeS9XOst/WKO+W26TQp0/tlOhT4Dl9jT6HO/vjULkfNlNEBOOG4qTMbpRy4+cr
n+rZ2GDIIz9Zz8uYLJzTfgOmqwmDnEe8Cum8d630zZU9VbfGB5XGSRRaxVweILpCDIQFf5uCzo4/
CAQ5L5dv5Gx48CvxA9GGxxAOc/bk40OBGQtTJku4lgUziDtFfdN2yqjIEeoNd9ONmtx5gwbX5PKF
1zPN6fBAH27iROZN8B0cD4+5tCNO7kIPJ3OMy1sSQlqWNZwziPp7O3uuYwfwKKpYMnateJqvPPfZ
PMBzI3FDmUn/dsVUH18+k9jS40xx8MxzFlzPnjAlpsYOxmN+Za/4zpNSAONb52PA53dm0RUSYVQJ
RVJ6VCAJcqQXTiruNIZxOzp3MyGaIexdKLpxJPeX3/JfMf7Ja0Z2C0YPJhO1otMeR5LoHOgkAHvI
SRhLMYcQSkEeYXNXRQawyon28ZqjEdmHPBkKLRBjuWL+3TSNDyw0NoXkQtenmyGSWOf0eZkJ1chN
wn8nEQ0bWHOCUFk/8rYzCLgO+g3IyIIkH33bAZ4liqgaTWJFuqp+XMzZ/k6UAkb9zGjkWx0NmR80
vBf0H22hrn1k7/zIQqAy0VcNrkkB8vhHtkejtvrINkLf68f6VtcM4/dkuXH70MeSzgZIrEruIttd
fg6lv4B2wjg/Br7uTnXYNrO7L1Qr5GopWw4T+1OSvsqcytblH+mdb3CVzuoIyn3Iz2diwTopo9la
mwUqBhYAfWBZGTmeN91TnHXGvcRCF288c4mSK1/h+eaJz95ZGe28H1c4+skRYZzcklm6M6HWlNoS
zHPiPQ9DN7/1Rs+8SHgLIeOEHG+QCLkPFHMVjOjByV4FLqgAu29y5Ws5r2BxRwg1KVhDSGTEnkwM
niWr1NMZsRbNxE9VOcw3CyuFuSXTzT9wcKxuO3YMW5Lhsid/WMztotjlXflNzuVJCF9xt6CHXIuM
9qnK2MAly8uY9TBD5Kvd1jrYxQAJ1VBv6aRHv2oXCklAltVyIPOL6Ky4Q4G60TEeVkB34+4jUxpE
CIucQz1o6Q+LK7d4tru0ONtB3bQszA3uWWHf7J3EKyqXTBxYnQ8VlpyAz9b41DdL+Zzndf7z8jB9
53ogFl12NOzS2GCefE0Y8HtUnYMVes2aoyaFij6kmpa9upKAt41bUt268ojnUycsGApW6+9gobgw
jz/gsbKTWE6ZCNveIFNK+QmJR0UG3s6aMWuk6UwzMo1geuNpWP7bkhETJr8KQpD1fE94xvHFm6yv
bS+xRVj3WCU7TPA/FGfonJ1Frg8EEJmLdWXwn09YGOEpKtAxcfGgn23gF3+0RCPtkOi5+RZPUl9u
IbVrH1oHnPGVg9M7vyclTnslQ66yh79u1392hlkFW9uayH2FAUVdWlUaUMFc3s9J8RtBSH1Ftn96
OZeXudbfWAS9lSV18jp9V05GnxBVltoWxEk4kLc4QmZF/kpk38ao2q6NntN59e8VQdfhSViXeKi0
R1tfAr2YPW2dtDZVOne44ztIBE31pEN8wZZuVoHy+muSUSrt/LX/LrnrZR0a/DRmQDkiOD++7GCW
kTuRSB9CzzQf2MX69Y5A0enF6BHBbWq/s34LPdJgV9UVxRkIf8atTxsYUjhhy6sZxtA/wvvAyDc4
ytJpalfZTWmm8RNA3oljPOnQdTArwPlNbJWfHfQBYDn1rP89wkAcd1ElVwtpGasfXaL334oJTPNG
t4nY2zB39jIAsaHnSBgTDCEVVciHxauaP0uRu0Tv9rG7G9GY6LekVve3Ztm4QCqGJP4eJwgKaJ7W
w7zRIWbXgT+P1OgrrWXr4ClJkoVWLwOCEBsHhqep4YdE0N+uDXOCqdbdBn8Vsvc/jJI+IgqLzXWQ
VLTe5wrTWRCLrvqTxYQ6blJmUeDv0TylYQZan39vtUhs0SlpH30av3EYzW56N9uDXIIRLOsNmZdQ
tdOMIL3AIRDqFwcEWBklAy3aTL7TPkfs+qowakxgpYY9G0Tuji11u7G3sntNT7B24PuNMfGSLOpv
ElWgJlRGK02IPppaHqD/kO7Ym83AKUFYGimalCrvWv7sCR49JFnfHDSA/GW57vaKpJk5YDXW0zIi
TtgNVT38cZTHZmxKhXqp6Mf+6YaK0wuHXg89WyerF+D9MwjUcW4+4KoESo9WBXS2kxrxG4cKo9ym
kwMdvO8nf0ZSTjrjZi7EUkMmiaAhEV7ifnN73ZAH0hLTQ2S6I2xMAxXbhl0G8Pui1Vf0nIDtGtgV
UPiAVX6aN/Rn41s6I5IYhZSW4Qasi2Z/nemII/YY6M3g9Z1KUMXSp7eYmn0nb6zeIAF39LXWReY0
TG4Aa3f+vegRvvQRP7vYlEWS3/dItUGI9ctbGkX2bw+RSB5goaDkhqF+2jIzDvEdVdzsOzHTfLlG
MTpz0HM4dgjrqp1f1Qw+NJzNwb1rKj/9yYvDd2xrCfPy5eXurMQLxI+qqUcnGT8Ei9BJqaBfGxjp
6Bc7zPqkHhizQwz7Eg+cVhKw9D5V6IhNPGff+g1UG6m0EevRLwwf0t0KNRYfkybB9TvXlXeo61Wa
GnveAlJkKMkRuHy353MdmjXOwuthivP+aRPazlSRWFFNVCOHxqBq0OgmSEJ/9HnyjZi6Fx5S/3Ll
kucTHdM4vCeICNScOOAcT3QVmVFsd9p6pzs9TBirigiNzBoynupUcUhvY8Mh046jXhEK8l3RoWkF
0d2l2Sk7ULNJzhqM4PwLWpMS+tjYOdGj0wzOfowmpkePzi56QDf3nhM0wsWWdN+m5pzh0EH0kKJ9
JHCi6e6t2V/oY0xVu1XAT5ZPfUVY2qMZWzMOH+GiFo0TLDaFNkFg06MM/ImQf2Qv7W820pwEO54/
zSR95PWPhXYU2FXZUaF3SclrNjp56saWGIzyIdGm7mexDFLbUVig0K+nRvcFIbjI9yWv+JOTr/UK
38gKdROp0v3GYj8OtzYCJ5gUtF9f+3GgguamY3LvC1SNfI5F+dbGsU4hGYwzBFxJeolqyoq6IU6f
fYFwiEzBcYmp4rl5XwV5g7gn4CseXmoSzMZtbGV9e2O0Th+jh89BOsjGz5+7BULGfkRE1mwIRimu
neHPB51DG0+nKIWHeOVuHQ8AexbEutCpXTuFhCwboIIqRUvc7ggVaWEr7fNJXMumO90jsbzyGtZe
6dpeRmpwfFGhsKWZsAB3xOrWe0/RWfBmbcYMoE+vl0f4OoBPVvIV+UujdO0cQsE9vlQrZZbLWEfG
3bSEdNfCHu602mkeLl/m/DUK2pJQdjHbrcW6k421R7NocfJO7ixUDEaoySx6RPHgNoGTo50ZCJ9/
bMm12F++7Pnny2WZcOnUr/yw02Mn/BqN3k0S77pBlqEuF+MAZcp6oBCjyF0hyOraHLUWk07eJ2h9
l0Q6rromEx2/T9dq5lIKK0LearrqZ79M3SvVt7oN/URL/Q9eI+NDYZXw+FqgDy8wc7CF6wbEjqBr
oij/6ioHQSM5Jv1DVmItPdjwThqSnMEjbE2ptDpQnWE8G35hdoGin/grQXBR7cp6QvY0I0EAXpVg
3N9ECfRfEoEy64PGpzFs4FfPj5SHiUbxI9MinWu29bs4q4cVi5KLbqPh1dLQPRbljr3/QrrP/3F2
Xr1xI2uY/kUEmMMt2c2WZEkOcr4hHMbMmcX06/cp7QLrZjea8IExZy6MM9VVrPCFN5TRWINhBMHG
86tqNtZ5hfFJKDoZM9Ry8cXOlxml8lZxlAO9xIaGoToOA21ADItxzI1NnOaXpnkR1rKK04xU2BpC
u8dnVFsa7WdTO12CopFOlJQtGRY4dK3T/oAipjaRAFUOoUCMZkuXg2Xz8z5BK7zB4f05wrV4PKhc
I+h3VOWaHWl9TMuJB9P73Xl0RnxsSFe4E7GX/1rUosJS2FPF3e1ddkEs5Bl9lYngJaUWQ6q6+eit
NeMEPubhaiS6FXBjYBTg4pJaxhayJIVV6AGGrdyoSa3d96tQAk/kEbbLtYscrN1NKn4wbYq9XWUs
cIubCTF66g7lkC4vRmQ6bzy3w07eVuv0MC+r63tdbASoTVVBZ5vzMxKQ1XJAfB62Ti3C2/N7RYSc
b2peQXoKAGtoeZEnns+vK1fDHUYvC41MR1Qwj3WDDEM1ez+yW8CT49w6KOWMxR33paH72mxbWJBW
a3XSE3s2ghbQ//ehwOThcTQ6PJZn+SSA2iLMJyMba+sJTmjeBWw8Yh1jQdYY95gS6iTfayScVrFr
fuuN8fCEPQJOTW6D01JQzmiyc64V57+hK5R3pdfZvw27RJvy9hJcXiSoiqKuwyVJuQQ30/MVmKF1
OpW55KE119XDsiLtlsVUkCvV9k7U9eKdLPnyWmY8yXCHsQBJYlvWG6eiG8emzUO9TBINVSOt6p+8
olh3LsjLlwbfBHJxSOZ0M6nQnc/L0uIJjXorC/Hp9J4yp6tRFu36t0unL4fbS3hlKLrThkSM0CmC
LHo+FNBWynPWXIQ9IM4T4oog3nvbfUcdRtmhmFyUhDmQ0C5kIYeaPw3xzXMT6TGkVDfFgNpMBK7V
wk4eYrr/3vM0zvRdbO5UEosBvL2bCZssDh94VI5Ua4GfudrZnccbWDxHmbtChLQG452XF1iFjwIo
3IGd0iUPw9B2qBAoWnxv2qP1Z9Q9AYFPE2gAUccRn1vLlMTWcqWzs9CQHgLV6rtPS90bNiQvCp+P
UW/vumJc7lWbg/PalAWtSQPwfKFbpQZv2wxliLr+XAXj5AnvJXIU5Y1SdGTgijtO1s7Hfc34z68I
CRYB70snELTIFvCUloWm9tNUhZmSe57fD5Z+6rPeelMKRX2AGm3dlWld+ciKif9MRRqkdXhyBZ5R
WXceOm6+harnU1etukBxVyqHe2UBMlpTReXrvRHvXNqXEQmEVyRUCe8cQoNtjJVg/mGvo1uEfDvn
NA0GklFDdWhai5aw05VvBicZdi7SyyPgIQ4hzSM0+WebwUSNm5eEuF0ID6PLfOQKrU+VU4AIa2iF
3T5u8s05/yAQKiEdgQRzubS34oQmnEFkg/o6XNfGOxJRHvHcCyHtW0Rbpfdcx+oSQMVQdwLKiznS
B2ZmWCpYGrHVVtJhsbm1Gux4w25xP1FfyKjqm7kZLqPRfrg9xYuNzlB0ey3HRq2ci3ZzyhV3hiY2
a02Iklr+n4Fl9IliUvmT3j/VGSde9/Bu244msC5k5egz6ahVSDfY85NlciW7XV834YD650sSlb2E
IkMIbPp2OpWWJtV2koG/58F4oOVYhYinuTu320X7gJ9hEULjoAHQjAR+Azoqi7FBmSDpwiRLlV+Z
NroBmAu81C0IXtTIJvONWWeKAYPQLXwMiRXc3apm58hfrj6dPs4N0D+XLsIWHrbQ7FFXaxWhWmBn
KDpvPbB47r1WxBM2aSrizP7t732xpdnOJAVSuYEXkc19vvzaCCsmStM+jLBtuit0CpuQZbJTGc/r
k+WV+KsItK1p0RU74hqXmxrVIhqpQH2oAYA+Ph95FIbZrShlhaktcg2GnC4eaovkmgAoi3ameXEz
MU2pD8/Z4UtT1j0fjDOrLPCH+9DtDeMH8ALtru/V+tCaOg6VMDLvZ6jRO4NenSFATqTuANgQ6Z0P
2o0GLXK8sUKXAs5B1WHjt42n3xVNPuzENteG4nXy6JVQXgSnez5UlaP9GOteHxpqYvtCjD+Q3hu/
mL0Tv7u9Ya5sUbYm6lvITBK8bTVRoKEUZTPpBJGJ4jws0zy8h/f+M8kSdwClR+Hj9niXGxRsknwE
uXENVEo3FxL8YAUO5wC0QZmKX06UJ4GzRq7tuxatX1+fS6ODmYYzo4JH5svtwS8nC5EX4ptK0CN1
6zbxVZL13gDikBBVK9xTwrH/jB59+aBwU7yDEvk/DMepx33Xk8CvLfaFRAibLa0swrVfzSdz7Rd/
buldWbGTf5vQFjjent7lqaAcwGcEBPcasm52jYzoxqSxmV4Pz8YW9vygViI6tEI0vtZr2OfOhr1z
x8kPdvaIIoxH4iPBIwABoBadb9WS6GMGdsi7KRY7jMu59JdJgTTbtU1ANc4ij6NF2pt18Wg3Y7wz
58uTwvBsJrqDUkVu66fWOIvnNmZfgA7S87dK46IJwgY7eDRRdmZ6bXk9DYVmQmeZwsq//6tTFneO
PlG3K8Jp1sbHKif/iooSPdWkdH+iljQBpNwVUL5ozQPgAwxA+EW/lX74FrkFCMdZldUqQjue6vex
1Mw+rSVdEMBQ+r21GvgpIFpKAwNFsae0yITflJ7108XmKFjRKv9xe5NdHmCwbBR7pXgcHAJpDfn3
KgDniiuB/GfolWr9rlognwqDlEAzS8So3D45Or2hHLy6c//5U8siAirZcBbY4t5meycKtqoLViCh
2uT557GnomvptbhPU3fPMegCto8gGR8ZUBC9/Nd9dT5La8Cjj4TSwXLK8e4sBHye6R2t76RQ910x
WkbnZ7VwwykzIIlYETSnXCs+F5W6B1+5uLP4JewBT0qkENRsX3Tkf5ymtEYHtDhYnFqfP9LlTt8v
fYx/VWlaO8/4xef1ILBJXiIQFOLFLe6iyCpjig0ciiEEtB9AaDwuo2Z+zae8vEOVIHpn4pP+Uzi6
cnd7X13OE3wxJRSdfIwurSV/2F+ni8XGJylb1bAVtQX8jUTIRM75rZPHP3Jp+vvvw2kgGAhZuL44
YufDpci96nXWaOGAipxfwzo+Yc9BW2qiyTOKRvl1e7zLiJRqJgRiXgLk0MFgbe7J1KvUxVZWLVQp
wLwzvSl7K2I7PdUJ8TC222PrR55Nnpzl5dclKeegV03U+m7/jAvuhbSBMsEygN+QCcj2uo4bxSrx
ZVTDHq/B6lOPArT9rDaZ9hVaCBA0b7KS6UDGhSE2ZH83xJlpaR5pBA7EyYWxftYdDv2xjQxt9ZVW
nawA15gWwPUC4cbvq9Yeggpx3hLd5wirqSqGqoXTQob2++3JXO5VCsTAH2AAyhbUVi8TDZgB2/FJ
C2vw5QuoJcf5tADxepsrdnRnKEV2TBHWOhT2vIcKkZHC368eziKwzomxaQeATdnyDgcQAwK3qjXI
J0MP4tq1H7JmrHfAEtsXR44ixeP4YqCQLj4Wxk+62SXqGlSavv7KnPR7NdvF85B6CobrKNuYSben
/XPx4PzfQel2woWCq7vVr59cEwrCaK5BTBzf0ocAlVtHbnuYzVj/qHUophUNDMgAUFj6Ug9glVdv
qZ5NHIRPXTq2OxfD1UUgeCLy5s1FJer8pJqznSd4iKjgJCruWefVD5f1WsBJuMhKlFh5t4BYdk7K
BXuRdaBLh8w70Sq57KuUw18XklVGXV1Fwxoo+Er6kVF6J6XLvY+VWce/sxbIRtYgbtCP6nyC6VvR
AGzj+0Inv0R0aHkG8tWGXgRy2HSq8g7dRJBZ5VB8nWMMNOLCTXbexwvfKfmLX43euJZ5nrduYVnd
z6i8g9frzMF5tA2a4THqfGilKTEkE7tz4F8UnoosQzKFnZnbB+xc8ePWM+Uj4EkCmiHbKzRe0BHk
r5KYQhB0XDtcgOffT1NqikaxLmGCw/RdL/oRD5Zl9D5Pa+0+1GmkqAekV7X4kCiCUqKJsovil40q
7mfqnrRUSNSxW1IV9a2CwODnxk6Nd5QG09GvLOAe4e1bZRtRyt/L0SbLI30mdt9c1CNQn2oY8wUY
Xdq/Q/E7fRC4oxyEbe8FrxePwutYMLJQApBkhK1T2FTYRGkF0BB094aPuuJUHxUF8FVcjOJnG6um
DzQrY3s36XFRnD5chb0niLt9eOVvINGUMCUZYmyJM3bcc3ENqO/Wxvpb0VIafh3eyEEH9vebVeXq
3jaVNYjN3SmjKkpf8g2CE3C+IToyZyjP3J3GKmjv90sSKJQV7uh74tSFTRHmCXXuYHxf6qcSwK2f
z/PS+o0RTe9vf+src5c6Z5IUB9juIgoYPaQm67hdg5LGCzMe1kOcmdWDqvYLoparsRN1vJLMtnNH
rZxQQIMLAQ3zfO4KImIR463BgMjRvT6BqX626rmn3w8RVPhuH4EyLJSeAF9UIrODGOj6D2FBI/RN
XI2QuzKyDqGRSFl+jpmCHkolEsRFHWNVTjPXjXJCEKT7jgG2+T4u5pJNEzfDvWUP1rRzNV9bPnCD
bF4KmdzNmyAqXnrPQgloAVlRKX4/2fnz4jq9P4GBD9Y8Mv+xRc5WBWlAhxwuIxHUNkZsBVY8KJQv
QevkP4Q3qSGulhZAiLZEfK/gkija9f72Frm4Dqi/EI7adC2JvtGHOv9i7RqDC0OmBy9B030zriUM
QDePUZTR95xYL146OZQsClt0Zcj3NiFwG6/TGikuQ+m98ohvx4QcebVAXLNsRNZq+7jW/bCzplfn
RzIl1Reld5n8+7+euQjzaNPIveoAkKX9QWs6OfSdijyulDq/vZQXQRPzQyhPok3BuPMZz4fqMrb/
jDrWwant+muGzmxgp4Di9l7uq+MA+UcXmrNN++J8nAZnH8Rz4W6WUbQ+UAyh7uKxsId8TaOPRpRX
ASoozXd7LMe3ibaAXMMeLajsEn2UaHCsX0M7mmGOMsvOClwcGEzY4UOBZKZ+wFO9iWU6vZ30CF15
qoeG90LSNx+huixQPRek1lA62inHX/m4AIldG0Mgk77iltczYr5kpzVAorZ2HBSBNHBoePAE8ert
fdxrU2PTvk6PI7q91fM0WwBNcU7w4waMnoHZ7OOkCYa6L07Noik7S3ltauTnUvwDKjvg9vOPrEdq
XljwFg6CtuRLUuJaVzlN+0Y47l7hd1vi4mmwEFlhTmDs6QFviuouDXrVRELlAA0JMdQJ4XhUx2fj
J4fFeOxxYXlGxWpUwlaxsqOaD8Ph9sHZJjryBzBNrjxah4D7NhdDPaiRE1XYottOOz+B61DeVl3Z
3knTzud1mdOHCVm3hHbgXIa3h74M3+TYhMCyDMVx2opbksvWg2bDWZ2yoa6Ptimy8QRfA7NsIu/o
rlXJvR6oRNDYTdB5ck6RWU7YLAO/Nf/ka9WGjobq/lO7FuandqE06/erknyPkVxExxTKzc6rdOUa
PfvFm88Vl5USd+T2B0xl+hfHXsZ7uGUZrFcTwCAS0y+jSWh+e52uDUqjiYNGysCmlMfjr2vUdvC7
IheuD6MXpX+WrkN7S8vR2yn76S14HhHGIBaOtwe9oKfIjcG2pK3MpQpNZnOfoOZAKVAp60PSal7y
LfUQZA3UfoiyN1aFJihYVMBch6Ybzfsi6fPv/WoN6RGS+zy/m9DLR1hyaPHwM5YKnLkLOezl9k+8
tnVZD0IdmU3BMjhfl7rIQLUlxDfjVDohzn3z0R3RG9Rof/8ZBdB4tTXL0G2KPRveaxcSwAip4iil
iKzNK6BlqWoWS9HgDGYM6BeqqMzwIazPLpVwvGDbH/88U2mgzvd3UVa5wIm0GHkVCWDoQ5+3+qF3
zQz/wDoKsN9Uj+Wc/K5VI/uKGuOeQ8CVidLRQOWHMoTUGdnchGjspJlFMfZQxnjsaeZQ3osiFwdd
UcxTrJl7wulXnlebl1yGC/Bx+HP+SSfHbKM6illYAj49FK5VJfforexqp8gvdBYsQ5gkPCcBp0UF
sHQzUIM8TOROdGUjQyJd1yWzT6OI+sep6yd0a2bl1CpNHkQJDVV/qsTwZM8C7n8Vl7ZPpSLxJ03P
3t/+zldOOoAImSLyL7b0Jn3JFg9JPaEhawj4/1noQx4oQGPvqi7qP4DzNR67rP50e8xrS040AINL
tll47jZLvuaFXuGFgqdtXx2KuLCfHCVpd+ppFxsJEDeZKEIF8kIhAz4fJWtMbSqRKg1EnGXPmnbI
0IrKJCRZHzWxczFcGQz5GbT9wEPyiV8r8H9dmGlGWVChs8NnrdIAWDj2slENFXUW6oMAnrTzhl4b
jxtIyv1D6KKqdj45p9F7XR0dN6gxagdHOnon+qL2k+pWbdCm0y7i8WL3AqySzDw2MFh88E7nA640
KBx91hlQV6DzKEXi/AJoMsfHHjNZrIinrk4O1tqg3qzHyIMlsDD0QINn4B2pR1NfqvXOOCoY0wIB
5i4LrVQkVYira/JnBtLp4UUWt8fWQNTab9Imf5zStBlPuKP2nq/ETrOnsnGx95kTiRCiIGCuNXPb
HTAQ4a+qpnQD11Igv+lA9pHrgWl4rJZGP2nIWoaGtautdxHrMSzBDxUKWk5ckJsbrjCE7SoCDIe2
GD0IyNnG0myoDOAU+uTtJHwXZ00OhqSeRfwBXnh7vZWLioC4xWCmdC67czMHD4u+muM9Ze1rAyEH
QoERSzHe8c3j3Sgk761SesFYgXM1B3v6UNdW+fn21XFt39PJkebQ3KMs4/k2nOzaUItlAUisO8MH
bcKHrRZFHawIqt0PLdpXt8e78q0gS8Lwo3rMXbXNl7tEjLDPSjhdVU69UVR9/Tggfaz5tV53P28P
dmU/cn+wdq970tvqeEwwgNIMmy70JLX+STOWP6sxZb7Z5OLeq4rysWDL7oSXVxZUKqFrUtqOwua2
67AgkEZyY3lB7Y4Q5mYM43PAroGCU+fPddT3oMWXBXn6nSAW6P/S7pCs0PMvOFs5hhwAOIIVBSlI
MWWJ7QXJeStKArwcCfy4wLFl6GgIzJ3TwsxdvZM9deMdUoh7ouhXp08wJ38OF/cWBYOAUVQLPYkk
bEOcyrGGNCcLu2XifCWWT8PbX/gifmTyMoaj8EPyQaHpfPIOjh/FmnCLKlVk6Q/E2c5z7k3jY4ac
xs/VXNW7tjdcXEo0YeyMfW13QbA0MZeV4c42djURTBlGBwx+FmGRbKG//NimsPCqsutfRJlNHzAS
nvcI3a8tuLOwhynDGGWHAaKm07657Xo6CDijFVFQdbG1vEGSJhffoA4hsC1qZe7rAO7sgk6A6xXv
3R7YeTCN2vBLWXucd3tTcWZIhVA0T66D8Fagz5H7IYr0qQtSsp/qlCa0t31viIc2wITFKw+sLRy/
NpoT/edaqsnHbBwqyutASMbAHG3kdk1UgY6NXaMEDKDDq97kytwVfrZCLAwH3e3T94iejXdVqtaT
3/Vl+cmOLNS/F8ONip3G2NUzQYgtVfzIKXiNzrfFokZpX2czqlXdYqOZgVrjHzuqy4cWKO+h19fy
O/o2aHoJr7nX1qz3s8abXgqF1oxfxEuzZxZy5ViAGYCvTXiBosgF1ke4Syb6WQ/SqBJf1nay5ZOY
jW8yhI2lxHIc79R2LqoSVLf+H4iZUBRm8/kStFXT1pOX6cEw92YgVnsOAIxrp6UEaumPykCVOWta
OJoEIR31vRRe7e3DeWXSpBxEwUTnWD9vjdJzpKW7MW71oGRV7hojXhiyL1TviCS1eBblAq3m9pCX
zwvQeMxYOHZ0J4FGnM+6xn+F5nJjBHVWr4+T2ZY+/hcFnFGxV/m9nB3AeErNDILX24Ubgp7ogsyG
RmeRTeRVarWEjsh+Zm6WHnUt+1cBLC5U6PfcdZh+msSom2veVibVSPknADaKusI8JqfGLerPi0bB
+98XUcam/xccizfh+SIuo97FdWPrASY6Xu7PdSp+ClHZTkibChLj7dEuNypJIsImNAB5Luhob0Zz
lpS8IjEIGnMq6HVW/LSFh4VDnmnqaU0Trz8MuQJHWMub+qdeTMreo3UZakl+IorpNBCw/9zmT15n
OiI2J+C+Tae+WYvVeGHTiJ2JXtsw0gwQ2DEEDkuXf/9XSjNZuJk2BaSjbK7RpbKXyDjkBvzliqrT
p9Xj0r29shcwJblnpKCCIfuUcGA2I6pdi15WWsIeajy3DrVZF8dB9FhSIf7+DvgClNHCzsugLcf2
S0Sjg7Sjir7FRau/u/1brh1MGNKIpNCrI53bbN9+GcZ2niCdDnaCFWNdJnfpYKsnabmws85XhtLQ
bKIgAAmUBd+kcvNiGIoDJSWIMq14a2buC5l49NjH88fbc3r1Hzl/islzZO2TvBGa6Vb8Azc3zJWy
zgycuas+UGprPkbEPw0RwZIiXwQU+h3gBHM55m3cz/6cdg725D20JT+xeyyaEqcSx1i0te1bNty+
QGth6f/7eZbGqkSJFMR1movnG8/VFbUvRtDsNFZb/MiBKIRoT5QTyhF6fdhZFPm2bheFPUcXg2q4
hF6ej5ZZaKIMvTCCEkcSAx2IRhMrBk/amnxw88WEM5HF3be58OgBoOEz/Ve6NCRXk/9foJpTHe8d
A/nBt7+IjSDlpqFX853OfxH9q04tu0zFMS8pjggoGL8FJhsh1kjKrwHuZQ/BosQWAjREitdFpYbL
OvQ7CyOfns2vANDP1U24DuRhK9uSVKvUoIzx5ZhGiIgzaeQ98kRZ68eekiaEHWPxja5sudPBu7ZL
ZSQEag+AKNTVTSSQouypRE6pBlFVTA+qOWRvikztPllDvDxQBcVLq5zrIGlXQsBCifXvo6rWd8Wc
jqeq64sXkD7196lWiwertrL/bu+XK3cvuvjsTsodpIVbAKNrIoBa1rka2A0mUgYy5GiQdHayo+96
iaWQqp+gVMh1IWBy8s43weJGdbvEOIs1rW6j4jeBlOgGWB1+PDct/Hlz/tiQuelSX0J9m61Q+pCA
jXdC0yuPAA0pCF5Si1TWg89/xmSbo+OknUowViYf9Txtv5h6mn5GrMF+M4NX3dn813Yd7w3CTzw7
PLOb11WTfsqNi/WIBVn6beU68VFMRfmge1NzPxgduC36nPe3v+nVLQeDjUMHVhPlIPmr/n7qmE2z
kjEFNk/eD9kHe2imYvkIFLs6Ve5apEgVRNEf2166ryV9ARNQvzRvIT9Xn814thd/iNUSlIA7vJ/K
GoOl2z/x2ncAwQZHhN49GAW5Lf/6hfVKu4m3A5MjRY1DsTTeOxhyaO4hMNG+d8y129nn1wZk89H5
AiHO3bhJSdLcExNOplow6nWMn2y7pO9zGHsGkpV22gb6OKJBc3uS184WCERJFbHJO16bd39NUukd
tTHbRQvUxVxfsJr7jGfm9O32IFeeW0Lg/z/I5nrJq8RtZvpewdJBoTpAaFvR0vPiqkQZc5j/l2UE
IIvVG51Wqo3n3y1aO179CnMqlGeN8kgSKKYj+39Bk7ClvdYne7r7lyUGWceBtgZ7AK7WlkykrKam
VE1KNJzq5X0j8FSc894KBV4895gb/abk0TxU4Lvv/n1h4WtAX6LAASZCLvxfX88bsjV3eoRaQARD
ADVwQh3ybnyGQNfvbJSrc+Qc8CxJM8mtzmYGSEKxufmD3ovn7ptWatH0OGcYStNYrgx0sJCRCmMD
Q6pA1+b4X92kCVSJF2AvADED5r2tQmZ1WkyJS7Kqo3YVxgv6L526Vu9aZB2Ot1f1sinKWDBSsHBD
1gsf9M2N2NArq7Fo0oPVtuf5jT1m0/wWxbYpDlCBYZHxKAfMXKl5pzzls4n2eddXJLHFoisg/A3l
Z2Qu2nByhkR8TtTO3NNbvHZVIAhMx5Z+Opn75qoAxJRinhzh8RRDJ2u0FK+QNekfMSz6Dd1t3QkQ
rj0RktqFvIgq46PNkRoEkBNrpoSF6DU8x9L4POLidheJoji5U+scoIAPO3v7WmpCjZC2Bx+CPNPb
zLFyrNQYNa6mau1E9cXN5+TB7Lx2PgJMbcB9ZiinL+OqCF+klWI8TH0+Vb6SAFP0yZST+n/YFySi
gCzJ6Ml+t+wvgAdaze5Tg0SZa+WkxpY2hMCb2/wrgGbHC7vW6Yvj0BjrdEriFAIcUX3G8oyF+TXT
Sn0kNwcf7aszHj/A3rV4b/NeudC5B3hF8GeB7rPlrQ66UpIt9yplvBa3iDTSMcZ2l/D2EZEXyyZS
5b+OxCiqBri7b51taauKERt3jDxJJu7nerU+l0K8V7NWOf3rSFys7ADZ/ccCavsKe17UdUPc2OgG
TOUpjV0kiCiU/8jasXq5PdTlLmcoelJ8Rjni9i1MADAYvdHbQenw4LupooZsJqwYFOgHi6JN4Wwt
885KXh0UZKDs8wGg26ootKvpQJLEZY5naaCAYVOIpwbghh4K1o9pac73XqvuyZJe3h8ELtQxQJLx
SnLFnT8cBfY0ht46eNul8E95gxGDmlXrhNJYeXJqHPFuL+2V2BoiKp1+CRDUZGfnfEA0cSaRU98J
umVZPyVlQ5MdsFfxAt+4P4Igjp40lP2OWacbT9HsLB/7etl7Li+4KxI7SD1cWvLIIuA2z0nwjpzQ
orOJsBrNyVHwkXo4cTaPiBLA7G59TR+Mh1g48/ehTvS3xSo1g6wIHpGvZ3b7R61t97tVZc3wZJVT
+wXlBAQ1E2tear8flfl327qtF3qF6T6kptUZD1BMlE+3V1Mu1vnpYxpUTFlOQLMXnWgtWczBQNEn
cLR2Uk92qaUu/n96TU0+wW8PpPc8h4IrLD/mwkjroKZGYd7f/hWXNw3lAnqPlDYQRka05fyTdrrd
q5EBR1DPOoiTVpa+75H72Ik7Lm8amQ/DaZfgOcoTm1FWLCYbZXXNQJ0nrf7Qjk2hHExp3tyspNE7
j87V0aiCkXVJVRhrs01xLxV5bHtm4OFV2j3QOZqyp1VHhy1w7B49wttLeG04ilCIHSDXKuWszpcQ
pTFJ6sI5ZB1S97vtZtVRREn6tdZ3PSSufC2Uu6ULM1Rt7tFNyWvASU4aWjgk0V3yS0Mg7HMTpztx
wpVrRcqDE3SzMeizb64VwMcuqEoGWdVGMXBfqPOQol4CwWfuVvu+RE3i++0lvHaznI0pA9e/Y2Ad
IIg7Vg6OHHCoQDUkR8SJ5nCAbP+Bymb8si6am+E4Oc2nbE7UN2M/T19u/4orH/LsR2z2jRV1qzku
nMgFUcpjjsss1upNh2xfvCfFfm0oBO/pnwJnIDPdDAV2sC+pKboB/JVOR3lmjR6UteWCUuZ1rzYg
/2Obmwb8M/A7Ih6ZI24Wt6Fp2HhFA25CGQvj1CSF8c60+tU4eVrZ5gcv1VGQtYd8ne50e4JQC6w2
Kv+5ZUNlTgOGTF4MnsLcbCs1is2OvjR7N+/t3xA9yx8k7fPoZ4Y+7WXE1/YwB4T0G8wudZHNYCNt
+woqBYMVCA+Oq1E9axNRb5KrfaC7i9jhy177njjsMRZpKc/SZonNOE2zUcscoCmOoh1QNXAnX0vV
NAICONY/bm/U1yLW9os6dBkpcJGvgh45Py6IpQHOFxxR0nX+15wmMQTtkAowWkWhv6Rrupg+9xVW
O7BpqtPYGZReKgCYxTAm75VoGg+3f9O1FcDxkTgS4gI8L/lF/jrBKypscYLOLyQeU3wq424MGprp
0LIt7XR7qGu3IHJELDW72fS2dCkXcf60oAYapNnUfc+oqj80KKglO/e6XMTNIlP2l+1VskhwtZtF
jpwF38oKZExiWXhuY5ms/kbRFzHLQTEMv1NK9XuG3/fOW3nltALAA7ZAiiZrapvnxKyNpSQMcIOp
Md0K0YikDRPiSjPEDW+N/WWxcZHR1Sb+OHRzgYn3NDjazo+4FmRxXXgw9uBiSyL2+eds17kWyG55
QRNlDuLco6Kth84BNuw3YlU+JEpZpsFsOzG2zSBTYmTurXU6WOmQflSndf1vKYr6GxhbFlDYGl7Q
pnCc2MeR1+gDV+0hmDlL1twrbTIBWzEa7HizDojnvx9Ni4BVSvBIK8xtV0RJU6MfW6n8MxvegfY/
Xg+Fuv62s1bbKT5fngG8QxgJyAYtTuKp80XrJ2Oux2hIDnQGhkcnRYUG6daCpySpdjbn5QXHUC43
G2R5B4LiZnNqg5M3S9yBHBxFe8ptKdbsGtUpX3AvBqmxB4K5PHNUUWWwTbUUWOgWgKOQU+GPlClB
5aHWGGNW77si2wM5XS6g9NqUBrakich4yF/x1yXSrmlV9AMkEQVVV0rFOS8+Japnoxm8f94WDEUV
AB6+TKG2ADVvHl1s0GYaozWIlq4RAhCLVChxjTq8fV9dnZUciOUDq7GF50ejgYG4t0BziuwoLMq6
DRDLU496g7TZ7aEutwWKdq95L6wn+iDG+QJmAlplluRKoOsFinqZZy3HVIkWEEvO21I1/9we7kIW
m7RTBShMsEh9HWrR5ppQEVJFvQyY35pznfi0VVBKHiL8WPEQQKASjXd1kG3BBPov5LXOE/4wWOo3
FyFo3E0cYxl8r++sFvJTJqbnCc9r/YQOGm44/lq3WM7s/OTLLiFdABIvGvOyV7gt0EcEkoKGiBLM
UW2/2N08v+R1OvutwJCQnzYeYs+p7+zMeNARY32KUwSTb/+GyyteUgTQIOL9Io3dIsqSxZpMqkuo
nk42xpS1RKgnrR5mXVlTBmv0e4dr94jMb/ZY9JCpbg9/pW3D+JSWmD/xEcjk813iJJjZAwNFpD93
JQQMdk6QIYv/WzcULB/QjO79Ms7qb8midR8Sc01DyrrjbzwFOlDuhjhZaNKGdTGO0THzMNK7/QMv
X15+H2AbFOTIGy86ma8luUx1FHp4nns08ygnL9ASzIEScUJsYjlofdntDCpDtPPnnt6ZhiQxn4Uj
tO3YFWnfYRaORDtZlvUlauqa96kbD3rjDIdFtdd7kaZLkCljsgO4v3Y/SO0K1BVpVBGynn+OFjIw
eM0CuVhNQ9kg052DV0bug2FVe8WTK0PJxjSBKrpbcvedD6UkelotJisLyZlYzZlyoFpzPc2Hqe7K
vX125agxGBEaLEw8bbzNPsOhOeUfHo1Ydxb3W9rUw4E2pTioYlGzY6EX8R9Uc7wonEy0qWCEW56f
zNWeZNO1WUshQtgMzJ7b/nzWnrbmOJvBM8WGLo0DT5s13CCTyHnTu1Z5ur15rw3G5qWVhIgNWfpm
sLp3tEiIMj54hXCw8lPxyfFH/FVB4yFsvYd6uDacvMo4yxKfum2pjLWutnUHW6P1JqAwSlF/LVUg
uYhUDF/+fWbcGQT3lN2IcTZJDiVcEXsAXwLFJGctTKe8y/oUC44Z1ff/YSjaf1LrSiKM9fMvFvVT
g8KVEQXxnHlYTaxGHPTZWP6nZPbem3ltBem/4FWP0BGLKP/+r6ADUvtQYgobBaYZj+JQQSjvTsgq
Y4tYuuXw74kSlVqQzAi0AUJjn5wPlxstH2xSokDHOO0psac8qAs8D4iMjXhnGa+9zzpAVInXo0QF
a+h8sFRHlEf0aRRkJpWMN7yHw+fIspUXo9GqP2uUtz2KPa35TKrqUClHYxYDN81tULRZ518CvfSI
GzCeMXAgmMAkxjbytwLji9+3P/jVXyq5yS5CW9z65ubYYKe2JCiQyGNTNugYFC5cbCVqhmPWOuYH
Ijih+fGaNG+bVk2Ww4IK41ER2uinUS+erRRlyxTTZ25obAuPeD+udw5ljD1AwZW3m2PNH2BzyP5s
CUtxj8pZtVgEc7GjHHsvdx7hP3iIZUzGkfKneUBLEH/nduwtv+ghjdxeqCsRHvxbhNc48KzUlgYQ
p+XkmRmAvqovRdgJZQT5zrMYzfMztJF/1eMiwAONyrME1w9u4TbP6KyFuq3H1YlF8YOOVlSAKTgh
Ul9MJ23+d1EQOZwcCF8Axt0+wuWq6v2k4jyYDUMadtTPjnAekntvxjClNfKmwnrFEh/XsWi+xI5X
3Sf9aN934+rs5AfyGG7Cgf/D2XntyI1cYfiJCDCHW5IdJmuUpRvC2tUy58yn91dzpWYTTYxgG2tA
WFVXscIJfwBUiSgw5XEQf1e4arQDevSnJU8b1OVe+N2iUKu359tfc2M3keRzbxM6c1DXGgXEPpIT
Bmrk99gmntMlCj9IyeggRZlXXg5Q8Njxo925QzEsVvr3GsXwdZHhJOIRbxUt8tX1UGhSb2szoBut
UpVjjvg/ltIKinJNpPtGbciujeTITliwcd/C3aLf/QZTY9qXd1KnTELVh9S1VgLrADo09fGnsw7B
uH//bUQgiBFQ+QSjyGlZl4oaLnGHkxj5ytIssQf2w/yq1+N03+hydFCddHrUp3hxkSmmLDCm0Bq6
MN7Te9iYMRm/SepsE1hSAr2ccdw6NYp9ZujHy6icupKAksJJ9qsnUNu78UWGt9q3ulDVAMJCr19e
q1nHWEBZdPQjOHFZeVfRR/7cmFJ3KuI0Ow95W3/P0s4RD2uBNTkE3ju9qWCKZEbwv76GEj110E12
Ep6NSwsui8A5iJ9EMe1yARpADrqWAKCQnPg/rQVdooWRfTDzITmVTjvt3JFb601+Q2ZKSRZWyCqg
XmodBGSlYgAxFbR+R6yQuJ9rSDARrdG/mBslT5BX1H1pzqwGo6baIh7fM1jZymSuk/PoZIl9Vxbw
a71G65adAbfSN6ojIMwNelzcTavtBKxGyg0UPfxRi5TT0GnWyYLV6gdGcMLk5AUMrClMhbK7kADE
rTD6fGmbQfFbZNnuEw2tyiGsEO8b9R+3r7OthSePgbRET5OQdPWIJxiXznaqxX4pl/YxWcxvDZps
ftsH4c4nFnNcb3P0ionWcLoCwC6OwR9BG1VFebEMLhFq0i9m1OW/Oox1KSiU3aNTKOarYcH2dywp
+/DuKdLAoAIGzYevvj7LgWTqQRAUoS8VyOJN04JSfxvDuteGv4gUQdEDUqE5K8jRq9UEduT0XVWH
fjkUy8nAnP3BjCAupW2xJx6w8dpRn9I4mm9tv3X1fg5Q48/FrOxQCZ60KNSeynKJ3p8aodctJBMp
vwCMXU0IdlCU1cYc+kU8hJjfNL1TH5IR+/k2lve6BBt3DseSz88K0iVYh77a0IHSiYlcqFwbj04+
8KLNxRS7ce0MjR9Ierez+7dGJGYQBrGCOb+mDKfFlKuFxjU/12Vwsqql9qEz/heZWvgAbmiP9rE1
HEkfqhrCaQa34Msj0ITyMtSWEfptXUt+Vyv6gXuoc6Mlsr+krR3/xdcTWQSqB9ChID1cjrcg5hO0
pR765kiUmwZUYMwZx3qshf4iqQWFiempTCBIyr7aKEWNh+GgC1ugulr8OCgbz8pj4zXgcXp/NMIe
ebOy5cqC0ns5K2vpoFwVWoZ8sbq4YdBLZznE/yHCuuf9dR7KSwwmXGTAWqyGquPYsYpFz/x5rNsX
Tc3Newzfx8dkkcadN2LjIqYtYJLUQgfgbVo9EXlt52Dr49RXowrdgLRDgkmvm6J202GYdpZQ/O7V
XSwYF8IeF/7BFdJSG3p7sWiM+akh119BtdQPbbirbyLe0atR0K+iqo2wyhUPD1ATDam4Sf0Wgudp
TmzsMmrkrMbFxpAPVrlrNQpKrOmUf4oa670GaYTKkP8EhU3sfWXty1bzOSsnGVN/NqPxBGr1tQ/i
/DMCoN1dOSXBzl65VvFEfYCqum4xHAnfGgA90YvINKVO/DRvCC7MLtCpDZvB6E+Bkz911BPPUldY
h16P6xcwhMWnFgDeY1joeuyVea39TzfG+J/br9/Gp6aah68TQAkKeuvXTylUp9HyMvGXeJDBJErQ
S6J0j8qy8bizjehuA6NHZGLdsgtmgqgeyxI+9Qw8FOg+tnsqSQn6FktqnqbRMh/MkYjGnqx6rxC8
cXaoo3EZkBpRDV6HFjBCZiASaeZn2Zz8LiwpfAzH2ryP7WKnoLY1T1rmoK4oJCBJsrrm1N4aCj40
CIyiMe/JS9I7YgH5QM1eO4zo9T8GRpecCAL08+3vuPF28P7St1EotwBAE2vwR/jUt5FcGQlzpI8Z
/9cZRnsYZ23AY9io23Ofj3sIsK2pUnGmvMMMINOLP/9jwC5aTHhHIJzTXh6O9H0Ht01i6HFRhqNi
UtuvwbBUrorW9etfTBWOmkJUCpxpjXkn2YlR4mGRdUQiXGSsxy+tPf+c5Wk62YVj3d0ebmv3UDag
C0xuLbgEq4nOQH70ZEIeYDCK71NjhB7lZqyxok797/ZQWx9RuHUTaogIZ60iWhXIBRaLnPnqWJhw
zArlf0WX5R8GhQ6qZmbODkrr+vBTZaM8A7GKgj4P2OXU4mZp2iGVsF6Nl9TDWad8bodlT93zegEv
R1mFGTjZpUWZoUbQqJnyZSgKamtK0X2YRloG711ArhhQbrwofCjS5csJKVIzt1G2CNhoZH1CqfWn
tJTm2QG1/pAVwx5e9/oFE916Gi9kb4CE16VDfTSUOpXDwreFUUZJktq6KSS1Z3laGpRf8C12jVHk
bhN2tDxnadzsxAXXW4af4FAboI8PsPINh/fHMawCLH9kBIF8EG5266uFXn02pra/DzRHOmUo1Lxb
oBGLHCGaIXovUD7WUepQ6PRZbEaU6aYd0ipWTosdOTSg9D0phK2dw2CYs9L4BoIhJv/H5Fq9aqjv
1IWP+ExHn5l+xRPMu6Z3s8BwdrAeW4cBtQORzOCnReJ0ORhIsM4OnRFBRB3CK/2gwsX2Od4LA8QT
cBn1iBmJOI7bi7bd6jSkSCmi3YPaV1y3OrUpc3AzczBpTy+qn2iTc5xnNTtUajef7Cig2x+owe/b
x+T67uYVoI8HgIFC5ZXukmylkV3aau4P5eC42kgmVQAFucOUPvECfZrv2PSzL8/5sFOE3dquQhGb
4IqkAwjP5SLjG79YQcVd0KX2/Gwk83+ZoQ65i8yo6WF8Mh5uz1SkTOvVRgdBSOzw+AOuuxwvycAo
hzLjydby76gseu+WxVg8TlFneQgxV24fddEOVXRreQUG5c3sDtryatAScZI66+LCd3S6Qm1AOIUk
AoIruZE+9b2SntLYib8qUh++v/5rIRogdIZRhRLl2Mv5FnHV0SJCGFaq+sjTpKJ9niO8gTqUovys
MErPNJN5J03e4ATxGNNppxvClqIeejmqVNiVOTiIZFKcRTGpcKRM9+LM1H5yRYTdIQRAUtxJKId2
bmMFWAnhyNuARx6E2Go7qnvgJrGNVp8dOAhGaYKhDOBvvQwEgX0io+W3GI3i1qm13COrj3aV2gX/
3d5hm5N3dHp/CDXAvFlDuI0qbA0dXxM/S83Rr5I8rdwI4YLKJZLlQTXi4bEco+UbiHOiMBLG4XU2
wv5U64nj7fyYjdtF9HZ4+Ry6D3iOXn6JOe1yymhoWedWhIBit+Q/BvErJiWIzzaG9kTddn5noEDi
l46aHhtT32OVbFykIsMBnkyRS8RNl79B6QIkyyV+A2iBEUOEATfmtjy/f6b4JzHQm4cr0nWXo3Bb
5lKQkuaHBH/yUx0Z45Nuzw66BU3KOhMnR6VrEIg2j5IZR1+DLGlGpFd08szbv2UjDKDVLPw8WHi4
EKtFnxJpxig6TP1Faav7flTtc6rk431RAhGTtEC7L7sh81B66L9McJV3rpvrzQ4ykYYwDRFCAMo5
lysxx7pSVwNyVsucg4XGEtCbNClyh15q/Nszvb5O30gldF5wiEJ5Tvz5nw9y1ldTjMOtB5LPgcmr
VF+HKp39oJ7yOwnXlm/6ZMrZ+3c19RwUMCBCk7Lzfy+H7cpGmTBtcPBL6dRzC7fHTyGkP0HeGn28
VbnaFlP9BL/iPI92+aBMbb7zG66+MQtrirYaLydgkDdxrz9mLmVtm3WaMnqzEgMrS2NAoegBlBl8
qUGyXMVejI9ROccdhfpmKg6UX7O7d64+v4E2Na1L0hAS2tWHHiXgFSrYHiQIjPA+nbvyZOl1cogS
yXod+8xxnXnXTPXqxX4blL4s4gdCZnCV/rRK24VDVSFkKJUVWidRfw4qvT+0c/5NCoPhdHuO12US
MZ5Q2oFWCKpiHcLD0B40pJ1HhDVz52uZmdV940TtfbUss6+hBnXuHHO8J2CwPjR9Erzig2qc+87p
H8tJ1n7WYTcbOx//6kEX9USAdbToRdyyBkVynaSoLTbCtFyyj0VZqW4UFp2nN9nkGk46eqmFKJk6
YMN6ezmuzrYYGfmHt/oMwfpq5xu4fjo9CAGvy5zwUDd140OfT7zZavYwjJuTFAVa4ckjxrw8ZDkd
Yh1zvcGzzEZ6Rn5RdiHzKucmT6rj6DjSsVHrxpXp9u7ExJsjM6TI54ny18IzjrkUklMxSdsYoO01
U608FaDGfs3qUp5KxW5eMbFsAnzWZW0n6t9aYPFtwSjQz+UtuZy12lZdY5aMTfwyNF4Za9o//ZzQ
vS51J93r9F3dnySlPBA4hUHaAZy4OsFIK0xFO8GksPMqPy1DBBAzxlj30zi246nU8vrVmntMMm/v
os1hiU3IPGjTX8lpoiGvOc2UDlBo8+UUaKN5VosJM9dkiQ/Om1FLHjc7W3fjqyLsiA4waARgWOsb
E/w1iaSJiGGbNgl2y03v4yKvuTW0LFgFQ/CvZo3hXbckw/H2dDe+KTQS9GzflFrghV9+U1rkygCD
AB3bQi7uYPynL7Y2Zr+VSlF3tu7G7Ugtl/cQ9oroEK0OTTrXWke0O3iEgGjTDNguYbNRtY9Zr+lP
RRk2X27PbetTIpdL4Zf4VgBbL+emqiF6OG094IYZ6YcwmbO7THPQ05CL5hA3AYqBU1y8l+nFtn1D
O1AC44ZY38ncx7YCjH8AiRVNxwCZufuxasMHGN/RX3w7OrGwdNCYpXmzquDILKfJQRy8BhnUU5w0
8pM9NrkX233w4/ZSvq3VRZYgpgWdzKRSS6t0XZXuWgNzByscPClR+pdeShNQs7wphgep1YlchBXj
5jjrSm+6teQEP5xwSD9muhOMbhImPQy0OoWGEmjq7COymX3QJFUyvGKUI+u+y1rL8aUs0L87hORP
SZGFP2s0/3EA7OgyuDNl4HeDyajHEoRy4uB78lCtrjMlbSs5Ghyu0j7RH3uta0+tM6SHVnHaB2Dh
e137N4uK1RoKSWWxKcRJX2MtTWUOF60m5GxAU9hYg+Ad/5uiWWa4SRaM4f3SjekPi5VczkOR5/lr
Us/Z6FM8RVSzt4L4gz0EueMaaoG0ByXYbv42ZdOEjoWBlLG79MvwKRuUcSdq3ji54EgEh5Lzy028
WinasJkZBdLkkbDBOceJLvy36Y0aZ8rYiUIXLY/Y2kkUrjIjvg77mho9uSIxu/hNfwSRCn5jzdgq
WKZVc/UaOs6vTi3VnW29NQhWrlTkhYIAtZbLQfJ2iZWuVQkZoqx3o0I3IcMU6eH24dm4h6h6gm8D
yQCoaQ00W6rKjuVOIhZVhuXMJx3u9KUT6gHhfF5yNMzTyHF2npSNi12jgUM5ULj1kg5cTi3R587J
F+KwtGmK/4Z5iZZjIFka/QYU4HaCvq0ZAqJD24Z9QvS7quLIw9JqSUjEX1Uxtmn5rFevHcJz3xqk
H9G9SJqj3YTm6+113Xg1qSeDaaehjGLoGu2VtKMyltBJvKmUu84LCzN+TWbkHwfMeZE4y4z0UdbT
+CnrRmnnm24tLyg+4IsQeqnwrbYnaL1YKRwuD9EVPPTNLIcneh7tIgiB0rjzqGztUzaoYNmD47+i
ZxSyM4FZiibPKgrzB99cVV05MfcqjluTEs6zMGOA98LOvtwzi+PUjUE/3sMNb8ZsuWofhqnS7hHb
QNLx9sfbGkvIvlv0eKltrpv0E6+zPPfAnHtqXL4RTYQ7rSI3j0natH9xFoS6PA8XsY61lu4okIwE
14gBQaOgHh6wPbyZTu/9LCvJzknY+FKkY1zadG8F9nJ17PpxGdEh5SRoMgLkbaUHD2nRVDv7YeNC
poCIIwh8OgG7E7/ij8tR04tOy+eR3VdHdDLGSrHoHhpd7hpDVNb3c2aaO8H/de0Opz7wwESoKBhS
C189ApROap4ke0BnrYqlA6db/g1lSn9Cx2n+Dy8/8BVK0lagLJwpl/00DvOTXEutChuuRGzq3ftH
ZL8QTcTNSmB5uQRRHgK0KhKubsoobjLNFtiAvjyN6KHsTH1jq4Lc4uUj6aIwviYlJ+OkJtQ5Bix9
S/NktJ35pa8TDapcmu0MtXGlGVTpdDqbHHYgF5ezMim79U2PJREQfv3o9Pm/nWKMz5KlTi/Gkspn
u8a3AI1d7cO7l5MOtRAMwVJQyHlcDhx3LGOgMUfDmKPnMKs0wol4rDJXzrV5R2Rja0HJZ4SiPI8G
yoSXg/UWtOR+RmqhsNr0S5pAfpYlzXgEppvc3Z7XxkkRunYErZRlwKethtJrw6xkDAngaErj89wq
6vENPdqyw32tGfdwaRsvIeNZomGFMCxo0MuppY7aOpVioHFb9MMxpELmSkP9xVQi7WxlznRXyLu+
W+LkreJKrjW+HeESpolr4KkpyQiYxkPvzYae5m5Ij7B19dkxn0M0PSq31Ib8W8a/a7phVZefVTst
93wbNz4p1TagI5wUSJ2W2Nh/3Ei9EyhQ91jn0EjzfyJdSj/OsjM/mXYX7wXuW2tM0YseJ71V5J9W
a2w2hh2HekReh4H5Xa9NxgGK1PCU4MrtC7E5AN3Znl741iL/OehqI3VKoiyhSQJUmQWOYYs132VL
CMs4Si1cy5P4QTKLf3OSX6H29hcvGI1Q+q10rhGmuUplU9loIzE64j66X45KdYRuL+EUW7TH2ydm
60vC+qArQdbM07L6ko0ehtSSWN0pGuazUpB3ZbBQ/C4xlZ2h3gg0650r1LToWcMRuAo48Pwpmg71
Qc8azPawNFXysEhq8tAoUfqztNAucJ2krj/WveoZSX/uq9ys3VxvYjgMmXESwTsR9GL+ixPCkpBz
98b/oh5N1dtrIj7u+ndCxROMI8HnNFdvnz0tqgmMG+27uZD+taZoUl1cgeuPbQX9G+0R5dPtATc+
AmwJriw+BEuzDiPAjBddmnCcYKZhVWln7VNOTfloNeHy7S+GgtskoEm0ZNYGBtpIva8Z5B7F6kb6
qBUpOKh0zrm36kHbSSQ3njceF5D7rCIB0jrlpl1Q54Ux915toz8taTQcW875575IJBQxi+pcAaZ0
mwmDvtuz3IjLGJmoTKjwUL9cxWXq3FLwNqbeyzRTOmN/anoOBIKdfXIt5QQogpqCgHs4gvUrrq4/
rsG6ItNYdDa0lKv5vdmkHyyrHg+jHUoHPZSCj+PgJO4kw3cKKx2pR6vY827a3DrCo0qoa4oK6uVP
cGZNb1kIXgOZU6uHtu5LNikuuMHZv72om0OJGj+SGhC411ZYbShDk0psdqkz22fcBFI0PFPlyK3y
bnCCWFja9LCIhID2Gkljy2EWLTQFPaeygkM8UC7qIjU8hVHXex35M9Li5R6V5pqX+TYqwGjEDYXD
5GrXLJEp51Gh9d6Alvpxya30gOzg8myjRnemeWzNx6rU62NqJxr2imVWAsYNhsdAzsajpibjaZBG
lPmssI8OGTgOvwBdsCcsu/EeisBcdJz4Bwfr8ovXjR0mYaZwqtpweOnjOeGZKJ17eIHJJ4QYHd+k
03i+/e033kO6fCRURHCcpzVaREcnASgV26zpp+EOvknzI02W+UleluQ09HlquGrQB49Jg4yAFPXq
no/41qw5ZQK1rlHnXL9TU9JR1omIejRpsk9Za08PTUiOF+px79cSXhuLKmU7mJyta0TsA5QKqEmx
Fy+XOu7UVi0pz3uDUdpPIX4lbh+Oe24hW+eKnjvVInGTUJ+8HGXS1QrhcC4rva7bg1IVxT913v4O
krrbSSSvxbQEiotsg46HUGhZAxD6gD0DMa/3qjawXcQlpZeq6L6bZlc8q1JY0LvUVV8OpRmt1wLM
vly2uMLX+mOR5tGP23tqc94CIygKZfRfVqFHOYzRkKrieTCC7qh10i9UZ4fPNEDKnV7ExubhCTJQ
2qDSCgh5dWSKNlWJzYPOS51SDt226KW7Qk1a3UXDfHmJm1J7xeRiD0y2MUGBoqcGiMcNYjirCS6J
0w/lUvfeRHnupxLUtjsZnfky5dMu+31rimjKg1il3oxowSpmiZD1D7iHyXx6WT9WVTR9QcyEwoQ6
mr0guVq+VRdt4I5d22F8hfLhMY2t+g78eXFy9HKeXLtIEv0w6L1z58R0oPxQKqXDaNTTX2x54HXQ
5gS2nsxdzOaPh7PKlKaKRwcz5IgibOZEsZ8lQfJoDs0eN2rrI+jcF1S53pr04s//GGqS5rKX6oqF
qSHNxVMV/Ir6Kn4wrdLa2WYb14XIcUVEwKa+kt9q4ljKQ4aja8KKOa2ZH5SgUz/fPjYb0SlQB6Ew
DJgd+J748z8mVM8jzpg9RtKdrM6I/Y6585gBm/9RTZ39nEhp89/tAbdWkORLMMwImmAWXw6oz0Yz
zqXG6UEX7qzr3WdFkvC6ids9KbbNqVEhhM+DvTNFltVIUVbV9chI6KsRHEJe8+IwQK8ok6e7Pimi
nVdtq8olokMRB1MxwNnhcsA50kPVqllLOiwBgEc5+jahYHmv6QPODQ3QmgPODvJ3uTe0x7QPpGeJ
1/c8pHUvv7/CRexPsCroRaRjq8/a1mMz4OmItuHY1C9ZkGt+jZN95Jp9sudnvPVFbbDZxOZwMhDk
v5w2oHmNlJZ1rvIwyj20B4z7tkQ40dWkdPp4e/ts3UzUCKjZA1oB774qck1Sk0kLzSuvRAjqR5z2
6fcaUMprCWer80dzmQtXpQu387psHUZHQQFelA1gYK4+rW61/M2G3nn5FOAj26XBUepL+Xh7chtx
kTBlA/rC9OgOrM6GFveWGTeMkjjd6AdjIrvQ+SAiz7nhQTBNH4Muix/HEnfqwBj26jDbw9OYIHun
zbiO/qVwkgKkvbgLcpjRxWRUkN5m7aAtXXe3WN1y3xlad3ImR6JPqwc75+f60wLq5NQQqAOyuxIy
acapTjodOEGqLMuPacjsQ4BaX+KXk0NlOA+sUXKH0pJ3rsDr/Uu2w38pBxOVgee93L+FbZZlEUWj
h8kOJZo5lz+0ZvPSGBzV29/3LSK6rAXQMORUkmCBJKTSdznULGWTlrTUR7CsbYzDiIrFByXGbtWN
5ib9ITemegpUS/o5LUnxQhtTvXfiJHoQNfDvlTJIj0jf2p8KOdiT2ttafFoPyI+Sjon62OUvA0NS
aKkV9JRKAtg+rYzhUoPdc4kDVRthEGkbbtwue4iv6y3HYaa0KqB23CBrA9oOc2tLx/PLc5w0r91y
sWdA6q3Z/gBzqJgeMgvJSRuq4We0oJV5TLUFM6rbX+X6neA3IDdFgYzb8qpBtuRtZcGGG7yoHOpT
K2fDcxx21VeVxvVn+jTvlvEQRU7+Peh54O6g4F8u9WJFpWrHlHnHnLITBkepHzU4m4FsMXeO1MbW
ZkbgO0B9sdvWCJ0etWSryfi7M55jr46GEDyLbSLVVOwRZDaHQhwN3j25HRX6y1lJSVeYtU4pSHai
59IWjkq5oxQPptrv2hFujsU1BR4IPWJCl8ux1MHKwqIitaZSojQPkzFWzrlMMbWXnWL++u7tATNX
MEoBQdOvXZ2MKHJieXAYrKrxQAgi/TnRliD2o9HKfWUe0z0K8vVbg5oe5SyCTHw6eQwuZ8crEGuY
EVPYBMDxDMsRhHfFTXB7WhsHXmx4oSdAVxNwxuUoepNKRjeRTsyIAk9+ZKN74VZRnZ7nyXI+x2aj
HpIqKPfa/ZuzM8E0EJ8Qs18V+0PVnDGy5qIJJHv0nLiMT2A45D2Y5dYe4YqlZMelBt5R/I4/Alu5
h45D5ZgCj9aAom0B8ebIfngxpTf/9lJuDiX+NjQ9Rfy3GiqtsiAZ6Up5WiWHHlGScp8Pwz96X9g7
NdCNGiFadXRJSLg5aQTsl7OS0IcQRUQuC7utvUZvy3/LYrH9rNbTu3KRzEe90z+Gw6j8SuJ4+YYz
0h4Zb+sDEqRwJlC94H5ezRZVbKNzUOrzIlhUXmguyxGl7mRnTTceBlp8dBAstNdoTK2OOI5oedlk
OQjOOVp4BsbgbjDm/KCVdv/U1U6LWV9HHRbV7lOtOXsOQ1ufFOQorWEw6JS3V/GeVjVaZAw0a/ol
To6TlNY+ugC0Vs2pO7x/9wDcBDQvYg+eoMtP2kaTZOdFiQl1kRheW8+JPxjY/U16/W5KIX870Qd9
IGjo3GerTxd2dJ5rGdAfquvtL3loqy9OlOR3EdCwnZ26sYDsDkhvOrYu0JVW10s+d3ohLRV9NrIQ
X8+j+iBN1ujmY+u8//1GZc0kOEd9lDtttVVGORiQR6GaKC+8ALHaDehrC/1bm3pb6FUpJjK3P9lG
5UvQflArQXANYOMaz9DkRjbI4l0tEmzN3DxbSuNDL42jcijbqf7H7PS4AzzeFwa0v8R6rXNLgV7Z
BtbLlGIbcgjNQun/t/OzNo4mYFUYeI7gxdOsuNxKyWSEkmlzO2TFVB+l0UzrY9+NuLJxaVS/TQM4
iQcBMVK/ttFoPqVYMvVekkXFs57gcPA4GZFFczDL5U+dNqXVTjiycahF3QRReHocxCOrU4VQzmTI
cUL1BDC0b1Ig8tCF1w9Onb7ENS6LPFPKeZjrngK4pu80WLa2pKrqWDZR+dWA2F6uTmkZZOQmE64i
vGfBoUsPcaj8kntT2an0bo2kCaQLcCsoBc7qnCVOFko1SRp7D7v4sqTsCeom8oxlGnfuyY1nXCSL
LKvg7gKIuJyURrQVIfREMBnV80PVhDNhbGMDvYi18FSrM87bNVX02ztN/K2rPAb3HZ3HlQePnGEV
E1kUVVsIbgNqZPHojeqU/TCNstgBtGxsF0axBCaQixGCxuXcsCdSkkEH0KJgkOvnS6c+RG2q/c9J
EusodXp0RLTK9GMnVN1SbvWPtyf5hgFcz1JxuFlAY4g63GrDxIOjZ5DqB68bcMA+qwGEHE+bg2CG
aKdEgRfUEGMOVl9J+iGIym5ycZ1ofycwe+Hb9vLPuojqU4kH0XEIguhuRPn1SyulsXkI01Fvj9oY
qZIbZ1FLfWjkGj3EZWtWx5lqGDxCIxuze8uQikOmhU65M7/rbJQQQmDcRbmBcsq63JDi9tWZREbY
mDlf42o4OYEpGrgiHXUkh85UjknUPENHykFiKeKqQy//ex6br0WH/p3Rvd5e8qvdLHYUqmpvPH+C
qdWrkRhDGtMypJQUzsZDhxpU6sq1LT+E1J2OVmdDpSbg29PYEB/y4kO/DUsLjGiG4vpaGrSy8CHL
eDi8cHYccnOnPeotQNclmC0AoWm7835c3Q9vBwcwCWMBk1gf2pyyVYWWOQXr2nJOVT2M5yzoc6+z
1WknzN8aCrqaEBCxibnX4A+S2wRgOs0KYd3sd4bekEz0M97Tyh7qWtze61UECkBfjwRQgEAvj2tf
qEYb5wN0LbsJSqhanf6/PFWCb5AyWx+vTFQVk2R67udF34k2NodG/VRAXIAirFvnmjGWiayPfMDF
jNC9VXXXrpLhZE9j+DgJ6eq8bjK3nap3+xHxKSHY8z+qvsx7dUelUovJSQuCOIE453aZuqANbo6H
IGv2pJ23dqkKMhR+JgpCcM8v1zfVGiMxnLnD9bLNXAqJsz85SHDmhpH5y2CqO/29zfEo6ZqMRhC+
7qhRieQj0wbwZFmSD3kCtr3WdYxwbKw2afLt0fk3xyMjZC3hiHAfXc6PiCuZxiUWFu/p+LHra8eH
FVneNWYIwKSZ95xArjv0fDvNApUDMod8Zr2gqlTWlMNzIqAOdY2jLGFKc4wkOE2e1lvGS56Yue1r
jtXz7jhS+FLKejd+kKN+Yf2TaBzdotUK27XT3sYCoYCqyR+qn+DfG+/OSMSPRez+zdSXfHi1OuSe
k4JOBX0TnvuDM9nJcxCTNZPYZt9v38LXWSZjARwiQUfdm0RzdZLDMS7ypZLonEiy9J0zW31P9UU/
W/2s/OqaAgaskjd0vbgEPuqSvfxW5Ka3d+K1rf1AUs1uoPyCaM4q1w1meAgJsumenAWLn0bx/KR3
qvlNDuL4e2XL2dfb094aD38W0MnCQwgVrcv9h3RjBpmtofzda/3LFKQdWvfL0OJ6EySp38XVHgzh
KoxinbmwIAtqVFwpdV6OWIdppVhNzY3ZltJnaJDKaxQFO1HU1rRQNgXjyRcVTevLQfBrWZbRqjpv
dGbzvq3zT0kLBM1IJRKAaVDPt1dx68H5czjxc/6ouygKeFLZLjsP5f7cj2LV8SJkXf22TczD7aE2
Z0bBQ6CVNLqXq2jB7vPBymlAe5LdzI/UJOXXknD8e0U8V7rSzBXsvn9EqgFCgYILEbjM5eTkwDED
8vjOs+16PDt217rUKEy3CA3zoAIr3DkC19Q5dgjiikR+YEbIcFdThM9mGJPGmxoNkxYdjK7VXlVq
OuaRLnfzSRqrLsE6rZ7iA6bMc3wgwgkt12iK7gumdbPlojuhZF5EA9644/qAMV+o6hC5ZVaZmhvL
mfIhiVqAUEampncJXm+6O2h58u+o4yHsDkhXqjvfbWuLUCfjDkPPX4ixX65iy4cxS4NVdKwF22jK
ucdOS+WTQ7t5J1HZ2iLUbCnlyKgsUo24HMqyi8oqDFpaxZTOh2bIjV8UyFJvNA0JFWB1L8Pdmpog
9tDZ5h4hA7wcL5IXLVaChfFUipuF1Gteh0zISdeDvb24NRTCK4DnUMCD47waSgkznaIjLV4rC2L0
mcf6MZlniDBtEe/ksxvhFUUFcklIzYBK1530wZDMQZ+j3usxOP8doGZfupU+D54pS/U92Mv8MFZy
6Y9GX4c7R25jmuTsAOI1uiWcvdUd2bR2GpdVQc1AzSvXrI3unAKTdC1lTI+3T/fmUAIlCC6cZtTa
48VS5karC4KNOA7/G7pSO6pVP9COGpOdkcS3WYXKsJhxraHzhSzmurxYpRF0bJkHNiyk8pAI5r9u
VHumAFvzMbg3KKPyml2lGdy/Dsxs5tMZaJe6Ud2M3+tOHQdyzSr79f7F4xmjbwvqDHDU6jvNTisb
WMb1Hhp3sSf1Y3uf4Y/wjLi38uX2UOKvulo9wU7kDoGPsKZJT1gmmklGeUVxsIlU1dI5acvQH9N0
NDz0pxVK0+O7q4xCmpgSI/EIFQlSqcuTjYRvs1Q9g4JtCR57ngGEb0f1OAfwTAeAZzuJ29YkSdnI
Zdj7Iq+5HE+NILlYyEx5vdnVh1Hvx4+4getntpNVwKNqyrsY/d2dRGrjvhTq3NwpPHCiOXk56jLp
rUEhjvembqxDVoz2nYPwDBbPKOoBRB0Otz/l1halc0ITiuebsuBq16RJHJbISrde2S/FIbV6+VxK
4z8AufcaChvrCWObhisuRtQA14R30WXoWktqeedANUdBpX5L9Qzx91KWoQpYciNh+dmp+s/bM9y4
O4X2reAPMTqttssV5TIN6kbEeFOjTb6dSIarTFn5VOb6IswDNDcpjYgGTl7v5G/XEi+onZKWimeI
Es+Vo0GDOY7T9Bicmk1XfkyhQNdUHIbxpRuoQOOConlWIufHpO9KX12a7rV1RsTu0Y/+p5rl5hBK
SfkXtRauJH4WmgDiOVmtR6VNWm+UJMzAX8aDZNTqXahpgVs43XxnhoZ8ur3+16gssQoO/yGIgqSw
jhK1xo6oOVMbUCTK9F4rlQRIqZrH9lka+v9zdiVLcqPs9omI0Cy0lZRTjXZ5KNsbwqPQDAgJxNPf
I9+NKyujMvrvXrbbpBCCj/OdwT356zBF+7nJqhvgs6NfGtIuTRGJVf1Z6ILa4e0fdGHJ4/fgq4Z7
7VYibP/93wJZ1rQKPPwebmeUj2KIkfwafAVU8T/Ux5tnAFrkW7gsOAcvRwrB5gbW0gAwgGkFPziJ
22W+pqEGpTPu+UOThd012vuFDQRdSYAGEMajPj5vXqd+HwuI5KYCQlm5X2ZkD62b93KPg+rJdTBG
e3s2L46HM3RrxODYPhc9wngzqVYaTEVqx+Sb1lYUmnQBGh4Vegq2/89O/FhNm8kh4GiYg7xi4VLN
5dzpeILFS8TyyExeEQLrOQSa/C9DYTPPkMOyKRfOjzni0o7H0p+gTArRAm1kfW/X7FeUmerpv08i
ymMYxuOQA869TfI/SzJgrjMK8egwGUj4MZ5g3Ig06i8kmZAqpXEXeHu4S18ANsJNkw5iJngcL4er
4du4TrhXFLaK5xzqmqyIxlrnibkKz10otPCqNoYDCiDYAZ19ArPKYuiZOQBlGk2Ie679I9zd1ZWd
9tIi3MiWYHSBPYUT5uUDCVcjE89Hxy8YgvBREsSXBCCU5akYvRxd3eFKPX5xT0P9CC44OP6bNvXl
gFkdT01H8ZVBzDJgDwEoWI862xHl16VrzbxfNSUlJG/D5rGS5HPQT4dKpdGVX3LpyTdJFizb0FQG
b+/lD9FUQS0R4Pz26dAW0iGbPBCpyi26UqWUcMd+e+lcep+Iv8Cnh4lG6tnZ+6zR6NV1jfcpu8rf
t1UaFyrLkndvj3JpgW50NIQCwpMCRd/Lp6pxt/CpbnWhkH++Axz2S9BKPgmwPK7M36XqYGuGIkp0
izw855UCVlQmDFFvJfCfLmqE239lRo13gDt6gE+1u81amMmgdqg+vP2MF2cSHz22zo21dd6LTWwL
c2ENnIYvvf88jLUAlwM6mLdH2d7HWamOq/Am8cH9A1YbZ/WkXsBySgQgGqgJyBG9//prHQ4C9pDG
7kIzwREAhk9Hr1+8wrdzfaX4uvgiN67d/w9/7hOvhKmTPsND9qFI0Pm28TuYN6gCMrf6+PaTXnyT
CVotKNVhVPXXwOefPdQPOAl8gpWpcHcoR7/yDlij8KqkDYob5sIC3Ta119Rd0+Fc/AbxjKijtzjh
82sraerZ4fmRDU6qBgS11Ssj7sUFR4VXrBIy/P/hSbfRwCfc9u+zm0kTy02XhfHGnncPGe/ZYV02
6SftO9vu2BSRp8bN+sn5dLxydPylMJwvKBRyIGwCsAcNanvj/0xzojVIC7QCvIhWy3oyMlx8+NW5
9jOYD15wwg00heFaQPg708w8wTndtbtu4QxWEsgESgrdSC+D0AFkyJy12TTm1lrP5JNMA7Jbo8l7
ps1iFHLZlzC6MneXFmQCDHLjLcJE/FzEQ9YgnBoEjBZw7593qMh9nlvPwdhMwBf/P6tVUKz8O9rZ
brmOjT80wbYmYb+1t13roc1c9/VN7dLoGh51aRni+g/nCUQsIlrq7BA04L1NJgPaEGjpCtzC+qMH
f9SCduu4zybBr2zSl7YWvFEoY3C44zA8WwmV65t+JWjagiBNbkN4RHp5lKyrBzXnuohCwgXPlLM/
889NF9Ofdo2gaX37U7i0iUJit6HPoMxDZf9yNbY15yRpFYCxjnu3Tqj4Q5L01/Srr4kIeI+4xm0E
XoixoHl/OUyAt9ewiUL0MHLXHmrkn/6qlIELPsHKh+1vwj72A3KS4L3c9WXtd/x3yqis0SxC0CUQ
wgptFGNtf0+GkOkS/rnLmhsSujmnqnffxCx0X9CwF2neTITBVSyJLc8D4vfioZ4CH0ryTg5daaiW
/5mZg7WBHiqwDkBH8Ek/KwhTKVrVb8pIO/fJ40KZgFTXa/dae1fO2wvfH471TSeGpi0kT9sL/Wf7
kE4ib0cAVWllHOUwtIiPKLFYHjRgRb+9Nl4bFGxMT6R/4p0BE3slpoabKAoZipt/xppmKFIhoN51
sEf5VjcBeY/mapPmVQP71RP0QnP8QYsxwRqOK9PndZwg1MCtjX9PAYKpvPHEXN+pSZn304qp3IsK
idBX7qYXQJKtIgDJeWu7QafwcnocWMHr1ADojcAZ2NdrLHaUBEORuGD6tY5c1LnoxyS+siteqmfh
jAA0b+vhb/SPl+OKtEtkzXHVVmEXPZDJxCX6G7zPR8AikAnDFBrKfrO0BW0hiV9WkuWJouMOn/i1
cJALSwSXyQBQDYC3LR765W8Bv1271GWygC1E+KPmS7DzJQXfdVrW9tpZemHCoQ4HYQ9nN4SL5xQj
SgA5+HTBWcrkcEdbHRbLtFR7XPlgc9kF/Tdkmc9X3vKFJ8SgwLixn6ACPG+sIuIJ3i7KgUJrJOzJ
5zk4RbPnId5b/w+tni1BGUgAjmuA99uh8e/3Bne3YKJqKqZo6XdUoIW6dDbYwRv1Gq5yaSq3rxqU
ZBBQXpFbHaU27jvc8pYAhhDgvXTFBNHSIRGgCAt4Dd6mEb9We12aym0KcVvA/RmSxpfP5wxNqgCh
ZPCBlH4RNY3eRzoFF6Ce9JUC8+JQKPDwD06DV3rQznh1vNTDVPA+4IcqG8KDzoQph3m4Ru+7RABA
VxX6FMhhIEQ4p5nXtTei8w/oYajxpbWQCRfo//CdDVaE2HTwlYznEQHTtbBllqFD7pl2unJ1+Gtp
eVbqAfUA/e6vWRn4oi/nNkqFJxaYsBab37rcj3itHwFUVJ+cEikM/luKfVK0pKuOdFqgbbSeECLv
te4odqy0uk19i14foL7kZAaFslzB6+vT29v8hbIHieQoRP/28oGyvvyVC5cjbEECVVA4KaOfw90u
nMNPk/K7G5bF1RWA/sIqgEoOgSZA9lATnFNLR28FaSUB/gR2TodEbzZCZcmqOyGcd+0A2yb47AVs
sjgYgWwycETKv3w0FHsLCy1QBiEtS3bhms4lmtwhjL4WORztgDj23GcMgdbhSg4N8pD7PCEx2f/n
KYZsbqsRoHpA6MbZQhDAb9LaAl7xlhWBxEi4L3lQr7s4m9XtOMjq89vjXZxj8OU2CY6HtsTZpiU8
XBCsw6U8zOYElDJEAALm0DcLIIH/XI/gLpOF2Lfg2ID946xoHu3qBzoJEWJUddkRoSLI+fK5t++l
vhZw/PqptqEwyOYvCKzmbKFOCIdHdHOiitkb7D6GOjj3FjbvO3ZVC/b6mwDUDhIIuo44SUFVe7lw
Vpm2ERurDU90cDKPFn5CE5zvXBLIHG0BeXr7hf2FQl+uVEzgZiKKomlr8mzP/s8xA/PVdESHDM8G
MD8shoXG434huIrnC76Rx2aIQL9GvG2LAibW0e3YRhmyAyJaTbCYN7g6hAYJGjlLh77dwSkqvGl6
tvxqaB/sGat1Wypr/TvMHZIMBfyY31Vw8OC7tx/kwsYLlBKHF3jVaO3jfv3yQdhI1sRriSraKDK/
AeD3pxE+d6ehh+YsT4nWu9aS7CAR43vKKPOeAber6sqXf+n9bakim9YZS+VcPV7D06mVvMUmQ5Jg
R6qU7L1pjg8LCwLk2V8NXLhQ/8FmArgeSI0Q/KDoevnYmeJhSLZdDTni8f1gDdCEUDfkKDqEVXbN
nieRuWux8xW6smmpsW79+Kr90esSAj8DxnsB6OZ49nP9RLQiPXXWOGLDKjIIl0nng+34ArPqCZU7
kMdjGzXXYP4Lk41qE1RsAIDom5zbwghcjGw3xarIFIXqJx3XOxbW04PJ2naG9HuBu/Dbq+w1VAWz
RvArIaHFJ/OqaDGpN4xsS06THQEXQHpr0ZkAtuYSfa+akBg5dcYr0yWQH98eeaudz77TzZsGoSbo
nfgoC1++Z8CBVhgBAG7lNirEMDb31F03Yrg4DDRV+BfXCpjCvBxGzlPrmM1U4UUSthIsWccTndY1
1yxop1zDGI3vCKwNd9UK2LWpSfPR9LVfelnL32u6dONeMc73jof0yl516XVDj7vB5SCdor3z8reR
CT6VQY1vyzVj8DGMIH9RJm33aQWWS+kzYHzl25N+aVVvDk8Qh8BxCdmKL0eULPGAkmFE4ulh1/Mo
Krim6aPOWvjPERzfMdCxK4Neesx/Bz270sdydH3icbTb5zZBc6KRZUZQOUQJCx4XZv+zOxxmdCvD
0OrcwkfPL/aeZxpTtUiWSNZsPYFcpnLJFNkhpMjlc2rNDqBldED087UE8FdPij4E5DdAgYCFojY/
e1JRp2uCBj+0MKROp2MUqQomGFsEBsz9Oq89DM5W1+JbthX84kPCvRQFES5xUEmC/nWGqzPHm25F
96yYoa7uD8EcTnexYv7tkPjsmivcq89pGwwSmM3dA9jr30L9n9N1nVotgnHEDbhywWM/22CfySH9
+PYyfbUrYRSI4WHgsyHor1s7HhRMKOhAsDELf18LNAhAtRRAsFOXo46AQBIIZjmN6zVJ8muiBIbG
PggED1fUGGZ0L7+QzUhyHAkgslVR//scjPw3qtpkhREqqAEoxcItcDqsfyG6232G51GV5ZUV2QNr
VLzuRIewTFDBmXp6e0pefbnb78KJAHARtCXM/cvfldLet0TD00o1OgsLKZi/T81Sl9WCmk1NIgYU
4iMl4e1hL7xveCOjlwkNAa6B59VUujGfs41qnvSsfR4Gyn1ghdFV+vOFxwPusTWdgZyCpLZ9Wf+s
K1SfUmExYBzrNYcu4rTNfWrrsDBypZ+AG+NSR8i8/Hj7+S6stK0jHEB/gzwzSApfjtvCcBAyFYzr
KjRph0npPa3HKB+573aZ8zNkXdEoByZ5jWL+emZh2otrG1CKrQI/bxRLCwoUzh443TbpfO8zsn6Q
tZ6u4DuvdyQUj6j0wa9BQfGqGp55s+LBcXufmiormmmJjkjH++6cXo7cAud9ezpfv0awxbBYQOKC
zzXY+i+nEwmh2RxGaOfX0DF3BYJ1pn0b6OrYhDF7YrEJbhRpxH+9CG8cNaAhf6MAsU7PztFeLLiZ
xuBzOfix7auxt+XYh3VRt1Zc+R5eb7YYCjvSxlnCPfic2qijJW5qCh7NDJvvH3y07JdtOv+xAfz7
/D/M5aa++AtBolZ6OZfE5wZTjYZlDBPt9FMfVBXfJVWNy8rgtSYF8a+rD8jjGa5FGl58SBSgWy8F
7vPnXb2VhFIB/sXH6El2EEnU3tK+Tw8hwNkrC+b194eLIfh++ObBMETB//Ih4ZoWExIA2IGqnx5E
BNHfIVNuOYShpL/Tyhtpvq5xeh8NPLnSEX59w8K6gUhtW6geWgDnpChUIsi4J/jmKqWCNu+pp1v0
jWYJh/9KuOc6Sky/r9yiPsZ0cH8ykFVgINzN1v/w9ru+sBkAFN1gQ9QO21b7choI462xDH3Utp96
xOJAWFr43UDDK9N9aRz4iUD+t90yXsWyVz6YpOBlY01FvbqtAiL3a1Bfs36+tOn8O8r2K/7ZzIHg
N4uAbw6IWHMLxS4SbunEQAcftdB7eHwvv9+evtci/I35DubCX2AZXZ3w5YgjAEAywFSzQAs6+IgM
zIiXrAvShwFN9q8L9uAbADY+LHOpCU+wHdF3XRbWTz0b+puUhxDRvf2LLk4B3A6Q3ICrDXbEsx8E
I4e63cgcY9tNnxMydjdrm/pfJe3TkiIy+hrkfembRQ20QVXgN8F55OWA8ax7pR2AMdaS+mjQzS6Z
WNvdZqt05dpycagNdARJBbvTq86QTp1JKChiErqwvUuH7gSigS4b38THt6fx0vaAZidkh8DFgEGf
fRdJT+ZGV3QCUJV2aRnTZv6tOZs1XKWjzS4Wacmeqr09xBbN4e2xLzzmXyUn9ghc0sDZfTmjblNQ
DPD4KBa4Vd7Pq/TeVyaFchTCmf3bQ8Fb98KXCdwKpQCKT1zPzoHNaEImhlTgzKeIbFK3xLYUQckS
PVskwYTjk+IEj1klPHAH5c/zR0jgLVBsqojOI5629d4HlfYDaRPyfV0t+zAqxpIc3gS9X64ek6ac
qPSzHGma63pY/bhayrpLa+8g5lj8kiqMxF6pWf9MhsHaXDmV8Hxa6un96kGcVtSJiH5RadtfvrbN
eEQWUNTlchL2HWJl5jEHkrYV6U3Y/URN738eqFIJegSCfjFTukyH1Y3Nly1HdwTbOJoSKFdZ+1RH
IepWFSCXCjHzE29yyIW9+6lZMnEE5ApRFUpOsDAaz6lfy6KS7qFLAESBTYrbOapWJHtlCLlmpe1q
lRyQywn3lBBJtXueOVofWcYy3O3pkC4lvC0HXqzjOnU79FEGV5LRr+0eBiHdMROdAawmCA3zvl9l
9V4t1fgFdNnq+6CG+QuyOOMRZI1eTJB9wn2vjBYX3yOKFvGZUPsuD8CGfFISNs+2IFlg/VvW9CLK
sUk0P4dYc3JPU+4/gU8mEb5Vp+yDrwQKzRkWS3Ck5B3I55M3pM3TghCYZkcX0PnyLh7WZ8gAeJ0H
gZ5X/BHZfHbWLSFuRHBmjeE7AqRs4dP94AjSPZw/4DfNsc/spq6qf2dDWiE6Ddr9qohsa6dHoSEH
hAMYHLT2FYyzgDWSOnggyH6pb+DwNjzUacrwpDxrb6qY9PG+p1j+BQ6o6Mu4NPy7gRD2CwiIGVLM
4ezvoR/QrIceB2q4q/0YvYHONnCRY1GFW3A3NOgTDIgjvI+8aDW7akwlzCFr3w55xRUyVkGqXfuD
FiHSuoaKPS+982NQDWCOUyrjN9E+ncesgzBnEO09bAl8kB76hd9I3wNxDU/h7ysd8+iGRBYQNwhC
UZtPYc9FThfYsBzjJfVIqecpQK4qsKAbwhn9DYskpFwJDrQIE6ozc4KspEEoTuWl3yOTyXifMMh/
8g6pSTQPfFhjP812aNdDnXWWnoY19psSbpVjfAgZw19GiF1vTFTHBIYRzfieBnJ8RCay0Hnnqemu
YTx8Mqb24K8+9+ZbkqDVXwQGTOAD0ri6FoQ8ncQ3PmUsBDUJV0xE04PGv3cTdT5CeuIJLLaa4jG7
dLHdyUtgp3qLWnsI8xQJIk8xqQj8Ir1Kj/tuVRJmJ7NkP+ckXdtjJJn+ObJgeLYxohrAdjcRgDHk
DY/7tVr9P7xJmrvVszW2ooTLJY9sqqCnT6sozQepsg9TRbBcx1UCS8Mct0eLtQjBZTJ371klYGlt
cSW4sXAMTg9IDMZNchiD4c/UoL8BOvii4T+AwNk2J7OcTmnahXGuUHgP+w5wFPAa3vXz0XQpKzPQ
86NdyykLTuAmjO32USw/AROHc26A1z1liNag5aJ6c6piaj6phYB1u0Yt+5pYLJVyQJKrOi2V5b9x
3V6/xpFMZLn0ocFJucYWlv54014paEb6oqNz9qSTxQy7oOJtdSLcGQtLTAIfo2AQstqF1Hh+Gcaz
53LwMSLv2IZocu+0apnMxxGy6MKssN7eKX8gSOJ0nkN6MBMVLSdvHLxcDbwBO94b5+aB8xle71M9
r0u5tkO/HGvWWHabDaNRN7UHtX/OU+QiFpW2y3IaKemQDqUnIHqrhWPFkaxWyDzlHrHfeF3Z7iNu
uNEvnxqOkBHB1XgPBkMAKL11o3LvJ/wcs6PhCkAMvvO2v/NlmNoDUswreovJh0F9soJ5TopMdo1+
XKkN61vmyMJ2EkZx468kXJL+S8W7AXviukpSIQc7ofB8OCSxytIfSV1N9EflrzqoAbsuaoWbJ+xx
0+egjWGtmZvYzeSDjOIm+72iXBQlbddBkYPHmfVJHq8MDdDc+sEElRURtBUrdLbKrF4xem3SHmCh
P/HvsEj2ulyHjrpfxF8WGSPYJBHyyKoYPt23jGbYswq/zrT3UdvZt59BS2SwDvNH3zzAN7HWv9o5
4MEziZqpuyU4VcICXowV+6NCJMrPe0E3Bs8B96O1eQ/mbGDureVrJHEvyEC0zqfeJ2NTKiCO4+86
c8EwwA9dj/MHOJ3X421rjUzR2qMO+d2q19UXuLbFnsDy8ebqoTFSRAj3q+x4VwGxB8Fm7uMp/EgD
+N0CiI/mBSRSE4rmiXTJ1Fa7MWjDBueV1IwK+DKAfvoB8+aFJehIwfRI0b+sSO4muFvCrsZFVbQW
uF7G4/LchRA+7RpvoKsoLABpW+drRQ076qTV/EH32SJ+97XbXCJNiKX/EEmzxnsf3waIOB78b+F4
4wGxaX6jZTJVqlxCRHKfOG7QVRmwpH9YAqv1USFeb0SrPlrELR3hMFvlWQ+/nrBIpBjZI6wABSwG
/dStEc0HYTJY+TQ8mtGni8ZO30duFdk979K0ytd+nhiIP+EKw6gcaaVZ8rGfarwUcNOIadtc22wW
B9tmjT22/RwFx5HGU3RqRxtDIe6NWbMXCehxedRtxexIwm4oXD/PXoWggaziv2jqlupBgOMY5C7u
4UBXyWWNcm+e4Ro1EY7+YhCu6+O02XCUjnUoTEUXjgiHCoxAigUcavv9bMcwKqSB45VEiKmusxJx
gj36423te1BYD8j3GJDstJ2SjvES0WMwk4/9uXsEAxwmzW72m89cg/ldjIuOySEEo/ExG5IqzIOR
ZHO5LIF+9pyvl7yDFhBZHV5lTujRwU56UKlFz6pG8kxZt0n4uHZ2+oJuvnHFHBFf5bgLMXsziCxZ
S0haZvA8ahnUO3hewNooSXUH/hkL8Oc901U/+hgWK4XIlmo4rrHr7hA12jdlaMV4q4nv8XsGDcC6
cwvjjwv2PUwcKLWf4o1ax3MXtAnFgYX+X6EH2aEbkeL/LfpmRnGQNilYZgsHplo0CoZ8MABCDEU+
eNPkfRPt1KMdpzMlcpSKVOYZS0W4R5Lekh0oDDDi3EyDoGWqR+zMSkj4UEt/nhA84M2r/ih6beSh
rntnfqB0DKIcHb6u+c2JacAYQVSCObAJcjD7UBketntXOeNIbrLByC906LSX7h3iswN4vbFY7eSU
mG4n/SojP/xFeV+Fgn4/gOm9XE+eUYbmCfjX+K7qpk53HpLqSb5CztOj70MDfTtMcXP0WFwPNwty
22juwx1tfu97xvNQf8erKCuPDW6X4EanbldtV3uwVgYahW0691jqjY5K5OQhQNfvM4CzSW8dRDT+
YmCWHFN3Qr4Td2U2DrG/W2qFuizHbVpVD9iM/fYhMAlv39d68IfHdYQ/0K4JRzVCP0XtBxj2se4I
pl56qmXHRSFYLdwhqgGy3WV4j4eoczHWRoSqdwczUdu+H5M1DHdcSHozNcT9TgVojlZudenQ1cND
G/fquUM015Sn0kOJIi0aDiDqmj7JaViDjJq6sPuBr0b/iKHB8PJAOpHcCafFvBu9PvmT0LmadmFi
ZH8TtmP6Z1miiZcVNs+7UcHiraySFrTtHgVuX/jx2NWllVn/wWCbeIomqSFwBHUQ53RfD+wBeQWh
yqe5hdMLPIADXsLdJHiyom7GHOXx+M71ON1OEw9w0oqhcewG57CCkyEfUMVqVW3uY+mKH0FjLu19
hoCx+1ZsJlJKkaXNsaXKseBEDgi/qPvpGxV9+x57OXVocg/9Z9u2APXwJfAPTMT4S+cEkszCgtGL
ymwhq9qZpoZF2FIhZnCX6BXDT3BMPkJyYNIcrWVo7do2G4ZSTQTXMXizZcUk4w5SaMu897xu4gZl
lY/MOk2n8bayi9c/A56bvjMmR7AOF1+oG3yT6YHMoB59TXhXcfS7+6bJkR3CPi9Ls8gcJDs3lVnV
KS9HgVd/04nUeyKzQeTBAsb7R5fQ3t1NkSB1ARRY65vOzuLHEmYOPxiiQZBeQ07NUUfYBfpmzOa9
TNXS3SR16k6twtt6Ghnld/6CnXG3qsD5N/g02XAC2jH2eSSRKXJnZienA43QQti3ckDUA8nqRKJw
0Eu40ymS7r9MgWmHL77xkiGHFdvQfDY9SbKCuDFq8rYZJCxKhjBjoDhJ/b0iHfgduPk0dVT0ZhZp
YTPUd8CvAxS4MJMI3H5pOkNvuArbtugF99QXmGquNK/Smn0JsLfCc6Orlk9Ro/lXr3XmmbpIfpZr
OjysvXDf0d5quhPF1mHzesFKLoM+XvoDG/nwKeWaAQKtMXkD/H70dzKnoclDBYq3SST9LHmSLcdK
T9kPyrSbDnHFlugpU00U7+QaRD8Z8W1SZs0Q0xO2cWypcY1KVbm28+/idBzveIKiKsdBQcFylcJ7
Wnpc2I+wv/HDB26Uno4G8efYZFI2Dvfd5Ob2aCLR+J96Nwv1rvVR796JpbaHpreNAGFgITd4k/Zn
5OQiDhEZzfCuR2Ea3kVzNP/hoGaqUnWQBOcR3bzIWjpOYzGPDTLwdAziyz2vO4jOfdgl+o8soKSF
w1xMf3mezT52yJXTJ4AZdZCbphu8+xnBUSdTt5SVMYnoclimkKEU03F36MPBVMd69Op3ZOmNvU2G
QJvjRH2254Bk9N1gmviULP4YF5UJnHfbY3YQN7657cH63h9OaL4mzakawvBjWMkOxUWoWzDqFQ2f
fc8hUE2PAG5zooEkbqqfDhjBFAYtRgcRNYcqG5eKEYGmX2bDZINgGqzRRngs2MnAF0/gjYZDgTOT
3EolVVOaNERoQiQxcA47D/U76AlD1cZ0HYEP3dUzSlsdfY2tbftToAS8iliiwhtIPJq0WHD3Dd/Z
aaZ7FaSUHWLXB12ulGv0bkHIosmXHoupxA6KzQ31n/3pR7weylEuxMtpRevfY6PWajcnib2pDXzc
bN75VQjsGJGt9q4b2ajyaNaAisK6jnGgjM0w7r0VlIoDLnkazpOUOG7G3B+QOIT4HTo+BDFp7RG5
KUDSPNi9YzOBLEtt2crdbeCa+HZt+tTLPWDV/vtmnKTbA/QK4v2C1vpzaLNgLWQD2869B6Sgugma
QbsS3FsYkbCgbn4PDJb4OQwDiX/AZx34hwU1Sn+0EZxgT1Hl1vq2We2WWAM9VpR3GmbJuAMSTguK
dySPMuTpYV5DCCix6/iQVsA5Kd5XbOayAIvfd/cw11z0bsjGYP6sCerEncPP2aFmhX69AodiLBYR
thz4Gy46+EazKoaZmQfsZMLQMq9Jmn6ofDakec2rnufVOANpobySkBu1AyNFABv8x5ogwz5vIddW
jxFf02PrdY0qgVv577CJd19AcuBRHtho+MFJ1N/QOQAJl/S1156EQZ0Is8bYJGXTuuipgWbqG37t
libRIp/+0ACj+AoLkPBjj69vOXSBlN0Ovjjx85CttczD0Kh7HeFw+mO0F32CwbU/7cDEbx7maqEO
N5IE2A8gtPUbhD4REkMXG/DCNIFX3xGFycr5MpqTGMNphDVm4L+fm9YjR64QwXYXoxswl3B4Tm4H
qE/achzqTOzBZwufaE9UBt5x0Kg8SQhTuPT9fbfOZOQXUDohPjjqi+kxjZBsuZNzVJldFE20K2fl
Tx9ibBK/3YJKtYCpWB+fwm5aPnkKLuc7AeZ7tqM4bnzs/nS5s9AmYuXjOzm0NuvIp3Fo5x8uSM1Y
6o6Hcu9HptvkWpF71FJM3WmB0lHnOD/Dz70fu6qk/czZMVwj9t4Fo8Xn5BHUyIZ4shwXDhMluIRC
pcMnDlVBqG1l89lpGeK1VnhtM3PpIxjNwA6xfHSQdxJElnIFvfJoFpjV5IEAXX5nB89TZdRCtIJq
bB7g3tCO6/cFhFtRNKwzbV6nYw3YsNf8Ccb0rIUJFwroIxyIgeO08dS+1wKitj3QWvVRxS2oZSAj
alVAx4T+Zs0V/YW7jT2lBPfHHFiCOPR1AOwh0904/9BZIKf9OHmhuB3iSpHvDpmBfzJVa1ZMHY/u
mOrELwpguN01q4k+zTOrTy5gVbdDyRDXeWw4cmYpIMQ/YQvwbMdnBfNrJScDd4qBoRuf4+2385Ma
A+v2GgKmpXTYKU4RiuluB2Vh9DFjo0XDjpPpcxYO9skmOHq6FThRISvlfxxXvkQ3vRXde7sa5j0l
KArmPfEMmpsrtALqgI7n9NhBndDl2FqHR+JwedxFUg0niiZgUFiHGvI+tr07GJgA4p7g/K7fBbzR
zwG4z9MJ9qzdg+gmNuRpFevl4JOpO1I7BvVNvxFIcMmJ+xFgVzeidMIZAWU0M/2vFWD6CshZ9UGx
6BDlvGEGcqs+cZqVa0DtM0VYa/d/HJ3HdqQ4FIafiHMAEbdAJefcdm847Q6AACEy4unnq9nO9PS4
yiDd+8ekjkLxZAVVyT64RfZ9Tw3ldAjdePvFbNrI1J5Y3bKQGb9JiTTaPnWc+08kG8r2VNSh9z5E
HmDdEgRyp/vBxMDAXSR/zUt1/VW7u38IrE19XWmPMtW7kh5uwXl/Vl7LCkeGBdG7u52XSzLuRf+E
xZXW0nYNZ14E3YbHaPXy9WEJ+rhASrFPh13OwfgwRxYTUxH19T1jjamysarcJdvCYHWSGOj8rSso
M/uo+7rla6IWaXy1WcC+CH6N9lQL2pcftKnmO49AGJ+3AXO55MjTnkhq+jL+NR0028mYQT/gGAt2
2ABqNR5FFfDAATbrRLryOkwXa9+dCjWOB0Y55HauaCm+dUnufp1QlKlbv6jy88iN8trtyr3r3Gt9
mRvNHQrhNs73ZysuXSw51DolG3gmwUO2pd37Yrb8b8BBX1/Y4/37ve+C4rzuPTZL3F/iJzL5+jvn
xALFxuN2Z5ym6hIGrvGjEVVjweFY632wdhavPsUcJA2b3hOp10bVmEV5YUucFS3vJ69qvB5Ci88C
8LqFdyYqQu/gEDaOuJne5EfH98EnTDw3PTqFMbITECfPStwy2t/04DNZ9MagI8gtAR8zWmtOuL23
O2nhaF0koB68PGxaYKDMnIT+hoI6FsYHiIyLL422wVB3V54BqZdX7mjLyWqDXPUQlPtS3QXOyL2z
Mbf1DyCURt4tXcz6Q+6wqy+tU5Qi86VrHnO5tz9lH2KVWXxqVEVEFeKDN0q+NrLpKiut9dTs91sr
2h+LzwT20bTB9KtZKt9/aYQYKRWc/Nm5i2iEvTGbVy2HlaYY3qhcVB5Yqgr+NHVcOAmkWVfel9pe
76dxhEcZh3j+dIsqlCCQhOnRAr+HyYDB5FYHwLVZ25bbQ5fLZX4dlqmKDgRIDCrxRKFhbqijuSm2
umzeYxO78/XXGpDXv67dlwj7trwsbMLWQZDg/9Zv28ITS71P/C0GwDj6leziY12b6AdmVH7oqiU3
MCFTcMuzudvmLgs2ketz327hdttEtXo2PKDmRmidv0f03HlvqmvDPi2hoLevQMvhhtRBBDC7LVor
bQd3A59bhphuSc78iXmJj8KJ0hDFj3PEis85MLF1VqMlrPumQoNwf4USfwVSBBsREQFjyaJHd8+M
soc1Wxd/MQfLkuKnmKfRShwrVmOSb0tfHfsVNi3bPTF8AOnE1nmqzfDtKOiMBy3a4U8w2fJxahaB
cw9pq5tOrsHYWTvbqtOwivtniHicWmFRxhdDcpj7VvsVZJIjiNTKiLcI4x8bLFp9BlHelruoCsbX
poU1+x69eZapdqaOgz5oTdawBRj2PxbwZNm3wL91Y96nc7FQ+X1X7drXwI4YCy+GhO7mbSzLoUoY
YvoSgmcHTh1Z8OK0LhdR8S2GBjA7qB9Wf/XUc7xO3T/awz1asRB4cZq2hTWcJ3hCfaatlA/EvT/y
1SAj88/IT0KTdoNfnY2Ve10Wk251pZDy/BbKx2cfqFR8T4ROUKE3iyVRCHHf/xMeG0cm1Ejra7DP
wX51oXTPGHG2x142w5ZqAg9zblBN60UARQX6zaE6Z0XUueer8ov8fx3O1ROUK3llkOb5b5uNnZCO
NrRgd6dg2NMocIaHiqrOISmdav8F/QtFSHGonyekkTKpoCdlZr0GUN52wdKJ86hr+SOIYk6OVu7F
77Ht8vbAzs0fXhH2EoSLN29P9Ax6fpRtlP/Zg3b461U9w/ZaOxVzuvKfPdIe+4ee0JT5OGphHRgn
rfLYV72anv1l1WeH+W4HfWz8LilLNqYj2LuvT3yW0AX6as2rWFBKv/Ts3/1p2VbrI24mQ9jQ0sfO
iSzvXl9qMuLHpLbL7SmCdZGHyd07lNZVblaySnZWFtCkyabgzOEc3MfRMZ/CbD1kYqw2ltOowQyw
US2+pXu42S9zuYW/5r50ZLr//3woTCBNtiGshgPfV6cmn9yNP+1hLx2YjLH5rZycOOjO6rB2lq0d
nJZolFXGXylfi97qnddYUTSSrO7YjMd46MVImFBoQHhmAY1Q08MWHKHLPAnMb2OMWJFp7Ynf5Vrd
QD+RikiX2DYcI115dlYXXWHuc2I3H3dhkOJwONn/1Bg2dw1i7/nU2JL2uDrYgoPkSLlCkW3foFnh
NS9jzFapHlZXkk0mgLD0PEV3tR9p6yK008kDlUBK37N6FnPCvs8iL9qgzmDzNn0T1xH0s8tqClcd
uUt3WLgEAJALC2COXLlfgxA1rG+kJn0olduzqcyubhO16O2L1IWRe28TzQnZZ7FzvLZedY6rQo43
Hvwm34NzfWAbvRVZUDB6XXzUt1UqwhV8bOxyEovAUUghIFNMeWSruUFHJkYZb0ndlTF9alxQKEnE
zktvKZw/h6af9UNfV/CRaEvKKGEx0V/Mz9IkLOpNkDghI1mm0KO+qIqu21u5hmxB1ujT50AEtzhi
wmmHbFfhKu98v9ftIS7yCADF34rbOLZqc2dRAnnXjSuOqGFyofC8rcTBPxb93J25puz3zm3tv75r
qKgorwpVkJyupQm8cWqeNyvf6vT/fK3DWIjxmC+1Ul+bahjil9q3H8apaNG/bwq7recODviqZcYh
ifBtmySkTuZCUgjMgrf6jZeg2Sxf68prnOM053BZjDfzLVT2Wp5Gx4O2252CP12M6HAuGyJeC3G9
N+lkJwF6gOE0y0sBGTWmTVvM/IN8gYsXO1GIpg1ldWRmXsnGtem6S9iz1ktsaj9Modnq/prZsb8s
NaL+rMARFJ2bEgfGpSIT6qOHn7xZ98l0aQdXXzAyzWtzNFpZVtKwTFxLLRz93oKrfKjd7ESorVeJ
whIFzZTl1UgEES5y2d9YENSvPWOT9842OOonT2x9+BfcvUQmEFaQNy2A0JY1a+mA8aBFZOot1u67
nodR47Md8azhZ8kveStJjhtN7VUX4WyjydBxclbDmufmX2Dt/MGFJegVpUbDvC7GXSSIf2xWoz6O
j1VU+iHnaWvcc9Po+lUWffWzmOGRyWrpCgQLTrzsODuV/Aun4UAw7HBxFcf5Fo1Hs+vJzcAKEEIw
jyNbhKsKyPWMp/hWmYFivJASEBRSrY+maOm0/mZTYBTYo7D53cGbLclWgUIdnNZZ9ltT1+Jg6Hdf
MLq4feYjetcXdo15PDQFzoKMLsLgxvWu6oOl5CxPkV8Ybji/3GDKta/stOm8fXjsDOEQYGP0zCWd
5mjrGzQH52XuOK+jIVBPqHl679l2+T39DPTe7OeZszxKRnspg1cZaTfEaSahsDfSWsoHeA/OOphl
QDh39NwYqy9Ba0kBzMXbGjQKmKV1VpC3RnzAHHH1t5Msho9g5dj/0XhVwwp6vfO534VJ53ga35D6
5/XhGolVZnzN+ke/zuF8XynblRdQFlj/9v+PsttR4/ELZtZ5LiqB2GDTu/xhtCn7pG43PHexLiSZ
u1UlBSbsXV+2jZHnKrWuo9Ttc6JdRoJXPj2gDJ4sxCFtulH7oY5O63FVhfzLX/3q+yuoemS/Bd1W
/bFNKYsE0Yn93Y1hUN7mQ0/PHORdMB0do/XbOpj2b6SbYT+Q6iTXOz23c0yvWdSTEypKYnn3mWTg
G8cZi3+tNUZlSnY0QY6YGe0XdiD05xN4d8F3z5K1uBFKLOk7E/f3yJGeKopO1gORcMXvGWnU24SS
fuUDSCfIIq8Hhhw8z3KzIVbF+lOHY/dKVX2MSGkfi+ZIP7WLrqCsgqztiKcnRaTvCSWynQH9wN7H
E+V53l5Wd2MTulsia7K2MlGMgPc90OTdjhAAZZHZ/H99uBDzS/R6/06P20A4yRCZ1zbQjpNw9wiY
65o4xbtdcyRm4T4FlJQCD+f3/TAC8Y/9ZoUHTaLl+nNelO2lixxm+x763ekPniK67eBaefMYjcrd
QKoabrF8nPflOVitIMiGwaz9jdwsRoahHrz7IBezORB1NZXZvsnYPnC8aTspI58umh665tBFetiz
qUTidsVnzZ2KRic4LmZxPKxQvTYHZckggOczzYe1IA8EIpj5zusVBeBzXoUxB/asg9ucOeE1Fx6C
LxEjW13AaTCc5H2wHuN4CB8ZQ7ovCC8xPERjLc+T7W7ruev5qwnHaOoHx+sWMsx6rR8tVYf/gr1h
SoBwjdQRHt57HBh9vyALOj/BH4PAhiBwgkJ7vYVR4pcIIC65B8JkFURa/61FuZtEog6BHV31VmdM
mUhfxh0KRLejVx36Xi02ibGkefl2ISMID5uVKUF3wwxqa6TfB4puua9p0pmYRBvImoPy2wIFGHT+
S4/ZyE+nVYx/csMxdisn5BlZ7jTOkunrJskqK2cG67yoHudxa4e3qkbvd2fRwPd2FZXuSeSZ/RyA
Ko9frLPjN1RtKx6mJt/aDNVM7h8sJte7vYNHTZ3V2u+qcdu8BD1E7Ccl+P58RzDU8Fr6Pl1iPMkc
QWbyOf6o5NUP3R5QVYr+wjTJspr2Z9DOfn3DfeZ/r/lcPRgCdN7isQ9IGzc+anfkEvU7+f5Lnno2
iCtKJjt6AuP3pvsy4OJJ9FDGZPXNwfJnrzwgeRJ6iv3cuGV9b2xZoZKCywfYGEbkEFHfRDcM6aLM
SgcGJDNB0b6tC4XYRxTRg/0oy4WTh11y+KPMJh/bIbd4JBWnfTrlTX10JhpZIBBBYn8Y1U5jslh0
OaOHz81Dt+7r8Nvv9u1xdsUSnRjuc+cw5dMSo2G04p+7rn0WQvL+QZVQFTm/Q4FW8FAvojtduzLw
p7WiZPRb47hMOYrW8VaKYptgD4i5S5egEo/a8udfXLuroTNGdNvBnZzuRyH3Gv3RSL7nWcX2Vtzo
eh5hPPs2fnD0HHipySOoZYLAGvdcxJN6Z/duoaS3qnjkEOjDrETj+61NKL/EUgDGX8GxH17bl28y
70SYFmBGfGaye3gY6zo65hE9E4dwt4v3xi470iInJEeoh5q8QCTXcaAW29i/QH3ESb5SHIySdBSA
TyOqVsaHqPxs5qoZD3UU67e8yjkUUAz4T4hjEXI5fL7ndvRjn6OikG0yD7033s+tVXwBsFK6a1dV
R7BorDlmg6Ieb4S3bybduopURwLztr+gehg3iezfm3SWENwHItEIj3X6IB6uu0hov9Rz07nI1Tan
JDjdah/2uBafM/4K92aJnPWGpc3lTuNWWU6ut4v9uQb8+iUjs1mpnkO2CtbMIjhW8xJ+7CRGy4et
2t2CDbZRX76xwvmwBXwlnLHVzlZSjZ19CE04AfyUjZzPco47LLSFKC5g0VIdlRPI20CgPIYTb7hS
G2NA+fe9cX9Zmxdbp6JpCj5O3Lv3EpDZ4ildB53tZST4/xjX/TSjaIITuv717LIEXNf9oX+KVsst
D6Pv82RGiLC+SIkDFl0LoZCON+VLNYRFkfbz7P9ugxDFUUs137vTKue1qq3FQiUXEO6zxlTLpn3I
6HG02sn/Cpep+V1VzvJBRgbu86Dj62VOs3YQLBkvyeyH+78Fqcl8coPeYmtTs7hr0Ax+Vqj4+uMK
jROi7rjSzpByM15GurM1Am+mtkp52qSIswrGYqWb2ykPV5UOoyvfvVw4Jl1Jk7FOe3ul/On+WZ5b
tFFwJ3nYfKDg8TrUCA5flFsFPpQxe8RT5U8FVa5VvP5abMlpQ4JTdJfbKCyPq1mjNQGrLb7yerZR
0Vq+Q9qUaFqTWBLmneGRWCldVFoewEjbzxYhI9KsyWnoG/I6EmfGa67OGYB05JR3RhfUUBbPOY81
4vLKAqgYBxUhafECRcb1LNxzOTu2OveOvz0GUBoynRD7hAnZKZtMCJoZhmucSLgkhW8gXWwP4PUp
rHPrBbkUooxinOT7ssDRqWRha70hKaFW6KvWCtEzhm5WJkZFiCNLeyeirD2TTUMY9/yFBXI69A/d
nnSIiKekHHJ9BPwfIAxjU3rsEkux/IzJoPotvTz8ix4ovBWDD5DsrMz16HSqIM6ieC6nQyE21z2F
fAdvYVy53gER3HyZScuZHmjaqn+vvVXaD4gx/OVm7LZmfiwdHT3Dd3Yq1cvgPsmVDLKbpXPanwrR
N5Irz6Y7rrXW+YECw2BN6llUd4hMpp4C+Nb6gCEs0R0jVE9dHXBTuGvbPHfaCr9XknPj34gNxXSU
qM49+MxV3iOYB3zUsxf/6ZYIWEmgLDsMWEqp/nDrrkqjZfKsc20WuaNfNbu68ad8207t6LRtNqAu
9O4gQ/KnOYL/P26D0sDwosjt4zZKyH2r72tqC0QFHMTW+mqjf22OLBbBcTClvR2vXSQ4RHYdLSjW
ZojFGtJNHbYIKcjL0s/bVzF2y+McRIU+zvncQxAEQ5/jJLRh02vf80ACFksMBAi6/m2xIv1L7DHu
CPtvOH0+VuXVwzex7txzpu2lle3I2up7ERnVv/httW6JrRkWEO4vtZPM9TZnQc+Sey3AqZwkmGC0
Sf9Gd3HEXhvCxGi/eSiia7snojj7SFuKiw9insxtoRaOehIhkIYNXVv8qTBGBwzdwDO3PBfioFbF
WQgBq110xz1XOOHvjSF12++/VzfCc5R36+ClAYZ1QJ9omUtujb7u353JBdZhUYVdXK9eA6Tk/dSe
qKzr6nNO4/VLQfdufTd41ayYqeV6i8ZFfxhC1G9NUwgHwKriWLN7LJFQUmbdnMwTa+QcLB2H3n00
r7Y6Tc68qrPuKttkamISBmkCCE4cWpG4sHHPnXsfGTcGY1EjzOqc+pulyMNcNDjreHAqtC9I8Ut6
VlFalrd+Y8EJlWEpeRIisd23ihy3A0I0dbCroOtYdyPNj9Jsw5c3GvQ+emm7S+xqWGWeCPjwld/G
+DzqAiHm0Hj6PtbcFklhmTJIEI4O+WO0OBWCodx48VMZU3NzqGd6Ce7DhV0opbwjFpepKVrFuBE0
S1ZuAdtojXjpDrq5605ssPOzP3vo0woPw3Xi5JE7XDi2xolVrev+RiHAFqL7aeIg3+NIpT5qpvzo
U2iE7qSxO+cyg07Q+hBxkiw0gb0NVVP/CUN4sgNlaby8YT/OnxYwu+A0ZOFLUGEW5tghNaORTkuy
rGpnad7dqlzLY1sL2yFnkcv1YJXah5jul5WbRhW0wwdSRx87ygkG8jgoQT/khrR/RTfAPtEhzK2Q
5wKZ5TP8fxnZdWaWvPXT1TfLIykPejvgTq+GdN9nA0GwTKq5V5BHOqliV3ZZvVMLm+x87xvvdW22
DPIVLcZkBdZp4VRbjiNFOeWx3L2rxmBb8wdvWzTotKXLPOntdflBxPXwvHbDxNpI0WmVaqT3PpQl
RpnEb+tqS0U9t/tl5WkGzG1N/unzv3wSIpxe25GuqIPii4AxDBeExkMTDvpGgJTcg2TNZIp614QF
l6vjcVj3Wh6jUofE+Jtqw4KD+nFIi822ZXb18UObcmp+h5gGxCHQ01oT5OxK1vF5oy8n6iidTSqv
QzwbexwKiAz7nBV7QRTVo8GZiZtp5au1VOFwmXPfvlPuHAGtOTgZR3SPYAd+J4JbO8SEhbdhlS90
to8wbKEab7d6CXmpQam+69zugiMANP8ur7lUU8CJ6XVi7sgTMcXVI4CCHx2qzRf1Y+jr+XVVwt5+
SFEW7mWiejL+VkuwXZpRDBZkfV7afwxM2fCgBiKxMtTvHpH3Tt1Mp9zd6pOLWF/+deinCv7Z2t66
BGEAAanSHR0aw6PefqISAaBO76P/ug+ibT8C1uQBOLYaro/6fn1ktGmB3q0hOvFTCnPGCTHfNKIt
gnMgGheRbbi3BwdEbDvg0m0buCfyGS8FNqeNzzPAtueAdp9FoThbLJT1/1Th2X/IHER8RD5v8Jjj
YQJqNwUORgnUFJ/mFVg7ncmgmaBpmxkZuS29H6BnznDQxKlv0LCL/yeeNHYSZJOopx0E0V+T1vbP
fBji4H5oln3+sXLRfXKN7HHmBcTWpag5Cg2p0wbfOGOAaYfVH6qHhY21OEinb0xK5bcV8Wup17On
oYtQRJV1kKm+B/dQo7ZfhxKO88QPgxKShUX/aJAEjxlorjseXNqY5IFFoPk7YleU/6wgV39qhYLj
JMdQTFlHYfCLX8G2yWFn/xfAJv4E1VyaD5vHmsLgigrnNI73/VEi8zU3vN29/qi2EBFXsi7d8hOY
pJ9OHgT5xoLqTVQRYuyZ3pu5cOXLpH0y9Wc/QFvv7XH7K289504MKxBRHTK4Zm1EMnxerKDJjrEd
c4sEsdlTuTfzyxQqjB7cneuN8hZFOL/VIpGEMeRdHWKPE1nMDWfPME/BUxk0G1J2q4juR9FN0fWB
mWB67GCXdVqIIS4/W2kKmTBC0sYAe+OQL1Tx2yALqritkBQOl2kJe7TsY8BCkEeKOZSyrIExWbdm
zSwPh0oSzc5gmFgEswU/hPu0wS5Np6WytzdermE5SzlJ+1Rw8Z1hyhBSTf3k3hNz6pjvBfogP/Al
IxT1SKdG6zTP+i6uCTbJnJB96LJhNfRQ/FBrm2zd5qIWk86+/5o8SggfXSqu8tMCS+fd6a2Njo1c
XOfoEpX6Z8Wtfg/UhBh7AwE6+PLK9PD12pDG4fr/USyXEqy5m/9NdrS/1wNS1sQZ5urVI+9qzexm
HB4t45nupIIG+E9Za0sar1+A0YmdF50Wb/QCGV303ZbWjuerbxWOPRik0+f/AFlqzCVuv9THfsQx
ktYVDxkTTl18lo0NicbMusZpq3bwFhmCO6dFh2DlZjXgRHM7gtJujrShGTS4PHuhbJuzhMsST4O1
7o+YLHCXrVNgbht2dK5keyq5tUe7nJIdlzXTmtdipqxAE4OHbcHkgduOAyHqXfsFYcTWZA63c3i/
6EH1F0ODJdYyj0fywH61PTKTyjqRFbgxizVuRLBfco7RcMViztDf2l5GclvoZvVULG+RZGS+ceqS
RUmsVn6ruS8vtgjmH3rM4eQErSP4+GWLAG2KOCmOueXaP9aBES1pZT+/+rjynnDCg5+oJW++rGnJ
32wgZHA4M9Vd2vdD8Qdsj22qnoghebeZCX7bAnQV6I5JHsq1MU/9bhYe+hpzzCmylR1kNXfTM7CL
D7w9Y989RVHuvxshlfUeS5EzDrdh9KPr9P7ZMTeistgrpq7F3wjtsBUBy9ZiIy0cnHZ8aHhQm0NY
YIFkL1uD6q4oRgNnxM8EKEFh6Q0oiW8fvTmy5/fGb8PiYjdTcf39tCWWkXITDLBMdpAivqDEuQ+r
V8DIvDqTKlF+YY+xN3A4NcAf+liWjpwRSj2q1vYf6M6p0I8SVfjW1sr65FejTIpMrn3vrpxu2oki
/LtQk/yvG2zG+1lo4WfTHg3Nn1lN0r+eoO7aQRpr+31wKeG7Qdu8q1f4d7/g5JkisBtJPNWfgTcT
pi4PesZfWToMarXtpsSRLQiyjEVj/BLV9W0eLmJ7QXorbuaBtEaC41AWnJXSVn92R4B4ptdo9o6g
CBWK8RXFEFSqjGGkB+97skXDPUNaFpFu5To9EYCEy1NiS38bK9v+LcbC3IyFUwNqNnDnSAT37Qnr
r35GrlZ0wBrkyzx7pde/V51rfcxtM4h0Zu54dEbbys96tKx7NJ759O4qfHcZQaXLmd57QGyrXeQL
U6Lo+fUVi5tg8LZvo74LkeXGPEGJC/pEZIC/2eewncPuJKrC9CfP9Mt2KOSMPDTSky+fYnpKqy/R
xUP8CDCwLffDwHCZ6S04xRZpHtPs/vR26b5C69gjM/do/FOZ2251HjE2dFeyy/1HqUYOhqrl9Aw8
VpdnRI3VY232pXwCfIjKpNqD9S/5/hxPJW71zUqI6avmo1c5YQdOp6o9HfOQG1op3GGp9iovPJkN
oOnst36oD40R3qmdKEs/lgV9Gl8u0ZElIVlygHOWaMfAt4ACstlEuLxROLAiZmbtyvrS6Ln/y9Fd
vO1ispaD00ioKi1GfDKSduZ/FlP4LbJ5s952IVtv6lUrIW+zs4vD6mq/zvo2ktFxJwISN8UGYt/U
fK80pnAD+75pF2je1sHo6uSOuOBUr36gIYlqTJYRXCEDUN6/WcZS33g2oH80wCjBAGbWAqPIgM+z
6rrutil6h5SmiULD0zri1f4grXudoMLAsOHuuypgiPc9BuXGIA9qPdpTENxNvwvQ842VXdXoyzEt
A4+7FuJEPAZIcnvH5UcZtqg6UkygfZTXS1yAldn4tBhH50+Ixean4BJweMBYqBEhy+Lo98TiXhUC
4Rs0RPmwYcopE9X0XneKfI34dgl2AfUdae/OYTL/56rQOMc9gl9IeoJifo+s9+UFcq7+61Y+qsRi
WZZvDhG9obFnDD1ik+t+VU4VRvhcOHQSPG7ukJgdQ2zWsBfi5PFVDrHsxeFPbLItuSBVGzkwSW33
HYZ4pgfw1jCVDHy3eTFFVKIN3vCbUQANWbd6fkzKherURaCUeFGU1PNSNtvmg1PW3b9ltqMvb8by
QDASpK5bbLz3seVxM+px1NFpMDaS1iJQ2ze0tuzPiOeCB/znlXncJ6QnZ5Z5CEZC5/cZF+Vk/8F3
BjiGT6G4aW28JAghnaZJt1JszgEDK6bMcAqiWwf0rTk2e4zVkAQCNH6eE7l/9e6EP+ZBzw/wtEDk
KlLL+8R73PKWB+0tZhjEbmrGJSVbAWdhm7p6XEfh2UczFh5HSTGgtC8Rd99YPjdORlvY8EhCuP6O
Ksf7Z3Rf3+4GPwB0mdfB6GF6/Eexm3gT7KWwpdQeWccqnCjfqhdQRleovc2Wmfxv9IoF4ht+QHZb
JBP7E2/18BvFI/H/o4KJOteODs4MAAQpqM7CjWSNCh0iaZEyK3vh+l8xa9ScycJXbuqpuDRnMe3u
clmbWt0o367KtLBU6J3hvrs2LYgaJD6is/fx06cNw7kgJ4d3J92gRbyEYG5ECsKDn6yh2u7Y8qr4
xmFFGu8XJMjP3ea1AUkEbcV9HjHbHiKbSL5EysXci/UKwThyjcNsHT2Pv8QKVf2z2vGxnADGecyj
2rGGFzKJvC71chnflpZ1BdzyQD769Cn+tRGR2PznVXhrl1Hxk00g3pNwzZvgQlSbam51A5r94lS9
VV3UPlR7lqPoR+CqlANEhM0llFLXT0O9SicBpul+tnEM7eQpBYu4OjQQHqbCWcqsxm3+gAkUuyJr
pYdZO1i3OzyWcO8hg4ebaLedkaTOIcGUY916W+Y6W+1zaVJWmupxXu7cfKz+uNHkdV9huTm/Nngh
JTO77XN1wHtUPkTAW81p7UyMqo8ChDidOKgfEWMI9zfvU5vftmXnPnBOlhzOnb9Odx0HAobGhs/n
3DVAa+KmJohKXnw4wce1nJZfIWqkPza75MtEtqJ32HY5fkZjVSyH0pvU+qIQfGcltltc+z2tiyqa
w/iGsszibHftCutZDOWhcskKzkIU1cVR5F7UXsBcVU/rdszpy88/bIxba/0+x6M9PTZ1JW9Dnh0D
b9WDNeQLtRenGRCYwKimblIHRT2ePALhP5z1KnxEiR6/qwgfbxKsYf+zWErvykFLSse6gBq8NIZF
rhLPr4tfnYKSQT0B9kmfBnRFxqWyvXYy4P2qJHbMxOJcGy65zJfP/zg7k+W4mSxLv0pZrRPWDjjg
AMq6exFzBIOTKIqSNjBJFDFPjhlP3x+yNz9DNNKUabXKLCMEBOB+/d5zvuNQr96FZlZSPdjW8OyY
evg8JoRvUGR2cudj0fqe6LjJN4jHjIMomvSHp1sO5Kks2hXTLAuGOtJluYkYYve7wI6jckN4s/iK
4qn8YThJc8UbUbMjRon7Ka9iEVxZBB9cgTUZ5TH0oHHvUM5iiQQT1H2ChlzNG4x7GFIqeCLBFacn
JDduzsB/NTF4aFbaUp3kHFQ63xjK+dHB5LVnC0zd/AttpKY/h8jzsp0iaLQH9yiKFwp3RxJU4FuC
XcqCOo/bwbMPmhMQNrqmLrGEWGNorZNkUauVcWLmZ+hz/bBL/VYywS2y8j5nCklryEw8ZP1j4MzX
RUIJTT3TKXksassvqVqsNNhNDo2K7eCa1g5ml8e5mBkE4rggr9cpdl9SO9N2wuU5WcZxGChQtkPL
eGol6I+gKCCwAtBEP5SctiAl6au2XwThlsVuA0m6cZFTBdjA0Gcmt4TKMsuSyahB0Qw9SWk5CZ07
uNwze20G92UFck5/H4Ym+xw0xZSfsqmYbps06G6ogxlWStuakE02dn0O0I1isTaChiJcGt2thdPf
wlfl9FdNUfrzF9z/840r2iri6G+hnKaY1TTcZg8jOZ/Ep9EFhLQz1AwLmKfiuSBeWIVOicduv3fa
PBt2BqNGNluEdMkWjkF+S+YvHy1bn/2Js7JdHIIKqgkMrrr4qrPAvZpNlvsVhW3+pZZJft2DXS43
YRa0O05hHkY2mjxHCl0UTGlZQtInvczbOZThigNuqRhbu249P1eljWqimp1608ZBcAPQpA3PtAqd
KFnrXPjcVt1/MdLQOVWYvHmqjND2YzbZ/bZBRNitStqlNOZj18qfrYGAgasuwfDWr4zYHsunDMTK
r7yWqMeM1hwtPO0g74fedsZVUcrS3VHSUfwkQATSFWzCmnFZOqFLZEBvhtu8D8RVaarFKoTRL0FQ
b0hkCIvqcZ2OyM7xwFk2XdoW0uBKV+PkbNylDUNjxg7wz+FTn1c1SqT2xpjQitxWqat+Vm0l0ehT
IOjtbI++eGKHq7zTSPDezOicxXcVjaXGHjYqAz2Ek8wnlTKPKVbG0LfGrqqpCDetqFnBCzSda4G3
P1z7yBexD7M3rsfY62/ol/t8WDV13U6n+FQXgvkor5BTES5Oc6BGchgn+jlQXRs+ohyNmp3DexSs
27KGLuQx3cLcn3Ya5y0GwuiuC6zqEzKiHj8sZ0FvDavD/2UPnZce3TLqn/Nxiq47r1dAfarcuTWk
41g/UjhIqKMjlCqriulGt1mKdg4FUYrxUPeTGiAGDIuLbArVvRJEAbCpGxWNUKtrmvs8xT3PxQps
Y54a42brxbX9KVissFTcws63nGFt3MkN0gwcTFEp7hFXII3rRVjeLL6j45gj9aC1ktPhyHWEvan2
47rh6F248Z6yCV+DVNODquCjfp9CHGB973v53VTaUXGMgkgXvweDrv8KCwXD/ZI5dXNAn+teo2dv
mYzVFt4Gn7YabaDA58vPkQ7eM/2nsNFWB/dHAeR50i7ukZWcnOkzvXD7Xnd6/BkzBf2mgrmSNzJN
ZmA2nIBpzlRFThXgZi9mGE6/BTOcYNXOXfOQ8g9auiJMfzdphDuRs1gsvjalG1hyRUSLx6eZcLc9
I7Mq9xmUtqWDaJ86ifEtuON1AjKDiQSdjK0ZEh4UIdptdziHxCmclRmXe9YMHZ1YSpZEOETMamuh
I2TXFHL+iaaonzcEMHveKU1pQa5tW49Xdc7+tU2tNKyBU1mlfFBZHemTVwTdj5LJB14ogCpfFkdr
DEohHm9YEam33JjNeaejnLazbjitQ9tAZ7FFbRXl3yOjYs3tRKL9Y9IM5n00gV08mHw34Sqc0v7G
6PypW/ugFzhkOA2Vf1Prrl9zrsc6ykxgwLppAh9G618Wv80I5OAq91On3cqCrCpQ3iG+MO4koP1l
qfDcIvr65jLQYCgQR5DH7daN/E0IKyVeJ2ky3pUkBjwZ+TQ3n1vJG8JbyhePKrTKu0cO8En35Cqk
6Vhg5/bRANPzRKtn8e7XUXkXhCl3w5i0O0PmqAnRIaqsWvlF6zzAJYRBMMTJzK7A4R49JMYDb+0n
wrv1zVZjAB9R+/bMDeKyOduu9FBqmGF7JwNX6Z0Jo+KJMEr1g8ctnYMdzIIDe4NvdSd0OqoDEtvk
ZJI+Wq5l45g0zWgOAIZqUfuuZ2LmGYBz7PWu/WzkONyXHn92UmryrupyGs5lGNbNaYgDlwmaByZm
TRPJozVC5wELLP8NLSJm9OUOHwAuoZ7sqXiNBaTDxZWKedhQwYLuiCaLr23qw8DepE2EQLfTIRIA
WqmUrBXYZLQC8NLM7YgfaI/aolZbAysfRQFdPrHBYGnlq7mwMZPL0hL3dRPgxGaJLLd4XyNj3XVo
FNZxM88WPiIv0YdhUKwvSVaGya+cs1ULc4fI2VU/DdW3aJr98oC2z1Yr0dbh51j14WOPCZ7ZpeO3
zjaMC/2DVhXPy4vS5luTCcF0CFOJu8JHpM+M5ZkKtHoCxGXJMfL2eAvrX2kHphqYhzcFqy4u8H0E
OEWnXVf2w/1MxmywEgWKXZgnefoAVWY29+DZMaQFip/hlAW9NWSsa2LBG0Ofy9AlGc7Jwx1cneLM
BUFQUM03e07tycPUsLyvQzRsLX+AVvLWxco/7LIC6MrKi4HBbWTkBw9dLhLz1ixzdUQN0MVrODvh
DgJzmh2mImrjK0R3bGgNSlZx8oHalismZy3+DB9+IKIktWcaqfXZBLBmrj3dl5+bwfY/m5io7Z3m
w1lM76Wx76q4Dve8nssq3xmaVbqr0h1T3Q710Gi5T43KkRk2o4GAqbf5Jv3OsvdD3aHXyGIr9/Z9
2XRqM2Ap3S3jWnwu2E+XDqVNKxSDo6h2Yzt4nwxdIvqI7aLNNj5a/W8T5C53k6EV/oQSnWlTgOMY
KTrRjXrVVZaTA0SJ0DCPWuPpMZiU+IhMsWVRfsUc1EYHBSH2ohEu2yImjGqzTlYtOLbnnj31cSxn
WAMIkKz6duBaN+aMf2ILPMMIuW7WHCYsU8YVLVqp1iMu9AFpbuocAwyq3SYrIhqmrByDv8K99u81
uPbiuzyxaHzWTKdWJrPG4GqYukLsusyCiQAfR9q/G9f2bry61QPjeOg5aOaSpjJXuJddsY4Dv7vn
x+szhhlF+dMnB/hrhaDHPbkySMTB9MXkUzZbVnGWYzcrvjbH+o69y/3CDp+a2w7FJ6fd2PR/mtow
H4ADcPptyoE+R46yV2NcfPbrZrbWOTiZ7jQHoRnuaWL7vytVVdHRlCIEfE4T3lgPsqvmbU0A0XgG
OiHjDQUVdXBe9vpp1oEdrbThlRiYjchEwOI51OwpGoz+aKq85fPxs3zcyRITwaYK6e5vlQPVA94e
wbtM/wPDfYDUgPlChahvdzOtRZp6zmgfTVrAFYMYG/CaA0vx1JH47azhjcE5GMdmJNRP2B5LCILF
+6QeE5t5dEefO0ImfCU9jO3wYPlENwkTI8B9ljH+gLASPEplFPEBN5n1k2ERYE7KswEMZ2dZ24ne
m7lWXtOUzLkczMNpn8Kbi/DJsJeLnsApp18Y1AiHKfhc9N7FCgRw8WJj7ypPrkNttk5ytv4taV/u
QvGL8GnyXfkc+uGPdI8UW/xKJYGN88aeXDP5JmrVjIjWKoAoYTTnd9InEnI/UgXzhtMXyD/B6Czp
Vc42vYSUZeGrkaE5PyCPbeBJ5i4NRdJHCnTYhaUCvMau4EcfTB71baYZTRwpTEhO5zQ1pidEO2JJ
jO5T0KNOFnn4ej3ACZiyGf/Nec1OzmIxz1du1hV4RfI5826wzrbFDQ1o9c2tGcl9NqDAeNuJvh0X
NJB1AbaYK6xRMkvmvcKhSq+si8P6p4/s8ZRj3prOyNzEvJcDvuF972nd3zJPDW67UqU/RdE28SdE
4OgWeQcnWpQ4jTlF1JIYE9H1jvtd0vJPTjjm4mTT5CEVRcoPWGLwtJCC1U3ZGqfICsSXdCK+85B2
Y/JZlC2Ig74sB2wEaYhPyPPi7IoH09/5TVnGW7afMv+ZNNQ828aI53rfOfF0jZ4c9PhkavU1SpEX
jnzffLahbiIksG443haLupIOlPdJgKfC7mvJZFfT7R8YuTBA+FSECvEFPoK0O6e+HN2dMPJiPwtO
QHh0RQ2Sgl/jyjSrvl7DQ/PVtk/s3tv1sFTR6zvQ+rFdJF1xHKSnv0H/rBhRSOZXh2KEDLkdGg42
hwQoxHZK/La89Z22+OrEc/rkgQzkDGQG0+dpTpLybI3I6baUNZ61DS30y5twnMNg03oTKswIIBPf
RohWi86yyaSIgyDz/dGzkBHmhFVH4IPmqxGAULcv/TC11zy/tMfbG468rKUuPmVGMhiPyItJ3/UT
strOLpmYwRb1ceQzMxMcksxhKLIDZ7hUXzdG3dyJUVb9tm+HPkalkETO1gR/+TVFmRXv3MZvuz3D
lYhwW58D11hZqDwYkuRshLOR9NvOr6uzlGVlw5Fx52zfBKPFV+yg4uXcYeTdj9YfUV9VDgxALOi+
t5+RM0YrzhMW58nZzCXwx7Qtn0b2JOQeptHmKwxCBdMzevIjLis7ycFeuF21QtIqxzvqQataw4Sk
keulpXOyEgTex16XQ3ys+C1oEyB9rc4oQYdhO6Niuk69PnRuhzb10+thjEeG0Wkz7pGPxs+DYbiC
0K6EH820ZutI9wzYk6WK5QNvDOeliPp6vGH26+pdk+WNfxoNnIAMDwZM4IzW2nBrgvsEhNXY4otR
Oh2dkFm1bP/uRLMHbk6CbVTFHm4FJ188agbRRF5bCHiBM9NIOm9WaN42lR8OcMqU62wrON8sCS1V
186s6BlBLALMN0tjeEat4bykpcZ/7eUJtmNZltM1vrfomSqkyhfbe7vxhxH937KWbzj6jExlozH8
VOqE/i7iDTqCQguZMGQr9G94ZfFPDlkMkALqvb1LDyA64xZrCN9GfdaRytFm3UM8lJzr2kgG92lt
ls9Di/8YkgPGwm1qNkS/RvlMU8P0TJjwLt1OH5aDBWbLY9FgI8Le8CXK69I7BWHZfZmLeX4AogF/
gWr8N2apksXHJd8YCEPjH2SDegtYzzx9FmntLGKGCUWg4u26b2SUHIjUCu84NjGAUi3G+VPmNJyT
FupYuQYPBkbB1qaRrLy2N91j1ab6uasHLJKWxlYPj7bGu+TRfZgOAjdC9aXKgNDuloCwH046tt2p
4Nvd41YO2quxLdIXOoqNQFxG7pmDTKMFP4oH5cXvcUvRyUPpy/cbUnj3Xi7rLVC60l9pGeR7P/FD
YqJyGiGnMUkyk6HfbNG3dXAqoJqp0htYZWF2A6SGpbjsU6pcJWn5buqMI+NyiO2DkycYLG6FNbvl
VmgfZq1T4KNb2eBk0Wfibm9vSr6077b22+faLYMz4B+Bqnlo0YM0VW0uHHlONtT2Kp23sxeZ93Cg
kT5pP6vuUUcw4m74mQ8NKDAG+JwRvwv07+kGGS9gZ8ix4NfnoDLTrZFK9cKPpc11AYM7OtrxaNGt
qcAgrgMnS50rtrou3MMjsqM9Lkp+Av4/+4OXFBk7kyPd5hwgiW4Yy08Br2BTeE8RNYo+hAKMtVkU
xm9HBOl8mIsutnZj0s3l4qbJ71G80ou1B6P9ISAESWQa7fyS52D2rsG3aLmLetH+AmQf/eY8M97E
SBvv7aHE9ldkZvUl9Uz5yKLn38Rd3n718Ul229DwPSzyuY1ba7CeQgrJL848D8MqhIPQckybE9LN
4WAfU1RNKOJiYbOdi6ltNinnDFztnofqv606sMyBHTi3GTJ7gyU06X5xXmZ6mQ2x+SNGo/m976T7
TVQ9eRFmAuyIw3boPGRWhzCqJMOXbSpVwxV8LCXXGY2JUnxjJJYHx7IMvWGb0/ay1wnmZb2jy2U8
zEE8f7eE1npDQLXzjTY5rzmhRJyUAM/quwmOAQgDgC2MvpEj3dohjfAVRYxFqVSY8Y1Ro8dc+W1Y
DlvfUBmdM2ZBm0bHXsdAnQkEclVr+G1PSXZHuG+AypktDFJVYDcI5wISl9eOO4zJGRaneGx76gKj
zwKCZPuR1qXwmLMNjlsY68CXvrrxZt+Eutk44pvC53CPeieK1ilyVAJIC1LkYWEF3YGJCDb+oja8
J5JUXXNjUAPuaGbCIuqyHtgIIU9jtCvY8dANoMVb447SyRZPGH1MJwfF9gm5vcArB00E91nVMbke
l1FEwZAXq0WGv2iYLbPdR8gKFiJAk3HmipkBrxqH2SDkMMRjJ/CF1l4S4FrfNm4C8AF5jmHtM3Mk
XymgASlRh1cq/9Ip0Flomrn2vVbNgs7N+RdNtW6fwxiADoO7waxO1FLlORlaE8DGOFS/J2WIs0WP
hlY+A/JrmVpVt/MmH2V1ygcrz7QJ52TjyMpn1ZXs2DfmhGRiO+exke+qrPOeOBsQyyY0uMUVgyX2
0niaQfjViW6BxVABDrvcmym7A+mVepkth/HGGXA0bOzEWsa8hhM8TmrKXtqCKv3FMan3dpBIze4q
rwHcrID8wcjva6aIKzuZS7UtiI0cmDHQOllFse08DlFVMm/wLHr7SR1jIWceVD1Pas5H6IxpM2xi
zK79ChpZ7ZBDb6nfORq/Kz014mURFoUrs+dMwOpD92HVQRdcPEdI9kHCTv6DmYd9ejcYXhddxU2l
MPJh4udz1Jhe67JMsEXpsN3nxL4CFLX9jPOnMc8/Y1o6wO9Kbe7KULU2LR3PRh/YAlK+Dmo4OivS
25vsMLgOHS38aEKvgtZwHmJwwc+tgokMwsUfblNfB+HakQ0rbBDz/e6cCKnCLtPO5KwmWZU30HaZ
3xvwWeDHjuJJNbL52YIhR1FjUYbuPdWL3wlpRtkNu215g5mJ6O4mEGa3NXQgEEpnGBS5gTCh/wml
++QNbfIZ/AnzKJB5+rGyawI6sQP1vyB01eWqJ6Dxt7ZLEWzATjDIgHjm3bWZiqgOWG1h2dV28uLz
CUL/tfqEqZM9qPNAAYxHKercXzkI2x7eFOycVcZR0F1BYWIRKDIxDDjuNX46n7Hraa4pNzh6jVQG
sHnUs2qQeDeJ1sHaygJ2j1Jq9xr1OQYXlEj+E5ry6GDpGBqPzgesyIkDkHvL74EkBGB5i2Bn9Nxl
zBahtjBlnRa3Iq+sXyWagOroA4zMYZQ34plkD0Oup7CQWEYL1SZ7gVr9xvbGvN37VjD360wz29xO
JOmIPaq76UZ5Y4dtZQzNcZOnTvUjC8P4W4CQ8dFW/gjobdR8TM+kGYp8D/upa1YqF6FAbNN19zF5
EcEh0WkaH9E6UFMjsmuPnl2aQKSQjz+NRew9eaD1qV/6fkT2kvdQps25/xHnkmp9bhvUe5nNkRNB
pPN59myXZiZYLmyIDlErzGDaNLo1DNN5NPwML7CR2tmS5kmPu4NgoNBK5FqhJ6bltJQB5DuXD047
syhWFU47pp1N3+xUXzjfurBS2MutWX5WM4JCEhNCsU2YU6PUgK1hMXu2OZ3yDUUOvFGMFhvkyC6m
ywp/4EowEI235uTSZrJ7kLerMGdp3UT0wLYDfKaO1YZJ/bp3EX3foANp4ZUxBIJsLTBBWPGaa/n1
VnRDmn0OIY0EYK5Hho9oJ/1+C28X30Gg0pFxXOBN+YENOQ43tEPs7CAlarptZfXyJ+xfHR8qESHG
jtxWnqHZ9+mmQ8HP6m6TB8HLZsivpg7V54CzrbeVuTlnSJSwt22ki5Zjg2qHMhUHY3keiUv5kqOH
+NmV2igY/Xn2Y95MPZQMvNe0J8LK/Ap7Pvvk9Xri9lF5XfugKDQ5yldpNp1qoZYQHZrwLwVr64Ti
rYw8YIp9Rc8dBDa5Gq43PuZ9N36tZ8TuhpekSJCbub/S8UiPWdoihoWLvvsxQ4dnXY1kEOALo8Za
sALYrPZkMuk7s7d4QQYkdZ+nSpbEFZY8JTRD2JeBNA7oqWCLY8FQKDmNHQIjuFItIYgP4OdC67uj
GnrmA9FfNxGr+C/bDK1ppxLg1NcG7hJ6xZPvJSyvEN5pBubSu7OzCPtBh4Gj3s5WhK0yiSY5bUIk
mEd2lC4DSFqinG4M2/nU5U7HTpaxOVV4SLtVbNVGSj2p9En1se9vkiJyKVIgxMitO7b999md5Bcz
mgpr0zCVJaOrrz1e65BAuw1PeqJ7XGCqkciO8qvJEVLQZPGD9ls0YN8+U69MJ/zLVrvTkp5+yJKA
xZ7xPTxw7LzlHdpPjqiMbqPHnqxQFN9dKJMN4yCPxnxAz2PDkSr9asD7qNcgKyd3VzHj/VpEjRqB
zxjj6V81BxNOQ0yZ3MxhlxEloI5e10DM/1VH/jDURUYSjSdzcdbkiPyUZpTQBc4Fs5M+wJsAmruW
v8IW0yk2NORrcAqG8FPlMNEh1SWh3VfkMBpow4gWoUsHF/A7rfHOu6t1VHTXjLItavhSh8FnsxvF
vLHi2T7iNYpznDZ1VKz+5Q9STgW13QZtTXLFXMGHG86rnu7+ZVZ0LCoahJvIDdQzs7r2sZBJvBRQ
yLAEzuSnf80zZkbRS9y/qrECylqBWNFA3UovpMrV7l+YJ1tfuEG2LZUVybVg8zyJlBCeQ4KGefog
FuqNPCNryVXjr7gCUMWSOfSPZCxThMBdZNWu0SRNkKYcRC67cWhHeRi7MDvPaOy+T0E6HT0aB5v/
/q//9X//96/xf8Lf5d3/jwT9r6LL78qYztf/+e+3IoZsZt8U87YtfPMi63CgpnFZ6zj64O5AugSS
lnaef/X+Vd6KTQKVZyNqRGHiexcRgGEyaSKDOD0ZFsNVKIwvRtfqG84Z4+n9Ky0ZWq+CT1knUJ3b
QnL2cXigrx/mkERhCVOLSFltxFfD3Fl7NtNhbRvkQji5/KHVAOCcgI2rxul+vX/x5TYuLr78hqZr
E/WqmEq/vngd9WGKD5/siEInx0rE5FWC6tg1YYtD0O4jGDxptn3/on88W6Z+TP64nEBQZ/kXv+A8
VUMbOaje5qarvggJGLuoauMWHH78t5mK3Jjv2NKT8H3IL7v4GRmWjS35BhjMqqrZFa5fbLCqtpsx
IFXpb+/KNumpmI5rQyZU4iLkyw6svoKBD2zSVQ/aT7LrUdYvdt7nN39/Ic6SNin0Jo9RXISyZaZy
EDZBC4CT26xGOgK3Fqvqjhk47sz3r/VHABw3Y3uEQPrk7HlYdV+/HzhsCVzJfXvtQhuFJT1Zq1SW
DCxQCa8IxOj/9uNerucvPxfrioVX7vX1kqoNAZ1xPY0afw/z0dja3Zzf//Vdketp+QwpBK0N++Kn
yutwZjf3KDiJI1sHZeLvMIxCxm0F8BM5qA9yEf984UFru3h7fctlInT5iZsGPthcoMHLRNesLUcx
zK3BE9mDN3/561vDXWk5vO8uz9C++MH6pTWQx8RNzEWmHpOqY+DgVvZLC6Bwj141+tt10rVJPkfL
R3uAD8xabv0fW4FBHgAbJCo6AxjvYQ5LKnIkVGt274/yGN94irwWRNiBaLJxx1z8ajAO2sW4AHAG
DuiBQBe+ALoza7xr3QcBk29fChLt8n8+b/7ru7ICnCl4iJZv2a5XhhWLY4CAUBuJ/cEC9cYHJlkz
WAuR2rL6X/xelYXIcIy4FY2OAYcuB+whHJN95AwQ1+Y6+ftViuv5wlbK8XmUF2svWR9D1vu8igUp
yPtxkOHGJjNs3zbJy/tv4pvP0PIlqBFPuGzYr58hJn+yc1yM4almLD93YbDVJQH1yRjq/+SmJHZK
wSNUjry4VEhJb5vxyCo1WHDyIAUcnQDbBeAH94PUyD93a/KdwXoyV0OgSKbt67tCSo7oJgApDAun
QMw8QM3ZhdTjDOSJC30ZtEau11oGU5AZXfJp8iUH3v/g0XrC823T86R3GdBecngv9AjnwQqMmgwk
3OY0K/VBeEPywYL877/1ukLAvywIsVCC6a9lXpQnIszbkoGYXBdzEX01NBOcVTsSbVShMrsVUZbe
xVrbVwzHmjNheOKWLXfeMmr3jkhx3N9TWvW/kWUXHud7tFlM99NDEps0dw3sLx9sWMuX+d4/9+L3
MQxkqqny5DplXhEWERPYYCT6gKCLLbh2sc6nNoY1DCjk/d/k33Xne1e2Xr8ZkFGwuAxcuQHeiOAB
slzu3SoaZ+vaVP2Vv0gCaBK8BFrqs4jz6FB3wQf/irc+OhZ/fi+1LFze8r//YznGPGQnEnUPTj/Y
kkEMY7xB7n8EEl5/cKnlo/rjfgEo8IUjA1bq4qOj5ZJ0WPfsddB+d9Bo7hnKFIx14chWQITef7pv
XUwuwaIoPbA/WBc1j1+lrb3wbxk7FqG5Lk27OhtuovfOMGb04m1cZx/cn/nWs/ToFFCRWMq1LtOM
fTzWVBFkcAJwaWD7kkWAAjuoji7l+nEi7QsxiqV24AKHu4qdggkXmQBbWiPJo2H56mpC9V1v8M+I
XU2zfP/+M1m2hosfAFOxCT7Fo9fHFvL6ty6Wx1+C0EIVh7HSq9Hb24zetu9f5Y2nwLbkU9CyQVlC
XLzWwTwyfQV7sG4mAVLXBpDiOtYK7/20e/9KbyytLN8mG7vFE5fq4t3NBtmjtqP2Yzqkj3NUBMeK
6c6aNsoyglDFvm/MCBakb5xJDtF/v6hSULPWKXrerKoXr1g+4vyMh8hZ+0Zp3LdK4K0QU1WesVxn
X9+/1TdeZ4eIY5uTAi+WeXmARiGJB7jmWgiFlxQASU4tfTrU1HONsYzosw+e7Ru/omJn5CckoNth
mvf6XSFEB5inQ0sf0VpzqocU9l/Vemdtef4Hl1r+1MVryaV806Ks4eR8GeFMSk9DMFDAZpy5jICy
Ju5AlMYREHBC1baDLaxrkrGMD1aIN+/QszzloLlxHHP5Wv6x8iHi1Al0JohomC529DlRkVQw0XF1
lIe//vWYTMAj5xv2XHCjry+lDFjy2EspcudAPNh1lTA3QHd8wFWZ+ujw+tr6YDF68+58xamSPd90
vYu7c2RrsgbywogwbOutAVTsGrKJk2xirOV/f1zhKfITKk9Zkgr49f21HJygwfEoIasolEbUOS55
3VtdIe98/1G+dV+sXJ5v2cTBuvLivlIw2iX6Y2eN4cwhYAj6sJGRUdshPvzgBXlrg16+AA4PtHTw
el7cFl59obqO2yLkyQ3XlVf2DjIBtzwA1jdgGEcgh7PBLwbOadPwW+u6P5Llo09zZ1Kc//2dK/Yy
hucsqo5zsdw0GalQ7gAnk9Bd99DhgNqNfvPYDZhi/4Mr+T48LPQ97BbLYvSPL4PTGwGl/AuoFi0C
BbCHgTqy0L2SiPfBM37r23eX8xmpasx9vYvNohk1Eq0GOUWF3PcIj5EpG+lVG80M5wQ42jhiTfT+
g8+R8wX+W1ZuehTy9f2FLpzHCXA2iuIsxGmLDCOPlPltsvNDNfvBByfeN++R8ZFrU2LBs7z44Uo8
Dp41wW0K4rK7d2M7WZPBMx8gaqRnXIJETsAq/PtjImu3XKRVJmWdurjHGQQd+jrQ7RlaVXO7mEbR
CbaudeNz7Z9OHMXf3n9r3rpNz/V4N3lDFavd66cKCc0ORjgeazU5zeM4AxrXJXLWhETSL0PkZedu
MKbn9y/61nJAXxmiqM9xznYulgOhC7e2B0gJWGHGTTkZ01plBgYBpsX7v74UfU96MnQFlybQxRMl
ZXtxmjE7wP5rbiK6lWfayukuq4P+gx3xjbuiTY7NSbicGalxXj/KDvsSpqwGUqwvxC5FWcksJFPg
r72X929q+UsXey82P15K6ie6MeLiRxtFEDRpZTZriazkRhNaPeL1LMjofP86yzv+x3Ukh2CscoJb
ulhKPbcu0gS0LXoX7R/4Vsq9GhtF7rgEODUr91H2aBYqtkNCENz05/uXX1asy8u7QiEsYVCmaAq9
fqCeLjondCVfvHCGBzcQ8ydU3SBLvb7Y1VNhfNBxfeNbcMk6pUNOj0t6lytohzbRjVJGit4c4jzK
S/d3KZpwHTPeB2CyxFMigfz01zfJmg3+RUopBAeJ1zcJ+hhoP1rtde8DpyuhRNwqptM7eJAwTThR
fvCb/vupXTxVNkXeT086fIPuxeLtZ8PEmLQBrNal6U8nyt1fyxL/U7hYOvFOafjsZjRGWJhmTB+o
ucLPOR1ItXn/xv982o6rfCoKSZVFsvjF54KZA3xTTKNUKMO6JzQxe2EkQQIqBoQrUAmOu5ow2Nir
9y/750vluHym3D+2EKANy1f8j21SwReOPUKVyC8kcSwtFpQJMZNH/Cy/eQnjD+7yzcuZ3jJj8k2f
TfP15UAWmliXEDktDMDP6Hjso87wxY/GiCk7KsHM/fX9LU+UnC9M8Cb3+PqCnlqoxOXQYP8xGEsm
Mm8f5s5Wx8QJBgI0y/aDO3zjdyTQjWu67COUrRcbpaz7OCdlCeunnzeHWFbQ64l22BhBkB6iyAiO
s2FYt+/f5bLyvH6J6emznnPE4RTH8er1XdKgLRkj8amS6YG6SY+EDKZUPK5ZVc8qquvnpG3ID8Bk
9MH38+cqv1xZURlwHlfIr15f2YYsNOnaYcOEX7pl9OwetfSsM5yf8oOR4RvvDh1cU9KVo5XLIvj6
UkZgJVVk20gcKpiNepzmLd5qxM5z9VAGJHm//0zfvDN+QfpKqOts52JXSXM3MuYY6QkW52JXUkEi
8w+MHeic7IOH+NbPZ9Lg8ZXP2Em4Fy9pYo14PPKFHzNjAOy1EW5tuDsQvuUXBr/WHqDREpMwGh9U
dcui8vq9ob7ikp5PGckTvXhZ02EimSjXLRYQ+ksGKUW7mMbHB5/Enz8c5w/ax7yXLDV/fIO9CZME
43e7bpoEpA6mgA0QmmoHqRPiEMkwHzxOc3kTLm/LXQ5nTJ4squOLz0GLCkhyK1uGTrV9k2ScIKOk
INTMlnVMakug96JqMAsokR/qOgdVGvvttu1DCdZjqK8FULXH91+nP39jBb/PopXH5Jkd5OJ1Qnkd
YsHjN27yDDpEzyL7NUzbcQ8nSD21LU7MQzLiLtyg40Zk+f7V3/gJfM6ZVH38B9/GxTLvu2rEl1sz
2G/m7yH4YwYvhExPWJpYAnfvX+zPOolVyGRMy3fjSOty/LyE4gJEJJ1CIO0+EMgFZMedh0OQE5lL
Y809lmEOTLJr22TrIEX4+36wy0fE9f8fZ2e2JDduretXcfQ9fTgPEdv7IpM51KQuTS2pbxiSXM15
HkDy6c+Hss/eSiYjecp3bqvVSIDAwsJa/8CvsBFkX5ynjBKpisBTv3fT5J88iNonHNoDhGRT8/3t
qV4fIEYiIYNCyt3NfC9jUl9jzZda4G30sYBxXEfdKabdubGhV0YhA+OBKVMDehKLr1crHjLaasCC
zh60X8x/7hUdqdTbc7kOeI4sQcrZQG9hu1zOpUSzFiXpEXlWKec1RcZwZ2vJV0PM8+k/GMkmwzN4
2VE1W2SyA6JlsFcExq6AkfEzDZ37HPFh9D6M7O72UCt7kdo5jxANlWo668sPFLnY0thSOwbfxxaW
RG8dzVEXT5pOvX6XG236KZ/g7bXOUH9phf32SjLqc0CGdAAKNp3OxblHoJf6Tg6MCvPC4pF2+Hwo
BbqUqTqah9tzXfuAr6AF7/XzLRuCaMAMvdPrAjmeGppUCpkM7nvyjNrhVmdCLttlhMUdlxlJIIuK
oPRiR7oBJlXaBNuyNmbjI3p31ZdKsfUvugK+dzd0rufnZVG++bpiVJBrPCg1amfLj4lczzhmoTns
R6CUDxgrVb4mPOs/OAcY3FEHlHgCGrmX50BMGEOrJhLtMA7RBZ0NtFqNudnj5ff2IhVT4T1J/KCx
SkXwcihNh7EMyBrYk4NliYNI6wEnPGsXGsixvH1zyFqKBBHQAbcWZ05vWkyBBmPY10E7nWYPZeyI
RvExG8Yft0dai1Y04rhmJLyK5vTlpOzOyL05w22jbqr+rmt4IRcuSP/bo6xtdi5Uw4JbiyqmtYhW
lRFQ+kvgXtYutiGo8iMF3Vj1ee7KYePyvBqKSZBV8xLG5AuEySJLmtFZau0eb1fVGpwT9ijTuRY9
NQZYSIfbs7o6V3IoVs6mSEqmay5uLgUjb3hFyB2lRR6egT+HSBB10TOebO03bzChpCY4dpQbM1wZ
1ibLxV6ILgLXzDJK0spmH1R4YXIFkFV3X7FN1E5ZnuovSK66JSJQVv3Wc8aD4ddBF5vfQgonD6Nx
RsuuhJymY7CDKkd3nGIxnG8v68oXpJPnMUMDCI16BUWKeQLpaCbsK4Q370Eso8zp4OcGANzcOGdX
eZ6cFdBJ2rWsJYCJy90fAC6JjTGVxpzZiDUb0q6mgQAP8AXlVA26/Sd5WPpxdNqNY3d10y0GXmwd
NF2A1ZvRvO86TRx5B6JeFFtQNbU5qe5RW498lLxg4GM+/EhjOd84kKt7iMuAg08Hhcr05cQR2Zu7
xsPqRI0wodrFKrKWfhhlxWOAREACRaNGGWRC4mLjil8f2LDQnaKLRsZ5OXDjaEiw4rRFly8d/kD1
o/6uY0N0ggrj+LXqzKcUE8i3H1TZI6cayPUHEGyx2qJSPK0ISjlbQPx7SlZt/th3RSF+zkOhPA9R
myhUcMvm5+2tfBVdgRXxCqZ6SwHFAF53OVu7nM16QgFnj/yCMsMm6UHF41jsfHr7OCSdBummB5h0
2XvjutBrt4E/bVOGko46UxM8RBG8lY3PtzYhQiuVC44cBoyLCcXd7JhZkKpSExnz1hL/hbkdtvqz
KxHA+XWUxbGMUjTaEf5Q98iBdCfHDlBxjzypQuS8uSTCFyJZp0cCOZMGzeK6QEeqzodIB3Rjl/q3
SJm093rv0O0CT+Tf/kgrW98hqcW13pa95yWODqMc1yuyQN2j+IbaHpqVqIKL6a4ZVPcc4qy7GxBn
3/hgKxGOfMW2aR9oiG/ai0xCdSJHwWRLQ2Iub35SefmOIuL8ThATHqDgF741S285z0FU/vZ01z6i
LStcVBOo9y+3CmZ3YZen7JI+t6cTtHSMGBNYfjpaOxuX09quJGsH9kZlxL4Cy3r0eprQQiKEAnh5
KtWy9h2KChsxU0aJizSarUKxEAifA3vRXXYOHRPJz3rGxQ149YR6pFPfSb/bYy3tLkU96RsNtbUF
lBURCe50eB0vYrQ3YhmHzZe+b6wiP5RRPx1x/ppO8Bq36qCrQzkEEJV03eI5eRmn1BomFM0mfV9D
SjwQLREmxKAM3UlnCyK7uorcftQVKQ3SqrgcKo1B6+dOpu9bPDHvIDGYdxXuKfcjzMXfhWWEp9vb
cO3U8cmIjDqZGu2ty/FwTki6zmZqhtG8pNAVz3EHay7FIdfvMIzAvHouN8ZcmyNPnteyOTWVJWSg
AvAeFiNhf/I6dT9rdZr4Uy3yAg49PoyIUBePt2d53Rlhc3pcbaBnCC7wZS+naZU2hgCTR2BOvD7e
ZfGr5PXoaccU+WSE61ANI865xziyUKODb6gdg1KFZnb7h6zFG+bNEx7YF02aRTxNHQ2fqCgG/5a4
+rOCIYsKRsMWJ8pp4mdRdhbUJWTph7YxtuBw12Nz/gmwGPlRzqeWdLkGlRLa4zAF2HWVSe33pjmm
6OTtdO8IN6n1azMShy5vlcPtKV9HH4a1NPayKTFZy4cuhH3qWvJix1vdPDhTEjylaN+db49yfUTl
AKC9eUlzU6jLyaXuPGEkN4KlDSwCT4iZFnIvx7Gqv7x5JMckCsg3NTnaMpnAF50i3ejosBMN/eCl
c3QSrleftFnYG5O6Ppw00iVw17UBY1yBzEI7tpSijYHme8iqG0WJeriqIEtVuMERQKyC1EC7BVS6
Pp30nQGF8t7lMUob5HKb9A5k7t4CxAd3Mz6bNd62DTZz57GDedvG4Ijfup6ynMRznncivablehZD
mrb4TyGTFc09XN+xITKUPDwec/A1G5vx+gxcDia30S8twqoPIiEkgshpOoSo3RatiLA3fHW2BFa9
8PadkhCf4+q9Ue9ZCUE6sC/EFMCey0RnEWlL1eqskN4nHffEecLGcNgrkfm1UCzciipkTxEmxT52
RMK0bnA8tnJ92AiD15/W5sKEUCXZJQQAud9+mX0Ze27UqdrkT43i3StiCk9T5gTnNK9nFIamrZTu
+lAyHn1oaCwMSAXmcrwMCUckgLwJJx3de6LiPGKGFhl+aPZbxYbrD+uoBBld022exRAxLodCTWac
0coQvlU1A6qGQ9t9jj0027W+S3sow6P1J8YrzUOIG/vGprpeVsbmo4JsNqmsLClW2aShpzqWwnex
Cn8SMGjOBQVZdK/09hSpWr+RKV8vq8wbaQST/rhgGI3LueKYMyp27AgMEWuCt5eMO+Q0MDpVm6+3
z+Zry/MyqXMkwJWrk9aa7HldDpVFjUfFPpx8rGORaRQ5eKJdY2KVCtTP6P8Y0Mx6tlHa+R1U7oTW
f0JzZCcFovEowGB3J7Lc3uidXl8ojk4AVkma5VW2RAEiHtWrwIhRUQlUTAeR84n2hiimv27PXV7F
i6nD47JkokIJ4CoOwhPHdUszUVcIWxSEoLqre0A/dXzS8B0Fm2YAcIAp5frIdXbGLp/Qzbv9E1Y+
NEUXOTrFOsQg5Kb/5byaXoB2bOqyqS01fSRF6M5qY6n3AOaNjYfQ6lD006DgEPNB/l4O1SYGWUir
CV+flQ4vtCLSzH3Utig+O4boNx4/K8GQYjEPLgMknHzvLWYWDXwJFckSlJCEUux7XYMvjabOvQFl
dT90Grx1Y4pPsITdd+3chM/hrG3xPde+MDRWOkQuMG4YQcs5oyGoa+WIv5CmPU66gU9MTOWuyGf0
CnGDRelSV/wsg99PFtN/uv11V4fnXBE8LPbz8sFrZm0QpQQOX9NSCw1KjYZyOkCLdhNrRC8RfDwg
6x6VhwqbWMV5M97a5RvQWJakIPk6XHyDzgba0Y/N6IdDXv2ocCw8GUFv7URf9xtHdiVCcvGwl+GE
UhVZklpCrXc7fRYjMikpUho4KJ/FCMgbqZsY1Ru9O91e2rXdDPCIzi2dTI3k6fLLJphipqbD9qoH
b/xkM4APw7F7SKp4C8mxFo1kcUSmS2C9lju561WMI2OwjqlR6eVdVLjILWGEhvHA7TnJULuIR9Qo
uLfhvMKwXVJenWwaqrDkhitrw33AHNU6BCUyRGXfzR87C9Fr5La8w+1BVxaSi1vWYySyQn9FJ/wS
gdA5dUSYIqhnh5XARAyvIL8ypElQ0yL+tREWXhFxyznSYwduBItE8g8uv9sE8Dgv1AnLZtDHQkPv
vPAw/JsL1TnO9aDNBxHEXYnucj79QJTBQlseuVUEf2spRyOokIpdpybIgaa4WrwDn91NJ3qiWngU
PVLyM1obf/aqg8Es0m18I2xj7Pm9ooVKsLOacHAPKLWP3X2ix+UTEw8zlJn1N3NG2SsG+Q7pkQfT
QV+UnYqobDLH6hHlQxXzo1qK+1Agt4iHlnOfmVgpvPkrQofjtQlI1qJgIr/yL18RYb+hzbLM5Inb
e1/dzgkfSwQKvhn6MG+kuSsbBga9C2MUMAH0kcVQrajRWYp606+N3P2ITEz+0KlWcbZHhA5vz2rl
QMhGFlUZm+TkKpvt2wg+Wc9QNMLHB5Jr19e6ObpPMhp08C71Rx3zo435rUQykkv6nKwkLTRz8eWM
WW+cAEkyPy/s4n3sxHfYWJCENQJkfNdtYQzX5vjrcIsDUWTySU1dw5/xu/LOnRsiuKbOmCXuvJar
aqBDihONWamH24u79h2RyEQzgNcnJdJFjhkjnYrcIEVeMY3qt5RqzddaDevPWZrPz7eHkvfM4tDT
YeGFYAKrAtWzmGOroXoS0qLz62lWDxQRMfPujb8w2cHEa1T0fYkBzF91S4Pi9sAri8vADtBNPqYG
KefyWFgJOlpD0Gp+2jno8Ahd+QRq6q+yV4d3Yweu0p60YmNdV/aPR+GHii99d2LcYrLCrZBOdhhz
CBqXiwKBkqccEGCya3VcmorJdY63Z7nyJaGJqxIwQreFAu3lLFtkwbx+RsBUoIX0TVO79t1kJlj4
0srbeF+uLagkcfM1CeKUuS6HUjLoYTmSD8iOdirqoF0j3O690xUOfZBO1/d647rPooIt9PY5Qm00
DDSYyKQsueq/BLi4pvRjkET6TRBgIdShkvqpzpQGeTUvbzaSmbUFZbNSUJTZMpHgcrDG0bs0prnu
F0XgfjHKqcRYIsY0wnbjaSNHXDsblrwOQegDFlkiblLs+zosYDTf8YKmxQdOGx6GzLVQ6+IhSjlG
RgKaXvoBVYB+AzS/kqB6AH7INagOM/oiQSS2zkndmFgbWJUy3E1OFp6dAK35fT2F4MS6TDc/5IFh
f8oHq/+raKlP3f6ua9OnUilR9HQm+SGXS40vqGOJtjZ8O82Rac9aKxlPZplZ37O0Ue8sTMcPEcg/
v514pG0MvjZ96jWgnSSj9Aq/YOhjP5a2MBALi4rsMDlGWCN2qdcfUw8orVkG6QOGAbbPc3U4QIXf
wnutbTSetygwSFUhLtPL2ad03RsF1SEQnUaBEG6n7uLKM88K8hz/QZCAISzR8+QHVwl6pKVJ5KBX
7uciQs8xcvtTjsfrXV7hdHL7m65FQIYA9MQDnsxycXz0sNCQOUsMH796I9wLyicvhQCSvMPbRTwM
2DW/fUikFjg/1BjBJaNNc7mQoVVWaIU1M3FJDM89nMkDvp2Y1/D/jt+rAN2y23O8DoQuulaoS0id
JCnxczkgAuONjVDg7GeannwFr4HKVaBou1TFzinHL3GHDPO4EX1f747LixSysUEXR4o9UBpZnJZR
V/GATocJBdBQLf1xGLUHYVrBdwGr/GMWTNFjF7YoYk9VYZ+7PBFPKY7Hp2nw1H/eXoDrrUsWSNpA
Tx+621VfdUDlFJEIhcofZgCfVGjEPwrwgk9VURdfbg91fUzJAiWYiSuVV9EyfdANesNJk8x+j9r2
Ycx17xDhV3uo8tb65AV9flBF3Oy4XZ1zm4/B4fbw19tZJqFECDqs5EpL2HkIU9qmHIYqBiKKBaoN
KRJ5CagGkjO9qR+HwWs2PvTK7tIMiZygDAYK3V3cdi4s6QHDwsnXJC1jyOzmYPSKd8CmZf6BB1J9
SnXn/e1pXkdiFJyp0rvcsmSay9IxJmXa2NdIFDZtHH/Ocv25DdzyA5FQOWsiQnOUx7/vkgxvhIu1
nUTwAysMCps36GKyYY5ppxelKtar6B91ox4+KBnY/rRLw42L/Rpr77pkLkAr8PthJy0Lq23XN5mw
MLgwAIUCqBUJCvMpRoJuE5Tv2Dxil2Ex6ye6GO8cLZw+xORdn5BbxQu1y9InvXbC8+2FX/vYNC2p
1gPDIgNYHGrcxRLMDAgl8QzZAFNQFzA6xk3hPsDeAnMlhIbvCs9C9+32wGtfnFSKag18ORDU+mUM
S0rMvJJRzH5bVeIRwyD9D9xaszu3NfJ/TmOjHksED45aaoqN/b12pAhfIMR13seUuC9H1kr0sYIa
3WTq/d27sdVK5qopX9DF6u6bKAw2IsjaFuMQc6YssLh0vi7HywHqCifGnhL6aH8cUaXek/phFDG6
5cbFIL/WIkQTq1hNOu7Eq2VFt8wx4pUOmUjkjt17GhQmgvOd+PzmT0e9Rr6pqEuRDy/OTI0I4OS2
yYR7Zz7We/wKnbu6QDBHU9LqiOQmVaQ27nAXheWhbOyblQ1Lpgb7lxyZp9USB0w5tx5aqlX+HM4V
7ll1fWdVQn/XY032QLm8343aWL49CpNOcLdLsBJ7Z/EJLVr+VhwXUkG1xdPVNLHcwBf6qA7WZzeN
9dPtBX7FCyy/I2hd8hdkDyxu3cstY6Bmq6eYO/o0StM94s/pAavK6TgLy35fGX35p4bysz/hmXIY
VVwRD02j2ic8NNNPcV+hW4+ipLn3ah5FGz9tZTfTbifaUsXHjX1ZkCSVo4/ZdpNvl47+nHrKfOcM
ff0R6FvxI8QV7qBOyKmmoom+VrwafyZY/qiIRprlEcfL+DDjH/DYEYvOapqIjd2xUvmneELfSr6C
Tar/i3gGIbyaHWMYfWGVLdI6lRCZHyOz861VDcU5Ogo+qfc2Khk/Bdj/cF+GhfqINjNKBBsrtRJn
OIGaSuOOpiwgosuPmCcUh6OS+r814FKJu14aHnsUnh9kp30+oOZi3E/YrZ1tPJIRPPeKn/00VfGh
RKvMrx2leAIXa55ip8of00ZgwtenirWxtVfyG6IgiRSalLJZIP/817ftUDvwvdTRT4JypEQ/m/GD
PpX5A3el9yfS7sjrlqi9s5TFVO3Ubgr+uL1QKydakgdoFoC2N4jIl7/AQqwPx0iVwxVbWPuF2GXf
42swfLYzl+bN0CG8fcCtz337PQDjiiElbRHgyuIeSLpaH+jY49Wn9BV2ow020S9RYyhQqHXgDxi9
O7l+9+bJ0h/XTOhWoNiM5aPXCjTMsWKh+jgONdWfoTJF54SuZ31y8QqId2GLW9Q9TjfTmyuLVBMJ
21ROCGIct8tVBoRoYotUUBlq0qrGB8fDqcVI6wwWc6DMZxzrjXIrWMi4uIhjoMykkis9etKexSUP
/VOHMp2iX1/aqN5pgUixGOyrB2+YfhhgkI6J2j+PXjqcRnRW9jSA+4+3F/w6XlGegGDHPQ/qBDm8
y3mbRjKLiEqtD9JM/0KxyIJNZyHg1BZoed8eayX6gGtRSWMlCoPm7uLIRx7vHXXmsMy6aMuHnABV
+EYWOd/Mvmmbp3yeJvfomc1k4gsPyXHfBmhw41mTl1t07utcADCI80roIr9FF/Ny4iI2kDaBjIE1
O2Fl19ZadJqxzNk4vddR7nIY+ee/xI9OVHBLXKP3gbe5Ic6kbv/QVjgb4OnRfveSwTzeXuS1ATmw
VI7ADdAQW+ypLrF7a8zTAS86KJNuiWMQVqaQqHBA3AXAbTYy5LV1BDEvPycFBdTsLieIyaYGIKEd
fGNowqdybotPujVuXfnXYZhSBWoZBtJNZInaYhnBzHmiyPsBK4G6PULGTO2dhwXNM52q5nm2vOC5
ThXjqazC3LcH1Xy+vaorx4SxyW5IUC2JN7mcJaWNyBQJ40d5W/h4b+E03rXt0zRP9eH2UNeZP1Uv
A8gHgYjMacl+QMy612dIND62TikWKVWifEly3bkPNQ1rb9rxOIEUevDCyyDdqrpdi/bJmhulIfSH
6FddtQNqBauBUO+YaIy5xR5HkODBEW36UKidXSN8hGLtq6Xi1wiv5H1gVv0fXd3/zKPO+NTGc3ZI
q2hEYHBwHukRdR9uL87aPoCMC2RW8kthm19+hzIaTSyF8oFWdl9R0UZk6INil9FpUirDwDfaddC7
GwQSRomhfkTU3dpIPtf2O3kAKqkEMZ5Ji18QuIUZNB6/QFg4sO6iIAewm7jtRvV37RjD8QT6D98U
Pv0iPKVY6w06LnO+oqjD57pUU5wmMWGdTt4818eBtvHd7aVdnRiFM/uVo3HdtY9bEyeBgoPMxfxF
HfXgnWHzSLk9ytpBQiAEDSaCBgyfRbiAzl2UZUQ8LLJOPXRK4PhxPmAOVipvx+9QtAAVT8UErTme
75d7JYgjom3kIJgxuMmpFMLz7UiNDkHoVRu50tqsEA6iRkIpikEXm6IvtTKLDa/3QZSi9Nr33UGP
dIzNo2irIrO2MRziuhRZ1ClALRew6xq3sojvEwZnD7raJT7G3wVmz4ktXS7Em4H+ZAVgvSROBfD9
8p6ksVFUPX5EfgCJCK3vvDk1Yx36GjZux9t7YyXy6SpJNhgLHigkgZcfDACUkVBPG/zOcZGcDWZv
HxZKAnhkaM966PFIUEzgmiINNg71yosSZSJCHlgkWX9aClZHOvgm2kC9bypR+7lIJyf2MeV0dloM
MO9cV572DZlpHLBVPNSmfSQop/IKNQtpsI4pFbu5x62MG+wcVpAR/dtLs7LBJH6VCidVXalbcrk0
5eRWLc004Zs4HZzmOvtWYQ+EXri9EWBXosDFQIu40wY84UUEmnIGNzD6qIhgWWJ0VrtR7bt+1fAE
hdtI2gAOio7E5YR6DLhFr7CN9XlWT94wNLx8NeXQmCgJumqhvlPQE9wYdO12g0tp0xngPQXlbrHD
dNoCvdFiVNondlTuZ2XCCNhAM3TvikL/oVS5io6F2hl+wktTYPVimO8Lo6o+VPWEIjWRo0/JooLw
IeHZeeLEjF9uf+m1hQFFL7tuRBRzKcCTYkdomxXKKYmm2J8yTFkPRtwrhzD1KK0ko+Njpm1vROW1
QSUOkK4q9ZsrRU5U9fFfdYLBd9nM5yQq/8yAOR067EnvMA/D7zWA/nl7ojImXj5+6ExwC1iEF40Q
vdhpQdLOsG0UMg0vLL7Z5fA1RSDzFFdd8ah0Q3AXaw5SWVNTPqRB+nJ78JVuDdkxxxH8o/RBWZJr
K1cEnWbL+xVKQevnbVO+iycn9HZTOVmnuOyyfR6o4jjGWiXOTQZcSLQFYFea6FsMp5WYLt9g9GuA
vEpM5uVhwOcyC4dM45vnbXZHiB3fiVD/3jnNdG+PdXu6Pfm1OIs2B9YvMsMDArUYLsU5Uanxnphn
q/sLpx/4y11eWQdL1Piy42AaP4RIxL2brcrbuE7WpupS96GlTcOILOVy7NlQkxJL7c7X6sk7eZGK
U7SFzsnO85r80NRio3Mi57LcZWgBc5nIqwXmz+V4aV5FmtczHqnpeMhyPI8VuymPqeX0G2+EtWWF
TEvZFxg8/2ORbyTFPKU5Zqp+7OgiPrSuhQ8dxVDsu9r2zEOle0H1GQ9TYNr6l9ufdOUASx6jBPUC
Urz2adHDMs1Dxu4LxT72SicdyLAPfnL5f+u9WSTd/WjX7uH2sCtnGPAOTU+Ch6wgLL5mZNUZR7uB
ARvGdnFOVVVgWaZQQ4gDZfwwOoaoT4OuGB8nsOzoKrTm1otlZdVBg1AEtmVTDhnvyw9sY+bnzkrQ
+orbpUdvyj461YC99az3R7XyqjvE9yO/5fLeOEUrOwtchIS4EuXRCFoUvYPYaTzRZZ2vJLH7J960
5imb9IomVbElZaivThKaLCkAisLQni4nWaizG8wqvjtidKwfDQbG93Sm9FMzZMPd3PWRH4V2tHe0
uPijxxLRhgwBTGNWTTyQUjcYwh30BHE3jKPhFyFwRAJrgbozyPP2a10ZEZ5Jhf27CObYQHB9Hv7M
YXML1nMW930W13vChOXuKErhupfY9Tma4i1vjdVZopsoi3+wWJe4TNeNsLRtRYcflVJ+UkZxn6HK
NkEx1ZsdvfVJwbdynJ+oudYbj5+VsAR6iacPoQno8nIj67gbRo3Tdn6HXdU3IufH2ijDFvAr6AQr
0j/fPjcrWRYVMMntkPH+SnKkrxM3Io/sfLuteEXDV+z1XV5s6aesbVEARMwLHhtqaYst6tRtMBSR
0vlq3WOwUaR5jIFc1U73lYu75+05rcUCILXyFkPhky715R7F9TWxsmHmZaeY0+fGNZvi/dwFUMp7
0RpPgnrUhOVRN+Btyev6IFIs+m7/hBXCDLgLhBToXCIwTlHz8jcoeC0Mg6HBr9SsekTYH+VY9CKq
Nni05wK8SxMazR+ohJj5kxNNurQEH0IUQzrtZ1pN6YsW5+Ln7R+1EprJcWkHkbiDdVwGqKj1sjoz
cDEGaike8wT76qGzumMeFtMhblo92qGmsyVctjIqfGKJXvLIrehHXa5EpKce3pNK7Q9Va3/x4Jjh
OVgH5ke10s1pR9PEe0ijvnz7ZOkbA1mlgGVw5y6u28ZtBnCr6GIPiau2+xS20GNa0sDZezihHNCW
BqrBTbVxfNdmK+UAgT1THuRKupytocZaZAczfuWF5X2xan3kIWEGCbSAJqyOalf0R3sMx41hX8uO
i+wC1Ak5lOy1YtO4eMWohdakrq6Ayk85W0+G1uJJPxhe9mOihv4h8Roj3WXQvM/9ZBb2TkvpKPiB
SGodpHuE0ayLNK6vofqNKiO0BTTMOqzJdnOphC+39+FKMHh9O8rmN59mmQlpVhqJyhMIXTWFjgOx
mXnx9GwbKHPk2Db2zVZAWBuQME6bkYc1oXVxM4Ngqyiqo6ylOhVYf9Lo7KHJqvg+7xBE2N+e3coO
4HBRp5BbgC2/2AH96LZuxHXvB0FifWkb+3NZzfmTi6OwP9ZDdYzrcCsDWLk00Lkj03utfrPhL3fd
RKPSTCun9qdSwR4myVoHP3E1Q3/WrsWX2hP/QRkcSjI0cvlQkKWAyxFxRzbnrssbClmRSOFPJHN3
jtyRJm4ae+ilzZoSPTmhKfJ7MdemkuyKRte/317rlQ8LyxuBbPrcMqderHVM9yHIm7r2tRyA8eQ0
xk4JHeJYhKHd8fZYa2uMHA9NcPRPSPEWm8jLKAhwnGs/SprhQ6hl0+dUHfIdQ7unYq6ijUreyj6C
OolPBIpLpAFLFVrHpNQBBoUXYabV75H7wyl0VJNoRN6yS36vq4AMzx2GLfLNSkYgFWsgGpJIo0O2
uD2NTEssvaU1FoO+OURoQviay+P49mqufDmkJSlf01swkDNdhOdY9WLHS6vWz9K+hGJuTvcJru/7
yEvrty8knS+aCORUcszFhOZy6vLB6DvfK6y63oUpwK60DN0PrMALnCLnCMMhPLx5fh7WjtC06C+i
eraYH4BptdRdlJiDopmfhwmXW6RCFbCAWrIR+1c2JhIhUinrX1f7Yig3TZHzrytSuL6L/hJ53hy0
RFUfoQA5H4pS3yIDr41Ht4HnncwiqJxfHv0+K5oGyevOr0fT6Q5crMl8Zo29B1Iq/ePY9tZWfLsm
hNF8gHwG8Ri2FC3SxRwhRsbZMA0U6fQMuQPhIPJwFNTB82QXD1qZ+HWrGp+12JnTO22gqHsMp7o7
hYNKomnWamAg1lVa+o/GGp3mFKpW8uIGVjMdczQsyQdEk+TvZ86jFIwwguewLcJ/Rl3VYQeneCX4
zdn9kpVunu+9oNDDk5vRCNxIG6/OPCeBGxwkEThzqs+LqMrTbeytuGGa4F7eJ1xR/mg06i6rzPmc
WMNP1uHz7Y16PSSEfMoSUt0NLspSESWaQUCmRWn5ddK6wwOgJJ5vZoZ3/Y4aQTMflZQ0574HyrOV
GV5FGrqn9F54unKD0EhbRO82weVumkLLbxM0Jg6hdLqPAzbAW8+iHIdAynuARjseGJcbtnUDPBRq
bGhQNhHTbkJKfC+UzHicRjf/cXs5rw4HY8F4AZEoybzeUlwFnY7C6dFn9xMjCE6uUTlfm8Z47pUo
OJR5zzX45vFkpgkGmPeiSqn2cm66kzeYWrKGFJRypd/VduD9FUXxgPl2xhb+6BkFuge3B716HksM
Lq19us8gZK8qHRhVNxrmUAyqhmijq0nrz1WS+00T9/4EXGdv4TX0ux4aWw4xcktcpLmMDBNF8tHY
cCgHX063xGG4b+PE9tuoVj4PIUC1c4J0xl4Pq00zytdUbTka3xI5U1Ir9udicVu9z1T84KGdeOiy
7touMh9rDMrFjqwjea+6kBx3gR7qPM9rHZlrK0qU37XScj9gJpP/pdc50geMmBs+HJlZgjyLPrpL
k4a018M67ElNIw2ZiiAa7/sE0tRO71Tgkk7QlclOVRDi2/P9kj/tMp2+3f6K15VnGh6qDdyHupmE
li3eqGZkkbDhkeZXYaw+QhXQxc4brbzkZzZJsxOj21sHnnbVQ281aGU6k9UkO2WMnQ5fEsPJz7d/
0XV1Sf4iSYWnmsVTddlUV1szaihPlsiGmbE48FHT9hgb4awcUGHUaXjMM2+SogWZsMMfPnsxee8g
Dxlin7efE9Vu9w1e7c1OBQNf7GxEuUt/HlVTPcbQENJ93CbJc1GrGZrphj19o95tVbsOtfr0UGJy
8mnSHVSwstTEHQOD5u4unoUXYzNgaZB7IOr/vD3n6x2NcAcS6vBXkWShEn25o6eshnE1FZUP+8/e
T6WenZu8A+8wi61O13VsgoFEO4enEK38K85q3cALCVEk8XW36b9Fg2lD4LI1jHnQ9tupPAY34sTq
DqPLxRtBpgoIslxODk+6MJcoWF/vEnHghgcjmzXpgcQITudQNL5Su+ouSmbrMAPgOBdTEOwjp4z/
Bfj6Pxde8+2r9/zPspqaGL33xT/+9+/VS/Gxa15euqfv1X/Jv/o//+rlX/zvp/hnU7blX93y37r4
S/z3/z2+/737fvEPh6KLu+l9/9JMH14wnO5eBwhfSvlv/v/+4d9eXv8rn6bq5R+//Sz7opP/tTAu
i9/+/Ud3//zHb/S6f9lw8r//7z989z3n7z2XTdeH37Orv/Lyve3+8Zti/x1wMOgV6uZSvIASwm9/
Ey+vf2RofyfXQq2LwPeaqf/2t4L/WvSP30z97/QD+aZQ1mlWkwT+9rcWfQH+yFD/LkMlcuq8t6Wr
nvvb/5v7879C678+C2vx73/+W9HnzyVE/vYfv8nN/78BmBHYpgQECf9H5RmHosv9I8oim001cfZh
mzrv2Cbx+6EN6qM7hDzei7jMdhXVlR0mRvGT2tvRx1/WamX810LvxQ8gsQZzgOyLLGFd6R4IImMR
keTv+aXKZ6WFedH1usmoxXg3NHm9Q2pQo4TRtfE7K1ecajcqjYeA3eDGiHUo88No2dUf+WR/C+Kq
rXb1aIhPepgM80mpwBMccco6FKO91VpbQBxZO+pPvD9kEVmChpdAtdqeSpJpyNK2PY35eaIyZR/b
uDLFbiLIfeXG6rOjNyoacwpmPb4rjVFLH6ZRb4P97XW8TBj4LTTZ6HG/Wi+Ba10WtZXUazPezuN+
xF8239HS0+yzXWY2alcodJToDIaAVLQw9oSfRmq1CXC9THNfV4NLnHxM8npo8S4y63qaWrAQhoBE
Dpfl4A292+7MqU8hmWtR8iNxO+tIZxQx4QBqO8jidhiCM/iqTj2NFdYO96VVDtNRV9BY2meKmmSH
TIS1d0JzKm7BvwixpW++AIPIdQP4zLGE7gNWgHri5f4fZtCFGqETwUngXTvsW4twn48ewoxGNmC5
XJdeEt2rgTkoz7k5eWa2G/pyDLtdX9rBh1TPRHvozEyxD4aWuSkuiXXc/XH76679TLYbNVYoU4AT
l5Bl14ttXA9nvBxULx25nt3+o9qU6bHqVTXcq3rdoayq96V+TmZFj95V8xglpzGsqmCnq3M9HgAT
auRZRe129OYMoW8gfg0ZKi5OMhQWGx4T157say/hxWxznQa+jjlLaYXN76AKKoRlo670dv0k7Nm3
qomcefBgPjhTTqvSdrPhaCr0kM9FXw39LhSJez+XQf+jBXVzNKsxFQ+1lf1I6kQpd/aYNh8wWand
Pc+eQfExClZMv1FEoB6mxgvNQ28n+fB7I6zAOlENs4PPFHjEZyewMuv/UndmO3Ij17p+lf0C7EMG
51sy58qaR+mGqFJJnIcgg2SQT7+/7LZ9WrK3G744wD5AQ4ah7sqsJDO41j9G5ugPA0t8HaR/Abb8
wkZwH0GyIxdluiJPlBHrl+ewv1aiWUa/iic6aooYz1A6RrVpJmU0m3VaRG0iyRqdZ6fYzoswX6mY
sM896GiCc9NrEoiJQvh/8bZgHX65KOjTsOqApjmAXNAkv0ygksT+MXCoeXT6lpYlq53lkaQWXWzC
uZXNRyHqPmEYzpvxqqrVscnJatkWMyTFooI77J3kBlmTno9+V+l4mozdUPT9y2iO89Nih29APvax
oj0bbr8ereyiLvC3Q9/rc6gaZDUNcJovmtvccsYBlY1qTn1Qq71t9gVjSmA+tVPzicMfXZtfPVfp
6t1QakzTi0ll3NZgtYxdc67jRM7bxfQvhdbqsYNu3vXV8mOSnozGrvmqzX4pN4IiuKvZ6IcETtwx
D6LPqo3w+/oKvoJ3YtAq2EjF0M/tkn2WPRmM0SR5v9yqfrAdzEssoJFL9xp+eaB3cEmRno7jadH6
YWWF2adge4e1I04GUcnjQOBDBCJqHipdrNeOrkDAgqQpIX1kt++0F7wbUOcxRobsOqlzayP6xPvK
UXoa7N4hb8ALD0trpge3Ec1Jy3aIptQv00grlsS4ckmN2lSpcF+lR1Nv6RuPgF8hfK5qjpVFtKCl
zHpXQ1IT7EFagK/m+aFrxXOYyPJWgFojbeutaDEkBCuiPiNvzktqsDiT+vEVGoclqzYLeAmzUKt5
cmeo9lPoleN3rKjys1Z17OphG9B7sh8qXd1BwOutDJL6scvU11yEekdC3HdbCzlsQ6lJiNHlYLvR
Yv4e+tMXH+QgUxWgV0UmRTcnxY9BDf6ndGz3LnRG77XXSfAd63ijYtObp8hTmXHjIHTcd8M1c4dw
6vHosXMccBIBIZnNlekO4bGzqC2Ofa7D9gKnI2ZDcLUpdOZHNZrW+1mp+ZiufXK0W+oI9zNQyM0E
ZxVhq+6hX8Jp701ze7SHwKMBsmv2YvKyF+rL92mz2ldFmsxbQmOdU1pmRkA0X+XsxylrjvCJ1WFd
uolT353a505O36Yy7UcuWtO/oybsP8RsC27Q2Vl3QS6aR1eFBcxz5XrRzGRTkl3eZu9hky77MTMQ
U6icbnRsA68G9HnMwzyn5RpU6ZIDaJgE1nrFfEdMqEmgpmUHkRwrAkC80hkLvkllM+xK7fn9MRt0
vh8LNCljnb+lhms/BqpPtsa0yA8O1vIwO0J+hYev7uQ0z8TOJ31kLQXSJC8n7KLOKTTmgH2SRSoi
vfheuc0CBBbmKthdDVGKZzefaATpU85yT/OVDUsrOdZyLM8LfcXXaW9dLCZmGYssv65c4JMwc8JD
g7X+yp7I387ZHPfIAz86cx2fLcEdi/FH6NOce/1uwlsZ17VTnapkvqvn6YsanWmnzaA/hgu8ekxC
CYuNsOYv7Vrm9+HEdhPOpXUfzE72kA6TcRTT3GwWb2n2fe2HBySP/ZOWLkG8tV86B4aaO/5f/lKY
TXEo/YmEuGYy/GPKWvxU+b7+mAyveFNLlQhiZMBDa0ium4WQrINVKv7QWV9FfbL0n1ZbDnnkF0Xz
RZXLdFgMUUV8SMshARMrI1UlbNd201fP5arv7aqob4mYXD7CNVXsiuqjdtzvoaR1POpsI7sCm6we
IWDKm1EU0w9NZg+zr120Z8NJwz3iruwwBKt3oMaBy2eXMyGG1Ek0ccJz7rke1s8+z8c3h6zBB3wh
M1ygHZyQ9us4Wy8fguZz/EZCAebFuqY8Hiws3PiNVW91sSi8OdSk8vRwln1qZekWe5F9sISR62gl
Jl5uib1pXkQZ2Lelm62RSxjc2Sas42CZWXkSSfduqWS6b5QuTu7Q6f3Qlf7Oc42S0lWP9IC5X+Kx
6YeXpOmSczX34rgExfKik0ndyWoobwfFq8382+l2svOovCzT/aSXLXlG1T4drCpmAptf87JRN2VP
Rsrew1vh7pJqwMC+lLm8DTSrTN6THRDVbpp+NxEfThGVb3EBnXvjDSwSs6fCrcEMxf+GO71W35E1
Ttd10DTbHEjubiymOs6mIIgHryiiVC4vtDeTXd+qJGoH7b2BDoQ0qvN9jko6c6IxSQiZHszCxlFO
vAyL1XSf9qK8dqcse7Bm0R8L8k1aWK7Ka2MnnPKjr13zRbKYnZPW8EgQ46mXJZnII15a7Ku8Hre9
m/sHIhWNb70/fc9pHzomuQhOTPyLjryJP/yEEw0F69xDzOTFYVjYA3rZtdtyUP1O94F46rRlrFEz
Op/GYIfnIKvHjF1rnG7zUVCq0oHNd+PzUDfW3p1M76kD4t8pTUfPWrbiqx/WuyFAHxtnarW+IyLk
9l9Ec5c4ab9nCNVf9NitN11ijTe5my4RdezD0esuUYuyo8ChqTp9Rcn9cst2Lg+TkmhfIesiTgD7
CsNA+kzJzOu0huEJv4rRXbiJ9twlDkrCrCr9KMjLq7xi61q5T/Z9MTcnp7GnQ60no4xpk+sZO8T3
znPmR2Oaq51zOVuCqUa0L3XwhP3YQy6CHH0/a2Ht6sBpH/lmV1er7BV4V1+mccAEHjmJvUTSWJ3t
0rrGi3IX8yYnNOuLtmv/kMrEyreg0mG8JNqxoqlkEZKQJU9m0vYvMjXtN2PWnPK+XczfIef9O69Z
A7RZNfyYo1Wbxnyb38XkPNYBvdkdDyHtq/CRjuf+6zhV6eNENu6PeW3L7yiUs/s8T8qdpwzvEAxJ
FUTJADZXdsEkYmvN9dHzVEeYTfapvBVctHSJsEhMOJ0cAr3ts/JaXa6ZcPBfRlPDs6rMu/xQIKyO
6C2eInsx5WObtwObhcN0oYkx2Bd6tWK8xSCr9pSn90IgVOOLVeafBI+JKwG/yeYObvytM/P1MbEn
KoLUnCwv89QZ91nHgL8x1prowS5c3Ld1Lty4xvXyONmufJVtvrh8KsFnhhs92CBA4QRwsgFPO7GF
d+TMDKzaQF+nxa6CWyMv+d1Vk+k05otVbcKQb/1u1CSx1FPZPqA/J0cqNJdPCs/Qoep66cXOzaX/
RaRz7kem1fIn41/w7FiJTwCQHRYJRlxe0gaUVbvQqLU+ZXNRBC8ujRU7qxpDnpgQ+HzbcTA6qB67
vnZmGJ0wlAysC3/R61aG91PeLYvNHYoU5CDTicd5IkXnHRKkUnfcHWV6RqORzrtCIsDczGQzujsa
7zhwUmjOwzio8NnKxvpT2Ko7TCx7P1KJNoDZolbXelzTu3q1SgjrcSQkpFiXkXMnHC9onwfUPTbN
dUYJVBOjkv3E4kXMU2FPjDypL7/w5M3OJKaZBzMvwjQuNPGw+9F0kmVjDornBmowb58YecdTzIaL
L0JayMjpHZ24VMw3G5487Zdapr7eWn6TPHt9MKDLDNa1ixtR4TOYVsvn3jc8CXkYTtWnmu3guZKD
caPnnh88tpKu5r5ojfeEx1YVM2K2JZYrP30qtZO8I47EgrXYRr3vk0q3cRXI4HnOy7nZI2z3vzRl
X9Kia9hK7a1wCam0ZSzvYzPPfCyYqofsf2Ii9L56uUF8de0rM4vNdihvjDEjpH8x3MaNGi2yYOfN
ffugGbaZSbA31Be6gLaGWSJMibpcZOeqnYybqXUR9l0e11W8zPk8n8qkCZ4taWt3v5aha10ZI5RV
jGk9LL429pid+So3xsk0jZHux4lyxn2BjAilEC9D3lfW99XVnK2qiOU8E1839on5EgxlYEWjhk7h
GDW4X0UDts3sLt02htTFT4Fb28si4rz8/Mo2a/8Faxa+IUNzRbdBN7rzzpdYpaJmrrMek4+irYfy
ev/e6az8ZiEkYOuFeItI4zWLMOpKzNGukM21gfDmS9ZTurxJxsDeEsvoPbSrPiFH9e4ggMWpE4Xx
LjILlkU5Kx9YURUDSs7OM6I2m7P9hDbg0U16Hg21hyzR6p3wtRsLNwpaT1Iuopf+ahxT+11zeN+0
VTf9oKk8dfgaGe1BZI7iyMt6Z4iKumbnHHsxd/vSU6O6xNoXRkTuxUIcRQFStdPO1DW0lxqNseky
t/6rmsbfjfF/xjzojaKigIJInERgl78qH2SZTcOUWEPkyy40YnpStmGe9oqjk5DfsC50EFUrWkUe
sYX3PhWI4mM1V/3CI1qEKvYrlarblkBmZwsPmNaRbaHU386uyHig5Wr8MgpdebFRzvWVuaSESqls
mgdIL906EbXfSsSTKavTTO6oAR/vhAub2og0iZYpOo+lUjK5zAulG+dQln/JQVywjZ8+BPIPfm+D
4L4j3Nn7RTogm9xvTXZolGxF+o3O05qogmRovy+zn97zVubYtDvrPs1GBn4e6GVUequlYuWW1nXl
LcWtVeUOd23u6L/wVv4TSAvHj+Xo4q4JYLwIG/gZ4DNlMKtOMvUNtSye0wSHdtTTiFpwB9K4dJ5T
DIOVQwbBVq0FgbB+RapKbDiS3ezfo3g/s0MXeBGxKpTbhXwD9f7VD5l2QmTFdBE0kW2xkVN/VYej
3qaerXZrWfxVnMXPvNcfL0cNC6gh9lXI5F9+c6dBX53nZh0li/OuDN29KG+gSkd54fu//8X+5SsR
1HNJgUYD4IufP+M6bY2iTZca3CTM4pz2l5Os6afEmfC3Gqn/iGZ6amv++ZU5+olt+v+JXxIX0uX/
/J3D+Sd+6aGt35ucK/IHWXVhpH7/L/6gl0T426WbAM4R2RXRqpfP/g92SZi/kQtAiDVhIhfv6CXP
6u/sUsBf8VXAFsRVwyfNBf0bu+TYv1EoSogfbmrUR5eQt7+/s7+xOf+OXYKQ+ulsgA3lPVxgYTLf
UVFYv8rSg9ZgQ4aUjbskXeWVv4Ivbrru4p30DNoL7iZktYx64Ddp/dChqqhuSHophGCEmRMMAitp
c9Znhpq2ptMiCYsD0ZxWSDKXVdfbMM0pZZvTIkvILTM5RdtgcMN3vVQ5xEyVWvLWX8lUOxPsshoH
VdS6YhhK+zR7KqtkNK4RjThhGtl11bZnt2RviTnRrMNUdKkHFtdechXEnA0PpmyXqzYYm3tqdob1
mI+l8wqhZ3Qbjacq3TG/1besXTLYjMxBkmWhsdr6w2U3okBB2c2cnBO/7Ek9gfTS5rPJ+JrcQNEu
3R4Pc+Ntl5xw7kgiWACS8QfXYWrNmi9OVifeTlTTpA9NwM1ArHZYJduF+V7F60iFwmbVsl9Z2C7R
T41FWl4cGIGR7mpvTo1dmlK4u2mGYU6vKxbc69rW4HdlvkKRyWE+m9XcCsZ/sqvJyAjyr0qt6mHx
5kpEC7UfdL1Pjb1b+sILtjUgq7NzijLPiPUIrCUyyQek8Qk18lRdO6Kd37rC6zxO9d7Pt1Xa51bk
joY9ROk4Ot/zRS0vJY7TNAkXlC34hXjZ1LuvdN+eGR58HvrKS0HGcyv9bGqnLPZGYjzUlekum8oZ
hvekSirohhTFGN+Cc8bQ8bpAd/sSKYXrp90JWBxZxTDJ/mo2cxJWc7Emz6pJimPXBdU1mt/x3q+F
3pEk8RRIz3ytyqL+SO2VarVcA+jXdvUNgyzTiqybGgCWZ/utT5OB5mSdMepY1uhemYUuvlZDz93j
FzrRcVevHb8WEo8fNrZqGYMX+U9jtgADNbmrucSNycfd+1psAOfbx3pqM3Pbh1O3J+wKrYBE48On
xZ17vVKxDc68ZmYKSSURunSuORo7CS4MwiTKOYfCTZftKi+ZV6ajDBk3LLGH3h1tAElRqwf2SxA4
bM7t66jkOnOty/XZYRyZ4jm3chcYZSoJg6dM5qbNDWFG7EMjyGU29U+NzPPPgKwvFZeYt1/njILU
jers5WkcPL8CB0w8K5qlVMZhyZVLgEXSp59olbPnnl8+24hEi3af6GwsNnpeuh9ySKtgUydofRqm
JBWl3WDcy8Yt/G3BwM9yP3iVyQc9VV/maSqHiNmUS4EQ37qqVTFkUcMk/Jm0QpGllZWziMLc9u6t
okyfGQwoNwQxTfYY1YJ3d6rCkGDFIXjJVTOwJhEf+WAGqTFtTUMWt1Xqg6JNfd981JmRgnKO/F3E
ZkHTcudP8znF9f+UV0X70I/+qCLHH8SR4ETavtzJGV4NHv3q7MtxOUyt4xgRhZ/hNXMXEzrZRoXe
mPXYm1tHlhNajdozbwOjS8JdocpyisQyd+NJyEtlmD8aw2c3G/P31u7X6tioMkzv3E7WJeJvc0m2
IX3a8mNF0dfHgyuarynvATjHG+31zHZtJLFejN6KM7suvyEVcfQOGB4ZzJgb/rPSU+3HgiVixHPV
YsqUk1U+W56xJBtVj/WrDu0JYnEtgm99szR3wYx4OapcmaZbPJg2fN6YwdwY7IK8eMJcvoRV9+TT
6QGBMwdmtTMSkf0Qvm7kFotm++alqRpOrJ+wCqxIyblJWx3sOtdaqUQlPC3bDktiBjvllYSFDYMN
3xcU85JEgMzBsy0o6YpSNF90ElhTfZPZJc2fmTuJQ6ILtAOppYs7CUVErFNeJfdJZdR97NiNvJNK
pm+eUC1Ln0PX14EXnXS8sOgmxyGzxRK7XDa1wdmx5FuJfyjbODKp3mtztv24nzn3NpIvtxN3Gc67
nT/PCfC32bl6Q27xcM9oW6TRlLRev9EZQtTYKUgDjqyuMk6d03b6Ugq+fiPgOXhuxai+r3WwXlc4
Set4INH260BUEKxb67UJqb0W753uljXd9HVaPg5kOIybXjhdv1lDslcAfbvlcR5Lt9jPwKoVoag+
wh/EbgXFKv2Uu5EIm6Te2Yhr8ckQ2vrCVZv62E3b5DOYaEHhmq64o3qbwzb2eZfPsIOsYnmwEMWg
V4Y7NQdFBhlTmg/p2gR6G9R239Dz54xHJn3RbjyxTA8rY2dPnwSeb4SgU/qK4ze99Zd+ZkdexAW6
DYY+iE3drrfOMIeEmVIix0PXmtfPKk3nU+4DOkIaD5aOyfpTY7ystbpnXhAdDbaO/yYbbX+xPJXa
MYTKsETZTO1shKbWeR3JOX4wTKoP0dfm3K7+1PmH2UIXGHWFa8uNKdrU22WGV8l4Dg0nj83GNt9N
34ElIxqlGaOgqb27ZvF5CK2jdAb4sqqzQe6d5c4oeTtxj7BmxAwrhhdcUOIeej0wdjzVzByAIree
eXS15cmdRsFzr5/WbZ7lNjK7vky6qKmH0YwGnsjdrk37JSNi1hr5FynteEPbQpgueKVxE9KKXkM5
Bdw1tezmZYNNMvgB8QQHlsl2NSJ7HUGfXWMYv/EzkmqLfEh8SQn1v0MdkNuIKDr6FrEgWadal5mM
gy7zk00SuPljuKos4ZbnimwdhoiekIZmuEqSxbMhYkLWzWzh0IxGyyw/VlcXN1ILgnedVjpscA5X
cdMRindvNU67nIitmfa4Y2D3F0zIGKKDxeOBjDevjYJCXGiHNCnfLDvR+cbAuneuxmUkINoHvY1r
ZXCAL/Dsry6dvnT1IFV4bsvQWvdYc1aQGWWs426Y9YVyWQaKDp01R3OsO14pLrMCHHJ0lmY9tE3n
17HHl2bYMEy5T16+tnYkMz5/GmCz8A6MIJ+2fjfmzlkLyNUtXlUxbt3eCJZo9piZ0UNO4oMa98Zi
xkiC96FM069Kj5Y84SvHBdTVlSK6KRiMh8oCx9tkQeYRTKyWfCSztXCCSMhpvM8yo09Pq0TCdKwh
PKdzvwaXr9JidZuOR0JxthYHmHPMJwqw2qBfjGiAZXpAwm0/YNIpv84+eFUk2qHYuzSzFLuuDgiJ
z7uWu5UE95KBgzaWBjI4yBhzKSJQ7jUTa+DsbNQT3nnNp2a5tZ0LMm2QSed/kBid87DBTYSmZA2Z
j6jh1pbpn1Pos+yFgbmo9omZNPNZ4JENT85qtO0DVV3DvMtHc7aOcibGd5cVlpV8Q11fZjtXj0Hw
hOwylGfXZgN9gE+1Raws2MPbP+1D/0JD9jP+wI6BCf9yYVx2IJTuv4pjkkIYXlf06abmr6+dvsw3
IXmF3/79q/yCJPz+MpSa4v1j/cI68KsxO+y7ZjCULDedo5eGKaPSj5avODsZOQsbLavozh72tyJe
bEZEs0eulPh5//T7G/mPVuD/cb/9aQv+t3rM/4VKy0ui+P+8CO/7783750+L8OU/+LvM0vqNdfXi
P0R8C2Hzfxdhw7N+A3lx0NxcUt0uOsN/bMKW+A23AzJKcgrZlMEu/rEJW9ZvYcDPwiuCh5IgOPs/
2oR/2oNJwaK9gnY53iJRfYi4LhDKn7IBFx7aHEey2NiFUcSDI72tYRF15Gr1V6KfXzTef7wWbxdi
RNBZwG/882uxcGaWBufbSDc0rqtxMpC/O96G5+RXwUgVi7LKtpmG35vT7o40q4qgACApmEOElm5a
gOjL/Tyu2ZUoG2fr1StKmNQY93N9UXBhBiKOjvgUwebbBAzl6+o4sV2h2/cyuMAqbNdrUr/s+z9d
8H/xTf9F5Xj5FKkQ53tOnAg6q1/hVr9JvbBMePnVoKNOofdmPhjarXB7GdkGWgcoGY8ndv1XtQ0/
nzG/f6a8MkjJ5RYD7bz8/Z+un6fXSeFKKlj2mnTrTnWD0ARz9b///cQvcq3LL4hy3KXsRJBT80+m
vXYOrXwMw5zEuWLqN71rdttyzMaNGTZ+EvHUMJkFFbQTZ2rxrJIi/ULM76ucmfliqzS8R1plT/5S
in1XY74lcKW1fzAd5feaZ30TWc7cjxtwFuJvinEsrnRgFV+LnrAhsEuo0rqFdrVlqY4jCe2v/8/O
ruk7uur++38hJR/+azc2n+8KYfavqN//wlMMkeafrvo/4XmPcELffwX0Lv/JHweZ5f3G6cBWQDwT
UlrnIgX9A9CzbE44LNaEaSGxvRgf/3GMOd5v3JUAzNyj6MV+AvTc3yiGcDn1+IcHJN2L/wGgB1n7
M9gLVHfJJCFkAkMb748D8udvgh6qybt46GK01+ULPWrJt5FeNbaO1UVBVtn4SuKBo4fE+iKTD2bW
r/Pe1ZZUUWjpCfzCmKEBnTHL8DO7ytqmcNa3febXagNF4H0MaUO1n+Gvxk1nZYhnzCpJxWbsBilw
fAnopQVFWxo7NEFEtZ1mp6G4iC2EvXe6cBD7JivzZzJyrHbLLqOy3VzLxI7cKQ8efG8oHgX15BmL
vk2w/yhNzY/RXu4RzFEE12tzyU7JyZMqIHFbRwEA2MgkS13PAzkDSXk7poNBsIprD9aBOAKEjmWY
WzdtZ/jeRowezBrZYvVJZG5KNYgPG87lE+9WMTFapk1RsTQ3YWsepeXQZpGkcg3Q/aFtjxcnC8+O
Svqz7QXkXWuEtciR02yJUZBBKSdihsHX69AOFHhNtrh1CYxWaKYrI+Ad+6VC3dGotyJN0Z67iFjS
g2SWnzZyLfQbmaPywW64lKjHTHrOlqWc3uhzcurtEIT9W526zhdqF9wXP9Xz11KG8jbx8gmsS3ts
qW5vZ8auQ7lGDwcrgd2FcT4h7xTtFCXheujgt9EVBG2s2uAlTIerNis4oe0aYDKHSjcRfxhApW+1
vuud6ioh4TNZUgLCnAPvopE4Z5z8iNY03xKGtuRix7z1HmTNvWmd24nohWB9XbMS5VO7qpu1YOij
NUi4RqxE7bME1R8ooZ8DVDE0PI9xBxLsLkAOy3htuWrPQ+1WjyPSjPCUGdZLNXwvuvlOpi+Vl393
pEKxab7lY4OAII9QadyO6vIRMyvnydGaDDOeHXufZMObLCs0Y2xG87LvHXnPuBp5M/J3O2z2sl5i
S7Tb2T+1usQdPepIe2JX97jogyTbq7I7rwGyTGGX9OqFclskYY6GX4knTCD2o1et7bfCHI625p4L
Zq03mU+IG2FT1lMy+Ty9HWs7zab/iHu1m2Iyh8GBDbih7WQtxhvhAmhX5PhDlP21FxR3POW6q8ZF
XAeTOD8NSxD3frkbk/GUpVN/40/MAakfpZM8qvDci3zDUv/gCHNLlvJmhbQNrXdzod8sIAZhYzld
PJuv+Eu2VrKAoDrbuudC+iAPyd2CBm4FxKNgjyVYqEevhmAbLxXryIvMNlLrV8+Z7pNVPdo+6onC
i/EacofYGzQXm7m4qTx3R/V7bPrp7QDRyjm5cRCdMqfs8sC7CjJcBmw7qO+v0nykDAFotHDP6AcZ
e7K4MpuDa5fj1uG9gJwcWtU+jsZzVn0TY3Jl44tPlzfhFWsUym8+uImZX+VJtYOPiEN9AIH+lnks
e2m29RdlNEjopy+Zg/ASgNrPHnlwP0ndtHvkjR+GEb5zq11N5L+INpsiUkrqjVHezyhd47yXT76s
pthEbQQtacd+0N3XGpe811BJ7s0cVM2bp9R5onCT/TmMS13satWJI/oRgk/WPXo+vdF5si0G9xYw
b+8l83d3XDKshaMQ93lPzbqwFxLr0/Iud4JLbdm5mrLr1bSTfeKW1Ybbsd6B+pZXuhpJ8OJHz3L6
4gOtsqpP10vh3dhr+crMsm/x98dUWOyHcjy6a/BIfnc8sQAy7jL93Zp5fqK3etdWRtw63L30YN7g
AfwIsyAarHVESJC7eWTLqiFHc1rCnfS9Uzn13m5N+LoObyCNX2WtD35TF48NYWK4LTZObd93fn5r
1mf3YqEsg303VU+69W/AuBwXUR3wTtzJ/tEvpgdhzEcnUFtruDMWyM48fZgvm7YsT416n6aGZ9Aw
9o94F69TDn0jTV8Wu38Q8ymc0Zv2gKIdG16tozpBtaL2ei5t9FOzvkrXs4+OpjdqdAtFfosu5Iwh
8ly5y8Fx+DbODMkSaZOOWs84uxQbhJBZ4gBMdp4z0orLts7joakjB4E3YeTg9IXyt61vrmW0UOIN
uo2wBwlQRxBnt3CooMnHdWnvRpH8GLR7LILykM9+ctU0Yf9eu165Mafg4HfQXJPHGm8gbS+nCVSf
1q1MEsoYrW6K9bL0QBdnwuXRXqjurBAxu0iNea6u6ha0/jwk3/rKPCMXjIOm3amp3pJ0E7sFATtj
TVSgQMwyfsjcPZuLdwfWEQl73Tmz3rldxcn7sYpjuDa3vgbSTqN1uDNrgZLpykFq5NnDxkL7FLY1
ngg63LJ3e1VE5hiIbAD1htsyAfuooE8Wc37HyXV2fOdtHZC0rOMbuvmrcSEJ3HZWxLwO7oR8h7KB
s1X3O78Ggmi2Y+o90cAlXoPZuqj2z0ZDqWzZ3YK4c9i2dv089u6XYO0h2Lxv9EoAkqqPtR9382C0
H4hcN4P/MmE02rssEwHIHeVLuAIW8JMKkjDp2zdwnEupi3m3EMm6Wda70DrWIFiIPPmStRsDbFmZ
qOVx79r1yimYvyM4fKfmkws+3K6BuBZKHySHuWUBnynPga5Kz2loQBvO4SH1TWTaIbaH/K03fK5X
eU5nad0bFT9+eTFNhapG40e5ISEcK650MUqonduHxHs4F4LQ5ZvqltG0VofFfiPqNbjqV9SAs3tN
OsMPl8daaa3lRkuBVCeP3WU+tJdnacmaFtxa/atT1xHPxxdMxKeUvsE1WMJ7ldwFqf+qi/IoEbrW
SRVp/RFYOVavVl9J1pXCHWMjzfbSzk8oyZ6KsSsiwmLiei12owPIx+Ano6WZt31hvuJLxCrabfKi
O/T9cDMqK8oNvkmtOv43dee1HLmRtukrwgRsAjhFGVQVvWmy2SeIppoN7z2ufh/w145IsLYqJMVG
7MaEdCCNOiuR7jOvwVuHHa0ZW81uf/mkZyvDCK/gPh36IkbOKBAlrTTav6PyaIiSs+n1416b6c00
gS99Dcy/yXtAFXCqdoRbwXXE3IS8ppPitkon34LVWUVa64TKZop+5R5IGxQf1/4MxY0gVTTDz1QI
J+lmLtsD7N4tMgerMv6hRVgWWdlLATa+s8d7C8V0bfyhNaETTgBwp+4OJvQm0nPo5S9G1hGvqQ4g
LJq9wGOAjlHWRkhxJVs7Chq/WuHvVC74uFNAlRHQImYUUkoCXbiyVAuCgwZcMdsaqbJR6KpG0nBr
Qx5HVnulxYHTQF6Y9PxJ5JkThS9T8RxE9UiHK0xvQomaPl3BXuiIdlAlBW6cJBT2KeRd92lrWqtO
b1SWTBysADKIntb+LlTLfaTKuEUw0fEitOCLlMZDr8res1HwHgfRjqiEBqNCRApRRUibYBo3PgmB
Xo+473Xbwv/VqfoaLCKAbbTpKFbOj+ugoS3CDxmmfJN5nSMLwfZseOvk6RsgBxDuvr61qrueuPsu
jEax7sLOKacC03Qa7U5TaldFrD515Rs4eHfMbzr5Agv7DTn62k5qp4/0bVK8WsMApfzS7H5ihDTa
UA9rg+2luCl0vezNM7p9nN7URXAwmvyiRs/pOyp6bo1rToLaPxx1B1Cqx6WvQvLTHxKbYKvx96Kp
XSXp2zdgR9w7DXCepNnkBmVAYOOG4+f+RvPJMGLyGegEM7Q0+a6VCjFwdhtGvZMhRPcEfh7PJtla
2WpEst/kTkAnap0pbY7ngPZAE4LIaZ3F5a5HESAdpFVQ8vuQ3/tp1q4h2U4YrbJhhPNg/qppOI2S
/GjQlrQnDACpdTe84knBXdjQOaHp4Exm/RrSkxpU7Rcw7/4uo5tIuu+Mnk6Nxzvo5ptujT/K6qCN
xOSx7KTdBRqGVyPi2OHYGnfZAA9xuqA//Iajl1Pn0nqogP57hEKZTQohqxxyTpDnTTtEGVamXG5K
2F5zvKOCTpxB+W2gbvsyegwHFspI98Hw2ifDLom0qyioXLOwYRoZble9+XK2MZCqFN4flPFvGohf
PjTTKNFX2Hiv/Dy78M1kKyhIRQGo3O6+Nndpes9vtR3C5FUaGE+CR4dc9U61U9IzZZWr2RVOC05r
mTvdj7dT91sLSSrU8bGqxVXny5cWl+U1pCOXetS67atbJcpXURpB79KiTRJoGjJ/0t0ogp9KKzkl
/cG1USmxOkOiG1ppMK5sEJmTJz1odC4K07gE2f9jGLt050fmbkBhah8LH0OhSbqxzZbQh1aJEn1P
zPvE6nAHpb6FqoopSaUjG0n1EySBg5zBbebTK4kPSlTdorpobrrJ1BCxQWfwkCXV2vKzK9iXYC5b
f6WIkUy8+j35iiPRx4MjlRpj5GD1d+0R/mT1GglbioDob5TRFVIQK4Ahm5Kul9sFM1RcNRVqRf2P
wOI+V7NqNxEqpqTFvvwTNATXgJYAXFBFS7+c8EfLHlVOekr+MVYKYGZFthwUUw4JADiMXe1LteIM
NmG4C4223tkGHhuVAdFljLwSg1cOsEWSutIHBT/uKtlC+aNJZ4+/zBg2Ciaj1YFuYXMBM09bJeDP
3iTbqnAGky4BCv2BGKZLm9hg+QfX7rVgI6xgXJclWt7a7AQH6XRcwUOBRl4Ol5JVbswqydyOjs3M
PWuR2zcmea+39jquratWr56zcdylcUaxH2+iqQx8XjlphZ3Oz9TvXLNUpfWolPaGTv1qjGipZdWm
8aP4ttQiHFdVovXeMc0dbK11Vgl3tC4bWMWOKdoV+jL3eiaLfVjcFTVEsEJsaCA7dr4XY/t7Cvfz
2rXbySr4QyI9JIBRq2icADKJ4SmwsbfBJNiqX8ISLpcTtl7z21N1T90B6IWpgnBo5W3RaLbA5MZT
awHFKGSB0kgrEX3BgYOz3qOG7WA7od+0eUoulahITq1jqEDrNEhy+1pu3yuPpTJctarVhvuUmPW7
5ymDv/ONwZNdkQslXDVlWdx06VBI63xKlEsvK3l9Gk5r6PSKUkibQRnNW9TRyAtwvuCDzkIu3/uJ
zMKtGkMCBJ5bdDUjUMThCjH+ao78WgDStcAgBoVaS73NqKBRCJXMWGaacfvr/1qtsjihe/H/ZIWS
ouL/udHy8DOj6oqHav4JdDhXIv+sUdI1UfBXQVyScqBADPq/NUr1P2iy4Skjy3TIkJSgOvi/QYfa
f2btTMCFqLFQkpz54X+BDkHDUlbERO9PqOLfqFG+c5r/wiObqK9aKJ2j7EvnBka0PRfZP9Tqmwgi
rcCOl9PGCckgJrr2TIoyoM2v87G2XTXQNiCBuxsJqphShns9apAOVePHJFI3bdY/EGqRtg9BeVnl
xpOWgqHQ0rHdSFad4HqLKUbVadVewEt0Et1L1nWJIFQQR0RqkveWqL3uqNjlAmiBIzPI5m+zIDLs
7HRn2dmzCZpg3Q0WgWKrPHRC3kmg1ZxSUkEfpfx/jJrIst1n5Y8293tHaQQFBN3D//vP7unfaif+
G0Ttp46j+5bPqij1/w9l+pNnwHlLwunt0/7/7/aXLPM/XJizWStdYC6ZWdbqT0kXy/4P7T0kM+V3
bZYZWfvn/lcs/iN9RtQijoG89ywO/Of+V4z/0FVCnsgAkGty7f2dEj0jFH/tfjTRkKhFp0xFiGDu
ISw1p1reEkVocu02UrC3wFeGWXWgurz9cCUcacUtO1Xvw5Aq0TkFQ4koxedDNk7kf+o08lhJ0kXe
yNtkfPW0X9oQ3CZ6fEZbQlnI1PzPpAxuFobSuEUWo8VMSfHUqXatyrz2cS9ehWX/HQwb5YI0tVeV
XmyGWC5J0pR1ZQW3USf9UKCnZ2Z4VUB8G6heoi219fz6VbbtRxLop9Mf5N1j6MuHt9CEmfuTmmKy
Xz5eOwqaCSrCIbXr2VSWiJZXWgE/u5AVsY4S6SFQysdSUXeGL92Tu5RkX0VJwXK41SP7UlaHfYwh
DbjORF2D7CGWGtIzi7ZU23n/juwxOGmIWeK9s7gaA92AJi1wmYDWArYFgLLSUvaKCMvaSD1Iev4d
FqJjFdiB0im48iHckB2Y7qCluypojRWMJUhA5Y8+yx4mP9vlMIAQnPfUzenPeWzFeT/YwbPoLsyC
z19TwjLNBHVZu76qp/Qyx3oD1RGYdguzNreJ2gW0m7jimp5AU58efF6q5VIiY4yQITB44Ovzj/vw
gsitVQhQQrWbVKGbCY9zJL2cHmJ5THkjFRyD2c8AA74yhwAjwHjRotpNZYvKVk0kHLtA/s5Isy5Q
K/z58zg8uJrMyQHXv9iVolEIqrOgdiubVCqziqs6DjFW1RJoy6mZuLEVUWkYE389hTBzyqi6Pz3T
d+2hj19z/gmQDMBT8kF1/vf5axppZiZJLFVuDEPyMib73VRp0b3O2pRb7B4r6eA3/fgM71RyOslT
XvzY0EmYW+tSNvCYW4k0Cd+6IomLjW3mlIGAru8nkOk7xeCPmtnk9Y+h8q680r4uSjO9MjLTdpUY
x4QIqfBAVxxMRiMn7grFVVpxAx2vdTXfl+EOmDcwRLfQBL1veU75qYngYhL47PgZl5JcdZsRs9nt
HOY+6o2srwaAkDR/WloJXn5jFehp6mEkOwa50Kqnk0ItMLjsYymh65Pvm1EGFg2YmuatD086lp6l
Xoq3MmY4G18fXvW0oKQswrXlydJGdDtN7dWNBuLg0rCDMwdryVl73xEGLKx3EUA0xBabG7oDsjuY
4LhJ6QUbNQriVRv1ARnLdG9ya2V9eN8EdujCjR4yyBpB68619n1QavJbGxpPbav1N32robzIzl7p
U2q6dZpDAfAtHAM7/6ruqIFUPhcyU5aeQfSPUGPpz1Wl4v/wsdmlcNHueESMta+VE5mk9fv0tjt2
wAz4eQrKTvLctf6860ZfHoypTlCiVWsJWZmwIbWtH5HLeDs90BKUMm9v/E3nAJa/9HcJng+XRU+c
XCHdVrmFnMS7rJykdmUNCXTqVubWwk2o2dANeQEReM5Y+dgcoXdBJpMRkuZ4f56jrOWVUjRF5daw
0N9KMtVADMqLN8FwPj3J5XPPJOnu4UkMxAA12uVI3lQbTSJ7hYua862Bw7hTJPqDT5ihT/pt6BW/
To935KMKFQcFU1FBwaAo9nlmitTRU4/lypWbUN/UmnlQhskJDYHecwHIL1bId9MzkzzyORnUJHcB
uzuv5udBJXCVCVl65aY+rVhbRJd6H9DC04fszEjHrmUBxme+FpH445R8HsroJdqZcUnT1yzesEr4
SeNzcm1q550NktHoh33fYtgk19mqBrt/+usenSiMMCIpIHHwVz+PLkqrMyubfVPBxkkNA32dZluX
w5lZHtk0YsbdkdnZsGSXoCm7TQSmIFnl5pPabQEWP4UVbceRbpFIlMdCyezV6YkthdLmyw3C2Wy2
gtsK4JTlvlFgQA2VVLpqYxvPwk9WalHvg9Dm9h2T+3EcgrWkiYJOiK9uLIooL4jtbPpG5FtDIIIS
jIX4mxzU//lRNkIyArDh1+hVtFJhZT5VTdWTt41JWbK0xp+F/Uc1ZIljToO0QcziluSYwnVj1Wei
vqPLAPZQBxH47ir0ebVNT4uMqrdL1+ij+8buXS8dL1UoPqPqv0YJqIvTizDv3cV7PwMdLSIO7iSA
yZ/HG4Xkc2MapZtMNlSW/LmMujPrfGxKGrfCDECCwbgM0HxBLcmb6BH7VQALremylSohNd4r43df
9i9a6cyAXzKQeWN9GNFcXLXU8jMgNSMjUn0EoSF1N0VVRHOX42dtFLMLiZlFrp5b1Gt7gJ2Ecq2I
X7paBb1Q7GxIFq5n1j+7VL3ySwkDNFMbdpEZvp3++sfONvRJ/BoQSSEJXATOkCYyOeva0o2l6MlM
hqteK6+NKDgDxTw3jPp5keO2DYRou9IVdSmvpSZe+ckQr7HRC87cInN4uNxOHye02E55Utl01JhQ
OE1/hBpmZ510k7TiqYGMd/rbHb2W39852moYIr//+49vOfC3QJ8t6CMNuaBMv4xnPGkVK9dYvF3J
VrKHX4NEhg5P3PDvT49+7NwI3legeroB5Hgx0X4Iw14u2GKpmsnIK1jda00R9fu/G2Xx8qALjLYF
kRkF6A58hLKB2XIm6TjyeKOoqbzbQSCGLC/2xoDuHBxYrXCrdrjq8v7FHqZ7pY5uzcB7kMs0WRvw
ds9sk6Nrh2A5X47nBh36RVwL6U0dpsIsXG8aFFeC/7OZxvuMsHY/mFx+Hq0yWYDXi7JE23uK/nj6
wy60mN9TrdmViHnjYELguchzogHVH3VIWb9C+ZGXybMUIBwk4h7Z1fTbUMYvehH+Rvst2zSxkoK0
Tdenf8ICnPn+E8iVqctiZ0KKv6Rb5yHbKy6yws2NynOnKnkLJ+W+ywaT/opkOl1A19Uwk7uyr7RD
msa9i6PEJgh1czOQp64ppsR30O8CyqLZwUfmCl/wLtkO9E61QgxYUsTxPtEREsyCgir9dG0bnQ9a
RHqoq6C+UPz+Ccoh0JXBuBgGO3abps7XJXxM19S8cKVoWEA3vbRPymz63oYhOR0k7lUm1ZkDquhe
SFBvhaSAsVIRnzQLBE9HLX7ogyRZi1y/LSpzj29pcAhsQE4G9gd49KZXmV80l7oM/02dQnqy/uOA
ZR5dHu0woEbpW6Hmwn6iTY/kA2gE0eExHMtAjMYaxfOp3kRBCOJLKh9EOAKOl3yx9ybtJhgA0dQI
LG+gl2YvygTkSc69izKtereekNutLesSFZhkO8qSWImiRXRVgaWq141yiCsL7a8q+50a5muI0IyW
jfsQ8s0afhWlXYTKLlrEj/c5Pe/T++HIMwlUl1I9RXFEWZeqpF6UaXY6U8ubPotWUz8BvvWDO7kO
b307uue/OnMIjw1IwoUkMsHGnCt8fhVM1HkkQL+Fm7U2DbbE8kF7yNTa44OFXNyqb7IzU/xS0uJh
Bv+gzt6UxFbGe/Xhw5WtI/A5xrXICTJLFcrDGNPsM6KHPIMq1QHEbkv+pehie1PYxl2apm9F3lzy
07IrXy10x8OWb6/Ykbo2wmG8wYU3e9UlFcyVAv0/shJabqeX5dhNAUyZa4JbSvnqPDRaaTxCPi3Q
wksvUU87tIPUHKY0uLG0AsExy4SyEU1gF0v1dydZD3rVt2fuiiMPuAVDZBavgRMDqOLzUul9qZlN
a+a8NoC8kqYk9DTQBDStM7OdH5TF+23hnMN9iEIIKtmLyEmri6Lt8yF31Tj9ISJjS8JxJsKer/Yv
Q1BRV/H0VlCgUT/PhWpF2UZVl7vQv59AqtarIMuegNHsqMsgTEv0I3ztDjWF+szkjj11EFKIGQxD
s7Qvj04c4V4xyLkb1eEhtoy3pPAejTq9HYMMlTJjXGUgKU9vn/kQfZmtwSae0wlqRouVi63KmmSg
7e6s5obU3PRQGunGDONZefCcJ/yxT0sjgXrw3O34Ut1oUb2EnW0XLoqlt1LUwlkHDBhr4qIw8wtJ
Nx+0UjxEgfzj9CSPfVi6FxjfC5SVqVd9XlIkaINc0pXCRfaASu+mUD2I5zn2J0WpbIwZU1zF8fPp
Qd8z0sWnpUiJJT1dSkpkS+pU3NVpbfCwucgNxntdqi8Rd7C5x41XLYZQHPqjcKwhfQ1Fs6O8BDQn
vlBGRMukGk5wbILepqiabv1+nFZ+peGj2piagaok130V/aGjsuX0Ur3xpb5eZUIzVkoNdjU2Xu24
eTGLSVsXk/INrLLhtIp9PZkxUD4JKJGFTmwB+cGhaoy1Z2xdUKcBq6DHwTqy42BTIdpBzxMAaRoD
JezC8uH051Hnc/Tl81BKw5oWwRl4c4tFSXRR2IOXuwMyqICxJZqccwJW1LJTTblxQO/d3BaefBjn
6CCQEJhNxmwb18n0IAf6GvvaemPmKRBiZKYVEwWrXioB8oT6C8D0dB0hUL/NRXCuUnbkYbItunWW
RhlCo2X1+Zc3vhEG757jOd6QK5gPQCeySVn39eBfWgWr2paWdeagHkkaFfos9IRm9wdsIxe5WJIM
KDNMiEpVvd6gRjigtpBQgSh4lymBFHimTLPdlSF52yKBeQ8diKskAgZke9o3iEKvoNqf2o4ucy9P
dxGccBSik3Ij57Z05iU98irNQYIGd5Lmiq0sj1xRN35ptnrmyjaF2iZ61DIPrfg8r1al7A/zP+Zn
NoGDVQ+6kG2Z7nq1V868S18vHNSxiFVsPhqtquWNOgB+VjwLPT/MZC4SBDZlBPrietw0gbLORvuy
DwlhLYQ/Tm/ur/mDRiQBx58iJ/yqL/xeoxpCw+vC3E1aWvWSYrtQ5sHFNWgV+K+VFzywS53BaFHP
OTPnL2/xYuhF6lIiUxCkcsIT2Yw7cND7Mad/UJwzWDwzzLIkjiZoEphlTKhkd9AzW4qrtQub/MxG
+vLgz7NREJ3iHuWeWPKxfTkVrRbxIftBr/aeKPOLRIHU80/WCyra3DJXiQDnZ/JD4KeicgQ0Jcrp
U8RbtdEfAqFfizB47Wz7tvXTwKGpdVFW5U5tz5mhH98sPPjAVRTizqULbZF0s9aMz+CFdMha7a71
ol8jQpjOWPxEZGSPIlWyslDNGfP9mYnPt8anW3j+vh/GXkw8kqQwCHzGhumyNexkU4m5U0vSB042
67rHUo++D5b0ONTFJZivMwfly1U6D69Dswb5w9+W2b2fmcPUxzCbOusVX2UHgYWLvrxRk2hnIkt1
erLzXL7M9cNgi5rIBMaOBNrM3DRDyMdSkU1sIcfioI3s0b8bat7WH/YTCgelTWqYubWcQeZAd5Xb
DzSpSlH+n4wEx5NnQZlpxZ9HAshWlODkcrdtTB2dD5HNraKBVHYar2HbdP9kZnNxgBOJfsiyJJjS
kUQsipmhh9puQxVvAdSOi61Xwc8A65ic2aFHF+3DeOrn+Zl9jOhJyqKF0MtNpb+qq3KP78hKVpvd
P/iU3DPYBBARf+mjRCPV4STyMleZAVuFpV/bdb6q8OojPDzXTP8Sk847n77CTKclyV2uWy2paDnZ
87xGvaabm+LpLa5bG4vOctqjeuLEkvbt9AS/vsp07qkHivcWuorBzuePqSNqJzfevHgtnFso9+va
C14bxFIVv9hLenpZBqj1o4e0yRrzIYG+d/oXHHk1Pv2AxblodQyN5GFmMmIIECZip9OhSKz+/vQw
R14NtgwZHCVrmgfvef6H45eUAqjnwMetFQXDHZvesR+357YmgCu+1+JGoUiI3MPs+TPLhXz+nnUz
cW0jIuAKVfqBPqZ3D9FDbIkI0OfKNnUvB3djMeA1oo1/jEVE85aS3zpWgaCXg/wQS+VvKy9KJ7RU
cL9WVO2blvpaUhYPsayKrQnXZFTrizIHyj6od1jP5VAyBHZWkJm3fWhIs4Rb77TdIK+I8aWVpxaw
lUNUhqDlg4uehq1fZfqFl0I2INJqgUA0eKuvWhTGM5rlCAAUWhxCVEit33mHeUiVBAa82HDXZdJt
12rpBZJwxjoXkw05QD4orWatp0678JCs23Z4yt5Cktz0nR0jJq1AmTaZPcZMv4om1q+xj//uU99a
D/R8SwPDcNjZnWvp0jctSpJLFumHkYjhoSE7XuW2PzmqVky7wa8gnI2euUMJJYMUlpT7vpPatYQB
wUoto4t2GnZ5kSSOnWKmYSYtlDlEctwWgYMbXU/RmccLEoVYMBa6QdYklGbtB3AHQ09+Ker2sUcF
EIy5Cn1Y2cdKMRb09lRjW9WFAG+gmi+IhkP8MtT6MjW1hoKfNF6Nsdyvg3jy7gJoH0g8RtWBZrm1
wrVPOgSVLByMKhKnR2ryTcKl/SDUsbiWK0LPWWBpRDNyg4K0sRE4aV2i1Zuv5FTHnDMwNrpo5H2f
+ZcK+oY7I036fahjZ5hpyoM2+j+9FDm/qH8IFQ15K8WEH1lAe2us+I9MT4rrbqpeSbMnpm2vNern
eOlOeORgELHp5XzXgy3Y6ADCeANjVM3AA+yQyIgdNUKospgJJJq9EvaobfwoMta0jbWdJLIbKu+s
Xe91gRsiNYI0Rm58Hwt8P53Bj9oLwDlDBaHB2yZYv2SrSM17uLvBoa/C+psCyMUB6oeVJhqJrpJC
eDNhGR30th52KbVElMLLahP5+Xd0NxOIGVG8Qgi8v7OaDqC9qrV7qfauCjHKz73kGwdfhY9aeahl
b/I2ghZjD7ASdO9SWFg5ebre/8A7JXIzPny9mVWHtG2XCbncoTYvXUGViyvKx5WBlIU3Oja8PtX0
g22nTfVdm7Wqa074sZCPxaukM7AsklAlMKaiuEhpVewlGZWnGgGlKM8F/3n+ZMrNDmOM/KcBZ2WP
pfw9eXT8RG8TeUagufa+7ETzM9CKdINFE85I2VhDtg0CpOawHejKg62WvQUzD7JJHLWP4ajAyFQp
AmOo0XjDppD6VarZzTYJGnEYVOPFDAYFuhzqZG2RmFgamNMNoEBsc1HqbPEKgffWkiGXdVutlZaM
zclHxC6z2a4Gu3LcsCKpR5HJ9382ci82XsP7mmowkPAX8qebpgBe5vrgnm/x65KvzbT2uDOqFo16
Zaz9FdREdStPOWVPy69Q3lNrIEq+j8SCZLY9yGU0QeSNGeXFjSRl3ZWZ2t2hVjgz0EnabJMKqX4I
R0nZ60kOUblP9fCPIfduzMCqV1NXi03eQS3sZE++k/CO0Jw+5yYbU5FdelG/7/r6Wgv8HsWC7BfK
oAPGQEHob4rSRrFdQtGgdFD4FHulNvzazeOqv0ac/T7WYLIi/oIEk2gu4hih7BQ7iHUpDSs51m9w
c70FqnjXK/o28Irnoop+VSOm1qYtXRhJcm358s4Me4SsitExQ5GvTRPBibZSnrGDoiwjA8ForYhK
cpIcRmA2LloLF5ZI7iZ5pBITVtlmQgBiTf7xHTwCpmKZaLZYDDybBi9GSeCzGn3t1qpJQ4auVdwh
aG6p2f1KLfbFUI+o4ff+Xgl0xDJ6+UlN+Md2Y/5mINQ6gbI1ZYcqQvgNb451rz13aLE6LN9zLdLn
QCYn7yyJJFku7nu7ecB/5UpKM5S1m/zSCs1NL+mAnsp7fBdekZ+AeCH6jTeNNKXDnc+XUaBzSo3H
EXuy26p2JLxYkjzbWlZ7lQn/YFro4Ct2rzgKtaj1WFJIFVUAmcNYeU36FnV8QPspyJHiLexvWYas
gyL2uR78RpXGjdL6yk+Ci8BoN2iIvslJ9q3DJSDolf4wxepcLCWKF4DGIu3BVKQLXv8VlgruGBqQ
d+RrzX9RhgaOrBc8d4W40mL8kNiYaPbF2S3U4x0OVUgs+kl2j5AcwqxT+qR1CLeNlqsY+Q294pXo
mlnNX/oj6OAZQra61qGz6KHyIun1nR4P+Z57xkGs7Adn6kfcjSvTjDfNoGSvNgU/P0B1vaos17fv
BQK8kjJYP9Mc14xUXFUNzjNRx3bsKyRPE/3QeIay0/gHGJznt5GPE0WpIwxp4jMTGx0EJUKJzEaQ
Xx9Fs9ItmPxlfR9nw1s/1t2hpHffHBIkesXgBqIL6+9jMHThnZHiGJzfeTlybRswkmLro916oIL5
+3QYdiyznYHt+NRYJkI0+qJm5Q0euqNjQRlKrSBOBuABwflZL2p/g2/dDWjcJ1/vd60VnkvojySW
9Nwp98oGUBm6Vp8jMzQdO8y9SYvqulqhG7BLGjwTpIc86a9tT9xqhbT3cDsEcTAryL8hXXAYK/Ou
UcyLqf4pJ9K6OYcI+Br8gtLFI3IuCs3pxSJV6/UciQCrzVzfQyNXRVkCcXsJNOjpr/41KMWdYdbT
AcsnAyJcxNhxrHq2hyUEG79ZoVjiSBK3xHTfoasjd8EaC6AzOeHXicmgZ3TZVCl1gRWZ//2HcFuX
gxJsMNWT3hB7S+lWBNtXE7bqpyd2JBWc4U821mtMTFtWQIMoRI8Q9xi3q9uDj3sesrqgIautXKpn
ZnRs586JGcEP1suYxC+qaHoueuQUGMvEYFsIbyvGn2r2pNf4zqG4SlNIQ0mG0nKBi8bpac5/9CKp
+Dj0Eh6ZY6IIEZ2vOSYjhHP6B3YyP/3Fvp8p7BMPYhuYh063/n6q/WngxZmpJQSD0j7IXc2zH5UK
Rdys2LZldq0OzeH0HI/tGEoIsL2gCQIFnY/vhx0zTEY8FGj1Aq0g1dTwc0D9FW3JM2qOR24B5K+Q
yAEVOVtoLzamr+aKmGjvu23fOsJ+xmCVlpO2C+p4E0vmGajKsU1jwYOYaTxUnUk+P89KFq2pFknD
ORjrg5C7Q4qly66yEDutCkqIfF7Up7VvfhkchHkOB3rkmzIonWtLh/2DANTn0WP8q7o8zVm+KaUj
0IzxNjJhPFatop85iV+vGBnu0Vyvw52UvvPidIxF3YVDVaJQ003GRYE8yTZN1Y7mQx/uYgMQ11RP
iPpOjTjTNjqS2X8YWZntDj5unELKuBtMJmnWFpRanDwt3T29N49cM3MNiGWEYwj2aLGKeIZilxZy
/oyxucjEztKukQNco550ZqAjuxNwEcgaBUQrcpGLizoVdhV4PXeMFVff1fIez9FfuWRtytq/MGtx
5nQf2x7wUKiiwxKhJ7k43ZNkYRpIdO3SMlshhr/FX9fxh3Nf78gCzfmhCoZcR9l0KU5Zhck0qgFH
DkjCD/RtMIvR704v0NEhaAlQrIedRUXr8x4YkmySC5khhnC8Eim23mpjPf67MeZN8uGC8tUhE4HN
BRWlxoq2o9PE55oORxYE6T0uQAMwA2/a4ryCeukLyhmZ29jyE0TwX12h7wJ5/AevM3/+zAckUQUz
vPhcMEPTQRaMk5nTE0Z1r52GNBSo8c3pT3Z8Pn+Ns/hkpu53pVFQ2wOqg3VS3K17ZHtLKvqnxzm+
/H+NMx+rD0sj9aMGBo/5QPG7Q6fwTkqDc62Co2Og/vvOp7KNJWWgHUUlbG9+n0xv00J9L2HJ/4Np
gGuCXmyZXDaLWmxhjdYALIECcCMdsN+97Dp9d3qIIzcZpUZAHdAIDeayuCzlzgadaFPuhTn/W/fa
qzENXss6vZzsc+38ox/MpD9HWItB0LJPp+CgJlj+zB2IT5xgYkrd38aqAIkBHaNBBue7mer8Gz4s
vGKj3d3FAk9dzby2pXzW7cPzu0TNIbLOFKqPzWcO/qDUmdA4zOXh7JvEQFGRsRr5bqrvfe/cDXPs
uOjQQ0wd/i4d6sXi5EqVCywWWJwxvZyzSpw7KTGGZ7Avx4YBgmKDf4HMri0b8QkAEsv3eGQ0E+mG
fKBESdajVWfaUOqRqJXn0iQ6p3uigKX/vDgTtXDLw6oYKST7Bi9iRw22qmI6RVGuTRR+pAgEmm2u
m8rYG5RzFF91+/olxgkTh04nLLNV/Ec6zTHE5OglGlGq7caIOREPH7Jef8hyVMbNeFehsKRo151h
nHkgjzzHn2awePfroAYJYGuZi9Yw1eXXRlddFAWvVL1C6q9yT5/No6MZQNkgVLI+y5zJx3Q5NAs2
c1iFuCDfSOPoSGhZDfnv0D7XJDy2CYg0/jvY4mpOB2zEMB3lygyo1aLbEbQmYiHP/2RKGo1IAkNQ
lIsIA53UprYGPuCAzR8HBivAwPXBveOblwvzzP15fE5/jbY4oV1HzbnIGW3KzS32HCgYPQXqmXDz
+CDgONQZHQfN+fOuRhCzTPB+z1xLGjcSeqF2vo6r8sxUjt3TROz/HWXeKx8utqSb5BoJDNpykefI
9sXU4C5PqVfR/+V0Flu8ABzdjRoDdRo6XOkfifqCnOSZq+DozgaphKg2GTTx5ufZ8NZhh9sqcxxQ
u1L/WxOlm0smBg3DSirtM0nX0W/312hLLg3YhbCtMeRgo9WbwbfXE3zQkeZ+0P5t8Cnvjz2/psBE
6CsuN4NAkU6TZ+9vSGorqAiY+5pnvt3R/fZhiMVOqFvfkjsMItzRxF6qP1h5i7nXP9pvJtAo6mMQ
MZcrRD8n9OhuZOSpVwa6UKGPtLFMVnyOBHl0cXjgEDfkb18An76OeYwweUUbWm6DiSHZ7NSoZo6e
Pp6+e76ORG0NU0uCA/q9X0pQmVrYchQS6mSG2Gpaua9rOiRlexOReJ8e6utLx1DQxYCKa+9M3c/7
u1OLQGmhvGFga24tbLuBP7iBElxLceCm2iXt2ixqzgz6dWP8L+rOZDluJNu2v1J250hD3wzu4EYg
OpJiq46awKikhL53d8Dx9W9ByqoSQ3pi5RvdZ2VWpVQlCQQC3p2z99pclBqbb5IZgfR9/fw/TBHl
ElV+3SzsFsplZwYfIrLt6nF65fX7eehyFY/1yKdQudotX16F1Bg02zXf11QsOywlNAABd5ofcmVT
VfBf+c5++Zk4NlMRxRGMw+zl1XpMZR6x57wdBrBijCaVQb9wmne//75+cRmLSh4DltohosSzD0UX
siLKRddstOwtO+4rPvmmB1r5+8usv+Zl2Y56O70zF/82Kq7zI4O5oPDNy7AmQ94s/TjsTPE2LPzi
NZX4rz4OfjJQRIjtV8L/y6eWNqrKRQTHom7dB9frYmvybjG3/O0N8Cqvd/BCcI5Hn3I2i8PzrJwq
cGoUpCUQVw+NZG54r6xHv3jfgD8BsEHWih78PAZFQAbuZrHUB5ucWc9ur2ozulLAEm0YLI3bfP79
V/Ta5c4+E0frKaFvWx/6Se9pSdyEtr1ZuwBRnxObNz7+P1wO4gj8HorViEReflNN1pq28hWX64Yt
hB1Iycsha0h3yUMI9+Mrg/cX8xKSF2ZAH2cE5/2zF0PDpp4Gs64PEylPs5U+eUu/Q94H9vM6Bzgn
dXAkhu6Vq/5i4n1x1bNBLP2uXHTb1AfUCNsuX1C5zTs95ocSLOa35/m36FL/NyjUC3LUf5Zo82tQ
1f9KxBov8m8Qa91T3rygS63+m+90NfcPB3PYakGgxk6hdi1m/kWXgiHFlMi5k1cGlBr/2r/wUgS3
riGvFFKpsEH4Wft2f+Gl7OCPbywbYiEgsDNy/b/DlzoXtZN6EHBeRDNApXWdz5yXQ2QKJdmpPTIk
D4zIsMYvTssxMPAybGVX+4clLUcTzZG2BqLXIAzGs68WGaelTkAiyqQa4ODW/I2deBHnNLCV404S
WQXA0csCF5UbApG4NYO6iyO6G+H9D8/69vsE/49G1rd48sT43//FOF53zT/M/D6PakU0cYbilMDe
7+xDdBoPHNT+r5J5Tt1xUSDiuPGEGc/kyQFqrBcrQ1aklx2SnuUqyZkHwsl2vySRXaWPSUNcwoFw
MbDobbjo8kMa9PgJRrups5iAuHJrKceRTxKxOfDb3kKPMji69bdeF5CCpirkJtDXF3t46IwEdqlb
Oe0tGDjLOcx17qudnF1vPCwKDQS9wN4kHZL97KoBqWF5R5UReLvCr1Wc12Ast7nV9beGnUXhNrMN
OFgmLB+1geAJ0WkpEnQEfdLBvPc1B/e0zpPhIEKvIZ50zIje9O2ivyYFtH8M7dK3LsWsmf4IfB+J
nIHruglEBQ1fJev2TMp8kbt8DOwq7lrDtHf8kiviPl17VzWTvsfJDDfXmTv9aNitmcbzqKTxsPSI
7/aFpyL/Qs/TpHfEreZvc8vvdqmP1Y7JNtUODeeB5zgYZZPFo5j7+RM/bZD33s1qeptFENbvon7u
5H5IwGRvKS2b90XdW94blae13jtinMoYGw8kcnCg/aMwLRsytRqbBMquGp6JqE6CB4xihFJQsEa8
FkqTLMhimieAzXlV7bNQAxLv5jRbbqVj9SV7R4LYNx4UGwDnuRXlW1cgV/QmhfQbCRt0MtPpnfsA
0VQeJ0XOpxCF3T22MFOiUzklNrqUkDDQNs3ERSeWJd25SmXzXkd6cLd9qub+WqA26jbJNEIkD9MI
safjKbM/Vb7fthvHrMn4sfvc2eAaCD/KERhdTC0SDqHjyexDhpYORaLbEcTgJVMznox0nKeNKpq6
f5zyuvja4npMN23jptYzZuH5NhDZUmylag3oZXbjPlk9e84LNu5Tsk9GUYfI1Qgn3o2jLPp4YExl
2FC8NHvXeeX0GSyntDetbUIaxl5jLnEOQktsvSSR9g3piPyydLb4ZW7ejtraDLph3Pc5HTYJjt3n
vQjV4ieX7dwzgfTuFFr7JopmQJ8opeI+oPL+ULkidE+hYTHYhIWpdNPWNb9UaqsiRHGY59vZNkvt
br8PRSEIwMw2RYGKM+5AQM6f0Ch5VO0NvUBGbTNnbtOtIOezfnZLp1qmjSCWHXCvUeJ9KQCyZVH0
nrqvP7uEwsxceInmDm5IKeybqqxVsv/+ui52n3gfpSX50rEWMzV8f+mGiWjnfdgpU8X2uDTNFd4B
dGSOX5Xgx8fwaS3Ee8hSjJ6XXqXeR3sIW//UkAJMw0cHzrbzivGOZ+Kgg8y0+4h0p7zyqkDc+BYW
qk1VZO7n2cBntGmS9rkoK/MIiLO4JG5xoONueyc5tgzlphOIKtGuHtO6+UoaCTGi8DLTvW/U5XVA
JGCxdUszz/ZFO0hNkKlwwEab3rRrisT8QA6xZOov7R0GVf04d2FwTYJB8y5CmrguB2n7aaqoiFQ6
z52tNhqCrGUp0e6QQcqWra3eAxJCVedN7RsiKzTyrbQrbp1JdCR9FiHgLYxKwWbWQfYOC9VDmM2D
xTeV50T+mEqIu9CepIxpXaLhG9KgIF/cGwPNJSQuKnBgPOgWYD9aaTtfiChJ0VRor+/jzgr0fQlz
LItJK/Vufatur6yw4ztwDPlWzqSMjFDCL3QwFxg4QlDcnZjAVHlDfq+7rJx5hqG+WRrZQ+Vvy13o
WQC4K/GuDEQBVEV/NYtp+BBabevtFi9BFUjPrTFOqm6TD3NZPEhEmSfRy+GKT1/FKpTycY7QeuSK
bJkymkq807I9kJlBSJHoyE4I8qK5WFwGNPncYgIOGEKx7qLO2VL5YOQWFpri3UJLeUVFZ18lNeoH
ZmzSKogXxmJQdHAtYI6h/u8CrMYQYaJyN/X9sEdeR/sZd9/SwydDmIWqsy5oObhptg0zkkWJkyQs
YglymL5Rr5KndokcZJON/UnWQwsy3gj6z3m+qsggUuuHfur9g5mnvUG0rB2VMbEpOKkiot13pK/6
1wtMuJM51uGBmURe1VMZbJvRTS+QiPfHisbXJ6UbsU2lLet9DxKZQFKzaLFeqmLYlL3Ij0VbiGPd
koRLMjaiYRE2rn2Rs32Bs1wXiCSV5BvbzKJUz0Y7u1/8TH1NzGVAm9amsWA39U67UfIYmmXwiXbr
lMfoRT6LZoK0XWi4BIOZUHxNA2XFOe8Flyqj4LIoCJC6NCvV37suacnQcskzHaKp+6JxVX0Ni7G/
ZYbvoYUz9q45Aog/LQuBvsxwsAyTRfpDmyzBlWyQIcZDZVdbAJLhXWfr4KkeSBIpDD+/Z8KEqJ6n
y4eSQ+OlCDOL2aZL3oRVufw5mov1QbLj2tsUT+446UaE7Ipo05i6jWu/S9WjSPKG+SOISFeo7Wx5
u9TdCqYtw3U7RoynOpb0B6LHlk0lmbkg07NdUVqICQnZComXKJR+k7WJ/1iWC4PdXlSEPNUjwQGH
LprVKJXV11BMRGYUUze+DweftZ/pIESFDbWF9SQhVTTLhb1vsloBvKZQL1lpeYloJTROgCy+mOc9
q0H5ofSF8veiXNSlS3BCEHdmVB1GCtXZtg+UR2W6hzh6p5EcH4WovS81AuSLJWNy33iOM6PktwhN
osATWNl2sXVe7yI2Y4iZZ76D8J2KkMCS8Str8OZV0DLNpYUX0tDnpimBe0ioa2/23SMQ7bSKDYJQ
xx2boDJu0aSzzlD6iOI2aYwvIMgJH5pCGBYxJoxIbT1sr7GKZrGf5iRdwFerPGK565i7LSOIyDvA
HkMCFiL8q46c2zwuk2GUMIRt37ifgtwa41ZFQYoaY4ByWftWBVEERfkn6QQoeoErmNtaYyYmw4Wt
EGuAqcxNgxYZG/CiOnnrs1PKr6xkthD8JtoWF6kn0VrbTOflVVRE40dcLN0dK3KoLshsW5O72HUU
G4NASObhoeuepRZedTBbSieHcoa/vQ9mh+WjQnt+dIqpRuephLlxsyjotmoJyUuYJs8nuNYhsw08
YuFbd1XvVnSLIqVuvSmg9V9m+LqlU0ZENsgo3Nls8MYY7DIc7/XcwWSS+5c66cjBzYk+OjpJWtzb
cmZdxY3ifWVzdO3XhUXCwWj3sOGccU5ojix4gCIC4GZeydyoiR6fi8upbJ3Legw792CScIUsPB1L
97KtZ95/wwxRi0eE0OSbjH3GY9DRBSFyZuqvS9ZQb6vm9s5NMoKzTWliw3Y6k03HrJwZFJ3BVmzT
GK52tujyGewVR7cd5xk26wvbgKehSQWxIQvLMlE25ZsB+OSX1AoIODHIc0s8dlu7ufCN65KmxafI
SrF2YB3k55Ne0mSL3G6qN7lQBZpH3UgC0dsO112y5Ghn6X/xkjZNK9VmUjm4Wa+emnJfm0sPAy1I
bWcjF8+4Msm16+NFeoZ1wcFHkLDlyPx9pIrR26ZRE36cakTPuefqAQtEHr4H9pjR0RuZe7bCj7pT
oTLnwu6IDttG5D7I7eA33GbmtPb7kAjoq6iZef7aEV65DdD2X/lqPd+lpnTfOdhXHnE6qEMpouKT
SxI2g6Fq52dbWP1d2LfYGpI+S9yTNHzn1NjOOJ1McrvKrSel+SkZ0zXW49shIKus2b7SZfm+SJ0w
2Q3RAt9YLVMbHkU4kdPtki9kcFRJJgJDrOSrg8jp0szN+cT6H54IFxVX0disJHkDuy98ewfjvYyI
DV93f0gFFwTGHzJrWN5LS0t3Z/lyeQgIiBrBf9fOZeWV+bONylds+nkOb4l7C4n1roDRINgcd541
EHfcumS8DnY6PLD9VpiKYfCEGsFVl6wHwqxNCWmueS8Q57TkzxvDrkOLfsq67BnWYbcxl3w+Megm
8lXCFAUz1SK+ZGH4xyxPyr1Blvedm3vFl8Gt3a9SecZ9HeXDp2jOoodUJ+kOPhOegMCoja1HjF2x
MQcYjj7D90syzQYkR44sH4VMm27bZkvmxE0+Vf2hH3TwSMfbUbE/mnQ61/MXyUo+/9xSQ79RdpRt
7awV+7AMGncTVURCVYh4S+SWjjoq220uyGmaDyyW5AtwpgyrgByTBEMOnh1zvjVXYX8RDR/yIEjf
WYbtX9qDy2RBlfO4EAbG7k3fuEZvf/S6qVs2dT9ll1Y7Lg6xgOlwwPiDFtxwhmG1gZTpYXZneZp1
RRy1ttS7ubKCQ5Cyge9NZ9/WnroZhU0SfDI60dVSBc8tthJ8N0lmMkQJW78MsQYdhUIHRyqjLIst
mdjhRd7O9onV50s2pemzb/TqqDPL2YVMqkTOtIZ/ZRbB4MQQ63KcPV4RrYhKkd0zS1Zv6pBE96nL
cdZXHW8na31EkiNM8IgknML/2OYRrJwxJSG4s9jaonHb1hz8tsDzhts6X+lDzqTeTEv1xRP8lNLC
OA2+U126hWEfVYI5jwXN3fWWUX8Ji87Z5cHY30TVGreCW2nw9sVQA7zPykZcu+043jVJApWps4yL
AZlztRsjQAOGDDJwUUSgeFAAetC0VbQ4+8ogyFAmI7pWoo+KC0yJ6s4em6cl7eYLthfiWCLBIc49
MDEUhe4NOZ0V4iW8bjgAhpy1mYX+wwQn65B5CTkelk2i4hBG+US6FkVPm/fzlHRD7hxnVOefXcTg
981oCr58B/l+B+tHXFpThf9rynsz2gm7UF8r4t2uA4tdDfMkIIzN0OXlYTJ8/TkgDox4n66TF/Sf
1O0YGAyizF6Y7o2lGJ7NOSNI3izFwmZWOB/AHiC5QH7ZHMogmD8nZYNYuGDXwejVaWvAjOKAwmsM
/CMY3NTcwG2TD25YGyc240QqZqZHJBOpFhMrountOqRbIEylq/Z9Yj+6fW/RbGoJcGksMrv6qfD3
s2F8MmczONgqaLZWUcyXWWKkYMtDiaXD6DBLYTyZhkKoTVhayanXGWcDSzT6CEjQeoe5K6+2zAse
rhXBPc84Sj/AnUzo3oElpxwVlbfp3PafvLTxK07nY/tWz8nbYUzFTTX7wXDCxsDACUpXFm8ha9dE
KKB5EFvpF9Nt7uI7uNGeIi1qUNH7xqyGHVq/6YCdqFz2czq5PqcVk6AVIuPv2Q8ue6jodr9B7DR8
LvF1PckyHaiY9epPwBa4N6Sz7HRuVAdVE0jHzhNPYBhNUC5U3+1GUH/XLID9Z2kZ5W1G62k7JApF
jL9MpKhx9EfuRbXwNFVY7loOSXe1UvsgqMIlDlJdfV5y0ektS2+E2QZTpBPCPAfmcIRIwERBxvUx
IPHs48RmXQJkkeGXYYLbCyWNQ1ssAhKPtso3BqIATX+5w10mP0KZ0sdW2qO41UOp920mPrEc1w9F
2CChLevqttbZSfJpD9KQDPTQLwmLwoPjXSwY7cyLNAjHaUfeofFpGbz+Y1iL666wa0KkLB/7SJB/
zNPGvB+GAjwThhkKaGb+GJVjR0cAJk0R4IxI3BlC1VDrI3tmiFvCMdhtc05uydXz6ysll/LEcRJj
wZD4nwxi9OIydbI3Bd+SaJVfxMJP1Iz6y2tO1HoIUxttfZKZa9yPBSsRex6PoeDcW4GUFxT9IFiz
TO0Hw3DfJK7QV20eGHCkCZfGtQipF717aGm2AJ7MsU9G8IglO7tpbAd0eaXRXkatAhWpuuZTsDbK
+0p/tep52vd2leOEciQbqySPReQVF3OUDW9KBL7XdlC9w6DQbBvVPEMBJ+hqHBlBIHuamyqaNu40
j++F22Q5iT6NeD+6noGjJhSPYWNCkvOcsrUx5VTUgBpMbxRhA2lWsUhkAVaoDH3KXRNIxGXT1S6f
kVJf09+CaKGYGlSsPHFm9uPboPbZAToDx5eNXitBiZvDU8zwHjmb3oE8EUeiNY1NXhnmO927Mu5V
BvQ2zZR7aTQm/wIHe/9Wu1P9lhV3UHu/ydlLtVObepu2Ap19UhxG6tjqhr67FKJNMIFkq2EyCzH2
7rzZmrsrdiYRMe9iYJpBL8Shi+80pPiU1eVrEIFfVczxoaN8RfMC/WFt1P3QzSYGOZkQEX9BfKcv
wlqa3lEvLvBwPMs4mVqZtBT0B30NsOg1ZuVZm4xqvb/GXvurHvabA+HltUNfjT1JiU9hOzZv8siR
h1RbpMBTdI1zq5dHcPby3khKtyYTzDD3r/QLfro+ViiafbQ714WLuNyX188CLzNmsLaUwaws29Ft
DyggRnmu/0xq11NvAQ9YJjN/xFcwG6b5uSgKd9wPAdXN3TRI6jPs+fsi1jDmylOCw6q6lG2a2Acv
s2sjdkvwy7ftgnh6Y+nCMV7pdJ+DkXHDBNw3Gkzk6/yPe9bwMDIMV9oiltm2ktI/ZENGHRy7lW1u
laI6tyIprYqtUklPJ2tCmjFpZa2tGmOe8NCUNCmXwZhVbH3r2hi94Ve3rzzns378epPAvtG8IX20
1878y+fsOEy2QdKDh8azqQ6JY/jtZa1S7ouF+05kU/4FTBa9GkKseMjfukhRG3GQs/vU9ncZ/CjK
PcEAtnvW3vKaxvgbFe/HvhEeMGxTdggEAh04hMOXd0hhO+uSvsw3QlaRuv8+6EZ7LOaD1VGjumbe
8Ma9n1Ovj4N20P4pnceluo6abJ7J29bC4nQ8l2wfAGDyuoyzw5uS9ERiXdZ570ykG4Kjfo1F9Y1I
8/LO7VXnuUpxkXgh33h5513hLVWU4Zyz3Yq31yl1FX7CIdqpnaEZ2E91z/cdT0bmloARbRLHmC6z
4hrkWZtdgoxKvWMF3o4+lr2CMmmBjSksltFdNt6a/9cVazeISkDmAXrU9nvPSwjoigb4x1TBitLd
9+ybZyCjHDXYS/fhwQixv/ALa+MrJ6biHukltda8p2dCOmRoPHUZdvK7acz8txEczmrjCNG1r4yO
b6yglw8H38PqNkKjwZ/Oc1EWGhN1QFMHYGQ2owrKQ442EhBDgtBqbkmp9FrXgWMiOFANeW7ryyXy
0/LCMxv+7HJou6H6Tws9amjRbhvLc7sjk2hZXCI/C919jSnC2NDZtce4LyWtm7BO+VF7xkbADqkx
oykOB1mET51fl8uJqkvxkQK/qd/+fpS9nMwQjyG3Yhpx15dhdQKdvcIYcLV2S2h6NZStdQedbst8
rk61WXcXPsHR29RsffYSRILutBERGvn7G/gm+v7301612YiiEOgjs8B5GJ1zVJYMsWlTjNSTs3xs
9z52ZDaR5OLSMPnW0uExB+4pStyMjJ8WZWWVDevMigD5Ty/z0KZWnZe7sU1xNgGpRq1yXzuT/NQU
LIKcPpPkZKiJLEFUOeQcy5K4rZ7DLsJlbzFqyK92Yuw8l0Ll4ZUPd/546bDjWwsRFvn4kbCOvhxn
XuanZuKLZ04m/RsqLUQQ27Li7qkQRG84RQKHhQDhXCRBCdDPbCgnAu0rcWKHYeLspqgR1qZFAXij
qYzGShfFgz3PgkRVbM4PkdTFpQ+8jnztxFuxro3dDLFpTtabfEbdSEmYsnmoQTEAmmskTnSmpF0N
7//eTTgMvaImOSPUIFHnLGoyrQQufyY6/mxmqYw2qLy2ehbO2ldz6HpwhmjHtXZGIEyzDSk9qT3v
WPumUilpbF5L3ZU9Occaglyz18RjZ8399YbAHHlAmGnvE49xLryrXTdnndHrRMpyfmoJe3koiqgh
0F5aSR9DOtbvVK8sOrmiSvLd5OkwuYqiJicJWYpRbiYa1cXGSr3oa5OFWPqL2vSvA6d0rL3syvrr
QBZFcul1ff1GqqavHswpnDlfrQ1OJpru0e5G760nqddvtGlSvfv2twTOdRTrEYwGAAIItY1TIyyr
/ZgYvCKt6FP8viPHN29sS3Lgu5rNoq6tsdtOtLHTLUDiPEdHBtuLXWVDtY4gM4lu35yAMtfMIuJj
1BCyTfbl2oG0a9dJj00g+yMOEGsf0vbnIOklMtm1ISda2pwQPndQXfo2boA8uKdGF2ur3bDLK111
1rsRrogkH4azz6YshqAioy56U5mdb5GRblXRzhE121fYCj7dMp6uQf6VpN30bWz9LTHRrxVA/5mU
6H+jTuiH2SV+Ek//+NKIXOg1RO+//+t/+HMqn/7x1Dz/Y/M0fJbPTy80Q/9UDBm+9Qd7ZHbJBF+s
Zm6bjdNfkiH+r3VDxfK8Cq7ZsDDd/zORLvgjWH0MrAXQXb8Ljf6ZSOcT1gjdjv02HGcWxL8lGfqJ
0czJCSEx/0VQTRDRP3w5J0q7I3iqGHSMYih4yGc5Xggd6nYbtGzjnC7CWO+pMtlPpgV9Yglrzdjl
5ERgUxaciFXr7zzynU46X9wPuHjHaKvFLECEC3P5jHu+gvrOQXsTzM1rtiLnXC6HOBkZFpBpavc8
kW/z3w8nH8NcaGi2oMaBiuinaXbsh9L38PzN0drViqLhvaUytA9MJfAiYar5gPkQLtrFBtIBiKCZ
kuzGYE5qtxOIT8iujM13aWYBXDIDalehvpXCmT46g0UGa784MJzmfGEaTZadH1SD3BS10Xxc0rgx
byBeMIZNutB3flEgu7EbTvl6qABs1y7yDXzEPZlApnrNAHcuZF0fBUcwC0si4k/8aS+/SIsiVs0Y
n2PXosgFCzTYyNk0tlFn+q8sK+uZ6t+bBHLRuBRibRyjLBJwz86kkXlbu5aoyznmvDmgKerMixHw
E4m7CmzUmASHVDZ3f3+C+c+EiDfqyyDk8IWg1G78x142z08ib5v/H3Iv19H5G2Wieqo+Pw3PLyaa
9Ue+ixMdh+hX2J6MMWB4vLEM5e8zjWX+gYzapJtgQuIL8Ub/a6IJzT9WkTVZMDAuOOStwuS/JpoA
tSMTl41AcZU18oN/R5v4cu+FJZfIV+ZBywZV7a93+PL1NBAbLogPybQIxunGYn1bNoEBaGDTMgTD
K6vv03BPlZ1wrjY3K3FlqNoKPvzwwH4lL3z56n6/DRzvATRy5P+4Hl/eRuN7FktmzW0MUIe3yTy7
0akNo4WmeD4ln2iJUxQtgq76CJzenjeSiBONlq/0kPx2PRw0nr17SlIe3dbNUsgEJbuljal7BUcs
cJv09pV7Xnf9/x5uK84ZTSlzG2eDVQ5/TncoiiWyGr+loQEfYGOSUXDIk0Bct77ZXarU9igQJNn9
KESxM2Thc1yAbFH0rnWZKn/cDCR340/LEgQDr9zaOtLPb417g4sCScTiob58nNLk0VkGvRZvsurL
QPvzJtJpsZupuO3xMN4VS07HkFN4vBiWdcwXVBqVJakj/P5OXpbAvj8j2gSIw8nV+Z7g+mMJrEQr
Q8Q3xXwXWWGJISZpvmhK5rdeb0wc4cO8oi+7UBWEgPe3psO/rh1wWoK/QZxdeFa/GRKCPMIk4Pvx
nYWlByudS853Ye5LFc4FkZ0e8Lq2Rxb1+w99tr3/dmVytCzPYnvPWe28cDDKgVCfkHYS0i5nVxss
xhuD1fI4hgX+VEH/8sRaBHBzku79hBAPVt5c3wVlErWvPIUzXMd6M+sWJzBDz12XhfMqpL+Eg7fY
yE3tziB0ltJzMcSF5bBvbjkx23Eq6OpeDIWt5Xbx5+qpQynokMnRp2yu/jUv/ifDnFmLOgoLIjo6
bsw/G+Z0O5olKcdoF/YuzRlavf0eAU7yhq5hWgPcqpLHnCLSNp266jp3Ew4dRt6/VR5pufTOYSAo
3T0O7mxczQWwRh0Z2bFfRPLKhPTze/ttXoS9wJGbdJizaVHkeHZyc4oo9GTS2dBn8ra9T/1YDOkb
u0qqa1e67oPWXXp85Rn9NHaxlSI5ZwGnXAaU5+y1bfslUQN1kT2RBebesjudbVv67LS9jc58zOvR
/mDJavlaRtl8nNswu6SDm+/LEGXj7+/lm6b7xTzCHaxlXN4hEK6c0M/mkSItzFmnq8oorzjJ9LPP
UIUFml0JdJ/3TR01+sJmhr5ZNOaXU6TA721oYIdRTEttuRur3skvm96w1AcrSeO2ST1jPw5L0W2X
VlLHd0xtXRmek+pda9ezOCAy4LzkkoAabUs9wyL8/af6eUSweWeNYXRSckDTfrYlKypOBTlJp3vX
E+KooOYcrYaiw0SxNFZASPccWnW7aeziz1nBtgmtWb02R7/cIjMsuYnAQ06FYYG351vZ9IctMlNy
CkZvlnvb78hpHEVPfJYyC+sNTLt3zdrb+/3H/sWXyeJKdomNkh+CcriuwT9c0YGR2IGwk/vZ1dMj
iL52X4rKfWsDmgvjnjPxthu7+apfWiDYKIkuKAcj1LZFcMfx+Hm0Z5rTi99vtLaL9x3G/h1d3svM
0ojcs3qsj55Zrc1iD9PWNkdvu/EdI/jz95/jzE2xPjk+h8/OiLUXL8J5Nc4xHFeHZaL2YnRNNx5c
U+z8Vo4fXSPtL1tLecckQq+QG2l37JZUxyStBg/T2N1pd+j2UZbKTZXY/r3Lsrfzcm/a9HQ5b5IS
4UbHDPrKemCf7264Y58t1pp5guEQTNPLJw/uuDS0GCa08EP+1YH7ndG4kjce7CvYqpl9pKYZnaRn
1/eBMf1JNSK6gjJfxGPa+/kO1bBxFSZL/bYNfXFjt/T7hOHUxmaGT/hhQaaJ/qqZb/AtvCM9tjwp
cIiGU9D8QhtHt95Q6nrG7fbKHujnl3gdRnjbVqOMzRfy8oMBpOnDorHUPoHGfTWWhtwpR7U37OT0
KXHc4pV3+OfrRdgbGb0cveGA/1QplGQaFYk376nuNR8dYTyz6cgpDw/TZ5O82vKVxfMX1wNxBbuE
dQAfrHu2XiH0rJFmyWmfj577Lsy8lXM7B5eeBz86nHrvlQn3rOe0vtsRRVA6hpQeKMmd2x4pfjeg
NlO9h3XrbZEuopbo2/physveJCc4uKbZ4D700lA7dwosNsKy8ZDjtaZ1KwMSvBzhmlshZv+Vden8
oPDtznBDrdGylADPRx1K8wjnZzLvo8opD4mOrPdpkjVImHx5PYswgm7qW1+EUMSt2M343RVHFSr9
0v5i6/Cry4cwRDj14KL8qd3Q9rWb2WOr94tZzu9Mg7w4Wp8Hw61DgSRXODF5UM/h6HUXWWEEr3x4
6+Up/vv3wpfDt7Meudi9vHzRw1A0Dtki035s2bNskDB5bwe367dVr7FlYXN8Gyk0YiINTnlGQXAw
A3XjaA9xLPJ8dHiyQ4LjF5U45Kgb3v1+Tvzp6XicIOHRrG42DpocCV9M7X4l86k2e2fvsxU4DijG
b9qUQIzK7vuPk+f8GU51f0+z1dk31Wg+/P7qP+93gdzxH9ZUcyVvne9387FvFwchw77IB9u4N1rZ
vptoZUzXxcioiisgMNY2nf0O7jtyjGL14g9HqOW0BediFH97688NUW9BU7vygKLzU22aLNKsy8Zl
npjcAoWNAZLObMWbGYHCY2CJK2k07un3j+EXXwLYqbU5QwGQl2F9h35YX+vFTeaIcO19mY5wpotI
WV+FhwkOfG9wcNVU/xnQ60JvWfB3rWF3r21s1rfwxXYNwg4JRjaJBe6a8XH2GszZ5NuZ8lGCJyC0
UUEtdNHLfMqbEyDS/mJozaKmIoixCv20o68yA8DDrSMsRS5T0Tfry5vU7Stj96yYyejhvrBARpyJ
1q/FO9tNo/NBsmqTc5SUPaqSpeqVt40C5MvYfdSS7QD+oVDSPJgmblq/dg65GpHZqlz4pxnNLMJA
ZYf6GKFpiPZNqTk9OMowUbovmfdADCisXSOXS3IYJ7suNw3yg1dD6H6aBQigoMbGSTaiLOudo02H
tq6szhLUQ8qxSI5rtaTahEVPySEjJ9LZJE3q+kAzR1Fskyic45ZMPXOLPAyNmdZCiwNqmfHGohBZ
bTuwXl3saEDBr7wJP7+KKwWJpGpWLuyY5+f/oPVFldc8cIPiT1xW2oO4b35ALRS9+T+EndmynLi2
Rb+ICHrBawLZ7X57u30h7LINokcCBHz9HXnuy7F9ovxWUZ0zSSQtrTXnmK7cmnM0Otu3AGTtFrry
+O/r4I9DkwKHAo2eZ0DXCwrfr+uAeMEyr6UUx9h4FqDeYnkGMmff11AqUdLm4188/P8pn3597W9D
NJznNJuhR/wOR6HBoEOnxBFRim7+Nljeemq486ZW5dv3KCL8Psv9wJw5U6MEb6Cd1WvdX9yGjUhY
U/vYExmWYsvTd14bDKd2k6OVdQ3dkLbYo0+lIPMQ2CX11Sanv5QYjvfHoqVNHvl0SKgzAr7Er4+r
xG1q2bO0jx1v+KOn4vjN6Tx91xdO8QGmHfJXJMcgIOWGAnujiewU25QOKxP0g/AqNJJhXXR/qVmd
217x60Ml9ws2ZCxg8jDnuv3K/7WbKVomPdFqO5EnyL9SzA56O4xuPryXoZ/3H1cfpPbFbGg4Eh8A
QJ+1swrvp53g+SkgL+CmfiayFuujeojJzWZU0VqbuTNjjPHCU3IJ7gcXhdi/v33/84Nj9GajJS6e
D//bB+dNcLtwsTZmiqsoDyN2aFIa5jB+7kSYf+6mccJF4DQgWStvjpyschzzZdYdqn2OarhbeOEw
wUjdkTiLu1ic53xFxrrat4pbO3Nwcz9b9t8++J+7N6eVG/LE2VwisqB+feJmmAQCbGc/otP1iazw
nOkrmXVPTuMVLx1g72NbRNYXX2nrpXBL/Rb1TZUYe+0eq4mF/Zfn+D8+zu1qyrQL47fHo/z140ze
wq2Dmv8YCjgSRe4RnOeu8tqHgX7IdTi0qQbQG/UmvvbWtD42zt4+8BcX4W5/oyH+WYCRFUmNA5qI
MT7okd+OkK3pUXoi/EEnRNyYl6OWRHxhXnEt5Lc2hHvnFbU6TtNo3xehmt+v9dqks6+XbJ/RpupK
7c8IUpokJpz3L2X7/9iBuAFFDNFjpE5sQr99OrfrCqFsHBVIbRF59rSvD3GYy+HZWlXZJ40nS/GR
tIPpFLiWsY+Atrz1CwJ2CqCmba3+WK6idx7on9FLzoNwgK2SR/aWWPVettfd7WBZDWKcmGEHedkf
gbdSZkpuLX8BT97mEb+vfARvt2qS5ggbwG9fJhpMjRBiwUncxRXWWVdxDQ2j41oVVk4ost4fcMm2
hJQUbxbP5BldZ3gmgkOf4AMEf9kfb4PYPz4OOYAUcQHqELQJv76HIb9eOXMzOJZhS2SQ3XWP3cSv
kcIbhKE3eU42bR4RBIgRs3zdJjpK2n4GB9ody3Gx8bsZQHsM6MgQ8YrYzzAwKxtfCIknu2xRj6Gf
td5EwOyP8IHqy+iOR2wm0zccDNXnphXhh7+srT/3fK6wLt/GQV4ISPL2E/z35lrVm1XD3jxCYHKe
Sqf2HkJVqCMky/rrItD5FDVibteWWDnsPP4hC/ONH2KAOLyVr5Nd/21M+T+OIXpiiFXZ4W6dsd97
FFU/T27NvIVAEky2KiQIjaSK6UBbeU/dxdlOJDvMn2JOpUf2hS1dKeIOlnJCHLQqfNpt/Cz//pj+
aJvQsWbUTufRRtjID/TrU1q0N662I/CKb0H4catamTIo6h+o6ZestHrrva9F+5er3v9432j58q4x
F2NyQEnx659aB9Uyt7hieXkKnwQn6Z5RJIlTpVsUi2Xb3iHR6j9JVVV3pHiGP41Xfy2DZa8OIZq3
Ux1N6sFq4posH6+7C1wdPloIyg/17mD2w55PMEe7OJlVWc1l70i/7Re3euOgudfWrv5GEHT+0zT4
76Pc52e9LWQ0ZOgZaNT89o0a5d6ORBtT7KjixFv3cE8nxgZvVewSomYtg9oPExOJImUTHurUm934
sraTxhe2ceU84Lofd0j+nhk+dG5fFKnbVZA+QFTY7uNme5Y52KAg1JfVadZsYRxxAlFHrPBS4QdN
6y58C+py+5QTeszopas/9GQAoy4qF8Iwgq5LrdGZhmyOG6r3yhsxE+csk5rJ/IZceVC+ea5np6b/
XAojk7D01y9BF+kBCK906GrWeXP1tC5MtvSLMyZoAtskCkdrZ/a+WnHaqQDb9Rj6TXPJfds8Ir60
iAMOvPyFR4f1vqpU/UMhNaxQsq/gP1BfFcvdQpWTn92FnOS0dSdSdhZhzfWFCqF+oZGjfkrXJfNh
48ulLTm2Tcp4wBCU5DR7BrthfPTLpbIxMume7KfVwm85m1guh1EEo5NUK8kofe9t1t2cT+OnPPeH
MLGZ3nJbsgxIhT63Y8Ks5p7Dvt1UzFUjnNVZB+NyQWI7qaNH+sphzwvy8exFeU+x3ixCrHpmbFm9
N2WYlkUEs7wcWzs/GTShzskjZvaVh8d2qOrbg8rrwk5YjfWUOsAsv7cIbrH3/Pu6/qMBzwvJdu4G
VBU+V8PfGU5E+SkMPoGTtY50rpVdd0dLKNaLM8oHuO5Nf9hW0vYcDvGr33v1hfuj85fr+h+9Nv4A
EHq3SQtSeYrd3+ot21e7jrgxZls1TJemzotrVwVEukTysZhNd/GK8F2kLUk3tVB37arQ7xOIc2Io
EmfFtJFrPEv9498fzu+3p///VNQ4KICYTfwe5jqM7P7jXmDR3FrzoyFAIFlnoZ6XuWg+BXjwj//+
5/1Ru7DDcVPjgHUJG+dP/e3+MaAX6kK1iCyK1/i+Mnl9JaCr+Rwti0si2MjaKPzuEW9ucSGxGYqR
jR+fa5aDPy2sHQTGS1XuH8JNta9B7FbvgnaA2TeI8MFuZ/aIEQ/8Ib4Fc/i2dv4G/mZLvn3EXzY4
CkNkVzcRI0cFZ+avG1zsr8GAYjTP8AHuZCj5QkUXMn/DW57oNPtQicrymjdsaCe78fZ3I+9fcRDz
buMlDIhbXAu8RWShr3ufOguX2gSyTv9Z6sqIA+Fjl6nsargRWOu+Fricq2TpZD0cxkh1fSrtYfpw
S5+z8qBoT7kwQXkdtSbtQdZ9ub6ULZJlSC/EZR32QXSfynA3bHyTHgDxzhL1YjHYmCiJsZl01ldr
3mQLZJn9UkRNNz3Heb6ppGojAqO5X8epaysnyDpV9MsF23/7bRgqORyrxoWcmHOT+CbItGjOq668
OoXBT+HY4NIjhFE6u3+t9txVCCzVdr/XtMbwOPF70bRT39kgmumNJoz6Vqou5Jeci5LrVNk67RU4
I+TRdWGsB1rVCx6byBtYCLZElFEtu/nq2+i5jv5akU1NYJhjTnN4GzChdOmKC2MxXEQhY1s/a9D1
6aQe42Y+DMjvSVwiMmM4gP6LzNkZZNNdRRP72wMuzBmTrdmHk4Fu9+C6bO2bPey3Z+2+5n1MQbRp
T9XAVxr/Hzag6DkIYpS8E0Ch1Fs7K2beWBH0bbfemb7Y+M73ps465z0oqsSrgjrA7tToJ2O1w5p4
QQ0LcEaLVhGBZ7ufI2nFz7qCnJKUTl/bGUdRrNiG9f7WYYYHJNIEzTPa64UkrnpZHjBkTiqRYJWS
3oSdPjdrFVQHAolwuOBnCddM4552j/zTOD4EJY3hw1z5e/NOqFY+UueL8rriYT4JRxXdOwkloc32
tdHjmytQiz4L0XfLafQ5mDICkK3vdcXd9VJgthuzbdd+mIV5N763iilejvHYdVbSty6hJ3TLGzxs
i0+XbJJS3fXDsPVZs/mh4D5flwgkeh1L+yDD2IzP3iIbJ/HkBrWmort0jwi/tlOR1+Q0BXY1n1ou
+mRfKz+aTkNVmQXUe+3wD+t6VnT1ij4/IpKNqmO/D81rxzG7pF4ntzRol7p7xpgWcvJHs9Uk9uq4
XcrbWKeumUXx0JEsUBHGtcpXHLuESlcz6GAgpN4+vLP2ITSHhrVJhqDC2nlwd7NZpxXL2nLwo1kw
HlvrG55lE/mUscAJO528YW1Ou1s35QmHNhx/GvrtjzogVvxgk2npX9thCRmm8O+P53hpbpZQac1g
s+UI0cel0+ln2MnrOTE0ZPcnXj1oEC2yYgngoVHHwho3cQxh4tw7GmTOubXykU2dWwuXPBN/AY+m
w6QFOpGWUqh7fkjNnL2e1wu+Pys45JGM3+E+d8QzG8qypUjd1wJK120UY5iCvjXGVZxekdZpUcyi
ThaHc/NhcIK6PfgFpezR8VW+p/tWenjPCt/4cAP00CQQVJwgkf4Wv2tx2zrXrt2Cd5OW5nug5p7t
rUe2nMDb8/TRNU1bnlsMjHVi0X3Uh1Ht6rNPFgwpdCQxjTCTBqfDsg9CB3t4ARBqQqUIlMCt5jkz
ECM+1Aa7qBG298GvVTdC/gimG0wMWcDd2HStf5hbEwVZsXW3aLYZ+FgC+gAgnCcIdch720zZ7vX6
Q8i4V50Qb5idfh4pdOlSWKRiNj2onsxpign7K28MXlwfgtOLKPmiR8QuVIyrW0udVWJd7yD6NP9U
TkSGxxT3QYXUIdj9F3sapqvBwIcuyt8dw7RN6fCh9KsST2iNisedJftEH5RUKwzWFRl2Qdic8QYL
TbbszFKnk23itFgmDMFBE00v9jhP73etcBjrpZ6qh3isNJJ++gXu+9jT/k+ebtDdtVyw3ExTJH0g
6dEaE7Ro+70xWv/wPKVpN+9L1GSemAjRtKy9oQiWpQpfUd9beYol0bindWXpn1Yq4iWrmrV4P6sB
f3LE1M67hAWZ6dDqm/lSz2P/TtMHcMBrTe32sEpLz7yUQVjjYXfMcihw+dfgxCaKtMjW7s2VxTlD
3ODNjr6UeJboIU3i0CriHiCq9cS/EvtanFEbkzcJFSCyU7+LeIFLXfhXD/9Sd7WoTpMgbhXPvtuH
6bShvTdY2Wz3rcYPId/lFjydy9yYWF0xc+4Tuvx6omKb5rchboY7xs/Fy1azRrMtrJznumzDT8sk
+vVU2/ZGGESv13fC05gQdQuh4glKjgkTZxdojWvts8WW/h5aCd8FfFUzSgO+v1Yltd8N55Xso40y
o3Km/FqGojWc0dL9WM5zrg7eHkvvjvdAYw0ImunVLCLfE9DXJjqgwmsUm/7qiMxZvQFQkTOt/XF1
hvhHWUU8l8gdaVHSHx5IE8T8LZOqdPi/BFM/XNYlWO/2ZTFzGt12r4PaC07BiYrARdeoPEwJraT5
Fs/0vjeDpC6tzbgVxwpQUX+c+Fv47hcf9lCsKueq3G7El2XK5sM2kJN6Z+h7bxcViWZLarc1Ld40
HL1yaqh1osbvArLod9Qf1tzALIK7NB0Ej/WxRlwYJaL1XIofSqy7TdzCEJYKsk+6NzsUGtUCrwC0
szP6hKS33g9DxGx2R5h9HGS00SBbaTBf83rlIOyYhFAVSBpent7DV2RHE1GEAVS0t7Ypjf3YMjYr
7+ZiDr+hXYsHRt7uVB5KpbqKXkShWowVI6Gjkw/PIJg9/jRu+ftnMB5iyJYlVksS9bsGGrcbTcSt
tzew2tZxe622cJ+yZrfW7+QS21+F07wUrBY+1wjLJGF3ocE0e81yIqO3ng92b3sv+bZjv7p1uZH0
MYFyHqzKhgCOyc16cDuLfrmIYXvwZ8R2e64XuHfHlXi8WxByI9J2XLacpKwouk4CSsu56hqejU1m
7HtJ9/VAf7Oez8bXZfGgiw7JgUtXq02coUccX02oWi70ZNZL3xfu9Lqv3S2xcx/9HwJPnnOk5rOI
9bCU6BPWO/FurVdOL37MICpbas2bSklBddTtJeWw1nkVc1Pfiektxym+cq76U4pMte0wADnOciZr
USxHdo1QZ6pZsLyJGNZHIhZacufcbBF2m9nzX0ZcmQQum9o6T4EZ52RkIwewYEgoC8B5DGke4AC+
iC4HF4nl12IgGE3WeVbRPn2l8Wk/9KG2cMUwtMQHHpHy+Vy04ZyfMNGUjDXJ8rUPOnCwpnmDhNdF
/RMfJTBGsKPAo2lAaF0Gp3zwiR23GItWRNXSlX0lRde9IEDL94fRbKZ88qMlUMj6HMs+1Zvr/KTp
5JnrOjQI9X17IH+v8Vs3E9PKgLLVMRF50p7EuZNO2LJGpfe15tYxJ9pCQ5BOa7OrR0PYRQ1wzi/G
M25gFaX56Ig+ZbH3IiMAOmmLOfG2FshVGZbN1wJH5fuGJBuTuuEc2gd8p6P7HHeo+PldCl0cQmsV
n+vKL6LnYegqdcRcyj6EVaRcznKcw+KTzaisOAemK5+muXXHO3Zw+jCidNdHE7VxffWMT752x4hw
T8QKTeNY74UTHIikns195bNQ772dNseTGXzZXGQLqStzmTQ8l+NIhVEOiugBOIg9c20Zlea+jGe/
vBtlaSrk0OibTr2egYq5Wlrp2G/sqZKQz1deeRQtEkksmitctVzC5Oj3R6fH3e24XDTTJdhCkfli
IKrXyblEcAY7zkNh7CWn++JFX6fyhgnMNxtoY97gx6qidrjknTMWaVPRQj/bdh28jt7o9ufSRzCW
cWHJnXMJSg0DzGiTvd03qwcbcQJdivs5rA0pu9X+zZY1Ri4jy+KK3jSeknWoeITWyJFt2pnEYBuF
0wjMrbMswkn7KMMdKql3pmL8Ufg36skK4d17hEXnAUPb22/eariVrmYgxyefelK6O6sdf6yK+u3S
yxu2MIA/ykV/XBeip/teDhlxlkV7jC3stYfO3wCJRUIEB1+P2k8w/mioRd20z9d6v+liSTtVb7fV
YJKxxZCXVKYYPjCvHN85vNEyDfahajAcr8Zjb47IUW8KrmIHO5LA22sHIhJcTW86Tf0qZTaVKAON
4xQ/Ta1kfTfOY60ZN3redWoE0GvbHwZ5tarYQKHAzeinhNzfxjPe4qZANjsUa5M1PxcGZ/wRs1v3
1ak0AeyD9O3qjr13ejFcJcJsInzs+9gZxyqIiPHsd/Hit3dyKrozfW4Cc2ZIBgwgPVt8jYPdfpQr
lfehbRSZ731lord4QuuXRvvAvELbXBUyOvq6/xmu2y2fXjtwe6U1gOuZI39/W4p5WC5MlPL7diAC
iwhvR5GziwxWHx1n5D6rCtlEWVjNYgHDtovqKAvehzSPuvLrLIYxSCJHqThdXf4br3b50q2IwH/l
uIC+y9mSH2a/XcIbqHN9R9+ufCVJ0P6Ht6Ku4RIFRL1jKRz2C6X8VD4Ww9hBQwyW5rt2Sn0mU6Lx
AEBZ1AdiK/st9YXR60tObWGnrttPiKSBVvRJ4IyOe8LyAHazpoAT9yX+1uhedCMfp9/0EicS7lSc
KsFMJAldU9zUKZSpTx7pfJhdp61aqDw2knZX2navPpquFVbEHrFPyDGHSBlrN2+fqYLq+86PrPm+
FAC1Yuo49wEGgZipnrFsPVvGnVxQfBaEFFe65nW0JQ0Dzy/0RkBX0Yv3THk6cuFRI2LMKKx4yrxi
HT3CvLfgtFYzUCIbvLM8s2Lizx460CxHTs4hQNGyX2K3hvHcu1YcJiOw5eJ9iSWfXPKmGCgxW3Et
MXZtsJz7wk/Upu0c0ofrEMFeKinAqe4x2xODvHMkMMzTFqYL5MGP8x91v/d9UkmUSUlfebs5+jou
72wiUL+aSURWMlPpXFEe2QYYc9/AzGWSfX9rSxUHx0hny8bIbcLXeKPDD1PRoFYZXHb9QAx6ugts
WDynffBCMLiesjK/dMxdDocPqnc/OwCUu+bW9UVFSZYQblcjkr0gwBFWi5CK47COwEA2tJ6hHFbb
WF+GrY4bfLWxTZs87mBM9zLPXxQG2eiYlya4KCPUlFZ5vnwpd/oLx5GB/wZJCEb2E3HUTf8Wj7MV
P5KFAJ+ZVrWg147+mlMyMp9V3HFYUWNRNcCsFmlXzkTQgL9apsM8iLx7jiwK5ouquty9iM1vdGJt
OPoPo6PL8bzuty3Twi7bUX1wX75E9QwA4RC22v6wcpXdsslQ+WSLMwz7cYClaQ56qPOvVRWxDa4t
1ylGDgjvUyvKK/i2cJ3PjJ5dSCY7vDzcK3TN7qxAevYTD1l8K+Gr50mY59WWQIRZqydnxfCRtvvu
/NMCREO8Z2/78pIPuSzBFcDiO1eNDE4C/GF12VdzuyPqqblWflcT6s3cRCdqd9ZP0sRGJSuWYo7B
pkA5EJe8rMnglHFioDKWhKEjf0ml8NXHPSzldhsyBooc85GtoQ8G7q4zwtryqNDIcTQF6zw9TjPE
iQRdDVAht7fkwyoW4sQ5YqPxIhS34aeusesPa19XX72lDtqDO1ZlcXarMFoS0AfheFm0dAs4h6b8
xGgKlpUXEvFNXbG97V1TMFfg0r1euejMDPCg0GTd2nteSqOqvMp4WKxUzqWHUXkcBxiRBQCXG0e2
esCpk9+BbBPDvd0q7u35uAz+NeDc+DwxMJUH2BP+t5iGX5G1Vd4ND75HU+ToDrLYgL1ww4fPV+80
6+hOrnegqv39ZahjVOkCzoCbaBrygBVFpe54MQ37sRUu4rOnVfvJ2UoGkh1L1H+SVrXfUtW32Vyc
ou8f6tJqow8KOANCj7BU16arB3i/VLKQ3xdNKzAMiwWeKRpR2KjLgPVl1X3zYxGhwBrlR9VP7vU9
iU6EPeSPwboxgu16431butUG8RI40WMZ87898NHc6ATrlc8ji7LOYcAG1gsKQF+d6BzJjAF1TtG2
NsZ+cHY72lJ+FOpwT1jeC7wl4VAdF/EPtHCQZArTVvb5BsjVp2URzXM5BOBWVxrGDRdDM1Pv7nPM
9alb7lS7u7S7RFlynm1xPh1hs45Q6PhG8Ob6GwE5H1GHHZh86x63u2h/ILTZL1EzO9/oDSJjafII
CxrgA0itO1jMCk7QJxj8xMzbARDfZ6gt7udKrWGZhugZhxQLMpjCOW+nlQs+3g5qLUvra2lrX6ZD
qH/S6jbiJfYIzT0GkbHUq8fhFGYKeUh3VLuIVvbI3GtSehKxf7XnHfoJpW4EfdSK2vLB6wxwbdOo
wkotyQ3nwG9tLkHO+QUbJhrQl0871dvKZf2d3uhnXKNpXNvrUI72A0hy+c4AkqMMiLaK605/I3zt
lntS4MEhKsuICnMLGove4bCseeoXNbdIbjXlczGI1j0MGoLsgTaGePDh7I1XxtMhaETP7szjECuh
Hm2xBcGhmbeFKw2I++kr5mRoLltk1KkvUYo3g219aUO/hgSMwOBEhdhNdESG4QFt6hZfcmSpFRWD
tQVHiKJNn+oGKB9Lf1r8W89CRAnNvT04jcitxRNQT1w4095voKrEuoUf6WEObTZ6ABpBY7XjeOYb
VwN4rcjVWY7ParmOjRXAccg9e79OrjPLs2zqML6IaqnAKER2TgtC6si6l3pR9TEwxsAUZUfb7xa4
9z+8IViotHGqjlQS7eyerK13c5oVcdu4T8NY2hfqSuDaE6kMT4aqyTmb1hUI2J2YGjym9am/jBrl
zKNpPNNc16AfPvl1Jb6hBnbLpOym0j6Fzei85Z4qXhZyI0xiK1tzZVB1td1h8py6ky68IFGKM/0w
2gPirW3sCfWCpz1v9wHV3sfdDjmbTOFVbqqDPmK6HO58Q7Y1v059+mafoZ5GH0W33iTyOR2otOVC
CKfT0VtWUw1/6+u2/Gb3c/Elh/O6nSPL5GhwwlZ+p8U3X3wzO+IIQ2Xj1YzHvcbMXs3vsAsB/6Hg
I4ja8MvQ8i1dsHxMg+Bu54WtE38M1MWtHPFxrO39ey3VpC4alrFB6wHc48h6HsJTIemQp84yeet5
rGsj7vr41v2kMWzKByCuS5+VfKvo1C3K/kGT1c8/ibHqwy/Mbrf8ntuj3x7iypmdY93BYnwd0CR5
XPTEuvwIXXDLqSuL2Esd4yNcrXgTved93FuV1J6kD04xp/1jhYf+QdcL8z/Gw/XXPi6RGwVb2aXN
6osTwRNRRx/SU97hZg058TD4Y0Yn54rvBopWghpiDApVvmkg9/w4zWMpQtMfd2bSX5YVZ8UzTiEo
lpZYanFHKTmnIWdOpsBYWseRPpsJDt6Y5+E5KJf2++DqoEwtf+im71s/zQh8TLsBxVHFYpORbXOv
37oWTiZtgDp+KGlcveRdHQ7MyNB7JDFjkI/gJOV2nxtMdeeVWivliOJEMHTa/G8tL+wHnTvzkNkA
Ps5xBdvqKueJ8b4nb3DgovFnNwXqYTc/12Cv6gQAVDscg6AL97tKxmW5J/TH/RyxkjJn2TMsSw2y
9+/cpqst3RzX+slpzH1qsGYNVxK1ov3ullEiH3dMfhWLOB7OUsJduu+Uh2RpHWnYJ6Kp+zhpm9Ye
gBBO+k13BIccWqCfhJmUQxRlPRioOK1k7pJMUa6gSMnD5hXOI6+dTxa0z+Xg5IvBFYtaWmR2O3pX
qyUwI5GQZ6wDG7ZKA3hqHqHQ8IwTG9WkSKue8Td0V1bXJ6N22A1BW3j5e+Zv/RNqkSkgilBN9d28
DB6kbfTc8tRMdfyEbSzMD3sRulZipkLNGX9DHypcw/9EWJliSIqrf66d0fpoRjYuUIJ7bVL26Dzn
2uWyqdFbJsUFPGP9WpTMnCG+5N7FagypIBhHvTCZtVc8yqlV1XHZ9GROPiOR9bDlThdzGOC1Y4FF
dOe8sBj0JV9WmOqNv9Ho1GGNzsXMckb6629hmNI7tCrGREji05458JzuoaI3tzgreFkVSMlNQ7X9
C25Hpz1CkFzE19UJ9dvI1vdJOdCqMhyEhE46cvIeSjcgR6KJ1v3DVo6Rc0UPXNaMFBavQgnr2Vbm
DaLUl2geyjadACs650Du/T+0GXhWQzndlhNI/jZtXDmYU9s20UmXTOYSmKJNTLjcRIcYRmoBskfn
6wfdiv6fXAeGeSpDSwE+V+Rng75YJR2XPDJeIqFg55rIv4McSlBXbdEvO5A/YCjkBPywE6t9hvsd
DPjs9BKEP7gJjWtCqkkfcONoTHTFgIWEJO8r5m3Annt60lWBFGZ15ipjqhTd2qKu89QMvPIJ6k02
ShmWiAxuF6AH6JDkHwzGKUpK1GE7lk2+lIeVf+WlbZ2lAXhCsN3F9E15bwuSHO4DGasfK+BCkpGX
xmquVG4NbQvs+MeanXg+EigUVed2oX9DZ40xalruxnRPpbDRKfV8z/AkkLD6x6hhBsgMQap7xof0
Cbstd39WRe3xecQtSaNRXi6P4KmQL3h+C/RWzkzTD5ZH/zpR1pbbKeR4D5LuFtGIAaPvcaeCWpCN
88oTb9cgv+p1sItMj6H9RXbLAGJ7M+vyN+na79ZhH9IkmnvcHzfyIvSIX3UQRW1zZ3PmOOtzekqa
nko6LcF8tS254B/si++AtlYm1Q40dRofznHtyYigDvOuWxiR8mN29zrve3iue0Vs0jKV7wfWLAV8
UXx27CbIfN3H7aHNG/3+34UovwvOOWww2fHBAe4hSfk9KrhpN7K1mZaQ1eD7h8Z15aUUImass3iX
RjcMUTqx0jdlePcXQZL4XY+JF/emtAx8h+kwf/2bgOSGxIn8uoeIHrj6aQ6QqOWT77jQyWO7OYac
WCvqcKbf1UnnkclTFYZbeGqF8bwj5gYQDtJtQ8jlQ2cHKN0jWvvcspHIGdD5bDsU2fKOg6540aY1
b5Vwzf7oyAq6OPWqqSniBwTMqwNminlG2BYUerToCPsaFnUslzyKDi7DHwYsDGmCTOVrOzySn1B+
hEF/82iPu7ys1oI8fBsn815izvaIvpq+e8iZEhq63UdEsPMzgw4FOq1aSVQplwDtiZ4EcSdIS0ki
Km0eNT9SKF8oUfbxa1nlYZTa4BvNARdD9XVfd7ffDhTb8HVoOuMMv4FjRVIGff293Tv06c7m2c/z
kiN7YXxbLa9loZb95PjIrtih8/5LsEY4jnVvrC8oV1CX20VJ3AShA6anydpYNLS9OneO7TKOn6sQ
psXfFPd/6IZuP3sIbeQGiLjZGn9dLz69XrrvAntnY01H9tjoUGNHurg8/sybGic1ALy+qbj+vISj
/OHnrTh2xf4AHopxc+svT0bymf99Ifwhxb29jYHPDByH0X/s4b9+rJKeiUvrcD0iQhkeOczsD3FZ
TScfOAsA41GfiJNhvhjFCvzinHsfgtDA8EO0m7huSTqDa1rvL3K538W4fCiWBs/IhUZIzuNtCf2X
ZHlyh3G2/4+6M9uxFMmy9qu0+p4SGJNx0TdwJj8+u4dPcYNiZAZjNnj6/yNbqj/DoxSuvOxSlRTK
rHD8AMds295rfQuT/sEoVXLuAujanBTa/CJlUQxnDp0XLoqbj1wI2zfvF2kXAAZMHKjTcMOChH3n
MPb8gcLJYZjVK5raWddTeRZOd4OWHjkJfmcmaJyeH422zM6tM73wY2Aby3o9JZ5vAl22gju3MPv9
2hXUSn9+VP/ptwPvwVoLuZAH9u4FshBDF0xBrQMr7C3M6L4Ps6Jqr5Uox+kDIfxvLkuqPeJjPTxd
cChhF7yTQ6cMmVN7TFi0jcH5Ovatk+C+Xfr9MJkEKyzUam3WiH3mqOW63gLkZKl8ptMAsf7px/bB
FmH3RDVp+mAq3r0L+aBmxySALc7m4aHg6E67KQuCSLZr/v3P1/p9W5ACISSBhGIzH79fmmlOjqgr
0vVg+4qDuY88NKwnslLChohfFp4ifR0lJ/6RYuCDa/+mxUShv/HcNmEkzn3/3ePttYyZOvHOj5mz
pRIwAJBiqgCR9mW/h8ZLFMSfP60Q7993vPR0tAWWK4xs5vuv2RZNLIWywH6PeckTBHCUsiiZzX6w
K2p6OxunizHxzAnxX9ESm1BbzZEGFkd8jkTmRS0dKpLaHJu/JN2De2caRdFHRDbQpiwoB3hrmATY
+5hacReXJUe+zBm6/oyMrDQ+cpO8v4eAky1mEhDs0Hzz0rxzAw6F5i1qUw7wSJ2/ct5Za4ii2KdZ
/uvLNnHnt1a2qCyrhTWt8tMaxVhAN6PbDLJsv6Df7IlucJuY1+No2J+1n+Qf0Gz/0y+5FR74Ffkf
Wu93LzT68KpizH0cm8a3DkuZjcuTSZw7MYmDtvoz5rdx+PLnZ/3bF5pbwysqCC6FhCNxX/x6VeRL
ZudA/Dkqog4v6PwoKjPHfaBGi/crA/NrG9L8qVsYnoRzvR0YZ5jCJ4bRH9n9/jIn/32d9UwbkBXr
y2Yb3XjXv/4uiSGyxmT8dIwtE3ldgzrwkrwLce1CkvevlCeq7HLlzFfc8I2IrSMOvNwnTQOZ5K7w
mWKEAa54EmEyM5iuELwyxEBD1lmXk4IQHS2EaqCr63qWcaPo3RvmK+V68GzZtxezYDkLyXc005Po
FWDRDAFH6K09bWOlRdZdV4gc/HPhsM6dcwt+4ZW70mDb9TP9nXB1ZvgIGZ05wZzBhjvOAXRDDc6c
sa4Q3/evLiiZ5S1ZczO/bbqahq7ul/VSkTTlXdpO59g3YkDIRDKM6V0lvGpl5IwpfrwGTCIqjnHy
nnw83vFuDip3vkPaluqI9iXOiA4j7PGD1+P9UuCx3W4AShdLPyXx+1V2AYRLv1GbJFwww4IxEKgs
pO+JzSwxfYhWdov3L2pdU04Yn1LbQBBYyjkK4mwsL00tZzQ/rdlNH5QC73c91mFBXrYXbCgI5PPv
DGLYPE3ga8lyXAlr2Q1DojCmFnxbk82p+sECwkb6bkkEvoEXBcAIRxvqD//dvteAVq16b0iOKNf8
dhOAWc1t3LTFz8o21LK3MUUg5cpRh92PJNE+B6PM5HmkQZjcLhOGlGMxJq75OZEj523tIja6p/+W
3gQVsrooCRJCBgo0SdZbY9Sl/tSmWVvuW8pkvVeq78y9SzqdvXNnk3K/X2AhXccN/XaMLH/d8AYI
2M1qxskUjdz9fO/rGQR7XMyGSPhrbmE9j2Cxl1PfO+X65FvIv8O5dWzmegBNrFNQBPXRMbC07bbx
6GtgxfIHGQZ0URLLB2SX0JWjsKuHxdjDaas+iyqxjqblxd65tBZUuJi0YkJAC3xLGO0hmlD72/0t
Eu7OZXxObXVkIgYct0+X0WMelYyECNvGFD/1DO2PHn33MnKXqvmmbXOqD2iQOpKTUtV+CjqBIaVt
jfGnaio/VGswl9/YNej4VKQLVK+MaUQbDWlmEZGS5XFEOWR3L6pwk4uE41N14Yzu9GA3ymNbi+Mm
vrD9WH+3WVlZ4hss8pFdjOMnadfBfDEzPbR3TKn7122zCsIWhWkauflMRnLjpBLivSztn1YpyBNr
smH5UaOifLTLovO/F4VEjm6krUfCxkhkT46zmxSiMOutnCEEL8vVQkOyID9x1l7oS7yle+Q2ZYsA
Kx4Pjl/VzFc7TV+R4Q+nGKQ/IyhNmZnQ04qKSNvFJlSP38I1bbZR7jj+FZknR48D6xqZ1li/SU0f
OPSrSdDP8lT8mQ1ybbayLTXyY6OJIwYmbrmnROeLeMY8i+NYrAPxclaXXfiTsco9uj6Jj5pxHevZ
mCt5KqEdVTs3lf0PnU/MHSsr4RzZQnMwQgRwzB0Qrg3zZcsGlBIzA3UrNDj/Nif6En59mY4qIeXN
XdozPXYfQ1bmpzps7DT7OuR1rrAazzDgLCurqqjorIbpxbT6a8SazWNIa9dBSkzapNgxvkzuRIb4
nb4OKac7w57zfm9U7qIi2+urR6Db9HGtWmeXcioc7AOt5/5Yc3JyGXiYpKPNTbzckuDMkLdhWZW3
9MgRwiSrcacbv/vC6d8Lts7UwhtQ9V+dYnXFgTKKs46P4zxSjqPLaHEq5TMgTieQR5MVRKKuKJ/m
NBbJPu/s7OxZhVXs62FCbmdU9afAy5eLGhnBdzQl7YVXyIyxsCgA7ysbXspFbfMEAZiUaC7xyUi1
MzjHrlHuNIsMmRTaV5lwA3bpqUYIPLi9QqmDP5biG7bCeSKf9pl27Eh+5qD0g2mVPkzLSllXSDqN
brcMfltf0biEF+mvvh8/zGJNg8t86olURNnCSyq7VbxByaej1mcYCEMaatzuGtkinjIrMfWuo4zV
e6/QmuEVpLqOmXdc3BllmS6nRdPaQsiWiwGRF50OLDz4FIgZjQfuhrtmCI2ChFUo2OQ8fuz0V7XK
lnkP9ZJoKUJK63tU++2rQ5PMD5vVdR+ySXtdZMukuVw393xoUiLYO79AOxK2upjJrSJX9yzl5Oxq
rACvFTVpHS3k2667WuWJvphyWb7S0zJ1RPfFSUierOoqwrZFRksXEKq5wDmWsxKwZaw6eysLDC+n
oGqzN0yMWGjiIJmJ7StX9Zzk6AKBtvmalY9pYs1bUfJu8+Pl05wR8cNAKM5fiPXCpofMW5f7FeXP
YSUVo937VUHIN61sMyZyM89W1JYiX+4Hp+qCfVx6zl2tEkYctZM2D33suWLXmfUmD1nRSkfbLGcg
ISCwMvr3wvmmCur2/VStvrqwnGF9nb2UMoTgRTI+oXl5LyWCfOQmSJbyHS18XIliIIE1nWYG+M2i
liQCaS4OS0wrNLJ04O4N/gEQaAXgmE6N237zUpcaSRMpZO8Qzfv3c6FZfup0iD9XFbP6aARRxPJD
PsMtcjcXj8mSr08rZK8q1E4nHqnbgOJ7EzSAC0hhm549wK8UrW7X7HTKFJH2lTBEqE3HqMkCM/3y
klmTfs4101LWca3TB3Lpiu/dvJJeaTZtevJqCJwsWMZIFqyOLffFYq5CrEUHJegMf8HAV+klbEdM
116sosalP6Hna/aMOr2duTDqIU9Fq5dOpWLadbJGlc4yxbTZgUkI32MJnPWurc3kYAQIl6J1NbPs
tAyUSiFCbss8GMquOJwyBRDHcsLmN9taeofUGVKPtGaLEPi0F80PHG89gphScZ/TFk0EcpvSk0gS
/T0WpvPSwV/AXTniDFtFprcedtN+kwxhTVq+wp4jb9Fk6E6eHTufVC9tjd56nKw7LVbpPcUer16E
95dNDZQTva1gigmxcBFg7PI8Th5EjpkHB/ikjx3VQ89CjlVrC+fMuSMDrU9fkVt7VzL3uwl6BEA7
bu342V4KIy7DIjEm/5CxSvB3ZiuAgZcY5b7zNd5QUwuzZzdtAYJPZIdllyms6CdrXoLqgrY9/i/a
9cO3Ap1Wjfeijc17aZKM54+AfXaIkVJSSdg769BS7cvgZqQqpzVitoPlp7g9FgkIC31rsTk8gorh
WZkkDwWr8je033nGTbQd7zj3eDiQ79bZYcn0+OynZvzNtdZAn2Ie6T4tKvWl4KC4Htqsan74iUTk
1/HNrCJF/peBZaGpCIfCW1yzOBX0wuY5803UHuxd+DDcYY0mjJ3kEcytvvQ58jANttZpPhkkkuXR
wOGX0zBArxtRgut5AtcbM7s1dOsfhrHxHocir8j2dnLWsdKze/4+abpP/rrMZJzlwXo1NQV8TmBA
9QXh3w4ptuBbj91QJ6haG9e7UjEsyciUGB4O8ergmdSZxOontUD6bORDDppXDct6j5lPAR3sO4dQ
60w7xH0X1cKc3QtyEpAAKX7XXdLKcMmUcI65LvyO97ynqb+aPtrOQfIeBIl6tKpcJMjRxv5pUku5
UjG6TlSJrUNEwkaaRcmiGIdX+aDRndE6q0lvbHV74E3hG5TYHPmIUVmmK8Y57RcAVzgPLG1O7q3B
UHmOZLZYNyuCOpae1VJ6V9dWll7VQz12IenB8WeXIPYfLcuJG05z7jaX9TKJO8xwDHgwPw+FR5iX
Xetdrlqdn2UG6nNXVCzWV3AxlNoQp7nasx9kzl7MlhPf8KVfJbq5Se+DgUXr2mAGf22ppXYvR0Ux
f+80CWlqVgrM8yxrHtJuO0ojI0nlVEW2ibLsIPLOJfvLXJddUJgOOpy8ka9GolOTxQkJRFgDhpGn
NClSHMBA8w3KDWBAxLmg7oWSz7gmuEljzhE7S1irjPRctOtt4Xq6IbwxHuWeqppQRAr0mGTitBnx
/YN+sHa5QN2wRy9JEvikSwrFxMSs8kpgOfKPcmpai23LMOxdL5zhGqS0UZ3JFsq+rOYoaAOPbfYt
9njWEe6acbhqLGSyl21ll94tyCNv+tm78TTtC2T800Wdr869kWeOe6Si6ln1UbjpMVzQflR7Spvg
zUqd+qTTzJQhP8XB49QDvbnL+lQygphEbe4JMOb/nRsG7jbHzYfkKnOSIH8ovZnwZo/Va7qYZZmk
n3zMmJsdUtnJPitys7rNVvQk1xW02PKAOySZX60pURzH+0WmNRpo0D9+mcbTkSFekzyU4LGxB7ST
bY0Mfbx+OXjkYedIDHUpGc2mFrZLpJgElnstKhWE/MZ8B5+1o6VV5s19MvTI2H14d3Nkz8yuyJmn
X/ripE5zj/oRr/uaIg2gvMyqV3NJsuCjjJ7fe0hU+uhYLOl7dgBF49cOSp1kLvKAZDwiVWtugEB8
Vhj45pCZsblTmf4Izrs1zv7esYEcwpwAjogE2AFx611nPODwXc7LMh7zpZieezJOInaC/GFOh/HA
tCIeo6CeX+HMjNfUux/5xv/T5WkAABejdUSn8t3HHaVHh7ljKmFmM/KlsTFAXPSO0z3NTto/B1af
/CyHBuVUk/VXhm38/HN75P31t4kN/RHE3NwI+rNb9+Rv8wjap0vXYZY60q5pZIiDiy4M9dgF8qdh
D8Wj3a+ymTY1Hpp6ast29+df4H1bYuuCMJ+h2LHoShOc8+svoKgmTCDvC7gw1ORIrpOzkSnzJeCj
X0lvnN5c9uIPOu+/oRO2q9IKAhfmMa6kzP/1qgnWPEEWJ6h5o3hmYpOdp5nsIoFWNduZOSaHJJfy
MreAa5TIvh9AS1Qf9H9+u/VQ8Ny/4AkgjMk52/793269lDNmYZ7MMaUMbYiJBep2ac7jNEcAENv1
soUcVT+krdN9r4LEvAWpMvSHP9/+vxrHf3//KaqAmoAuYA7r0SR7dyfgstSNZSETzxd3cThHxZTf
Zqfm9XvntvP0gGxF+FFHO8XdPHLDT0Elnh1KYE3D9ZD3VnldOrMw7oo6aPqf86BKTMCZ5yeXieMX
64kSYJnCKRggwExqLfdxrHzN4p2iR3JSjwXX6JZxX7TIYiJjsErzctUSQa1u02Y+KMf04lMOzKp6
wn7hNK/oxKW4kfmI8cJN4zE50QNWgC888FSn0h9nJyrIPR0PYxM4JRZyHIfEIzq1OWMYdpsXBu+L
tR9HUX3HOkoA89whH4wU4LBPtN8tjjtQU8rLgqx294Mu+W+DSbKhcOlvPH/YOK7/V2De3x68iYh2
8YsZZxlY551GGXOIG2Jj3VZkzzlCkCuXfPLzSEBd2FBd30KTJwpVbbPzccmixlTN6c+vgfXbe8Ag
jAGchHxJvCzNgXcLwbCqOjHg0B2CXsJ5mnGaGeehzi3jeVgquAAynnBGoqNso8QO1no/+lRGNx39
Mr4jNazQZ01CRXeBrG0xj6h3rDZ0Jpoe3/FW988S23xyWmIaRvu5Ngi8J+YBtafW7qsaXelRu/rt
i9F3JeGrOQrgElBue0gqYnBOjsBaEI6tgASrRY04A04GipcqXqgNE9p++zKLFbrBsZj8S+wac32m
++E697Oda3UoHeiyj3LwkvaCsnMwGd80qUNSpj0b4WDk8qqAf+jsmKS6L6JduxKhb6s7muVjXL8p
yyceYxmckZMuAI/u0BAFidsLKxxHZOLFqDOHwUVzYYkhv1soVP0zxx8G3oCn13y/6Lwbbz3R1XQQ
67Z7cHJlsqEiz1kuPEBA3vNowc1KjNxGPIU+w3tKeFDP89TYX3rDHdVlr2m/7MnBdVIksCJOD/XK
eAWFdI8uNxXNuh5K5GXZzTx0MwfkfpWfnMlZ3KhQyfrQ88WqowaIiLfLqQ3SQxUbdNV8t5ozznNj
gIc4x6eAmIFhGHPCYLpxpzxodmAa6JjDh+z2PIU13uExXIpD78rxiyoTh5wOkCtnbSWIYsc07w+j
Jl88oorjI6Rj6qFgmuF1IhBw+jCIK8vY92Dls9spB3FzbsyK15x8bm+K/EQ18zd4p6j3Q14A2MzQ
VgfQPAzCDPsq6YLt/Gr1BtdKvPKIflUud6roTRVmht+/ciSjEEb6ghKuL0Sqb5M+aL0Ha2zKM2Im
C+W49MgUJyd+PCJ6aqxDbBVJeqwNbbmXOAH50BmQuIwg6Cp+xeoOAz0opNOBZIBGVXVW/MNJB/xQ
5TIjGJuhNp77Uvv9eTE6pEyGV8/PVdGPfkgn2Bw/2MXel0oADql73S38ZgtPsd9pCSCeKzPN1gS6
FnC8RAfd/dqR8kI5s17UvGj/cI67XY86YYN68Tws/92GRTE6jpPgenZl2I/wi78t+FzSCMXJ19Tt
5q9/XpN+G+JyPfK/ZEBwBLoFGKy/bpC+EagSSAxuON/FOON3+jZNgkOHD/ItryDLALWaSLMNpiYM
MvKtwiEQ+sisXb4JL/lS+GbNAdlzdvPqg5iFHZ3LqI7nLN4FKOUi6qHmqlBTfZVii8Zvmjkvf/4M
78fu20fgEwhyW33+bL5bVTmfxelYQN1LNNgX3AbWwccXtfP8lZ5rIgCimbQBr0ZsCcc/X/pd2CVz
bwJCENWDX2Njh8X2bhrbNCO6yDH2DnWG5Qb5YgEgt59rHGSx6Y7BTS0m/ETIjZG69l6C1sOY8/VV
D6077sQABTyiaITs1HPGxqhnj+LEIRNvA/it9ZtXerxr3kpjAqcnh5gIf0+QHqQ7ImZOWsu4Vpkf
gM2h//RRKPRv7z5DAO4tqhGWIMt+X7YY9RQndTMp3MlLvvPo9/xMcniuloXRFCW6kX9Qp9rbOO7v
hdKW/rJB7FGhUTFSM//6NiawBsEPJe1xXky63nFC3IwcKyh1OC/ZCJxuzi592hHVUSSdJ8Kcwsre
4QCyx705ZMVCVrWJwQQ6R8Bcx+uq57ovnQEFQoZpgPMYPmQ/tTEZrQyrn41q1E+JaLPkAikRzfqs
SaOSU7FJoKJbcWZ18uGiQMPxTXE63M/b9JjVt3/+60X6R+GHt+pH/Th0P34MxI69zxr7v5uBuJ32
/p2881sK4lPRfcnqH78Ekm1/438DyRzzX9sbYfJCcIgCVM7yNP/oh//5byH+ZW1VFCsWLGUHsN+/
A8lc8S/+DTIc5N78SzSm/w4kcwgk44VmLdsqchIYgn8SSLaJHv7/2+pv+C7OU0FAbDFbA4vAr29r
laIpE2M3M2QTwRnlsnOGp/5R+sp/vAoaKj4iADqGTL9exc+UrDJFW9wAq2zg0imGk4Z98sFO8Osq
un2Y7TtOpi3NEnj38t2HGdwKYbCXTiybzRjilmmiuEqMEz3I7Az/vH8y4EddNoWVf6gi3M4/v95I
Lshag3iJxQa/2a8fsUInWJplM+2aBOPaV8yXcmXjaSWtXFzl1bof6CnqI2O4UjN0DpLnweqst1pU
bbwjzgU7H7CjUkeJ4TM/qzoT+CBTWVIwwr+9nXf/+0v9F1ymuwabU/8///3700D2yRGOi3Ca/21N
BL8wMTUyCUpP7eFBrFaeXHjmUtofqAm3I/mvt8TlWMr5hSfuc5l3j4NJpZy3dX8H4GSgwW4L7d6K
oWrnawmEqwNDNsLxfE0DskS8f/ohpYt4khyY7b9IyraN4W+Hp5EYOKu1c7nze8Pb0Y3yL+2W3vyf
b+VvT10yPSACYuvM8EUO3l2ltRdmCTjCdwSN9ahWJSJ511bPuAle/3yl7Sf9cjO3ysDDxyIo4MRv
wjx3CVTFZmMRPW5pLHRejN13QmsvtTYuy8JFIvznK/72mrBU8S7bW8sFofL7yPFsHHHeeDk6jMWh
Vett/QavMT445f72kvx1FbTo1D+IXP7ii//tObmMtgnQ4Cq2qeKHHJrLofQzc5drIvOE2T7bsCru
/vzJPrrmuxcTqKKzOCvXFLLFS1pB67KK9puqPO9lkKQay8T3z//0mixJfFaUnNiCqbN+fR9xu3Wc
e+AWCGnE5ylfhzvLXvW5MBqnDBFaFMNG4pvjf1T8sybSMHQ8gJPE8sHdfL8mJvVsEJkAJIDRQ/kw
YQP/wujAC1l+/TGc8Ph8QOf+7SvBCsh/LJt8Swra90DfBhhSX7auuyO5Qd1agWrVjniQnBmwzI2L
P9/VDeD86xeDlixdQS5EahwSbvf96QamFV2StpgoTWOIQSge8/qscmNYX/KhgzaX8CHhLGPjrY9i
KLH4ClhCJWJHLzi5VtdaX3SpiXbEGVhM3RlUm0wYQfqLcYDU2/oRpFhFX0gr4CB0HQg4sDo39vb1
tPEAWdYoqAj01PZpHMGKMxFD9sE8e8y6qAIsqm67nrySSwKFrPo8r6ltv0iCjVroUmXUr/YFCpXA
2tuQ6di3kLyLU54GevjqZK0uGfctc3M1N17rnTgeBkBcvdj4ZnXVbO5QC6jXhjm8e+FBhERy4HKa
DV0EdDWObSIxosRsXGu3TMSBhFMXTMes7AgejStGRKFdqrG4zs0AWCXkuUQcE8PN78gNQDO1+kJO
d6S4pPYBs5V6hX5gGId8zV114ADgyCvHR8wYlt0mLLEY7N5K07HsEyHz/TMUXfLeJbJt6AN+zYT9
G6ujo529EgnSwiiO+5Zbq2ZRzER0rr7zNJgaHL9qFiimgsYS7BjMo2JvkseLYmGsh+dFV3VyDMpC
WCFUCKgZiWBCf7ly/j0JjZZw7xQ++tYVW+B9oJD0H4m9Cz7H0h9Gxax/aj1aqHPnQ1IrtbQeZ7YL
695pMdfTYQapeQTshO46NPC/J3sjKIYZsEKwCtDx02RczanGtmIYiI0++Q2kD2QaCZQ+tgmQyM0w
eLjMLIBvISoDr7gTVl9DH2nRN0Q4e/hz3NHx3I10BPR+i/V6yXOS1uHvFO5l3/PcyVxZDdVfxbgc
PxFC0WAdyeE9Mdqb2mcZd8JEJDNkQaSZghc3LsO85YCYMIa3zAYYBnjWAR0Pynvs6GLrMGaE21yy
rlNsVCqgT1F3vagir6vdLx2WrCZqGbLTPVEA1F7bYXB+xNjnyW0H3bDp7ssqiwTZR+Qz5Lp9xjhr
fBIC/cnBthlbbhHTiA4YkVhIOJOcIRQa1jnfZiXGT958dA5eA/MgtPs4fgY42IIH9LAy0pTV+PxW
6B3tLosTkg9Wd04jPQ3qvh4tBuVg0eIWfLaPVAqRyGgffTiXLw1h0/yQwkCOkhCABAwDMeJXO0GS
dJPlzYb2Et7iR1oW5NjkI06ScF1Tf47mOba+B8YIzQwM06J5vUDuRFxn+OZWYjUjYG1sRr2DsJWh
dbc0AKftDDgcYtjllKVW4Bx64ETqsGBjDCKOhOt4qyisaJaloLf25sL35lNloId7YBPMswMTxHSM
2N/amyUOsN/hWqzeRpBLr8bU5rcEQ7rOccw0oiOOaUVGvFU5kykbGEI+Cds2z3x1zbdhBu+075Qh
Hus+WYPPhYAIdiD/1TXSCFNjF3zGWFeldzaKVgCJk1Wv/JzKLHowXip22xRvi1NBeTDn7sVCetPf
2f7Y9Zc4y8fHyU7c9MJsOoEXaRyYgxADUbApH8jTEckF0XqblKimi3elmI8Vh04svbhrk8zvH2a/
EU4bMZrDW1StBFOGLhTf7nteFJb+ZLRZXp/4btblHuiaI3/gH8/iA2NT+AtijJkVj4uh8SvP8wpI
tVZ9/QAQ2ttauk550F49aAYOIIBXNAmfM0njPlosD/+i6fbFPW5ywhSsWBUPFNHmc7o6Ax5+qRB6
+VhXdyZd17P0LPOtqSz9wxvL5WdNFWAf3a5Nb5WWmbqDYNt+zY1afXYbe74XhQqwl6MReDLHwX02
uwFLl09yHDNc1kWU/758yMvA+K6CZn3tZ3SLu4UjYr5X6NX8MyrT9oi+pZ12eFzwU3emi8YzsRNM
lAv83JOtSnVjoJvd1cj21kjCRZ4OsHXINYcVC2pCMVDlFmqBMFPJWF3RUOk++UXCijVB+CWiTq/O
ntnJ7CFFdKvn2ZxZViFFkdk0gAzod7JxIaS45TT+mAOUmpEIOuM5aQtxh5HbsEMM4ngi+s4W+D9z
tz4IwjqHMyKx6SQToDSgBhu+7fEgyxMcjBiH/Th4X+ZC4tSglTq+MvXBPlg5aDB2Kl/0zeio9Z6G
PSD4MUViEiaulxp48oAm7CGlI8GxQPI0PO68+UGjF/AKVIIMLFSfkzzIDKzfla5TztEEA8E8luZo
J2jGc3lvW2XbfZrNAXyOhYvhy/Zov6ErsimwhhnCG9x8UH6WR0bXcSFp8Hr20W1HqO+dYzXV9gAL
uk/uTDxWPn2ZJX1dXD7/TqJHrvfswibNQN21Akhxhwgpwe1+txpr2+2GfljkaQIlaoZx4LTs4L6i
5TSsmfG1o5mI7NJoAms3pXPq7YvFrj8Pwo+DG9jrBRobhz3kk7lMjhFW0G+v63m0LFQ/EiqKmdvx
yUf19wMQDzFKNZ3rJLJrV33ztoSDQzHmRoBDOfF/YnHsjF0MDA/Smlc7PFG7m/Yuku74qEuoHmy+
yy22SlcfWz+g5ReQ7+WGDa3SF4F6qD/UceBOOxfTfhHKogZclw+UzGG+Wm56sNxZVUBp5zgHudhk
d7pDvYlXprG+9AkG6RBTg8nIrSgABYvVkF9KBj+vjTlIERZzI1QUO9p+WmeLnPMssDD1rYiBvhhA
hModCn00k5qJ0QLpUSPO87pefwb0FCcHgsi7hyT313TH2UWNkSyCZj7Ws+zNSCkmhvBYBaEINOAR
pPViIGdVxu3Z6+1q2XfWBpB1KHm+ZiyKD5LNGS6FExPJMMkZ9EhXF2lPh1gPJB2ukmXTAoCHUUEy
Ajr0zmoOF5Mx+FU0ysJ5K+WEyKyAo6PDHvf8uO9JayQwAEcJG7gaSU3xC9GfdDF0nxBk5CbsvHJE
0ULDQO+CbFXmzZy0NRwgVfBUi2FIH0BQM0WDDq+2OVa3IFoCgLu3Ozq5B9DX09cccS8lKxZ0HB5e
jmDXGwKXILTMM4D4pmsAs7saJ8qqrkhucptB8mlAdwYPBsubzZBeWRcZuCxqSFUgWErjWr+VqQM1
Pa0qCIczfsCHGErgcEYY4bIDITZ4VrSL11BqB1qRIVL7tlWgSo/m7CXeybcRPO3tfLMYZVafvcyQ
Ub50Ys7lHvmS9HfOlPk/4ypXXtjbcZpGE8v0z8mtg0eCFYOzOSvkqLpX3TO+s+J5EImtWE1Q94Mu
qKzjEPQAT5vAj1E6Np6n8I0s3fPc1iN7vD+qr7pJm8cauMZT3ym0Q1On1MlvBj50pzLXiwpXwi73
IQLlu8UJ5G6tHIQ3uvDq+1qDIolaGwoAah2rfYHKoeAvaLM+N4a3EuwwWthZiPHwn42UsUAIjkR2
4MdQ6e83K6liyNJRm7q0N8zI6wWQDaejM8U3jQHSzgfzPoZgxvxLUXFAwjVv2dcAPVyEgQzO/HBl
tLREk89ROESYm8bAhUwo/9JFf35mOIr8yELk+IhH2ymO0KfraxeR62tHhZfvbQheGM37gIJOZOSy
Rfbazhc+WP2XeIkJt66aqrrhcbYCjKwc3EhArLz3hn6BWVZ35AJOZfU4kKLxKMRSP7EDVUBc5yH+
gW6uHcIkW0Y4+Rp/YCuLzuBdW+SNjAeyNrDRJM/B2iLuTtoShgYltv42pVV949h6O3PwYKcQIfSW
7YGJhQI40e5IrZhKVi2yUS6UzAAcQ3KAG6w8wyYG2dfixcDWgMcAqWxCdZxz8ycYUhduTihbFFOw
3q+skB2vxNTkB2ip8ePijGwikAcSkpQd0YKRHNVPi3/MiBwU3lc0i9MUeqnd3c55zJFA+0GFVKtf
Z1CzQ4DYT0Ac8RtSTMJyXKlAMt3bHQkfg5lFmfbmtyRx1RoGdeteMx234Wr2c/OI8sBgcYbByDmD
sXkXtjGM8DOAPXKQNEsR4sE8/SqDWulTCe37tp4ID7lkiaze+sWumiPITPkIic2ToaGb8fPQeS5/
TGYbfad2q53TNPGz5EUoLhzRVC+BCW8kHOLcQqAxOMaVasmDQ4j4/zg7s924sTRbv0qj71kgubk5
AKf7IhiTJou25SlvCFuWOc+b49P3R2UDRwrFUZysalQDBadzB6c9/P9a3xq9T3nB6XVr2QlWCja2
kvMg+2l2TQjJ+GAneCOb0U4S8p3IMmRrkkfGd7uDlSER0qcbUKQVCOq8TaLdzGHxKW05aaFF5+C6
myLdm8h3W435i1Hh1wHIDioiq1W1XYPlp83gJAUxFpOVcwpypkL3F0eHagpzAmx/505rY1468QEk
1RAi0zPEg2FVTM4STPkP9i2WuTVkWt9XId69TTsoRQ/JASmxMdkJ3EBI01mtYOtCHh2RQH/swcoW
tFH68ccgvPIBvTZYO9au8kOPjL/5QFkQvjF7CfYebW0W7KjgNJCNwxEVfUfUYThToD8nykJV81di
ImDkyjywHXGheih9KU10X/Zu8WBEtfWg9zooeVe54nOcRZm7MdKBI1TjsmnkdN559gbCaPIzRryP
9MHLl58FkET+/YXLlN5L3vRNEnqYrXvAMn/sScY8OShx+5Du3F+NTIYnEjhI3EJUyNLE89BgOXbg
big/WjzVivSfjEYzeUl2qs/VfTkLnCDNAA0LP08PDznk0ApoBvJ5sV+v9AmPzIDXJI3zA9aVigSP
kk0tJGQQpjnni2xF16dPCQE5KwSHLfCmMMwFKHFkZbbvdOztNyad+1tCkavvfZ/Tf+90R/MB6HDg
jF3b/GkahXY7tJP6MUR6Aj+5ZTrBCZOqT42ioQaQQI+ByphGqm8zKXNu5IyhZm+rOvzF9qAn5MPR
Z86yms3vSKsIErbe8j1scPi5Hxwncz5rstS+9E7e/AzDfGFlhyX0QKIKp5k0rKAzaG1of6YBT3PX
K0Bu3hWgJ8TBG/A3UJXOqFrMHEp+m50VfyebvYa8YybU8xGPqGOUwRAHdIUqdz0/wWHFj7ioKw6p
bC9hn2VcR8au41CPqnjIeNAFaSJSHvFTWM31YHk04nUVqZsVMr6NMRbe0JRA/2rOCPyOzKgLZFl0
gJofmbX4NNoZmlZI4YO1QYrbfIJVhUw2twQm7UYWKRvpBVLb1ukt4ovmJmIDihG5/YjgBqc4h7a5
YqPOPLzTMBvUm0IbZHToMdDcW5pm/vCUMkffrDU2j8zLdkTTsqe8VFNDue2LudII/yDCZdvD0CT5
CFo5NYQW4CLS9zBxf5b0ucxtvxSzvpnwv32DTkOmAYEBEDRHQ4+NzShkej/1rmwInjJQeDWegl/f
FIV3RdymZ29bFMz9FhLM8FU5sEk3lhqMnz37U41T0LyQEYLvo7omCcrAmeslVbcxBy1DQ7JKRrRk
BlOKQFbVNwRDtfwTq9nFpTvxfYTORKMaHoy4kq3DbyiFFv+Eo8UwJawf76btvEo7ttW0klw9mxfL
GnpGGOfaXV1YsS2PIly4tYAAS+LtWgxDe06E3V2iE9hyNWI4QEZCt5cgLWz73kbV8az5XdOMpBUm
qvJ2VkT2+RYXX7SNeHzwva2GOCq7413Z6VBm6u+Q9A1weiUBq8DQJ+VuJrTRto/aAui1A+XzANzX
tlHn4mVg0gpNd2sW4/SFL3iRewJx648oomV6bDlC0dkvQjKsWlnro98ioX7C0ynQ5Q7zzFShlkdL
2fLaNGycFg3pg98lQNxvbWq2jxFdaEIurBgirD6N8onqcc52xIqSdkslBvacM5r979GZgByxUW9+
eKVt3LuqJnkG9Jn7hVWrcjZWxnt6GIah+kiPQ3fu3Naqv2CzD9Wm0xsvyJ0y+05dIwQcqKGq3XVN
h7K7W5mmm8ZZ131tckEeicZotY2EQk48AqeLxwVBFzSmmDYmadcJWqKJDDukCXpU7wc3sn6JVA8/
Ez/Vxn7hoGq4W1xYlHsEnPNfjpihXRnIeyk1tIMYj1mb5UmA+Kuvt8C3sOUIp3NM0hUarKH2ShVT
o6hLuV3CMqW/xfcbmIvJF9FDP/tTQuMeaL4LdhEsqXni4+hAAAM1YCi+aFlafZkbejmbZFHTA015
KwZ377BrUJJD6HFwcKnxEUmJ7G9K61vIp0zn1jh4zAoDHQbqfjWwMVs2Jjsgqp+3vQWbibJJXOOP
0AhY4qyfwJSxqZxvrD5aho0yQqLz8tAErcVHCFskkdXgT7XtftMLD9kgDAAYTn0VDQxcpTNbgg4B
wbyQeXwkbQUVdyvj6JunUdwBzluZBCzFFSW3DvTqb3oNrbHNmQ1IcGhrhO4lmak/Egy+bDC7FJiO
MRkEnFXmkgGwz5fhu1uUdrTHflSy/9YpPW2iAtUVKbwltiAZNvU3fJ8VMBjd+JyWrgp3dh+PPEzK
V/jHuuYLM+bwwRwcCXyVgyaKCiboPyLvsl8mrlE2AhilI3LBOfbsLEjB38mNQobXo0zDBDUm/Z1s
oLiTHoXya4eji9KJVknChxVNS+xeuhWGV5ISMNWuotLI2ZgzgnhnTUTfhSibwMs1gH6UBELSMUqk
GbExpYE3kcZH2a40j5HIBm9vGUPxQcvmoiObxwjhdlmh+8VJR/BFbSca14eOxulTV7np7is77GKC
LozVAOn0swujzwlvY53ery8jRPjXaVFX30PKrA1qWTP+o3tohfa4G2DITgR2PFj0XHloqdT+CpVE
gbhwE6p9Tekv2jljjoJVVF4ZQBJxH0dPEP0dgwD+ptugtrb1YGRfkqEiMYSEIPpF3TQUjg//2/ky
TFnDqs/8MO1zYWSPNJspIhEbGWmQI3O53FZZJpGJS7P8q5xnwR4p0UXza6gtxEKqwQK4Yab0oqAa
pJ5fwSYan4Ts1W+jIUAIwGPc9sRj0JXZdNpI3EAV58a9JeAXEkgwdhjFcTJP26bxINOZVC3uWuYJ
jXmxn4+O1Qt1i6ix+6bDABx9i+3KlUA4rZg8WusRSzaGtKYJqdtqtlt+S3WMgttQn9371K7lp5lK
z6NOKYx6EnLCX3FXcVKCbJi4BzTSihKH4dR/QLdVAFTB+n2YWDDERnbCPNLUzutr2EYu5r2+wd5c
1+xSFaXbJ89bNOanXituNXztoV90ucTcrJbsVzS26cT3VJVU97Fwqk2FeRJloJew0x5TwTSLBNsZ
/FEp7Bqc28BhtS6m4WMlbOdag+75O5VI/phH6R0wa4JN2hX4t409CD5Z+iUl84Ytb2gkNzP1M5OE
Iyf5gT+Pl4UTG0goNvF8xWDb1D2u5vmvCZE8Rz2BT2rDVhS/JlX8rjmgKtXBGOpz+xBjmXoyy4Wg
qbTuSChuBHounWwH3PLJih5sMs34JGJyEzahtXSYl+d4oOQR8VrgdQ6TYTfQzpw3Mwft9Ioum7wf
hRo6jqqCGOtopLK4s1uXCoGgZGPu2DvUuJ9M1k1+SjxGPng172Esiij0Qaeu+TbsGe2b2m4Tue09
oheuVOfKD6jq9cBY3222WCy420bVBiXZHCMy/aQiHGkN1fJ2nHJFywjbrnaPU8iMd2hMQnDy2cwX
nbeViRsHEzTds1YL3QMJ4wLKLDZ4pqcSY+6uBjYLcAwbPb0st2rTQ5hS07gFlk2xUJksj3cZdVFt
SwBusmwLeyh/QPTQNL/2MsIEQg6bH9mPaNWO7Sa7Lwc94xdEx3K17MpwPVDbToIpKAN33i0LSOMR
Qdi4cwuURz65KDiX57CmAEIsXxHvEX2Qa9C7NXzqFF9JiNXJBnC0fijQ0zTER35ZLj1Nj5GSl8/f
8v54HtS6gyLhhTZo1TpXIZzI8ooIOPvOqBLThNcP6m6j1zMJGIU5iPxQ0gJpt4MXDjd9Vts9CDRT
u6d2Aqk1ARsY+a0uwsr30KY+WUtbdNuEluBqZOJcvefkabs+7KMWQ26Vpli+23Z+4LsttB0uXxbl
fmFWQBCnh/dJLqwPeiWqXwPNgMWfqNkQr5ZCpt7Ab8vo+S5shXwjT20Q8XxzIcZVelJ7L6y1mTlu
Dj/JPPTag9fE2TqLp5UAyS04uuqDpx/ZDU/Onq0Mp2g91xbtmm2wg057SPT4QaegrR4Tne0YfvY5
5v0uQlejvsOo2X1Vw4Y4sNmnSF9R9Sxu8HbR/cTt4oIQMPPK2tQzx7J9PXbtjQst7htrpjJpCDSs
t2Vi692ebn6eHkWV9/eGLfv+A8eEsPmkZ6QWYAOwqatFkTN8RxJAFXmhDdZzNs5dA4RcCjdsm7NK
W/uEnoO7W6pe7NnuT4Zv6/nKYy419QnVUvJXVyUJZdmccu0GHOrIbJ6wW+0JkPpcKM+7Q/IyR3dW
ZNX1up2NtT3gzxiluFHaZJY1JRxdIDCc3YVc+mw7cYQjiCv1SI4sMPt4GwMY0nQUcYH4FBd18UNz
nE7fVr2p0URfBvtHWw99TucgIdJrMCvSEyA8Q/Jl5PyHN2g6LM2O/myd6ekfb66y71OCrg5gRt4/
erKv29+cYhBj7WMdbN+PitmqaDYj7t+l8SsF2HOXoyvuvi05AWdbO5+M2vdIopqvqY1V/a7FWgSe
0Clzshw9FAUbZ6qZIURON3GDyt4d/jRFHDO5dS2FV0FyTPhAKyJWnKnG9udoOcwfGiyVaGPC9rMO
Y0xfZsNZk4CDxgsBq+eICo6RBm2MSrKXuDu9Rby0AzZhfS4JYqLitWj91eQ5YDKI/8u/LjEQgC16
uKq7cWn4i523GE3iEy9D4OacGAKBc+zy2YehkRLJu2hrurlh1/F11dKL3Co2QTG1W7gc21Zr9Gyf
5eBJrupReoHLZq/AQ9kRuENlDGbKkbrM0ES+GbHF+ul5sPO/1hFM9qvKjmvIzBzquVGNY9Yc30MX
W2KT4kXXHb6NtUwNtx8rRUjFdVgKKmFtV+K1r50eH1EsbJYVWVbasjcgb8Rricker8exJxRqKDJv
jxeIOPQ6shQo1czm0DCpuFuFrl5VmfQIl/6K/1fST4YyusbbSooi3LgZXe0GJnW1TtOwJK65XTB/
4TgoTjTAVimZlzQLNjVQ9d+KZYqEwzHkTKiJefCBDtWWT1CjvCKeTjk7TTU99cUSHiTgaGqNFHJ1
E3ByZ6iZLEEK+X4Bvre7kWXrjjeaBMvoj54iPhMmeOpdGzS575ZZgSpJnZzg9waUgm9DsvMOJL3j
rLeaPjKZH0lt4RyZUn7vWzM5oPYhOY1SdbV8qcmyT48xQFHCD4zGayk6815OV02W24+VU3mPRqNG
WIFoFqApD45W2XecHcCaKLQLDVZ33cEpRY0fGHs25fUfYrjbQ4a1s4AeTgvgaqBeCmdkoiewU2S3
3VNiwu5HHQXkk6FRryPNnap9+XXm+FpRJF865wpSdDd9Ck0su1coupV1YDXX7X3SIh/YTYZL0V/1
ks6ulWBZuDUiwVZ+ob6lHwQdxfh+ahPL28WW09TfTRbFMhCa12g+IQEEclG6oAooErv5Wxf2jxTM
d8ljWxFWo95VL7+rc17He6xY5MgiUN1/P/+Loqdq1Q2/+h+ATxI1f+yf2vnTU9fn6r//D3/zf//J
/98//I+n53/Lw1w//dd/PlZ9qdZ/W8T28KUeWaC4/X8LmD9XRERW5X8QXf2z/N2d/sW/dcz4vv61
qlsxpeECtFcy4N8yZkPKf0n4YxBwkbiBtUG6WFativ/rPzX5L6Sw0Pz4GwCPxAqT6oi2X//IQOKs
24I/soW5ipzFP9Exn5jl3JV155JaD10UPRiCsBN/bgtICl9YkQRFb5louHSo8K0xA3sAgCQ78PwU
g2E/KLIDc2eRu4zW4p6juNgUdt8fHNv2LrC0nhGR/1ez+fdvQhOMSRn7nsu1nmj+imhSFnkDQaZq
53toVYa1KeCgPLB6h08UrLpxO6TFnbTogWw47UcfbWGwuExy5LxO9qg40Bk3HtKZDfsGnjlrCPYw
iofs4MfHF8/8jCzYXCWIpz/Xgx9o2pg95RujKZ2j3kZCkgQ5LXSW4WGsH1rs8p2f5I4WuHNc0xWZ
azA9STF8mmZZrXt3+5fMBvPDGiJLN8OdHiRruUTBlbdPeVyFBw0i+cfZ9LI/Zjgkj5J98Je5y+rP
mQmhJx60r+9fyGvh6t+33QO4xTvqQTn2VoXiC0mpEatW5+iYBDZtxyvKP6nvYLDdvz/Ka53j8yir
Mt9ck9VXYtr6K16MshppEvBwvHCtlm3ZlpPcDDf+Bt7KJUzla+3v/w6FpwouK44qz1n//MVQQ0ZM
jMv5JdCS/k8+UGZCEXfXaTR4Wk9++efXZUDoRW+MQhxrwOvBxgYJU0+mCqEojrjVc9rgZZm6dwbM
rgva3zMPyjMBQHN0pAoF3PT1UGwBE+KB2jRI0ZjtR0vAyiZaZfv+BZ0dhZkBcCptVP35tX9x9yj7
6Bwl9DTIoyLd80+0u8lF3vJPR5FYYxkGwTRWNHPVHL8YhdrpSDPUoOgjYWmR39bvQ5dojPdHOTGk
r68CeYKOgTQV+gGHOvP1MAocT1LGGa/CYsMdNckIRlsDB3fChBkV3MDGZF8xU+dfKIKyTa2mC7L+
14Lbv38CAnTXAgaAY8Q6+QkIgVLHHjIkorH5p69TUoHNQXHujUa2mUnvD+hft2ole75/8W8fpHSx
QrPecIuRMa5//uIWuzmseupiadCWfYR1FG1lhvr3woN8+7FJVxqG41iGNCznGV7+chQ0KvwnSQNq
0sInkOUn/e9vWl5um2j68P4VnbuVLJgmZAJTYvBa//zFWHTe47mz6jRAqGzsaGbKHfGCGh31mljf
yWtuF8sCHFZwXH1/5DNrE7YMnRnFYZqEwnryvqJAJLoEpXbgTn9l4EOsWexGmF0u+pS+0B7SvGSv
H/pTiQnS0XfF8jme05/tSrGaa+rckGT63+//qLcP2HZwnLtsJnBBQrt8fTvsoYlp+C/xWk5Nvnqk
HX5KZdge3h/lBAS7vsAQclmRsZ2vj1o/eY+oWphuhWZxXdEygjLpb+BTUccRlphPcrFzdCYt/WG3
fbVDG+Ad0zbs9gAFJv/9X/L28QM5xsGFMYq5Fm376+sdDavFLZ+mQUxL7VjX6M8yegk7EkeQRuul
tcdHknwyHdoW74/89iVnZBxAXP3qk3JP7jQMba2oydoMJtL7dtWcWFsIW8OOUEF5XyapfuGer1fy
emuBY429BYZDbrt7Oh7i57GQEVeaDCp5WAQaWmrJWg3BjaagtsG2DxMtm5uCmBEM5mUYLRcu+dxj
Zy9qskNksQflcrKK1nMiZgSgaeDUhndD/Jq3o99FyaPvTOasrLwiY1p9Tic0N1Vs2767du0xYNUX
9oVi3Yu+vhsrOYGlHJwr86c82av2NWyhYS5UkMAXIDsOqQRV3nQtN/SDYbZwgIqcpqlXRTdgtHb2
PGAsalpKln5lFZDbKH8NgRWiqiN8Auf4puxTHY4wsS/10e0me9jMMGo8clJD9xZUlvmjKmMIb3ME
dR+lofruDNb0qUh7urMwTuYnfVqSP43rZQ9j3802Yoe6/VP3UJb+8QTLnnj9Bvk/Pnb95Dkknoqs
Is66oNIGEuhgTtPjC0M/lnDk5iYRn99/199u1Fj6IQXhc3ZtNmwnd5tuAeXiZuoC0Tb1URIGyibW
oUNVER3x/lBvJzCGYuJydUN3yC89+azQFTWz0o0uSFiKr7VMhFvoCPa/M4qtr4sUYVTO6TrYoB1x
p1jjgnTBuwKyT7Oy4d8ZBMeZx3lPrOe913NT3BAzP4hKBf1sVvt8oR4xe0uy/cc3TPASEGC3LrfA
7V+PMmtNbUK7UoFF32pnDOGvLEbt988HgfuNCRFZo2DOfz2IOyuO6XVCEocJgleRyzXMINTeH2Rd
L0++acxVfM7uatQDwvN6EMXq7iln7oPUgwgSScQHGmEmVxw/o92yiMJfRvvSAnLmfRPr4RqaOc+I
BtvrQW2nkTTgBYPqimgmPD9rmye9cGlnPiD2/EDK+YIkCLWTt7oo6cN4U9sGWTLMVOpTml3cAE6p
8hIY/cwxHtaRbq2gQAOol32yJIqic8H5Tm2QVugmkjUcpU/Jo6h7J7zDSePdmhYYcC2lYkTLodmh
nBWfKfCmO3twpi/mqMQF596Zm2yzUeJcDIXbY8Y6uclyyCbwpiool8U7OJHzFGqu2L3/+jyTpE7e
H84PLusxCxTO7pNZUdVWlOutVEFWpdFXjeDZFj2xVY7wgMdDXJUTO4KlHHfWoAPMkeM4FwSEpdLc
RMMYwTYYOqhPM21M4pCpRzZeVZQXfuWZN4HVGzg6/mbLdt2TW0HuITWBsu4DtDrTtlpQTESmR2g7
2pwLM8O5N+HVWCdvguOsUjxELIHRxu5eziK6t2INnE4ciys8YvG+Ggx5W0tPu6cDgsCR8oSfZ2F6
TA2kJyjEnQuXf0IaWXeOrmetkBG+hvV/nExX0MDjcEb+HtTgyG9BIzc0/ShhIyccxkfbSCg4I5/t
UtofmmvvPatsAypAte53KBUVjduIDhcq8DryYye2TT+O5takSNsr+uo2YtldY/dg3KRmjlTEc4P8
90GrA/hvYXJhSyTWL/fkpaNOYtgWMTMcBcyT50lsyxRFwLqCpBEdPMPnOLc1inZEbeoUtKQLO31K
HYpPYdcN16G6HrOD6kc0Frnd7mYCbvdLjyWjrV2FDhoteQW7+aGi+/d7LAuX/OdSAn3lShMp/yDr
sQIXRNy+SlLzliJ6eTUiTD2AkHdBSHbdlQYSeDfRW6Jr2I4XVrW3LzDTJSACy6RqwyH9ZCqj4t1z
fNbHQNc6zY+hk36zbSRFGemDH9//ot9OG9DSuKfEg3HEYkPwetpopn6w7MUZA1xj4hB3+RMmVeP4
bwxC0gdIQP4Ld+T1IMiiVcvUNAXU2MZtRZfJp7ZnXlgA1rnn9WtCpYsCKFMT3gkqua9HmRUNB/YJ
U4Ay/ilR7nVKiJOuGn0zqEZceCnPPSKLzRqHM8+FyH9y34hqlWhswikw5zbfNMsw74tMp/qJlvjC
9/w8qZ5eGKsNFc91NJbS1xdGrAJxmTKbgzaStP0iN7lqkszcm02OJAL42LVHDMhPI7FNBep/sG/c
0cXqKbuq8zi6FB4hSWkrPAofEZ5RBa7tD04LkK3/+DkbunQEZCXBXz89u4ydwwvGIhyIGSOR3nv0
i9qouDDKmSMSNQHOxoJkNrYypzXNpjA1pzC4HwvS+sTHREdbziAACrmD3aLhbR29PaZAwfuN1XXG
z6jPgNlOYdR9Bq+HiOL9yz7z4lGPc4211MTie1ogROMk6LDWSzAuifETo1XE6+2kQem0uMAm0gbe
H+9MeQ2AyIsBT970RE+1piCdMcC7DsVt8fJDa5kJDVobS3hClX6EDvW91Gf9M1ozsR+mKb9w0Wc+
ADZZ1LjAvtDHOA3gwMNld2kxgdp2zIbQD7JvEdapbSki68L1nh2KF4p6pcXrc/qtYVpKCDMelyC0
kXePHgI00Q/j3hq7S7zWZzDgybfGjg4IztoRWesAr7+1PHFpA41yoeDkisNgumKLdiC6QaTsHrV4
sCg+lEgu8JXsFi9ENCLaxEe4Vj+ErZFeeNXfFiR40DDXgW2Z8DVPcQxaDd98xrUVzMwOm84Y5BdI
1ymk+LK7Js8CWTFp5zuu6LFtB+3ClvLcfbcMsAyebbAInW72DFBfKo31BdFo/l1FML+novraibS9
8C49781P7/rLkU7u+pxWTWmOmhEU9pzfhXpKaqdhopKFbKbU/WKtEH/cJT2iCDrYwRCBUd/1mGAP
i3InD+1G2D7QKrdgYgPgGdAttArXWuFVe61EIOwmg94f0dob+i1fqGkjBnPT2xKvqOc3dXyRBPt2
1gZ+xI3nMKJzLhHyZNbGHjIRV6KJgIxxcNpJrR28uCuC2IoMbeuO9extPQRpCJkms/ro0Qz8NmeV
juW5ccNsj4VoOTiJhw0N45LOSjZqnzNtML6+P5uc7gAQ/bsOzU3ds+UZzg7R0gRSkvQehIYm/RTc
xwGBeHLhG347Cm1/A/aMyXjoDU+mrDWlVyjV9oFlq+TYihmvhDsPP96/ltOZmLIZJ0xUdEBwWR5O
26ulVw+rKGkMplHNtxHnWVwymfdFS0rnakZ98/n98Z67CC9fXLHGMbF/Yr+BC5pJ4/V0UeeGEmya
9CBshPOoMjb2m8ZwIm3TFwOawTxFHIA0UnMHn38HURtRjr1gk7D5/90JqON+20UtBqchTr45Td8Z
WwtiJdIrA1fyZpF9knNmKFXho4Cw740CKgZviI30aWWWb7AHqHRjl333q22N6K7rifeLRw33HKnz
ek9e1oBo2C4xMW4To+0SvybsApcsynH6n2bWIX1q5UBLum6nbTxaZJhIyqSJryThndsYGMZdoq1e
RLIV68f3b+Ez2uX1LXQtSR+PM4tBU/x0juuxKWYlQPfASwxo/RyXlyNuDP2D1Txq5Fd9keDnfyxW
al+5ZdJsdAzwGBClmSL/tBCqgBysf5cGzblNRhxPQX57gpe6zSrt28oy6TbzSBhAjDO9vgU8uVwl
4dq+XpSlfsWxWzcHx1EeSvjVRluMXhzorY1QNHfpLkS5S5A0OZE6TAZVi7sebSu+HlWo66JXoiQ8
etYpRM6kR2HI1SJsI2KwvvbYzlHddGQgF+QdkQvj5WWzs1NzvIvhDFQ+Urjua72kxuKjU2xQQLLr
yfyu7PF64EeRsAFE7WGKNuLrWSoLMWxIbuMyKjCgiTcvykdc2C43kA5z89ocLPXFRNmV+0Pf4d2N
2iaNb1zAMnca0vqPFbQvZ5NH+l+8YavqCY8oKex5qOs+dJo4hzAajy6R71nVH6Q5cl6tm6i6gq1Y
PSSohhII9wAqfPyg2bQrohKqABZbgKXFHB/7hB7ABht5+9XEt0ioSBXPclMs4juk+gk8ri5b90LR
/nRmYbdpwVan+MdxydZP++jdXCRmj88s0CHtEwdMsbGmKbl//zU9MwoFM/qyHF9sWjLrn7/ogdV5
Ic2qLNmDrypIITJtB83q0sHvzc6Oi2EYmwtyKJ2+4RZDqy76EDBIkHddfdSRWoOTbmofudx4wHD3
U1YGDm5ydHfkkdAH8rLuwmFtPYydfI+Sz3DtXNJzoeT5+kpjsw5nbQx7GqeGQZrD+NgOeMQpEJd+
Hsni2KTO3vHmp/dv8JtW33rpzAScHdhEs7M8GZfoIUdobkPDoOsxi8eT1n0ruA3QrDXP+1Oqevjj
sQnJcBks9ofaJmQ9o9YVoEC2/LHIvxrlWFoEQ/bDbjZmYC3uGCUYSpSZX+iNrL/lzT2iIcW8xRkQ
fcXre9SVg76kvTUEQHboaJemfpWaab6z1KQfp9WdAkKjvrAZPPcKwsZ6Xq9pBxonpSZdlmDEicMO
+tEg915POdVRvL0wyumWk8dAFVGn6wH0yGQj/PrSCA7F1aNrY4CIPTnqw4Lrx0VSiyaI7dQPtcao
EzLVxH8gDWOdDpsQiPf778KZ28s3RsMRMZLFnCde/4YUNW2bA1UJhtElW33yyLubzeSjLAcYVG34
UCCpfnh/zDeVvPXC2ehS4qdXAeH29PauANghMuaArMqjlSP3nPDeZtEDsb00fHSfte/nkFvbzFUB
5K4DZGw/F5fIrMaZx8zvoM+uUy1Zq7mvL141rWLOjTjtTGq6ImjMuvF0z7ou2tzBgjoLfwIzsDFr
gxwSy2j9EpsFvSJN+WMfdrsCO7KPTOdi7Xfdy5y89JxxefHWuYnj58kNyluZGBXBn4E74DJ2qviP
q1FtadKkOgJRzHB4qm434/39iXLd3S9VKEmiZev6/pM683bwFWA/XB8UM/nJDfIIu4ajzek3GnsT
t1/Z309DrG91Oa0wd+gzqOTrq/cHfRY5nFz9uqNkq0zlf/1EXj8WQuzSWtQzhyHUQIfQHsK9DaD7
APQnvEIeRgiSFX1ujLzfWRoO/DYlDXimT7AFqu1+5HzlHHqycWjdZ82tlcp5owHFuEFYpO3bfnGu
wF2qxxn085Ugm24zDW6+NQfDuh506+u8iHjHhMyZgSePm7TSbkwVrnyZcdzhMSwocwIq5nOiuUKA
G63EfGtgqL6zEpDQ79+N03023wrdsLWNxB0B/H9ytuksXPYDJImgw0OxcyECotNtCwCh3uRj1rYu
rEmnJ9F1PEunuWEbrBHP2s2Xq2+jaMtnfcirZ/ZjkNkO4TRZrHaYKavD+5d25vNjI0q1GQouL/rz
NPFiodcii/V3yfQgQ352hAVmHQZPa7b/fBTq2bSVYQHYtrVe8ItRIKLi2ZCDHnSEI2zNciAkTOc7
en+UN9WM9b4BDnoWw9Jmfa6kvRiGqE927F1sBCSoKTyUEMrajWA//XGwy+xHNE3DNwm4Q12HXOkn
OBMGeeG5dJq9llk6qYdVq13qQZ67w89lYNqBANFPE46xASfIRz098Dz8yhxuZz9hrr1w4Dyzn1h7
jmxhqMt5zBIn00Ql3VQkLM0B7r50V+GZn7eRXiQSpGKeAexM428Ub+d+S8JAE6SD6DmdZYnD3nvp
kr9oHlrJUfZF+cvGN/VBTDmuIcceiZC0cGG4F6a1t7eF30uMu7seYsFFnvzedPAop82S4oY+s6yG
0t0a86AuLK1vv1zq/SjywE6QNM3+7vWLxxHfXey+MgPHZvLoRRxzzsKAuHR5fEzHZSwuPIezA1IT
XldyNCSn3xNLXUQ62GIGdoix1k1CwhKMxNiNnCqhy+XehS/reRv0eqLmCl8MuN7nF+881QGDnFMB
HgyDa+QkhG6K5TqxnFuKxcneGCsAWBoG3dQbw33RJdaBUk227fuq+UQlpNzCkpivq675OWVuumvo
VJA/sGh7IiTf/z7fTmv8VEjzaPUoVzjPn++Ln1oSoYWyhZ/aaX2yZXlVOJsAHUJvyC4MdfYxvBjq
ZEvlseNZJhoEgWcVcOUTm9pSbhkbe5zjvVakl7aR595mvm4bnCu7ZArjr59CBIODc1lhBoKEsKsI
P5OfzNV44arWb+L0WfNl8wQc1Czk0LweJcSHhn3D5OWSuHzrsHECXF2kgrEn2U8c/jHTFN6395/a
2wOSp0u+Hn21K9JhPRm0xLEGeCcTAQEZNvbW/I9eS/eBHrd928EQ8WmlLj9D3McXZohzz3C9WMIQ
njt2J6uusKGgSCMVwQRV4MisPW9pPS8frALUgTdjmH//Qs+NB8yEZg46MPo5JxcKw0JCl5lEoKmc
wqvUkjtndfAUsTVjAi2qC6eqM58DrwtnDkD0KLtPJVBUu5N56osl4JDDJg6C34Fw7qcUE9GFkc68
nWgZUSdbts54p3VCHLyYjWW7BKlo9AMEizu0r5cEdGcuBwEw9HKPQWhUnTyuUkyWq7lskmDMNEf2
ZPGWwNR4E1ZtdOF6zjypFR5OO1KgTOX0/Po78LwC1kStLTwp17xXUyXuoNoVe7IEjQNVwPzCd3d2
vBXq75hsYJw3lxaH1Uw1Vw9SYgXJABn6b03e/6UJJ/uwZFN8oRFxpizisYnhFSSuCBnv6ao1V51R
S3ylgQ036dCNXvsRPya55mGo7/la4z1eW/yUYO72UrXldTdmlyDOZx4nvwHjjlj3LViJXt/j0gCi
VLCEBy61/D24AdJE4Y4fBAXWC7f3zOvJzm2lDhMTwBH8ZAlL6kjZNmrbYEjM8GaeopRSXqtfmMfe
dCjWYAbad5wFwX3TxV4nuhfLD8AKtxjWHcfsuPWj0HoWZKGZO1mGeJN0AF/Af8Zr01ksX1gKJu6o
tL2obfNQ2VVxlYvkiSxd4wh5ptyX4Je3709A59Zy6h2r/2rVJrzZJrtt6s6dXujB7PX/w9yZNcfN
HOn6rzi+e3iwLyfGcwH0xr1BrdQNgpIo7PuOX3+eou0ZNZrDPro7EQ7bCooqoKqQlZX5LskhtEYs
QccEn9w2fpqgcO0BgsXXWZZ/UcOiuLXmythXeNsJJ2nji4Saw7Zr4K9GA9jwejTSrVQ0qGAWyJiP
FxKdt/YHq6arJk0fOoer67Fd1OlMiV8+Wp3d7KWqzx8HSxfX8+ASdeiNE0j0KCnTCerLGQVKXfTA
zIxQOUJ7of9N2+FuarLivjPRBIQyhXwnBE1OCLX7+f6KvPWSnAim6IwKnPQqjRhjtY2Q71YgdqD7
hV3Tt9YYjUOWKMP2/ZHOuvxid3LMitaA+urJcbo70ehDfUXo9C52dY9SGLzUMO++czQUHzJMTl1q
RNCMacF8U6ZS/QRRfj7gTH4h9ryRYhDnuOrKqLgRXFdvjHRZXC7NoB5DtRmRFtXvEfE0IbPq8gY1
EiBHofLh/Vd/DZ+rtIauOkeGDZSFo1A8028fZmWhFYVTn3asYC4LnkWU3eoT1CqXxiWquUS36zw2
4bnZZTpgZhc3hrUrxwzlDgNBqCMCf7/oLDbRRqWfsnVm2fliokn8XSLRlHaRFQrJVMyD5U1vpcWv
JBmn0cvtFh3PYGhRPGkkS0u2tiXZiGjWjvpVQV3rfjamcQ8nWDLvdExkr62aIgWkXQSUUzvPb1C/
ROETxcO6oz9hVMgkIEe4eJU0DjdQkqBem0s7w0GToyzfzEq4VK6hSDXqNZFiPmgBXbM7xZoVIAxc
lErgz5JN98roEWzMcBeXEAeV1b1hmcWNLBXFD4UGNhqdpFsPrWoCUpPrqtwv1AxRCe/s8gtqurK6
QWDMXhDzrYYv1RLDFne05GeAQGMFETg0RLWvcdAbCyu6MZ1TJnsrCMJLoPK3NjVgIYWHonICnXQV
chd6UI6atNoRZM6DtVTKLZJE+K4XU/9Ln+XxuoO4iPImStuFHEioYE9Ve68sZXZ4f4+9ccRwEQJh
xvGtwOxZnWajniKnFowaJdYivKKFCPvQssP9H48iPmFVNwSDVlVXB1lhtSqmvIF2xDfQ3gWqmW5x
Ynn+w0FUKjUKYCDMi0B/ra8akwn3WkbJ/hh3Y72tddNBGi6+dCafRT5GwZwLVB6qIsJE5/SbxMtQ
n/AEt45TgjeDlYTqvbjkHGpLvxT6zsI7fSy+fMFJJu0mgzwdahxTXcNhSzqWVqK5fVY9pjIU+ywt
8LDM1G4jI8O4sfXyErLqjYFJsRwuGIReaKmrjNVIFgQxR006Iv0e+xgkj15W5/02XvKftoz4Mh6R
3Qblg0u78Z9lgJOQJwyehIWsLKsCirAKeTXA00XS4tS3kTA7iqpOtGvLJbvrWwmxGfpfKL6USjPc
0QZMDkaLCmEVIz+Y5pBM9VCmcGHmkvOgI/rxIy8T63O89PXDIONt7TlBW5YfKawIQaB0LoKdEo6o
KJP+IFZTLKit4IJet1tUxFPPatupvK7RJKtdqxLW8oRX6yFVsGVwnd4sa0/KWqSVmxT54Wapwgop
nmU6YqEVxpsBWTbflJzBz3I+QG8uh+Ko1Llz34RF9owFKnpIduu0qBKgUXRMJTP9kkQzKkTwMcYX
s1n6BZWlVn1RLPSajXnEwrQbnZuo1PX2jiiaKPtWqecvnTFiMuuAcwh3bWsIabuknX5OvaH9zJtQ
/lVC++VWmrRq5QowqbPtUEDfS5ERqVezEafGBpZp+5Lm2ZVEZCL8hwEsHq1jMwhpxvF2xuDyQ4eu
EC8ZZ+YBjUCM411zthb0EVP0uZDqKdCuMOZo03Ra/3OIJqPxkDsLt+GgasNOxtC03VIzjw+KhCT/
BkEXiik2ims0z6ikB6Va7ORQ+oa1VPol19U8Z21KB7EW3iq5pgagHykUJl90u0ZOQwoiNKT7IWq/
dnpb11uHfOto90uy050qvKqdNH3Kml4D+1n12n1kwHhxI66xARYM2BBcSNjPkgSxe6lCCOccMDSa
uC/9dmCPaPRYpAaxLyNujqSZjOxP3GKArVfdtq1Q+UO9brqQcJ5Xd+mA4LgusiSd2LcmR8pSraM0
aqfC1732jLGuPsMYRMIVta6DOo/JHpfabJ+iMuhGyYJAD83cZUmVG6s14z+9gsKD5spCIYYOLgxw
ET9/mwKsXszBSYPc5zmiraoHGuZIo+62AyzYEAeJC0fL+Z2QXNqgT0kTgjHhPpwO2GeZg2ZSW/pK
kvauZknLPknhmadl3j4sgz3fyKmJMmyFGHecZ/OjMqfq058ePdQrdK72rANH+tpvXEbny7aLRPWt
MChvsJsYbkw1v2RxJeL9aWzEKo5SNpmwuBWugc1qj8qU2UX6cdHSvaRPSKRGKgqGJUTQSI3u7QXh
J7txhu044+Xz/iuen3sMznFHSRXOi7om/xLQVAusmn409Ca8s3Qheoi38iZAU+D9kc5PHySMBMsX
GNXrop4uqIFjzSIjSntcWngiSAYf5mJO9gWaHFtMgy0qsb1GnDadP6SKC2EP0g4qQjQV4W2vjj0M
FECXxq1+bFSn8UxcC54R3NZ3zujM15gDjJtiDsqttSzSpU0s0qz10godC4pQBBDVWn01rTobdl7n
xjHI589z2pkfrR7VuEEzomsljfZdWc9XxJxoY+qlc48s5ZWDP3AnRd//fPIpbnCxI3xZZx099LjM
zOkN44gGSf9gLNynkc5r1AP6YU9MPgRUSCU5GUC6fHp/6Le2N2VNQUekvAPEZrXuTphUeawZQAOR
kMSOKr+NrSm8yudsfCgbfOsrjBKyhMgackt5f/A3wgjlVJgy9OLougMePB1diwoMUSayxyEukQcp
4uowhHP7UIyW/c0qU92NsH1JXB6r9gHsZNupNJoLbmRn9TR24O8PsdoGTmChwY9wL02SQfYmRw93
ISL2rtEhNgHNPt6+/9avR8PpvrNk6kostSN6MmssyQSTYERR0Tw2ci4BOUuy9CvqVvmzwUHxaFRA
Vr1OtrPQ66pO+0o+obQbuhINmBMcsTqP3YCKYWhJRbZDfA+VZxO86lcSCuBycTab2BKAYK1cjDrS
A+kruvmoHiPPW6PL+bVNGlWCOZb2h0xRxtZDtVT6gRyV+vL+m75xSJJF0zWG7cjQADVP17cuJ1Ix
pBiP80R7vGwl6cppG+c+yYN+B14YVtOMUyGABcPlwLiBiYTjYxc1u1ZR5UtdyfOF5mnI7EWdVoZM
v9ptrVqOw1jW5hGgHKrXhfPCBz4erCi3b0Z1utR8O7vlqQzHzqaCz9HM/eX05WMwgqhyTuZRUWLt
1ihzzCniIbq6MMfnkRvGOrBq5DZg3EFaPx3GEPhsgpd1RCPa+A4Ynpv9HPlKrDoPaomjQSh10ldt
ltqPQzZPd9qU3OCbLv2ELkZKrSJ5vg3VAFsxGUVL/BqcEN1CLY29QhnmC9gF8S2ttz7up6L7bhB0
1lmTlclxhbu6eRytcAEMGarbFrCiC5JO3b0/MW/MC4FFXElfQUXrryw1K1wKKs064iaz7EPHUfaj
NTs34RRoLjLH8PbL0dk0gy1f+MDPE1LLIB0VORnc6LOCeZFp3ZJYUegr8zId5kEKr3BJaq/6NsIP
CHXCLY3v4kIsPQ/k1JBJ/2gtE8vByJxug3ApJEwfjMhHFCK7yYe6vubGV+EFqurutIwo3DcOeFN1
dK5A+C+b92f7fGHF8Abm8SIfpk5/Onypd4aKUl7kD3VgHmgm9a6yABLsgQr/cbLLUOTdoFIIKzRC
TodK5dwK58yO/ATJ3D0Cxc0BpSjFSzMp+jSifnZhZs+/YwG0gVRlcjIbwM1X45mBpgDQiP2BDgvV
DQANRYDQ4PsTeA6Z4AJDmRNej8ClQD48HaYHyEwnWol9NZimD7MBKwB/4jzT78JZinoUCNFqhi4J
kjdVO4v4P5SZ6kZAAGH/hCH6/ro6jKOr6fHkd4upveSI3cobc27zh0RD/uzCI79xkPHI5C1gBYlB
9EtOHxm9UFpfWpX4WOdKmyKOODnTXP2KPYm0lwvEMqvOVg6V0vC0WJDhMI5VZtNq0gdu0PY2SBNc
IG10vmOlt7Zzj8QJXmy9L3ysrjttxjjDmo5y2KYOqH2tvbZauz2YWGhcq7mFpW5h4HPLtffPtxg9
JqDANPXA76xjqukERlzaaeLn1AVwU6HMGqOP3Dt67JqV+u39pX/j26FVAuoXcX4S4Ned8dvtDbn0
xejsMPGNzJldUFbJRjWwqnIoJ1/Ied/YywwF0Be9OXFVXm2yjGp6rix27IdqmX4p5Qhl47RtL0zf
m6MwccLPnDi/LrRiIiqFzdQmPpZC4R7uhrTpdP1PJc/EjV9gxf49ioiIv02bpOTNghcnu09rLK+X
M5CBjvNoy7Wyg0RzKcKdZw/iBggwXADHaAyupg5jg8GyBznxrdnQP9R9tXh4I1ieFUnOdT9Gl8py
56cIaHTTtDBUJWOhDXf6ehFuqXqGj5avgvPbQSHtNiVKrPtRJQNE5TLYzHFtXgjjb72kaCmDgecl
KSacDmrNedhDc0h8wZE5ZDUmkUhmmNsoin/gwHLpAvDGocWtD+g5aHs02df0kyjEhVLvxtRPFKlw
cTe46SbpQ17rv9RB89HGv9Vz436qiz/V+2Dv0NnhNo8RsQ4OYXXrjCiMGOjvxn7Qc0jFIeK4VY6D
2vsf9qsz9Wm6w0EsNC25U5MQqKst2hVBi0clpSkUTKBvwJ/qvhTQZmSkwQlbSCdLBuaZcreh6UzB
s4fEie75gJ5QrGoaUnSjLr/0E8S1ZUFx3QqW1tjaY7LsusFZ0F4usCK4ENbf2ANQOvhqYb8Luc5V
VJ/SwFgCiWqwNeaird/V+9hM4326JKY3w8+8MN4b4Y98UPDtaWpqgMBP9xzkwGy2g4RKWjM8xZTA
r5J2eIEFc0ne6Y2wBMAcFrqADjGkePHfAkY9BU5eDVbuh2EMQ7pMdK9TMQN8f9Hf+G5t0RsWcitU
bIxVumDmM25UvZ77CPwIXwis5fFQ6LzSdNJtgV7TpkGfdPv+oOdwAoF2ASLBnUMI0q0nMZ/w/0Mc
uvBHpbGxP6rynZMbNcLPRbBvonL080kHWl8iyobzqPFcqUuByxcqnDa5hjfE0rjr66C4b3q7vsd9
4VLN8I1ltsmHRdOLQi0swdPZH/G+CkNzLvwk69MbW14oqctYzVaT3V1YgjcWmlWmJkhvitrkGsLR
dWg3WZDwfRVRJ68pJOyfsjbfvT/nZ8RZggiMSgAHHAiv6cLpG8nWqCCylJY+1CUdfLhmXAeNkX9d
6uH1g6ZzQov1dknCYU/mg6VGqtZ3CI9S5TCMelctHWQeqXppKvTlwUoV2ybIpt2w4OdrDtmTmhhw
utVq+RFCqEPHGrbZ++/w1kwBSaAZisocOcjq1iCNQvxxsEtyaRmLWq01UbzA5/H9UV7BY6s4KFRx
uKYKxg7gr9OZCiH7gelzcGnusCJsQDHE+wpXBsmV+lzLNr1Wxd+jFFLwplY77fMyhxVGFroePNOJ
UPxhUqdPgRpWH4rFNL8Hxdy2O8dqEr801OAH5Dm1oHYoANZN0imVi8N8fuETe2uqRNFbVJtfFRFP
32Fxaq2Oy7TyNb3ECwjVtMhd2tx5en+uzqkw7CoagUIqGT4kV4/TcULHrKapc2JfCwJ0FMbP5Uj3
BGdL4b7eDu1W75VtUtsEf6P1MLW6akf5rlysw/sP8sbZTOWZPihNFcqjspiP36KlhqgAC1okPmbc
ULzKarpKDG3wtMRp984y/poLa9cHXfNJm4rsAvDjjVkgPeX+bgNFNFEbXiUiSlrLCeS7wm+0Aa/L
Tpk+a9GC0gQckX2iKVgGV5qceIZcRncjgqPbyhywXOmzxDOjxtgWeNhckOJ84zgnfAmGIPQoEEDO
6mSEGYd5gUYp0tKm8Llp0xn2LqCtp9kcpNyVcAOwXaxhQuHaE98kdaMddA3eHC7IihxsY/7W98xS
uBdNqLxvnK6efo2ToKomRYDgP4mKfKmB8ZqznX58YM0pgtDPppmASMvpQiZBPmXwSLkTtnrzqNWR
+YlqBEXDkMYDMlFoSpYbbh1O4CE2X1+xItUe4elY8sa4srGTMoI+3eGdqn8vsVi663i5nVpg6eum
kzSAx8GOG9pfIJX4mBELRUWvV0Hqz2p6HCQdMo5VSe2TEuf8DEYgDp5pOQTbVJ/wMp/j2d5UWj1W
WwUGdLrpnGS+MzB/NjbUZSeoPKENU6B1isIbsOEwd1oNGneLoW8cen2jZbjCy7VFgQ1w0pUUIhN/
LS1Ru8dXT81d8ovCN5VGBx7cLM1PG3YwlrAzKmXc/bwuse7RL1qO1QgmYzEWxPHRg6kxoJGaj32n
9qmnYpP9LDeWnnqAPbHArNq0+BEEQ/nUZYuJjYpiF4fORnfFS9sAb5SJ7nDm6XhUghyaJkm+jsfU
xGeAsRtPIb6jyxtYwEzqvDD8LjVqlZpuOP9MoRvV3uy0NEwTBJNMN80Qm3T7trV/zXpFD/bCp34W
28SnJuBs1GhNKlarja1JuhFDiVl8s05BDBEP0IWscb/JMJ63M7jGi0Xu1y9OsZecbJQ/YR6UYcGI
k88GYIiS3tACnCq3LRvtRZ2m4KMxdGipc3/BvmUpsYiQkD3sPZI99Vs1LEGHNVY33sCwl6G2sgSP
cc99btuHuvoUY2ySu/PSwAnXtcbcJLMy3ahTt8C/jZqaoTNVc2dwes9xoS6fSznjw6mHutI2QSZn
RwUtLZpI3ZxmW7i6WeCVJUbG23Sq8u86kqrqplTtTt2MfPGGqzvzCCMjs7nVWUOlPcldOl/p9RS2
btrX9rDHlFcb3UbXKVRg96M2HuircGe1M7CtUhscY2f3mGG5EgSJDor6DKvGigp5W5RzvoGh6mSe
ViuFW+ON8DOo8LsAHxlGmZdnihldQ+XDMSFINCy6li78gohn8kGJ+sm+qRsTqcBKEBN0TcI8kX6M
sx3zBTjamKU49Elavtyk0KOLLQek/oR0LVasSh+Gz0EdQrcfVbiyzWhF8MAl0OSeJGFpGaV5Wt6H
XaqO1xh4yMPenoGZ7RZ8GT+8v8fOyrE0+gS+hOghwDzyKtOI4iDJ4r5r/TGxM8+oKutaVxu/lcMG
Q1LESI1s/N5OmnOh4iyi20n0g54Al4w2NY0WoQl9Gv3mhBwsWebGr9JM88oe1eQyVNFbDPR63w0X
yWVvvKcgqVM44hDnMrN6zzYplMnGK9yvsuCmz6hP9YGGk7eW3/RNsWdvldtW1f74QksWyjuSaVKL
A4m1GlY1Q8Ve1KH1I0GAFlrwmNagvf/+Ip7l8PQyLIE8BZ5EBWSdx7VLzucp54Ov1JY/9dFzJuvO
7ag36oXd8sZApD5CGAWENPtG/Py35CPAhDwN1b73S7SvN1xaoGTSx9ildXMpjX9jKHDtKCwTAE0K
AqvYNyqAFMgfJ79AW9gjJixbmJT2DZS19MJbnfc7qVb/PtbqqptoJfCkfpp8nMH6LVaRqRcu6IZp
mK+6wK3jPbYV1mfD4ESuoqRxKfeX2/fX8DzWY8CBhCSblAoI2kanU4vPLHAR25p8zPAmPEVN57qY
l0uyXOdgS16Ve6xIldkqFBROhzGbJK2x15n8SVXKvYRh2U0jzbQ+9HG+AfNge3U4Jo92BmIoE7rD
QND6jVRjXP3++761vq/y2ZSYuH2sH2SaEyRw627kPq7j2z3WxhY8R7lJnejiS781lgAOynyL4vVX
c4vWCxidrJn81tD2aRZ+G207fqrr2rWDYK/10SbVcJmc6itADTfApz927D63sjTpzmpmGc6weSGN
f+ORWAAgjTQ9KXusrxNxj/3U0jsT5nBTtkchcnxIRrCMjUop6c/DgxCr4jrsAMmi8nu65k6d4QZE
1cNvjA4MWprYHxJcQN0cI76P76/qee+BUpFJvxPLC+hnwFZOxzJBO0lRqCv+CFaXax8mUvJOJ+Uq
3MFxYPTFY1JJnjPlZLq5kC78JEuKdIuRGTq4CVOmuotllMea83J05z7Qb0LSaKyeQrS18b7KcddK
FPP7Ah30IYs5c71mGn9NS5n+4LDp55t8lJYrWL6cyBaGoPHdEozFH5fHeFGeTlwKX3VFxQL/FgpB
HA1aOJuzb2ilBikED/mIQtYjnYT6wq3rrb1CD/mfgCrqlqtvVhr6QZpTafYdbH83GB5nXpTn8Prn
6KJ2q6iwnp7LvBa0KdEkpVpmrdYPrTccXk3GMrrY8squrqDumyiaFwiW47p8Bw9G2qTw5w+sx+2o
OuWFwCBGWD2BJVSjUBbgfgn+6HRiM0cyJnLu2W/xqnfR9pJJzUIETaWF/4sW/FMm4wxLeplfOkfP
kxKwH5gkGYj3CXnu1ZlDs24xoj5bfIy/MLDOc5SozLHmUiTs/XDae/9jeWNdaQ3Da4aGDsJ3rSVX
m1kzWNYs+w4cHitW609arnVX0wjh/P2R3gj79GYFo4mki1untspD+rxtlyrLDH8B9vEpcMAfJA72
dF5dQ+ByB5R6r0oJzIRbmBlSpM7iTOomrFLAR3VrfX7/cc7POoF9p+jL+lIOXJMaC9Rqm1IRYODJ
eQI5pyOaa9cXIuz5YsIFAkJGhUsUbNY7uVCduK7V2vAbPUp349DwyqqONWln19t06JQLZYg3Xsqm
JGKILAx9wDWwgQI8Ohtho/syoj3uWFD6akqn270/dW+8FaclmDSHU1z02k+/jr5qGyrkrekXjVFc
pzBeDn2oRXtuDxOYBln+UxQW4UAUrkG+i4VaS2gHbZ0tsz6bPq0UxcvJZre9PFKYDjPn0NXzJU72
+dcPwwcYFt0ZxC3539P3y4sQ4QclsnzFAYEUQD2H9NJJV2FNmU1ZcCddCtvaL1L08/2JfV2f07jD
afwKO0RSVicGno5sRh1aIQ0ziwXW+EvXSaVDKWswKpY+McXtY0W/H4tTG2i9nMG8qRJzQ0tX36KE
MN8rkZFhP6l9b0kOXeSmC99Gr3gXdJbuxpZRXNjer7Co9fMCcEbMgohFU3wVJ9sUD6+p1yy/zqRi
i4+x7Vl9mzwFJbJs8og4pBOM8YZL1nxbtkXFnTjEaLarpE1rmRXOpvjLpiOAovcn8vw7AP4BHEPU
K2jprHEgwcB0YNIdYiMI4n0OO9VL0KO8dEqcH1TwzAlIKK0wBmYup8sFlGw0ErrXjxL1SN+pa4n7
99Q7aM5U3fhcToHuWzVFA2+hm2LvkhDtIC+OFQUb+qYZU5frS/mQcdpBt4pi+zteU716jcVheCiS
0NlHSQLszQ5gYLtTFYcj9a62Xjaz4XT+XBvYhpkYYZqubCSNjgmckX9GRny5Mc2iydHdixwoD6DN
gSbL+rK1oiQ9JI4z5E8AnjAxDfq6TjF7N7MtpZryi9ND2B+aKH3kdM5/WmGsdwdkp4pPdaM7wFuq
WH0MFsvacZnJn+W6jBp0OYSdpcnLvIAtkBeXKLQ8qVqKL1fbzQhKaGPTXE9V3wTbUamVK8Aryc+4
UhKZgy1LQ8/O9aZGos6sbtq+SX7VpKQomKvh8qUuVfMhqfs8RTM+1e5zFWHBvWVhboPm9zSEbo+s
Hs2coIqyfTYWg5dFmcm+qimvAvGauq0qvJilEHw2wHN9xLQkMVPlwn44K4tTSyC/ZzeA76Jspp1u
h25GB9XKuvgx6ZCbd8wRm8nc6r62uoRuizZ0140laduypsm1oBd3IUU7D1sM/1qto69FJ3OVOcQL
1jN6gONPkWpf8ymCoRKleKyPsUnp1eqPtEsw9ByQL33/axP/8EkUQEeVHAmMOFcYhJZX723GmNH0
oAYeaeY0d1NpDZsmMpXrhGLYzsCt+o6cX7rwiZ+nEwaZOac3nx6YBG6rp7MtZXyXfE/qY9fn5W1g
UEsdc2na5PTcr2rythujTINdhdcYTYKl2NppWtzCzK0vHE+vicvq/cFFoCkLpBN9hHXpo2tUZeRZ
9MclMgHTTb1tSNtENcaHyZ6VeyWJqPYGpVxpLi7ZPaClwXjSWmwP4InWA4L5eIreDNyOxt1QFPp9
44woNxX5Io+bikQJUckKBw0PI+xiNyZhCwYYaR4XYb0+3IIj1ZONXurOVcrNhrR0QV1/oyhFhRwZ
NfHCSxrA9ECla6QJQ6vjBHt/B5xlBCwCoZD/wg4MjZzV7cDskmZsyHMeHeq0oM+c3IMfueyqZiy2
WH7Em/fHO9vqooL2WkejvQpeQzzPbxefEJltzCAT7bE1m/QOHyMNxnFgZ59qufyYNrL6VJej8YTh
YXuBk3B2soiRERcUfWpO6HXzqdGktlWlWXscm0l3M03KPEA3l86vNzY33S1KJCI1FZX31YTmTj6N
alVrj/Ecltexk+GLaeTJIU8zi6NsCZH6U5N7hcX9ZszpV7vT4ytEqS9pup1dD3hdcApQOcDgaDRo
Tyca+/U+icNee4QqMX+Ux6I8OBVNvqiTws/vr+lbM/v7UKusi9wu13Ui52NuU5ycKin3yJDG7fuj
nMVoQEVAbmCl4uBApVI8xW87J7YUGXGl3nyMZk3ZpXKcXwF217DhnItDX1XKdahq2GnJ/XI3p4py
IVSel/kANFHrBn8AzJ/5XKUMsT5y7JuB/ljpk71N7HwfR0nm6l19AxD3aSjk+3YZrkq9eRis+NLo
Yg5PIxXIHVJ3LtWGSVt9NcfDaElyV0TG47JMy12fKpqPgG50N6TdsmlicKIwbJuXVJPzb02WfSow
3vYGzuNLiaM4ElYPQp4r+GEsA0X/1ZHROr21WE0uPcoNFwlXsUY62eixdA8NPzuaOU6wbl1MlebZ
qNr9GsP+0BFkYZCO7ewtXRUrm3pxku/vb4+zD08XlUlIXRwrKriz9fq0aQhuHGiYr/ZzuJ9k49YO
Z+1g6aVWYpWTz9eo9rZHIwU7Uye5RD0iLZ7bUIsvfQ7rTw/mEzQ6igBU58gy1wAxxWriyKTa7BeV
WkebdpaqdKtGJPFOWqeFBz+GXoWB9Mly61QS+PEqr9FsC3Wn+2rzu8FmQol9Br3WK9pm0exMNMBG
Pd42C2JMrqy3JmETdDNKosVS3AZWNlpuU6bSocl040cNf+CWzsLYwAGN2yebs7R3ob5Uo4s8+fBd
7xf9iyNX8W1dyvQWNC5OjlcWMP28vBG1swRr8M+2NndglJP8BpNAAz2tpMCefEHmYNNwlZFQLamW
yeuWrMACPqTd6ypTHl8yojoDQokLFSkD7EzQrefCP3LYFcpY1emHUE8b9WpawNzgZh4i6hgPdqu6
xPv0ZUjV7GMgqS2VuyXtPqhdrx3Iv7PvsZLoIKwpFlM2TJww8tDepYqhYLTz68I+FHHg9w+EZ8VT
BCQB3HbwSuurRbYYZZsnPCuEXDQsUzvrvGGolX2uyf1eV6PyKlLKHMf3Jv0wC61KwBfDRhnT1KP+
eUlERVl/sNi20HUBeiLIJJx/q2wLUd14bmpJ/SDhG4I++oHi9FYxv0U2JY3W3An5ltJ8zpXk3liY
uXI46FP6hwk2DwF7AltVhHGgibzqc/wWvFFWMXojUOUPWdmbnonZpicvs7kfyLyv81au3aqKxm8j
ctCIdl7IOc6QSiS41D8dQYnjVCaCnh4dXd8ZgWXm1odFPcbZXas8lHRlba3fIE25ERZqOmq8SfJo
dg6ebV9nOGqaXnmhcZeTkTb2Vi8U11G/JEWyl/Pmwsl2drS8Ph9gyX8939r8bLLHSUqVzPoANHaf
b+2rYWu70zZy/ff35voIFeMgTEEjg91JPW81D/pYTVgFMQ+pq3qooHiDO274hC7M91koXo+zSvJi
LaiG0eR9ZE9xWy/aIAC52SYu2JB/7qv/+DH9n/ClPP7zu2r/6z/584+yQmAlxLLv9I//dRf/IMsu
f3X/KX7tv//a6m89VC/Fh655eenunqv13zz5Rf79f42/ee6eT/6wLbq4m/3+pZkfX1oOtddBeFLx
N/9ff/i3l9d/5eNcvfzjrx8l3BXxr4VxWfz1rx9d/fzHX6+X0P/4/d//1w/vn3N+7/NzF/94Lv7m
8Txnv/by3Hb/+EtR/47noe4Qi2ipwOhgGcaXf/+EkwmBM4Okgoj619+Ksumif/ylK39nX5C5AogS
IGfhDIbq03//iM4tf5/sVgPh/de/n+5knf5n3f5W9PkRAEbX8g+fVmCEo6CAXWEqJ+67wLZXe4RC
khqOk8ZnBUSq6f1Y94PuOQgQiOg2bXGY5b01fcAGIHEOD7u8enTiB1ULtxQCNoaWuvjY7qBbupJD
H675WNSfteqzMX+Kxk/ych/Vx76rN8neqQs3mfZm4M02oLcftnUfTrdW8Gj8S2Poj7Yi/mb8Z727
Tnbl/7pb/3/cgyJO/+978K4supfiJWzKkx0ofumfO1CV/05FxaFaT6cLPq7YaP/agfbfBSwcGKLg
XXA8/bYFtb9DA0OCS6D4kYcRGeb/bEG4SRTk7deDlRrhn2xBNHlOjupXXQWuoEKuRxxPFEJPzwUJ
rz1D6GMgOo5WsMA5yR0aGJ3eulE0TbU7ddX0DZ22Tt32A9c2N0Sk2XSBRnYQKRQ1Mbd0dtrtkFcq
mCAy0Nu27dplm8RzF2/wcJI/6ir6EPjpNdbPVLNHx2vz3MlucS4ZwZAbeQ46NquxndCbF0sHE7vX
Jcfa5RB8N7YVNLXXBxGFBDrrw4MO0aDCiDug/6kryfwpmwzZDeJ6CVzqgUuEvqNu45C4tItHvNc+
5TgG124BQMHgyF3w9YK2+21GEfpO10I7gsBrtZ80vcadRGcGJPgIQpJAx+ow8TLgSFQolbx3JQV8
j1uFknxINEnzS27ZL2adAQ9U9Ka8hqka438YlXG+gYxkP3X0ZAvXAYgIciqxrGqDnZWeu6NhVLcE
rfTalquqv8/mTrX3FvXIg9Zk+eQ6C/SjAzjD8GO2aOF1zJUOiFiW4VRgpVp+n5qL2eCgaJtPUtYZ
X9pWwwdm7ufyxlqmYXarvsS0G8RhVW8rp9wqXMlR8UhmtEQrGVd15kYdjjJOJYZb6vXwqZZMwbsL
5xlurRFMFvXvNqFAadm8RKXP6a+0N/S7yZjSh3DQte9GgS/CPs9tgGGIhDjmpuxzp7mbw1y5VuNB
TVjeXjmgJJltKExMfqkPdr/FezG/UlN6Zu4wRqbkxlLTHoty2tVO7yisc5Te2pIef6mVyvlsqp0M
gC6QtWur700qF7Ej8S5ZJ81ubjiPVipln9ngGWWiwQymrS3R491KQeGEqHgZqF91mIo29+mEKeXS
ATcHfG5PeDmVAxkQm8++kqxK+ZyrmcL2N5Rwm42jidaMUdfJNgzakFxICp9lM4DGJrWj8kk3peE5
5pa+bOi9j8kONCoyGun/Ze+8dmRH0u76Kv8DiA16c0uTPrO8vSHK0psgGXRPr5X990DTA4yEuZMA
3fWcntNVlUVGfGbvtUdzQFNoJcjviGMiMidtne5NVdfSZJYn53NSKEgdE0JFKMibYrgvkiFG7Luo
fA2seLRHblpNAZi1cl+xT0Rz4OQw0FK5rggOXVncohklCwK5S80cTm0bM3AJ/cwRoXbmHExJA2E7
VXq+ggUu1PYr7saLWytOHmnCHG7MHNh71GL+6kIxq9lPqq+U5avajmdP6ZMDuiJt5+gK/b3dENCA
WGnpqkNjGu2+b5xKbCzq5Trw6sSoA00dc8tfpXFe4klF6GrodzmCedOf8rjDpZ9heILx2qt3Vaaq
9b41lPlU4bziIa5VKwt0gc7lcWDk3PmcouNflLT/6G76txfP366n/+fKpGvu1b+/oh5+us/s4+/X
E3/hr+vJ+IObiZEKNnEMh+wn/+l6ohyHiUUmAwyLq5zqHwWS/QdrYfTiVzQai5JrDf2P20n/g9U4
cg7UMiikrvXWf1Agwen9+1yN6+kq/TPQryEroG/6s8z+p6Ypg8npOQkXALqr8ZClJOSMZWMdFGCD
H0ajyRe9m0p/yW3018v8bnicxak+dDduH8enbMrMz5hQQxaLmbsv0yV9gUWxbiya/xN8OqB9KTfz
K+D8fouysU6PtA31racP5Wlq+ozhjaneKWVm7b11UC4WaPl7Xn/BZDxH7Q237JaMgeE827J97lcl
IUE2zaOJZi/UZ0eJiiEDAebpylM+CBPnsJrsBxzGNARZ1/urOos711rMB7Nr1y0TmfyzcXBBOOk1
tMFYa7JfquFuWqb1CFLE2s1Dqp/WVFujBuHixrI5LJt+Ol8xoYmuRcns3Jcaw/JV1x44NN2AygRR
8TDL6341/oCQn/lqo0VzLGOf3jgN1lb/jqeK750VZ1bKoC2dQ1c5YmsVw4YwqdI30PLqRnljJ0/T
0twrFv50lOwTKekxYC1vwh2gJtP0UnfgFeraTfju5fBDKJ25zcCp7rQVbXNJnYCXYFo+WS2oD6as
xF5ZzMcGy99bEXtGUCWmsp0wE0ypcUFxYG1Xravv4qrRz2vjtk8oo5bIsaW9cxplfGS6U/md3SZA
H9RyOqRisoOh6OXzYMycLFhY5yjhdr/xZPolBa1/XiHeosQn/q8yAiKtc792hvhLpmO6rYQx3BlG
6xFilSjbNpZj2LbmjaXEJujL4dbph1dlVFDlkwA7IdgP1Nnc11USzqYIJxQwFyHn56TlyF5mFSey
/HSM7N4qjCyai+Ksxnp7cBHwBUO1phvDzJsIlfpxGOfj1ZqqcFaWbfeZ6qSPJjLBX1eNT6Pusq7s
MQGcFNFDTkNbxDfRa50k7MFuQqdw965w5LN08uKope50jF0+HT9hsdPbCJ5YdhkbdWyrMCFvMc/q
aBLfunArX+J88Q3A3HtHHGLiSIOkJxdZ0C1vkfCEyEf5eNM4PjQyjeZ6LM4setC9I4JBbOlu3dxA
45Mo7pdGibNphMlkqk8dNxw1Td4uk+mbdrK1XYZsi7NsM3VRoNCVIzmXcCs6JVLNcVOi4zYGneXQ
SugSnJWd0DNBCJn303XaXiGsCDPHcNSsfPZnY9H8ZHDmczrObdRZCcp97uxxyo8j5oZwpVzBgJHC
sDKLI14s7TCWIvUxLWysTmMTZdTGHpiGcemb9tKPrnk3U075hSO+eqV7cuCq3BAxdUcYE0moQ1v4
y1hZfObXdbSjfMxtV5zgnuX3nZpLPydDK2TcGujmTKpZSfyP79iLGxCqx6a5NbsPAuLsI7He5rZY
VMcfkaxjuUpuhoGfqM3TN72s1C05KNMza0lzQ4CAfJC6dR5chc8qhUfQ1vACoCjWxi88/D3ynOxs
J7P5XNSrHrblzdB7IkR1m/uda6ahMU1f6DIzPxGq8WzNlQhl52ZHTzB4g47uD6by6olMZRBWrKHa
pY/x2oVkKjbbeql2jsbbFLpN5pyyLGufzYUbP2+6rzLNiU+yyNDuIRp55lkxtD1l/zNop8rPkpxn
cmgf4jT7rhfnw5HiYo1le3GyFE9QWRJC2MS7tMzyg9UOJo+63e2VshifhVJVZyTUCuFxOKj1VTib
eC6LLwwJ3QkHKk7juVx/u7wpSIctp6ghpvZI0Ea/lQWyOL9XMU4wrALCqJkgLlut3PT5PPt5WvI+
CTCUJjaPbbe4qp/itNrMqcdp6MVpuNips60WkLLFmtiRWhmf62QCB55iPWjNet5i5nCPCwXc0RuV
9H5h7vaeNcQ3h06KMGq0q+4GfOzBTIq7WBdtHUGWyzaJuZ7xNQSx59YoxbBHfNtKYe80cjpeEytb
LqT7dj9eUVk/M7+2Q7F6d9qIoddlQPZp5Yr7gS8DrYEVH/lBVicsE2RmItm7XEXRiKiCTVpSPlRO
9j0MmsNqVRihMmj1czOs431Lsvwz8Xarr9vrHjN+4QOrqe8UEuWzYMk9vYdHbL8qTG792quia/u3
OPVTXJlNiEFbMdgZxpdRFF9TquY+gY+kuyhOGULfZaq8OEL/aNOsbwPJHPo5c1ObhZ+GhMPPjMTY
zGwBM1+vhbi/mh5xVk2l4m5ZEZh7V5mVN2Ns6xPlR+GGRVs7j6aquJaPyUW+OfBld/RG9e2gSGK7
vKI56U2DIMfMGWeSoqQTnZiM3cnI+2QKtLjTn9qaSwroOcdAVsnxU6okWfsxiMgddrz2+eoYfzSJ
KGuDok3ZTvZlbaPNamLlQ8hM3o+63j0ohlvf623aP1CKuL4+1XZQ2hLrYpXEfqwx989VDq3Gs+Yb
QNfreRS9PKRF2W6teC2eGlN7bkTGI8bK/+i1s3HI1m4mD6RkFLzaovlZ1rYhdCuVvwn/J4IYst54
ckC1j+widE7IMckzzkrjtqi36P+wX5Aad69LKxIuWiEEjFmYxN5Dno9+n6sX0cXIexxu4iYO5LVH
kV75RBxu/Jt1k71ZDGXX98u2tL5BDoaK6mwHcwyLbP1U9c0Yw4WBkACorPDi5SYrm/jkFpJhfj7t
TW38cEcFvFTFQRHomdJ+XsvFo0EneFsl/cDwYI37wE0d6cey+RAjo+Ylke318T1bQm49h3d0yri/
vGHcknFtPZmanELKCOOslhzHajEnm9pJwYcYa0S8WX83Il5+6nidKg7/WTzkjqFHbm56t2lS9x9Z
J60gk1wzcakTm7kWdD957u5Ty254BKn+kqHtNoM32T+2038uJbDkUkh84l7VbVtVmt/WYqURtVfP
DdpVWPEo0nqhocpYywerKJxNFosu7GZ7C4VJEvaifTq5+kyrD9i1t+pL43UmCl/BqU6i+1sZk3u3
iK3Oe2kp9Slxm60eO5ySXj1D4DbV54zfMSAjev4jl1D9M+YLVco6dfzrNtmqcTYZfl7mybfoiw8g
2t2NXmGZbWfrRHZkfW+1TuGzBElvNXaDb6Ibx2OtjM1TYpfGzYRJaWeXSx32NkrcdprNLS10/jXW
XhyNPeMDBErG05SUDaVALdxfo4LG7+vEoGz1lnK2weRvmVWQEiJb2OPNkhzUQjZhXW2tyaFhNe1d
FdtZlCtpeYv9Mz2sjd7t5n5wfY9Zwo1KzFt1Rf+2kaNLJdSSWEbgSax9TRSfXBfnxTJS7zKtgnGP
1SD8yEateXJcu28CVnNSRRi0ANXO08xQIrPJee0S/kwPlfx9Wood0bWRo8UPDJhwCAgDvp/NWzGs
Yitz9woLN9x4n5ej9lsQ5L7DJXN0MgN9U5IZR2wbwhdszHZFulT7rmvlfpWO/iJcRMUjhTCSar3B
80Z0BDrBSvRwd0FDR9IhXjCgN+r9sbTiUyKJkKe8RwkX6YTDHmjMibIzV9OIfWd0Ct5SU6E401HF
QYnjOc+apX3v5ozG3Bq2SVY3ryTBmDwfSzZV8PcpilWVLHqqKC0N+JS1UO/r+EhkekwwKkY5lc4j
NaKOucAU6dPkVb5wPOXRw6SyMuNwEoZZS+0yU7aMXduLYfLLHoej2a7yZepEHQjXyJAv2B2EVyeT
6mOdkIbDF8rGyV/z0oASOqkxH5zqPmtDX0BRaUQUwyR7XOxEvU6dkuJ+zo1qq7ixs0nqtQnVxcQu
sthoyCgO9GBsXbiboF6u5spieWR72we2kVc3nP8JakMKuX7o1GiFZ3wTKyJj1m11H3o+80IredH8
6kq/fhQNgGJyxKfN3IjHkfFd4hPlMSFzpdAwB6o5PSdUUSdM+aKkO4ud26myuJOMoqsuZie7Q17j
WNFpAziYaOq4QMygMvgGpjIx3/l05F6gRgtTJp8BtL9pg83POsW9fGsN1QpLBLZFgDnD2lnauO5l
BXvRr1mw3iwy03dzKtkvt4kXDF1OqWIo40Hjcj6IgcikUqnU0O3I3puuWHplsteN7F31GHPzRVXc
Gfs6T8Uut0wlSnNRK0HryOoVh6a1z1t3DSXgZ24QbQlbp1p2/BEXqtrRtBBrUmgv9gR6IaRhvVeF
91nx/Pr6wlxynBaCTKskUgZRBjYzMZovQVuUzipHz2AuN6xIDTKFJ8W3gbsfMUW3/cOaXiVE5sHt
cysabJLgTPNdet+4x/eA6LejBMaWVYRgFVrmZ+p039Dx+aMxeQcvNRwfbWm25/kogmGYhle+0bd4
rAkKH5oXZcKjW4h8+LAL82cia3isEQGuKCq1at1ANDvPYlb8PMZh1Dvpr4HTAndqawem1GkYvNGK
nLx6md3WOc2mfPZ68kcK2Sa+R2gxiZcyoL0vL51h1pxApbtbl9mNQ/pi66ymtuO3/K+6sOanYWmw
S7tMQRtV4SGeHfBEVJdzDbpHoert19w4mbLeZoRFHxljB0ZXbOa1th66tVI2SgykT2jW2xin7isH
YbGbsuLdRPiaBI3SuvzQmaY8q3jVolZvrC2/+iaM9d7aDXHxOI10iBxtZFTn3kCvQEPv61RI9018
RflrWHMKpKZOCQpQzUkWQz0PjK+JQy228y1/UUR4ER6yfP3CwT+EqTJgVq9zGeZjG98Kh+FtIZxn
IwPi4jtIHvdoZeVnjnEksLTBQn4rjMho503CNNkf9Vm5OM7o3eseKwOUq+5Z0Bi5cjhnIL9vLKY2
R5gS9kYs0t7YgxlZVuf6kyPacIYyERj9co5hmfieRYEphosnvK9cujbFTz36BPRGs6IfDRh/YWEL
L1xc8SQt5aFTmo5JoSW4gvo38PzTjqaS59Xi1yG8Kwh0tMedMEnGrqE66VNyiQksOIzWst5oc/m+
muoYOLAXdsNIA0rzogaYO6ics4uudMl+pl92Wv4bupttoXSlPqm/bcBwRY/yBMWTrYWttVDwQCuk
AOGrj732kQ1MOdVFf88tAHD1lAX5anRhO8o48JgrEQw3GFTEzIDdsRoi10W53OCU0WT9IDSxFy1H
kmItXmhAfQiEqbXw5M0T960Ple+h0D8VfRq3pmotm37uss8ZeADI9/hQjs6704/HgXJdaFq5nTou
46bQHrgr+htZyvZQOQ1jCqQriZzMYxzr696J651ux0lgmfFm7IZbUXvRwviVtPJlJwuM1fFk+52m
ceCQhLNPmfcFYrDGrabihEEjk23LOF5gGrdLCCT+ZfIseQNAQGXb4r56JqdKTepFEcs1yIv4XFCP
79qYgfayJrpvVP3TVOUbo8tPQOW/W4QLEbRFOlV+LvyE2Xqoe/FK+F53V/XO4xBbFYbqhjp28oZt
bbrjBSqlHqyWspOm6Pe06ETKO80SxqClg9JM7E2TA44l2XiJZKXfeV3mcJYq2ift2ydmCpQAU6Xv
29LofR28WkEAFNB8KzApo6OqaHmfkrQOWJDNfiYsixhpD1o/17M/Jupes/mHJlWzI8zRG4iN6NAS
digoxKIiy5IwB9R1Juw7ZmubP4HpvKh9ou7cTpq8eYx4vJF0KeYEc7iOVfqVkV0vr8AX6wNpFtyF
tH5o9fljMGA3sDnr/KKu+IyStbhqaxEc5UwxuqHbIzzvSPuLPSYUyr1ui0MiPNpNG7xDYyS7pGSi
pxY6roaW6hXD5s5uGhINLfVN4+K5MSv3jKyQ72gJAc6QwKIWR6xrL7LT8p1iq9nGtrrspLkVj42E
VJEMFz1GDHZ9TuqdMfOUpxWQpYV8WgoPNbIl8D9yMPG+wKTiTT/MiOr9saHBlLygPiXgb0pR9uMu
6ZeRNbY/Fgs7ssQFHzJiC2xUd7kRwtgJl5eTeirbClkrYeoN99YIXHuVfbDE1nBfDazOsvLVAJC0
XwH+s3Jgv9dpJ1Vp7+za3qKBtX/dmDqZxIKiXd+uikZqTBqMtTKNYGVgweYzI2zJNl+BfybvGA6S
wFnjwNDLUzumX85VNyQNPjeHkuwVXt9ejOD/iU8KVm0c7xpQtPrQb8y2xMFZWDIYZoOZQQbheC7D
xKnrR7Oo0u1szsc+6SEhQNbfrIvxIQr7UMXDSYvfnZHnypizn7JqMraKPIHmyLByACcCWQmDgVUP
R0vaTti5Bqr81L6bR35d3tRFcZ9SOlXVlsQjjN8OMIehyFkkoiXX401mV4+Z7e21gpVfU9L3lUQR
s1YdFnp63VuMJzs1foFqaCdCJEyInZaxUVK7OxFpqZzc/l0V46tiDiGkbSO0OvHtiHrctP1QBsQB
tZG+5mT3Tq2X+uZUf3LPoo+zimAyjG5X1PPbvLIPTYe5Djvx05k6iqz5whDad4ryC0/EK5go2x9s
dnh2lRq7vEvyczal60kTuvW4JhzuimnytJgvisw/Gn00dt54ltUqd6JNvoD2rxEh2/NpWvo5lEj6
N8y/KVuIC3XGk5apx0lymcyoMpeiE/7a2peqss+pXCIvJR0qHto08CZ93SAFVd8ydg3uDKFFtnG/
MxaU4spPD/iA51/Mt6g9cIh0W734XdZnqcI418OMu3Etyhptf/GzWPXGbUsKyKHOb4ktghFVqL1v
D9XICCt9AZqNV0uxCUhaTw6n+aOqoNur0Wp/p1K3w6o21IOjd+sd40ziEJSh8VO1KxnhK/WBcjQ+
TbxZmVI/OHl8IVVp2o66yM6lwwqz7eenKaZCt9JjmiSc/VJRQndmW8jK4FU3qx15F33U4A87mkVe
nvn4540irV0sTb7RJq0fO2/mpGpt+SqVV8sbN/oyR5RVGHmMagzQmObhQoj4g1kxTJtc/ZBo677g
TSTiOv+ylQxCanJUOz2Qcvyu4+aC4jne0B59e+xhdHwFflmqR6VJtqWX8InBpq10nDieHZH1Ufi5
1oSmmq6HqzUpgINibFZH3co51o4Ehcio0VrzZaFQ8oU7jTyB7FP7tO/8ZlXXM8EK7m6O+3ZDO1VS
aLf9HQkoyj5jYyB8k8yrYLYHrm7X/CFNmXUuaJt5/sL+ChsF+fNbwctOA5IH6/SwJNbOzngIG38o
tzIr9loOBIUb1yLUJHPeWqLhuI42DkShQzKlyxnsf4K9Q0M3UfhXp7AKlkVjLK5T//K8y1vpGJvF
yx86mSNvrpPqvR9gL8UKs6/pHj2fCA1s2czw+qeaqilbqJu7ToxBRbDMYR5ZW9Qu6tcxc77m0kRz
SClxhfFuoSFZx87mpmII1h3NpY6SSS4sehkgCIcXwRPmEfpYZnDrZU3jq85qq9yMNYtmfJOTReSW
vkjW7U6jXcd/7Xleu+5YqOPK3GTiUMGtXpBj1p8ZkP42bd0RsCI4eDUqv2jttf5mGFVoHqmiXKlS
SYhYJtkt7tCFFGuPjlSM3aBUYqcoWpb4rUbdY2ruFM4pcmsba+i5F6Nk5Q+BZnMl5nKy5nEZCC13
npyZe3qSHopeyqn9yP68ClZBAGJYObI+x1rDwcQdlESqGNxtvtA6a6TthXw57zZn9v6pYBCjunN7
BagiWitHTMz410b9AIR4Av0Qxm6dQX430hfdgrkzehzz4yzkZjRFvtdn0FMxHq+IGJ6HgXv5h1+u
iMYa0qUPdDXxqyJXX8j9Ub9TapvWj+Myhd4Oqc6TTMRcSXziygf5ZfWmekpLR/3ostXe2vUwvTbO
PD8XzJ5J1DaazVC05SG1Ge6D5LQYh2bGm26a2pmRkLXNOwpNyUF4E3vZU0XS3mkmQecu7XX7c1R7
0SE68ebQIvUmXLAZPA+Qkwq/IJnvUosKp8owFBtt7kWQa1Z2XibZvqKE9w6TUpG2k009VW05hEZP
eBIUrS6s1vojEd2tmbE/SFVmSb0llH3aA6bigZAbzWOfwC9MbR4o+1qoSZX1psMVGinpQcTNXp4f
ZGVqzJli82ZB1JIwi5zUg9es5tEqtPVhzqlH7FKbqTvqYeGq1ZMbp6QeLpvE3g6l6/qK07kvkzl3
36PVy7CK3WbTxPYSTZ26wiXMTV8zJNfitIYV4pV7s3Cbva63/WutW8vJA8d2bLI1/u50RidXf1Oi
2cwRO5Onuqq/J4dBtpk5Rtiu/dOgaCrHjZKs3zJrUGxkWrxlVGocm/k57wvlw5mHmM7IHnZ6pcq7
PjGTkCxldnJ1Vm7nguQ0u/e6Yx/3M1cYxUXRT9eX52oYRiAU9CN1ETWe0OPbLB6nnYru96gl0gmW
GWqc1jnlV8sHcFhrVq+MGIYZAlQzsJ8sivuODj/6HyYvcle5TG/XfHT8avTq45XEylxzTSIjSdyw
VJKUI8bsbv/UIPxHcoz/rdDib5KMfyvc+L9QMaiBzETJ+e8FGfu+/Pmv5ve/zh9/U7v+9ff+W5eh
mH+go0Aqjt3nqs1TdSSA/60b5F+5DJXAK2DexWJhXi17f0kzLPMPUyN1FeSZcQ3U/CftKv8KLSHo
ZQsdvI3rWftPpBl/l1FjXgTYh28aNuvVk2D9K0SxayYoF0Oi+BVFBoOKD6B513Zedf2hySyii8iJ
mr00atr2/wgO+btm8c8vfsWwXGNGDH6UfwVcqLriVfrEFLVpOengOjvjriblJ6hzO9n3gpQHn+3G
cKjSZLxTJM1PJjNtW6pTf+gplVMmyUX/ZweDFtEuyiOsZuT4lvo6Qopm55EK9cinyzYVAAMr54K3
TKvmr2lSmjmMVXgWSPbjKIEI84JlD4ezm1fDrloy/TvTxmlmTmiMKZG+nPKmkulN5JYLppGiW05x
jLO5WqrsfVjNFGuOwuKJzf40P19XvrZSWh8KqTElmLxBsnhmEJ9e7+Q16HSn+V0GzTq71uSZ/19L
jjj8qiXXvD8BzP/+rbxc1d+8k18/3039d73UX3/3fymmDBP8F28Zlhw0vf94MZH6otS10UapRC+B
lkA4/g/JlP4HDkQk5dbVXc3LjM7pH5Ip9Q+AQibMBpRO+BSt/+S1JFbxX/S8RLxeOROgQTgzIPwj
Kv5ni6C62AJL51wGCi4Wl5VTqp3yRf/J2gvKztc8QY6YX01olvsOIew1TZW9bU/2x6ooC6Hl3beV
IE1CpXmLb5lpS29bzQ4nuE8JjMDWezMSRd9UhbZ1Y+1OW/rQsAQ5Xs5rayGSAeqa/lrEFl9LUWr+
zs8squy5vzTlr2GQPdqWfRyVqpc9DAP8gDXlbt/3S1E9FKlVkJaKkDBfq4Di3/cQnd43oouoUkLC
YDFb5TfJTNOpzQM+q0bfLK6ynlNq33NW1QwATQYCqYoqcqifyqZ7FtV6HtDcaFOakDJLr18rm9yu
gypj+Sib2ogWpy/CuWnsG4s90hlUJSEPxb7yKKWHeC+78mlIDG/bmzr8A/PLGPgA465DfFIl+U3f
iB/PYw5YITimng4UGBGnQcgTQ7fvNNO+havsWgsBc65WL86oRty52iNaZWMjExchWG0+GFdSvJTU
wqQrbsp5eulQFy3J+iiK9sdIlfHEUvCxaJy3tXIOVsW+yMj173quqMeMNJwX5a7O4mNTe6NPFtPi
s9WA+lSV3oXNlgn5qWZu1sIdaH/iTg379rdRIfAPTv9TaYoaijhl1dSL88pf1soqfTTwsPuG2auR
Iy3dHzoRWrNefzsVQzZ7Am6Z6uVj2t2XOn8QlzENUCYYNs8uRanXP8It+xhKujkzZz+DWinv+FYr
bWCQj/guALUAPMJdGKZn3aXv9OHGYUMWjgvVb1bRH8Wa3fKtJnagy2SXdiXQ/ryIjGZwIOsouKac
ygsytdS284QeeNZMnSBeR0Q6ugFfqdEuq0Iysp/S9yXjiWb7Uvrt5NxSI0fs1t2j4iouc2i0VvzA
kaavuq8b6sBbUJkhsZ9M6qFrZuhjJ23td0Xb7eLMvTjMlCUyZV/Txy08C6aGMt5hcaeBm3E6Z3Yf
dBXnu2QEoOoNur7aDc2BprQDwhKMVRfzY42x/aa7/RuBCw3RlcxTmMAkndzG813aOHd5z2CVKwCR
AZ6sXh6X2NjymIedClnVdPJHMrkW3o9SfLJMR3HUrHaYWIr5pqTIj53GjGahPDAlHEEoKnLWySUa
ELWhl4CXWd1aYDzS+K0h+jr2UKbVm3x9kYUeemkaeXFFOyv1sFec9EKmB1wpc9nFrhbf5N2O8gQR
sFz3S51Fqge3o6uaH6UzS8vn9xE5CEEMw3tPHBWZ3BBqFkThLHuzRty5SsIQjV8KMzy1MCPu+7AY
dBoMc152NsnrO8typluDjnbbzG0SVuB0tsaoPSDRiKSn+nOa7uqZSEYYtr/mapw9vUkuRb5+WEvs
XNLWQgfQXNwi4cZGDxDYSReaU7KZc+8Qj0iJdGOn5ioD+oq6X65C8ecccR2dLsquYorZCfKKebMX
FomBtxmb3DjJL4F6SZpKASbA2tqeaIKaCtxvIPzwT+3XoqdG6MqeiF31Z+yyg0zT25RvY1csDduD
+cMb0hpFShkkMExvCFEJTU05xnhhh+sE1pO+hRdh8pOa5aGibRVvfgc/wgRKX0H7GO7AlEvwrOjQ
d1nLAlHtpxc3X0/5RLarXAkaW1YmATET9Dndqldx6pov94xX+bVilLXrXPP50+xYN/rWtWd4cSX0
vLJgwsfilG5tCnFirO9qgYTKcN4X8rhn/LSXrqrzyLGqKeICBoDshNYwn5ISjdpizl8ebNbCbNgY
ab6L6ElJ0yq0SkbpXWPtkqG/zSRzDgMBa9DK8VGN8eEJMr3t96SFJZviSjg79tZZldc5dZgpz+tO
sO9K1f7DFe52EOPjrLF1WuYXpSGlUhXz2yLHMwsvpG+l32SJCFcyTM6JM+GwMGEDMjsl5+iqHIRU
EQ5iyiKrJu4b7ZPCroMxb1dNH9mKjMn11jsHaUzoEELPp/6rjcZwjEUNX9fRv/p5hoeRPE/Jkp8N
lvfvmSiqjZ3bLzVoKx96zq09PiqANQ4SewErtCU7xC27xbUUw607pUzHUnujZsSSLV5S72fP4beY
MmJTUAzUJlehbYsbFtT81z5LC2EJ+6c3x2Pg7zhvLCBZBmUs2CBKDYM6eoHeO0h4skumtbea0h8Z
pf8mLTHoqg2/t/bMQ5bzPDOCz0LaejNgz/XVZqz5M+CqgaKmT/A1tC3kwK+F3fvGu8qS1atAGddw
78s/VcsakT774iplxuOoPIGM6SNZa8qfpX6YW87Vos2T5plp+8zubTj3cSFvLVUZ/ZW8w4t9lVDP
aa5ckgpZdTNiCkgmN/2Nr6LrgSiFW/GnEjv9n+ydx5LkxpamX2VeAG2AO+Q2AqFTq8riBpZVRUJr
h9z3k82LzYdiz+3KqLwZxl7NYhaX12gkywOAi+P/+YUW4sjuKec1MkZ8k+2FtG1gxLbNFyJ3RTbd
wVvI3fU8y2/eQvjOOEYoKVJYZbDBYbvSvlsI4o5TdF9CF9J4U2vmsZZQXmoDMK5dLsLjciV2l8tx
WCz3ZJLG8n0rkuwhnQNx62paTJPNxey4IF0ta6x9F6tq68X02FcyKtu/PLf01nqHHgIP5vQNT5MR
TVNrHfHAA+jKG3Ga5fSmeYH6kZJvzB6T108433c+GwXb7ggLwZ4Gv6Ztea+Hc7QZ9BxC8jgEcHdd
0zgQNkzEhaoXtgukj2scqqoTHAYoJVat3yIviY4hq5p9vaGZZ+Vxfa239rgusgy++5vljlhAEr2K
N4vKNmiNbnMRdbdj4lrppqntOgbGb5r7YfS0Y1upxQwG4MiYIwDUBEH8zSImWmkpnC5vjsOjBmrh
kcVIQ6pMAqQvQYyra5fF9qsaw/E2Sus3RffER940fBsswhmpHcudCqcFoS7kkPgZTZkHO6nmo3CC
Gq9sSjouY9bXtBaQtNkV2wwwm6A7VFUnJ9JtOoo3ENMgZrVbGfg2Z5jXvvXGCPyr8u/ozdbaRDYJ
sYvO1KBPEdmhUL16jrMRodXgW+7wR5JnJ4xQOKiz4YCEILntutyCrYqVXhdWbErWzxeLbAs2biAy
gYJIvyojWlhzJI6VGvBVa1ApESsLmENWRll2pyqbN7jCP3RSAZxaxsZtmbcZp8QcdcNuSLIfcK+A
vUcne56C/qUN5g5FuoTCMkc5/UkEYEURbsvSO5WhUWxrOAG3mldel7m7RyfxXKcpVuyZVz+Ow4AN
n33vRadBsAgJtynWpNit2gIjDrON4L151ZZktbu6Vmu9uTbKlDp0CPw6psaPtaxck1lWPlsadG9w
XFNMBwiPq0p3tlVWxTvich6GEJoDUija/+BueRy8zDM2vk6l4GBMdn50xo6WXVd692MIucsWwc5M
9Q2ZfS/SbuorB40rQa8G/Z+umF65VLxySJ8S8iB8YOy9cDHMsrxbR6S038uWqc+/+6YV8AFGOukr
kEUQqclvbPUdesp87LynMQ2vYKVsoem0G29sB7BifSVja4Oz+EJegfg0Q+tP2y+jV0TrmFowaz2f
e92dgJ7hk7YH+7i+Ddzh6Cgs9i38hf70BtOjBkqua7UcLurFiGrtSrrpdWHFOPcNAcwzLKHaZwlN
g15jf42j+tVkzkc5k304l2CDIksfPRKg1p46TjW3DKcs/MLwjpkxcT7qCjj4z6yDzzKM4x/0nWK6
+vPJyLQV1Vi1HlymUaeW2BS8zLZpTncSTO9o9tTenF1aCFGCRUw0RLuK22bkYOCP0MaMut/Gkamw
b9qM4c35tp0h9xOHfo3FxTa0kNSlMYyVZqqhcvx/SO9v8ABxFEa8XPT/PXxwQn7fvxMB/+s/+i/c
wPiPRWWFBQ3JqQ66XSCAvwE9cAMUQoTtLEbuGFXY74TAi/5J6j8Fwra1OGn8X9zAADfAwsmTaK1A
8c1/hOcZpCKfIQfghuaSA0MKCMCBd+7alGGsn2OtUkBsqZsHa9mSta4l9r5J4DfPXJHLzI8KGM/h
VOooLdrsxbGqH2GZ/dFP8ig69UYd7W0s2OVogivFvO9Jx7UQeNLrlTSnKV1oyXAgCNKw43HYTg5n
hzFNtCBp82r1cBtiELWVRfAy4MQW2tSwRZvfa4aM95E7Ed3BnWdaqHR6aNyKbrzL9SnGXWThrGrG
tdvE4rEZjqVrHOkMhMeG8MwxVn+Kn2cXcq2bQhBvotH58oOudVa2QZeDsqFb2VHwzfCGPT2UmwJS
7eikr+jcWHd5eEJAJH2VdwejgjDXe+kV9ozdurOrB6GLfFcQ/+Q73Zjthzm74RYtDoGWnRynvEKJ
cXKAlK5jkNGOkqqYgyVPBQ3u5JXltk6T20Sbsg0siWCD0cNdrkntaHJgd820T3rN2uFwUuw8Ilbd
lGzQ0jGgQbU9ghsutsJ+URi+zI23brgfrhKUoYlHMT9K+RiG401d9WwG5YPuTZu6q/Zc0anRmkM8
Uh1U8uDq4VWvy40bd1cDh99Yw4/PaTrkCSBpUj1lKT3jonaePfJV1nEgXybHK9eABhk6AmMHb/pZ
jGLLnUvbq1kU15NpZpsE/iIaVNq9kh8z0JFv6NI4865aapm0iMQhqivqqnY+FFHwmAOpFLk1r0yi
QtaIgP2ilVyDzGaToKlzcicnrCODb5keCAXbIyLY15Z9HWfuFlfuXYGC2scfB7pv2p6qOjwNVYC+
K5HeSuMmThlYvhoGtxBS6hTWyPW6oY1D3fxn7AYtHNhgMy82QWgmuEDFzi5Iuu+9CYS21GxGO3Gg
CGdd5enOXJKKSshWulAQjuZon9R9stap8ojs+AM53A7WWrslEfcKCuuL1qZ3ud3dUnX6ads/oacg
hyXzkSSDOFBsCaU2bWLs4irBMg9WNxEe7rc6y3ejmwIKF4I2pFGgvBnieJV05XFw9H1gqIexFwdd
2leyHA/ISSBaTtxn0g6mYGUStsf8eQkK54YSkbtRZz8Q6cKDDOWVFtfhpmjqfTric0nC7maa8bOM
f9a5nefnCkZLIvJNZYaPVZFuw4rI+in4MsDfWuJav9Ug39UcfTeF9jIVRX2UoelPvfkdl823plWn
UECY0dE7oyh5EktXqrPjR7DEw+gYV5LmmoTLRETBXvxsXk2Lgi7eJbZx2xQ4ZabjPYbW6Msn76rM
xueoTu7DWmziUj7WIryvaIJRSiKcblZi6Y55dvEkSFJaBamxBXPf2fqcrM3M+yJLeqNoCs02eJuX
ntos6/sGtiUJJNeqqvZzAq6vJx7dU31vJP2igIH4UJU/HJUdEveHyDh69bZ8HAxK5AD+NwUjwXdN
12/dgk1iEUdYS1svGxqSu3ITt42mP5DknG8rop708BSEpY//AReJhjklCvHE3+B7tATFtviEz+Ir
UzTgEi5ucnzlyMRCoW+w4dSaduTOsg0gIt3WiVEc7Mba2mX3VNN0hMR225Mgi5k7+UAl3C2lq9wP
DN3aDR4V5lxFz642UDHH6zr1vlAH+K4or3uU3r7bx/v8NKS+Z794xXPkPi+JvOuJvnJl4JJOotp9
Hys2/5lagtt6PoqXtGl2ygv81p2+l9TayoTJ7k21uY1bL9m3tGI3BpTppVFkjfGNnowNk76g5I3t
k7Sd6xx0roQ3vZYsXaQgs0/T5dlyijvHYrHBRWGVoLpZTYGyYefJg9V1X2PHejCzGZwFUam074TZ
femWxm4ggZKCsPFWOaxp0LsbnPKSdTX3P9pSVjsZ5nIly+S+G/s/8qU9PLTcv5vGfcbs8d6rEFtM
AbwN28rfBhQGeJg392Wtb/MZTEhYbLnO1H8ZOv6uNUOIEbjMUXp6XG/wqe0Q9Qx6ccdWMK5411/w
aZ0f+zF6ac3imx3aV15Rf59McRfm2Svb+aEJ9ENG5OWK8EBYLd2L3nR70ZGSG3TNgcKR1Ux/l0pb
bLMKxgVnB7WqDcWyln0JbWQ8cnP7ptkakrqIe/7s4LuZqetJuN+zHnYVaBVwTyNfCvyf/MjO1CZI
qttxMDmZoGIaoffXQELsdhJ5xy5vdJTdcbhJHLu/Kuvwj3HQX90kO85mvmtKWCYcbsjGPOc7ThMn
omduY4nSn6TuCkoLWgKPnWHlhMWXwkjqrR3Gd7GcXnJd+xNnasDHQR3MyXhQkx0j3HX2gefcD056
bSKuzbP6DVD4Qczw0F34nfiWoNNEI6Ta8YQMLl65qbMvB0wNtIVzkI9otRxQ4Q5niwHsg6aZ+OEk
4o7P+czG1VylabVP8d4HnXfhQFXdgzNUPR8It1/i2NbeZMOX7cY/x9B4VEFSrpW20GmrG44ODIYr
5CtToG8a2vK5wvKPQLRtjMd/1gAmDa1bbwmgvCPE/Ij33z1pehZTt8PYpwclnE26lPEQfmtHl8Bl
T7uVZvq9Fe4RwWG4moo5uaaiSdlsDL6h58BUILlSzS3ajWHaYFIcr6q4fIir/NWQXOUgvOz7vsBq
xEsrgpEaUrp6iGuUXaq7EngfZmASmif35VxnGFXLv/Jy3GiNe8Jcej7kVc7aGvSdafa9L0McnTvR
Gddx9dWGN9LN3JfgkUxpf1CWfpMqvJzVUJPrNo8rx5jZHtrtkE/bbCGfQMM8YN2ekh04/xHb7rfJ
yNXaCTt31Vn67eRgQQTRsgz4TraR8EeXKF2HhE+SvrXCjE5yGk90paK18PoHiQxhpZJ8JytXMO9b
pnMhybcgTMDUKkleIKSYscz7XfGTKJNbb8jkM1/FA26qs77pbeCFVLa7HNXQ2uzhmNZz8my5+WGq
i+9QxI1148XX2HUYayMf1LpR8d6WxbA1VGSCYaVPWqxfCbjwOzaybhP0JlzvEe5OSNwW/aUGlAVC
47YxaTm5GZwYZZlXdY5JzNSyayTGceqbYB0F4ZdhIQTNUy13KBUEsBAapBwXADz7ufFBc4EsRS5a
SswBz+2uWwCOwhFvRgWpHVZttW0ndcM+d+plf8VOPrElxteOW7w50DO4x5uoYReWUjxRb6nE73Qk
iZpSXI/TGP+9ZEQg2CLdn6S5ySz3WYnpwe7ir8M8XYs8xrEneXM6R60aB/E1tJ8es0Z6eJZqJehk
DGxeV5QCAQonvVg8RELnz0p29oZ9ETJxOt0OnLiQnhYWNnKAQCfScbjVhMQCppb3alwIdMASQ7PI
jYFS3VE5G8iHj/kwwvRWp1zII+0AUKRO/qgwyz854/A4V+5zS6xso7l/DbPpre2F2JVVW+SZ28iu
EHlbeQmRSLK0NGcDV5YmiVsizC/Scd2XCFNbvWTTmYavkyJVz3SCVeQNV1OjBys202alqt6P7WkR
hQUPw4RzTN3BgfSa5C0duyvDAMTHPnnwZzHc2JA2MOBGkiujBYkMi32qwzBI6+6e2cdNPRA/VF0+
B0FxSCZAW/JWKsDjtQmrDUIF2XdZ/VRgKLNJJ3lqxfSqORCKNYlcDJjjSQTNFeKpJ5R0t246P7RF
d2IO53zW4Ynco5/8q28tTFelo3EItfEok2w/WcPJjOQhhLCx6hXRFJpjbaaEggq62l2fIaKEkv4n
7MrrvKAYJs8CYnbi3YaWyiEu9hC9SxIBF/beBDEVyyHLh4qg1mka7C0N4KTyDqoN/wowod1ZZEtn
nCqJBl4ftJhy1PnwJSXvfZdBVuy0dGM13kEzC/dKd1W+y1XaHdPIvkFekm14eyv2om2YJteA/fRg
PDQm0UJqY9fRkVzpGYQK03V6CBH6wuj1UEjokbUIOYe1V8bdfuroAlZsq8cpUvpG4RB6lHDpZ6Q7
QW2i0Aa7qmPvre8oXNtMUeB6re841rHq6EMVWattY1QZlCnIxa2YVqXymKqtgqYOrr91TSS1+jC9
tlmFiEy37iIT2uPUJjS7iILUAZikylEhxy9uXZziwJWboJQO4Ez6JitWo4mdB0bmtJwaHIFpkVEG
9taqkUWzTTS6m1oCL7Nusrt+jtt1HAX46Qx1fE+e7DdDRPPJ7Kxjbslw3ddsiaPUdiZBGTscB+AX
2lxHnVC/kRFp2pH1pqxGwjlNoP6a6GGacqtBacW7FE4MxByHNJbZvYHLS72l+EMQAzVavdHd8lXA
6+PiF9KEj8DOEotYRJvLjN3jypHHzyzX71APbulpc79ockFV3vzwKjh8pFI+2sX3SWZfbEmWWSPz
rUltzQ0WJec0psNGaVm+TdPZ+APzzwJZcBVtbENMTERE5RPsxStiZd6MiBjJwOC/IptDB3eJHrGM
JqNI4Q0xZ64PX0f37UnjAuEB4iekapixX9lXUAFekwihCLVChla3MHBqiIunGYU61xDA3sZB3OfQ
rw3XqBl/uOVmnmiRowYK5CEw1R0msezNFSRVGnVRnz7Y8tYrknpdg9+shAOncWoPVTUd0dUfbR3Q
G3E6YmB0IwCuJ0+nYWeI5rUII1ATQSvI7OAZ2pqIOdHNe6W/EtUVHERlbgsuuXMuD3aBPNB06y9j
j11JUM8vtYPpn0Qkxe4dDNMNXKJmGzgSwa+1Lj1n5xU5UOlAtlsADVnFN3NZnuJWv4Y4dq0owSK7
eEYL+UQY8SMq+RdjMPZYjqqVZbRQvIl1jqYnYAQ8O7z2zoFLTmUiqILEkG0yQQiGMlZdOzdcdrvX
JLmh8/rc5Jbuh1GbohuafjQzjZSWq6lJBRYMyzUesDutOoRQVmSsg9kWa6si6KNBDqXL4ojLAQpS
rKtWIet4JTFIUGJYacF3Kb4MbIj9XN/H/RTtSEd5PeW2d03j/brv4X+OcBn0PriNmj47WG5wLBin
ySe5xgDnz9apryrdpY2M5nRpXegWwHO3uHDDqLDj1zlHy39nVW9Q7tajSgvf0fqtqqhJ6P6uOwJX
V7A0D7mChdA5GLKXD2PXwbyPsaezxuhxko520odO+QrT8m3d99T6jn4zOeZTmboAwoCzOf/CaoIa
sk/npaTcZLL8Yc0iBIOdb1AeYcpDI6Brqj3RLTcVuk0j6Pd20z5BL2i2xfRmJdYbuRvOIR3/SjLC
iUES8kK/ratuxp7WgbOi/TD4RV9MpBq67r4W9VzuO5X+KAOewu2n/oa0S2hncL6FHQ0+dG94eXEi
NtliNVl5gbElL88n/wq0DjcDzbaXKORO2xngfBLUnVhRFopXxOKvJhqwNFcLt0aoYCfQXF/3lqsd
rdZJTraSGAkZwACDSNPFTXZet531+M+x5X9LAn1HFf2UVPr/IF2UxAljsXp0QX7REErzc5z5f/9n
9lb8+F9wSPm/9ldXrw//oH9hz4ahk9SLbblnWLr8F2fN8OCZSrichFFjkQpJ7l+cNVtfTChdjOZt
03jvg2p5/+E6wljiULAaNxd/yn9g87XYnP7tarsQ82CSEjNlLuPDkCO4UZxb8jZpbcR9zNW/HL2V
6roB5MAmN7bpAQvscfsLLv9fNqy/2q5+NBw4N28a0wAsWIHUf2XIKbsmF8qLCLHnurWpSk7UflGJ
N/RbAeCE83dbhEn3sc3re6rs34+HwRZJnCD8tN/Oxktb4q5qiyPL0fjLMBjqGtuj7o4IpMmf2jaD
2FNO6uBhn7L1uPZesKs/s1D7+Xo9C6aswy+Asnhmfp3mUF/dCom5HVX2odZrDZ6sle0+f6tn3YNl
FKGj0iG1UIcY+NsoDbQNgT2CL6qhoFHeltuOPJx1rsfT5vOhPnih1FkuU4YSk4J5+ee/eMI1VZu4
spoQappQYJSnzZvcqj1qkTLbGzEnD97k1kYN2rwoZMoLT3qWc/Xzgwr6NDrTHmM8fsj78U0Xq7La
AqqqManAkgntAR1sl+i3tGOxoVzARaRGtsPuXFfJNdngWJPyjTtMSLU6ehztATlkmprp8zyUUULm
CEJqP++08A4nkOlHHHTOd72CoXhhLhoffSaoa0LQ46F7ZJ3ZvSYefegczQO3ksrb2FHerOtOhRsv
cbW7fIS+PeradVAEBiTopFnZ2DoemNzFvi01pN1eFNOvBYLXUJ8fPv+uy0Q82wcEfvGOYQNW68jp
3r/XkXBsQl+C2dcM7gZD7VS7EP4UoE2/jltKrzpGfd/U4lL20Ac7AgNbBpaqWBqyG78fuMRxE02S
nP0AX4WtozDKqLFG8It+/KH37d9H2b/dD377BDwbpnuChC+PE1iePWZLCISnpaMJE2mwtoVovDtu
ehC+BHDe52/0t6W/DGUaTFLLdoV9vigxAGhro4VOWVY4eQUudMW+zi88z8IofvfZGETAW9YXB2sM
rTlBfl2Oc1BhFRJhjTcqFawmQ9WbxORWgEwYglEzr+fZ6S5sAb99sWVMkx4qG4FOut7yz3/ZAjSD
nLa+SSy/L4Phbiiy+ro30Rp6aYOOpjDap89f5JmdO2t+GdBie/M8HOrhWbwfME+70axtBozzdAIQ
LFKoYmHsG6Yb+2pKv7Z9OJ46u1aPOYtqn9O42mhWkV7YzD/+IUweBz45GZ/noXXcfHO8KjTTt2Zt
3gNT1NeIuiVOJfi75fQmadqSJx22WbniFlwfmpQUow5Hjgu/5PfPTk8cX1AAB9cyWLPv34hdkVaA
KszyqxouiR3rwa408TUwcTiAGFWtUiXCS1vvb1uEzaDYii4UekxLnbPvjmkGHR762L7QaLSkboDH
HgxSfA0m1NcJlk2DWexIHeQ3uCj7cpgnqWV6WxnNuMsESbHvh1r3YRTeyLpuTkAK0kdnoi5MmA/e
jkcnf4n65jMRmvz+7XS1Wdhok3WfWJgH28bnIZRB/pBV9tdSxeC5deZGF8b87VxEemByEP98OZA+
zxaiacdh4JLhjFNvXZ9g1WncgrA+KtlVn/Ro/F5qTBTPrQN86MqLCakffBsIBOw0zAmJof3ZsWyL
MpoKbGsQ+rUOrxnLDiuvzNWYm6bfZrLbxplmbGI39bA3KUkiTsxyN+n4JXH7sDbW2Aro6agqm4GD
PC2rbmPjw0roO95Hn6/nD1+VgyKEBYQZoLV8vl/2j2kqK6CeWfdpFdArGrSGCzTYLOL9yk/L+FCH
7jpHx0WpmJ4+H/vD9+QxLThvLJe9+f3YTuzFxtDymZRquxscMaI1lWBzrNALrkIjpMnKQfg0WpW8
8NS/nzxLlut/j3y2elraR0LV6Hg7mGsbV1KedUWfbDRunZ8/40fTn0MOGgmpC/j3nj1jXeINXc+d
7kPFUpu6qSgnRsfdhIYR7SwhoMKK2bxw2n30UX8d9OzxsHPzVOEwaOziPGWYlbMvguL7rJt3Nngy
bSOgUPj+Dk4J1YX4wuXPfn8IcpxLNDyUD5aD1fj7j9p1Tou/Ceu9xEzUr9largjSKg5pgalpocfW
hUn00ae0IP3YVC0MfE7WoSliZzW5hr6ZF84iT0t3QWp/I7zYu1QyLj/9t0dbboeGrguW99n9RcN+
oGw4/nF5y5UfpyGy8qKnO9TSDvQm+Is1unFICn3hjxq2eQn5WJtChyX5+aQyzI9+CZorm+RjZJHu
2Qe2TJ12cSR0v3ER8mMTZq3RtkO3L9Js45SVe6t1xJVC0jE3M+npSysatsrURrcyhbIEfDEeS27K
hws/bHkF56/ItvGqJlyGyu48HDqaCBhKIGr5vUUDPILW0rjVPTQjsWqCGTbHlA+458QQTK2AGI4G
RZPXsAUWhryUEffR0rMd8lzZhZmMxtnnEllnYw3dG/4Ac31LsR2CRFfxPpk05z7KvfA2KPL2wiT5
aOmxF9tLMpxLmOzy5X7ZT+2uj3CEMgw/T2xuFJj87+18utYUjlKWnsWbwoKE3TWdBpdepbsL7/+j
1edwIUM+R0GITfj74d145kpC4pIfloV9QDlaXRm6Zm/NAfKjhqR+Y9EJx1WfOxpqgAYpQzDe8K/N
aKk9+ouyqrZ9ldkHuyXzCHPY5MLe9NF6dSyoFp5lc7k5f0F5ajdjFHYG+u6CgAEnibcmhr/b1lLe
hUTPj14GAmBkiAzGHnG29wrHttssxYe4MFLrz97L9HXmEMBVQ5HbTo1rbz5/+7+fZ/DbLAozhMqE
2fxUJP7y7Qd2/ym1HQNfhgjWCq0bqMbFeAjQAcHIMa4h5Kyz1vhnkYtLSc64S2XAG/W4ty2/65dx
sZe2wT25qFqTiB8wPyvXvSvdC3Pr95nNKLA2yZAUHoXg2Z4jaq3CHssy8NiznDsXAcfak126jjJT
HYIUPSFE+hxWdfDDHV33wjb/+7dcRqfWp7Cjpjr/ll2f5EOp8249LfKoWi3hR3TYnjNYe7j+JtqF
dfz75iFgoTrAIwA5hJOerWN415aHxa1YRG/Rpq4jb2Xho0iVnSc+2rkQ447Y3H8+gX7f1kGOEJNT
OALI/RZBIwPR5MkyqF6Yw3VI1ea3KRb0n4/y+wpkazB0Lo2sDU7N84qc9plLJxVNG1eEjWGV0K3w
p6Pni4Hi/2QoZ8mIWuqB8xOTUIsYz2ceKKqSyTdyhDrjrCu/K/85mMkiAIKyDMlCJxpz+aC/LII2
xADFzBD/9QTbbIcs/Rb1QUg3WwGATQia/gdPRlgAAUSQjuXic/DrcLMdzKq30EDVCc43bc0VVHjI
IwXWUheG+uCmK+AiLxnoXPSkPJ+LWH6njbR64Y9Fl26HoOw3EYwdfzRcNINDjhADwTVOyGXlI2vp
V3Y1ibWKND2/sCou/pTzLVWrai9XeDm1g975vVu5axKh8q1U+rR2tWL0VQgxkOMxfiXvF4PAfIQd
2zTWhZfy0fp0DEBEAeICfnQ2iXuOMmgfqYHkRCR7N0EgIZA70ZpcfEdxo4Na9/kX/2gH4mA3bP6H
d8R5Ja+FhqrQ8PBIkMc3aWKTQS6x/Ner6DFIcXL6fLiPHpC2ueW5nCS4RZ/NZ3dKaSUFbOrdFMcH
qY/BJs8CvOO64t5atE1E1UQXPu9HBxg1NGAoWlW8hs9eakx0PORjczlIJqxQMeU8CszCd6U0GxJm
8aKiUaDv7Bojmc+f9sOXaxOSaUqdUk2eHWF1JDvTqhLhJxVUghKy9yYfjAKSahlt+JiX1tRHe+Ci
PzDQG5jUaWeYzaDGxBw03q4k2Gkj847OtVVEW8Nhbn/+aPKDL8mFgYoAYjtojXv2bDLQBZTImDXT
auN1pWpIHRqKzyaGVlxHDWFaFfyx4uBlhgf/Tfeu8NZ51t1KoypCwcMdh7i6cCBZgCNwFRk47Mx4
Cch5TPaDyIKdnpW238v4WQ9CRLz0nJ8FPIRTXGFUZCkMJgvdHXYBAm483T16BS1gkYav/yFOIueQ
i7k5WYMLzdWB4RdKo9t+/hY+eOEGZhDkq7m66RAx/36/hKMn0nlkakVDnvp2Jdp7UI5yE9XhfGHl
GB++8P8e6xyQS+Ncr8JIcAlB03WVe1OHGSFxDnFu14cR5q3vza3aErxkbgOIslssC/HNSlKYzS3W
zElNlhcRFyS1Nz1WttjQ8zt7+8Ir+WDO80rwDZS8FIsMofevBE/2Jq0q7koD8/SI0umJZK70RdE8
Y3+f5/ifrzFan8SeE4hMBuTPbs4vJ6TjYK4yLAWc1/XBPf15tW8Dz9o2HVEoZj2kF77Dh58cZJLo
YaoZKv73z6eFhespWzP8tjHC62TK4MYAKmOwjr3n57Pr5+b7/t5JHwpp3AKJcv2ylsrql2fTzGTQ
kgVmyZtcvcxRgMQumqX2QHgDPfsyjeK7dHScO0/pD0M69j5C13gvA827ibO6eq0MFNW1+DPpWuO6
GT20lnlrwgWIsCtlmqiolceqGj1crsoIZKxSCMf1xtdGTw1rrpgjhmj5SJcmCKrBwjQv6PGJ0Ehk
Xtd15bwgpxUIdKPAOuLhjSuCoeUuYoe5He5GL26OXlYQRgHDqHusHdCSFYgpAZXU5AtBJotus0xk
+oqYC/vNyuRIeJ8ljR6RQJnVOwMrTWsbOXhDoJg3oJxahM9BXHRS9dULshTddtnRm0DUuavN2Pui
RdL94g5qQOIkuhunsKfXXORw/dnGmm1ldaXgTFfiS86tJ8Pb1iJfB6lzKxERJuqPAT7+oz5ZxhYp
Ev9Za2QmbmZO9dWbYkjNHbXeapgJeg1MyKiFMU7FWtkSXXEOd+ZHaHVxtgKvD3Tc4k2WacvlY4eS
Bxrn5xPkoy2Bu5HOXRC3pN9bM9QQZK60QI10ZPDctF/rrIs3sqsh/CP1wjoTsurnY340//G5ZLkR
2aUzwPs5GRJB6eYWY0qiCw7wWDEQaaNp0454wP0PhsIBCsWcCdb4M/b5l+lv1XXgil4BunVsJUWl
tzv0aeXrPPNxPh/K+GjbosqGEAVXQef53j+WwFIG2nGPa4qXOr70lHXS8wgz49C7Ig6vQ+ONMgoK
Ur31ptDYNHLy1nAHrSOstGIdxkTU1JmcD8OMtX8gOm/3+S/86Ftj820uLANQEG95gF9exuy2o0AM
oPtBmJdQt3EEBf3Grl4pbHSDdLjqE+dCcfgBIicW2ggBKfAK0GKffeyhM4k4w/6aCB4s61bI8LUN
5iANOsG++p5nCYkblUzSZ8sltgoxxRg+94k7vkxTHjwONeTSVUyCxB12PkZx4dctFmlnsBx9eqBC
KjtqKzrL719JjqKqrowA38o57mD89fC+kGw1I+6CcnRP3WAYrym3edz+hYQXgYI2uYmkhDMPzBe/
FlAR8cAt8qswthGhoITWb3DpwzHacdqvkWl594ifYnwbKVS+1VrrPI9VbP7o5NTYFx7ngxko6D/q
EGSAIuRiIfXrB4byVrVFPoKxkeKwdeLpj7bqzPXo4snstZb45/NJCFpJmENiFgd29X44jiGMOvOZ
T9vqkMadsYbSr2NyHET2HQEoS4QPy/rzSfzB5gF6SkMX83QQAe/s8Gxmt68JYuO2UccheG3ZEmvg
QTqGVX5hqJ9A6NnhSRMR621YHA67yDJ7flkwEGGJiI15QCgxOIdO0A8Dl6PDGWA+Sk0EvlPiVOUN
MzfN3D2hgim2Wj0leK2TrPr5g38AM/280XGpg9GMEPj9j0laIisCK6NQLLyaPQYxD07g87GKCxJy
9KFAuAELFTIfTFcrUReG/50XYjO3dEfnTcCEsKR4P/7gJJZQEQCuRI/zIze6+HE2Zwv/ySFF3WnJ
+1S5QNspQk+XCKDHaq5oWanF7DyyhxV2xiP0aZtbTKtPFzbfj2Y+y/cn3QY6w/lUnEcM9PEiJeEl
rw3yeZJrsxl35HVExyxMpgsH2Ee3fRhxZF/S8lgk2WfbBlpWieE4mMrYBpVPv0xAaiU9JtbzFi/2
hWsMjrRylERFLHwEUya0RxFeON2W9Xw2PyHqLIQx8BbYB2efRFjojJEMkO61rHCcp0mpH3qx/8cT
T3JD4VTDFNiBBvP+w9sOOThtNhAontnGfTkJMkRCZGZZr8YtnK/Cx9K3ORQY9B66esguPOQH8x40
gw48pQjKvvOmMZ2iKOtRzGB8DyoXzOPsF3qJz0mQp1uTHB3fIypnvSgmqsjR7j5/+I+m/YIscTWT
dO+glL1/epLgHD3uQOpiyMqrrM7sU6f3S96EkW9V7077pSsAHDm62DdiH245yf9h7sx640a2O/5V
grxzwK24AEkeetVuW7blsV8IzYzNfa3i+unzK0k3seiOOnORh1zgzkBjq8mu5dSpc/4L8uYRV8ts
9LS6ZQFcNhX3QTM2Z4ZGL7P1/HPKcKxS3SaRWgXgNBwWUP6OvZt9+CnJYlvvO9KTSzSTWJAOTIV5
Wc5VCE49lC4KAEiWPyXgVVBE8AUolIeZUoxZQtfld05fLYcU98qLol/861mda+rpT1x/TdJcYh73
M4sy9+spyNxQmzfyxHB0IN4Ctj/YwOp3Y4l0SOInjm4vYj0JveG4IJ+hGSvTpzzsHguNJjcERgZv
r4oT4cbB2INitJY3per1+o0KHJf7Gt0VcNApvm++1x+Nofksmw4brBJF/7cfd+LM4zqMla7HvZiS
8aook8cUvBy8HHephRtK1gjuSD25pBf2wbkwrz9rPdjgdSnLhMBtwWu9/mqC/VbEYeHsaB+ra5QZ
6ZkkKtuOk4Vk+wDBoh7R/8o6g2o1GtGXDTyCM9H81BIjIwO3yQADvVid8WkspKyQaN0tcGHZ9zWG
VIv/uYIYA9stw2skq/94e4hPPhKkksalsKHWda/MSusJqwWC3JKou8oaMTuKOpAluLDtALXMyUaN
8ILefurJ6EJk0UBRKwgBq74e7bpz0y63IhZS7kSXbQFXEz6Zd91G83IMWigX+VAHezQHUXeNoP4d
FoB0eMpUmG/OKGmYOIfsR6jRULmYoLdf79Qy57Qn8HHyA0J3X7+dKpbAlfB8dlBxQYOESF75TTRt
UF4Ue/SrwnM7XX/gevEBWkMFBSE8ChargMZSkO6incSYhQDnCeoCXmblB8S4m2PkNN8xVJuucjQ1
3zV5LS+x5g23zRBUiImLETP6eEN2OF6+PQynth8tBkSWaQzpztfrYRDN2FdcioFjAlpE7Qv4mCzm
nfKd6syAn1qF5HeATH1wMeDBXz8pDiXuqWD1dq0R+ze+iw3pEC/acXEqdy1E22vcXs5hfk49FCQP
vRqNzXLX53sGRDmNXeXu4OGNe6wkj4vCoCq0LBsYRf0JiNKnvz+g4N4QNKHCx9pfravJGoqs6jKM
d2O/2I6tS79btqhFyHQ5EzotfeteLyn63KSEGMrDPFvdylMniQX6bviP5KbzzYsRMRBmeN1nMVbX
TU9gK8N0n3DlPKI8YW8nisdYU8/mIRC9unYzNFkBxDeXDYntvlqsAtAvtem5Ts6E3lOJDgklCPwQ
Yg/H+evJz2IZ57lUKC4Ys09bPH6sequ7SrquhX+W51e9WIaNVScontpUoN6ek5PjxK3RRa2bs3Zd
h0bLsurjGmWOOJgxWVbEXCQGBhhOsjlSXYQ3ViIjGkzzP7G7Qu5WLEEaKzQNX3/tZKTYJaKCByeo
oXVmEMPqRYOCi4P6Zx6FEB6ayA70AH+17lz8jZKoZaXLCK+JwBwQXkvseR+0KGW9PZxPvcdf1l1I
cZdvBO9hHdmToIDtMFFXrPGZvbOgvAFOl8s+xFUqCar2Fi/h7Kqd2j/pqNlkMAK5D9wVjsVigyvs
MbkyzGMoJXTbyoFDQNy1is5ENzYwwQcV43XMcXGMvdKEHB6NyLS27plvcSo0IBbNfRM2gOk+lU9+
ugDPnVEscTa4uu8+HRL0cfZO5bZXrd922z6WA2kBgjxvD511IgUBpKpBUlQINWLu9YpwjLnPKzky
dHjrXudErk0ZgRmZ/DrddTRUd07hPvQlXuF1jTfLUCNM9/Y76EC7mj2Ck/A5lHkB311FjYRuV5T7
rJTGQD/CAr/8rgn8r+kEE/7tJ53+tiIkENII022+19+Wym44ZZHtYjM4gL3Fi4kK8/Qjr8bg4OW1
OqIY1W/Ncubm7RnGdgpD+8y+OFXo4GpPMQXEjEvoWaUh2HQNPYot7g4yB0rbFoaOPv43m0GM4wWr
L0CSCXdNPMKMm1pRvkeVMwTtF0ao/WHYfGZI9AT/Mvp6zQXCBTa0PnDrck6MNOfOnNQj0sDKh91h
1Qb0QSV2FXnARgwDEmBkbPuRmutl4TiwUNFW286crWdm6EQWBMbA5EDmDOF9Vodyin+ioUzTRRA1
6K8XiwC1zLVxK4wB0anaOgPOOrX0AKHoVhTUgCcRuJ+LTnVSCBHHqEobdE4R8jXyyyzBTLanBnBm
oE8+ijab7rbZbPLVN5OxP1ej3bk7dA4IIiIh9Aqkp5GCPrfEdGhdT6mmCP7jUXqQf4ok1VjM9IfY
UJk21TGhSu9tiV7ImZWjF+ovj9EVmSfQCw4Urx/j4yUr0X9BX6qacQelELQF8ZNvJJDASznkREk8
6C7NGKm0AE0RtK4pNac9aEtcyRLcdFBYOPNOOmn95Z1YNz5NdSrha/BAMnWynfQB59EtAvgLcjBx
GkoGdtcebGzg/0yj2UXds1puR2g42q4pOWajsvdvv8mphUw9HzIGYYbttd7lM3yvrtbbKmsgWZdt
dsuNutig8exxhOTiXDp/ah9DQ+F+rGtzrrN6YOOISLQT5KLGfO86uLOKavoWGyMOplCK6TuUC/ID
Ig/2KTbYt2OXhId0kvlD0o3JmW118svDzAEw8tSOWEV0xHFQ168lC3DBLiOMcNWVRdvuWunXB5H4
fXFm3k+cnbSBaHxoAoG+Sb9eig3ejIVqUQTkxobZ5YiQkWyWHNOC+ivVwWynkqE988xTG/oJgI2/
DFt6TRww5qFuEKF0dibOPFdlUY24KaJV4aftuVP66VxaL2toTkRodiul0FXwQIM/Hg2M5lHTW8Te
hHVESxgrIuJXtxmqWO68mho1MvLhDs0We1v0paUtPo1Dh20WUgBjvLdzLI6FappLhOHKm8CFABnQ
HjrgI2bsaMoj2eLa1cWYiBnF+xERCLeoj60ok201OcEhMfz2XQGV8pCklQ1WxT9XZDuRGKO8qdnX
ukv6y51scVHC65GNB/BYpjt01cOdnSTeEX00zFsLRZkZH/DLrl/UmWh2asmSi0NFDWhCEJ9fryBo
S2HQuagN9YEvj8iTyPexZ2ghpizidmKa/8QWcSlmmw4tQprBq+chFOyntotqdyL9eWunE3JqNfLN
ooksxNId7+LteHRqZH9+3mpLOo25iAQ4NfSjHsmfocOU3EhuAOOoS+mO+V3fIc6N9md39/aD9U1q
vXR1LY3/I48KuOr1wCYio01mAsAAH5z/CEQVXKGBw41gmZEDQyH7tmQ1bdPWjw9jFp7DdJ3qFGtn
FBe0j8ZEr3HJRtcZZc7NYbdkfbgxozr9GpGGX9VFOF0mWL9tlbRxCppw3R1dZV9gm9k+It3UXPlV
dxP2saUVj/3tOHbF3ZDm1ZmZOfmGmmXLXYmiP8P0eoQyjMB7d8ZbeXFBEXpD9ZcztVyUfCGPrQbA
N34wbqIZ8U9E0exDoOg9QK42b6TtdZsRRa/bsW2cOzNGfHkg0f749hSeasG4PvkYLQmHF13jHC1p
4ELOU2muYLOLemzh7usSZyVE1A9j1yxo0bbBlyLOvYNjUAb2fK94Z0ZJd+ZUPbWYIHyGdP5NguE6
DopcWWrSql2uxbUd+bJ8Wxq5exksUXzl9Z537Af360IGeUjnie7h2wNxKuT//PhVYlUmopuxu6UV
NUn3c0SVAmIL5TPUYszPbz/qCWy43jfwg55iAw5GaxJFOmRmKJIaYFYe27vRnpEjH00I166oL3vY
K/dxYMsb1Nkq8pxsPsZmlVw2AafeVEXintvMX6WdfQy5Tl6B1RQ7YU3+7+SFwHUrQ9zRAkIBv/CA
zGdehGiPg9/ymKubpF+sr2juW3urQncqq7Uat8jr4xQOoHbsuLqJ6I4eEEsIDghfOzeCVvSV6O32
0Bd2v7ctBKHeHo6n9tp6OAKq1BD9wX38AnxlLNzK6sFKclj1H5IEsi/EPR8IcBxtEQVwboam96/s
cm5vsUhsDugZjddLqrwtZjvLu9rHPJr2Eha+re/vetRbHtrRs9/FfVMdHS+r2ObZ/H3JgdSKwT/X
WDm1dCCBWDon4iRfwwGpRY2WXaLsqSJefS4TbGlNLz/S8ujOHC06XvwyVPSO4UgDc4Qk/TqeICo+
BP1AF20ucxwiQb1sjKwv7xoq+RvU4avdDF/39u0JOvn9iBAWPUvf9tfEDKQKSsvt6dIIv+gPziDK
h3H0Hy3gYmeuiKeeBOxCz6l74g5vlT4XKIMndR3ClWDWr6JwsN/nvnMuJzj5JPrcdEIBmwHcej2Q
kF1aeLoE5lEVzaVdVuhTDVa0t/3ROLO+Tz4KMzk6E1RqiW2vH7W0lOsA0jFnbg38zmuLgy9JgdIk
aM/cFE4sDzg69FhhQ0AN0/LmP98Oy1lQ5cRxftfJWF3ipBUfhVV3WyCqcK/xGN7OxtlW14nvJ+gt
UeZh80PbWQ1l6Mo4qJrQ3nljEO6b2C1AY4kJa9/wXGn3VDWQ5g4dPG0UZ9Fmev0FJSIjYTTTSRnC
rjrOHqDKFOzI3sSt4tZInW4/wQc/GEaH8URStZsk0FoFAfrWUFXkER8GisBhDJwRqZAdp7Y44EMU
3PjYy9/XdmYDjXbq742tqE5gjXKkbxQfU9l8e3tPncoMwMPQmqP96Ya/1GYsHKGekRawjuqLFM7F
pjFkfNMVKKkPUUN2jMfJxpdIX+KVi7byZOY3LqKL26jB7tscM7XDQ8e5lUOFPmvo1Q9vv6Jel6tY
41HH4o4LqIub5yq7o5JlaaItsHKs0faur31TEjyv337KidXz01N+2YiIIWejWbM7+joxrpIE7TEX
fYGLPEE08O1HncgwWDc0nLWSBSt2dY0uRqptivs8kAcku2I/H44SjXYwQKjbpZhp4P9VZfdh5TSX
4HHLM5vz1DeF80VzlPYAhbDV2jX7mXU9I4IwdV3K100zZH7Vn8bYyePbX/Tkk0jL0Yyi34am1Otd
YikHDIlG8SR1XH9EIXE8dn1C4dxxxucx/b8zl/1/qAOGz8NP47l7VI//8r1SmGfdPZbf//1f0Ul8
/POx/lnw6+k3ngW+DC/4DRakBtTDo+Os0pyzF7tYL/xNs3fAcgDVpPeow9OLLaWFLaW+EsIw1DQy
zpf/spewrN/4OIBH1Cg1XxWZrL8h8eXqVfzf21Z/NHo3FJ/5J2UT2BCvJ39OTddIFg+FBds2/lra
IbnLOU2b66HpzIt8wNi+9vzq0DRo1qHh+3UJ7Ox6kJMfbp2lxQMp9qCcB7XFppCD8yE1cDZarKYb
N+4oMXjBwr37GFtDd3CriCrkQBp5YSVA2i9g3Do/tMTS5YLrg9jXyFL6SZnuh4yIfqsS+hCddj43
0uVr4Lb4n4uQG9jeRNXRDxLnwq0thBcLVxfUxqEvShxXZoQb0PhF1lNF/Zld+bo4oIeLxrx29sBe
AnLfWqMMAeYsMhXgMqMvsLJAjm8cvAczRUwxHcbmOZX6W9vlfymuN3zvVN99xye1kf+Cgtdfjyqt
q397tZ/+4/WP8vlnxNL0on71w/5pgX/ov3fz/XfZF+ofS0z/zf/tH75sk09zwzb5s+4rpT8t5rV+
3iz6Cvk/u7ccu+/fK62ot/6Vl+3FbtB5rR1SsoezwsT81/by7d+gnkPf0vw4VFd0IvqyvQLnN/IC
3foJEFqBy8gfybpXyb//Kwp6bESLk5bSD4Crv+X6+voIIcGhuUOLQuenoIOttThR7amZJnk23rZT
38Jw7YMpR6wR52DqZbaMHVIJzIaRf8ECaQyiyxHXpPYhCoayOVN8WSHC9bsAQfdBD8AxA96zvguQ
umRSZ+23XNs8O0P/0kzUFfrao/FZlX7j3SLFILmRjCqjLHuMZ1wzvmDNFSCJHKRgclSZ15dGEGJH
Gw6pE3yQRpUulz9N7/vnyPOzCOAvQxbA5/Z0R1zz4CAev45Hw2T60SSc4tawzQJnj7CHpIZRlDN+
oVeezrvSomp9HDuMODeD5SUdPDbwEl/+/mvAmmfmuHAzYKss3JnbGjWnorgtY4S6/+icActo2ymz
fOOUqGocejh7Hk6fVdyE15k5FOoqVlMd/PH2e6z6lFpLS8uD2Vz/QWzwLqvxiDKV0UMaw6sSUaXE
uvJqlauNp/oyNK+bNF7sTyrNR6R62tmAV1cleXOZ2Vzjp6gy5zPp16nX4VqiA59n081fx78pFHE0
Zo5/1ZS2X33oYyeZkTDWtn+YIYaycg/xQp1Ct3hoMk87MbiGBD+Ro73/oZZo554pmukB+OkA0wIH
zBLtFR2WqaGuDrDCmdNxihz/skddoZ53ddx28TFTMaT4jYyx3Jk2ZlHM0sYMVZTZD6E6AzHht+fp
qYvz6jXob6D4AnKOwhhn92rBKMdYOrDzy2U0h0kVffMx/Em11owMRYvavJE2eIqYLR44d36foY+w
TVwo/S4iuH6DPlvej232w3QnYW6ruc6yeTsadC3sLbZiOETv7QmC5HWsfMN7TKYpkPuOE4oC/aD8
Nn8sMZHV3zE06vyRpjL/VH0Tq2D39jddqSyyED2WosZJAcUUlKv1EflTTzGyszHnuJWHhfrgu6Du
8QLurRTLDPhm2O7EUzJ88JqlQ2wtaS3gkln/ocw66W2TwF++QriMvO+hkXm3tjQLY08CT/XO9nIH
RunYOIjDc9Oqtk6cKuPv7Wv98hReAgqH0F8h6K2uvBYWKGNYy+6QR30wfMjHKfMjbF0n5yiWSdkP
y+wt07uhWdL6xzh0NfrPeSC+nxlDTqWfF61+DS7dWpuTLg6ztHoNYF+m0S5xS98NyaUpd6wP/Uj1
YZvFQxtjwxvD4MOL2xLNTZGqLL7GaimGKDpF03QsWyNyfxT4UY31udl9fRl4ml0goCYnJqUHUIj6
zX+a3SR0+wxv9eaQ2GLo0b6idrONizbruf4mTbnD8md2jkULoWubR0nforos4IQUmVv4n1y3jibs
qeK5+VjURS7eUQ8S+Ttu6aU8k4s9vctPe06PIlUmdKF1l4ar5+pd+27G5kIF/aGRfvlZ4ZOQ7PFN
GTo4ybLJr0rLwnmGkx7jFPwE8LLxZgtzqgaa3Rd/dlBNKiOn3KKOPaLAIkVy8Eern/ZxZCFQ7bZL
hWtAZshLFS3+I5oi6XQ1oRpxP/pmi8R5SuN6E4vBu0rTSrn1Zmgmg/au7ccSzOwUtx99Z+zRN29c
nuBXNb+F2/OiHt9eUHq9rEYioKrC//gHm3J1SsTE/q4JhDxM1jKnH0yIA9mmUF0r3jtMXnuZLiK9
8U2j/PxPPBikFKxaljRauq+XiwrqGIYmEnKqKnPankK2R2ixcXIwy6rtr1zkBwuSG0upM7XNVaKg
Jx/RXE0g1mI6v+BD/ArJaxvRVCxnkVP8iDm9/yWcuvL7UlYq/OrPPsVyBNfRZCihDUIljzo4AX/7
6xPqKQzSz8I5cH17qp0idg04q4ciNbEUa/vJ6reGsDCqaYQVjx+wRgh22KnEf48P8LRPwQ0RxfQx
zNivzhurnZoxCBp1APyB1XA7RGX0Q7KnUWTFExS798CS9R50TnfmwF31gJ4fDfqLQefApSGxOgBq
fE6rCbeGgy961ItpNU06d8RGs2t6lMdMI6PHZttY8cSWHxVHORgoDSFgHsnr2jQZnL8/C9SZQZpS
xCQdWKUAmUSLvkpGSRyoK3GTB2HzvQjK8Ka1DaP5PnSTd7UEEyWNt5+7Sj1YgmT3MPG4OyN8Rgh6
vfiXpjKbTnASCrdAZX+equBTh5TAp7FpDXxjaMUV2y62qePGvWdk+7cfv07pn54Pf9IBcUBTk5Pk
9fOhyKWdvTTykM+qCHv8yNthP8AA9HduRvcHCI6JOHxmN6Ac20AY72pgHtf1qBbcOIhD7wbVhDQU
87aTG2uWZzUFfo1LenggKrowNjRf8fUb9l3QN0aU8IYpXbhdnnvB/PsyWcZliNS9/N0YcyfdYSZ1
jipyamy45gCqo9ELRWtdZsbC2+/RwIM37oztpz5WWKVlbKZo61mlB5rYraYveahodcEcgl2EGNaN
Z8X2B7P0FkjrswUy60ZA1X+0ESgIzhxe60xaTx6VfP1mmveBtefroWmSYVncMWoPKl3yPwdHizqL
ucKOY7ZLzJRTYWdfUyb+3pmt7LKgaj5sHatczqG3fg2kBBJosRYyVrzO+hTFJHFomqbsDnHoJQZr
uQzSblPUtnFZ2bVFi2oU2k4DZaGxuYrtCCFBFyjX/ZnVvKpE6QERkLh1Dq9XyzqshEgyIRZu0Dn0
6gXcfd47yz4bYBhuxrDE5NuX0fBH3Y6lvzEwnPha5eRBh7koqlu0FJbsyJqvPo+l5ffnQp6ejNfn
a+hrQiplPE4de/1uSV32LfaXAMfQy0IOYwiKG8MEIdGa2jhwFOXnXmXVZ6MO5mYnDNXZmzgT1dGq
x/J7l+IxfybmrRD2RGGE1uh+w72k9fUrY2gyAR3hONweglE69P7xFPkchRLjSrqmaB4tU+Ae+8JL
/wjGYrqFRldCrvFMrj4VImIBKZxi+AaCc7utJz8tN26VzXuVY2uG+0lpHvreDqNz762rya+GkoMS
GUQ905CNaD+9XvdoL6IQbaDf4I4eDPSdX1Jo/9zDrEqgOsrZv1fT1Ex/KSeu8kcMwIPkPSX2qfsq
cgtna7sEqfxSl/4fpb9/PdNoxVIo0mLZbMpfRHFcHL0MxyvTA5ZUNc4kkyx6LmWG3QbpOzsqAu+q
76VhcLrP5IUPRb34w/0y9pEnsD+tl0wdJtet6o9v7wpbn12vhotiFCctfFNmGzTK6myrvGQZ6BNG
e2FUHR5rDi0WqkZODKoy38DxF+5Fbc/Jgh2hD87hsULeB9EYxDY8iWqv4D9lZsNtMMtNWIPxMIkL
MP5C3TTpOLpXM0SRTmwiAyWaCzeUmfmX5wWASDatDCajPHNo/XIi0LeHZcSBSbMBytHqRJgXQBMy
NsM9ugjBdMAryqyvDVVF3T4Pxi7FZSxCA3Lb+0tdnRHt+yXmcp/RgMhQY/QIeetLuiEyOMTpGB3A
/VgMkl/Cca0vHSFzLtiltCqj2HItG/SfFUPhVJu+VW3hHyCMhZWxtbtOa6m/Pcf6K/88xaTrlC4J
Krpnzr5YnwTCSWe0TYZDqTL0kQykgJsrw1riAtG02LubEgpPGzdOjOCIt20VnyvqrO98GKMBz9RM
Znr2FN9WWxLf+RE/S0xuLNA96nYKFmBFJU41f7n2aBa3WE5J9R7/Zv4ztq/qIYnzBh+5qsCDQMFJ
H29iWtTN0aRmN2e7wpyWr4sssCl9e6R0QvXzSIF7pD2FlitJLw3ytUSRj58fzP8ZFfWGxsuBjNJO
oOwkUt7iul58ROtlmM7F/l92IBBioJaEBS6pSFKvsjyFtI3hj1w0+noxgzv0/FLvc5SBo3nnJnLE
ac7q6/gjSAu3vfC7Kipu2064cqPsks16ZrEAVXs9CIDiUS9kkmhoEz5/aYEiyjg5HIjZcW7aCZM4
5FsW1ms4GhP/Qk8mrqErGOE4TN9SZ3D94TInpcHFdV6y6p0H1kV9HZ9qRpkjqTkl7jCyqK0+0UUy
NHDqKdga5hSb2YXZqHjqj7RIMVa9ADdaLg9TNdXZD8dvjOJTbNaL+Jq15JTRhiqp9xHzVTw3eAGz
nYOtVVJOwD96GaJIbdHBqpYHZ+YJ0DvzwiW8yCULo3BfZnVnckDlio/FcrHLDLVNASbxV8ayNtvm
YBZ9W4RHs89yfn2eO5QPwBXn+tGRAOAT4DDQRjLYlT42Mth9URvoaUuFhQ5/SVmxyZsk0DUx9Naw
NEQ9KJYyPcaZgfLVhgp+5U335eB747Rr4GHN3/oSj8cvVh3PVnXleuxQEpGh4uf9ZHpt5ByjwTCy
aRvDriyhqheVi2NTgj5psS3bCkkfIMdGLrONyCNGbtcPof6zJvekd9eJNNH/jRKFJS6Csgxx3M5d
tYCB9BnsqXhnlJ6Hxy+mobFtHrNWIZJ+2XhuFGXtxkCmTuj5SalOXI+GzSnx3rQGboB3L28LCJmW
wGFZJp9Alk29EJiZUjvCtnrB8nl5iGbWqw8OM7EMsckqITlhIjDrfGWWUTHW1+YkqTEKuO+4WUbC
prxyiPvMivsrq+4dFl5CVZShn5zMZMxNJLAY2MSelp6qVYfF3BOhGajVEktOqdxrsh9hnGXMU/Ny
ftVjwqTnskSkcRdVYPYxCXj+qZ6XgQFCXKXk23t2G9YPdmwXEPylUywPQ1N16i70oviHR2tAfkY8
dGwe06Eyp5vGmrBw2VAO6dGcaa0lwSkwHcOEuexzQz8UWhipFuTjyn90W9EaH6w51ccA+Es9Wx3c
qBwMU2WKz55N4fXQpPMw7nqkVvoHzy4yXrl4ftfEpX776NdRhVFyl+WkzR8aezTy8KgM05L4TPZL
3SBAOsGcUFtVmzrXcFVM8XMTBHHr3YXhkobOpT3O+tjJxxg5/CvTrUJV3Np1GDmbKBWdnDdlWRQ1
7H/Lq9PNEPmjfD+IbPCqfZqaCv3JGLmC6aYdDIXBJeFzabNdG8KiOcadcIgKCfz/UGwx5/DFp3Eu
OzzpOgub5FTVRCCM+lQ+4S5rL7XzbakN/coZe4mL21R7S75ss2YYyx5txprveICyVLO1YDaL4d4s
mpg8pRJtvjw0yOcz1uNSZMsD3Wj919yWxUO1ESyj1bwPrHRhCRYA4viPFriExgFroXLPuCswtk/v
lybSaVBawXO9yKJYsdh8AXEtPYpo0P/Kh6liOCUWvNmP513mgHLml1wKQOxbewmzARkVB6/wcEPE
bvLHHqFb3lMk6cxeIcToSU9duOiEtbpjrWZd5mS/W0aEKXu4uO7wbSD0OSgqYYoQXmTulEb31WBr
j5GcrG3EjCQI7O/mhFMP6yiO9b7APIDYGdNIQPEozZU32NumHHTGNsaBEWz7jDr4hxCPrfShsXsz
P1otJ2+wwYXKwuHEdeo5+0gEHMJ7a3YW/sTPnQWNp4QrW30Ttdzj2+3LPCHLSDtmw982Ce3lNJC0
Pn/hNMGuY0AZxhrD235WLf2/wm36P301xf0XHNBT1I2FM9IYhHZdTeYmaGsgpntrbPpm78asob/q
zmqNW6vrqrw60DYMug9KhuBxvGby4F8kRo8ij+wX4zpXfTwku6DInPJiiGmb3XW0DuhlRVGusn1X
GMaI626TRvED3tA2LxxlJc2Gly3hRIKJeulpMH6VbWysyo6nz+ni1/j0LKDZ6nxnz53eR6Pql/m6
DVvFD1Ed655PH/v6qAyGwJqvlY8IwCMaH3oZTlXfiss4lwIaLg5KZXivWlfyq7ReJuaUVEcnh+MY
4R+4KYWC2LKNKtoePYFlUR7tEISLbpx+SNMbFmyFwwssTWtjWQXVR8kyCYIrH+YTG9odM7q+28RL
dYxrpLI55hzOIsPYVUDkCjoBzwcbCbKYhmPSOBJuBxaiVvK+gNg0/rEsUp/XL/m+a0U6XL+c5XmR
RVySKmPU+yiZZ4fPZ+/rDtHL8ZtptA9v8nyk2WCc2Jqd5eqU//nyIJSnz6sBbxd+zVeeDuJlX+s9
YS6WPouzNtWHajVKfX5WAFqZrgKjbj1Urq+3/supB2YL86wt/d0otf/Rq8MaXcdN38OAFTdIWHH+
1mTUMbMWz5k2XJqnT1a4raI0UE96PcRi1tl7FSDgZiBBY5LEqHKM+Si83pmnbedlbFnhJYmM72cz
Woruc2ZEreFtRzOv2wNGp3lDdHblyK5sAyMm2rrPdyv642iBUrgbw2reSfZg4FxlET/X10q1HQFi
MtyaX/Bpe3GGmEpwc9iakdQ5hfV89OV+qdcNeY3eemnlesa0HyCt6Aj0/AQ/B5GN9cBM4czcl2mh
D1CBSmIOBdmZmpjqhgfOTZFICK9Vn3O7M5rioQOexTCEUWqY2bfEjvSot4vfES63/VREdUktCVZF
Z931pR10xMZB6WXu1JY+lmWF1WlzqJ2q5K/MQ24x6WYe6m/BrbBgIBuWtHvRmIOzWO/ttijxXMZd
zemsd3ElcoaiTgcBm2MzjAafXm3A2pP7pZh1Dk8jVSW+fn4CLDL6BipItsXDS1pgpXmq/mjkHPSf
Z8Nx2IyYRCndbCkoq2zdUukwnCZ+ql+6cXVO6GiEhEJpy3XooaITy7Gf9rDZugv86nOm4yX3SO0O
S7Qt6k/6S5ZJSEb8cexab7jvAvxjHOxOyyqCFlfoD0QOv+friL6v2USgCYyJ1GoDB9zGHHZDwKhd
FxoUhGEmUpiVvgGmraNf7eUj/JJkt77sGlXzasKRir85J7Jki+ArV/MxVp2CvtK09LYbbrG00eu5
krWeOiTy9S56AYQ0SenxWk7pkAc46fD0ONAQfGRO+Y6Wn2jrKvsBXRHLtR0ZPloVeoXor5kVnQIb
NWZ9bl8XRSxTRBPMNDfLveEYfnxH3o8hsj8YXfV7mERB+90Ped62xwPcVcfQl031u9sUJn39NkPS
XjuZll0zXFgTttQ7URZClmwcMs9dRrsy/wLMs4WODkl7AeOStJTq600qZdi/r/Nlmb+0Ve2UiCd3
yYJzZNXlNmkYfmfkXLeJgsYlN3ko6jTfLDVCQri6p2OQFJ+neLb5V7l0ZettsSou+glccgT2bNP2
Qznt24lGabgBL11gIZMXLKj3fK6g/JbAUqn+SqH7KYwvEnuJ2g1jk/vWDfpRddbcB4ByTHREzWIQ
6p0boiXVHxuMyyyCHWo4HyyLoqu6yEOpnw+nJpiyfWvU+ie3sBr3Ap+BvDT2pW335btGDqkZXEwt
gmzLVeDPqnLoxy8JPqyL7PI02rbu4rbWgf52NHNGVlmdXUyyNnm3pK1AJqSbcFrAym1KJ6mMDunX
Si+UkeWtIx7QueE+es6aX0J2k9ohsBhyG6MgEnuejvG0JEMLY+cgm7NHKRuR4IAbIfZh7RXXofJj
ViLsnBCci1jgiwhR90tm5wEzO6Ly6qlNHy4WRiHKKkZvIwwfz28UYhvRmNvAT0eFVOtisW68NOqk
TXXCSsWtLXqdrpZ1p69tzvMhl02cM8XWzuaZr+A8/5XKjN0AgnC5GKrYASfQlzIuIJKQ8Xw3FV2l
P8tFtW6+7irB7s3gHi7T+yiaXHlg0YYc6SwUksnl6XqShdnTuVDwO9d9AzyR582U9hw8m/VN13Zj
fXpDUB56WCOzHdXTgeZFlKV3L+ECEEbFidA3jY76JH5RZ03bmk580t3IEoJYes89MRqsjZe76Kls
cyvV95XOH3Ron6Whc8wsKPUBjH08O5V45RPZ0dywI/UNGS80nqBp5k85aQRPpd28FJ1Mr+aahSGC
DnjB2PucGXIw+YaIpgyMqV01GiySlUZTDYe8d7Muv/CQwJyDYwiqbNojuVq1HxzltDZz3TNsRA1W
jTCj3OZctZpJc6Wej/HKyyZi5Cy8p3F5vsYYUsZWC/XAk9Wuk8GQbOlyKiKbuYSssu2ShAu/5dSA
uC7gk/8nc+exZDeSpel3mT3SIBxqMbMAro4bghEkg+QGRhEEHNohHOLp+wODXU2yuiu7bTZtVpZp
LCZ548Id7uf85xfbKSqpW2mQXgvnIQ2BHTvD2Qg5NSJ//oPq9cgbMtR2+vjzck1amJ3Up4FhlDKq
0wpUMGrIQ2QPt6+VjxyS7cxzFnMrFewg3Q7V4bVcT5NqawcbJo5bQ7EQkw7nxNmgBmuet5suGOXI
BRH01lZomQpj8WZfSiPMbqZ2SRb702KE87QeidcY52nHDgnCJ1OooUl3NZYx6QuGG0PyFOpFFadV
Zkayxjo3tIP7PPunEpHIlFjiFIjC6sjgDIrgBZjAfKuaRM2fssnZeFBZyjIeRaUl+hGdJsv7Nimq
CRfN1VmPaTs461vWZFXGsW9Cd5aXBahQ4bxRNGvxfiZSxPxoJ5VV722N5stgQBJOhBql1th3bYRf
9tg8ykqtXh7J0pHBidmNIbnI1mUp9kMzi89WUs722agHlX/JBxzJcyKk/GPtzKGqLxhPae+8DtrQ
TxVT5eRep3J7L/s6zXnos6LA+56sOk/DndcTd7AT4H4ePQuWKO5paTixhl1ftSamaVyTIpG3W2uG
ITw2snUNzsuTo3jEpLs/OMzMrfLqZqpfv/zsuH5W2ZQBW9XzChK89isGmeRsJjFmdJVp2FLA+xjE
GsSFNyMEOlTQtc+m7F8b9ZTv2+xe9//8WkPZr2/VvKxA5hPoEdtDQr4sPr+23EWybqXmzzr35yuB
McNWViuz2qpwwxmU+RHYoP2i9CJ9poRiW/fD6uAziJOMP1atjXYumTSHth2ww3bZoH+WI1tpLXO1
nRZ9sXb5dQAiy+8bO8jGNqoMs6kuvl69wtst6bwdGcwltj7IoEHg40PRQmmOiqbCmCgCy6CVbFVh
KUrQ0QoLyJEJK9zgEdgSr7sr5Gil3zmXSo6utV2gaBdqlrOM6cqm8i2vlJdtOTlLZ05R78J2OieC
SKw7FrCd7tKiCXBflKazEllIPjOu2bAv5/4Fzc3Yv1BLjDm2OogO3xOzZbIN+24Z8i9DbmDlFg0+
AGnBfeF1YozH1dz6KblMG3iM7UK9fCJAcIO/ZqJCvJccGpTMj0lfaf47sZjbIWim83Z+N602LXb5
D/DIh4/SdODPMBzzqDDa7XHUajY5SDsqBmojJV1+ofug8+7IlNpugtmyyY86/DzDeOMC4Ims1w4V
jrSUVeDN7CZhHlkuBjzVg2KczoJ5r/fQaDoVP075Ws53prN1G4TTbsdXaK3Uoq5h81JgrtVXgsTa
n5f0Bjrx2Jti2wOF5QKDeJM9et1xcU2oi4CmQWtfa7fZNp9UZsN6k/+gWWi7dzZAQ3lt3/NhTKeR
I82+o7Ex8Nw5YWPOP8mDgMBlCOZRkfi0a7DLCsMIK+sCYdDyigFUZg1iQnQ4TTR+77w/SY0TiheH
1kDIdTDAw39eW8nUCKJl6935srV5bLhrptPbVFijfvvzTjXr9gd4OkH0XPaJn7TLl0Skyhr3Doj4
9tBwKuVZT8z2+NqU3NtjSrLZ4GQ2TN7yJuKP9m3MFbjdmp1lLwO3piMAg2PfsCsehik7qx8iPD7L
sd7PIe74PX8A38vp5icMAKFgqzQAIAoOh+4nlgcOS+UwDP52iPxsFlOd9LQU1ehVK9QobH5mMmOV
ntnAg1685egrRweUycuCeXnc9e60oUNpDyJ2knY7sS5IZTyMsYFGA4xGC9zLtigLXPJQUlqzQpjK
Hsoqlq6DhMRXSA1vK/ArWbPusnG2XxhZ7dICSF/qalAxnjY/7s9C+86V5960d+UA3veyyjI1qb2s
eb0TmT3pPHbCYJrt5x9Dlf+RyOBtU/G/3+UBPyj/X8EhaRuz4f/993QIx5dmk8X0f/5Vv+kQ/ncI
D/Bk+WX69E+6ntuXWX79Tdbz4w/81B0E3l++jWslJDQb2hEMoH/oDhAP/IVuQATwS9GIgJz/Q3fg
IEmwkBtsPD0IQxQ+/9AdWOIvging1cIKtaDAExj175qLh9cRGE/tv5xn/zFSxEqKCZlHEpvHtGwz
gmeG9AuLk0GMJaGCq9tsoircKSbE1n0hVGF/NTry2aLSwIkCCMx2jUNSdpRPvzyrnz/QrzT+Pwfq
m6sW3t2YGGBqEUKP+2NqJidZZsxy9LXpFV2qrTsvfBIpZcV5Iay8vcwLvKaHpOvm3ojyfEa9W1bO
QPxtanUbaOn1kDP/LlLoR/TALyNEVFaY8G+yD2TR/8nPZZuOO3A3WVcbKW+/CxrCeeNOBpOOi5wI
zYh2gjujnx16jKKaQyBLp1okHEa0hw+kHONmJAQGKBe36Ufrb8bjf1iTMuSHzbgNYhE/eEyD/6RH
YB8s7NaB9iuZzIw7szFBR5zWCB6M2aza7zOO18ONVTCzPmibYXY0C78OvnDujB1xW273GBZ2oG9S
G5+fQ+nqUD5MtZbuw9+s8B9zUSRj8B0DNi2WlKii/sw1sBoKVGO2rZvVnMv5rDnwNi/VAPAuVVCp
95lX1S9Nk41vCoJkoF9NqndPSsyD/JvB/raZfllUKENw79GKYITBxvsn0Ugts2QuPWu6sRNfE6ho
kRB8O02r40ZrMebtRwl6lqV/s1Z/EKe2T90mwpvLELI+3AZ/f8lqMHY8nJYBTqPl6t24dgrXFq8w
TZqd1VVvV7fLTazIhZyPDaQuDASNnKrjXy/EH9N7fgxYoAgPEKYhG/8nQk0Fk0339aSY0eW2ceEW
88azqPJ5jVTbyOZv2AJ/jJ+3j+PtQciIBoTQnmB7Kr8cLfTTZZaptroBZSuKJR7bRlAmqLDO5uO/
/mZ/cEWg1YrtHWBwysJuR+PvH6USEJdU2FjP5pgT7trXR2hlnnNT+dQ677qaUuu8gMX/XfThP320
wI0TsT/PE+0N//r9ow2cf52QQcrFM6x8PgZeRW9YtLZ338iVL2rk0In3Kh2NvzM2+XM5fwjxuQE2
PvsmD/1jVwF/wh136vbSU1CZsRrIbDm8Hkf4+bOT/vUzJozQ4bv8+vZwh1nUffyOt6VY/ClG6BEv
JmSrIW9ujKXZp0a/fKcdXfTJSXHm2/NeN3UMdWaNuzD39nmpxU1V+gg2k1Yt945PkIkuRHhe2qXc
+Up4VDxNcJMwuNpPNiLJDrFU1HaDvpSicp5V6E0nZRre4xR6Mp672to743A3u0n2tA0xSScvwwQ2
4EHRrhTiYhqoM4wXXZZ93FNSfw+HpPvSjr0+pIZVnjNnde/YDl8qCKdH1yyGW/DKIG5ds4vp060T
rsqVC1nEDm46iGTHYA2Dt8bsBveyCWsUCw2J6C3KLhOVw7WbG7UDXsfRJa/xA04Nu0aWIt9hp9o9
Zr5dRIvGCb8Z3fziQQc41kn1bmqL9Y2e7HnvEc280/TQxyHsvVPaN9nndhy++wOqmWgShYrDqVij
ZDLWXcWA8xiGs4gBcTWNtst8t85Ee0enKSILPnUWta11GkCPo8k12/eJNQEGeXMRRB2j789dMdrH
ZHH9Q+0mzdsU7tZ+NZN6x/VswQBkwh7htQQ+BXPhVrjFQ48h9Bs3GBhfeYP1JkA49qgbU39nXDnH
QY7h+wV5chAVizvVbxx8qiOfnwQtV7qYfezWHgDiCJHzk5vQmcSogdTVbhb3MrfDGrtZMhzdxQuP
o9eCN9bOpck88CmhwMUahf4p4z+rx35Qew92g3HD3H695kzU3iZBkX3MdV0mO46H/L4A4X+ygsS5
Rwul31fCwhA900xugABulCdg7MmAYJ8FrXMXKexVjkzvsz2N3NBEXYGiaQeEk38tZvfGJlih93Yw
LNOcebWhcrd6UqnB5rqbEWCNlyZZvoKUbbFZvRWV+dKDmqTzjQ6F/4GBhySdi2zUUwYjMI0G6Q+n
xuxgJJjlN9w7LNx3+umYO6qIMq/Ud8onYa+d8oPpF3TfpmLkOg8pi+rW7xaxSjzXWSEtVv9Q2pIO
kFnnIR99Am1s/F67aVlvBWgTAJWl9/B4kyoC1X1ixHLNbUaRi99880CcoqlNz1a7VE8gls8YiIOt
B5AT0aNN0WLN5kdLBkdMWZx4wPDmuqQjaVdyvMdSYjpCVZ/3TlmASqez3ku7gEVuJAu7DhEiuDUd
GI3IumG04dG2czhBVdtA0Fz6J29NqjtJPswDI9zlmqeO2ncoX2+M1oM42fsahsU6dZjNDVj4Yh1q
a53uXb9Kusgnj03HSZbNLw6Qths3YxEyS5rLWwsj/OImyKay/JAVSWl8lJqUIv6SYMKpbgn9PLtt
Q9D0b1aSW98VK4eQq3a6x3oBON5NtRqGuwBVpPccMiVL3iOWsUkjlavM5UV7po0fWaM17E576b0n
+Kvmty5g6EU5OHbrgxZBiuOcDLb4rJRgscNrYVYb3lhj5Uj3LM5zJvip+iV39kTSFKYktmgSMg56
3cnDNtjIqDEzqrp+ZEp3CPPGzs5TXyaYMi4Vf4N2jC1/cZHFbWalUHIIYBiDa1qbq4j7uZbFBUt8
aEQkyM1Nd0VuJ/Sdz0ksxF41ZPZBeuo4V96PWTHTdyZ4DJC1CJgfO2WV9nvBOUr0lN9M4uq2pVvc
wqRR64NggDXubIN4tJd14f24rdpCfLY7CsdLu/Truzpki6VxTq/t3Xleyq0E0yNxP8zK4tn0AWdH
3BvoYFe7aZ0UbpUHaha1K7rEporA3co1OTjWABhdVSrFWTtDJvhAQE3gva28oCn3lhNO4RizO7UL
pEmea8TCJpAcFDd9/bLlzkENx1K9ubHRV2ZnEyeqNMf7K5ATM3iTFcr2fi3DriMdw6tvvWGynUPd
K+cR2hzrfVVmvWBmYKCLyqtbqySUG33diKm9H6tp1pxdnPLMORZnMlncsVb1AdPJsCZppsH6IIL/
7RAgFwBJM8cqiha6dQZmDQpQmP43yHlBVkVY6PkEXM56WIy9n/faP7opdj6NzFI/3wktivFIhvYU
RIaTBc2VmKEivYSzL8T7cIYN+1LVE8tiBGar+x11V85tOfGP+Uj7mQdqnzaDzK92XRfjp2Gaapj7
qjFLRiuLThrxIipzwyGcNXGxOEcjZQIIWk7XvgF/NNczh6ToH8HRAyvGC3LmHMvaVL5rBxt2GtGI
K08qs5QD3b5bao6sZKwguihk5rin9tgTCT+aaKpEHZVLxpAFvhkx49BRcM9jFpQI1Qy7pl82MAke
yZi/NVSYPftpbu0Nib92GYSKIOa+UOe0K5M+HlUiQO3c+ZMLePzOWnR4aeuM2b20WhgklveesvxZ
oVY/8/Xqw1TTA0Whw6gKzeEN3LipPKjRXJKorZrhIRznz0ozXy5JfjgmQR7cGkOVQFFY2Gd225+9
OTGeTChbxxUfNaTMoos94Td85Gy+Iass34UYv9xLXzPTk6G3gy7pMuzE4bPz4a1GSeiPe0VqxgFm
aHjZjLX2bZiukMpmDpagmQsyNcyhfCRyrcRtnmEpUasM26Fj5eUlC4LSiUZmu7e+i8f4GZKRebYh
Tp5kVVgnx9IILyrIyzKb3lvYBviRF6Z9HNaeisxKuDd67paLgG10YyNojFgTXLprdrU78KyztvEC
BOKt+8VO2/Lo4GsTlfO4MoUb6/NQB+oNyOEcBVCMzt0q+33d5y9irbpHlbp11COsAFuExWHNTfbY
5Px1mFb779xytIK4FkF77cy6dqIla/37fOqIjakdN+XCW6047AZLx64x6ndQ8zqgcDB67jykL0vs
gIaZ+26YrO9hAvswX4TzHt49/Nmybsq4bw1lRqGZy8Mo+0FH9Fad2hNs774vAA/dgx+mVfBRdHAK
7/S05H0UcPjSdbp9TgnYZ9mudoPajto66CiG7JFh60p5AGe2HNsnyWV9SVNpf3HSJrkpnMk+23PZ
6FiTYX10WjzdosC1l1MxpIux6xp0zVGuu/EypwPuBEPXPMDPoaDi2wfQh5i/RK3nF29rSCAzkL62
nyXag3fSz2cCBvrmcSBh5pxtjf1OLHN/NtUM1NB1vdyv8NiKWEpXHEyvbb09dMOBOb0okm8D5kDv
XUuqIPbGdjCjEdRSRgA8YR118IDrSAVZE5VjPpz4i4M0UrislLt+AIifZ3+wDmM34lUbOmHUOg73
ls4RrmM/2skxFmM7XhfZdZ90IIsnq4QREYVqXJ+dTVqC7A2bKR+9v3MXQGlEO2ZWaopRJOcMfHjt
L0Gw9O8GGv43HOiEqFiAvvcdfsynYSSQaZ4hih96piRyjwcxELwB3T4G8/fGQ1gt823qeGl/ysNs
mni+gLwMxgvX2Mwvyxt7SY29la3zZ7i6/n7upPWkxz6MYavUMZbK6aHvZvfYJWlz6JNKvi0wGYHy
w7hSdq6OUYA7zzxa5e4WBHQ7u5E4CDIa8KDfZzgoZj1Bu/RN+AGO6U45vsMAoSszfRdSHz4oaU7v
POlPNcdxMr2bnXq4kANXXIuxqG7burolkG74OqkhufVwxLxnaDcczHlxsaxJIKs5k88IQKYX0nhy
MKZCoN0v8u66mjlbrLd7eipzME4tVtX3brManwMalTkujXX9ystqY+rlePXHUi7tZ5Dn6SjG4Jtd
U2DydcZg3BurIwhITSeaKxnmJyFpx6ouMNSOKc6LIqX8Yky8F10trWPel+tx0VZHf1X3t/ZQdnvL
bb+MQ4El/oyIG+m3tp48uuCdrqrsRE/e7uvFfXFnI9tZfXWT+mN6UFMSvjET23w70ANcTKrY2O7C
6Q5UW8Rr0NiEMq7DHl9L/4PbJ/2dkcM2DYwhOzaiQGIgWv/smjhMVqJ391YlzV0ZAJUbQl0t9P1U
P1Ac1Tz1cGeZaQeFhxnPlPCOqNr6CLnOPLQM5s5wsU3E/aWMddCfksRzqMZ0GzoHx6WiWvmBDoGs
kt1qFl87x88gkxnhXjNpp9AZllPtJeVu8UbaUcb6+ypMB3WcLWf6ukziXSu64lL0Xnpx8ybdKBOP
Xun43+mxmidNH3nHdN7s90wXino/Bcb0mAgK5F3Qj+095ge1f7tUvF3ojNLgJqtmU0oIqYE7Ep81
uMTYNYv3IGvXeIuRXhgcA53I/JTXWFhGsGmTT9Q+JMYO4coo0qseTce0Pyyd6o+NbGFxBGlBU2ZZ
xftgJtgJb+xuV2yeoGZBcM9ahOVZNvbHcdLt45TN1FEq0Q91q6YLSp2UM9u3bhJvgSVFnfCUmAGR
GA1cHjlblHQuib3K64IYDrZxL3P7fT5Y9snLFkBAs8w8hv/l7Ygq+RB0g3+j4G7tBt1WXznKGF1n
xvzcEN5aQIj0S0ygOK+RssJPgMdCYGmg57u585cr7zbJn1qE11llHmS84gutcU72ITZUs6HsNzWu
OjsSLMfTXNveITVTijL2SQYAoYpzBXMQYWUpn/Kw1XeC8r89aRgDMcre6pNQRvuhVUrdCYRLsdVW
6lRKZXwGOOUQX8v6wI72i1NAjvkByHpl4O8k1vduEkO8+n65b4VISeN0xb4PO+nheNI5sL4Kv6fL
42TciwYB5yAz/AaK5jkbuuLBLsruEcupAmt6RpiZsZg1pM3iNpTUZia0ylPb6m9SFN0Qa9V7DdQ9
CWHUL9pPq5+LCOI/DWrNvc3+g8+0pxr+DKunq2JJ6HGUm9YDOvDmAtOFAABl9zeOUMHtrG1xt6X/
vem1jXHgWvn2SWfJDcRugR5wLf2YriZzoORZznGQxjTvkacOT1ke1Pcjk9rPYTnwAsrV/J4BaFDZ
J7SrE7TFHUBd8iTMwbxrPG2T7kNNeK2FPRw62WozZqTuXdrE9FF/hNMRdslZmyRWprD/0Pb0bhX1
g7WKiBZ9eBnByrduUu/qWTfHshFrtIrc+9QXpv15BYtBwztyjlHv88CC3j90lKx7HsBLKcLnNi2g
0FcifBSr1cJfJiJ1SaryZE3Yk1iq6I+T6vJzKoj8SdN5XqKut5arUdrQd6kQ3WfTVsObjT0NJOK6
/Aj+DS2t+87olvmzR2zaAQS4EvvZ6Va6KL/9WKXT8hCoxdWRYUAegE9I+vEOuHEkyKsoP5VrOfUf
EVkx6FytUB+suuCL1V0jvoZVOr9wWRLAwcJekWjmUDfR1EXutIinUaDrgVtkNtcSaRInJgplEjuC
dNrJRhfyBsgoSa+JF8BnLECOvphT2vonh8Nu3NF2uc/oDad3ZeFg+W/RvIRGHUa55Q3qiqdPMg7P
s2fpSTH9F9p2lIwHKxjaCjtC2eM+Q2k4T7eLlVnPubZx027Fc8dNe2t2RfUCVkLJ0cK5Fg/FYKm5
SWDuMANvY0TIRn7RP3qYLgMZuEPGSy8JTa8URxCYwYs83N65GnzKpBtlS37XRqFc36oiwAFuXRL+
n6XPEoa8DOJWxRtm+p0uYeqb4d06MpTHn1oL/TYNB3Fbknru3bZTZ3qfxtqxi9t1mpZkn3hl4O98
ZBL1ESroRhBfVcCfWlQJiJhJGDbXEDqj+7jYzsxkqiaMiTXhB6NHkIyuSQf/0T5zcCfzVyPDdp/x
MPELybsOfY9zsBgE9Eh006B6kWE/rI/+iiZCcKYgXo9RwSzdcYWilN0Ea7rmN9j6a//BMQYbH1Yn
Q9YDNmBn/EtYSFGo9NNAcRjOlemn52CRY37aNMt3JWKO9WHN3USi0qgcIM1kpXkcF6f3MWeyez+4
QMyw53vb6Wn8sUB27BtIS5snmQPhpsJLvG+AJ1qF0igOUJlUD9NqtOah8UUPClJQS5/VWC7VDYxp
oG8znCAVjJw0zDZ0ks7PbprXgYgtpBjNnjFBIo6BNdjDkdIUsCAtZtM6LxK9XcxUaAjTSLhLdTGB
F8ad8ENR3E4/9GWG7FqaIE2Ffm4tslwP62hiohCBMQ/LdwJhuhUT43QNvO+Yd8KkjLfQLO/OsrJt
ZNY0PHjH6PgnREFocK5Z2vSlg7cy2fMS0ctrCXM1v6ksh8+ufUrbDxzGuf1ALZR3VMiWemM3pfW5
yJj7q6iiW+vo4Z1uJjqD1pg3p2VCkmy1jOktGMIMegN2O3dMIic0vO+qNyz99id9s9TBRlGBH7tt
FhflrRcNOO5SPFV+QjfSEhEeZQkl5tveSlLg4XkJ2shfp/xi95kvDl2Sc0hZ3bA6mG+tTXNQSWvX
B8rkJd+TpFi7kZF6a/2Q5znfM+ubAmBxtbG3vZQytT4kuT+QwNKnk5tRxzEliz22xokrcAqvK6Wu
sd8GX+K2XnuhIi7+1X6TiZ5UiUnC380S6BXAXEF4wAmkGg7KXPnWgB3hjdWNc4CVr96QsyJlMXGN
gbKWDFQEB+l4U8VwLK+T3dRbRRZPqqW24uCb1aXWgj8lfO0H1HzM3C4wC9fg4iaIrM5UPIQPoQXa
pqLix7J2DvqKJ7scwypWaPbUOelcE0ZFYej1avSlp6Omagd9WMYqsPfhqqf6burVZmU+j8YNm8sI
iTsQzRmyq989ClIP289hbyHDWHw8uQGy8/ZCq2kvN8zgRvRzXeDVJ7zNK/Mxg3RS7zgI3XUXYkmQ
38G+c0NgBauvb2dRhzu40m1yWCn2qWHr0AuvNEZKRoFZzBViRKSDBHHYEnBXhN3zKzH9lR8HTDOE
cTETn/JV5AXCfkto9WWBG/SQVizRCb5j138jPEMUFKUNyz2mXQVhHu/lZ7+seN9gFdFM2WvafnNY
6s9gRIVzGsK5WQ7eHAYwKmWTOLuFgyHZb28YR3RAU3+CIsPWGPJy+fL6cg6dxR4NzC5UJxOBYlZA
tkL/eqq1BTE882yAQXila3+x88qdDiWFoncYOpBEhkIw2fZF3uc3yANq5HeOM9S7DHrXcvEWu0vv
HRIZ1E1u1CW6oTnfJHF91uT0lYO0Ak3e+USqLsH1vtznbFyi1oewGGPYxRiSLqFKzz4cse9+b07Z
d6dxrRXk2U68nAcnQHaIV8K4jqFIVX0Q3cg7L2216c67amO/pk2JvUy8Ony5B9vWHBztlgV5tNcq
PU42ssJdT/pysEaYAqry6A5+s5AltzAe3mwJYPrmYDvFhWvAK25dgsEhJbkm2/TA+Bdk3XBbUlvb
PFzeK6KSrvZSMBRnENFxfr6yruaipu7Ou0mlcRH6XnVx19zEJUTIzfZgaIlIey/9zFXH0HADwwIo
p9LmnK6S6b7EXVveh7PMmkOQIyQ62MMgneNcauZZmTtjYhCXfWHwHVryEqoIX76yvPRVYPi7yQzy
0wqd3MWftRzyM+1G+A5LL7GloDLc2xKvB95XtLrZrlp79cXUkrZ76InIPVhAYh86FSTTTmAebsev
d8TrqHSu4OXtcTG2nlzpNektD8lt3jRiSYAsGKYO79slG7y71xPTV2iN3+kOiiOeVqZ0YySOtrMi
eHV0djT6kYXbbHfFSWTINjiBCT04kROz5mebpTy3OhN5vIzO0H9DEpoMO5xxttG8V3YeXuD2+A6V
cbCF7JX9x9byTbxzlmDF1sxv2ske4mwePSplFtmkZkth4J5qf2BbWEtCTWwg+24fUDkBnpTLMBtH
s5ZzeG+AfCIQadIx+FQSX1DeirnwvgIzqOXaG4MgDIlrUb+lInLhslL5rg+JDaH4rZ+Oitd3bvRZ
5Ianr2WdmusjFEF+04NaNAKDsJPkOTG6THzNa2/ZdDKQ84cbB6mFeuE+KQsuFBNqK5a4Zrkad9hC
We1xQihlnhCmb4CwMdqEauxooZN5ijON5vRrUnUpYjuMBppr0LlVk23HlLXuDDNo1mzXzLaBcMMK
GShMNzW00RYBYdBMKEUqp9J7Dzmf/amryK/bJZhQ8VIxHAgZEcgQHkpkAZtTD3d+Vuunvit1+4Zm
YkGyiR8FpurlOIk4z+2qOrVJlX8sOpxv2KLICjcMe2bKcaorFVh34E+V2tPpDc4lZWgK2I7Qdn3/
s0ZyzdGh6lpSJEw9OS1cXbAy/IG3uKrWu9Qs9DdLLpwAhmdtJEEiaJL2U+faRKWtJpLn200SPj8F
LRabO5mO7LM6qFk0M0epcga6aNuTYRhpF5fuXIxPq0lNczJLup6TXn3jPYOm/jRN5tLGAmuY/Jpo
F7OJOPX0MkPdMdIX32f2+Zme1ag/pBjyfYH4mKuvJkRd+sBpzjx/iCaVzdQAzCwzEtWGyk6/IMKe
sg9TOKvks7sk7I0EeDP8zoBlVqdlyBJ97pZc7pzVKFYwbMJDqIhqfMhucfq3gn2ivd58WsCz2ijd
HuwJt0pjuNaIEeq7BC4GnGYY+8Wzy5yfg75AI9NEFglMfXkgQ88WjA8pur5lmfR0AGe/gUpaLxik
X8u8p6PqrSzluVYPDmpjXl9/DfVx4UeeZDQ6Rb6+gaPMtdoQzNF/qeqxWyBWpZOEs8MUarzBSatt
Th0cO2sbssj1unaDbd+h4A/qyMCfY8F6dKI9S6LVIMzkA5JMJUFHane6rdRQi0eNwbs4IXLjbFZ0
6MVtHk7eetG6rOEDtSik/Tk2iqWXZ9knTfiQJ77w74IVczlGLVQsHqBISxgApTzGMzf0DCMpoRaY
yLPvGjLcAwNXY7//yQweJ7cDKyzTKlG7cQB66UBOGy8t9xWcCqO9dww9WOGtARs026j6FLrjfuVj
ydP519yOP1iAW/vuojfwcXBBGAaj5XcSi0tN3Xm6m4+6qTznaRCYtj3XuYABPGcuQ7vQYuL+sJas
0IewDCmef/wA/yNq6f8fbxTG439QUP9zlur/RmrpFkf0X5taP3wuP4+/GlpzBvLLz/3wf/8PzB+Y
pTA2sQTDlt3a7EZe/eItx/oL71JWEvYosuTNSf7f/az/wgzehIwFWPzD4eYftFL7rzDEYpAYNV/Y
hBxD1/qDRvrfp5USTU9uFsG6nos9M8y/H55Uv3C/NOVShT3Scg0l3plWDraViWCBWo9vj26XgVnC
sged+DvXoN9JUdsHu3w0RoshZql8mW2n//LBIQVVji6hu9bEXMTay73YgZFz6u3g74Ijf+e3/fwo
aBx0YThrQV79/aM0zqbLOJH31STEfxYDnniz68n9Lwv+n/Bjf/g2/Qfp6sfH2A6FoQfb09wM4H7/
GEnsNHWbGq+BZ/SR2QXZgWu6fOcvnr4MjBcOoHgWEq5uDvYD1wJMEEz0p8gYjLBjmo7iVtIXE3Ro
q+5orFQ4sWcRZBnZQGL3yhlJ4ZyY639EWHnLhhvHqMY75J2ll/6ZIc30TaNm+uij0kIszBEQyTnX
d7ozwLLDf2PvTHrcxrI9/1USb88E52HxNhQlhWKQIhx22BkbwkOY8zzz0/ePkdllidIT21XoRQON
QlZWwYCP7uUdzj3nP/T+8CGE1/hJbbrirxohxzvP779RABCfyhSHQ7ntJ5U8V6TZRKGgf7VGCZe8
hWliFmazpCg6KCM0KHQVCfPTWeLSS2SpE+v7qDNoDHUAYNymT35LVuj9W0wC7awv/kFwe/Yt9FCE
x9SZ1T0GXi9t4SjN3i+6nN6PWznXB/Rudj0fkYrIElA7ZQI2Tiv9aCVXjdcHOPtV9+4QbIpBXMke
gAZX2aD3HDffvXCTyxr2jRUCMcFq0ChDtPW2GpBfoMBtlo9y8zUSw11QZG+eoK79ztwm1kEBldDJ
e41kHBbsCtIZTN0XU0schOvsbsQyGnZB+dgGt2K9yqsPLswZX3xVA+p3t1W2itOVwPPKN8S1F8kw
MfDlC5uN0IZ2OG4lH3ta/XPlHnjSAOetsfK8D8eR6vDToL+59QvaQndd8CFr0EKVbt02WeXSPsHQ
EFQGhcm13GKVoH81lPgA3+UmbT6U4ZLo46VNBQIWnWRg3rhaaDMnkwbMe5tVUnWf+XS0+L8b3UzF
TRilbwFvdSoDUnBPXvo1KTJhS0aCekfd+h+lKNoHKXUu8IeCk/iufpdhlgN+RkREqPkC3mrTqm9Q
wUj34Mw5SZuWT2ElBo+TrvnKEtTn2iBTpmBO96CCYWV20o841+pdBIXszspa40FXKyi8SGw5ZRGn
zwrFv13UBx1fKh22MDv93fXFNrdKm45NBXlkDmsVfArQ99PFFoV0OcJGr++1ysTRyQ0wk9a14XbM
R22l4jD90+p6znByKTrZifLFq1J5Bx0Q2RiQmavWBVoQSLSYtLJxV4Kp0tIQW2uVamGzcjlsbnq3
4m+m6bkmu1r6oDPBtr93Jmh4VGbB7HONzVgEAhgLn4mt7xP6bStE3YtV5Vn6ts4H+ixml25jc4ju
IPP0di41n41QHhYAsheuHpR/OKu5dUQJwenTOQRa0oqRHDX3WBZz0qFbfkdSrW1NzdUXzqGLobhb
Zc4gfF/md0KqAiepxqah6AyBvVcHaZ3IEYTDBuGU60tjpiL298wasooxhiEBmn8/p47OIVGCpK41
eXUfkwTvEzMxHSVMlKeurbs7JgPlJX80V0ZXRve+JObrnDqZbfiFdkCsjgZbFVb7cfCTBXj53OmK
NWuQ42j4qJJn0A6Z4Z89Ixu7ypSKew+iyroC8wymXvSRsa3A8wqd0jiGZ5orq1a+uEWgONDM3RuN
atUmlUZ9q8eUpKATo78D3GYP/Ute+EynafU0dVNlXET5HpQ2WvizZER1PWpdg5LfZ32dfUjo2KxB
28W3+ojJmAE+bxdWo35P+S5diDxdRCeXB29yOBeUq0gZTGuuGVt4ooTGOUTaIQLfawxR7lBlWNIj
PI9CgkdCyX8k3M21WQaUt1beoiwHxlsse3S8qSOERipsrq/AU84Gswg/iAKNBN0JpD3w89N9pXui
PsZDO94lAyiLvCxvIIhKNols4eBV/Xe0/wsvkUP+lj7X2M7UWOn8P0Bjm9Su/+enxubtx1v5tX77
8cdzzb+qP7Kff7y/yNK3Kvh6/AaZ/p5/niC68qc4ea9wd4AqoIX26wli/In2okG3g4NDZ3f+6wki
iX+KkKcmsz2N5jlSwv96g0j8ia7IPES4hCT4Mr/lWHXKzOAI1sH2sf5FdBl0E3bG6boJKDokYH1J
aatgRU+SdEUAKQP6kP6VZ308mq1LefrJjvsnGi9+2C5gu5SJsHecro3BIAlD2EYPmdDelI2yVsWF
A+90txEBHqGEM4/Occeme7fbODqI+7agBwKP5UFxRVjsMGbBF8ZLsrtnswbpjWoAvB2JdEB595g9
ipKYhtBqZlw/5FqcU1EDplCge7PtmtwHtUhj1iwkdclzaNrDv86r97HpDHCqwxIZAc3T2auDNMgz
06oeKmpc95Kb/szBeTtRZpm7Emirg96Ut9Mo1E4wrKG0qe30qxQC08I74l1o/OyXsPwUMFG8refu
hJaswOatlfKhTgNzk42ZxKOllL4IkeHduF3tra1YVpF5VQADYV1je4nhbzuzzZxCbKVd30cR3hJK
dGdormG3gawAfSryG2DyX7JURcIx6yq6zo25lRKtRQZJV9s7yCLuBxeVK4yB/Qxmmmvq9/Q59Kfr
y3RmyvLPTFMxoD8J4RPu0ulMxwi9CGhrVg8Fckegm8Ajwhjj5pQNHHFqD93HnI5hNpgktYa/11gR
K7Et3IMbKpojycGwNuThI64oGTV8dXh0kwiRElTcVkXW1guZ6enhP/1cNAVhHLHsUUE/u2LId2nJ
ccI8oDmob3nbGVT5LWVVAtFevxfQrs/P+SajbqFQZpk8KjAKm02PFlsQsCM1eABgtQJmZHt97VwP
MRPknsZ0GmOWFii13g05Wr4P1TrZj1TGN7RaHG8trFgXNk53a9xCbzMHtObC6j6fTSy5YYohPo45
KPW+04+fQ6Tyegw+HgJ4HqN/H6QGdfnhblDLhUgKp/hsRxMKniHHOfRmxLJPQ8m1P1E56VfWG30b
fAg/Wgdk829Z79KX8D6xxW16D8Bga2yQ4vjkvVkP1tM+32c7+YDbNOBT7WfX2u4hWJj9KSc53d+n
v2uWs0QF3mBITAYPSncH6WWdp/oaMZKtiz5vCFLaT1DU8xecjs9WlYl/M6U4jVMFl0ZtlqqqI8Az
twn6h7pIf6rRgAIlPZPry+rs277HoAJi8R6YLK5OJxxxl0lNBQF3vUCZwixXWsPxoz720dv1QDPG
Nut3Fmn69EdXRBhibaiXRFJsXNxvtZvQ+a6tgIMe8oU09uxjEYkkf6p+4fRmvBMSjyJ5QyLGACv7
hxCoGR69m64YwA98bcfPWEhSSUd73FiwizlN2v8eHZgB7DJ1qkkYp5yOTo1HBXnQvH+w4hRHjMh2
gRkY/gNqP1UsrbRi4VpfijdPHIRasVq0lh58oNNinD20Y4odyk+9dnfI1zzI0ULAS4uRxEyd9AUg
cr6/q44mVZSRfy/0rH+QAHLuOr72yoCMvbAczz6dpXNw4zxAy5Bu+Nw/y4uzJu4w+dkbLZJlfuXg
gQT2QVllEF68ho5P5u/6tlpYMWez+R6WzI+cT8bUY7Y2wV8qah8CzxSs4EkUok3tco4b1bqQs1cr
RkKvXhTanp8oFhMpTmxnSo/ie7X9eDvA2JNUgGbFHkjxGsWdHaWWTQXBcoS55srJU6Olt5W1u74L
z7a7paOZIKMNgZ+MTPDTZZogM193uT7s0Z51BhV1lXJrhBISu+n365FmD22Mx6ipSFOhgaon9sbz
OxG6ValCm1Ue1AfhoN52++hW11byR/rxkr+StmC713B7oAcq2sLnnGejf4eeguIEoPHOPB1lnymD
bFWa8jCR0bg2HYT57SGAT4ScVknE60O9GI7LX5R4NvMImd3+FiwDpfcE5QH4wirsHrFb3MbdcBco
60gueCX96331f/BieB/bUbDZF9QDGnIBZhIEAyT3Krkffvfvp5GHgMgkrYE+z/yzyQZSYQFAuAdw
9s0auI1uD4NgLuzz6Tg8vk+nnsSUsPOPjN3bvAsCiVYK5CTz9mkBNDUtqleIVfFNOATK5rfHM7Wz
eFspOG1axuwSRVtTTCDPBfu6CoMHtLNNp/WVbmEJzPcVp74uWwisIJ1PojTnuHvSMAaaMKQHH5uP
beybysexBReL+rq1RQXy9fqg5ucV4UBjUKAhtVXpmM0yMrVs4XnGVnkIe8uha37oEmC+g+Sg2Pvc
gXRu2oXtfGGAPFPfPxfvcjK00y2VFz7C3kVbHRRE92wkTnaaN4oglUDdt8bCGjxbHQyPPBPNC5oz
Uy/wNBh4csjQ6D4eao5jVQEAEqoGZCJtQddjfqcxjWQ8KKGQtpvURadBH91pbpSncaBU1aFB4zxo
KEhZ2+sfainC7GgAiY2UtkuEwjBXo3hA1G5h5V2YK4zJphYf1XiL2TodQ07lH72/ujoYJG+CCI5z
hxeoc30YM1kbDvNppn5FUWa7KJGq0QV8XB1gpRzg/I6fowzZONt6Cr7jWRu/da4DQvZ61LNzdRZ0
lpsafTxk0CurA6zTOoDMuAZJCIEZuMf1QBe2E3tXNFRTQpaIbvbpHFa4QlXmtN6yPudNmj2qrtDZ
YQQiNS3XQi3BT29/XI85z3SmGTUoUXJck3XQ+T6N6XsSVFRrLA/msJIB7e6V8KaCegHPwkfRfOEU
PHvAT+GoJVuSjAwHgi6zDAfu/IAGrlbyAfHneQT7a22Uu/EuevC24zbaKbfW7fgq/IAsnL8tuR1f
2gXHwWeHh0qvqxxbgosJ+uDZY2QsdXIufUHAXbh6yTia0Po8nc3EBajTJkTgPgGHmK7hY0BN0wJO
jnHvDulrlgYLh/CFTQH8BUKlxGekcj5/O1HQM4HVCd2hlySHbsAjEjP3tAcdsLKrVu4oHYKojl57
MVrrmWV3HTTedCGjO9//Gk7jVGV00ldeHrN1hM5yO6A5MB4gvayM0nXqfqdZC4v10lAnB0okmXCG
QbVvtnyK0uwDpn44SLDrYhQJV7Tq5O/ml37f2cW39qX8lAoLOcL5lcPIjmLOVg0AbgRBO4+RpUho
pZskSewkpfCxKDU1/fqTbIRXNoa5aAHBnwKxNZvDYgQtbObSeAAgDveXpiTtKvmH8QrnI02c6l75
NBrr6/v/fE+cxpy+6/Hdo1myF4nDePAVyRH7zzmGDdcjzIR3pkP7NMTseoNDhTSnKo4HhVKRclc8
QARcI4Jhi3fCTnCCHR4cW0C/gGuCXblNfvpb66OZOtd/xtJAZ1cg6tAej4R+PFh+cCv3N4aeLzxN
3xPss+83lUgMcgYDFPbpXI4w5xoF0txhuJ0EFbbZi/+jLXcwlE2c67bxs/m8RwzgSfzuwnx8Ep7C
ffkSfSwca63b7l2zkFaclTreJ35qs2oyhn7ozM1+D1VYo9AS8RC9UHWgNAcrLLabZ0Wwjb+WnnQX
9yZQj39Fm33mCKv02hCnaD/bH5qym6DbFVYsiGZzhyGubQ83WbBxFx4iMym5f5bXUdzZh0VSQm0U
CBeH5GfwQdv4G9WJdvqjcec/B/f+3VjY4uf+8fpiOj/nWdIWBsdg2CiIzXuHIlVzuNnEFH+qxn3U
3iS7WHnmslYWAr1n7PM19Q5rQ8oPNcW583BTaBm3lj4c+i/1JvhqfBy/W3fZh8izgzvx01CiQ7wq
J/WOlfllyQ/y0paZkGhThxpkkjr7opqAf1yAtu9hREqxxxYOs9Xr83ghH+BRdBRi9vEgHuQGfPTh
IN5qTuv0m+Fnfp/ey9vqNt2FO3UboaS3VvYpUKDcbhbCLw1wdl0PnZ9gZOOPB1iKgo2pNWoa8RLc
4WIQ6FFT2krVQ5sN0Yzh16dlMx4Ele3QRauq+Hx9Fi/dvdZRhNkwhAQpgjzm3KnKlzGI7rALvykS
8eZ6lAv3IJUiC5MOekuyqc5OtyBoxnqYjvHG2lvDpuk+l7jk5Au3xTQbs/WOpRHW9XREoDUos9t2
NAsoboMLet1T94O3acJPqV8/DeM96KOFu+88952yJQik9AonBdHZ+jbHEOC9lWp7ObSg8vmfemsn
BneWi2hX0mOjkCJlslRyuHBO6hJadKQp7GZaWbOvhbRmXYZF0+yLRrrJR4T9LGPjmsLPRtgNRr1O
an0dp+mmLb+1MtrYpsxLp9387sekhWYAwqGJDQD0/VA9uvZ1H6GPMhL7feDSQZEH9OAUsVgFRfWx
MoWltsXUFT/9qgZKnzRS+G+Au9TDTm+i3I8qmNWyd8DVEDvPWl1ngrer43Rnxu7Wp141uOGriE6U
6X1Aa2SSlFlYWGebhM4JImoT5oMON6KHpz/BbUPaoZ5qId1lsgdVpEYErfA2KhZQCw3hi6Es0EPT
5cRzePaFFQSGuoBkfY9dn7aO47Czxco17TCrot9dwry0qSgZYHWoT9D8Ox1V3Ndi0HjicOhAKYp0
gnr/Leg/jVp4LyYIqkkH//cc6RnSFHJ65/M5pw7Z7DzDyUwuARIMh6rAP0NLb3pLcgJVeaSCshrk
eoeM1hbLWOf6ip0m7eRgmKr+YB2lqbJlUCI/HSlCD0bcwzk9AM/GdUZogRvG7rjufV9GWFfcB1C5
d60+ZAtb5cLiJTJlB4ktS+95Do6g44WbTlxURI4QnDBAYcE+hdeJQ5P/jcYO2i7ipvUcFt4WC20s
M1p9YfVeGD1zyvVhsW4kVZx/Z3ReBt8oykM0wsAEBKJG67iy8hX9ZIhfouZxXOXSI8ImS1UJedqc
s5mnNsD25djiaWfMYmutLzZ40pSHEiKIb1u6EG8zI7IOGnaqD1IDu2UyorwbygE4bFNiZF2PksM4
KFoYaLl0AxJ9QgiGuxyUleC26kqR9HETZKG3GuHS7qJSx3oPOYrt9UVzdvcaisFlJYLLobbBqj1d
NC7y+z5aW+UhQG8Ng03IQr2gWwtNtxl+c9oS04FCmjbJihJlNkNqgZUXnoXVIQwt0qQa+QVda75E
USjdtWYXOOo4PnlpXCKjo5i4ppTFb/Zo33+BJqrAX+jinF1lY5C6PjDe6qC3ebMbS5Q8+s6MF6bz
7MJknNa0CaDWToXK+TgtOD+oU1aHqtLVtQjt6WvnptZKH4buOYphqRp+E9yYeGnus0KNP1z/mpc2
AfsQdgfHztQUOP2apYrOUIPf86ELVXWL9RxSb1mrbHOacdIkO6m36E8KqjCsrgee/uLZDuA4n/he
hOZrz5aRKbi970advsfBz7IbTIq2ctUBDWbdr4RQVG7KyPr+mzFNAjLJhsSFqbP/Tgeb0NWSfMNT
2HXfBOEBO+cVIENHil86b8kX/OzCmsWaja/v0kRo0B88QHhZRaZ6Z43VXYacwr8zpKnTiLwyhIdZ
vpWNnik1KEAdVM3W3zyqjYMtPTSfr0e5PJhfUWarRLewEkM0UD6A7ryBxrMK2lvfGxce12drkSmz
OBHBh4CapoR6+nl4G0WuOEbyoSs3+ngzKLd9yc5fS6ij9QvLb5qXk+VH0RK1fJ6cEmkqt99pLKEe
YjE2ekb0BRsaLV73L56yUL8729pTDBCqNGRBMAKJPI0hRR2yHUzcwVetwXar6FNUj7YJpgQdiZUr
ZRhhD4DmS8+5/rnOr9fTyHN4CcWhRhqtQuR9BNOmyaA2ZhUsje9lAtFCNLbViHIZOkn1+Go1Ihx+
5fb6T5jm72x+TYhQCjrcYJ5n88vtbkZen0sHy4jRyfXWvvV56MJ1kzzB/lzYBOf5/zTe6ZQGKkj+
P38PliSnBqIr0iHuJacz9G0exgDAZaerwxe1/+LG8hc/e9bQj8NM1x6bcjdk8UJSc2lJkcCBO58E
+EGznn7uNEGyKfRl6aCNAl6Ar0qCIlf1Q8T2+PrcXlpX4DTIoDiwcIuQTwOhvWWGZVlKB+U5bNEa
eS2Cu+xHjLSmegDicz3YpVEBlcUxiqsQDt9sVIGIKWwUScohbc1Jgeau66MHlBm+lJGxsF8unDJg
NH6Fmq2ZPkSw2+plhV6N/MHT5U1T93c91lrXR3RpaU6PFkDKZDLM4en0FUmJ95k0cjKHarRCx/mL
i6ebjb7hixIhLo5OyMIcnpdkeJuS5YlMH6uTV/hpyByOchBJRX2AW29+iQe8a9syGW8VFANXXpKU
O47Dt1iMjLURqdm6S5t167fo7EKddkWuKjdInDELiochHpEsjqrvmRTjQqVV7efr03Ne/MMNAXAH
onATZZOs8fTH4tApS24d19ySKJaqZvpXYdX5OqtbbeVhTLvCY5wcTMZ31UeoC+WyvEU+b2xsr039
FQajip00iYCgqiVvrv+4829nglPkmsDKnqxhLnFfcj10eRKTLbWmtZbr8D5EzcBptX5cK7pwZ7ph
vr4e8h0Ae3qUUU2jlzeReIC0z/e15ct1F0x41w7TplfPbPwfXVTHz0PXCJ5NJb577VEAzlbjmCR/
ZQ3Mbxu1JKSRGvo3z31hBntTUFPs6UCTlkicuuEnbHaF17wQ0cITsHQ0kG62glclkMYcrZzEtGzP
leWn0K8RmxbxoLztwlp7UnN5cjLy4gpbZzn2w5VoRe5HU40E/uJeRsNSwyFtnwo55UwJt9S/qJ5j
Jo5PnvGqhnL3FEkYkaAG0nTfEKyms9smYfJRpKwNXhfhmxfAI8m3rmsQ7EmLxDv0He2MhR0xP1Vo
yQKo4ALGBlyGLzDLjkSsribOVnHg6Ha8fj3Inq34eO912+tfb36mzAPNNnsniF2lFARqTNGphXZl
xgcL5eDrUaafe7xE5lFmWyalzpO1iOkeNBEMLeLxGa5b10PMZ4wCAbU77jgd2D/p8qzco6LXUqdS
2B7iJNx7frJrEea0rRI+cxJRXbsebT4gWq0gHdllpqFZwJNn0xamQNjyuG0PgU9lBz81vBNM8P7X
o5xdZBRwKbDwvjLAV78T1o8bZa2OvrEkBIA0/HZdokxht7WB/G23yQykgNuRdqSZrhA1/81VwTuL
wPqUl9BaPXv6m50O/6pIeFxiOJEh7YUeud2aC8ObJul4VbxHoTtPeYPp5Po8PUh5zwFiw4ftgC2i
IzcHLOrtDATP9Uk8/1SM5SjK/FMF6OtIesYzNYxTdEbdz/QeuoVzd0b64z6YZmx6IhJpMq6aPZ0a
bexE3wx5J9auE4fGochGu67f6OOuojFfh5Pls4VzIR4n3FiDrSh9z590N7mwtBXOlw25D91j2m/8
LtpFp/M6JDEmhLg+P/Y4xKGMdYs6oDNGQKSQ3kHQflPUT5VsLWyJs6sH8os5kW0ot1Kxh4p00tVF
AUPFmU4LHnUab9Ym6JFXwt10l3z+3e/J1UZRYEKFTwXe2fdEyayS5FQIHmOpFvAcRPE30eSl0t9Z
fYUXFs8fqHSkqu+Yw9PheHps4BInc5PiTm0jniuB8umGTYtZh9gZ4op7S6W8U32tsKukkZwvAevm
C5df8N74IOMTqYCps4GmXVA0aSrVB8RZEeZFpMEe6yRbSCqXosyOZklA6RNzkvrQW95BSwD4GzBy
FtbGpSBobrzPKTXjdzb1Uem/75I47qnhHhAC5NrEnD3/JIySuLAL53fANGNcluh+iSIJ5XwJGiQ9
JjpY0yY00k2Bph6Mc6F05N5EEQC3tPXvLUWuNRkPI1IehYOKrs7pGlFyFOFTRSoOKA9xNP8stE/X
A0yf+PiE/DsAaGUWAufxfCeTm+t4P2jFIcYQ1QrIY2gR+S//WZDZzYlFECtAIkiAnVBYfO7G58Io
f3cFvE/Vr5HMToc0wkNdDMgApOy1A0YZjMPCOT8/9eZzNTuBE9SL895XisPk5LlLKltlo4Z0qRFY
W3dLzaylLzOt+KMVnbk9ngIek5YoaBzkqCXdUcBYmLT5kTof0vQjjoJISL6k4fT58++MZ9wV+Cih
Jbf0Xj7bnbNvMzsCzKRtaihJxWFovykADoOlJ8LSZE3jPBoHEukWfnZqcTCp5QvJo6F9lMyf/9kq
nu3FOBaSIIyJ4Q3ggc2vSvKiNQsV76VxTEvwaBxBpo/G2LLEwgSqmQQ0K/6MWf3CQl74HHPAaTfC
/88tRoJDwOSHaBc43VyfrLOD8vSLz+F7GC4qRV7IxcGQwpvCwNoGHLWcr5X82/VAF1cw9AB0QyB8
UEk8nTGxdn3Aj2x7nhZrk16N1r0ag7I2rA+uttASufh1jmLNdsukNm+k2fSUwR2jMe6l9pOeLKk7
LAWZ7ZVSwOuhk6dzDH23WLkRTWEl/TvPP7gBv6ZttmFqVG3L6j2K7GO0hjSHgKMJtkdN+vtLGgAl
7Q0KkTTL52aiuiCXViWIHP7Ik6p5Y/NettN+IcqFs5liEmgiHrST1tAsIy2aKnTzsioOeGKIAA1z
zGPQ3cPdhq7qylx6bl74SIQjIwcTR1HirAWHpw79+I7lXfw1UrpCnc+GB3t9aZ8VVTmdT6LM11uv
xbg8EaXAJpmXyz5/jJ7CwRbx6m7t4vv44D/JSw/Pi0NDqmLKTulozNnIUR3I2Gg0fC8rdly3e9Ob
1lHjdKE8fTHMUf1hdl0bJhVyOhEkHuFXzDnwaNhHzY/rE3jhEDqpccwubFmVoloTiBG6mH6pT6X0
qaqD7ZjECwfq5S91NJrZdlKqEO2ViuOuQ9gAfWE8pcz+oezkL1mMm1Zm0sVrtjSkP2hGvootVNQN
ZdvK3u8fuycjnt1RRobkp9xNJ1RYO4UpO0oNe12Ut2a+pGdy9iB9X51HY57dVZIZZRIUleJQ+Sut
dNBNrT9WH4yb6JMbr5TEoQ+G7Hq2we3u+me9cH0dD9Ka7fVIEuKomwJLYezUMfY3w9P1COdvs9Pq
2FzgpG9SSiZTdQyxA+sLNkvSt6iwoxrOmWN5G6zRrgdcWKlzt1RPwpHXAgpxQM/TiYYHOYiAl6ab
Wvi3Tq5fX20OvQy0iNMzIBL6yaj93RYR7gXRy/XhLGxua3YpJwla1tX7F0r7G625w1l+J4YLx+OF
m/9kGcxORwzlZTVT+EZi0m2ltrRHHamyBpW9aF9K3vb6kC5eMEfzNn3Bo8xMystA0KZ5ayWy/wh9
62ybj5ljqZ+Mmj0PU7jRlt40S8tidqy04/8OCo6dY+Xgd5/M/vNYLZAtplNh9ghkJumZTepNUz/2
dGwWxL20qUnP6xQHNE20KUVj4Y1CP1Ky1On2mEddn83LEZFs5h3NP/P1ntGnK5J45P7MLccNw/s8
HfCwG0EbmR8iy8I6dwlsdAYc//u8+hVzdhvUXoB8rM9bOlWFVad8wZwGe/AWJ6Fgk2UIL8g7yVor
1a2ySGI9+46wPUEm6kgG6niYvyszHC0ePzP0uJIFbV/nfylx4dSwcjMN/XZjCTp3NrGzSLNBWlZo
ql3i6ftSfHQLcadgQDqGPFXr4FOdGw7thc31TzkTqgMxMAs52+zKoHc6hgf6Xt068m31IuPBmGHp
ageo061A5d9gvrSiI/Oi3Q76BxPa0F3gLPUzzjp87z8DAA8UGgmryXd9waM5LgT8JduRnxG8VF+7
n6VT7qoP5bP3ZHzI12i67prn7JHgtNCcxfb3xQ98FHxW4Rh6VI91meD6Q0fJHP0QyVbClVKt2rvK
SR77bfwpS+3+bUk+5HxVT7M/YW8B1pByzmGZkYKbQGX5Ol5LTtvaWN4PtVMKGPRh3GBrjvygr69/
8LNzdxZxdu9j/jYoEXbA+2KwnuT0ozQG695rndJ9GfEVuB7s7CY5DTZvN+Lb6Rd+Na1nWGBmuTZR
GOstceFwX4oy+3zYsqVuGTGkrNp4IS6utO4y6fv1oVzcmr++1BzriRifqCT6tED9ZCvXGU8t62ay
IynR49WL0jYhLF4PeXFZgjhnYSD6Qu/09GA3i7GkL+Zq+xihuSTuV5MRHHaVSySvy/P3K87sCAji
WG7H0dT2gQftSdnn4lYuFh4MS2OZfsPR/u6yeMQMy+IMzT7GOCHhdWKbEKzSf+TmUKP23rLHv++9
P9ImecyCtK5QbT7LL9/X3K/RTL/kKNLoikpW0S/bI/8tPlnf6+dUtIN7eRd/a753XxDPMBMbNf/r
32ppDmd3fafhq1jSB9+n1dovOztC91UWPv1nQaY1ejQ0BbvfMNe4iFSs8kwkRcPkrQrl9fUo/8Oh
9GsGZ0eEIALDwbhd21fpulUPQr6yvpo/ePnonwXRaVAyzRd28PXVgf7m6cCyCgQ3TwFtX2RbxbqL
jY8VhANM2q+PbCnM7KAYh1z1Y4+PpHn5SjY8UMBf0t6RrXJhCs/SzZM1eNbrEqFhhcrAh8oDLAxs
zqOJGL5Fs0QUVn62+s+GNTsnalEQs8hk9mr1u6urt3nxjdf/qisV53qg84cyKCaTfM/SdHhDZ8zs
RE2NtKp6bd/D3wvbVfKhR6PMDn5YraPbz/F2iUl3YTMDboC/Dx+ERvec7qUOwMhLesN7S1kPuUDh
9t/YuESY+oTcwEguzha7BVZcEQQiiH6Bm4gSY3CWIcpnRNrS1XvhjDgONc9xhERvVR+S0T7B2SAt
1iFGY0rw8/o3WgoyW+NYGYtBAYZlL8qZHVWlo1f5CoelhRW+FEY+3bFyCK5JaRmLYeAdQeNBDL5m
7RJB5vKCA+hCS3ciGs7LWbo1JmldiNpeek727kvRoxTBa151tIE2hF0WtlxjXLVwTlwe3K+os3M2
GwcxQ4lZ22cTNAkz1S/6kgzfpbybxfArxmzdTQSoEcFdbQ9S7V6TbXWdPht7HGGf443pVE77M/yq
bZVVspG/ibVt/ZV9y27+naXyr58wR7mqLvAKCZ/E/SA1vE8th6dpnH26HuTyDv4VZLYeM6lwsT1l
nJ3wMvhfx/qv3/v7MYQHiQh4FWwFOBh9+pZHd2JUiG4deEXzWIVj7EAWfBN6zHauBznjm0yHw4Q7
RAsOGOIZFMUEMIhbvdQ+RkIq9o6JZ/mraZbtl2gYm79UOS1wldeb8nMYJ5RDG18NeDi4SetEyM6/
BJ0EtHyI5e5V0nOtXwHB8GI7h836WcmDAgM9itWDnSCwldqJUNUCbPuiXshh57n/NAqQvrLBdgL4
MRfzsBolrz01rh99OR4/thg12mFZJFQy8d9NpWQ3yXgu7KVprxxXJ95jIhzCfYHmPhDj0++jxE2S
FZZSP3KWt29SFyJG30eBnXaITmq5Mv4ViS0uztru+ieb3/XExXxxUroEHwHeZFqXR+uCkJpUiGL3
WLpjdOOHw1d/wK+za+gpIGHmL2QwF6Z2mlVWIMqMvOZmy3zAYNDqRq17xOLex6ivfRPYUKoifqyV
8cFtMBT9/fEdB5wdwKGGCC+Ogd0jvROcdmPho5XonS0PULEq3AJ+O9pUKkAXFIS4iNjR6WxKZq6H
nth3j5bry6toKMMPutu9ZFgU/ajKdkmz5MLHA7pjgM4mHgiK2QHM5SLrsZd2j5qBKhAekbXjIQK3
SrLIdYSsMBe+3lnKC4UOGB0oVRBtNG3mUDNP0yocAU3lMTZ+Bor3QUO/M8rVG7yr7NGVnV4z7+Qu
eQiL/F4Nl4rxZ3sEBB1NLxREwKeg+zw7wyxsp4UQlt2jMoSvPUZyu0H06lWX1i9WrhQ2SsGGHeZL
CkxnNAdGfRJ3+gxHewTb7i4eeoVRh9LnflA3vqbcdYIMHzW3x6y2K6C4eMvuwk4CAtsrEHGWnJLm
94M2aabAQAeNNumnzjEyZWyKQjAa+qMWiaaTKRr2W9Ww1Ba7GIVFQ7lSJXV9n4mjkUp83XKiqD3G
glts00SJSfDgb1zfJWfCfpOoLn1FmKBobk/a/qcTapiZ0mSNEDz1vd58khPTDFdu54oHa3TTDK+2
VP+ahhXEhjjI/N6O49qUVrmR5h89FDKfxDLot+FQ7zzMQzejJxa3YyiEf18D/1+R/b9gVR59Medr
/fWPt7QO6mH/NXn77/96/krN4I/H4K0s3/74mv5Aj71o3uIsPVZjf/87/pZjFzT9T+x5wC2CHLMM
aE5kaX9bQk1/BC6VC417BC1ntuw/jlCq8SdgL9T0JpsAEO/TWVlhvuL/93+p+p8GqwLMoClOSuoU
kX7DEgpjAJbTr7t1UpxDl0pE55usBHTZvA6vCg02xSmmjP6oVDdGF3wmJkC25N4I6sJWFZLlcBww
R5dqHx7khzrq7yiWmRuzDbd+zJ805eDfaGHiI1ynvGpdoCM7SWspNRtbDpI7FZaFW3obMROfmyx+
7cr4p5pDqtaMu0YXbr0+FZ2Wo22yMPrRhPKus9QX089aW3L7mo5O9gUi7osl5dZq+h+hRxWLKws0
Qe99SyozuAkAzax0lTZ/qxjfqBO9JZElYBIt9OuiNYV1JHqTBav0xID3ipq+BqJ8k3FgOKHrYg2K
E7vtY5vjq5jwxCl9HVGOxodxGMebMI4eyh6UjIXANfru4U+zx1kHxxQFrnTxJc6TVytL1qnk3tZ4
F9p4WtwOrbHBnbBH+CD6xgvU2iau4q1bKc3//llBJeN5XSBmibLtCs7wJ0s4oPP9SB0tWrcmILZB
3/sedi70rH/4rvmRxAv7a7HPnFS3cJCqxZcEE8BHFWXyiSAar2DHVrZsYBxthD/c3gtXWfStTLxk
lRQq0OC8+V/sfUmXnLi67S+iFn0zBaLLjMjG2doTLaftRBJICAkE4te/jU+dd8t5ziuv8+7kDm4N
qgZ2VkRGgPi+3d7EffAijFdn7fwFvvJnY/DNsRZOZSfo27xmpzXnCiGpWiEznanKkPTGrGLHqUaM
g+zuvGJ9Qc1HUYUJvqM8T8pkmu6nEeIEfzAVd/h92mJFlS5qyFDAGmdVHpz1Mo1XXV65YR72Istf
x9iv+m6y+86mHq4UqOi8FaLX+DOCIcpsRu9jgKK/MurZGzGLQyBnp3bNFHq7wsUoau1RxwxtcoNS
8fg+9UErgGOvWOBFV9os3YkROqIVOBr3EsrQCiPJctURdxlN29eZ0UjUoSmMDyuCqeSCt4DIkdKt
BtMJyvcqr5jGXeJP5pE4fDrw5ZqdRshFhZuZVZ2PACQZkyuu8YBvlviAJEI0AsboFu1sVKZivEHu
BRB4ikuzm72kpCsu9jSZYAkPdjMIvYgXpwBfVhzIL6uycy2TdE+H4CqI208osb7LfHz7dBjvRIDU
EL4Ph/Y3zN+vYxLuf1g8Nmc13M9IAoDe4tfHTSr9Pm6mrDnknYJztU8OjqfHhLVoGY2730RJfWDV
/3y1KIcDa3uOYtn69dXsFKCcmZLmgMfcWKZNcdDZdPB6+RpytCi2N3OCwuDRAg9qzetfzul/h+pu
8/MvR932q+JQxbKHiRC/768vDnPgViseNoe+bd+ixO/rFJbqEHXafEWs+T++CGFQjtWdcynO3vo7
Pc+vE/4/fn24mXGk46SFY+DDIgP5UiyGBMx0a+0lDsUZXTSnYRCVi7tdT34XKv0zwuDDb7wZVfB6
WP3AAXxYYOCJwWBN8OUS9EuWo04r6p51ezsq3PIaxsyyMMVj3A5FRZP5GU6My6jewkEfuwQFxuNS
5oTtk1FeYwR7Lnq0a03XA7fPOfQsU9geIzXciGI4rN89pJ7AuzRC9IE4rhXnkZyie+nyHIWg2Un1
7CufEZ7ZmGsCcw5OIxjt6Y90WIBUTN2XpUMKroqCsxt6QFq+iUtqxx1H3xbJkUpJ6fx1iIpH0eDU
BI+ir0O9epWd4+/ZoF+5wVQZ4xF2UFOAvvPYlPB5sUPXKF72bn0OBxyfefjcuvyRrv6zG7ZcNp3f
oLrKVX1OrySb9r3yjgp44T8Wrf9oWvr39Ze/NGT+98o2/wc2aW5FHf83fflfRqnDhE4bgTbNv45O
24/8OTnl+R+Ah7cITwxQ262Ly/fPyakI/4AqPkUUDf6NZMrtj/6cnYLsD+gXkF32E+zFX8Cm9Ofs
FER/IIoft97mdgv8NE7+k9kJ+8WvBwpc8iD0Q4ASKWy5kAF+2LnaWbQ2WmV7iIeF7aRCkGmfjG0N
vPEOhcJiNwYJggd4857zQD76mfb2o/XuF5IdOUfIWUiV2ceLbHCzhO5EkrY5hW02Z2Vush1p0WGC
pw56Ghv0yvRB9BYikKN2sUJmmJu/9BwioQb6rlUmqKJkMbhtL0M3XOTft7l9RVU67nAyfw3UjEdU
a5v3bMntbnCOVuE8vKNkvUPKS4rJLUJ3eqbag1Xdg8y8ZI8s7oiWZnKgJ3MoQSY6hRLb3Eigheqo
Okq0Ie7H2X9sUDFXRkgGqpHMnL+MML2Pddeg0+HQac5KxPy039yoxrMLXLTHH6cX9E+6e8UVklIh
neuOhEWmzhErmlYzga1pYuwGT8mbBZ/lJZ+NRLmLurJDxg5RPoQY2nSVegOFZXFW5npChEtWginu
Dxjiki8DmaJawxl74YG+UTx48gnWT9G26WGVXvNeJB5MIqoobvoGTccTaJ2mLnj4OW+7LWEUT/JW
QHPPYukd5xa7bNvMr41gl9jodR+LOHlywj1tuNFxmP3mIukkTkbm4VeY2SD5GxzaqNmS0C/dDKoX
7WYhcm5ba66Spfvsz6n7nmSDObO4S08GjcSv/eCZt7Afvvqrk/GGHdCxzKIBcpxQL/bQrm5a8GkC
JCpnMWcVXzQ7zYlX3BYdRetC0g9XWU88zB5yeBxDj1UqNV7JClkZFXava0zEKW+DqUZslL7OzZx+
bzTGdKnT9juajBkvx8FO4T1NZeRdxnng43FcAJDPmPvFGV07Ht8lCW2vVpvwpLILsbqCfLOrscmQ
alqaQR5t7xH1QvKu5cfJhfITbRAXVYbLiMioOVshfcnG8wo85jyhSxJP62WXWAsAUWZoGF9pXvk6
fwG0cFNgpHde5FDj3L3ABdzXwqlnQwpTR9o9eEMcI6Jla/bpqVRlMLQC/CK2/6nyaebci8I6P7xa
DyUOyRDlx1HjsZLIybwsHnQ/LGDZt3zhXNVYGNaH1LTkCqVpTd00qXvxyWwQOSPGBz6P8ixEQh59
VFgduAcaq9I/QR0NtcvEc7vPkiH81Pa6u10ME6+Rwy0Lo5x/Rhggj3Zscry/Dd3s4XoQEdvLOfde
0O683E0y9FTpwmHEvc8tbJip8PjBgpY7qsTca728+8QiUGzugyobi6xM86mr1wDhuAhYna5YjgGY
UnHbEfKKCLTas5l/RHzu0GPCREk40iN1yo4ojvoxLfNSAYaAgcn6e8HjAtGvHRh1iWQGuI0K1EvG
y2PQuVISXplMhzspttS6xvtEWINkOfMdJPn4Y6Ra7SdWBKj4Q4Uk8ex1jMR076mFuZiys268rjM3
Km5Z4nbNbBBOtzPovGbFPk1IWPS1wVLyDBveNQQ00bdIt+33kXTpa9LL9A7V6PHVMAQYXkYsRl5S
Tc0I3/WIgdzL1+44DDH65leNqQDRLNk9Z8m3cXSm5AsqMEOiDpLaYteBKilR/WefDSXIXfQ+pYNx
aUXSTGH8VvNlGpa+7CSUaEXe0s+8GMltNKz2Att/c5km2Q27MJJkT7WX3ogJ5e8740X7pF/PyEU7
jyS7zicN3dMi31AweIKzF2ZaIyWwN3AjCFY4EaIflqYLalP498m6XBMlYbZR44qWhgHxbXxZ9l47
tFf98HlYaMWixJaN6sZr1FXld8h8YruJKovcBNHC5hLxZ5H5U6k6H952H5NVqQLuA/kfdbL326At
e3/JFvSlZOIAjWnPdkTMSKxav3VJfL8oAyulH832pIQKa8lo9G6zZOd1U1p6MM/fb2cmVqf0gjXO
HhPEDuD7iirM9/0JDWFLmQwDNreF9o9pO+wzlga3eefJo1z85XuIHuT9jFylu6JxwdUysgeDJJYq
065/RENvV/XTjEpbzMy109m8U6FujsIirQTXr6rQYxD4aD72Hzo0G3+yZkmBEgyvvpd31+PAEdbQ
NN9xTu0XlMJWMPNHb/2CrK5sKpCG3dJhfUBf+3PS9NleSrrHdNAi/rB7aRSbyz5OoAVLR1ctvtN3
TYjV2izLWHXhWmpNzglr3JdxFazOmyYvI9L5yMWZDyLrZI0GyQMJ5m5HRTHfjgEiS8P2Ke5scxgk
SpX0MCx75ALke4Nn5WM2Nk8kHtDJg2m17tvswc7r62rn9sEaPtQknu25s4k4xhaK6n6Z6H7yiawx
g7gqiZsq0vwQMNnfNMt0Y4oQpoAhzK8L4LplzBZ3GkPprmkeBsdumlF0EuM55pMcv+gMy5IsMr5j
jpUGGskKbxGilsG7z/1J40hxEvsouW1JcNNmGD/6ydh9G3NS5pnFuJ0ScE4LDiaNfATkHZLHaUE9
0xS/InQBJLT1huETXSbD8AAyYcLjq8jS2GKBp0DNQSsEcK/TjPjZs9c17cGLchvWYUvz8StyjOWt
K/pbGYT7ECNG28lnHN1JibgSVo12DHYL8+Ru1JTvYxIeR2njl2BEGchsKML6ikuYDfe9BDkUWHeJ
+hhrRANrS5pe+hanDXP1FvPDEeZAPXZqtNRlz+BtR47pns+ybNgLHqtfrW1Aqy9Q0qG3HO0c+i5f
5ko76LMaZFg6FK4irl/hZKTXaeFOkkL91qcwZOhvk2ropbHFgtBceodR9BOzAd1ThJIcvbb369C0
6EmJ8LRL626xU4lrHidXTtpvQ0+DB+RU77Num9MoB3o2k+QJiTm0Tsjg6qafiocZkDD+oPiRFHDq
TIHBIbPE35DPLPb9kul7T08WDxEyqlvV8nOK4PpxKqfYziGtC+cYEoA6DN7ohAVhOZY96pbXi9YN
DM5jvvTtTWyQ8HNpJyMIL6Nk4dkJ9XvzXFJGnHeKHeX2pS1mVnxzDvFJf1aY/u+69OgUIORv/SRH
7T79aNivsDFWkr/bl469/D7pr+av69LPH/nnvhT9ESDhCnEef3Z//te+lBd/ANBADxL8PB+wZuxL
sEsh+BJ6IywxyGX7r30p/KMApbKlOmEY+Lll/QdY8wdmA9w3AuAz5OhjowaDgrfzK/4S59HU0TZN
94ub3S5yqowROXmNVLP7yMO+36VLPZHULxOIdOXwQuYhvVobEZ7s4ukdFMb1irFpLwL26S+f47+B
hj4UTOKtIYUMtTxYCyGlRRTlB9KFZWYOxxjn9joH5HNHJPErT7SNrFQUtQc1GwSkZIkRJ+gt/O6s
FlQSlmnC6MknnntA06jaDRGgQo9ak8AaYOI69gIMb8G83oXjGJxnnA3sDnGtsKYZTWLIsnsRvjEU
2I/onyTkB9QJkJEBZhWkRA5bcPbiWJ/+/lf9kLz981dF7B6WN3wDQRh/XFoN1ZEAqIw5BsWDjwtk
//Oe4PFdkSHIjimb2AMQ1PWUe6130N7EPotEeSCEHcWiIGTGLt4Y8ltGkuCQkyL/DlVygLHsd47e
DyFIP98p6Ftg8vhi8J+PfDjFngdWADQ7n9fljotMPOVJsdMUlwVKdOZbq13+tNBF71cNkeFaqPzE
oYhBRenYIMZwCpfTSHp2na7ut2kc29X6F2wtQYgzAksB40HLARug/2H5R1db2mFvSPZKmfGhH4el
BmWTV3PQiaNgrX32XXsbdwO5MgHg78TMwW/gVJCP//omwBWCgkVODOpOthbgv7KvEnLYONVNtM8M
4ksvcmma6KoROcJA4va14bGqXdS5ygBMRnGHiascOr8ya56QvwYJvpbBdTusaOrOZv/sJdPBH+a5
iuzal6ax/Sds3iope88dU1RI7VOZhHcRS+bDEgfYLvkXZ3RQ6d7nz33iuhKP8fbZOM2gF7Oo6Qrj
SnvzI02pQuUVZtbYhWjXTIOJPaInimJUaEIrD7bPvvKkCWjdtWG3Jx6ohSq1VtYpmeiT8Ifu4Gv/
zEDK5KiLidd9IQGbl5Fr7KnXBWqEGzeiIMwk+ctEMIM4TkZon9BJAarUqmJfWH9XBPwxy9qlxugO
c2jrxd/mVHRfctRhHNlAMBsFY4qRELwpFtElw708dDPEEQkwEEVn8QPt5EE1BG1SsQ6f7zxqAkCf
I6LTFgN79jmqMmGGmI/rIoYvRarjG0907rpRuTuM4UR2imBvp8nSH714MF9JDs5EMHnO83XcD86K
q6mF8o4DGdnyqjSSBvqbRbboyliG5CxHMG992qVYnLmolfVA1KQbhecCec7ikP4oxq7dhflgT4Gn
HqJk7GoBpZEMI73PMzIf/Mmtr1nXq53oERzbDYWu2WzhnV9NUXwZZ/I5z+c7qNjsUNkpiR77uUU/
YG4f2byorqa5Kx757OXvTac4vV68Ir2JIrFUhQmCMgsluC4P0rsSPefF3hm23DQhNV3l6VA8pE7Z
2skgPSS6ZweM3A9OKHiPMigoAwOlE+Sj3YhK6OmRUl7U2JrcVLncgvEWPRgghi9xCXu6H4IlOGFN
Zz8C45Kq8CWw9Dn/7Nael10/f+5o4f3wqJkxvhp6l0T9l4WiziXt8SGvrT/vUp6SAwCvb54bdwNB
XvrSIZIZqd5vGLDDailUUuVZ5FW9RUwKb+wu8SgysFMsgSuXpma4kIRZwmu7evd04PdQIps79LzX
sU6nE3TIUYW7kezjiYzf2y65SwKyHuaB3gjVzHvasfwHCIdvnoWXzM4NavxInqD9VLTVVDB8YyFD
EmePpiZCSUDL0ITXiyX0HTCIucFZ4xdY2Gj4eV7HzbvQpvuA9PbI1o6NVb/CPkHjxp30rLHeqeIH
HtUI7k8gEsE1Od8q1677lrPx0XUa0WcIur0bomQn3RrsCt7ZWulEADMHhndOBt2KMpHM3+GpsXwR
cineIoD6J25p+uohkOmLQutjicQedibC+FE1dS3iZVhTgCw266c+LNabJcjFoYM+7zYf5Den3Etj
DOzNyCg9GxU0R5AbZO+pPn7W0WoeKCVXK+nWq14Ict8u2XoeBdRYfZEeg9WyioOqA6sahPzYFgiA
KxOes6JElO703uIe/QLqHkQDwigBlDRLc4SNKNt344zlynEkUs5giZuVH0YdFbD4oXj5ZZI8OnEx
43br4qupc9O7jyymG2wYepesWq7gbjoEvDVpy+8Kg7BJ4MavXLmzJuA+qMExlkdkKFGGMVzRVNid
gF/82hkYFXM4ll5YkmegT+ZFXvckj7E0ss+m4FWrPfrJU/lwEzdNd8TeOtFSzPIqyIa4zvK5eJzl
mrQ4d4NPBpYSsNbG7NOUYoTyFxRdlMFCVZ007LahU4RQL/bSQ9zC6sCzRtXI5VjveWxEOTYWAQCx
DPSBrwNaXrJRX/mRYTWgbFnhmhAV5Hl9U3pNl5Z87O4HZkQ9ZIKeRDDw15kH7Mlvpf8OWHe+YD19
a9eCoXO7UCd0fiWPCwdOKJsCPruZv8Nd+zB1CKwKiul1/TlR0UbJPRViuDSOy1Mr06zsI5VdhizY
UEpLbnkq7sU6gqzqsY8H6QMeU/QKUVegVLfM7a4o9tAtq6tUz2eOVOXMJdEO6y+E9EVQeqZPqpZp
fcoUPCRIDAmOLcRD13EDlYL17+XUTSXLZ+StpDMYMK1H794mbV62KTRF0cKWGhobuiecvElHspoa
1JmKIe2OjWuAJVv1ooem/xoMg3piIWJQWTz1EA9A49ZOcXJgWWjLtYv5tUzjpYpQ5HlM26LBDRqH
u6Ww9BTTIbuPx5zWaAbs9qKTrgyR6FjCAhXfToIPXTXEuL7x5LNHT9r2Gk5YYNKFfOBUZN+X0Lto
WP4mHixo5yV3g7Vqp5F5+O5iMV1knEKKRjLEWi8Jqq1GdEFhkWTJD2lY954103wz2KGptQJNKAVY
UkgX/LuFF8rsWs8TMC8OPvD7zFNYEI0lCxzLzYjjK0Ad1FTmKFfPzxZLq957kzT5tWZWejuZN6ks
B+v8eNcS6wWH0S49tvIJnH30gKQrDVifkU6SwzoMFGE0cGZCYjDqpuwAuHeHSUXim8TDqbsMls/Z
dSoipOcHOTrUv4soA5jLEig3Kx8XUH+UhdLxQS1QYjwAcBPosu8mnE8FAGObJuN4M2ZRnx6bwXgQ
0IJMbU6+vwzpPpwjPd9PW1d86TGgVxBaGSCVIJ8uQTw379C+FAyiFDo/hD3mqxtc5hMWGK0OZqHy
nBRmucnEgs8jdA6fkJtINGMA4/acoUwDiaKhMy9x0AVPkwb/Elvb3SiZ49B1CUQaTBRf/XZEFHfW
o7Se5xl0KnY1GW5Y9E/swPwgXthC61dCjcaqCLrh3bRCJwzssXEKpezZApRKLAr9hXYBLRKiMWJH
nWlgmO4zMEsISOZPCD3tvDsRTzGyedPmbqKs3Vs3ix1OGf96nfzoguLK4NzNPfmcoepW70bYV1Vt
M9u7HaUMZxPCEM0FocNxh0gkRa7gYiFXLZAZv05jI09o9p4fIhsPV+E06aQMfWAVlAXhUceTe8Mn
gDltkkRhBuXppx7etSuK5E88xuDxHsMl2CP93r4pE7KrafUCXWnC2F0YkuilB2D0BbN2tMNfWd+8
KFt3YL9lgQG2z35EcqRZlTETP2RiftAbhzD18lkMuq9JwV5QBeMqAsIhDflN6yUvZmMi1jjCwLqx
E8jRXHZhaz7ZwUbnXjpwGBubMbFhLkcJz1OJQBX5ieCU5UcerjlIkDno5VERi5zzARIkDnGIrmRC
WFKNfcKvBB0JR1XvZMVZdSv0IgSylWPQToGH+mlkStyztaC8XJluv0MZhfwUjJffgawP135upxqQ
mTjpjd+hIHr6jfFZ1oxVLEnVo9dDWwM6Y7hStsD5DgnprWc5eKNRg0FyCmQS9F0gloKNY0p/0k38
J/W0/qShwlB+nefZvOWFca90Y6viDLyVabX73nH+edk4rf4nvUV71VfMaPolZT0W4FW3qI9Yx/Ar
8jfECfRGcxmhrDwyYp+aQSdP0camzVNzMXJRr4HFcCAXTAt1qqb+qzfSlGCP7vwnCU20qExKgRYz
nfK1lCldAE+FHf8ulLjzO4/f4P4VF7WEnFcT3n4Dhi+Kai8AUF6CbsJsk+bvUIaltZjHK6vsAfC2
fwWVDeW7Qi/RpcWIvKMJcoKHQEDzpOKkgwbboTmSSOT+lgtCOL8zUMPIl4nr3kR9KaLeK0roWme0
WYN+8vPxPiINfkSChq19LslLG8fIefVkPh5Axag6WyZx63rQqECaSZfhkboVYZQ9R5xFbq1Xwa0u
zjng4qXIvRo0cFAFGoG/sfJ+dHaCfcrwE567OOWIHN/ZEixjqTKIyI9TGo8ZPMBjKqpFjv1xhCCY
o7JlRrVg5trh0ATjak4qVuaCz/xd+gzwb+GSI4yPfgXub6e9GAVvAh4wE9GTlxTjfeGL+3lkXd22
+UszDGsVmwHDZKS/Ngbp/R7H/ZVYRR7J0t2jmzW4LCKTT3m4DgJgT+teG4a7EtKMGGEJQyH2KUL7
3nCirAdr2hqktl9iX8TrIfMKtdlzgl4O7KhmyumpwQFcE0gOQVTBgXc9xi3HxQ+MuEk9PF+RYlB2
mHYqxjP+3M1I5k0GjJwYvu257wU9YqRrr2OkxJXDuMyPkCmdUDVz1sGAKGEkS5VhJ1DarVIsc1z3
8gn5DktNlwy+ak5NkpZd7EUPI8wHgIqnUEAA5kM8tuhQX1NkU5bhgNO8cPCCLTwOqwaRhDsTRs1n
PHGAvnIbHrRaxn3PrF/HfZp9Bfj+rLo0u0lbwt9EK8y1mIt5Bz6IYmQ1p6bjD7GXt5+RcwW1oN/x
5oTGCv5txKz8Qpd83rN0bp4x2HrXfTEFZyXs/HVajb5d3WBqP2J44OKdtfSkRhbFOyMhXh7WPvzm
zw0A+sCpfC90mtnKx8PgFHdZcE4R8FXDsIDuXh7yHz9hqP+FeH8H8W5J8f9vScwN+/YVN8v0iyQm
2H7mnxhvCAkLgkmRQ1Jsqr0Ucpk/NTF59keKVmfIcwFGAQjbHA//1MQkfyBNPAd8GCIJ188z/NQ/
NTH+H8hER1vd/58m5iMeBTXOVh0B5ToaTdDr8yselXUIiwXkZfZYigYgJ0nykMUANSIifytu+9eX
KnwEfm5afKiAPrZS9mmkEs4KvZ+z/jSI8Z5jegL19Rhrcj1m3vEv38O/gYg/SPeARuIjB16K0H+E
MueQDv2CtLXKh9WcJWjFmKLHmOS7CNoZLMMcHaauu6y8a/Z//4rb//EXgHF7RXzDkHjjLoOH/9dX
tNok2iFRZk/xCMIpPOwWO+wwFhfl37/QT9nhx1cC8o8QCVwJ+DfU5n9FERPVay5zp/dDQwwCCdp2
x4IRuiOrGodHO22vk8yMj4njCiSqPcEG9YD/0xcbq1fh0gMi8UwIxW6xli5FD3FM0BQUkpPEIfYp
mcTwm5aSjzrSrTkGSaWQ02/X2MZO/PqOOezSQVc03Z574yXth7MT5i5rCncWILvR7GRrC8S/FNhZ
dpAqz7u//8j+lcvY3sAWQQzpF27CjzGwC5bpsO/ydg99EW8rCdrsugctuS/wjGKZJ0ta4JgOkDw3
edUqsnNIiqulSb7CT3bdN6idHP31W9gHvyu92X71X75MEBjIbgMqDdwct/WHW5DllNMkE2JPwjaZ
IKpNsbI3UWJO4yR9gF5q3YlIAbScw2SOa6Hi6O7vPx1YGD68CRxE/3AWgOrZOqpwgP31itpA+Jix
gu0FZrt3j7vky+pcQqsCcoWTF66IZ6V6be8k68Rnj+hHgqa3mngSwJcMZ7uzCurOFXE6n/Bj6gqA
i7/fLIL7KLOPE5kgNbINq3LcIXWh+kfsNCeXNO0rmI3QRvljbAj1dsBhY9CzIrQoqvV4Fu644wgf
7aH1mc4QW4EHBRXjv6VqzOynJuqCt1x2/EaSfujwYPSKz3pg44vBPy9eT/w34IqzAgWs16yWWDGg
+HAD+AnJRIh5k7i9Ubw42EljlmhSs8nJfChohZA32ewwLtDe2B9sxapWzulEhgpa9Par8UYCca50
JxxDbbQblmU9yLFz+1YO3sFnWb+8QI8X8INDuvfGgdgCODxvT1mqt6VSpfImN6Lf2dZTPwRe7DFK
ujQtJSzdZ+jKTalaf3yH5JkjyyzIyU1nxv7FNUafVYumTwyXbkjKDmNDWDK72v4A/VJ3jnQ2vtNw
Bg3g9cWLRJckilUWT7zKLCU3ci3mS5CN0IMFHVIyRtYOpadiW0sVQSU2tvnYVhruuStKR4BNNu7d
UXYEZL9hGHbLREywtHbFQDCbpcV8oGDgp4OZUV61yxuFJIwgS88ocEKnA+9C86YY9W6bKVHuRJVU
bscbeJF3EE4CV9BLuq4VidDdgCbEaFONxQDmr8Tg61PRMIVfMslbkPBQnwzuhFUkaE8AiHRN2EiR
zURZBitb0lZ2UFDVGOjK8tuQMQdM0oU+qW3UAgiY0n6toJ4LNKwy41PcJNyvUSW2fA3jAQx+wJUd
rloNKfzOomi0uaym8Th2Ao6gXTSp3ZM2hq1lcsJ7bPocCIHGbFrLAYPtbmrR/PWWrDmAB9BN6JYT
mQoRqKez5H7xHNmKJQHU9BtkozMX/8h/4jhmALzdbuDOCjzuMiT5eMEHx9/1BgIlLr8jDgqwqIPn
JC8u7QYYrUCO1AYhZVK0115XTEcW5S2C5LXqKrHBTgQQSik3KIptoNRsI1r3YGzv3QZZBasLd8kG
YyFQNjquyl8qt4FcdIO7ug34yjcIjG5gGCZKyGbWon8yG1RGuHzxQF5VYeS6Y6cAZIgNWoOS4c1v
8mYfbrBbtwFwawDcz2ygXAPiBNr9DapbAD7gZo3ve7tc5ZHKrucN2PMonepuA/t4n8ZQHeoQcGJw
g5bOaOchTg2u9XOwgYUCqGHDxXLivg52Kx3X4xrkD14G3A+Ial9aD/IK2Xm3sPVjRw8aulvMGJzm
KROnsc/VpVuY3EcgzNoyBKAZpjYAix3ehYA6OaL0TwHD/p9sOKjnBwpMJbDRhbdvw4aW+jJa35cN
QRU4N1/1hqrqDV+1o7xvKNbDKBM4ycWGwwYbImvwmdRqQ2kjwdPDzCd9AGcHEJdteK7ckN2FOK1q
9RPwRUD6S4x41n0KMDjcUGGjegDEyT/AYiwee70hyBpQ8swQEwhnD/BlYDdxLQE5yxYOsDL5iUNj
6bmBIIt++j/sndly28iWrl+lXwAVABJjxIkT0SRIiJos2SpPNwi77MI8IzE9/fmgqt1bBLnJ9j53
HX1VUSFLiZxXrvUPaZ5sbZLViNcbhEZlcWeZKalsNZnNTzX4s8cgkeldvOS8tSX73Ued9MqYp5My
lPZBTMN9NYTjviiz+LHI4+ch1njWW69p9WrJsDttNTz2S9Z9YdcuELKWYsjgYPCyJOdf8/T6krK3
Ki3z8GU55Es6nwervQ+r9gdlF/hHeoNaZNpUBa8uVfEB28g/O/C8Lo/RpU4wT00G/Y2wYlMBq91S
cRiLKNypzjjfG6PlPhe5O91qVld7hWskt3Zii48Rh4UfhqXuKyRg7rVuJMFEJSNdShrDUtwoy3kG
UDO/d5UwvHEUED+yRDBcFyMloXkpj9RLoSS0KZnkczV9zkRX3GZLQcVquvFrljnzzrWp9G1ipRT3
XVdQhYli7hWnyia/yoX5VJdEhclSvCmXMo62FHQcmKHb2hbJrgdAuQuX4s8QuZQtdbUcgUZSHAoR
Odp3Y1vutGQWm0BEX0i+Cj9t5QykbKkscSWDLordcmOmTY39ataiG6THG2sM+PtRNPvxUqQyRP29
L+bbvpy/pRV1U5Cj2baiC6QRgu8tx9POyYv3bitmHrHiSUh9m0VR8y2XQ+KHtU7xtipJSjThTuvj
5mmOrHdUXD8US12trvQ/QuEgcUYyYRcViempQTruQ01DuRiF37qvbKo9WbrNlfr7tNTvmqWSF6ig
ZN3+1gDnS+0q8ItUUvGLubczayi2DOfXfIoiap1o01dVp/zU7eR9iBlq6M5AE50o21Uad5uy1Bit
utIO3ZL/j93IfZZNhnND7Ixym0nXAaLVGWLjlotwVMVBlaHosE9IDFiBq30nASa/Ra9V0MkkMTwv
pdFoZK1vQr0xPhNtWI/zrObRttfZMjejTLLfY6WrgVdTeq2WGixofPHSZ46st44rn4LOktUuSo3G
y5ZSbhPinUW6JPuQkWT46jZKDKiuwcSyB/0Z3/HqB4syRe6XOZ0tgzKjkambTtHVj+yE+ACSvGkQ
4y3qn6npsITcyOw+z5MWPWuYHftxFYS2V+ZgDzaVTLWAbJERFNgRClPZaHPXOd40Osi5GLEgposr
FZUVPQJ55PFCTSlipiGUp2pq9HdmZJZPyjxKMJ55U35c+Jqqh7qFXlM+dwsEL+o4fsFwAdCA1g5J
CZDdSj6KvIDhEzlN+2cr5YhfkzKW5kakDqyeBiL+S7agGoDSZF/LupCeOWecQpWi3VMpMCCnz6Vx
m4rQDiglJmPrW3ljPjhOnPwA1pGFO8qU4tBanbjHSd25qUKje+9OOdpBMffzp4QzYNsaXfFhlOVO
5MZ4V1G9aTaW2hUcWWrwZUrhBFKmHO4gOAw3wH+qhxhSwHcAj0SYG7Mt3K/kX50/s7wefVb5/DzY
YXBThCLRvKqt4U5i/rsBUFlq+z7oJ3dDAceWwJRn0scym0MEz9PpKUF4sH8fu84Uoa2l5lyBlumF
dif4sy0iS6NEyBPEdx7uZqKcait1DpmyS9L71HaS0VerYvysDbn7oNbSjJDk7Dp0PBqSrjq82CLK
fydHOf5h87T6WUln+qCR9nUR362ag6PVrumZY0heU4cN+T0GQ5uAZlfLDzX+sNFT3yyHAcmpydxy
bnALTyVuXW0wle/rjAXhQ/tSHgHRkIas8zEDgTkUO12L2s9KpLufW/52tAMNl3tWl/XPGm+EW/jv
3fsinhU/m7Lu3h7q9lPrUPUioJ5rkK/UOz5W0+SA5a1l0FO5nEcTkLBblgdDYJtN3DmLeZsHY299
zGKTQKyZzQcdxdJsG3eJtVuy3umGqU32+ZRowSPVxgnAR2Q21U9O+AY7yVhoueNj1eE4L2qbRdlH
RKcpJvcwq3kQugri1qPZfUyTPHyC+Qorx7bG9H2tN+Q7jQmOxVCjQ5qrZcFANBMf2vfenHQBruKx
Hvm9rnAHNhX8DJG55l1YQAmGLdHXH2ZtaL8kXZePnoY995+6i4FeOsmbWp14hYxq+/uYc+HYbjJ/
6uIqvtEH1PO2VtbNvu4UkdeHbnmwhhZgyjjqN5EyNxuCh+iBDH/PnUCqOyyaeh+Uwbx1A7v+oQc5
kNKgDwu2jFRf5siWz69vyP9NEF5LEJLm+df5wf8sQomW4nF6kN/4OztoAdjUSVVhdQrdkxzgPxGg
lvgN03YT1zLor6zfRb7iH9lBeHauZS1GYw5yHoAr/pkddH7T+GugP7GBFqhrGL/CmFugpEe5CcRJ
nMXS0AWDihjb68/fSGjMeQ/vxgopm7C/PFONP4WuyFBlK/8o3e67EzvPsp60m0hPq9u2p7A5GaTi
34zYmUzeSfII+jGjAAQVpViQqGunAPD5JsgJx/Ak2sR30ulvYfv+bJPkZVRakt0KkPDEzjZlUd6D
qr5mh3eCwFzatxllBBxI0bwieN8mR1xCcq2VRNU5jnKYaOu62EKQwYIlNyOoGhTM8o1QtJlqMVpB
1LKdGvY4T99hP2QF5I6cTOQmrEO3gjOXRGiHygyOWAlvN6uqv72+fmkr/veoqe/6n00nEcZ4+Fa1
/7GXxY9vHRjn/7M09UfJjR6HUfd/j/+3/ev/UeZcCKJH/7N71d14lj8XsHQrM371Lw3P5V/+d3/4
t3rHtW1Hsvxfb7vNt+b7tx/lMfKa3/h725nub6haAQvQAWOydpa99Q+JD/c3cLaO7grN1IDTL+pz
/9h24jcw1QuJ1CV3YfJP/rntxG+k73h6v4Jg8QK1f2XbvWbb3qYE+ShkQ2HRCVLKNlWA42xckbht
oVdoXiemdo90UNh5iRHGuzk1A7kjKjBwtA90Zd64UzzHWxBMOhqThtl0m9zSm9sIQtWf5gwxkOAt
G34C7AO93KAcQKnUXthZQht+LIC1TUN89ntpFslDY2Wz8H/9VvifvhSX6fvXS/El+vkfm2/Rt/yY
B7D80t+r0aZEpKOCzfG/+MpRD/qv1eiov7FCWajY5KD8gBrmf61G3f5NF5ZL+QbVQH5n+dHfJSJd
/Y0/wz1gIzuD45ktfmU1cgUd3QFk5hcZMORwDAQnWPzHi9FshnZis1S+G/Xl1hSUeMmfVVeKJ+ty
zV+tODrkcDYRQnXHrYSgYgwxisoP8eXsu8DlWCVxAt532IzlVHhdYUTbNxNx5mI52zPQ6qrBQOLQ
uAJjz2UE5MBA2DY39HI3NW0D4qZqvcutLBNxMoDCAJYIncNGaoRz6O31IXlitjJoKx/zDfBZRgyU
y1MjmJSl6na5F5JuhlqBouE9UTGAphkO5q0oitjcU+k2D7Vaj/pGZvn3GB4RpOSilNhY89aRvl6R
zdkADlLup6hQ9CepmSEu0PE0JXekkZwHaTjGu0rLs5sWicErJj7LSbnqnI5Uko2Bn0qgYhmrUhRA
AFdKl7RzOyvGk6Lr4QQmEb243In03yXZ8s00ADJpOzfYo7zS3xhGlewBPstio2AzdWW0T4IF3PcM
QhUiKtBYVFOW2XgTslgumWAkx0t/Vhzr1tD08Us89tgkquX0kfc6ajgzDJFQ6a3NiJ6pp6ijcaXc
dbqwuFU0QycAMyyQ/ku15c03mBSWQMLbhW8H2fApttr8obfja+Z2J+sKsCQ1fU3lPw7lrVVPlVgt
1HAIM174/bR1kNu+BVJACiPG3vDyGj7ZnRw+0Gw0DhsawlryuEOG2elaqxaRb0BUv8tHHtQdcPxi
44C5UMdR+aGFTZ/86v6kVZjFuFyySQmqVvtzqgTgjM4N/dCM1BDjvjEDaN/mVyrFJ+NI+c3SNMFw
LsHAWokv1O2+1jqt9mPXdgCvdekuc9g9XVY7v9qj16bQAgNCS7QgVqdcULmpMbZD7Stdm7xEgXHX
KvavScgjDkYjzBOaGhZH6WmttdCzQSRV5ceBC7Qa8MuN3o39OzLRzUMmzV8UyVnag9IiaMpBkczk
tjla7TGXl2tNY+2XEBB0Ed/PRgJQD3O3fFT+MEdAm5dX48n2okELcRwmbHnkrAWCA07BubAczm3H
Cqk7JAF1PWpA/04rLrZCABZUtvJxt2xZ6DkOIZWvFbq7mXXZ7jQtyP+dVugPYtcAMSBerVqJO0YU
Woo/NHWwm5Lh+6jZ7ZVGTt5xyxRxRgBL4KoDMbiaogCNiJpVSV/Qh4PxRBpVJ/MHYUb7mGuTdY8H
fHpT6zMyIxli7/XCBikH1bpyjpybOVvXCK1ZKCrYl+Pe6kWfmXrAzKEBgk5Z5oo9UijBlVjihIi2
dBdyFTt60XkB2XLcTFynltNqdNcNlhdXhxxGglu2Doh0yvuXqK6wOhFiI9TSD+P6EFTa1zEkAxY2
IDdKDUUON2yufNXZvnOQMf5AWpEePf4oiOspDDy98ichX5bofW/U07Uw6lwjYAk4pFm1XIWrmwfU
QGypDY2QFy98RelBihsQ0S9vjTMnJlkB4gaLK07n3XPclbbFSCypx8oP8Im9kWkVv6ScardjaydX
DuflT719Ci1TyUWOyxFDBiJqdfNMTAaFeVlBOEMfOSgQ6XFUs/AqHck7OcIiM/N62jUqyOnLnTzd
NPhTapyfpD+IbU4sgAIrDChFlZVPqq3/kkiTkhq1YL+S8DAE0dmdtIfyZ8sKfoApl91mhgi2VmDG
V1bOMmlHY4BfIZqtuNkTYBHsr8ZAAb9VdqRffT2s/1RVBF2qqc8wiwnEJpV96l3u+MllvzwZeOfS
fc4lQDOr2Q2csM2pJ/iJkQOVaYo6BJvO8n2EoEeqMi+DaZf3xvT75XZP1i7tgpvi2kKbn3zXqt3O
tIYmGWThD7yWHrAi6Cj1hdccQY11TktdmiEO58Wlg0SzVifuiBQVWN4JGpNUut9rx5kO7pTJm6DJ
lbupqvut003DIcqjyO8UO3u0W0fsoLg4W0vm8xcGbjoYTm7iCmgOFmokQzLuQvLjL7Y0PudGNj2n
Ctcgbxfw2XrLJKV1fXCTofPGJqxuhSK7DZLi0lMgHzwL2+h3adig5JL16l1BJveOIn7nOeTSdqIT
0ZYCROx3HWdSGsrAxxcmfazy2fKmmXPtl6dBgJJySXVhzPT6Gn0bvCpuCwvUngrYiZPp5SohOgpy
Xy43coLHYhZoxSbcgl+u8cQ8XmSDDiuTgkvhN0H2B9Ie70bLoiYVx8rWpZjopX3xFAkFH5d5l6CD
uEG42I8QsNIFauloct6jGgKQt3KvRRcnJ87yZTyb0QrTlkN0FaNBRe1LbHhY/vooD7PWNN5c4VGq
64kGXCZkB+icAkasOVc23smxump5NSZmjRWYHNTCz4d8AC5lYpWTTraXx5SsLo//mb0mXkXacPVg
i5/EvD2ek6ocCt9BEWlXWHW0ra3omkfi2VZcDe02YkOC0tVQpqISQQKVyB9aqfkiZ17FHHz89a7o
C5canOcS9K6ODVUx61gF2eQ3mlN7s9RhoA2DdmVuzq0K8hKk5Mm381hYzY0lGkqPVcLcEFzsofyl
n6NgML2pHcqHJBms2yHscLEHhf9ratlLWL2kf2zTWIJ5xLtXd3qfxrEEXpD7UWHEHyn+Fp7SDObN
5WE8c8nwWgWAuCSU0J5YxUwzpT1QyjE+VzDj7gANDY+ciuCFwhhKeGhE3y63d2ZAmTCSLzRoLtmD
4wNAR9Gq1q0k95W+VXxTYMnb9CAZkhLVApCP0tN7EAh5MTWbyy0vgfvqOjUItzl6NKQ36O1xyy7l
4n4o+8yfwfZ5Jtop21nOjSfSJvmAwr25C+2i8UK09jdlVV0TATizKY6aX06BN8kBySKqFNlmPlJo
CPSUyEiNVjNeiV7OTOeS4l4gwtx0ON0ct5JSs62C1qQVhGRvRiLPm4REE6beutybAmHgXx1UDktU
HymZEi+hQXLc3qyMRNVllPklP/OKpPw8cCrASU+srSst7sAywlYqsktI3b1zuNz66WIiV8/eRPKE
wwZZ+ePWBxGqfWmplZ/UKXafIS4M0lbe1bJptllV5FsWmfqITs+VU0GcDrNGdYhQiXIbL6xXxck3
k6mJegjjMCj9Gsxp+5DmTVDCNzds5W7MavETwCo1dqdR6vYZeaj2gWeA2W4HAKHlLg9H99OYzQ7O
5CPHhjU11pcGxxHbI8elfBuSzE5AyU0j9tiJA/tOlR1ZUHueuvdqqkAZqwBTQGILA4znRwyNtb3u
JO3HwuzkQaRh+VWGdgxKxqmQoAyH1nnHOwceqGI5X+DkONFGKYfoa+rkzc/LU3K6zDWHFy0kfN57
YKFWz+eB+nYS9Enl266ifmm5sTdd3JRX4ojTWBWLPHgt2EVw9nOcHE88rEEBeqgrfYUERxCO99qA
LHkgihfg8aBYWuca+P40wYga1/IkoT14HZyXx03WatyCY4kLH7KDPFj5gHQ4+CyP/RHeYqGWIAUD
FGLMq4DsS4PyClod14K0034vH0HsRJCyvFFWCx5dhDLV2wAbF3eJzjMX0KqsZ+egjeEMJdYOtTt0
xOYflyf1XOe5AFnoNkc2ocMqeLasIApn08j9LrbB0lel+sj9pXiG3STeOMDMjaPE+Rp0sF7tEhXQ
pE5m//JHnJ7fwPh5k1Hi5iamynE8Aa6C3o4azdwchQA3JGy0weKu2wEngUUYRrA6yeUnd2CJB8DE
qX2l/fOD8OYDVisACmHe14Ge+1KM5XPdzcnzCFluF/eD4iWmWd2FFiIFSgppC+D0ouepX/PGPd1e
x4Ow2l5BN6l2MIncr2P5LewKB/uSub1yR59rhMI/dXeye/x3dah3LentXleXVSaip7Y38OHSc3Fz
eT7Pt0Jx/XVGWVjH8xmF6SCrhvjGDgzVQ5VPx79ncq5cUKdJIUenNECKTZCAQXVrtWxE77aN4eB8
FCV5tcmNIfowtjivUkVAONWMwTHJsX8qAp7zBcxRQrsx/ekYGezkEQVJdHVSBANk6hlpl1xRBjo3
Bm8/bjUG0orKxNVaptOBWqkD2X5WAmRAL4/0cukfRz4MwSuWgboyqYTVfEJ6F7XUGILCqLLfhaiL
+7lOY7SHol/yDlpiVlpCrxlUi0Yebp26D8CEopyQ5f40x9rWaQoBW9aNdlXcfO3s4tob4PQaPm5u
dSwpOrcalwvNqRmSDygreKgsBQfgLcnBDRTlykCebY8Kj7Ggc0itLtP55tpvu3Co4z7PfbUPwt+h
E2u+0kaWhwhER1a6vGZlc749RyyWiCRw12S2IcgtJ5xoLyikAqE/tHcpqtJb12knXw+GXzOaep0+
AaCBxoiqKKKtTpeiaNVomCgtAYibt5Ylo51jlt9mbW7v7Dkv95fX5cpq7e/28DJR4Tu6Gmyx4/FU
AGSnQamkPncd3P0k/bOrnG3YwbsNi3eKip/monClxel9otS3ceB4gOu9Rkv3Shnel9T6UOpI4NUW
gGqrvchKn1DMizB9uDL1yzGx2kOklRdclIbGLbWp40/t4T0VfUUFEc6tunFIPwjxjkp9BbWpc1Ft
Qoz38ugse/+kRYv7ViWrS11xdXChl6pFnWulvlCbwcdEd8lQxelWbZMHlDms29DGhSOmzHjlyFxW
8UnDIMxIryweDOsnGkogSG+XY+pPA6QtVENqrwXBeeU5tvJ7fJ180F1EUstmwtN+FcsoaC2jUBGl
fpcWDjYdlru3i6h9NyKafDM0c3yrB/b8DZKS8FxNqo+gRN0DMlspRIneeYwzBJIuD/mZgxKY2eLA
QEKSbONqPbZuUwT5nKQ+/ho4shcdEY4aa57IMHf6N5riJAH/AQ2Xt8TxeqoxkSO5S+/Tzoj9Qk14
+IYdFJXU/XS5pTPTyXlFOZXgddHnX62jHPUXw2mdhLdKkIPoq5s9PK/kytAt37taNCCXqEDwqIfe
t85WtOpkLMJgiZ/3rByn19wPMoE7LwPks3AfjF4u9+rMVOGFQYPsRhbQq1/Sm6OYunrPe1Akvhtq
CNiC0kfSuJluHVn8jav7C6L29Fcn3tpMn22KnlH3wBCE2uPxVEmlzAH3drgo5T0C0CUuF/Mk9IMl
E+PK/fm6wlbD6CLOQvWRlQE1dz1ZrVZK2bsxSXhteHHryNi6fVr6ZgUjCy2v9qZRG/VmLqZob9WW
8TArVgE7JxnuhBMFz1FsGLuJjNgPYYcm5L7RBLWH53sBWcZTewgg6BdQAoNkeWelmbWdiqB/l856
AOVpdLdoAma/CosAVmcL4Ha81dD2XhOkpYredAuJyh8pdnhWX6HWa8r0yoZaRuZ45HAGdTQLEAhI
THv9PNDyAHJdX8V+iRj4vjQriHymIxfiZelblhLsYbmr+19dhVwK3M5LryiM2asARExR1+dZFPtk
W9J9DKB2V5fgdWzIr5dbOvP64NVDGPdXfR8zsuNVOCLagVC+iHy0yxV/kKiPaaLTb2VZI5sVIb5c
l6ihmAMVhGFw9a2FcrJ3+SNOjxLqMwDCKMII7rY19KTnaQeCNY/9BsjR3iwzFPpHBCAvt7KydV9u
BprBunQxhRSgJVZdlVIBL4FMiJ+BjSMECBVt1yRwOZU5GCnWBuImAyGCfkZZHCIsy1CkLr6GQWWi
89OLDVrHzZ2Y5tq/8mFLTnm1xjiyAXDgUIymqFhNt0btReA0ssyBEhwUFBa39Ri2N7AT9M1UFONj
oeNakCd97qFMbkOuhO0yNzH6Rog8XblBT88llE0BfXB5crbztjleEaY1Qp4sLYhtrWV+CaZJ3ffE
5+igpObj5Z6fxiLMOv0lH01G/2QLmy3Xs+jM1FdZ3mRM22oDjRHcM/KDG6uAStXhDrchAXIt1XZu
3fN2QQjXVoEFkds87qUuu7ifRJ36eoJRHMQHSIeMC3mXfrjpZjw6J+UhMIN8gyyh7jvQoj5c7vyZ
ceZNgyaswy1KaLz8/M1VYw9SoteIEHpQ1HCIqNGhvoPIZYN91ZUNduYQ07logCaC9Cd9trpqRJxE
1vR6q+l6e6tElnMLFr/DCx2rudbs8Qftyl/GooDxZEeDJkWNgGhztY5sC1Z2knKVTtijIwOrNR5F
yqvx3rlhRD/dIYeD6SrOWsfDKIoa2bfaSHwuvsd5TJx30LTUgxs54bbS0g6ycdUNsAU1AnmMQg9W
KyZoUkYLRTGsKXw6yj2lgzut0qqPvz7FNgA38kqU/jjZjr8tEkglQiBN/DmbHlPHqO+xCanQhoB9
drmlM0coYgivJWg4Daq9/PzNYjIg51ZWlie+qBdxLCtHJd42JOrwl9s5jcdA0VFhgSryCnJdLVqC
MWXWEPmFyz1pGAxYITy/9ieKHO84t7IrrZ1bt0ulTwOzx82wrq10ja5GJlgiaGxqsJ9bg5g5rtGU
xUcNVX341L3MjCv3xLkFBVCBJwpQVLzilo96M5QJCpIocbqEnEUZI+9shXvLJboVvbhWN32tS69O
/uVNgLcVdQaaW11JyFtr0aAGLBBF+xB1mFs03SMB6H1g6rs+wifKrA9tSm400Dait9+reB6OZfvo
YA5ehGTdh+bRCMbf7aq/uTzTp1hc9i/ypyjsYBIK9nW1sZBJViaCvcTPSH2imYmNozVWaPtq8eBZ
eWruh6SpHmdTLw90ESPQYO59W5EWcJrwWg7hzLtu+ZxXtBPBMoWA42mpW2KitGEvJT1i6zHkmrsx
b75lskqfwnZ4PyR4iIAGpzAAbHWbWh1uj73Z7ETdtfsIV5Ur62Rp8GTuTHWBky6gRWO1uQtwH/DQ
OXiSyjYOwD3cTVGp9TYoIPtDy6Z6HLnWp1KP+ptphnl+eX7O7XicYSmKsHIWVNHxePQ2jkcqJky+
O6B8JLQagQOAXFdik7OdXEhKIKCxltLFcStBiUJLr0y0QtkETohT49UzaR7ZaHRC2PZbNJmxiB2M
/LEtDXFljF97cTLIPDOprFo2FZLVIhyhTCpuieB1nWk8XqJn2UNvrq3DoKXYxjio7sMiYIIt6b4T
BSeQWyfvyAm+NEPlz1qwr1Tb61ptk2tALeL0VneyW6Tj7lowKUaBjFpa3dthfw9wEWpo+qxWw5/m
VN0jQ7Ot9HhnmiHKHOMTftqPWiG2YGS2oGbcjZUl/uimkPj1p3FMP+V1+ccStdpwJXkc34JEwzHJ
eBAO+wND5lQJfHUYNzWAnKFYXkjOIa2r/SDMG5xLt1Uc3I2he4vc1cPQyb3E+SBXtKfKyg/qFP6h
pMNdNBg7VJ7f6emkb2iMQzDzuLu3g1V+7hRx0zumH4zFIdAkAg5DfVDa+sPlhXf2fLRZ8Ev6EJrS
at3bQob1MLARo4J6aCxGLKS6KOYzXPflclNn1ziCnbRGyE7J4Hj1ITswSzdd7k9Fc/wIetImlNk1
kP/5VgzaIcVAJLEKBWuUokGhqYmPNHF9O7CSNpail//GDY2ZIRHnwiQACnfcl3oUmY7iQOIbUpu9
MFATT4HpfLg8Ymcmh42oc6OQVCD5tRqxasRwqaCI64OTMkAaVdPGSXGtSqtrFdnlL612Ji1Roaek
gwDWGl9n9o0RJZCX/cly5vteSY2tmpbOQZTIMiZpVV55K5yZJeI7ZKV4EfMwFqvIIyfV10mdnmVk
4e/kIJPHyQquYZvPt8I5SbZ6qcyuzjuSCDJXiSL9HP2mTZab1i5EP+NKXHO2FaTD1L8C//VasIlS
h2wZu8Ka6jsrdnuP915+Jetzdi0sjD9CJ1Ku2uqG4MaedRHJxEcEOtwbXT55CMsjAGRX4e7ysntN
Vp2sBl7W8AwBDDNBx6u779V4UDooHYhdoN5PPSNHnwKx3eGmwffpnUQwet7FCAYjM2dFyGnMJImH
28bInWTTRMF8ZyuqUW/YJ2XscbOmn5pIr1+QEP9hBvO8U8bO/DjGVp3tUlsBrFdMbvagTQAcNnVl
90izm5VubvgX3YdQHaSyibQB3a9xshJifVubwq3By+4PGzTqPo1dqGdqaLjFLTu+1p5xvHaNXd/n
/WeriRMUPRpUYv3a7KWN0l9eD7g49pafleCLt0FT6l9U3u3JRpZGjgR6r1POFOYfAFLMcSNyKgqF
Xebvmnra6wUc0G07SsQ5ShXFlsEBjgHwUM++Vp2rL983jTcWOjbtpnPNHjM4J7ewFlfV952FmtrG
6brm0yLi9X2eqdBuI4zgXI87O/3MljnwmwXK07i67SBXm3KDZ0GCeofeW19Emoj3Dc8gExTUkKJX
11tYDNYpThibybbK5wb0543MtSrx2hkJUcZMzrdNhSt5nTr1YSLd+5RbUbOTE77XuODo+Hlocq+a
U37jxnasIlirjyhUVBrZTNuq50/IYDkUFwIlyr3Ly+3Mu2ApXpEroWhPSme1spVGC+pSNWM/N0kN
V67zU4o23DhN8qQ2lbwtW8e4Egid27IE3jZHDwhHynTHC7xBBIN3JTl1u8sVb2yVeRfFVnQlp3nu
UGUXIdFJ0o8LaXXIYW7IeFI99gfeesQyutn7M3ooe13DuHwetHp/eSTPnRGkUNHrXORBzXVlFTVC
dWhNuiU6smGwyduNUZKQGXLn98stnZszPHIhvpOEXkQ0jwew6POZZNUY+zgedXsUuJz3SjGRXs+n
wa956X1H4Cy4ci6dG0/IMMBqyAETvi4f9eYtl0m9D+IKtHMxjPot67M/4FFS+mUyYknrqlcWyZnR
JElsgmnhjgKFvIpWm0DaWmG1vMIr1Krd1Cy9qop/zNCPrnTs3OuMpijykJkG7LCuGaOp3GBjz4Pf
cpr8JcB/wlcdTD5qoDTb2KjtjQYMYIeHDAr6CIbfNTrC/eFM8Bn26jU2ypnJPfqaZWDejDOSJrWt
BtQyRrzyEBrqtmZuIF4WpiCBUyU/IJl1LTlwdrAF2J2lyEvgtmoToWJKzQ37H+kAd2cgE+nJajL3
iE+KK+fNmWWE1CiBG0wbnKMXQd633ePYDx1uN0LeOUUmDLg3anEJ4lG10e7Ulhz95b1yhixCoeZN
g6vrdHASOWJemvj2DE4vTEagR6FBlrAJas8s2n5LjVM5lElR7PUKB5Qus90dtLkrQdeyKVfXOglz
ABeklMivOatNO5iwUVONh85C7vD6pqtIShdf9WxUd4lrY3HdGjXOTKlyo1fy2nY6UaYlF26QqTfJ
vJKEgMVxPO7AnsYC0U7ODBVZPTSeEO7EYiut71G9+jnb1s6Y4r2VNh+DITmAR7kngEMYyfWUrvoy
auVnGxnazMrf2SoqSJl80aU7Xdn0Z24GA/ogxbUlCwke6Pgje6hRIepjnNkW9kZI6bq7VJbXdF3P
tIJsCuNAitNdqJHHraRA3lWcq6mRTPh5SuRn/RQr5yt9ObPwFp4xx7OzMI3ZV8fNIMwGZz3m2dxg
/UYY5+Y7K+3Sm3wegwP1YPveVZLqPVKIwU5t8EDSrUb18zb+8/IOON1xS6GSR5/N2UhlZLW5h0C2
kx3UJP0ivbxPcd+6qbHs8hclum91Leyb/7/2lu95c4CpUg8bVA2DvT0lk2ckILnGOQ13dYRkVaU3
9RWm+ytx/HhnLW6LaEovKjCkNlZHiu6yaCioGHiJJ9H7SkSziUZBCgk6cDo08nFwGDB5rfrqBZxG
TC67NcuXOGhFtxEl/ub7WrMLlKTQk+kJyApx10WtM3kzmMrWq1C+dXYRJhrVdp5aG+8EYebqpsdX
8H1QsV02GZ5cydbNykS/d/A3rUmw4vC8iWSjtl4rR/FNumbZbdq8aKKNChb5B7aHwzcIzvln5Gg7
Al7wFCiuGUnTezgKzIcmMvR6n7QzKfdCHZxsizQk6pWaosz7aczU93AtVXUDnLlzEN4J0vwmMMva
3cYM1X0fd/hQo+ef80pRzMVq3jArzxpdFEdMpEIzzzFFBWUtH63UG8lOPY+pLeMdxqafUlNpq52K
nWG2tQNF/TwFvfE8OjH2LQicjRkWNPPoeJTyB7tvtX0mLBVFMXe2QAP1+fjA1yf3fZM3xjadijTY
plIV19C2Z7CDhKwL5tQipemw344Xm65kCbg820XBQD+kQgploxiNi/l6KZKtgefsLi0nhH8dfBK0
NsUixdArNn0cY5QVoHyGfHHoFagIIfpwDY32muBeLU3AFtTF7EU4huzL8edhK693ce24+9bGjKsO
1S3oxnIjCtMrI1vbEge/h99oUDAbELimXmdWkh7gHDO9tzDCCoL2rrKLD6zM3S9vU0jNVJOQ1+BG
MpdT8s02tSvkoQLuor3dRffDLOwJvwhMm7Ab+aQpbN/LzZ1cf8SqJLk0RHFcneTQ6voLcZiOsJCO
fSNEHJIVhR0M5rcPjkEicExCsBNBu4tT7ctYzd2VoGMZ5qNpWBqni9RZqFufoOawDxSyj9rYh9OP
65cIn9Cr/KilOK9VsvrTNPqny7092yBlX0JlhMKoyB4PbqzMTj1UPRcZHh5+lhYdPn1QV9yJPKtR
Y38hne6XEy6A+ikOcsszyEToq3OwUODGRT29VKVFBDNk7rbAZfjKWJ5cJ0srxDDcJQIA2jqR6GIV
hwArXatDpHdDUyVtq2TYUbeT3A1Bml5J8CxDtZo7kjsUKSiAcm2vSa/FqNtaFtX/j7PzWHbb6Nr1
DX2oQg5TEAS5k7aybE1QsmwDDTRyxtX/DzTaBHmII09sV8l2sxsdVnjDmsc57+oS1i9FJfclshFP
pvHroO9ZWWvbYq9rcxUmrBN9M/DmaqmHuEHskYQHR0nVz5d4CKOh3UP+3lhOXmbCbrD7gL+2GLvJ
NttBFzOAhbLoT8qSOWG3TOJoq/P0kqHqubOc12HJ6vXAeBzGFZewhYGhnavoKfb2p6jS9bPdS+Nj
FU/GI6Ka0al1RfXQzb08zYMVPWkxFrCRMBI/Rdr38/0zcmN9kSk3iXthbNDX3oRhFcrpSlLECQHx
/LOwjPidsDT14f4gV37EKtN9O8rmUCBaZDWKC2M4Shrhw4ZJD7rS/kOVBnYOz4dPH+bBw10+jWlI
UOIL5nJGiZmOpu9F6SHp3OZIL80Mxkw94qkMhWpOjrOg4yB40SdV/TC26fsup2kC4BFRU6fBTc98
oqhiH9uua3e+4K0dA/Rg7SWC9OAMXt4tdV8NkYPX+wlxMdMfSWGOma1+AZY2BDpKYzvDXafH6wri
oAZrjfIGBteX401OrqRL58QnTHP+doTUg3Q2jfcZlPMgj6yPljFnRzBjyTMXcEflKJIhanvK02BY
v43xXX8L4m8rEoIrzto0eQvD7UqY/vHJQw0fu6QxRiWoRZ9eHyl/SBu/R4la7f09dOMGWjsAaA6s
4DXYNZcLQMYY51rHRhVt96GIU/2zF/f5J9yJ089aYtaHoqc47MvKifZ27413hKEpuXBO6RBZm91L
8WfRZoFxM9YsT7GGaVYW4X6ZjTgIpw4lxC7D4FtOf0xOzz0VfZAOSuB2/ZN6xt+1RdA11ijG58O/
dpLRzpWEe8rwg67HOUZVMWib/gUKRYrgU/3Dscr22OdFd4wr5XB/DW8cdgjAZL8rznDtf16uYd+X
tjV7rOFU6F3oOSiKexpCDf9hFJJHvhOgCvT5LkehyCkE7IL4NJJGYpOH4awyzO7Oibj5UcC80RKC
QMGxuBylz7KMBiLqR4BhlgNyBGqQZFJ7QOCv4/JeMwkqaDtb4eYCwttYVSbAv2w7a5mKfeHgGPGp
xVy37jTtiBNpvrPTr6sEBNKccvAvFIXXXuHl1ErM1FMXyAFKD2n1atarZrK2qMe4SPoQNWVc95D2
OAL/U74oVY1qeSPVI9hN8Qlw2ngYh8mk4m1ar8PSmQHdQI0YtnGWp7QqJDYNPX9V5K5I3c3VAV+C
YAFV7CtdRvTaRdQpKp+kxwXV1pE4wsb53/+wu6i7rnXy9ebdHMYqK6PGxajzpNptdzLS3DraTVEF
vz8KUTKMC0o2lOI2oxhOl430tPjQCwIVxew0GPARFdwf5Tpx4kuvUJlV7AfK5DZCzfsM5zin4yaN
cRyvxwUDN5Xukr0IJHio0QTgw6BOjKCal2r6gI6LA0IAKGUGEv48Tggao80OmqUo6p0Kwq0YhaK9
yii6g8D2NubTYxr1MezzkLek/wGazEA3WS4HNV9qDGww824ReF1JBvgi2xKqYW+HaVq1e6u0LvYm
+KR/AAkQiSYamdsq9LKUouizTgnnvPResc17rmPFxQskN0MrNfLXosL1M/Gif2lK5f9GJk6gYhmm
D5VVah/uf7Ibexw5PyJ7Oiar4OQaF7xJ2GKvHZvWLZUQr4I6QGBL85MIas39Ua5SVugk8LTJ0mAI
gInZtjEoFRjgPZo+jAUISnM0tDUnLYIJ4SVI6ktR+l1S1J8AEf2oKnU52X2MgrrWVE9I4VfnSE8c
BIlx3MbDHPKEay6f66hIf7Mj++tn0vsneKSWjMzl5WoMdDRx75a0zcZl1WNvxxMKLsMRaZI9yOd2
4QGucXkBmQEIgN/ultJrNM7cA2uoQ6+rAOmY8J36MZp2Nv2vg/12rzGM9YuYjQSd47rbOh2a4KCI
YzhS5B1Zciwbr/oeEcov+GGm2iMRco0VTWZ58Z/FrDcaVi24DPiqMMbo6GEUDsktm/NjnBvZUZWJ
fhrHWMNhpe51PawgFuR+XsqBWqRZiMmHiGmVvoKtpILDcCu+dUB0DT9lj70vU0H3wUiR/vGBpon2
IO3C/Zv/h/oP5OruS2UacRykA4bcx14ki4kOO702tVXUrz0+wKUfpVbiYk8ELB59r8bKQy/C+8x3
C63/YA0aXR1dnQZ8pDVRPtVIpYdtkaMpz1d4zvuWWpWZGnF6EFkEYTxPYvW1Mwfek/sbfj02m2VH
wRrMGcIyq/Tw1bFKTZBnVhVKHG8C1cjQQPN8UoBKE87OWNvIgU8Mj2jFrVCKAKW92bQYGM0gWvIq
rA29CXI46UFRUPTBSF4LK0eJAgrje/nCr4z8cobmisIAKqNTVL+KivpKlJYBqoAZtsroD8KUWZDb
zdrzHhbv1aqxKEIgBd8bf4n444NLJfqn5SS0MZcZdJjALuh74kzLeJxtMb+r+6y0TibyqUlo6ouH
jVJkZwTgcqng12vq/GB7jfg4T62NV0CC6csRswfcCgpb6sfIS+JVl1vm00FJ8QH3C+h1egBMCt1j
J+/iNPBiG+CWg4hDFrazplIZY/+DZwcRsBxHVxjzQ5NN80/VzIcP82TjQ7BWVGeVLIxhTKTcONSA
GJYBf4SOpla/8zWv9GMB0qFXxXHFVxCQy7YlWtSdmitVm6E6w+dMMUVrD3nfL+/FUmX5ARE7DIzU
xig4QxlOxF1XGV2g0B/+vsiCvFPFFuwfo1+w9cDyQPX7HEddstDUcfyoHvqP/SStV1XDrdAjHOiO
phbZ2mnVirFw5DOy0aevg677WMxlvlPDukr8VplivDGJQoBbQ+RaH8c3Dw6OT0aX9Y0IO1qx2NIM
Zr8EpqHUeF55ikOZcvW/yJSEd0KSPuEog+oTTjXTOIpjiR5IkNeobtw/r9vbmE4KAH/KQWB8uYy3
XKW21KAALkgTspMmX+3S5iGR2Z7i0/ak/hqFB38N8Qn4ttR3E1e4rNCWKASRrgcN1her0zLeabqY
zjoASAzR9Wkn9KMHtbmMfg1Lb52kj8Y3gmuXS96K2WisqYtC2aN2KDCgNfLqJ2AFVz2qZjaeKogz
nl95ZWMc+ryVH63ImQa/ya1J80d1IUusHPUjSPD5A0BmhSxRfbVTz/sUD2b2HWsX1zzia0FZy1j0
/HOSGPrP2rDn5VA5/WwflkGo33uJy3lQm+6s0ObocvNhatZt5oEokocoynTMwIwl/Zw2s8RWGgQQ
TmZ5EsW+YwBqD1ot9aZAWGUcBdFgKd7BVfQGJ29bxi/D3InnJu+jP6dRQXJ/8qofIu5n6WcpTHtf
h8zxYegr84s2Tvm/RacXf6VVXAv0l1VrBDdjDcRbnqBwhalbZnbeO4ECnx20hcpQEX3YiXNvT5QI
nLECU2mjyLIMWfIzdWvCmDJrxQ9l9LTcRx8H7wS97L/aeHc/GLATv2rlUmF0YrAHTmmiF5iGdD0Q
VogXPydT619tUWDQyVXfnGcIQB+48cDwYnevPGuNKaKjAbr0zPkBRKUrqvyO39b4rajM9oM0tcXH
m6/94AJvOCRW/pz1uYLiJ/YfBYjWio5AMUaf7aG2nghwnM+S5t2HOk2jY04/ow2awpsxvlRH79wp
qTD9DL1OJcDNqFL/qpysc31z9IQ4ULSzGvSeM2pZCIoqrZ8rkTeGCJHE37ViGeqg17T+XTok2Xxq
rEoxD/+TWNlMuK0BdBROglhIZXoflAxDxEEtrC8SGa3cRx46ej/VXvcxBiCMO7ebQe/RcsyVfSrC
8RdX2goGZHn+9f7pX1/It2/ZekBWZRXwGqiXXfHb4sZzpihLozDGcu0QJSgI9aWmn5zW/vL7IwEt
XSUSEGmi9Hx5FEl9a72Jc9q3qGE9VW3yb9dn9TvVa8XOjXZrTiCYdRXrXUAY26pFmcZxMkwJI1G7
Cus4b56WKrIOba/8cX9O11Qt+B9IZyLJxt0JfGiT32du5bpc20C54xYdQWPJPysOUDTuBuNMpjPj
KdgSU8OACZJ4gMiPWePeLbcOsvmG/Ah+AEnAikXYXHJjZYD1HiMvzGN8GOVk5741eVNYmsUXfe6f
UPLA/Slyx4MVtT+KlIcx773yCRf2f2Lve6qMT10X/Slc+8lODPvfvlric5sa1V5Efut3wmozKbWq
XMmbxZpqZzHVkr3WKe1wwrvqb9nm/REBj2gnkrjx2pgAj8ARQ10EG7Ip6br4L2YYiUdhZNllMOQW
eJTecQI6rSpSRdLAGQ2o4u/vO9AJq5ziKvgIoPpyh8eRwAWsX3unTqz+MXTajHdaOp75d+3/sJTQ
cGlwcHBJ1jaHydE600sKhvKyhDBHZIkPorVG8LhbdmZ1c49TNmF/k0PBOtqU5zwr60fEprxwaEZw
nGWUO6RHVntsF907SnCADyOP71GxtCGo3ap4wDdr7ylf1267x9F4owiJODvexpu1xRgynimle+GS
ajKkqwWCC4P5ELM8I0C0vflcT5TPpFXsfdWbI9P3R4+QC4W9e/lVLSzvUkXS18W/dDiSXtS+mdTu
ozKg/Z2JMf4yl2lzxNJY3/nINyKzVUXZhRRP01PbFijcGL2vJkYkooeGhRVRpdGA9/bkEG/clnSu
gHSSErCbtjSWsQZHIPB0DAslEkGb2tEP6MjPwL+dHcTWzflQJgPSSfB95aBgEgTVMtO90BR2/Q5Y
C3m/EHto2PV7XO0UyGEWjwzR9lZ52wLS5xFwMEqB1uDQGG1oaJN8Uau0eSloDe7cNbduX3011gA6
SvPoSiYFI7oJGKwXKkVSv3ozqmxx1eHjXA45t8yg45NqkJ21RvJaNOMeEO3WVcdtSiGLvaJbWxic
wD4wUXOGjwxnfHCSyXuvp47i9zq6YQAyYCurYvp2/927dSbeDLrVQBwrLQKKzaAtsJmfrR2lT3jA
ihCieI7lLoaPpdGYgeLYn+8PfHO2tOogDsBdpWx8eRg7G0dKgLN8XAAeqFo1ZeAaUp7Vrm4Oc5eU
n9CI/Hl/zBstT3oEOlySFexAJrG5AXrbSiO0BjkhWvKjlOQv1I+TvwfTVg69MQ9hp+ULxnSFqYdO
GhePDaLyfqy0OJ13Fnc0FvCA7pWZ7r7zzVKa+n1rdfY7fUFBJ2eLhKhJ2Ofa9ACoDnVOfu7oD5Lu
D7wBxL/RKy34T43+Z1Pk8cf7s7u5ffG7QJCd3Qs353JFzXQqk3JkRa1CyVpfBRD81LcegTxWPj+F
ROg7w1L4SXViw9e8qNnTA7tx/9B+5HExSWnpk2xudrzWHbItnpeubLoXVRXyRUxu/9I4Zn5YjKJ8
Ua0hf3Y7x/NbvFX8OqnH9wp5XFBomRrYmYOvbj+55xHtS3/uh+goc2Q+MvzCD4MK5L9b3PFJVxbV
x88X/8i4OSMDidDxktsvQmp4anad+sVyh8lvq9YJPFRoj2rcJoGqA5ec+C0He9G1JzRwkfXUDLBP
k1iAYB17gy6/iQQlCB8z6eqTmy/Fi4ktzR+aFmcP97/WjSsUaV706MHl0ZnZBtFqL2tFbdhTVpcP
L5U7eEdVJMbOlXbjeK9eJEAosGQAcLPZE0luiUh3awJKS3Gof06ocVdaGsRNSy9jzmSg5x2m0zwm
4f35/YrNN7f3CqxEmJrbm8RkXYA3NZJSaMM4WLy2kEbyhyox6uEJJRW9p4Y2qREy0dX8XVqp9lDF
HAg9yRAOlZNzhKo8zQeAieafhWj6T12FTc8BTUL12VWTssAGoW3xCBCaeEgWZ/xtyu1KA1ypttxL
ROHbTno2Z64ilXXNsEc/KzH2tI6O/WuT1GWw6GYf0B1AD5WEIlS8fg/lfusUUUtf37u1DbXtMsSA
Eae5KQnScjggsx6Zfle18mxp0c4VfGsLgiimVMQFRMnVuPxConUddFqZqCaGOBQuIq+xGqs7W/Ca
U816EryvAZBFXfFXMe3NRphELvJ2aYjwGqpfodYKF+PisUUhdiJUwwN1SIdPbdPEH1rPWh7HSAp5
FooU9OchH5ADlXOX+d3kiU/3N+mvOuR2k1Iwo6tDRYnC0vpKvfltpecoaeRILxw7O6gV7/uUNqtk
bX4sYutcldnTUMp3XkSNJDY/5qP6VzYsL9WcP8ZNhY/keBwrcbDU4tNA57bqjEPmTGdFK486WvuK
h+5LzIbpDZxWe6/xdbTPdtb3xkNK0W/FtaEmQD1uk0AIafcZHDw3JEGCitEDoMyrfjUOtp41r+sC
Z2Uu7KzbujW26wYAjPonuTKB/OZekbOa9ctiu+Hs9O3nSKTWqweur6ArO2VMt+48n+y9+QtlFf0P
KEFj47e990NpKEn59SDm1xk1lJ8RRdomMKfpJaV9nPuJJdI/dUVDgXlGyvubzCz84JsSke/DHEX6
H1mUantyEzceTlaQ3j6yv2Bxt3nB1GOykhSzG3beDynz5Qlt9vyhqIA8uwNWAo2a2X5SN9nRiKHm
3V/Kq1oydRvEAy3wpFA+ULzYvJoy0iKngvAYpgCWfCetn7SoPSlp81mNXbBZWhEqvfxUeNrHxFb+
NeFy6qLd04q/uYscsA3kR7+e78uDoKHXH2egpcMl9t5pY7I2mBfey0LERy+qO9+J/rk/8Vu3D3Qw
0qE1CgRvezni2EvECMmLw0obEcnLXedQJlxB90f5Be3c7lRuOEyC0L9AamN7woVq13bP89bF83dU
JdwQE3CYkzCYAj3LhV9loLUqOv4PU1Y0Zygx/cHTEuuLG02oKwjHPNlaXJ8W3L3DVBTjGaxV8jwj
KfyEWq4R4k6dnic7ke+wHfl9RM3q+rGCVlcUJOZ3l6vULoZStJXhhvWgZ09gUPRQ1UdsyWO9OXlL
qrzEijLtXCk3Pw0xMpIcUKDpmVwOSj18QTpscUMqMykVzNqGDVBbOxHCrWNHoRI6L3gasjz9chR7
aarGiEY3lJpbhtBqbcqioxdim55+sSzRPuMT6j3lxeB+amQtd4a/VQ2hCLIqoCGds6pbXI4fNUPt
SYXxM8yxjxbhGLFkJh5KoHuHLkq8T44UI1HAuNBLovsU2b2+8yNurvSKSwZqzuu4xX4rlQAbPFD9
cBNT8+fIMc8dmlDB/UNwfxRP3Rw1C0D9ROXcDRWjaZ/7tkDSxlO6/zIXAN0aCGh4Zdg4X7ylVG1m
CiwtW1Xr8cLpNSeIXVTG/sNcAFsiyEdIC9b6chRpZUZu9gN7UyQxF7L9CZ/6PYbSra0JShxCO0Tc
1aTjchAcyzs07bkNp6TQX6W7iHeLRyCmzG56NqSDqNXUokxUl/rRAw69M8dbeSpcAH4BBoKIH2xl
aIA7ZKVp9g5HI3EQQkybBSGSrMd9p3bd753tpX+YRjaVPq5/KubwqqVk4I3i2nwk48w8H2+5KsYG
roj+7Qdqbr6nlIMbgIQFaJAXFtLY2sw84rrUkINtPKQo7BTb6kNWO9XrgpFpfDB6/uorWb12Uhwv
/8j1GX80PNl+v/9Rb6UpxNoAm4jBoJ5t3kBggwkIAEkMU6JfAgfLInrgVUBDYDyn5NTHzuitw6Q6
86f7I99691YVCzqK3EFQAC+/dKbrtQ3ii1doiZP3DX5FQW1nf2hN88nt3Y+Jg0H2/RFt/o/bB+nt
iJsNbEoXBKbKO4TYf0Ab5ad09OUMNfmwjIuycyZvBd+YQ4GaWc2hScU2O7luetFnPa+sHJXij7wp
p9qvMJ441i1iSgmRx/PSIo9ezMrXxO68xxH55GAy3OzQu/3f0L9+28EW9ROe9ZV+DqoEwsvlijee
4vYKTZAwRpb0XBTm8Pj/kXXc+K4Xo2zmvQxJE8frxTqjmnPC7sIMka216Sq27fssnsWrov6HfAqR
UBckC0Ut0m7jcmbs3VHx1mvWKJeRRGCZD/Za3Li/f64VJllAhN6A5awPJ4t4OYyNca5WgqWnuKQP
H6zeS4hX8jqYEi05trHmfm3Sbg7nNmqC1pyNx9IozB/0H4dXzYrkY5IpymHpwQXe/2E3Lk0SgZW2
QPasUlS8/F3ImZvdUCKhlix243NJtgdMkcmUetU6ALGieYbhfDhYxjdXbYYv90e/VjkDlYWUKfg8
ru01fb4cPicRWWhmRCEp49AcvDQeX5LIGqqDgGCIhiwGvEHmtvFHrV7FvVbVmcQXiuI8LV1tYUUM
qQUMFglKoNA1PuIWKJMwLYVczwKnC7SZNHd+9o2bD7UHcuNVtQDk/ub+cSbdUtJxrTh5+vgy933+
WCt1/9WTCfpXA4JeDoWvUG0je4cceiMooB1BrxgtFSAj295qpmoUznpUe6gd9X9r6dQf0mFxd8CI
N0b5hdHnpDvUGrbtLS+V6WAvrhNqM2bivudWRutbZpXv3KrX5x09BJgAK5GcW25bTlal0xhlOzhh
1HoyUJUs+ZikTXqwzMk5TaQ9fu5F2cf7e+7GoGuzBQQZUBj+vv14hl1VmYa3lhnpbe0vrje/Lz3t
W2TrzXNZLcXPxpnsneDgxpVO2RBk51qwQPhy2+bBdE9Qf0qcEHeH+JGCa/txtqgtuLFmIP5NvbTW
quhd44E5mcCXvUPfqgpLmyZm69K9Np3q9xMGymQcfWqZKxdjiwlKejeK3dawQ+lF8mxkdX/Cgr3e
qTpcv5yMghADgrEAj+GBX57wSpqJwFzTDrFkleeGeCJA6ipA8nUiSSn3VM73hrMuh2sNr+3YVXYI
TdU+tGrVHL0Bionq9FGgi+H3o3SOP8keHTUDpeRf3/1NLUpIpVEWZbbDyaia09TRg5WVMu5sn+sL
h1HWAJ07GjfibZepaW0Dz6HWDu1IzwIjaqcPgxEbYMQVxlNt/dkBcXBYxLTHfl/X6zLwodAIWYhX
n6IwDe/L9ZRx5eVyruwQio5ymGWLXqsp6weROcNeK+J6KKYHnIMFhdm6rWxWEv02AkgrFOWoP0AZ
jx7UKav3ALI3ZrQq1OHjRPeemG4TylAzyGNYwVYoEyV+ykSqnwdgRGFZO+XObX1jqBWhihYL8BDQ
qpvH1ewT1JCKBOERoZRouy71AWssL6jKZa8UdHOoVXl1NdMEnrX5TkmbiLYZPTMsLFGGyohGezzq
40mD6L6zGW9coGCLbRVbphUQsOUL0UhrOhDSZpgMJVBN4MxnI4mtd+oism9ao6knSnbLzlNxozPB
MnIKTCQ/YOluAfKqRtKU08dCaJ0kuB7RXp0qN4ikYz4OMmsQah7Mj2Os/0w9Q3zKDGCEmJWJcFo8
75Rklva4IHYV2NLswtjNZFi1jep3qO09O9H49bcfmV9FMuJl7E1R4rw8NmQkEUngQq8hN10uO+6G
8GCCRDs3eZSc7w92484j76T9zNqsRJ51b7y5g+jReS76hGbYlr3xROhhnZRZGRDixaFrVvLxt2lp
hFnAe8h20Y4GYXk53iirkSMMZSRagG02GjIcuZuLnVnd2NG/iK6uzWcHW7U5PE46pHUlBaPYs/nR
9uR8jOXS4UfDdX5/AdcfvLnkSGRRUKF5BEdpC1ON2koWRupQFZwb7TXy2hjVHLEXat9go6HuyC2O
SwTNbFral+tW585koSmuh55lKY+K50Yf2yyu6EohtJX5wlTKo1tX0wP2mNM/ednMYTGZ00ODgNEr
LRrrybNph1qiLhdU4aREQEnLMAcTid87ydIeAEXa7y2ZzOHvLhDNYcqZa82Xw+dsvkVn1GVnV64e
ZhZFdllFP123if/LIKvWGGrVxhoRXi6PVi95j8q/HioCb568L9vvdlwXn+9P5fqwGJiPUlimhA1s
cBu7m3mcpajlUFpGAtanD5Mclq4jTQBGgY2B2CWoX7/dlwPql9NSRlRI0sl2Qr1SusdZNiW1yyT/
Zywz8Zg8J5DRtX44kJ45aJH1ZGJiSkJ0C8c/c6wYkStxvI9tW9ZHR1DjJIcsTm2FAuz9dbk+bvxM
cOhr+ZiGyrbhZ4ilBrTnOOEssvpQ9wSC1aj2PlgAY+dD3+DDMRbiNhRxua94Si6XBGM9DwyX5YQi
ho0BN7oJtLLUDkqdTmFUVFTK8Zd4UKuyDZASnIMhM5WDXdTFzh1zffD5IbjvrJVcErot99z0yNCg
JDohlpnDeYwwPzFmb694dKNozTBQ3WgHwOi8wijFxSLbiPY1XYcYPRrYtOc4gr9RuzXZlVUhTzaj
KSyxyXyqQEMjYaxpO9/31lSJUeGXoR+A2v/6528eiTJNSHvo+YdJ7JiYgiclhI7e/O2blEB/BRkD
XyC12LYY1crVytUxMBTd6ATRPM7ntHCK4/29eutI0ZQmhFtHguJ7ORe1b2DvEXjBuXYAAbradNYW
558xcUi6dQ1K7pjljzoxwE7oc+uQrD4ca4l3FZdbf9ibRUTzvItkbbKIS+U8da0VHdtIJgddK/aG
unVPcTsRegMxRT3LuBwK0x9DqWa+19hPRTCkdLQ0TaQHG0dGf7bM309kfqVotIhA0K4M0cvxNKwY
WmUandDW5/JB72EdySFxd0KHm7Pifl9P/XoBb2Y1aPMK3J+oLBSOC4tprkjDRXEW+fjFmGr5/v5G
+cVhvnzZmdXaiKNUQ/i4PeCCul8CPpCTB6jpWBb1dIi8XgeDPEehHhvxwwKV7OxSiQC8KqZHHfNi
SB+VPOcTgvEEil2gqZ35oKYGskb5IINOEX9Dlddf6ORpQH6t8qx1WvXYZcOfi4Re4WlgE4Yo71+L
wjGOkB5iH7GqONDwCgk6DRxKnEYFSP8lOd2f8K31pYpGcLZSfdRtX9qoe6OaFyoqSiP1UMosCik7
MB6cANqPhraHKV0/2HaBudZW82f6AHjRXG6bjAagGiWuHc5dWWAE03sHh3UMEkyfDnFsVH4LPeaM
KLx9Hom/QpgnONeMTfIqzNE91/1g+Eq8zKG14Pgme3M8zCpMkqHNNR+zl+Glx5XuOeZ9pG/ito9e
5E5n1x7GoF9WsOcYzw/O4jUHIGBqCQ20Ns9VE8WhjvWU0SKrbpcQNw3ftcsJX8jUOumzkT6VE+I3
/6u0potF0zhhlsPwr5SlfZQp795Ck/Hb/Y9z69p6u1abzV9pdcIeo0HUenrtN11ufLU6S3uto9Q4
QKG0T+ifWgcP0NTh/sg3Ln/wXCideqS8FBHWbfPm3pri0jNbR3AtD1b93E+Yf2iybc/3R7lxO4KO
40l3KOZyR27iW1CyU2YjvxEOssOXWFrVWRjl82RN7c41ssabm113MdJm1+W5gReHjLlGYsjahl5A
A40BaSsLkCNHwdO9UZXmvywi3Ali4DVI3VpvKfA5urpNeXWsYjoVXqXQM0j38My3FpFqPO2xtQFk
bQuFSZ3ElVlRKMyaHgk1VSkQ9Bz1x06x9jBzN4fitlgBNGB51c1+TJRGxJYmHYLNrA5qT/+EHEV6
bktQCvd3xo32BynPm6G20UcuezC7th0qtuW8eE5ShW1UZs8mHKxw8qLqu1LKf1N36nx7qJNH4RLr
9UXj+LVUm6e+sH9KAP87MdH/42fR/0DI9AZ1pxsKT3R5zrkwClU9ORquzsHslrp+FKVq+y7cL3ST
xDi/VvliNn5k1e2TO5pVG9RYNJ3tuQR6hhBf/UfWqdNe8fRGykj1fW1yAg/G7HCraocCIx9/4BOZ
Ccx1KwmrcnpaPOe75i2viQKqStVIYEyYb0n63uin86AnL+OKeO4z8X6ulAdbK76WVneYDfVd6yiH
cUEh/f7nvb5eiPYo3PHwwIZBvfLyemlpP3Z6aS0hji/RAzKk/UFFqHZnE12/besoZOguZSeSxLWV
9eYScyPV6lHLXEKrTWqyAfkSZdE7bWjtg6NC9fzdOfEaUbIGhASv5aqCU/WRsCAq6WGvG3UImVBC
Ym2VL/dH+RV2b28y0g8kWIiIqDxsJkWRyFlaSXncVZQIZEA/zk+eFQ/HTnSwqDFMDHO9rc4x1lx+
tZTjGf/VOiAulsd5MsajgqfNMcvn9KxIab7z+nR5tkcb7DvP6zG1F+3b/6BjaKDgLTtEJI2OXuGM
R3Atpg9jag/ZeAMax5al2o+A5Yog3urEzks9x05m2uEqAvtzrtrSRwBuCFLVxHwkmrqDYgz6SdHz
5X3iFYAuPUHxI8+tM439XWGY673Jz6FItUqvwPTaGkVhED/NaerZYbJiW9omR2ZPj82TFZm5n8oF
RXpXEYd8FdBVpf1PMxQDyigy84nsB39s1D5soLHubK/1u159d4opQMnJO3kwLzezp4DqkQQLYZtE
z4RExSc7i+tP3YDafqWq/9jCqc45lN/QWJBQvr/rbq0JWRrtPYQkYepsHmp9HLLUTiM7JFWcA01M
C256wtu5Fa7PK3w1pKqpFxGNIht8OcVei8aW4jeNthL7eCvqx+dill9MeBrHtPN+H8nEcNiYgsd0
yM+2EIWVqtGLxrHDPomcYzQZIqh1rB7uL92NRh7DYKpkUosm89yqUuZtYmjKSIOpyLLeR8VEHii5
f1v02gtm/vn7OKMJ1TTWoxGXGCO4Ly4KLkk/fb3/Q65XF5EPdJDR6oOhhvL45eo2eqvZsRz1cJrl
nySr+sFSIEDHnnSBpBXdzn69jhVWTRHqcpR9bQqAm5S7tgaTXmqhh+aiKL1PAan3B5knT7pdmr/d
CLoca7s9eVORJc4oBEbq9Gzbw9+Ojt7zf1g/ZGmwU+D04S56uX6yjDKrsUFmzjMcVbf31KMxV+XR
aTpyUmfeq4zcWkAL8vW6iAD3zTWkffN64Rk/r4BhLZycqvNLBFVfCSOLY2tp0/H+1G4NRQFPpUBC
TZvuw+VQhZqjKIH4JPCEQkXOBgiZ2rl4gzpRtjPUrV1or9PiEoEquW1/IjwPgRzbIlJN03w1yqp6
RIe+OsbAAJ+iqqh3tuG6qy+vTd5iiiIwVFAocbYYP67rOUtEydQWlZLgSFnvKPAmJ+Pr8mOk1nmg
wEoMJuntnYDrS5OhdXoEMHGJP7ZGyQDOhd7GUgvtfGxOJRZbfoED286C3h6F84wOH/Kw27LP0ilz
rblCw25eMw9dT4UJ7YM9A85bO4QeKKkguniQ2zY7pOqbCn1tPttqWwPLa17wlq5wOTPrZmdCt3YI
oBxeXhInECubw4zXgwazrNZCNW2ln8aTHTRJrwcxmb/fQSLeSQ1vxB/AgzV8P1d1HTQR17m/OWgr
Sm8ZFXwYpNaJ94qLop2pxhaCQIl+zNlAiW9geBHYXqSf1VpdHky9rg9NgdpNNFbFzo69nj8/h9wH
nTPyuavWSdSSptLUVkMqSfZxLt0eFF+G6yi00SN0qx+/e/Yvh9s8C4VaagNXEMa8rQsFSq1FOPJe
hrCMP98f6XqnEu9z8FfFGOKy7YXWoqSQ5wUjrXofJ6+OxqPUinrHG+16p9JK5OWh3koGCTPt8mu6
bYEGfOktiDG1xQMheRwWwD8fKL3ttZh/IeQvLxeQaOjjIXAOLIgW1OVYXlHn/8fZeW3JjSRp+lX6
1D16oMWe6b4AIgIpSSZZJIu8waGE1hpPv5/ndO9kIHACmz1XU80qesCFubnZL0Jem/Kp79tA80Z5
Cr4uhWpoh3pEms4dpDZID2MWLGRlZhPeJwBNhb5ZGfV3/CtjeCxbNZJ8KUirAeVcqUHJyda+DCh/
1d5SWsshwlT2TR2NfYHD1wIWuDO7Bhn1Irbb96rU/zCSofqImWWiuEHVL5+TJWhGt2t6KJHRIKl0
KJIxy95G9sg7IFeSWkGgXmJa0gbo62SVH+VsVOC7aaP+1Wh7YjDKanp0eO3ym7zngaJQNxDM9VUI
wXaQnqk5yKepzTu/mWKZN2oUfbk+yoauIzFX1DPpWFAUWasfRCSnUNEwOQkmib5vPEZvimJpUHhF
FSF5MKpZSuA5FEZywGuzhmJqD907J+k1aq6BNj/EkjHep33Qve2WNIAZCM5q72EqYtj5xmHfUPIS
jRX8CNfgiwXSU9ZUSkdFecL8xKwij/6HjSj+aC/TYSp1aXENCTkzvx4y/KSDwAHS22amMVIHGfXu
4IALvackEnwz2ibOhXtjl91WZqDlN5bTkSMkXa2BbYjbo9Fa6FhrdRV/o1E8OH4YGwwQoXK+uK2G
tTGULBtiZgn2qnB5zBSKCwShqj29LYMbraMKCPNZVd9A81keYqu13sv6hEWmXHdFewgsLC1d5DSj
wkMOuT8qKmIlnhIYzuQmpTzA7hrU9mFOqsxL4KvCFM7T4ltrFLiPt7KkfIlJUB7jEkuwmzmfqd5g
gaIebcxJSiAjINW9IEEw322jRp8OmW30w4Pm5C0vLi1CLyWiHUklmLL89Q11mUCAxCEBA7UAoklf
QxtHOY3VqUjnkzaZxb3gtB60McrfNJ0EoCV3IsjgbfHWTKc9ZfTLeMnI4DOoIPJwuGBaYOdNG9ih
Nd8Y8nCjAks9aHYx7OzFjVF4NWrYf3HzoXe2uv1IMnVpTCiSdH0yonW+OAc0C81XA0RxVRJnX7Av
SfxWUVkxagvl2G45hWUX35tgxNDUy+3/4FtejrJKHdIaqrjWNAvkorpHe20uT44Gn+v6jri8YfgW
QB/kCkwYChLnUX+001FC+YoZS4vaLZtYc/W0WLyQCLfzeHz2xF0FCoB0YAWJmRrvttWjo84aDc1E
FVyH3lNciKY8+9zwqmruMkldiAhSVj+0kxwW91LawJqOtBEjtFCeS8lNNMk2j92iC6HSaHhAlTEK
fD2Y648Ode/IayoJ7lsFKRAtr9qRXKdZelxly0J90wVwZg9DrSR7VeSNE8VuE5UE4QwE3u18/tIU
B8OZ6uhptlP7bh67kDZOK4i1slp4hd1KRymfqchHCKleX7qtzU7QBLKDM4UFuOZ86KwYEyzbEpYu
1OVDlkCPp4Qs/yejCMSgALvZPBXPRwnB9VrxbM8nHkLUWY18RPMw2HteXOaJghjAe+3fyJTzURq5
ySEx6lAAZi36tBhD54NTzPwSASAvdxCeuz53GxxLKnw0akQVA7zgGtMzLmbW9PRiTznI5/usU4fS
U+Llc6gFOENwuN2pIht2ZsX4BFvKeVdSBfMtsJKuZg/F+6ZY2lu5DAe8KjEXkgYZ+be4BNM0qvWN
3tRk4FXyU+/k6CP0oWInBF3Ol4g+RFMqIMAW1p1ks62sXq716dToyngamyJ9iObY/BAYk4rzfG/u
JNYboBXR2YJziHIyyg+62Iwv3hUkN0OAssuE5pMDgjuJw7s4aoO7SZU/mpOWoJqZQCBB8/CGN0fu
KaXeP8aV9vH6um39Dho2IukWnXqqmue/o56DxJSnbgSwWlR/AdvKIAfR/XtXVmHzW0KFNAIkMObF
UavH+alQrMbCsNT6VugjerjXf81l8ORtJ7TeSAMFF3KVMk9ZbLA1nu0m6CkiLdw/GAjNHfI5U199
GwAXoqTBrS0Q5cbqzrGSCFfDjKGGYQy/DrPUH1rgOzvvja3ppXpNPYjcQHDLV9OLUaNjDmY2nihw
/4moTuBlA93aeUEwZsoels64m6xR9yR1uDW65Dvlhj0g3MYTlqcijyqeVeTWgKLPl1idDWvI5oht
naKhZLCTMAFWw7eZrtUutb2SJoCjnaaiz71unNu7IMFsqIzDzsvjQd+JFGJjn19a/BoqVnR36L7w
rD7/NWlF6WOQjOGUx6b2vmqr5TD2ZbjDJtzYSZiQoKYmep5U61fXiFLb0CNaRpFqtcYpJmw/dIvZ
J64sae3OF110XQRlURTbhCQpT9d1LWccoYSTT9fQ2fIaM2wnjz9nlTb/NtU4ImMOG0SxTTT+e1LW
qsfOBYM0Nc97/Qj3OeEtV5epDnAvXHK3D7XxU1MMinSH3W3SoJSQFWSwMFmeSlsu31so/PzMhhL/
wQLH9mSQ2TJYU5p7j6X1VSw+ixoc4Um0OwDnnq+UXBWSjm4YLmuAzY68Ou0vE94BP/pCwye2i+yn
LDCyr7aUhrd6OVqPeiVVLj4DNI9ifBgqfWjum9xSZzdJZYePUqwb4LcgpCM45ddDx3pbiR8rRNkF
qUGQdtcHraokM5j6+oR8t+VFy2KRtYzLTna3viYYhb2EiAlFa+Sj1k37wEJ8vGiS+gRoDJZozxsn
iyrkvOP5awGQ5Po3XfDZxHDUdyGWgcEXKLjzFSAZs7tIoJrQ1/9hoPl8WmpSE0WRqjutmbIbezFa
MJW19qRPkX4jy7huO3ki3bRG/T1pRm5TNWyPTgnPo51y6z6f5Funl+a9OLcx/SpdZYHpxWiC/v/5
L81AKUcD2eipjMzojTXX8YOWRc6T2pnNrSKVNIc6LWhwSmrK99Ax5/eJVYqi/wxEJdGTSvWWttSe
Fkffs+3Y+mkEYOplvC4ow6wCTjEnhmxUCNRPaLXD4tOiU1qGezriG4eF9IdR4BVQX1oXMKxaxrIs
qMpTNDfZG+xD2kd8EAevjwvjsQoK8xEZ2vQYoau78wa9wIOyS7C6weYPvDlg8DXzKshVxPfw4jpl
Rv4pN0vHDTUZHZYmlfsPExaWb4IW/qveBl+q1EScOZ3GnfVfh1t0JKnZyzaFdChFlzLxNNPV0dKG
07BopRc3ZntXN5SuUNLYs7/YHEo0qoRikQBen+80JFCluLORWVtS+1ebztrtXMafzbza40FczKv4
KJPHAI8rXgRIw56PhJdFmVdWPpzqQIj3R8i0W2mqfTDnJjzWKUotE6p5h2DMmj9TuViOuvZqLgG/
gUexyMwcUnltfbWYIbOtDE5/WmxAF1qcd1wW3V7w3JhT8fS2daqvsgWy6vxLE2Nx4E0GPUxXpMw7
dorHC6m/z3n8H67HtK2h4GQZzCv19AsDjagFjWeVZg/0JCOS6WF2V5ZzfTeNe1p46xMppg5IKOeC
Yjkk6dX1tRjaNGKL0FP8kgsvlGiz9LaR3jSaTY1v0dr3uMt3J0BC/3Jx/q8f0/8Jf2HvkM1hWbT/
/G/++UdZzeCaom71j/98jH80ZVv+7v5b/Gf/7187/4/++Xb41XR98+tvj9+q9m+nvvj5rYvLYv3f
nP0VjPSvX3L41n07+4djAY5jfup/NfP7X1z53fNw/Gbxb/7//uHffj3/LX/O1a9//PGj7NG54G8L
+Vl//OuPbn/+4w+hX/pfL//6f/3Zm285/5nXf+dB9D9/0b//7V/f2u4ff0iW/nfhLiwMJUD10Xgj
NRt/Pf+Rrf+dJpXwNbfh8dJ0IVQX6ARG//hD1f7OtUt45aXC/85D5Y+/wT8Sf6Q4fwcXQMmY0yEI
qNof//5ZZyv1vyv3NxLZd1jTdO0//lhfFmSlsDggY9PNYhhjdRLKuutSXOkGv8Xi9tRoSniII3V5
5SEQowifJKGdhczBGjFRSaVVjWY2+FIFknQi+wPzHSWHWNL2ZLrW52091CoRBqsyUnPLB59f9MPo
4L8HdqB7MIjlnTtA3KNniT1cAAqhUNh5TnERrUay7THTM1Xt/bKUACdDrHvIh7HFj62LKn9wnAr7
Zrml6Ka0X0an0Xae1BtLRx6KniJqZIKMvVo6isqB0PLpsdxRTfJ8bG6tQCtfv3QorYlGOPcCe3iV
TbRV1CqBIDcrlSTdL0kd34W5KoG/fT1mjAklnWUf8nYUcsXnUVkZcxuVS3wv22mwfUsTOJTI2Xtz
b0wbFQg2I0RIR9iLn49SaH0V2lbQ+aocOLwJO+sDd9Fe33JrFKFyybYXwM21YEVvjXGcVXrnV3an
38/lFKAs2+6xHNYhn83OusDAIT7QSly7X2AUbQt0a+eHatHc1oreuRWJ2S3ND+sOSz/Lg9jmHHAs
3ZPr2fo+G9cpdNApKFzySRMJY5ai6/y+x+8DcG91HGNzPr4Iov+KVi+j0+VhFqoahE5NIIZ5QJ+v
lbXIiH7kauUXgVJ66LjgqDDFpgfZrdkpiG0NRR4HJkhgeZHyOB8qAMolt9VU+bWSW3eL2lu3eWk2
b2rLKG5f/1UWuQ33gQ5Wed1E6Yoh0pc8phrIZY7ZdJN7JS6sJ2lRX220SPr/cqhVTqDVuO91ecZQ
XavdlHpq3E9hvvdBl5vhfJRVJBoGqa+wwyj9nAMOhUBX6F2F6c7rcGuFUEtCnpQXL2WHVSSK82TO
6zDkW5ZwvjEidUTgyYhBRubx4foKbX7Q/w61jkRDEHUBxqKlH8yWfQtvCV+zWP11fZCd71lfimZP
CxJoaelXCb0fOuS4kY+SQllu6HaKBetnPGQuilCCQQd6B3SYiCMviq+oBgRzINuln7RG44cdYNFY
RgM3tvMfRMNsZ6U2pw/faeICcK0LF+MolJYExFTpZ1YsnSTRB00lK331IoliJgUvEig0UNZKJPUg
WQXg88LHTOlTPw3psXL08fTKRQI3TvKmCXQWiJ+1VlbZJSpeknLmdzZ+PyZcmp8aOskggRuMKq6P
dTFtz2M9F58EoXINXuK2CkoyxcyvBnP6FoTB4FJJj8udYS48/bjNYYSD/xLiyJdYupLSXh4VXebL
dhq9kUwnBlnaIuuaYj+zNEX/VjGj6RE/3fpBSN6/TYEKfe77Ykk8RbJLmuTR8mj1UkTCMSX33ADt
hwL43w4W6WLXit/JpAvIGBoQa4JFAIvOiLs48/uwd742XWC8Ucyy9qVQtw4yGjs7hYWN+cfCiyqq
oH4J0NH5KdHRNyna0Mp8VZE+zTJabBlSra/dtUDGwEyiAAH+FMrsKmtMFxA5qVxnfhpkzcnK6+GI
YFO/M3WXzAeBTAOJA51UoFfXlKUMJpss9VLqYxsTfauySJsPpqQVeK7pNsj4NqkGrwKe7RVLPv2l
aZHj1+gj/EkkV91IbasPthKqD+NcWw+5xkS4tTSMKT5j7XLEXa48jVWplIgCDtXTa88BpXvq2KK+
LMxtReB8Ea1U8HQoCum4RWa49eY9BfsGFcKdk32ROyEhIKpkAArovvAyOx9FCh25t7Gu8/ETDL7M
FWTEcpzD0zyY8X0zNM1DMM6/LGh1H65/3iUoR4yMCjgnnXoLYIPzkbUKj0Xb7BLfiqJkQq8o0T4Y
y2x8K6tmjj1c7C1UeE1tepoTOS0PdTXXSCEidrA8VDb0bzfoWudrSh30axiZ8+SlBsp2exLBl8eP
twX5HcAhaokXonV0apVxwnDPp9WpgdtKvhpRgQdtl8/evGh7/nlb64HjpSxY1rw21g3CzIFl18hL
4oM20jzkGtEnFU8Pz+ziwDfTSv+K17LpV7NZfLy+IpcHn2K/I1IxcnU6NKsWdYQX2dxi9u5PgVke
u6gzPbx5Uv/6KM9H++zBiHA0/U8g07Qdhf7Z+bqjmmOOcZMlfp00TeFmMupU5pBPyBNM+p0VN9rd
PCvRxyWKAq9EfPt2rIdAPwxFN93Ci3dee02L3yPedIaIFRT9zn9PjIyOUlZm7Le5nLL50V1q4n5v
G21MLqV8ZN6oVXBdrztTzTJPSw9x0+8jaTrSMaqOSkJj6vrk7o2yWkIlDmacLRllnK38mHKfu2qR
7kpLXuRsTBllX2olyKcTwFehKSj12u5nPfLnIX9rF7L2IYrDBrX2CNtMF93SvvWqetYhG0lm/GdW
ypjmlmoZnWzazrcxCiQF/6+j/lQ5VL+ryYr3DLW2ZgJ4FnUlAijF8VV06cpYUnCQivwEMtRNvtjL
Oz3TkuP1+d6aCBNZJqGaI57sq1HSelHCBK1iP07z8c5wahRbnT46krkPO0srjsX62NBlUKjYgo9h
J51v02jMWuBeXeRTXfk9JdbbNtZxTeisj1UVnBJb/X790y572FQHKKkIZ2+0klAPWA1oK8PSTEXk
S12d+jlmGKEbB2F3qHnCv1WUZfSlxuzupwTC9GKEBbVdLXrHUhqfr/+Uy1kW3ACarGDSaACsOUBI
A8noacQRGWG2/Gli/HuIBMlTAy62Ewwuo/35UKvgVC5aFyUDQ6mk1SeEb9MbA+0Qf4qd8MHsYYVf
/7S98cR18OKSV/R2kOuA8eS5SE9mWWk/4zSdkDMxoZzT8ty57kXydr6LWFWR2+ERiljRWqg0Idfp
HLmMfC0KlJs6lfXMjS0q3RjUDMqjhPGuN1poTwZBZ3/JkkD5ff2Dt7YVUwzcibsGVaa1inOkpVLd
KuzjsFbrpwYQwCeLyrTXB4F2P7LKx9rKMz+b9fTOCevg2NsRYirV8NryA+EY9Bw6eM/1qTV7IZpK
ywmzJvKnUaGOx7Hz+qFv3NCkQXH9m7f2L/UvOmWiUErB7XyRg2lolLAMIx9CV+otaOO46TzbXqZW
e8Tvrf0ExAzULfZ1KgXE86G6MkFqJ7NCv5aj6E6LpvGIzXRwTOZYcuco23NGvwyzlFx5RNEwIzRx
I5yPlw6N5NSxFvrpEpX3RTMov2Wr2INpXcY+RiFnoMqs8mlrOE09JVXX4hLhy2UwfK6AOQq8hHJS
rSHyJt5lB4T490q+m5/GDiU5MOgfr3twIbVGUs0i9LHxrT4sZT8+RYo27gSAjXQI1jjYOTAMgu/6
fF5eRABJsqcpk5LQXzI9f0qXdP4REhbu5kQL3qhjbd3hJBUd9UKtqI8lhTcU1vQOiFPuWmWxR1+4
ZCZyKujjg6ERZWgqc+cLGtULASTJmWrNKd+mZHCfimiRuEHbGmXdVHsv24XRuMas1b/KRNGOcj7r
N5hzJI+VGoa3WpFGe3ff1lKY4CG4YcE+U289/1G5rIxSLNWh31SO9gu4w+Dl5gAK4/o5vWj9CrQF
IQlxI5JBigOrceZRm1uzi0K/Zz98L9UKa8Smqe6dfDHuqx477dlpolsnBI5a5VX1tEzztJcpbv8K
GxCTgMSRvawSUvaC0weWhDDEnCx/FWOjezRo+0MXZS2aWp1NCdhJDx30jjeYVBRuHjvlX9enYmPG
KTk8o4CopwPYOp/xwSJkVbotnXL8D54gQhlH20mbnc2/Ea1o4IkeNKFDWKCcjyKOXWQWo4RRVPdJ
6qb2MY7yU1EbE/HL2Xlwbg3G8QI/IIsr0Fld7RooyiUdOuk0JSn0dR57R/IJA6W7wr4n6u9JBG9N
IVFf+DLqQA21VS4eOQl8hKzn4zQHsJuSjp4UW+mOOujmKHROoTUJKP3aea0vYIWZfSOdrL7MoPrj
zJoE0165ZiMAA3Ph+WvyfyCYV1UCmhzR0tSMMjRG8i6c7RzvdXH28VdDgage7+mKxzufJlZ/lauc
Dbo6ByE6ij10G+y6gas/dtXY3dfd7PhDW+rfLW0MblrbHvygCvb4/huTKpwnybQBo0IYWpXA0kKi
nhOH0skJI92XB6L+MlSLf/2MbaQFbEYB5UdcgOMu/vxF5I8FKMdoMGBUcjPzpgYvW6N0VBf/tD1B
440P4h6jggvAHZrV+jU0BI2SjVHjnMAf2x/tsV7uG9SndlKqS3lVQGtMHLm6eAvx/55/kdqVcrOg
SHAyG7CCE65U+VEJEjiu8ST/0JSxwPpVjn+aiZ0t3gTq9wf4ZgUTRTn1LTMdDrhLhe/aXpNCFzG2
RnErAqHXDkv1GBWGfUAmfdwhij9bP672GWIgKF8Ku19ecqscRuZRE1hBjB9fmlVv9GxsA39RtMaO
XTvv8/wmkfoIwQdLnt/H2aIPriNH8Y9UKtP3OMYG76LZUmO3wzcH8XuWvHJN1AoKbx7DPnz36k0j
UmdRjaLcTy/jfIrr1OlNSekxdBkK5ehUTowOlpQdrabZUxzc2J8vh1q3HeXRCc2mEw41bTy95Zpo
b1V1Gh/raQl21mBvqNVRn4cxCKwS15UImf4/ISHKNxa9k4c66sedS35zKNwCQK6BV0Bt7HwC+zIN
E4fu8KmXm6Y/aFUS9V6KDcr7wM7N4/XV2jh3gtPHShGehTjQ+WC4dxkDln7ohBp4OkuRvRydEX7d
fzIKrCOY0TCq1oKCGcPPScOeoHLfu07RSm4lTOCvj7KVl/Ax/zvMauultrHIU1ZjcjHU9Sdh1ez3
gaQ/KJX8O+lC5ZsWGD01gdjw5B5rFdc02z2e1eaEkgNCoBFxeZ2XjFamBLqM05DU5JIrwyt00Yc0
dj51cxSUBZ8FAtgmq7xkWZxUidOKna9gMMQ/RcxqHu5kP9ujUG/FhPCZ0He+Oew5QVY7L7C+kZ3f
0VSH6BnilHl91Ta3Ow9t0QHhobZGM/YUcXhvst3jutffRJGUfYLXbvhtFeyV3PaGWh3iskFpFrAy
LlBpl9+j7On4nT4uXjJV+eH1XwUkTFyez7Sj1VCqOUT/Y+A1yCHc0C5p76a5iA/O2Fn/wRGmO0Ee
ACmXZ9oq9WlpulHb5AiXwEbJ4MrmSNah7hzhjQQLIhW+VuBO6VeZq6gUFC3EwSFhmXBOvavnOL7L
QKvdwFzS3Fi1m/uhiKrP12dxc1Ban8CaQIEirHC+AQeIW8WQIiqcDGN1FB0wDP/08b7suuUtZeOO
VoMW74T6jTQcBit+LRwrtDfWOX/VONZgz+z6KknNN/k4aifVlqqjkfXWoxVpe2ZvG6dMuP+RylHd
53Un/vxFljWkxlLJHWcZAYni0MddeTDKcU/8e2MqqYPjBAN6UBiWrzYkdgvyLA+MosjpcBxD2T4U
vCkOSlUXXpN29cfa6fcu6K3aAf0aKs+ICQnI8mpvJgCVm4GZPpEwYJZaS2r7pIZxUZ7MvrC/9Bkx
Uq+04l3YYr5QxaKjNsKFuy/SUL2VyFt2tvFGCABMBiYcVCa58zpwCi3gGQ1Y1A1LfOghbDaeLAf1
Cd2y/2Rd0YuBYQDqDwz86mrVAWk2KaK3pypt4qcBWTtXDwd7J6Xd2j0GilAC5Q6rcq3mYErlKLcU
pU+dxR7t5SQ/xH37amMsvoBrBgAq5H8glKt1DPulTYKEUSr0gk+J1X9bUBDzr5/2rU+BqaTzpKGr
T8fr/CBgtSFXWY4WcNwmCzJFSDw1KAC//urkPgM4BhJFvKHFQXlx3GxnUeMsQwFYcxqsmFRUU0c7
6neWZWufgUZBpktIYtO3Ph8F8aysMaMWEdR2Fp7hoXIXSNjWQ1NoDtenbWso3oCAg0T3jiN+PtQC
fRb6NFKajVWYBzM046PEK+RURLK+s0JbQ0F9Fj4pAD7YCOdDpZEyWMuEICmIheqwZF1+UylWfgDE
vpvMiYC0evTQRiKbo+spHKhWx0dREnDWwDxOSmPcxqmUumopHSlS/2VJHc5/ofWxcJBgrAtk9MdW
/Tp29ffXzyxPGVS+wDeIjvP55wZjHKQpvUCiV1/gyGFT1Uv14tjUzriziCI1vfhasmNKF4LVsfb5
NSa7S3MZg522UqX7sDTUQxWqkVcGivJoxCqcjrGoj2DShye7bve4mFtHj/sVQVae30Im4PxLQ6dL
YdSiz5hhI+ZaSMB6A7FyJ/hetlYEvZLYK65V4aq6StBLLOjmeKjRR0Wp1x2LOChc6ALWTwk27b2x
KEgTQ3Y9NmVSfuxHfTjFRd++05NFfb0tFJAVSgEigxbmg2JGXoSBpVbUCfUL89TZcn6vm3F2h8zL
5+sb6FmF6WxZqa5hmkSdkuc7t80qgRmrCRVIcO0n3Sz7+YjAg1IjtpgDv5SHfjrZhTL/DLSUbKpG
T2SimoD0y+ygu+5aWpQ17qjHynToxjKf/KGTncEfjLb4Da0xRVR/srhVm6Aa7uU+q1N3nJV0+DDh
2PjRamnbHQdlLNHBN5ShwKpTTnfCnAiWL78PXg4tAXHF0yvjhlidkHB2xsquh8FHKKN8bHkteEVh
xzq7dZFvqoG0Qk5U6df1aV2HoedRKRJhNgjehVbd+dpVRpjmqgIZwmzq9pikWXgwu0F2i6Ztj9eH
En/V6gOJQoKKLZzouDTOh4JxERg2dx1YkBy1c12N3i2LbnkQlaV3USV0oVBO+NYtdrpDW1hPLVVR
ciaLFJRwy60o/vzFBnUiKTLUYhnAB+jzb+qyPxcZC4W8Ceub1LTDm2lpp2/Xv3Y9sc9jUnkmRRQD
rymJkTUXjTqwnHrWqIclnOAlR6XtAa+bd67hdZZNBQ6hHsGMhSYI4X0VCgw7kUKtMGs/4BpFxEy4
Q5Qy5x/EoyuZhbMznesAK8ajlM9WFcKEFPTPp1NFpCcfhr72p0Jr0bVTl9shxEbR7eN0OirRmLi0
0M3biXv7nhY7HhnX53YdYp9/AEUWhLToEVK3Ov8BNXaDdmBmtT93rZW6Bhecm2PmHu8E2ct9w+1B
Y0I4R4gO9upw2D18ZCJv5Tt2HBZeVajDj8kcBOWgLOJbW+m1Qw6O1L/+eZdbh2Gpuws2FNf2mmWD
yyCvR1oyfjpkX1GwT7ymqv9cFMTArg+0MY+UiyBcUSIT2hirhdQqe5RqZS79iZT6Nq/N0p1Dab65
PsrG5+AW+qzBzJMMCsD5ai3hKJvV0JQ+1NLx86gF0i25d3GQCynde5NcfhG0MtSa+B5oFKDbVmMp
KX6Ic1L4kYSgtW61igsYMtuZt8sDB2ZPiMaSXVNhXzft5HKWY4oIuV+HPcaESofEmqn5o66EXisF
ewpUWx/Fy4eKH+8+cvnVdp+SpsLzOS58vJ0dD9BQeMrSXcPJjY/i4SrEIzROFlH6YuqSJY+M0u/N
FK7tonlJqt+0XZ64I9IVO1O48U0sMtpJ+HSJDHiV/sJxtAwys9JvJnl50rpyPo2O/FpYrXhgaQLt
SibIhlj7jukBIhRKrZQ+vmD6w5gp0yetlPckRi83OKNQERAikiQn8urmzuYCPninQzVYsMWFAUWZ
Hk1Ff8q1PQr61rTRZASAxktIu1B3T2SjTlNJLv2hanpXBv9Hn77fk0DYGoXdDYBFBchirlMRiUK2
kU0ZNI1xVDy1WjoIB9Je421rwyFmLTRaAGMCUjrfcM5UEgUqp/DHtLb/EnbHx352zGPqDKnXWHWw
k2BtfdUzL41bg/r8Goua9Uqe1upS+D1WECfbkiIvx9Hg1XcTdj9UD8hVhQHXcxr7IteY+gpp7jEr
/BJs0bFoM3D7ZmntjLKx5WgIQZiAKMBl7Ky2HBZHYaNgleFH44Dcn17kx4VpA3DavVp7gEPEw1FI
D4B+pJqwiqlV1sW5lHBLUKHtXDuxASlrn+nVfm+i7HeeDfdRX3woZ+e+ipudtvDGmomrA8QugwtC
5vkewTE5GykulL7Th7OXKEMF4rTY+8St2aQSBhuZxzFM8lWAVQmLbaCXjFK2AII7AizSs0+x3eyF
vcvUieI/Yve8l571Zlcj4edpSpAhSh8YenQK6t5wMdTt/SBrkzfaEqpeCb7jBthn+L7O9D2/la3p
pKdPtwOSJhRt8ecvNieUXquq+7jEP9iZvUZSjRPN0NcKk4kNQwFNiIXRo7qA45Jo5LIxwFKKOqN9
lywSIO8YxwleMqmWu0Uqv9Zg9HlEodiPvDphfl1RT5W8kNA/Kvysnet73oe8/sJSf2wUJCNdRIFU
F4BBvedicdElE+MiBUjOzbbh8bTansYUtoUURISwCePMoI+ljyG6Ynd2o+o/EPGM3b6PtHddXDR3
Kpnipx6Uz6uTVAo6z3AQkkX6jyLMvljTWM9HpZed3Fc6R7pLpiR71GVq3q3RwR9N1OERRMBrMQZ8
OBg9cTugW0H4XsUECO9dMyKc4Tcgx25Q2HYw0Qm7ncxxY7sa5PiCnARXn/to9WlEa9vI1dyXcYh4
WqKqO0hUFo7X81Nxz7x8l4pvYRFtsVfFOq6eT/hpFH2Rjbkf1F38tlwq9S181eIwtV10wP5idJM6
ktyy7sPD9ZE34g5Kxbwt2EC8i9dY0S7v1URr6tzPKwTDZB5KbqqhWbmo8p56ywXW7/kreThx+uGb
kAydzyX/K+Chscp9yTR/KFXxYEjdYxc7hyRr3qndcGOOuUNGYd/Wc31IpeRYa+FNU5Wfr3/zxppS
liZnphBJQXBd/laLOiw6Li2/7xsiYF7kbpemy87O2ZhZOMC89sVLCvjzKs6mBoJ6SG1lPr7GzQ16
ue1NMQ6fJXQld9ZwI4thQnl1CJwzRfDVvHZzJhVpAYh5KpTYba3ePoBicecYmcTi1S1xVlEQ6dis
JBjkMaskXQsmpe8qC6mfpkK/si6aL/owLjsebSJsrU6EeERBXOHSFcKw53slt8Ix1pQ09Q0nnb5G
k9oesYhr3HJKnLusHpS7ZAiVPS7ohbeS+Di+DNc99BBIDFeRLFqcpIjgbfhAUnGtlfo083MYOzdW
ZnZ+koTjMchn9WlRcgWBrIWWM6Z1p7HV6dUaduaF1aJhG1JbO1nIRe+NX8ZtRs9XvLxFq+N8QmYJ
FTSQrqlfauXgJlJguWlUIJqqOw+2nrwJgjg+qXL41oryh6QY3+S1rbqJMf189eEB80GdkASTxHmN
uUqaQkeIGX6aZHbKXd86NeKf/bATEDeOqHhnmrT22ANcp+dfS6lx6o1CSny9HlsQ0WZzF3TGj+uf
snFCITSKpQYNLcRizgdpi8yu9NlM/AC03WGKosVzWjhSvdPvjLRxQmnpsJHpUnJ41qBrbQJ+uyRz
4pvTknphTIhrrZDVI/lfPi8h5rXXP+2iNs92gS6Fu5VwMYCldvFtY5oNMaw3e0Hz09CmonTzUIo/
IHVr+JUzZQdpiptDm9mOO81zdN/MZeItZpzv7NytpUQ1R/CJDdHTWp1kkSxNSpAnviIPzXEpc8mT
AFe+UkhCfK8Q9QT9SuMdrM75WtpWFGZRKScwb8vw1Oe4yjggag6zXsg7oenyg54LuFQOhDEhZ/J8
KHmO9NEK8tyHgyXd6sH0vR11+fb6Aj7rEJwHQEaxhGEgUF6YN6sPKupAc/oiyv2qQOHDG+cqrp90
cjkcxdHWab1iLLvgmEaTHbrjULW1y5WqvhWIejCywbh8p/ybDR62y8jetRINsUOkT82T3KbtRPAo
q+9GaYU/U6QFYeFKedDdL2aLc7FDump6OXD7n8hWxX+OeTOhf5bPxwHb47dpMjb4X2IJivp41hS5
P1rzEsKPQi/yRiICfpK7diz91pgbj4ExGQoU7WutAThBkUDLj5VZy99iNM1+SbMuzwerGyfNsxtH
/h7V0qwcu6wPbnTJWOqjWpX54g6pBXpT1cPS1bHYi3cCzkYezXzz9CIUCCjuutA6y3WSdKoGQzyp
ls9D45hf6sTAzFDBEKHKI+VRyXX7BERRvbMKFNgVO31tQ5ZMlt9A3RDoHrWV9RuCJ2imoiPIlWMu
4f9l7kya40bSNP1X0vJcyMa+jHXWAYhAkBRJkRK1XmAURQGO1bE5ll8/DzRZ08kgW9GsUx+yzLKU
otMdvnzLu8SzqTY5Y6QXB9s7la68tIm3jUVDiwGRbH26iccJb40+QPXAbN1s3yx4RJBovD7ZCyjU
0zdH3AAS2LEKdSAtp26DrjxkRWKdOdWkrkuodSfO/ktzIZ6EVrspMtGkfzoXOy1Y0nWCxCWbO3T+
00OSVNqJjsPzxwLhmL8NcrRgmbmIrFgYpBA5bc7cLw5SuFlE7/wUyenFoUgk6RhR3X3GP6zTdWy8
TpUHleo9BDFspBIAq+E4L8OJWT1/mJgVaJ2fNV2aFEe3zApaZ9Hdkg+Euc5FLwcTPm1T6VGJ204W
lvV8ivTyPLBjRN50CjpbSnUcPuZJJ4IuZ0Sn7a0rj6p/5CzYbncYWEabOEuscuv1tSoGpf668Z6A
uxyHdUWRU8sMsvLgKjFdqMYS9GOF5BFeTjVsXtiMEEzY8ORzm+faUVnMnye11nVQHBbsoa/KynTv
i9bTXl+FpQu9NcE2HwBIY0ePkNdX4AM7i2Ecc7o2+6b/MtRpdeIVeuFjcaKIIsgtoE4ew5F6PGt1
HSrJIW/KNMpka5y3QjfmCFq1cTUp4e5U5/knIHsvjoqV4wYTAdh/HPvDihzdpV2KQwo7LW5tbGiM
Yc6v3aTQ4ya184/uGjiHXz+4L3035kgDaLPOhGL49BJxsf7YClPFYZCGOhPBkIStJ14rUMYNb9CG
omgKLIRH/egWYSlto2+G4jCtbXo5y6SswsZRzYkbcTu2R8HDk2G2yf6tILMMmWvPiO8dnMHPz13i
XC+ch+oBXZkixo3FPZQ5bo7RUmX+hTUkp3zjXviCyJnSBgaYR/57jP3qMVdIMhyiD2ttD9cKka9o
tlM8fRQmWqq3u3OtqtKPv/6CL6RIdBGpnVIRQk2MgP7prEW/VLlsW7QsHCXaPQ9NcC0kLtlZ0ls/
Jt/vHlSnexjzwhg09Xw+yzTNPLiwHK/0qkhO7KgXrnGagIBjsE0hOj1G/lfcneasyfyQ+ajhwrks
9/Vi6Ls2s7IT5/SFzYsm4aZswuYFont0G1R+spjlTFJGVDGEedYW+zofT8VIL03I2+pTNgHpBiB8
ur620Dsd91rypSKD0b2uMq713EeBeHqtKBDnhNYSJ4X4l+TlODXzGj0xWoehsjb4mrp+faGL7BTh
66VdCjACQjFvIFito8M4zhmkF9/MD5afCGDjLU7r9ZJe2tmiRVnquudAPk9lZi99qk0pnqCIedEM
erqIeVI1Iw6HOeICyRQavjm9m1XTfvj1WXjhXacdyCP7s0gaHCddSJsltom/7gFf++ltgTb8TZ0n
6JuMNR6DQ2I5J26cl6aFySYSGMR71DGPdmC+tHJQaUfhxGj8g6PZfawt+illwpeidDJJxM1YOtC4
x9WHUtMrZRcqPwSlmi70bJrPp8pABVyOxU2aQtkmkCnPQZSL+75fnTjNqrWJfr24L5wDlhaNNRSy
KIM4R/umz/En89eUe8Zf7Y+Blouw1RGu6BJ1ik7xwrJy2BwaNkx6c3N5ulvGaZxmv1rEoW70+j4Q
NruzD+rdryf00ihEYzTPcBZFDejo7cvNCQz3UiAWoxlf2wpgpoWu9uuvQ9A6zMFl7yNTt/0Sf3uT
qCxT56gzcZiLVIso66moNtwlrExrODGflz4QaHCQ6BsK/xmfplqn2u2klx2MTPvSpnOyE5N5o2Em
9G/sBBAe5Oks2lZpeTonXj+pFg9hmsZz06hZevxYZ5GFBg7O+3/jG6FLTOmNfvgzPRZsEUyEFUw0
cOyW+h/WerGtpf6JUV4IHBCfotyKlUewwVefTijvHFWZQP4O9AGRjYA9kYjYQ8+93/NN5/20uN4S
JQBg1nAqIXmQjGvOCQ7Rs8uL3IfKx9bZ+WkXc3y+gJAOac/5QkSzeStU3kcK8G5IpOjtsG9MTlTq
n23/bTzA9ltpdeNgHV3JGNV1SF7V+UF5XhUH+jSGvj2kJ/b/C6PQD2CozX2QrXK0/20XVV0SbnEw
gumh1Ua1040uCX+9S34y/J5EfoSp1PzIC6gzgj7aOk1/O2X63FFCFq04aNQSJD2AHkyIhtxdmfXW
O18ExbU7Yapl2p128HJjFGHVmdWVZyIzmPYYZEaBoRCC7/EuKFtUXztrmvczYEKE/zVt14nMibJ2
XLXIs9rlRsO/6EQg9+z4bnMItjIMURwCyEcrVaEs2ZkDK2UjiN7v2rbG9bzx3VKEMwHt7sSSPWu+
4ZpJyMSmJ5/a4rWnS2YLu8hTbUKZxTTReEiXNt/7CSXSC53aSXLRexvotuxmqAXJ3H7v1iW9Dpqp
QblmszjzE8O/gLRdf89cSzs0izlXYZ86zZWoPXWdFXa6H8dEXDXr5IFqHetQbdbXtbXa58OQ+4da
6d1ZNdnWeZto96CqT/Hpn+89poi0A3RKqFfc8k+nKAy9NkBGIObUlM71UvR5WNhSnDhHP1lHTzcf
SmvEHSDCwdbCmXw6jJtbqVHmY3ZITIzZx9WMdWm+y9oB4HvwsR/NN7aX3KDEV4Z2ZcdkxeeBjaVc
UndRVi83c63uEkVnY9InPeymLm7L0QoX5Hoaaz5R+ni+JltFauOmEGACPDw6KbC/A82m2RjbtVpU
WDd2hWPSOGon9tfz24xxtgQAAIlBv2Tb7X87kWmBZAYCBj6WZav1Hq+d+ltD2b+iV19W71aquCcG
fGliG62D5iZoMP55OmDRe3M38jTESaC08yAn77LmrHxtwAdubkM7bNy6rXt8tKWcQMBKpNkBxaGb
zu1xELtNae/fmQtYEQL0rRpwzAl3rWZYZcVc8mHJrlK9nUJZFeJE+vT8wiHIAk+8pY1E3MfExMw3
G1VMMEOGVrY7t81C5TePNQCVE9N5YS9s0RwAPUTOKFceHZDBSocm6303rtN0eTO1JSm45ZF7KGf6
0C7uqXP/8ni8NRv+EAT40csmbGeoWqKsuILd83UaEdrEwmQJB4Q391NjOCdu7he23kbEA5CKlgUc
9KMztRb1YKDr5ca+OZhvkszJ99SM5vjXN/aLn4tQCJwo5DWkw59ucMj7AfJl26ws0EMZmJSz3lpm
NILcU4T6lxaQt4iLc0O6AVd6OpS1+EgPWisUF6q/F+vaWm/VTL9jvXS6XJ7Yhs9Xb5MPRAaIzjqX
6LG41SAwjbYSYcWdubhh1nV8qEmz9q9dva0NR0uVYiiPnXn0jRpsWGaGMWO/Db6tbmFE2C0GcQfl
5EQd76X5AICwiY5JCkHJP128AUsxbgTTjLtAKwHKO/ihpmXy6ouI+QB+JTDmM/G8PR1lsVJ9SlPL
pA2d56EoRuOD1hvj3atXDTwyCHVqgxhPHMPWAiQosyaZzFguyB+iRSPiXDr6+950khNDvbBsvJ0b
yRb8AUZgR3tutRFDbvzZJO5uz3tlO2/GyjslBPjiIHwcQP6bFe7xXpvbREeimEHcsl6o9nv+hZi0
U12m5yW5LepgRxN6bLCK46pqrUo0XqvKwFio7u66bCgRWsHDKrvVbAL7GyOZ+j4sdIkxnZfUUg8l
3Or0vFn7FaGpFdnP/eo66tTF+Hz6REE/4YEAOjf+wdNNo6fVMAm4FbGdusVjCeiS/r/enugUP789
KJvrVLI3+itt/6PIMqiWqi+dWmeR6a/5/oLMfFpeqqyVkVOV3YmT/eJw0DnpTKNtBSzwaFI5bnng
VvSYA7Oe19I2Y+GizZSqKgtnvTqly/psETcODgHA1nrfxEa2e/pvkY1KhN3Zte3EtnKDEEh/vddX
jON+ffKezYpRgInyKpOawTY8ukWkviJAN/pO3C/iu60GL+r6xUY+YHjQNKc6kXu+NCeKFKQCrrWV
XY4O3yxF3red7sSztMsIFXq5T/FvPnHTvzQncGcEnUCnKVBsv8XfVq6FqSikZttxkLnpYQ7oAthq
nc576QEbtbNTMpzPxOd/Em9xquIs/hSVONqJYqRtM6KXGudtQidRrmpI8A/pyw6jLxs4gG1jz0xp
2kTfvV9L0wnbLp0+YsaBST3Sc42MLGWaY+Rn02Dsy8bQLB6OthnCcRoAZZeTXE41ubar+0k+QeuA
xAUsO9VgmvNHG3rMiaRyo7XjLi3nTzWgi/1Sa+7OklDZ0E3yL2dgAydS6Od31s9RURmmArKRSY8e
lHH2V91LyU/SNSuvm0UFbwLEPt74pa/Oshb7iLBwm2nnpFLDap7yf0whsLm2mzz5hjzCePbrA/DC
lqSwAR4N4vQm5nx0zFJ0HnDFhKgf1Jl9vaAiFOrl0r/2GWXWCIYickJddbNJebolKZcNeq4NqGMM
9nJpT9KliuWZrz9eQCx4D4xNiZsq7tEolikQ/yjseMGEI3IUCtijzQ779Yq9tG9QUQCkSGoPOepo
xcxaLzxr8q0YY4cmiSq/nHc43gLt6nDVOyMlss+p6L269buVvuGX07nwoEkdE8znwluM0iJ+02gk
hoARIOwOQXdiCV+YHDa7wEo3osB28T5dwgkXdr0ddTO2N2XvwGCcPWJrBg6BvOeh4FIMQSYMH3+9
pts1e3QWUT9gh4BKIqI+Fv5zl9JGb3MhYDDmNByXubzLp9nbG3LxKWkl477xE/028Zcfvx54+1jP
B96aJbA/NlXOp/NtDQ/dcu4eouKx3w+qGq8LtOnPl9E1Tpy0Z1b3XJO0TLbe1iYxi3rF07GKbhRy
HBcjroUOz7rLZBmhwNYz61lqxS6h5PaQ2bmzA7Ht72lSj3s393I7stdm2CMp113wZHhRPlD06XPb
eNNZbXdRphneL96A3K9G1ywYG/Gm5ZSE2WJWmHcasj9RmX7h0qDxCkqXi4MO/jHtLEChS+f7GHHg
dO6ZNhd5lNA4OXHQXhwFGRGTETYyydF69ZWtU0UZjFhzu7ddn3g3Q5IbJ3be9kOONgBP5Hb9MwJv
wVEA0PQUNGd9NGKhrdy6Qn0LZGUiOabOl55c/dfb7cUpERN6dAWpBhyDw2thZWPSSyMeMEIJ9cHy
zosVg6pfj/LTJu54UpTYeZG5C6nnH02qxhuoK2epx3rt1E4EQ7r7grEYZUGqIf43raiyj01m5iKa
LbTcqCfOUx+XikJlmOajDjXSN/ofrTUnMuyQ/Xy0vH69n5JOFeHsF8LeQ4noRKR1tlNGHThrcUDM
j8ertMdVIrgduPdOJYNgZ1sLumb8D+TbxjKUIAhPrDoUuV1/rabE/x7Q2Xs0yIHvlO1PH+YB52Vg
O5b9BeuGYg5heTuf7LSHQgANZjBCHdYe6FbTB8JW2qk+RxVSt+/8Qul+hKUJ7RH4nc37UkzFl7Rr
5zSy7MpUkdKbtYsM6c/1Rpoph5BffHH2//Abz8v8vjZilZS5G7opIOFQb/z624lP82y7gSXlgqXo
xGMLu/rpHRD4pVwBP+kxqZm3xz5dhrMmJAZR8ykVp+eMCDJJaqWg9je1Yew3no6lO2NX9Gu7xhnJ
UBuR963npO01b29Vie587nKloRaY5eOuHFP3I+Yj8pvZTNUbHH+TMVrKiSqpXdTNw6tXYRN5ogGD
1BEb9Wh/znMr8wbqEnjN1owCSJE7GohGaMr2VAH++QXPW70ZgYCx4ZI/Vszi7kuDzsnWuEuMaY9a
rh1ruj+BGVSnFvz528lQWwLPS7YBko/C4FEftMFvnAXpzYS802gTeWus9gKm1E61G8S7sOFJFwsd
q18v5/NbhcqETt+ahiS1uOO4xxmcMkvseYmXKVgviib5ETiTfiIyYNc837s8WlvMulEzAFA83U9y
xWV1NoI+TpqpCM7aYFi0fWUba7G3kmX+ajst+GG9SS2c4ofA/aiEn+usw+SCvm37JNllzVwaO+VU
uRkifKvZoRisVoSGMRnZfg6kY+55/Gd7nzlzezcHa5NFUyLmHIwyugxnWAdSs2qrYMapvuzhozvo
EO/rMlmss3XKZBHNPeXWkAsfRRQ8A/I0EgmFr2uJWX0WLmvp5VHlmOnndlG+FklfZf4uqKV/CQwt
tc/ctAVN6nV4UMtiMu/0cWzTUE2VRhSS5KnaK7erin2SVuLWBUVc0XFJ/SH6Key+S0Y93SbdTUW0
ya9ufU4jKXeWsbgyNBOz+iyWIXkPVr+8VX7qfm+TUXsPKk0vED2TxnuvNYxPozX6Wjh3fjli59SQ
Y7d947gAg83pyi4NE8SwMwdv67FrkjAovNyJlqXx5rjP2hIxY09bm8sKpSD6qmsDmUUJbUzpuvkk
ZK30A3FN/lXp8aqM4YbadQ/nY830D63ySxEV0lIFshdrVYWrcKokFBZSG4fWlVkFi8tM8h39QOOd
PXXC2k+l2cuzKuvGj5aTWfc0QwcEOjbUN07a6trVtKwM/ZRT8yERsn8jstVc960dTNlGDGusw9DI
uo58vXB3uT9Xfmg7qf0j6BLXQQDHWcCW2Vlq4RK2GG/VxBUbFmLSP+LFYncxMUga7Nkq3W3ZaKpB
U9/APslYzYG6iJsFQ+gtm6l8SwcyRNRRS7jl1+VL0Rcti+ZrnNNs1BbctGRPPqYCyRkWgnZSkFjj
g5849jdtdAfEMSpPXKz87W8qbRe+TOcTtE1r0V9SIVmtWPbKulMqKEdiMD0bOPUpnumuOZsuRltj
9qO2GvvSdCZxQ+8QJQet9MVNSTj6zk/bkrgw8Gq1G1qfqr2eG/KhWyd8jEavnJia1idNxGU3IS0+
WuqiyQrnWwEsgOYWxT9mVgWrvU/zdPkhu8J5b07K9ZBWNw26UIO7TLvJI9KPME2l6ogFTsYl1fjj
egbOpq+iZEj1G+Vq8NRdWva8HVMq9g2U9vPK92eQL7mQP8zGSb6i9tN+qX0YhmFPVnTbU/C2IjMg
lQTQb3RXvfvWU+llK2RyN8lW+0HC1BdRq8a+jhBe9R4niANf8nw0jUMXlPYSm8qqqjela7PYk8i7
B9hJTo1RXeZnsTlmhQg7X+XXNQjbPPLsxb+XbaseBRWWWxYngS7AHpojHe3TxybIRi+CZK7V4YR7
5j3a8+Pdsky6PDQIJvP/eoEadlZlYPw+ouSchKss8jvKh6KMdPpbRlhDrP/WB9Q69gs+lc5uXBI2
SFE6yWf+mgDXNU5uWKRTnkXCab09wD+XkNzRvHeDtqAa5+SFH1pGP9yUlkSgC2dNj13ZZ5t4uwj4
BH3tZTK0gKO+CSYzac8T5MhVzIkK3rqp7eMSNi/0xm2j6dKwd02aigLxOy+kNDbdEQqtXcgXnHLi
J8N64zfu8s6qcj2acgti7qQv9kW7BgZ71sj86aI3JwmzlRRoiBBWTauQCU6YxXlu/0ZzXHGbuMNc
74q6dDBUUbr9PsmS6tbN2t7lEzYGXl7uYJw5FP1vmsCF+ePRKCG8Qrqm3fc2XgNaMNQA4EZxuSKC
etfaprHGried9qLGbq4FqaPBC+kmrtJIqCK73Oxb2Bv25M5xw2lT8ToPTX1QYy5rilm1X58VslPA
RkQF5nNu+s8lVfw+yugqHvwktblwZY2ee9VPzqU/dlCyS7M1rnVQTm40Vfl4ZbQ9ml4VxocHrCy5
RWsc9cQFnsjpgNFINhkHx1XcmS1MkbuuyMuHzNSm9OAIf07jQeW1OJSIV5EHEddaB+FMATGqzLia
8lTIrwwwU7bMCE+gnwbGexwwCjrSnUYk0BGJ1SBXtaWI0GM3P60VfqGHblSefobBq5mFDl+x4MMI
ODZzUM1OaI2J34RwG4fPlS90pApyHXJM7dnrZyyqcTlbq8G89c2iPLdGGv6hmNpmDi0LBv4+91LR
nyVcxvrOTEdPQ1Gt8d6nKIC7YcCbddVx6LwLz5Oajka4XZahmdflYynGDqEuVIK+0PHu3jTotyZg
rYyOMqb0iMOXVS43SbBqCjuYuuIO7xJnDr08hzqda3bdRj2a1OflnDhhQzZwGFtPj9Z0uIR21N8o
vj5vEbFcHpoYfvWxI6ViCVB8wPcr3TwqaQqPN7aY0zwE7ZV+6R2tGiOnUwDgaUnlF/royO8NJTYS
OGd08jC3dSJs4mBN7sq8JgpOlqU1wlS6jdgti6ddjhXynhRVnOyLZQ/u1bq0kzhwUVrzTmom71lm
5FroBTkmiWNlt9yXbT7fOGPef6mapGwiq/HEwl3qFJClJkMmuxWcRhE20+SoHQemDPZppYb7lfbD
AUnpxb+YMlGctR1Pxy73CFLvC6dw170optQ4z2ot++rpypY7OSljjGhMibPGzcf9MIsm7oWEe2Vb
RWtE9SKrS9YyJw8TTd9EYtVSGZlo1V2vJXTTb/YyU2Adi8G9k51jPWaBC8PV7ctJ35eDjyZ8zWTH
MDd4rkPd77gehsbt3xZd1z4OLQ/dATFBEFtWnywkd1y7/WM6jT6vkk5dtk705ZNhzdWjWg2T6KDt
FvuuUNr0MHTfszI28mr9jhGz/2Uu15qITlL9nZMBdIYJjMAPNeW57Y7v5tD+xBjyth394WEYS/Wp
sR2e4BbO7kcxe+o7+QnhnXQNOYWL2RPe2agElu+38OQ2GxctO6gyQwIywP1KhSD64WN0zjBOESIY
cxat8wrHRg+Euus60/skfWf4XPiiH6+h+NcPMH8LN/J7w+vCKtG6a2/uxQ9nqM3PpmXLLkrtJPnB
xcbT3Js2ZRdcVKs05OfU70a7Nj4UeuW9V+2iA4SpNBTZ6fyX7W4WhGA7TmMZnBNFufO+aIz53F3Z
TqBot91TQBNAbSSDMeqng3eLe1ZRhnMmM9iTiGTd6k1ppbtJG+ovMimcxwI+HkF0roIPmmNmFix+
p3rsk0B7W3dLfZVPxrwXyiiWfW101WZeIMb7qmrah6UdoGRVSSLXuwlGGltCzNn7ZgoI2r20MDwM
CyEKhipBUJA5FAuE4LopPrBghbpQKKN8zBpNlBAaGk1er21naDulU6Dcedz3MqRuxYOUF8LxDtIw
qFuiq5A6uzIdTEGi0lf5W31yl+ZDL7g0or6z7HVXzDpQR26C4RYh8U5GdeAtQ1ixVa/rrtNvoaS7
OEvoE9cbkVe9hJJKaBUaGR6poT/mwRIWAcJ/IU04Jz0zA2zdsHubOxHS0JXjvhj89COGscH3hh4T
qDlvztZwAPv2vmhdXHAGV9e+VjiQrETSZfZuMnlFQyGoRM2dnayhmYGSCecmbZpQS/icHMc6rS+c
wZgzfCKUdV0hkGseencUP+ahHsmszSLZBflceVC85i33yC1jiHCJkGPUoampXUz4TwlEGfzsLvdK
ZXP/Ldr8EQffRZ0F/jos+4osEDtE3W1pSOMxyjMTmJpDBdMdZewmq6jPWvD8l2Y3DMuusHLKxWsZ
FHEizKZHSM5yfmwuy4SiU+07583YzN8BWnryorKttAt7zUsozZhpFRXQDD5bVsNJKgaPh6Tpxrl/
a+LZW52l3VgGUTc5otgZ8zp/rK1hvE+AIKZRMaqsj8xpkPciEF0agVD0Hup8xfZ0rOvVDf2S7xcJ
bKyd0NaG7tOg0xwDKlX592UzIrcHl5R6U1U56SWy66221wfXyPdWLzOM3XiZrXAGFp7uSjfX0522
porlWcWmz5cWa3VQZgVjwfRULvAlQcrj4HolchSTO1J1TfPGmq7RjainG9V77gfNQzomMqaBW1vX
hXemBmvsQz3xqVqhHYtgHfyQBbwodbDISVWrn7V9aZlfSsxCxmut76UfIVNUX2VL2jbnQbFk1xVx
ghuORW3XIXno8AXZneGmM7AgD+e1cfIo0AhGI042dLXVMcckqkkzGgIWGsmh3y45UXteFu9RXCqt
cFR1gClmP/ZT6CK0XNODCPrpMPC5/YMIcLqI/DRT2RuztoLlDZERTgqeNPzzspU6aLQaTdWozL3u
fWkU44+64EbcTcXSvpvoEN1WY0HMn6ekh2/ypC+5O2AVYNElmyG71KTWzaG/dFLhD1kVqGKLmRM3
Z1PThajv2PdQwftsV7iOvJlnPEbONMKAQ1HQQdw3Sk++LgUrvesI7YrIH1r9Vo4tQaM16U2+V6PS
um1pvPGW+nMT7IZiHPrQX4PWCvPaYuEGy0wl8aTejMQwMxuJGg9tcMBvjvGmEFw8F5nqhoYIJJWf
PE0fxHkBceeLr6MysFvXtFt3VVBjyF1OCzqHRFDDYRipfiIcnGCuOSze/FihVXDRK4fkVa14ZoVw
wxDf0WVbJVxXfqVCqO3pVQ9n88bPpHtraj5XttGmlb5f/DYxQ+USPVNGzQuPQonIAsYaCxkFmR9Q
EVgn/cFXHfJqppyH721O3+kMhlgSN/MaJDu37uuHsbc6ffcPK1ONxD5siostIW4Kk+Cx1Wbdif4h
XVL2tqIRT3neI2QfJuvOk1SeUgdRtQglWey1kFMIspAidGrz3azyPb9zcEq/8nnRDcFOMKFI/6Oq
BQnmaaXIxU9a+WZJQSqlicvNwVvgNn4PSMw5pW31vPhFbxGuMaU9KErPmn4jSJPJyOUSi0bxNo92
8DabsvL7a0ts1LtopfugqymmHvfFDKGWxlrqOe6UfYWepkt80VMxfnUlz/MA1KF37MLKp0T6dOHy
ZdSUNPQp1uGUggCG+lTryymp/ec9DwyLMVaEQ0e/lCP0dBRekT5LEYPHEWrMr6o8q266KigvjMSx
4rbxrRMiDS80vTfEP4DYTUABkbWjyugqWmt1nHSKJxunP4ebqeoU77U1f9QQQAn9urWjFiHn0FlJ
R6r8NnfJC7rXuiA6kIesjb9nbd0rIH5PJ94NihglNQcEiPLpbJL4NtUoHbz6IzIKijlglZmxcSyu
UJgQa1JrGmKImvCqO68n4MFB5tc78tkZQzGTphVYfH1DMRyDV6n0laJJFVrjyaSu8hIbGerLzoEE
oYx+PdSzI4azNYhSekM/ZVOOhxrmQaarKqu4Hbw+6rJa3PSzmE4csa3o/7RpBaMGsBRKeNSYEUl4
+nH45e2q57vwcUr6Oorg1c0f5kRRQdS+wDgD330KVP5sEdH20v2NLQdriJLw0XkrR/weB93hU9V5
ERlVru088HAROv2vpubBNWBfEFxxBAjRjs6AufbOmjjDEtu41YSC5OuwItF9Ylc8+1Q/R4HqAUGD
hvaxR1OZV/U02i09CKmtezKCNVyN5tW6Xtso/LOZq3P3HuOY0sqbPGOoF1opsxs61OViMeDxuPba
X9rP//Ew/5/0sbn5fxug/+d/8u8PjVw63HmHo3/951v12A1j9/jb1b3sf4vH+vv9IJr6P7cf8v//
0tMf8c8r8YBLX/NjOP6vnvwlRvrrN9ndD/dP/mWPT++w3I6P3fLuEWH54ecA/M7bf/k//cPfHn/+
lLtFPv75+wP8x2H7aSm//O9//dH59z9/37ih//H3H//Xn13fV/y1XVOJWjzcH/+Nx/t++PN3zTX+
oDi/oeQgC3LnbLCC6fFff4TKFKJ5m3rXpt/FfVc3pOp//m44f9AWRpwDTA4QOLQhf/+tb8a//mgD
gMAlp2W46VIGv//rd3vyuf7r8/1Wj9VNI+qh//P3n73mvx9riF6oSFOgoCUG0fBYlZTHLM8GYbQ7
c9iaDbkPW7u0TS1MNEjFUTVaNKA9iTxqaKNwGIRo7fQ7x0jcXVtUngynQfcfizq/sNWitVTG5Y1R
z+Zh7F0X9zrK0xSiNQwIkOSZZejMHjUVM6AYy0mm0eBqSxtloHIuO38aL3NfLZ8k/u3mPrNV9dEd
DfND3VbjATe19SJoxfwmmWXThp3saHG3OBPDUFqvpTG0Y/zzS75qd/+3O/XJ7v4fnoH/hbsbodhf
be+L++r+aHf//Bt/bW/P/QN8iQkSFJkVGywxP+yv7e35f0DCZPMjhI00PCqN/7W9/T/gd22QNqB9
XFFbRPKv7e398fNl9knVNuCs/6rtDdzl+NnidBmIzwDqAXABqO/ps2UORLeBNPJ4NXS4k0DSxT2u
BlYfThjpgXZoaklrhKf8XYOfEiWQHmO0HfKyaglLnSoM/ugKfaKq6iWZhWbYCM2TzFzVZeZd8jpZ
FYnKVomYLbqMo1tqZ54oIXpNo1owNgnWJEwAhZnRQuvzkxwQ/9ojeHuRJVn1bilzS0a83LBh3dQv
6aSifWwDf7bBoJY0FOrQRIwi3a8e7aBQpI71sUIrydrVtE8vy8RsPrclbQLeLXzc4QYlb/2yqckj
C/DjSLWNQX5ond646Se9Cs4yq5o/ur5GZZS229rSbdPHKqrayaYcjQG0It/3rxvqbPNOmcb8mBoB
J5fe7vzB4II4m42irCJ9NYpz/rUaYxNtg08ImZnfqGCDCkUHUtyPpttNYWsWKSyD1DHFfhjNOd8b
66h/JJK2PxW9qMQZjbngmyfa9o1NQdbbQ5nSZIR/UGuTR+ZlvhtXX7szHPqwETSj4nOAv/V0XtNo
pBM0Znyc3vLzz9LrNSrdWzk/JPXsTbooSYKZ5sATGwHa075SaVJGmAiahTExk7/vrM67bzTTB3Cu
ieEzFYnsIUls1w8bVyZvTYgyAts/s7N2CAQOXyk8WxboFBMEoeTqXi+BNOafNUAO0f9l77yWG0ey
MP0q/QJQwJtbECApivIqlblBqBy893j6/VLV1U1RGnErNjZizcRMz9SUhgIIZJ485jetOdiDFytp
0q+isjMmLx6k+EujS1XqSrnR6oyeMJUe6p7QCph7Khn7Nsm6bY3406AGWuaboaSuJJ0OvDsFKiam
OjNiphGSMwarIYiEaGU/6LdmS0MXhdto3OmzjrAbFwCqdCK1fJWAPSP3Sb3YqRC4j5EgSdnSaKNl
syZVKfyYl+iysdV159AXOQgrf59MhyeRwJgeHkTCH5O0CEyU0M+3jouQrI+zkK5LsmbwdCNZS+Jl
1ogEl9FIPjO4mWlrPOwr/nijJPL4qwb6b6Q/yGMo7w5eiciTXiQy90+kCH/t+2/xi1zm+VO/kxn5
jAoRGP6zspcMpfmfaE+eQw4hRA6RxUN+RWQsv5MZ/Qw8FWJBwIlk9oHgz/yO9toZ6qWowYJcYcsg
Lf+/lsxAfCRZQvKZ7i5nDsfKIbS+mY0Oh+Y28+JZW5tzEjt+iwrLWi4jMofJ+MZMt74fCXv7TKEx
6s5ai6jXXF7QAi8Yoxk6HanOmm+Lpbbp7ub68kQvOtp341jsF1NOMoZHdU3XMoj6a3Vq9lru6Dep
pDpPBSqc+FUHy50Ux8oqtI2ovmxn8Bi13ZmIs4KxW6hiZnmdc7oUfmfUwyPkmFtmu326krMg307d
39XAf5f2wdJGpeq9pX351KBxjevoj8Ms/flDByub8MO/EHpGwMt4kaYjRANuzCLvBosvuj7/rmwy
FGFgIqMioAmy+u+FrZ/RX+BHZOhCKoQk6w+y9GcBwsPgKOQY6IcIXg96Lmyklws7a3s6r2VUeFFR
M/6AkRtsE/pd+N7O8/KQD5HOPDm11tOoLV4U9uNHc2n1H7kZBU+VZG0xHkJSWq0SB7bJpNbMA6VN
gbwyuLdJutc7+BRL0jgPcYLiljUm2aZXR8eb0qr4Uvet/FDCmfrRVsZtGFq1yc6RBw/Odn2RDGp0
3eZGsKO5G63MsrE0V51b/coW2CcrB1/AIMBWvuPTa3wi9jc386BFrbtM7X1YqS0jtC7HU3GJte4+
kQocwowq+zlXCMy69ax0hhsXuvyoqLX2fUkAHLgjB9BtM9G2CbWqYww+6Xq5UumlM1M06GJl3WCU
a21o6aqXyuwHWrh8Ms0AWC/Z0WVZy8OXIK8t12lGBvcIxGGFN1shoynab+elk6rfs3IIN7hgr+k6
31TBqHyg2Vt91+Kle9Rw5M7FuAr3aBVHgGmp8FnKKnq4w5TU546dZDLQhEXfgWADMjRP2EtHYGO+
HazkN85N1tiLc5M6kAybVUsVJ0xGxM8P6EQMBxS9CJGFMczW8Yhj8rk8S3/jNP8oiFxXP4r7rvnx
o6PQP67b/1+phgRF/z8X+5clVfSPpnnqXgYSPvQ7kKhnHEBo19HJJCo8C1j8rvfVM1Xj8BTyyYCs
+OO/gcQ8A3aMbYYMIByEKAf170BinqFPQuXCX6INr6AZ9QeB5BUXjLMWejEdbI0OM7ZrR0yfwR5b
c1JJ7HtTaz8kAFs+R+m06fVMZk6lj8pulEbtVngx/WBkaN6Au592hZZIO0AB/WczTFXmN2l/oQLt
Pp9jNbszFSdLfjXK/mi9/b9eeT+TJv/zWntoOLK+P33/66n4/tdD+fUpLA8X3fOnfy86+UxnkiM0
4MQSOTq9hN6SSKzpEdNFJT78Pr2UM6ErBdcF6DXniijQf686+YxJouBACL4WYh5/dHy9ClGCv8m0
CbkN6DV0kF+GKE7WEMdxRkvROPabYWgBpE7TKemLZ8vSg0MShiicdqjtoJ/p48rH6mrNGCuSOaVw
G4MkeIg1KkM/YzjYuPbYRJ/TSH8Wxpdq05PnZFL8ZSDxcpVumq5no4jnNR3gWHZNhrCtby5gbNZz
3CeRq5mokLSRrE77StP7axSm58xfgFp+1QHlsGc0CcXKKe8eOXU5SZjsyoY31OpcrdpMaT8vRtXc
ALsJw4vWXFA5CWBQ3ILbgjXRo7farcgl5kY0a3OAFnKYGOcB6J/+PLHq4SYhT83cZqimqwHqvuk7
HEvSZkIqs1nVgV7s84L6m+lr0WduuQQRgDGdr7eSwZz/ZFJVhyuVkfF1KkXxYww1JVmpYB8ea/Yx
njN6ETeU/cW8R4Ap0SDXNPq5mtBxm8fYWlxgpsPiV4tRj25eZ8z9BbzNWJXI0k8rHGVmfTXwbdyB
0+gB7vYieaWhm1cRkLjWrUcjuq10aUwBMWfBWivwYQAtqQf2Su8ye6G7kOZgpqRUvZKGVP2ahraW
rnJzsr8fBOzT56XJXqCxRPOUQkSlOyNK3oPzEsB1p1pzI620pXW27QQYzYH286tzyCn3dl9VEfOC
F4tRXAY9Z2S0wDTSxX15mbkI7M7pWzQ+2mI8Rwfmrh0U1SsB9VzYGpSvGC7uhZKU/Yptm+ynABDE
+99UJIXHt4CsG5ROG30u/vPlLYRJFYBKrNBqMqL2MpsabRu3seoueoS9dGyq3vvXE0/u+HoEGb44
W5GgcnS9TtemVIdHuqpyGhEgsDov64ASF4WlbN6/1LOG4dG1mGELvS4IOwasipffra6iIG5tNN3m
roilTa3G7SdpHsAdzZEELBlMhbF4EoIXqWsa7U1JovYD59U4XWt03PbA+yN7hTD+cF0P3Dc2AE7n
uLo2xKsOhEm3ImGsY/B9zmKv8AmwfXxQywuy1fQ2AvHE9KtsfkkG/PfQO6jUKKUOXvWrJsSDID09
n3gr2s5l+9d5m3H+tS9PPn7F3yefpZyhQ0RfAdUUKKrPZ9jv/rN6RiMApj2oZcSI2IX/nHyqcgYT
R6eqE6xSFtC/Jx8/onkgPLiZ7zMRgSb6B/mWWPIHy5RWCaAEDiUI7ORv9EVeLtNZmrFn6tBzV8e0
e5xzHQWMsSw9M9NTt+3inwNKMo+aUtKS+SdTuPl1hcNm2tFW/HVdejHY3ZIWiBnRiyC3zFYxghFG
8QcgCKK7WnOXQGFbxXLR//FMk+/IDEkAScTDPtb75VH2+MyiLpTZIXChPA7XQN9PeYWKOz5+kpS1
OC5wwJPGHM1n21a3clMRGkYYX/pdm49YhynptgVgCFp3yvdSGfiqvmna8Y+VsGkoQ+6FC8dKAgFy
9BYN8AKLnXHtCbyGb0WMqqTlEkgZpitNrPhNRe35xy+QlpilWvh404E7dsPUkL8Fs5aF6zGo41VQ
yBqPN4E1XxvRCfL/G0+WDB3oBRAQembHJmKOEyHiJUmSL7VVfKMGk4wHBPaygWGlF1I7fzFS+cIG
YLDNOprc73/PZ+2co/fKDhT1Kwkq0yLt5Uo1pTbl2obkVwPuxFFlLRuGLppLS8NGFk9pPE1dLCAo
c7+Ok4XOQjdI0KxGV1uYBFDjrCI5PqVo+8b+QaQbPQTRsxSCPC/valE4MdFjknyGMM7arJcM0VKl
cnFvqU+c0m89AdAAjKiEQCo4+KNjU6mTMc70OFoPoVNelLhUf8WoOftCb8X4UA+0WRxzXFVyUpz3
6V6qEegnp0r8GHIO7LBuuU2VQDll66YeZQ8ihOClQjkqOlhAIo4XfS5XYdfqhK5JgwzdZFaOjsxs
l15cOUpJTzOzH7JwVq60YdHAV48zhpbMW5BH1MbdqI7Sx96c+BTCCJGHSdKyCouiqvdqj15ToVmB
1+WhB0pP38eh9DVPGeREEf6KLu402TYxR+M+mDpH+VVb/ufcTOReL9ccQ3fLol2CCDvYmaPomFpl
RK3C220iK10bIAcv4A9A82pLeZJXQRnJP6egBAMLuHfy4B0EEzTYQcWFoUBNvZmi+TKfJLKEaqic
j4wGzdmrwzACWoyBmv/+Hnk20D66X1JVMFEo+5C4HkNv0Gsy5nIyAgx0gtLrmqSvV2VRgL01GiCg
UanctVmklATfor9cEt2+SdR+RCl2DkDaw3QFHKprHdjUSWVSNKYtU80x4y861WFoP6lwh9A9De9R
5hhv4lqObpsgpFkmlZMFGTA1bgCRZndxZqzCrFiHJP8dXMpO39RRq+4Q5DXuYjOwp5XSTrNLx81x
x6VYPqRMZj8k5IvfOr3r10r/516AwGkMmYMaLAXIPP1or2qDMRihpge0+OLhQ1bN8qawa+NEcitq
1JfvQFzFpsuLQISNu8PLiFAtURJIjhz4Tmi33qjOP8rKtE9Ew9fpgpiV812QzGIuLnpRh7WJVNbx
UhtjAPLb7DwjWaxPjYplZRgWzDSgsbp9NTaruSnU8/fX2BtXFrIsoELpNGFDKqLBQVWUtJ1DL6d1
/MHQkhRaZEqxnjJNbdrCDa0PY9hEj5JdnDLneNaJOnquxBiWNxkEEM7j+XwTmbEUJZrjY4wMMRm3
rOBRG5r2Ce4IumCQwyUvV2RpDZk0p5yd5WVbTnllrPpEheE32Va1j1J5/p60wb4e89ZTA6KGCyeu
eQjURLoYIkt7EKybHH5EEd1J+OV9Y0yvX2uVk9xM/Un1/9dH6q/ACaiHBgqL8+XTnCrEcatKdvyo
coa1PtrOPVPNuzbtCPAIWq2BC10hbxhtHNQ5Tiyitx8pG87Es0Zoeh+9yxTkAOKmjeOXadVvukaP
VoGEyipjdWuTpPVwnQHrdKt5DDwpKTlhFSNdL5ms3eRqMPt1YT+mVlACGQ8WT1cXeGKyVWyrUqfx
0I71Km9G1avk6keoGfC38uYpgz561anaKe78ay8z0ZgCiUmcZiaMcNvLRxlOkzJEg2X5dahadwvh
xA10J76I8k7p3Hls1BU6r855jJGFlxm1cz7lTXkTNO1Jiwlx4h0tVeaLlPIk1rwg6+hWpoLpQpyW
7JEGVH0l983T0MPuM7W+PbcXRcJ+b6Hnr8PTrNtGMO2svaI13d37e/U1XpdnIjp5Qn2cNu7x8nJ4
mzDXI26kbvZFr54viyGfI74e78nQkOMCqLOCiLSfW0nf0mxwNjQaMq+KVePEYntjpdNsI1IB8CZf
OnbOiiCa5xKJnQ/9XfsQRql9abJTL1qlqD06xNbGChW067v5QrLa+oTowRtBGcsn3ISF86xOxvZy
cZQ1nOqk5uqTEwSXQevYay3X/7bZ/W9ZfliWC4HOfyrMV2X5L2zAY1x8AzH5XJ530Y+/Ns2P4ul7
XPxoX5Tn4lf9bkxTnmPUYJFGs1CFrcchYIBliNQlk43nEpyX+7sxrZ0xM2XWCRQE9RGaz//0pdUz
w8YZhIkrUAKVqv9PqvPjLhK1FfUx2kWYmtgMbY6lsaHhNba0tNCjhsIEEZYXjOlNZ4CmWTltnblJ
m6of9FTTHpMZBTaor619M3RZ+0HuaoRuVIiFCBwEa91o8J5RAyP5xHxSdotpKvcVShIRtHg1fLBN
OLf5qPX3cye89Hp0trZJq55QXX0WMTmMUXwjWmLU3JQjQESPW+2xI0ELTorUG2PU00O0p2/0Cgh9
kmgRpPO2ddE+sR5aB/kHeS6zS61p9dvertLNklVwy7RuQClDuUloC++yRPhyRVAmzdDwg6Wdt13R
nDKKO07HuWdUOIXDOyQOINhHpT2EVtmAZZ16aK/k625cJj8c80fSx2EV5xBUugBb9IPle/PriRw2
SI77s+LVIzoDSJ9xmDDyODokeUmOVuL/4jlDon5Ik/mxGjs4D73qrEpLh0LXmOuE6chKN614XeGd
ciJ4PQtkHb0rzjTcZ8QiFN2rl9HLqimZrIFbqPA09E0tit1ZV4pPk6L1q8yIrEu5tRsvmsxlo0iJ
5Keoy1OHdJJvmph2RrGiuVqVfqvwonQTTZJPPKRnOeCjOzRFaKV3ResDtdSXd7iAxMv7wuIhaY/x
cNkP5aqRJndA5GmAs1Y3kOCSa7ONV4s84TBu7jPtOwN+GOVwEwPDm9WNFOYb8o3VgjOxZhWe5nye
7cQF/ldNFuektI6d+6Y/5UJ1XL7yftH4cRRENlWLOezRrdcRoxD81xKvlUoFpEGTeyXyDSsnXUZ3
QIjtRAL9qoyHP8PEV7cBSOEnxGj15bOyjUF3ekdJSJikeT3a2YWM0PamRJnGzzCYulR77WvfJYhB
ZOXo2+lSuQDcErdVeniyoKU3XTD8qdjo813hhCKGAMgXH1cUvWM3GfJpvMFmGlZ0/tVVWXXNlhhb
erPUt97zvvqjs/L/B5wAPaGDgPPqvPxw/9cjrNm4eLN/LT77+4DUzwxTnDxwl5+nswSB33AB40xk
NZZwBNWE3D5n5+8D0j7DSwe0HVA3lPExN/z3hLTAC6D0ypxVYJUYjfzJCSlC0GEAEMBP3LgMkitb
HNJHu0gCtDCGhQotOh3WajxvZjvwDx7MG5FY1ELvXUJUpgeVJ/B9xdFQU0GDGepeNW0Qx/XNwbl/
/zLH8eDXNyFxoMwEo3gsrN0xVAw7GevWIBvX2D3syxLyteE8SmV/KhS8dS3G6r+sJWi/H4UCxyib
Wl7mwLPxhIqU7gKhOjcV7m/BvKkLJEO04aKcQzxO0l2cz1fdrG/nUNuKp+uM80aWzBNf/7i+F19f
aH1D7iMUkFe9fMoKapToy2GGBAP3rtKybTSGfqr0F6F4sY39AZHdEwLYpy55dLzpCIbSVafGzOXw
YzFzWYboU4FeVp+spCSECuKcSH/eWq6H31KstYO11NlwmtETDLwKHH0iR7tIT7fvr6NXBal4ktR/
TIdQcEb5+qjmSKyZRnXY8XKD8maRiy+FrW8lrkWH6tLM9cvB7C/aDtp4V97I+int9lfFn7g+LSLR
l8USA7ray++IomOvpmkD8Xj4UunN9dLl3txm27TACz6Id3MY7xLDuRudbFvn9oeo7U4MDF4ppT7f
AuWWABPRlzz2YHCC2Q61IQ+8OWcesySf1SbfV3SnIPN9KKrFK+PQlfvR10Jth1453HD0JOwo83ol
8Iu6X4XAxxl9n7MU9pnTX6QOsDk53Q7ViKRCefP+OxP77TjE0D218ZQXQqLHQvQ19rYmElq8stm8
7NoEP8bQ19Gz1kbnHlWACxgDl4Xcfn3/sm9FNsgnmH7QZmbQeJTX5oHFhhsLVmMxfkUA46YqB78x
oxPtAFEOvfp6ZGk0QFWdJp5ztCK00EZPtMPXKQWlmVY3hQ7xOV80v+pKmMrGLhmQlQrDtZxKexFi
QJL6zizt1dnZj0V2WxXLhhaCK8WLN1nhrZmOfg7ospNQ5NNm4tE8bewkXEtltnWq+hq+qWcus0fG
jMqctpOVAcWLB5S3Nu8/wl+uKMfvDvl8/KcZkjBePNpuS2TbqdRZjlcozkNk5TfqNFyAJbo028DL
YKExWkldVUODKu7OJ7MK3S596tvQd/Jkl2g6Lez48zSNdEUCv6JlP07XNctvkvRVNdOdC4zVgACY
GySjbzWo7aBnlYGViEZzuyzJ3dywLhukBVLJt9J+1SrzRrWyLRbdUH4WD7eyTZEbrmEPWEgyvkLz
LFCJrC0boh2/Wi3ClrWxbXiiIX8fOeOVUdfXQf6ltiYAMu05miP7WZXWuFLezaPeuoazeMi69C52
h6s0zPeONfhBa6ycOvmM6bsvLqjn5Q27fI+zy8oCbhui7tWZ2ed67i5yy/4+ahLMEjToMPKao2S3
TOpOQk4tWBYPYMVWjNQMuXlS9XiHr/XNEKMoIkXNNe3aSzucN4MZbQzkRpGKp40T3CPw8CRVmraq
mulKHdm2uv2IA+OdlXbXcZ0ZXrWkDwPy3m5TZDeJo28dpJClMPL7sLu2bYkJVvzdRouOw2hTolmX
VQOEH/VjnPBGTfsxEeeCQd93dnzU/s0+8Y2NoV2mjQ20KPBFICnNnxHPVsRd8awx5QBP5Ov1FwJ3
tYoL/kozvk+hjnASkw+Ova1lVneoHO0blB5zOOzSOF5ksbRuCmkvflc5LBgOt9dOGu2sKPDbLtuj
XbLLRyFRYcyYI+oPcGP9IYx2LRioFNPQXFo+YKZ5aRosPGk5Z/xw2YU97J1sj4PYpkDkBW2RbS05
tyLqSLG8CRXt0s6ijWqGPhbzW3SyXL1HwKZAE5F2dIFey/R1RiUCIqT4x0VnnmOzBQiWOff04T4w
6vEnpD4JmCyQUcn3SS1vqt5w4f36udKet7W5kgOd2izaSd24LtJkZxqhP1rDhVYOjGhmrwq682xA
92JcvLbjwVrmeRz2dwHAMLturhkG+aU+e8jXeWGde8XIZxDXDKyxg3+tfGuLHAkteXRjtTnvW30n
XnWU8b+ZhaW29IjQ7/moj75Sp1s5RN+tDjdtifxFOK1pydtu67COh/68G8M7kuNdOi9MnoPnNQBf
Ygda7uecLoB7AhzsFs9Sw3uTEZuOj4g4WE31wUZ8C6XanYF4bMhjbcSrAYWgNPHnlkGingNXY50M
qGjBWf2Qq9OJCPVWkAdLQo2MmgaF1lHwXRrErWymaJ5mN9cWBMCwAE5rqCfSjleNHXHmilYYvWx6
abSsXh77SaBnVQ2e1xud9GfELm7M0A2z8iYzZq9V9F0859te9K/msvdrqbhJi/CTOFNlI/gYQUxz
2ym/M+3uI9IE+wBJkmQ6ZXH1StP4112CO6GvIeY5R2kmdL2oyAPb8SQF2aBKkTN3dpZvo6FvE1Xb
Tfy35Cg7NDa/Lpp6qRsTPoQMMsPyFJ3szTwJ1wRqcRIl+EjUXIe5oGpkY6ZlpuPNY3QXd/aDXixf
+3TedHnumVbnq1p3UYz1E9Lsq9oiWOiS//7p9ebaOLiFo6cxDbmUI1zkeIY2XVk1unhRWT0l9N/e
v85bi8MCsslokm4ma+RoEQ54NUpqpzneMmafK1m/NC3Jp6zbdovzvEeKIfAta/Z6wlCtRZ/m5hq9
zbVGFHICDLnlYd04zr5s4l3es22j/lSz63h4wsrg/AarBcTE4Q9Hz8IMZxAEjeJ4fQlVcR78CIGf
FtRJglycmQ1r/DD9XkInLdQiISrlvv+M3qjJhAMn6g4GQ2KAwi+Xg5RYWlRPssMw8cvURpg8qt9i
8qCsOFX+vVH3MKKnsYhRFGnZcVNZqnSrTLPa8dTkHPo8HgGqlwS2V6nzRqt0IvKX978as5/XGaCg
0SH4T91vGceTqcyECdPFXLLSScQ4OHrDWNkNkCwS3UZBqtJCnkv8UFSdMXi0XrMrNxjTrVgRM0WZ
Xhu7WRv9WR8wjFO3xpxtTTPbI6i0a5fmvO3CT0s8ratS3vT54Nfj4Cdm7k18Jp8G3yILasLwkkb3
Po+lxyqX7qc08pO6vVbmZDXYzj5OOfwiY9c1NHZDYwf/d9fmgGya5DZPRtcajG1tJl9mqqp5sh7l
rN433LT4fDcN6zmJ/K7StsBSdih5u5rd+6POGTdFn0Q21nO9ou0vELr2q6w7H4rwckqSldJ31/oc
+ANZ4AwhR5GXjU2ZLXYJ5GjOw+ZaJmIibrsVydI49qs+DT+FugSElIqlS3aMtn4OdrrVqJX1frqr
neWmLybZTZNhbVakiHF7rpAHi0zL4rDthoHTLdsGkeRHsoT8PcqkSrjhtIOxO33T1e5iCacrEb/n
Rt8F6pe4Du6WKqM3KF20TsoZDeNcpCLBYO9Rykad89KMii9KH24CCe2DMniUW1Jw097ThljNA+gM
3kOwdKu2YhU48W1I9lmT9VolnhSds58tYWca7UYkZcUzHLr6Ws7DO2cGuqE6G/G5eCEx5ESVJ2ML
9f1ScvhnlO5Rv/uJXtiuTPqL3H5ohplKz1jR91x3cow2bHeuprOH0NdtyriR8c7dYjl+05E/ZZmH
vO1GJDJ64jzaCP67ZqBdttLkOQAMAuqRwOmu8cu8GuLhQk858BPeKWstRIdFTvM9ko5XRn69WMld
0pB0t1+A8ayY+d+InpEdkFYZ40aptN2YD+fVHO00TqEOzULUMW+XOV6F5XhRUJyWRnpbULAmDmIU
UsNj48PRkJAkV9G96IWINWJO80bokA0j4Yk1KI7Y3GnPZytltLpsdDlnvY4+YtrnWCN7XcD6hDaq
Nihy4pQr3k2DLDmzn5UVSfdWyQOSKDtBNxlTulUaMrnxgS394f2I8Prww3mMkTkDNxuME/2Cl9GO
wVDS890dHq10L+oBVe8vFrJKsQyKRN/GaXhvgbWL9XnTBqSBmnOiLH0VcIX5GfGeriHsR0BkL2+h
lGu5kbXJ8dos9IeiQy5Ph/WQbee8W73/dal0jwOgaMaAzUGWCAAdYfDlxZQC8egC21MPP6GdtCB3
F81dg5pBdGfJi6ctpPGtnt5CUPRr4nBSK491NH2p6+iumlGlpAO7CyoJe7YR31lK4Wn8aurxCiVh
JkAlJSexQWGI5s4DmbpkSnt0M3fDgoZ4Z4s0RzxcirSqCjd9bGyVmaIgLul8jELPcCWaXYtJFgar
amNW82Yc9cAt83QbBP0FMLVdaWmXZartDI3+kRXfUX/ctWwdwBZXDiOgBryGG6E4uNiILw6zfokg
fuHFUD3a3FqY04UfE3uJXNNcrgplvho7UYFmxChN7SZ3KoiCS77XG/Ny7KJPhYYYd1redE1euPYU
+I1BUVERLxFmIcayVgsKRzW4QyD/Ht13txglBG6RFeTbdzMVdSHdSxy2KzWP7no1BHwvZ1td775K
TfRjnkzNTW1taxbVjW325wPbV6IV0YbSXZqgIy8NwT0eYytF4w2EtbTP0/Bjp1ERUjkWQ1H5AebV
RIJdGKMKGSe7wC5uOoOiDhzsLqJYUwtq4HJYhzU0lDYM7+pOXhORtZSzrrP38LLvkcHY0TK7xZh9
LS/Zvpa1HdDwS5t6OpMcX+yLFjSgVuhIW8wey2w3U+yjIreF67ftjWHdVdGuQvwqbcI7EWatyvqA
PCdk8X41NA3cmUrynn+5k2zjKUtdBA1WWJlzp9m2UzkUl2aLqG/q9kJd3e7u1coQRzBa4Jrz3TLh
fWN0d65EreR2ER4HwlcQuc0UIvlPSDmV2wJCc/Ug2mVSuk3b6UqzZ8/oDOhCxVOa2vdx019pWXYL
CWprdeVeFN4JQRlXyZ+V3H2Nmgwt3xz1xlRa5l01Z7ddZz2i7XDXqvZdTXD2nT4nYDE2Dtvggyix
I5QtVxM+tVIDfI+IpuLXIpmpXwWhb2J/0JdgsUYmWhW1dSn5ICTPZepk1+m/mDDwRb6dKQ6DdWIm
SujBRaloO1r+u8wyH9qW7KRepqvUgoaLzwvKlrWWcbYnn51iiNZakns9I5ILcdI3RXgid34jcgj5
JcYs5ITwu4969R3tLdxpZMuznZHsiIfJwQui56KFVJXSnXg/VL2+HHNJWtQCdwpc5hiYL8cmciVd
QYGU9RciP4momu2ieBIrvZrGE5d74yAQVnZoIgIspgNqHrXPZvQ9YE+MllcS9DMK7Ca2ACYt8oae
Dequ6Rd5ju5HO93HUQ49qEfIPLl9/s5/NBP8n+NyPpQ5/36XWvwff5G4nX/Uxv7PEA5j9HywOl4N
Cd2yeIqbHy+wM+ITv0eD9pkCzpS2J0ZBf4sk/R4NMv8TIz6klzSV5XQoraSeafDN6Jj+w185AM+g
rQiHAq4MgDo+/CejwVfKYcB2cAokv6DuFBc7WlpIqCfAwXMFG5FO+RiZ6AlNnT5B60+aha4ldkW+
Yywrp8nqR6DN8n2j68F5G5v2heHUyE/Ly6dg1NFWrlO7X8lKG8AIkpE3R1+JqfmYYYsyGlq0btEq
h1649P5SyB2pc2p+6PsQ4aaxmZzPaVbYl5g2mj+kOEwyN6jt+nyaVAQrp9TmtJtNcz0jLIbFex6t
eTCwLsdyDD5brbLcH7zDN+aZx+WfeCx0g0DPoz2Lo9xRQGmycEGqSMXVZKgDepta6WXFUPlGq6Ex
HhblebsEjZ/jprD537XP/u9VK4NXf/A6Xm2p+6evTy/3E//33/tJOxNIUmYx6CX8wo79M2rnRwZ/
xVz4WfvjcNTOPB1JUubzkJsAComW1m+SND9SYEnLUKUFm8C0/mQ/PdMjX0w6TLQB4PeD36J7xp4/
ymGTyrSWwFa9pYPaO6fWVqvR27P78ae6YAI3PjDcaFeJNn5rMSFwlFg+B8dypRW57SHkvmeZqZcw
o6n6Nf3S6D7/d3kdSz2yNHiL7wEhhUbS5RN6Mj9eaET+/cF/lxokfFYFLBJqEgLyv6gO7UwRoneQ
jwnbIDSom/5FddBDhusFDB/wtwA3/rPU7DMIaMD69Gd2P+vzD0iJivGqWkJJwgEfAvKNEe4x2L8r
ywhmiK55I5bsbqMInUajfjRisIzVYxfCGQnK4qEvMCKqUGZcpRmitRWZIYlf8rGLMWvQzehU9/iN
Ko6KEb40aBjUlV9h8saMBl1hDJqHsdfodu1QbI1Gvuiz+WtUU+EjkPQFci/OmdlyU1UNLW6rR5ay
fJwxuji3mFJl0AWayv6gKI3sjkyTqT4vnZCs3wrRY4E4Zbjsl5tlCVoPmdTMN3CaWzWNlqy9MEVy
DxV/gFkpjL52oqHQIstno/QiVcsMG0y+IAnPvP/urOOdhZu2yEMB+zKAB01IYvPePrsqm59llv4N
nzoM6W/+ol/7jrVz5qCDgXvZs7yKSFl+ZUzPP2FogiIuHoBC//mfXYe2Hx8SxZQYWfzSuvi97agO
2a3Ag+mtwodT4Ob9wb572RFBM818/k3C8xuuHw2LlwEeeqytQ+eMPvY7lB4Qnfy07A6e0Ru5xxGq
9fUljpKPTtG6Rlm4hAei52n4lF0PFlcaveIUP/BlDHl1pWM+bmbR5HZsrlT6zfbmlKT121/kmZ5n
AGM2jscFYdEXqY5Q/Ee0KWK3v1o+Bmv5obo6pZHwzPX799T9+3scXIh84XBMpCuTnVTqFH0s9JUW
YU/hWutGcZ2v0fp8cOnG7LpddRHc9F7i9ufYYF1ptHhd08P4+9z0ynXurBXrVNn25tM9uCvx8wMg
U5bQdlqyOfrY2Fuauel2Xf5wfNqs/ug1T9Pj8GXSXVM50Uc7SkFePwyxgg8uGzWBqtcWl5V3itc8
TOfLPgGq+7H9MFwou8Btb9phlRBBd7tTM6yjQ+nXtSEhi4NRAI5fjU1qKTH1pIs+Kt/QLrUbt/yC
29tnTNX0B9zU9Ot0Hau+wXz36/ub5mVJ/vrCR9vSURu1kRWx1GZfYJgad3n8Vm7fv8hRIf76Kkc7
s9UYeaMuEX3EdM5COvSzXOPzikWiuCCqgyBtYmk1nDK018g0DsBBv69LRWNBCwCtJn5+8EqHuExs
oDPRRz33m6Lt1mE4L/4orC0qOgeuPmrwiS3zNjewqJqnc3TdQA81ZndhKVKGP7VVu+HQYyMSTeVl
puhXTgdWP50spNqaL5Igi+V24ueBMKFUBOxB+lnOVrS1Sstx/wdzX7bcuK5k+yv9A+zgPDxeACRF
yZJsy+XphVGugfM88+t7wWd3t0WpxfB5untHVbnKFpMAEolEDmtJQEB1RkUG4UXzMk9zA/zXcg3w
fFF8fTlKOOlfR5lLoTGNohy+oN782N4j7fMYUekAXtDn6UN6A+/SWj6TP3FpNzge33/P68Ju5OBu
7Ht5Dl+Uk2pS9EMLRLUzOyDmUQip+WrK5LYGLcq8Lse4sAn+lNZ9DV7AF1AT/qw2PuhLaGePTnon
ovyHotuwvwcwP8vskUgTVVLGi6BM2iebKCQD2n43oZt6zSZ18ffkKDB5t1bMy/fKxazwi68CsCne
xnq+DrPZi2He4h3ru3lnHTIWr+Q6P/sylhLAI4IzAX2VAPNZ6DO6ZypFraPoBX3lVHfRZbdPHovH
+ndbkplUVLB/gV+o+mG+zbuQTcf2BVzUgh29t7up27emo3vTvXwSYc5LOr0EzAfrMAEjpeEJjnQa
76uNiBbDP6jffEMt4u9aZYlkP6B29777ndz7JCbDDoxWBPmr4P7nQNYKFz4BiG6NcKHLaVhJYhsK
4YtGOjv0epYfBTI7aPlOCQq37OER9PTJNjyZnkpAJTBTn8gsc9QPndQ0fBeJjz+rE4quCNLta2cE
N1S3Xm+xxBPwJnNV8sMXZFHupq0Y0uYZaWS337QFM4AL1brjVtqKd8i+3Vt3aNS9vQ80LuDWCyz2
AWIpg9gDavUF1L136jZ8AyTrBo0pu+E+oU/GJmbjzmQJfam3DbMoV4pqW9F22+xDp96ND/nH/c9f
40NqR05KY/qKCD5T3oAZaaHXhsT74kV+bHaDSMr9sFvjBfmEjrh4feTk4Ieq8GuWeI2hnETCKIfR
S8talnsAjdRd65fmSCx3Ygek4xYpbf0EMsNj9Lul7Y+A/b09g4sqnX9ZEpQuA58Q74Auu8UMymCX
mcDHGL1Ez/Kz/Ed4VH/r4FTb5uAtQ8MvsisKeuFW7NeicPpS6sK5mJsg0RCriF4A8XzUNgK5b+5a
F5no3doWWhXFj/wvh15dGiWaZCEqOeRgptvDIvhO5OW2f4DhXMNn+GzUuljSL/O58CAqxSqAKZFH
L6rrb0eWMP/g05aNdyODQTqMH4I9vYlew+A+ksFrTgkzWPSysqpXN+aXt1h4GMaUpbMB5vgXbEp3
cMvN7KYf4TH8sA7BVrNRDrzvQbm59w8ibKd7W/qiJvyf1UXAA91wuNuhP/l8yvM0H8FPiTlAjJal
LD4CsGCXspABs52Wf4e3inXMJ+VW3gWsbtnepGKwomKAeb9mG3jiGQE7RHKWsDlTZwXoUsccvHof
IMslr6f9x7MTHSqSM2hcQ9F3QT68/YdBdiAlJRLLqC0Te+uWJCT3nkozepSpSLNtRl51970hsZO5
T7AhofNoJ3RzFzIHwBt4nndvqxhfTz6eA+eUkSNi2/iks6Mo4mQNUcg+gIiGvD/sDWdXuO8PCTnO
+KxGHINoTHVF8jAyVJo6+2PPBruhPqMpoe7E7v8492+Pv+zpiF452Z6diOyPItUI+rfIrmf69rhX
7fenkCrkb4KR7p/fWUWensE4TH7VbKLH/UxULyObgjylBPKJ5Cjk1fE9sMJ/ToDk6DRkeGqDp87k
z/EdHNTkoWAZOR0m8nv/PmMIbCcw+/FIanKXUry2x5yH7XNBBrLHeH4jye782PwOHBMvhyAR2fzo
qE9/v/r287vvRaSg94Djh6U9oVyUFvSIueTaMe4+sB4o4yUZxlxQgXgaedifWM/2Xkue3JG8T+77
jv4GAgv+6X3EoMBIC6uJsxxYkqxxj++4qcHnsqiTUXfGCJN9Sx7RaUunex1PyajKsO8cPL8lNvgE
SMK/+GVrtu2ahI5bhdKTvT3oJHG9e2ckb5sfeFWFuj31GnKPkBj09u7lcNql9EDu72ao891ma1GB
Vsze3m3txzuTbC32WpHdpiOn2vY0+w5CKDwtQoFJRf7+NFlD4ZHOmB/3TSUqNO4eJUJbk8C87zty
yIm90eBLFFiKjh5OMtnYIfk9OxomVNn+Cpk7OMJW2RLZ+UkOP1Bi+xSQdyDuuDomzn7EHyXZBnzt
YvIM0miWk5yG+Me7Pwa1t6Xr7+ytRPmb/Smow4Bzw3qqHw93EIT3pCXdHyNm/7XZ1v3DHR378Hvf
0S1ywuQHDBriafd2brt/ZhpvKnvfbR8muu9Z7/RMclq2SchmD3wmKm+fsbsnqNX++NQzZ6KTXbMf
z/ujRl43INckPTNd0bU3LTPI8373gDdPGDwyG2SiZCK7zj4+J4wU7K9CTq+/ocl8Gxnkb8bszY9n
at9vJyjgwX3D9GXk7/PmdSCY3YnFh593wPskh7eAvk3OaG/t9mFiJpnt3hbcgoUk3vkEZzv+d0Gt
QQJng8kutyEJGJ7Kn9dRlGwygb/QD/sH3q61tz49Pbx+DGQ3sgYTYhDsPKchtff0LGLFdNfEFD4Y
LP0hknRTHuptTrdrndKfaFgXJ80X+7bIEYC8UI/UCvbNgHl5FXavM/vYN9CaZ6wUNqwX0r1KZUx9
QT+eXPBke78QNqi8F5Pccd8VhXuOQk//nleI+mQOIwYIMU5l9PXELWNf0gShjhA5yD3RDoBZ5pZe
gDKIU+yAJZ4NR30DjujcVmgOhbt9+ixgjf85fb6IX5zAVmiFupo33CeUH96Lw+gZsINuZCsHf6Mf
dafcJsdq5U5/7bIDvB4gUCKMDvCuxZhFYHn3pjJEL00dlXao+fcWIFaJIFU/c5RrknwuCxqMtbEW
5eNn6VILAGmIzD3u8+hpWtyBsswsBkmA4MGePfGv+Vd9G17lV9xIyr1xLzz9A0v0rQT+/+ualsO4
/Mz/A5x4f352/1H8/Y9TC6YvwBT+apY5+/8Ps/E8NPJ/I1yQ+uccpV8Dzfzn/8nnIESM/iNkc5ED
xO77xFP8b5RJ5T+hd8irf8aHOTTM/0SWtf8ELRIyLUjmIUOOODIU5J/UoaCA+EKTQIshIheEWyya
tr4RWeYO+/8qBKgBLPTiIT6N7CZP6y+x2hTwYsdyUE8ElZ6pQuewbWu363K12AazFrfOl5m5/9eD
v4InXIpDfB20oWiuRxXLBbYt+AR80JWDB0lKmgmdNmkizSloxiNBPQWqVc+/bss79+r48DgWNUoZ
kU8D6g2fx6/GRYzypJ6QHAKcvpg/tigGekKZbuyuSBEXcpCMQzcjQvPI1yFWLy1b+DnCjSCF0sPO
OzrHDXMcAr9p7ziMOXuKv+8ZfmeM4pxjlO13jkc8/Mx+j79uGcP3NmyL79lbfImfdjzvyDb47h4f
9vCjlHp4muMSPBKP5z/iFPi89+QcPQ9PI3gcsfm3Hc+h7/gRvAKh/F/wNf5i46je0A3k4mfxxHv3
iMfvGMOj3vEvnk1sG098ZXvieU/Esyk+Y9s2tSml/MdsfB7P4w+jd/hij5HgjR65eHdDt884MvGj
9taDC3OgDF9j1Bscnfgg3s6xN3eUOt7e4S+Kd3PxyUf6E0/d4Ee3h9Nmc+LThInin2b7fUa42BPF
P99essXNS1uu2JK1MYuBXiLG0sPeOb57zhMGZdOfdLOlpxVJS7COC0mLk7dt6lRuoRsOgxtwDMiR
2G8H+EQrchReqfplK1/IWdj2pgJ7tsHlYIlevcdHrDPFfGNJNrs921G6FsjkL35L4OLi5kttFc8Q
uGfvT9AWrNPtNYKdW5HAt92X23gjl4bfR5DwsHN2XKGd/ef/+PP47mBvHKGr+/e9874/VgQbZ//+
jrUkdy4Uy3t0Pdd1bde9Iwdo2JbuNlDnt7u7T3W8I/SwwXpj52FbMPqwowT7094+0N0O2rfdrBz6
q4qwCJ6oYt/7MeaLvbIn7BvM2JpWf4Jy3FqSZaQEljzXIGLnvB8DG9sS2/3INzym7RH/ecTFV3xX
BwQj3P7dlHQgf9lms/k7kIfTmop8NrHdeqGFAc5aE1WYXCmP3tPRoX83uNc5rsMnfe/AxrHTnptJ
LAwWwiawgZT/lR2dJ/bkPe7ZawHb5pLX3YeDB2AoR5e4T/c9po/Bijx6LvTO3kLPS2IffsZke8JS
MyYT9gCFeMcNxD7AkjiMbJj9ADu03XMDc1tVNa7rt8a5cCOTQhgVCZoKg73HVZk5PcF7v7kOefyX
ZcbwYER3lO0cvIQNu3v7DVCJt/IKiyjObEwDGtYw1a8w73vMwp7bNVyLj4zuPA/WevOO3QJjDYuP
U8K17Qrm1XEw5zh6NvwUYK9YHOedeccjDDb05vgYEPICLXKwJjgl7C124Sus9pZ82jLP9Y7e4x8v
IH8e+UM/no7vEXmayUdAPBg72KHjI/765w+0ETZ/gxsqbCz+fNic7NPmL4XJ35zIE06RkZCAuNiq
L3eHw8thu7F/eNvN79MDTgr6gOOA2vaJkZ93OIg2Dzt2whbFdXh7B5u93WDqGWb1c5ox8r+Ybhyu
kIizZbPHubzf0Y19wFb//MHnE/6ZG4UT2z28vkIR6e+VFbltvYALfm69zMAvBANHDE7JHX5Bd909
w5GHrU8o2/7rkKMreiB9ErH836oIeMxzsQkgD/sCYiET07E/Yv9jq3Gp/PSuCHYR+eBnPcwl9oVH
8IOwDs4jP5Wx0Fh4fPWID3jkAIfAwVf8s57nHvDn5oRJY1v68OnYYFodfmpiRx2wc71Pd2Gz3WJD
clV3uA4eHW5OQ7KBCmH6Ya0dXMbpji8j27zu4emwzZHhM7cXgJ8O/zsRnAWXIzegZFpH7yBqYfn3
v5we/TxbgdjlHENC6NnUlj1FOXdr35Zyvsr/SEHNFWhCEbxEGeC5lMIHe6apAALYz2PLBtMkWmLy
MX0PxrliEbg2VsBRLkelAfFUBEInqmFUXBDO5aXSDOTvEVnurrZUJzKH0QlTUFPeHtU1KUAIAXEY
UnKcKeFcitSZUVyLfk1iAD+9iGDw9NpyXINmv5w7TmwMlD9cQuCeL93mukrFEAgNNYptwX1CQ2ss
AFxQa1pHCmsqGgAQD+HT7ZGdX0H4egFyXgPMFoCcUVm05HqxcqUqsx5lNEWVy1tRAN5v3yTxXuxM
nX1bFK/jBVAcYJpwRVhMolxmIpAYEohK+5L0Vj47ZdSB1yXO0pWb/ZWZRJW+iqQyphElpQvjr5V6
bgp5VoMVtIm9Lor1jY7r251aKNZxqAtjc3toV/Tjq7xl2xSSqSC56SGvzpGV32QSWqDQMaJ/j8f9
c7UAggL2XZCDcjaCxRT6mYnmu0KriJVWISpI4jlGt1zUze9K0K+FZa5NIgiHERT6hKxaVjdaVa2b
TTyhamGSE9b1tXwIQfxGUeU1MfDJqCsG6ooqIpmHEgmAzH1Wrpxvsl7tQPUSoaJcSjtQRlqxbEet
bAArHtiwt9frmijkvBFlQ+QHt5/FoSAJmpYIIypHploE1oec6ocm5gQ2WVCvbDDu0p2bXRThfBG1
uIf0s1HWDQj3iDYXR4CyB66ZTNUzbz+/G9Skeq7N7vX26K5p41eRC5vYq0iMDomEiQxFBO5rX3MQ
fFqrFbkqBWkqcHsAaxIl1+fL1VglOs+BckLKyOruk6IEMIeZKysYSVelQNmxmQHvdsFm62u+WoUW
SmeKJouAal3oTtQX+krI4pqqA5iNc2KglhjYZudjqS0jqqNKr4hQW4pOTStNtqme+X8z8OQ+WbBX
7YrFuKqBaLEEUwGeiHrXc4mxEKZ1pCsVumoN3U377g2B0Q+ZY/B+XxlQdA+kAOg60nn8Rb4c+6jJ
D4NBg8kIfcGggPVGb2cqtSsbapEp5pYJQR0QdQLdEulClKieiwkFM+pSLa9JpdQKaXJloBqg3tHG
iT7OfCgUUuqa6/tJ4ipaC5jNigNfzqIarliRS4VBb8EnIC7g2bjTc/4iVpThYtnjlJHyNtUfctCI
NR7Is7K1HMIi+/+vIXNEQXQaACRcWroeYxOYoTQWNQmB678VU7l3qqpUnoq+3ge6MG7rpkRRZwLY
TAXy6TglIcUaAG/b8rpJqFZcoUtLY+FwxY5EFxGHZlhs+2GCfyT0Y0VK0RxQeBBYmQ6WjyFAfboY
yCAer3v9senabFxZ/cs5h2R0LqEeGUDDF+7RJINCu5NwUoyAgqV1ESd0Vrp8ZWWvju+LlIWKTWCI
mIMKRhvXup51QSrTofIFl5MBTdZbEQ8V++7ewbiwwJg44IGglv5cl0xjyBV4lBWwu8yaCtYIbjYV
JKy3pVwaH0jh3C2o9gIH6RJmPgfscdIYgEFOAkt/LMypspWkiV2xS+OPNqpn57a8a/MIlQVmIGSh
I2dhEfykQABfw4mkx4NaglzPFHayLwbUNLNmL/eThZKLAF7gyjjX5PJ5+GqJOpAXVoVakTTL610M
+iavDLt5H3dCvUPLrkrFJJZWzN+1yeXeJngM4cCDgOVc6FiaYNmrc0xuJGmvAGIbO1QG9bE75JaI
WoVcaF9uTy9/4vmBj35CwMeBjwOetbX0BTslGHKtCSrS+03O9KoCL0AWo9k7H7/vdsKVhgcDwFwA
g4Np5nxwiTrPyaCrJeD7u9QWE8BNjK32fWcaSTn0RiL3gtYuJG3OpeQTGHxUEDASwSgHV0lUVNvG
xoNYJShUqMUV7bxiS86kcS36oiVDIOvNqMNaiVHqS4B4MBIdMHA1ukZurxP3TxbrZADiBcwOnNoL
gJ7ngrCPozQM0aOS9mKzDU0hc4s8E7dFppl2aej90wg2J5SoIIw0fH8rgAgb2Sr417iQL2u0DfR0
zkmL038WWuuUVpp8RENbR0tZq7yiBhQkATGftjLiK5qJzidclOFho8tuWVqEO4neKtIAV1TyO1Iq
VgpkqRj10mIvfN9Wowfv07vmIJ9LuGSzbMBbHZRwqEJgPuhd1XmZ0mrbCNw8m9Y32pCkVbNWE3hl
STmgKOr9P+F8P7McX3SnDit5bltIVTpdDkgaRSbw24tmqxVKdxjVIgbYndXQKuqjlRW9UFt+6Oro
IgYIOY6MJXyZBnzKsqpgUYIYgECymCsOYjH9/rbOXqwgpOB4RbOwaMLdWtqW2h8V4MxBZ4HRiFLp
posBqhIBtFQBX/a3MGDh3nBZcE1xA0RrG5BOzvdHokZqpJWoBgam6FiSqhPm916Q0zXmmqtjQpsR
lgyRAbQWncuJ5rg0B7EroZXAvGnKSd2JaZd51dg1K7blmiiO78X7T3HQGgtR7eDnRZFlEFUFqM3v
JwFAi9NbWIjTint/TR3gC2ELoL7aAnHh+aCAFxtGo1yWpFbFyK4F+Lpowqns2+pwRQo/ZnA0YvKA
H7u4xjaBEVpVFMGEaeCWEfUGCBBFtkamdGXW4FDzeB5kcCj487FMEqjlwQmESjWth3MJQ2UXaPZ5
8Ktgfrs9oKuiYC4AsM7bhD/zCl82sCFnVSgECVraq853WjDI00QBcidCIiu5mGtTh3jo/0ji3/8i
KS+myp+nuCSW3j+bRq7YQOcuV/SNn4xnR4wFpwM3Stg/2F2k+M+FgBC5ygpJQMWgXoh3VTxWp0wZ
Cs8KNHUmBbib3dvzt+iO+dy0IKgFN6gCDjxIXWj4XKVxOlSQqAYWJhBdDmwEwRn1rV5OCUprwk0O
PBx7ijTLzcVK/gtmzW2j5aUTKkPyePt1rk0yFhIF0oDLllBScT5+kG1lnelDcwyrB4lsKcQ2QgR/
vi/EADw76HJx+0Qs4lyIXg1z1JQaIAqiWo7oNMSg/GpEq9RXzrRrq8l5M2HkOdO3xZX3i8r4agL2
yAnKmcf5SONQ0UFcgl4Hrd/krTCtSLs2dyhMgvIYvBR46SJ0Y6OPWV+ghRY4PbuknyqvhBVl3588
EwEPMGfg3ALG1PmYDEAJKlMAixg3WX1XdCGaXjQlWgnHXhkLpo1TseHagWDOYuaSvBASKwq5n2qE
h3QAxJoUrfJvXpeCWCVOLVymPtPnX9YHzJpCK3DdTyIl22fTCGotPzft2zN2GelAmRHnz0KNNgLL
6rI1JwOfuSZmBqhgOj+6QwOA4khVui0GzSK62B/MQXsEZaxvV6Hh7xDv3upWWa6cLxd3KbwE7+ZE
mgDRlgucrrkSO6sNUjgCei9LAJMKm/xeHTWxv9OAIaTQEYDGkVf3QB1ZUcwr24Az8ZqYAoRrL1w7
oQg1scusAkhdMZjFQxEwtUMZ3SkqGty7xsfvt2f82rryCiksKTC5QW9zrqOdbIzZLMKKqGEYkaFR
ascAKvfKTuA6eG6rJSwpImSIYXGWzsVOQMyZVxhiWfUwCmhqGoU35bPhqb4VrqjQ5QxCFIAtFdy9
DUAR8O9/UVTYSl2sNcxgkWiRwMAeVJnAcwI9kNUAcDkcMoD9355DPkfL0WHn8UgjzBc6p89Fhkml
jUGlgKwuzwSmWpX2XHXD/FF1RsokKZc/EAYZd2WoFJuslpuVbrNLdQVWAxwD3HTgScKqnYvP8grA
xUNXgLKlDliqG7/T2njXcgSoKitHobC65lVeKg2XiEsrsmmIsn42AX6Z4wYgZ5EsgfMoFwAcB1y0
boOtkq+sJFeKxbSi70fBCQf9xNmzUBo5blEFVwATr0YL50zNPIpeqxn01KwuffW+Svo5AnRbiJiR
kabN2hlxRWfRuwd3Fj4gokfyYlXruTSA3MBh9FK/crQgmVpq+VL4VDTAYVjZhlcMH1IluCoDeBZx
FNwJzhdRkYVEHVoRG19v7mEXkyfJB8ZXr9apxNQm1E6JkuGqDKx+tMeCPNI3CEgBqh9hreblyn3r
yswjH4saTXCMS7xo9Pxl5BRVtnMFQq6kCrFd+679GHT487k4WiSd/GTfmM9SBZTx2xvpil4hC4Gk
ETIF2L6fjTNf9ErMLHAjltBkbQJeBm0DX5ldq5eiZmW6r60tLl6oQQXyCRBw+fe/CMryPPZReVqQ
oOn8H/0UK4Y9SZa/ayO1M9zbo7omDMgMuLAjyINfi9lsVVkOhTYBNj8i69tSKrrDkBsC6/VieLot
6orx4wjfqPfmOJOIQ5yPS/JVDaTqGJcRG/7vuJWmH2Zr9C5oRkFVjAq6l9vyrgwNMXpUHYM6F1go
y7KTVBWirJsK2PXCAERpiARmXQfIqOMz318y3seMIxFDQ7SY686XJYv0DLhCLcCyrEmt0Wk/dp2P
tF+ueJKcIxZ4e2BXbCq49jAwWDmRBxzPpcVjrqdBJ+Tofs9AlFCEDRAGKiT+qG828u92qnvRrXDW
rNycrsnlWE2Q+FlMstCVrh2kFMCikDsAI5iMXaQe5AmJxjqPwh9DoRZ3Zh8KK3nAK8uIAgW4AAac
L3yx2A690atZKwQwdS2iBH6OXV4mVUENo9FXTMsVDQVIPwoHQDkLOCJzMbGzMnQGyMYKMPzNM027
WXYnvTc3Xe3HbMgDYSXQcm1ouFbz9Anixbgsni9kNRhBNZogbikaVQeu7Ywm5EArHmcTYEG3deaK
9QJkDIhGMYe8y2NxDqt6BdrqCaD3YhClB8BFzyxWtdD5N6Tg3EVHxydMzUKKmJVJpmuwJlWcVnbl
i+YObdjDt2NhnF6ZA+R/Mj1zwL+vu60BikKtc4oMwMyOBkUlejpt1Bh5NTYByr5aMZHXtAIRKn6P
gVOhmstBibNedxHsFoCTTpwsPisqAK7DnwImeFytLNQ1aYjx8RIqhIlxrzsfXJk3sa6AsYLUUxVs
86hGj1QSAA90HMvdPMzdyuiuKAYsMiLRYByAzGW/Z2LI5TCiKYAMfVkiLxuKcs+CQvLXvIgryg4R
PDCGGK0KnNDzgY2lKoVthH089r2RsQy1A2h2L8yIRJFfn24r4pVZxCQiNYkiBeChLIX5owSs3gCc
YboVajnD61S/chA/+cQXEMhF5F8Nv28dcWIjWgqfBBXcy2N7LsxsDEc5J3Ef+TQRAtAYgv696TTA
s/vABQYP87ByElybUzjVGg9B8zgTn4Yv507YxgJQ4lX4mE26lZFNtNNMCUgCZqYV07gmiZ8NXyTp
JcrCUBWUk7Jro96DqW5TO5+SHnQxSYmlvL1+V44akPbhLs99E5wpi4FlbQ2KFzAgk3acW3eeNOF+
1n2LVVpT2cJoTVujivyXf0MowNM+S5BwW1oIrTNrkCJTyQEUiEmMUAryI5v0H6Ge146oV4oDxmh1
ReaV6xkMP7xq1KeibGHZAdeYc9HESo0W3rySSBDmW6sc05fJD+NfRaZk71om1kwTxNqThzFbMTaX
vjTPCmn8Nsr7rpabX1RBpa6kUU46Y5QeOjmfSBrWwU/Br7r9bAqg8fGrZi+UzcrJd2l1uLpip8CP
RkBheRzlLQjIW8QniS+jcAgpjcCOlVh+uL2gl1YAt04DcUiUlSGOtjxfeyPvokgOEbDxu/A9mMM+
ZG3RFDkoq8bive204OdtiZcTyu+5CKkZqNZDWnZh5MI2E0KxhgcBMgkQ51RRrt1b3QyKohppFQfo
DRox8kDsiV/68VrVwjXpn148kBMN7mefb9JeKMRIUuGGimUJiD1DwMZE7L4IB2oNaSSRKPdnABKO
ItgWECyW/twe/aWRAH8PFBmn5Ceq7mID6chIwE2GkZDHRPHw62dSqoMrg4HM+bYk3ruJiB8XiAD7
+Uhxd5CtOcUpmfsWGHHzGWQUxEqQ03f0XpvCFXN0uUsV6BEKZnm5GwzDYmKbWEjisW1wnMhp9RsH
CEuGGJzXiY8IXJsXbpBN1Vs5GKUbT4r6fHuwl5sF0hFKB66laEgIiC0G2+l60jWQjsqxeCeVuki0
OJe/vSW5FJApw/HF6awvsn7YISaqtAHIjtC2tY0n9dCbo+D9G0PhLIIo2NZla1lX06DWT0BVGiZy
mMt7FKX7E5LQYr9WC3Zl5yO4LSNUCfJXONcLLwr5Uy0bgIBHAiDPMguUKK4lZYGHer9xa5qt8G2X
FAVngBtFngydpBcVYU0gT0XFl0gQYsVOezM9aIh72Vkwqve3p/CaLqLyEgCnPGCJuvRzbcjiSMR9
a8KZbwyNJ8aVShFMAKj8NKRe2dTitkK+/UGr4/INfXDlyla4YmM4NxW/xKOSG7+fi9fSpEfpB5xv
fwwEmVSIKN6rZgoyMnE06idZFrSeaGpUPakRGItWBn/pF8DDQgsrkj2IgIOH9lx6AbReWUP4hUhz
Ib5hMSJwKsjYjJy7IW1Q6pgkj4Ewav+GwYFg1BdwKFoFmeRzwW0UNVXQ4xIwSVVDBbyh14Mp4lUy
umTFd11sd+w84AmhqhAXANhweHbnovweBGCWOkVMHBqNSWbauFLRx85tNVoG9f4RAzZPRBGx6T+/
/8Wjy3FAiZGiRCxGjqK10o71wSzYhRgDl0NvxAPyifk2UYR7f/RHp0K288Hv2m+q88VrLIybWopD
C+c2YlFdZ2TUjNqFYzi4hZEpLLFmu9CVlmA3I/CGYkb79iwsTqxP6SjwQ8WKhEgqIjjnc10XURHF
RhcxMwi6rVbpky0GXe8UETB0b4u6tqxfRfF9/WW+9VkxJi3rI9ZZVmS3SmqCB6IpVpaVb4AvcenP
AQG/FUsKbw4Xn8UGEfow0cIoDpkf1cawFVEF69NmKpPaU6bYEk9G2frf9Oa4UFTSYzdy4GXOoXU+
NGVSq1orrIANfhgANhsw7TxyteKsXhkaeENweKB8Bv8tXeUOzSK+gAATs0aA5u86KVWSTatkhrxB
u36DHiCjhMW/vWoLg/M5NKQueaUWZOMycj60wjf8MJrUiGWjGPtIAJddNFNjbgaATgLBcbRoa4b9
4AYdp6W+LfxCZZDPh+6jWgHF9rC1iyO57ltDBd2oSrWqDTZi7QOvD4WvK1IWFh1kGigaluFGIU2r
IBe8kNKlERpYClmiQTSBZHJS0uIYV6NlC/oo2M2E0zrLy9xR5DlYMecX2w+igVLN6+FkpFPUhamz
4kL0kzhTqCQWoXQva2VfPUdtKwsqQY1Ls8bzdk0e9gXOfPhyKFdf7MFwVlPZF0qZTonak3SYTQbY
h5Rq3VyvbPcrohC7B0kJYBxR6r9MF5To6KoTlNRQH7cOsPDkIAbGuQyTVtUrC7jwCPgCogoCKXb8
AjDystERPECVNHYDRtWIxQ7MlqUr+HNGZcEIHtseOX5/6MAWnY3K3aBow8oiXuxLLh6pETh1qNyB
pp5vEVmwLPjAoUyhpKYrzK1MVL1GYFoUFPgHhbhyq7vcFQo8LEwrlAf+4mf/7xdDWgZj4oPM06dy
mqgbMFcAkScK25VJvRzVmZRPwsgvUhJLsYQqUQDqJIgGCIT0gqYjKu+k0Hroe+V75IqYOSR7EJ3l
xdlopMD4zidRyxE7jUw9YDBiYg58P7WeopCGGhg4O2Lm6iTn9tSmkep818ZALjoBUQaLAkoEsM4F
hwg1ooZfFqhiFvobAHleq6L5ZjkQRge0ExRFI6LD8fk/EQG+TGZaTGmog+CMThjOmyUWOUMWo1yJ
wF0qBhogAEDO2zIM+OKLOYwBKxAMsRUzWUbWRzOjwhaiSPK+O2GQwmNESIkiMLUMTTWFMoSlKcSs
VGV4Zmh5dSKxWdOHS/OhwyTiiosWTWRclwCTCNX7k1KZMRi+poKEoYjjbZDizegjWX97QBdHHK9o
gk+l4PKCZqHlEVcXvMs2ihJWoVXs15x02ZOmBZUDcmUgdZmFsA0QRF05V6+ND5UQCvK3KAtA6+u5
2tUzJhh8ZTGLo7BCyhil7I2cG2QUpGFlJ18ThR2F8wX3FcRFFmqhpWEfofULGZxZaY9lWGS06E3p
TUWB4bc3E+/eQw0SIuo8rMeNyhc9F+cqmsrOBO/kMBeu1aR/a0VfKz24XC/oA9IRqPvnx+bS3jaK
BOQgdLZCAY3pR1eAi3wW1PAOfa/NXgzLdJ/PQr2WG7vcXOdSF3bC16cCLVt+xBSpnzd9GbVu0fRr
JM2XvgiSmoig4dhECzrym+cTqI1TlFQCLiWC2UX3WdLNZDLGnGZqKe+kMAZvXTT4YHYLW//n7W1w
bYA4xHCzleEDodD6XPQ4N6UgjCPuQ7o+Mr2Tk7ukFdciSVelIKiN7D6ivbD651K0uEO5ra9FoOLu
wbFXFglqyKS1uO6lyuNOA0OocOQs5OIWl6rCELNcasOYid3sd24xlI3sgFQqAdtmJrftikm8PCsh
Dg0pANDCLQq3yfNB9UGuVtWsxsyfK9UNkmp+yLUIEKY1j1VZXW9tbq/VlS2AqB9oMHjcHO7xYq3C
VlWF3hhiZhrwNsBngpyVIRTmBheV1ulRV37XG02T2bfFXplW2GMU3UAqSDTExeK1Ane+qj5mAQ4f
R8vj2fOjDiHdApf5tab5K5MK519HSg4bD7eqxaRauTgZVlDFrGnboED7GVw/iuoDU6eRbjXhBgQr
0RrE8JUR4hqHMBYOOMCEmQtfTjWGoWm6DmT1SIaCRlD1n/ShVTYzSO9/3Z7MKzvhvzj7jiW7dWXL
L0IEvZmS25RVGZXVhFGSSgQJQxAEQABf32v37N0b0S+iZ2dwSlV0icxcDsAVPnPErwHO/U8GlbE1
UADqxAE8+rp3KSIheWz//v/8EnB2seeAFOw/x+EkVSP4fEYcQIDej1QmyUHubfxfTtD/umtYn+AY
A+6Hnc2F6Po/33+P4Q3g4rwcoC1fnzjW7odk0/uZhrR6/39f0H8VSLzv5QUQQ5cIOc9/Lr6llvpC
rl4P81LmLwOYWXCIjQhl2w7LoBHOjZN7b2hf7Gplv+bdtv9bHgIg1P96dJifQJVEg3xhgkBM/z+v
F+Mcg+iTrcdQJgw6cBJznvFHxy8O1X0lig0hINUkIm876Cc3BMoljUgq1qeA7gaE2k1JKtKfUeSB
fk0MXIzieueNIm+0lthQvA+BzXK+qonbyF8pZjI0PZmSgczdxJxk8zHZx2TIexqkW5ODQTzuOJ9N
O+v8xXnVkqWvKN0v/z+Na/651lSYf6lJ1P4es1jlP7Sotfi7sgL5o5kNU3qcyTKt8HdOzSxurJqn
m6SeK4SWIEU5fHjY8gMgl3bUc33KigmR3yFlbocHMvhH+j7hF7cEBNzy5g3rnay4raClTP62G7RP
rwwDYT53C2RRqexxZ0R9cJzMVuKPX/xwo/SMWF8gt3L/mQZSQS65mHkYDgIgOevnYFr96otczw96
KUl+xdt2wIIQ17KUnysPNkdM77r7urzSaxxjjgDt2RPEBiccSVZXGrmo+9kIUK26DT2/p8c0TA3E
tKJdWxhaBzUkh4UOeXhebEzlX65klU1nA6fA93XDOOsOXC8Kfty6XoYfZmojyM423SYMKm7Dn1qB
WfKBcO0EotY8Shl/qkqB09qOsI44+i1ZTW/rks9P28WHRhxITmz7Xg6h3n4pqzlFzm9SSPtzW2Ys
XTsnZ2RtY5Qd2vSKXlJ4n6vJG4YpYox2BV45J6SYO55pG98rX/PxdSobt5ITHAR2x6+5dZY+1dQq
5zrIZpriad/rhSMei487MqkvqCx67ClUfnnXNRT7mLukas1bRJz74LvJlZE8NVs+8j8FTuxs7AUh
zbgd4q7nrAHin5QWObw0Kb8RNFfAtFVm20qTno6unmk/NU6nWx/susC4e2yXfcSvx4fcvsxDEOCs
W1U18RzGUsrPpmTJzDrwJWjA2cJtvf9CrXRZ0hmLLN/H1TagQZ7J1oYNdsGz1OXYs9HkFl7STcyG
703LrMSrPFQbZAskhDT5aApkh0CzXviI9PhxJmv4VLSN6c2eqSK+FlLb8WfeDka+QN3q+aGEBfze
QxYR665JzCAPbplCci9g6QTBP5bx8Y0TsEfMYbEVfrne1/ouBMTQvJm5sfHUDAsqUA/a3UaTA6RE
6Uiu1sCBvHZyLUL4lIXAh3oSSYBNA1LDkgiKiJyJ1MltrjOh2v4CgbfJgRpCN3dMaIM1YBczBizg
1hIoOds+dcLGvyUlQLEOA93AAurSJSRLcQJFSMI2d0sR2Jt2cxLl/gmGJYHPLFTlg7zLspGApQqf
H9CSu7A0I/sqV+0V0ofHJCbPFVUwT4BqJwzt3EUDigwy03ZV2j9iDjOlHcnGVtv+wofYtps65Wth
frAlKbm+1oZTZc/aQxoM93QMBXV1UHk1lHcynyth4V00UUmvDar1DI502hrVweYfmepZQYhiPdLi
GpVdx1ygfL0OyLu39lmyfGXtcZNtvaevelgw+6C7Q5b4fMEkSX3vTfQIcgBpaMuOaozF3u1tsOlx
2wJsgQ4t2Wf9KOY1rFcr/DymGYxCs7AZWXbZ3v5tRAbM42TmUP0zatrr2zRhW/KrnrJteRE1FPlg
/YGsBOIhhKTL3yxHTe4yh26h3/3k3G1SwbnwJWBAtm+JWTQ/cz5W2e3WwI+qR/lKftdGwOBoskFd
6yHy814OKUwi9nVMu2rcx/tqyOhDC+XBKeMtewCupoD3iLrdypdmKgU7Yt2kPax7MdvRh0q5HeJd
la8F+chy7L7/4Jqm/MNU84a1gCWkRXx4DcghpcyGHjwEnp8vUSn8dgtyKA/Vjja9Z3ObrR+5zRqS
IPNZrOqOlKzlz8if4OtdihN4eFyLyYc71Dv1EYs00LdRtuvwp45TI55mRpr6yaxJbD/ABVqX07aQ
qT7QVLlwRq8aTOe8BGn0uBIxfC/tlupH0FYncfLj5NvfeGUXvHNDCrrLk64yKf+2QzFXEBZq3Ifj
Ep3Ov6fCYTvdkUVf3JPxjiT+qcwF4Ckig6l+yhDXeEPJXEDaX/iBs7dhbEwir4p9q7b6lJR69OmV
x6Aw+D7uzaz/uSbsybdjxSp3hKanhSX9ZkiR/c609zaHgl76Kh6g0HAbco/MMo6+a1s6IQVxX+iF
lappjkjsvgpyld+1FQli3pdm3aCWpWNm2q+1mBP1Vk8IHEDHsOBFpx2YYbHKeraEvAQzJbXCwIZ9
bLw+N43j0KAD91jvJ1LueQeiDCyDmsWjnoN6sNlPAV6o7qChmixKY8rSnoEHAo5luhAASX6ZQCtK
2FQ0b34EcPo27ET8HaWaG2wruWPYBqv0LSXYmPU53sW8r9dRiz+bjc0zCF44sVuBKKenSu7+asT3
NdwxmlPZo/qsH00K4BcHrGOfG0g9zzws899qKo24UovPn9S+V08Qno4Ij8ax8Dk2qfbQOW7VjdxX
an+iU2iwkqZlK85rhLnFGYYmgzkm9VD4Pl9aXV7FLQGtBXRf8bakNR5WiORa65CkB+xGadJRBceD
HkQ82BEgP53Pp7kqhztMN0F0CjkXXxPB+X2tTLYWR0W3HRRsY5BwtabsVDUhLU5FIsczhg+4hqjA
VAJSG7L3EFYsl6R3II0fNNALi1j5xn3m4GLyfh1wxvQIhMRDmQKHM5ADq9X0Qe+WIbjY1aErXAPu
GNzi2hEOQn53hymQzd+MsL0I3TzL+ooJbTwsa/YmPSQExxAivvCrEJSeMXA+UjsUvU6Xihxyn/kU
JLuRPqPcZe9bviD7LAvt9lrM9fhajn74R4HsPKUa9ie4I4QkJzotwJGSWif4Hpa53bu22dCswjhG
VXdqEJ49LUuU2zkrtlld+wUanZPNTeZfGZTm6wEhb2Tq5nLbAQMteDWrrRXFcQhNsvQzfubh8hyw
CQ9scb0Zhizr0aMs9aGI6EXASwwCh8hcC9dV0mZf7V6K2zFfoj+A2TzhGhJv8vNE4gpVeZzmXwse
zdRPOyenHMpvZMjByOCE9aGSoP0JlvUYdsRpLjj+E2tY9OAjayTt8jkd3zSb5+GqGIc962p0KqBg
zE279G3K1QPjVUNPNeKedddutjKnHDHSgPTbyNpuidsSeurA7O1ImdICn75IymO0Qj3v9SbKn4KN
c9rvFZmRGOFrtXWMrt7fl/WoILUe83bs5bjX6WHB81Q/1phkV8s4i/J6ybkf8EOkQHdZ2zR2OZRB
rjO1QTHb4lTwkxSOPGSgVi2/04WFjjSomd1aeTse6Ljin81Z3bKjax06vqqeSqRSSVnftnyuizN6
3IbYjreSfbOY+/27gvHKh+AK58lMpyk/yK1t9cnEMcG1pJvs0S0VcOTeQfe4Gbwu37IybM2NHKAD
6GnuxudYjxIpCGDe33o3oLl0+44mz0XVIpFoKUbfw3iqhe0i9dNjWLPs11a09G7ii0CORpKPBsWw
nadeDg6FcY9p8aqzJPwiCxvajsDOK33OrIFlQQmKg/hgenXYjbHNWPkDn2WIMFtESndXDVNCHin6
2pdoCaxdkiWbbpe0tG2/wPkbDT9b2HgYR9rkV3hUpTtFS3dkIaN/eHaQm8zHwU9m6EZg1PRq2sla
nRioOqxzkDHVp8EMWAdHMgja0cWnH8VOLoQoqDnnE5aQiHTIHdigg6fDOWYugQ9ROY7iTNBPq3eK
0OVONTWb+m20qF1ANmqEwu6QSIorDb3rI3ZvGT8AP3Lp9VqbFAoxgpkF31c1EXeGwbmfr2TRaHWL
XgVTG8NjmWHv1+LfSWZbbofNF5DDQ8BC3wHri+8sjeNfqpb9L+xf6Nc+Mn4nS3DzTjmm9Mc4W/Yi
B8L9IcEL9WFzmWznhOXyRTOSoGaKNOan2lccTUEytORQoqHIz1XqU3adc7G9AGcvx9hj3sf0Fo3M
nzU0duEIBZI60GGucBYQnFo9aLzwxxp40UxoBiUGVMfz6hGoPMwpIsRM7Qkc/USfSK1r/zrLtmHX
pmBoh41L6mPkDudQt00yN0cFv7qpqwihn/MI5XwH0loiXmYb9u3gxDrkZ5Ti5R4kigES3zxWkN3Y
tuqKOMMrAESK9l+iM/8vMaT9txUlJls3D2vobWJLgJbNhvMMBDuO+JZUZMehxHgO3svFMBIxRevX
vu9Quow0F6zb2pj/AViCGci0KUOLTPRrM9TLbyEDyW9yqNPPaVI1U491tkaUUIMt8AnKFaYQhjmA
e0KR2fbmlsHhc1ni+KuSav9RxWL4ak0gTzbP7FNL2p2dFToe0CdNCVVxLQA6Had5Xk97Ibbp2Ka+
GTpqp3C/r9wnJ17s/ncNS1LWlSSYP3MOnwQ4vci8Ogw+q8880S7B4maMX1tSOEjlVSP9lWNb/nvf
C1tD0xOWL4XiEY+1beb7bM6Sf5kV+w9HsAc/5etWfbmRzy+0hEsGJI18u7HViBapBJjiugCOj7vi
IOGGw7pP4p9fE/Jbbn7OUN9C+DktBrYs2xI5fZintQBsKpz8TvmmQ7+HlrFjIAXnYG5ye0uEVxoD
Qlj/jVUx/Aq5Gp8sjvDHilPzSU2JIDaHu/anXo2+9QJpeIdW4pl38GDxac8ZQR/IOb3IdosNtIWk
CBxZBJTaH63GGN7NnhlMVYFexoSmnB7TTHh5UslUYiOfwtHo5LbgbDevU1mfgVymn5VhZQV/ko08
FLrE555BdlljUYUZ/uAha0dKZ+1rTKVgEjRAm0hoj3vuIeFg3i83EZhvcdozDPbHbDWAPU1hzLme
ca+71ghT9YvN7NjZrcZLNriieBjWhr6BecFf9sxiD4TBzyI3SrUrMvzgwFB1omr8M+Nj+e2Wlt/v
27SNN54i3x3JjmhiTtqLBvmw9oKoJEM6Xqdrzc3J+7Z9wZm+TAdXTvJ2hsLbXOuFV78Wl5N7P5OI
yLmG0vcRDau9qUfdPtN2CB7aRwaNAXYs5dAHuq7HJvU1u1rTQs79WKjib7PmHiQgOfDbIur4VuxW
mV6XWyVheRTI3gU8mbMAFLmfnKPxYxh98HeoFqU4tRnLjqJozN6voEygnVUjhrsBF4+7E9rwgaE7
fylZPv5kGkLfbjJriaAegh7gkLGQ/OPTLG4h97uUcGyvqpN2k6p7qGjMY22Cg3kvvB1wA+Je9RGy
rAf4uuW+pypWsnMNqdbjiLa97AkvkuvS7bjMFiIIeEGKvUa4D672DxC+4TVRxfZegE7/CzBBuB25
nX1vKG/fm90tf7EJ5I/aKvF7LmN+veAydQ+UHOMvQk9ruGWA8w8e3N4O17nceIPfawPeKDKY/Tgk
ucu6tBhW3FnUDOxBsnJ75jD3wLCfgRWB6lmvjw5T6t7ByHdOb1Ug5S8XtvK+ruZLYgsr3vMaEFq3
Fdz8ZhucpzrPsf/sN7FUAmVv5lmn7dZ8AWFGk2xpO97FcvW6C7iJ9wjzSCZIq7y9U3ZEk5KkNj2E
oeYLZF0rqbqAueOTgJr12UxVgb87U5CEgLixnAtE/7AuOO0xAkFWiuE/Tst6HgTZ74fmEgxSAYo1
3Uqzeuw3ujT2iK4pyL7Y4vwBmv7wmNlqd53AfBR7MV66trVwy5Ws4EnYOVXVyNHJIdi/aXTQX5kL
xUsV2wK1m0T5tEjTvJdjnobrlo3sRZl5+WNAsb6HfcQSTlM1tb5b4ILxkXgsUrsMJzDE/9OaPnMn
cQQMFNaZKLFV/eRlUr/bXGGUA4u4eKPO4ejYEWgrDpVmnt+YZM5v+YYhGb1vvthDLlPyMTULrOkw
MwwYSJsCZk4bupY7EaXZOlXw1XX4xKvfhOx8PNJ1h/nRjIm45yNjDzLHPIE9EDDlM1+H+U5HGCWc
B9Km183G6u9RFPIG/HV0MdyhxUhN41+wWa4RqyeHYe99Qxp6aEoFAj3HQgx2mdDN308Am/7s3LTV
yZglO5WVQ0cvzRynPtN6+0zWvX2sQO4D117CkqRjpeC6b+H/eAsoc0EomWbTz1Ewo3plZMZhyurQ
ezUwjso7k4/ip21JvfdiV3nsDRK174pmDC2OQjM9N3DiRaycMlN9yhubnvCMFRLENkidRbaRT5CL
IHeH6D3bDiUvtzsOddx+xYASvdRk1/QGzpE4HCnaatqhFpGrlibenZNR1fVBlw1U6uWIIlNgWXYz
pDw+bIav7TF6ym6DDLrEAFaGvGtJ2B6mvcKpJusRMCa3Wl5NNYCiYwTz8KMcVPxaW5+sBzxDdme9
ydJDu294uTkbxLshTP1uBS/GvkKH8gcgQ7if690gjS538ofxgfDHBFYMZnxuFZbAB7/kBsk8g530
Z5oHgbZjsoX9UQzZiBRx2azhN4sk2TrJDL4C0hg8hQStOibDLWf5+UIAgMR50u2fqpy0PK56i/vn
Ptj0ZwPg8CogdRcfTnT2YxF7+0fYhdNTk0r5BvP04t0uZNb9nhPxmUw4dbsEE/drJHML46WqXU6p
rvCWtpXd+ZFstm2O3g5qutLYdSMcEHmv8W7kLXqWiLH4Z1VsWC+mPoMzQI4FNqIeFWt8B7vSxR+b
Zl4Y1hy5+Mk8jBNgnx4l6bym/tMUM9rQrE5lfRQcf8xhcSt+tW/WejskMfh7NM8rZtnAw9oLbPSQ
4SWoENipqfWLBFc14x8eLyuFkKzrUzOTpjlmsOtBs7GvYe/jVCL009XWJD0JPiJbOyit+gWY9r8s
1Amsf/EcpuyqbHf1ax0snE6H2q55jx0zxppQ5xabHlIt6mYrMsJh05nn2A7BXA9bYq2o6GWM5aOd
d3bnErLLgzc7RqExgrbXU69hJE+1Ufspy9BjgAEzggYslNAMAI2Xz7O2WYL/3S0/0nxG3xbmmIhT
xNa36Cs5IY6bgzXQ+WAVNm5M1D9gS5fXnVGV/QtBvLcdliGJOlR4zOogNKFYWKl2fHQBxjgdFiUs
OTuwdvdD6eHQiT1022i8Ollxz4dhewaoIjDbh0Wml/LNvyZfWJRp+Kvhxyd00x0ZUveSxaJ9UMIb
fwZdf37c5JhmhxIeEU+mhYEjPL0NXN9ltWeAq1Jq0QkkW5aSk22xMnoTdB7B8ZhHl/YLQlLjPSsY
RrUSx6BAWrAt/VFFAvNOwuPObyfdpFdaKeM6Bfz/heKtMmDWcCTBM6i0RxTjCR/UBK7M2HnQvTCI
VuV4tmPexAPMiRWgzGE2iOKG8fjQV3bwX4XkJjlTTKnX2KnmD0u9V/8o0nkt6tZoEFaIFwjplpzH
5MTiiBxcPWTuZS+JIF2aTmGDN0bBa4AwUy16JRQI3wHeWL4B6SKPO9a84MOyHzs81MoeOO2+otvf
m3uARPp1AEUuAeCPVQj8bPeIrV9qAARM+xpJH4YN/NF0wtmEgHX+m9ApYilZtOxlAEKvjqImbegJ
5oPH1s/onKAu0rRLki1izxw4ux7yDLpe4wHLdCWcGeShRueqewuMT+BJxgUDgC9K3ZezKn62OsVc
nUJ0+QzIJ8UKY00tGiFrWWdYA0wq1EY92gktLwKwV3YtGEWP4Ubi1oPbqfudDSHh6Pd2dTczwdPr
zAzkRccifwL3NyLm1AwtNqyJ1PoogPbdx6XEAoyOpXn9vyBD17pWfWdW+wciB/NGhmXlx1av83eZ
Mxynyvn4ew9EP+RB0u91gYUHhoN8eFBBVihBw5K9OV7As9dh+3RVZ0v2Z7AoebhUvGPARaM9WC/1
r1oSLOZjdHDcsg3lkCTDygV+bXN5xDlXPABB254xqkbV52MZPkCSJr8kkAkcZC31W8dtSuZ7OJYC
TxrN6n6q0NAAvn9E9IHKav2tE3i2oFuvvgmMHJMew2jzI8v2GZte7bdX4gU6a2pscs/nS6XxlA5P
Esen6XeTuluAI1Dfgshck26YtrS692UsKkAzgj/5NKDfxa+UD5knFawNHc67pnYoVrqukue1kfN6
uw115gEwCVcexppjTQkb7Sa7smsBq6wSDivlwaQy/MMduhQrtJqsV1invqU7xbKUWUxbXVlg7THC
mqS8wiGYYq8tBgDhWRTLE7s4DZxamYU7lL1cYvxAe99VDVn+IXW5KHrp6YpR2OXL8+zbbe+Bl0/b
qS0kTF8yP6VPGi1I0ldg+TxuaP81ykFDAT5BPmKhjPeJRpM9ejjAD0K5jqHWQZ7kpjpcF1AEfjfl
PBedSG0herwk4cPZmbyM6awnQMFaf0k2YFvrECbHOuudeqxgT/pH4+R5wKY5fYRn75I9ruDCD1jZ
CYb4jQtC7GeZ6vcBm7/kPOfBPook3cTtUJmIIHF8XtUJYkTgfzO5mB5f/IaPYtvQy+fN1E5g82xk
6kGxpb8lw24WIkqNgZZoxgATKUYfM6hh7VEbp4/jsAHi96Dy4f6GDE2F5kn1xFLGVtzqEb3CAjbo
74QBmD7KDaW4D7PHG9ssSf3P5El4LoJ1261qKhw5AZqbtK9d6b+wB6+LfgMJ+VzB+pZeTwXo8Zdj
Dp6YSi052r9lxN4ONjTZ0GOtGz9m79LPwHiTdi5j5Bai9+W7qncsnmH0DMPVGRDwu+W1qzueCGD4
5Viv12Ij+JeFdita2qLmZb+ypvwH3KME2gEWwQUsFtBcyWLDmAXj+OQPdidYi0sUNdczwIfZXdAi
eeWkWLMjQWbh1O8Tby575AFgfE2x/z3AS255ZnsefnswuT5xQUhpwbDB5bGGOqTqi9Vt5rzDP/0G
C59k7xa8Qj/RLUl+GPOBJP3SRJKfQ2ryz6SU0xtYqvSXxW72E3aeKT0DpxZv6zyV3zouCINH05Ng
5w9s7rda1uLet82662Pp2vQPiOMqdtkwwwQAaRQFu04Y399lHHV5k1E56IMBGwQvMoSd//A9+hXb
wxU48eR4QIsH5s16rBih6ogE0eJ2g9sE4CYvi+8hF9gEpEszHKjeq/1UTxFswsmWCcHEsJBtvB/L
WeCagQyQ3uN9DafF2pz3As/uRqZLAiwZgsxvpnbzpGREU0uGbSj7gHV1fixl6edeJTxPbuPA9dDB
mKj8JJkHIiTHJjOnGQPsc81IqvoW6a7hetI0ewEdFs4ASUrRG9QLPFwWk2I7M176gG4cBvXAZa44
ivsufxINeAynNBI/upiq+inZKjeedmLEr1qhO+oniWV1x8lY4jzLuHoxqy//QnOB/Yxkdqk7bSTE
Fx8FnAzT+zyELN4xjbCILmcDtk1uLOsHcHUVOzQ4hyOg9mZFUSKlhbzOwR3iNCLAhZ8HvtbzbYby
gc0zXU16RFbl9DKzMWDdU+5kOi7gJSHUm2ZYKytTxT4LFuzhlEX2Bl1XJToBP4sRP67joZJZNB2O
SGAcFifN9wYT3eIAxCe9qXYxMHhYttVNxRrisdDf/U+KW/mmYoTI2M/thNBrhtrXO5pRWA7LZVUn
rITGx41e/Dn4XqVvJKH2HXoPfH7SDiCgBKH8dqBFsxX9SBSoGMXQZNfbjO/vCzwBFMiilgC6shzF
lqHNwscpM626dMKKAeYmUGTBN3HDEDtVq0E2kEjzMzfwfcNpUA/HwmOI6AoW2pN0hsx3ZdiHqmt8
4qdudHAm6rnEQvWqCVX5rcqVvkuUFIqbUNvrJUVLdGjAgSqeI+P2LhTJMt2hO6vudpXU8lw66aa+
LAVINegcsK1JU5fqg3AZwQImjnh5aFkuny5YXMiaT+OTwND17jETQOJDFhgcxEYNr6wZVYCaMtZ1
j8U/YABAvfpWKbQpJ4GdOuu5CtpCPpvrH6ndlz+Ek3K69VlVXkF9bf9UjpfHJKN2/YHVPTAvA1Fk
QFFaq3+tE9PfAGz1m2P7+laoCtSJQcHRp8/ZiO7NrGjND5NTxYMB3QMMMWCw8FFywQNycAXrQwYb
cphu7vqrnhcUQUuxLcdJYmrdz2za8Cj2Gq++aZQsOkm34q0F9eiL8tS/JWvd2E5k0n9JmESnh5k6
8oR+IoKhsuKPrxvxWhRWvzG/JEil3kU6QwMF3gmYY4VG0xJGNcHyqJIRs1vcTDfBAAarBjjIY82l
at10qfXFV5ma4jVPavtUEAyo3da47U+WjBL9CIYgdRgAa14LXCBausHmtxNa0qrnk9sWcFbgWw2z
zxzGtE6BZIFPX6gzzkL6uy720sBeOsQcPk/rVB0KUtbTYcANTHvQcmt8qwPeg37K8gm0ZXiGAT9X
IGx1l5oM0QoecNFpxErdyQbrTiByTL3BYIr/Zd7pBSz8yB8kR+d5DG5UgLUA74pDO7vCn/wMWHv1
lVj7ULMCVzZAJXqMAw4YYOON/6VYwr4wEEDHPQkSX7I0JFCtkHV/KcYwP2fBpVgapTtQOBwfi+rB
1wAyzRuzPDgzrD9EkeWvWmLSf8LaKS/6FcyrXwHKus9xCeLnVjG02GCAz+CETUP+RsuwQIEfpvwH
AcxNrxY5rl/ULRcGImYQ1u2wcTNnm0hGOmdbnBck2BlwEsDEl6oCqWWmsLns9lWabwfBxa8KI+iI
fiPH95mjSUA3AYyrPS7VPpl+3eL4mpoUZCIFROeSqkEBV5TLjvs8CdhPd9Zm6ZPPd/8kEE6msLos
5i8w6jCEBOP+ejCLRUe3y1u8bcW0XEXF5McCQBgvdMv91BMsBpIO2AFtOyydsIqKFaP31ChZ97rI
NM7hHT90WmlhKeI9KJbjPCGBXxViAHFoG715GrcBFIv5QrTvimKnAXw0Sz4wm/OHvMSqG3d+/j+c
ndlu3EqWrl+lUPfs5jw0uuqCZA6SNVuSJd8Qsixznmc+fX/ULhwoqUTyaKMaDRRcdmQEI1asWOsf
hOuiavwb6DSI53pSpp7JUkMNuJohShw4TUMgMs5b0zUoqj1SVCyeRb+XtY0hJtRluyqUrsBMZroD
r4TCFe81na50JBmjQ5wFvEHqld2OLRYxrlAqfPCgoZXscgRgefgg9p6EQCkGVwlGcd8LtN+J4f7w
Yhaad6+RxbBOutD+kpSJLj+E+BCbGUkbeagLffAoeaHmnSPJ2l9nJYoxW44CgQ1oHndlruGFTAe2
K30yd6Wi3pQWOlfFmFcXgkpssY3Gb2K3SdRysgV99K7hW3R3nWw2vzq1Uau9hGbItyyhFU/mlnu0
JVXthTpeT/gzKn+fKzDsqcWG+U7sS5A9gyoU35hqDbTBkIPAGaFcvYXsH0ZAw31bi6n+p1CDRN8I
VZe9zOGBVxo9D7S8ySTODG9IkTWkX/pcmr0E3yFQ/IwbSjApz1CjuEoqyAXAY3TvajISHP0mCnFg
EYIp71zLy/2ClEgNzycto4JdeODUKWCA/tiWwhhfxVbO5ZmWaS+zfSrlPNboOaF5I+YJbyg9vhOb
IXrt88n4GYAHB5AZKOKPeip5FGkJqjvqEIC28WURjqHfih5pud4pP9iF0QVQ/NfBq5PSUbKCbM8I
yc+NyZRRhMwScR/JBXimYaLJScCOymATmaTsdifwErUj2nWAjaxePgOUE5gblO7wZtIzQXnJAMMR
rRSu4SjrxH1QlxwJCv/WTS0Xyk1BBTpzvV7pn0uZW5PNp/a/5Ay7ITuKI/1bV4P9sjMrDx/7kXYZ
Naleu4SD3bPDAVcGmxZgX4U2VKHymjdiuhh6JYnnfLgKrEY8CPexNfgA2WYAYq7hOLTryi4k4HrZ
cwWJ9KlX6vwqE8NB2UdJIW4zYWjUHcG1jB2jyZtABTVBSRA7IOoJSXceZ/Q/pbmTCKbOtA0Ypd1+
sLSUfkMa6jURSKbYi1EKRAe08mlvd0rMeeIjeBU4pkbTaXx05mXchzia1Qrl8UtIZVQPsiHWDbxl
KvC5lCWoVnBvBM2mK4xE2eIUREk7apXqKY/k/q3PuINQ5KLj7EbNWH43LElILgD6ht8iokXqGP38
qqLHzI8ALhP6tkHu9YQOqfAN1iJtbGPqoxc1UPs3enyMWsV1bLnUrRLzulJTCsI4HE68B9C/peua
mVr1Ax5coX0LtDx8AHTQNCRcXdECmQkFMCMDVJbYqQoQWHufklp9AZ22vuwAmreOSblr2uOQWITB
Nb3WQb4HYTH9IvHqwMMPhurVj40fQwXZVEhwGWcCrfwXVL77p8FXhnZHT97MXYtXMRiLVkAdkvc1
xW3fmIRnC0k0ZLtM3boK2tgKQIMFJsl1nn+vaeMDrBJD8ZcAPCJzpzDWvA3gEAtoFE/T1FVrMEJ0
uucDoLYjYoVyZnalY3Kn6GTYBkgzOn3WfZOX5u3UKr1Is3JimjCUyx1I2/5y6uqJ8ttEZHBpjLR3
PqDplv6QFJfUNM34MUQeQXHbPK9Q/QEFSJIZpyO14loj5FRSzKPfBBgiARlrmgZcihDEtBgEtg39
W2Qc42IyvH1JbTlEpIgE18lFmZYhLbhM3yI7VqDNhJSauaVyH3M3KTKtORUYOZpx1cRzOas6maaV
IvjfSR77bhOgoHqOmIxEhUXMBIHHcc327QcRVYUySkfPjkfCO31ECj5nqILzmAZwYoDtmiLpRYvl
GP5whowmaqtdPLip0qm/gykjBgohbjS2oKTUaK0IDLDdEqzvqqRMHgAmKsWGV/3w2PlBGpwJJN70
NsJCuTV8GYWtQSrYkY2eNRJdQ0m67EluXsqoM78jF2wBPtJb39sk1gSlc1Lk5qoyQ/lnkMuG5kbR
IJ5Nmp8X15WVV7f9mGki2A0TBHs+p/app8SVo4otqDAycgHmdabXP7Ig4Z0bIQtKkAfE6blUxtVb
wgE9JDhmQHKVLBEEwG9Ce0OYmjpHiWIwjkWEolFfvt8DamN1di7mzSWhkT4xOCLvCSZGsh9RVh1c
AA+0B4H5lM8j/LjaLQG8lef4poh//CEzlZ0oUONzKBNIXCWijoMkwUUwN1Kv8PxEeLz5nfpy3ZNQ
x/4jGrvd7RhUHTdMofsvZTOOf3wDmN02rqz4l8UlXW10DhadiDIySyRoIgNc6EjK6bDjaXargcC5
gcVA4sfTO36lRp+95IUR9raENPwjXVxqNH3djJd53lsvaL+A5qFjrJV0AaYIyLIimL+TKJ1+hbyt
mJWUgGlrU6NTnSiMtGZu52mdI4ZG8jNE2xXjHmmCbq9SqaPrGc6cjrqzAItm+ZQCPhFFPr5P2+68
7ke5sUVD7jXOgSoEoIwiv9qYhQXsmrsFSyXTVyffoSFbXuE8Jo6uIeriheZnmA2EUp/kO/LH+EeZ
E5VJ4oAetXJB6AfwmL4CN41u4LU24AxDORU2IMK9m4b4FDik+RLPtDBvv8tgxR8Kejf3mk4fQeV2
vEjzRLmLEkXNbsuob5HascJu3MtmN3yvg7pGBnWqFGSAiqTxdmOuRHdtodRUnvoR0sooTlQbyV0Q
TZ1kMzY3vJIEfROqOc/FoS71ypUbTs3Gb8KB+Gj1VXaWqYPcQsftVdOitqoRHzSl4Y8D6DyvRTgV
goPWWo6iQSSN0S8zBzixQyKj8y473jgAunCqvxvAzb2pPA341NIs5pL51No9NQBONoKAAd7QiMmv
vhq8e49M/zeiUHOZdRx6lUBADriBiqM8wwcB6ZFCD3ouw4GLvGoka1cmfUyXFYZQuh/Ad97xVikw
No7kGvi8Bjmol6ZScuoEJqIdy3KSgDChSOJ6HjQZ8kjDuKE2TbapwQr4FlXA79wQi0mT5kHL9QS4
RnmUxzL8NZgge50kMchyYf9VpVOKpneTRSo4IzJ/klzarkG8zZVU/y6kMkCeFtGQm1qQmskpTa/t
behvoJkKQ8zvYyMcf5qtLn3XaWiJG8mbRMENLIvmBN5QfujEVUpqmghKdiuZjXmHe2P+LAq1BmAp
z33ZIR5SPsQdLruAkiZk8Jor5QU9eQCfwHHTswriVbeR0H1vHH6PeO/BeT6fpj4HI0IB9Xcdh/6z
TDUNRG05pCGdWLaYLSupMIIU7GbcJQA3wAFA4H942RioLoikiTa8YRY7EPb8TQVsXc69R/eN5BhI
vt0q6KRt/KoxrppIEwZCdSJp1P6i6Kkq4vDe8mLrhrYhFZfe8yZhLnANuW3qAtSWIVRJ90ci2wtJ
A08NGZSl3eSQHWyIVd4vPaBUsa2tMlLdESyEBc6rGc/VSU/RuhDnGyYSyyTcqF1AWTYB0aFspNQ0
rud3p0ZQaaezOq/9yvHajtoe+k3yRd1N6oMfE8VsBC5DHIh4lmzNqiCdQby5+tND+LsIy7SR3a4S
6ZeHJqwCVpoN6WhN6Sd2N43CEwREvvEwIoluhpN0rwwGUi0luEuZ0hgpmt3HuQzxJs6s2yb2Js3m
sR6QNHiSxIEQZeGhD5XpwQu7VgIQPteZEYNrX9SoVkpn6qnDOBMOFN6sKzjScKNmdJOOhS8An+VZ
bY+KIV1CF6uuTMsHcGxIKZm9rxoNZlFW0Q9Eetrzcj3S6p2GuPe2AEVVf59ItXUrZAEqGpZFx/6b
0vV0M2iH165H2K+hWHDXn8mRagl23eCl3GSVwFu0oe2+4bGaRdAQozy/lUcJWACYsRoSjSfS74Ij
127KIRgLtxIHSXXMCQq0M4ht+9IpvdBv+raSoq0VWDFnKrB0Mi0AqBPwOd+PXImSYPh78CnMbNpJ
kDonzSHAk5iNMZALq5TDc/THrPSy70LzRgvjpHSVbkqgaeVg7K6h/NDUbuEpsBilkv6W4kyqt2Mw
eYM7DpSstn5AYuxKrGLlTgRxcouILhULmxSCRFVI9u7C0iCXKLG+EAB6diQhI2f1LckGDNVDeB93
eTOi8DLbAFxiiNA8gZlVaULmtX5ZavSdHWUaC6DFZhGhxah6EshbIpct0Ei5kjwJyMtAJRUkXg8s
203gD/3OvWJ8yBMpulZBpYszYJDaMdVYg4doXvwxvY7HH3VdaoVUD8m4Io2GTWMk4k8yvr5xeKJk
pKBdZV5LhVJKO081p5++0IuXUEw78RtkMuV3r0nKXJxJgGfiJeSfURgOJvqjYnYNuUCRwPArbUCb
HYMDBxAQJ8oYIvE2wPQgdnJV5IN1oqjdt3VFW7lsddq7sVhbZ6PgN/2u53t/n7jBh71KNeMsonpy
2ygdNSQ0ztoLABHckjnokyuyA66LRKzzzp5qihg7MywrClgybILv1CQTUpC8k8FLZbF5q6c5YFiu
G/+6TEAS2x2r/AOEenc9P/SA4ogJfDBByOsbeJLea1xQQXY6ZeCFoQ5mAkwES5VnKxg5zH4RjAb4
rIRyRRohrLtBDU99TSi2oQwrF8F9oGYNL1/RKp/RGdITimxZ8upLZQUKwospKcHmTgow6VlxL+Ug
AAiy4C9UDc1jO6wxJXc5xeNPa9SnjjxeAQvSU6rVQOGQNoKTVpM7NYTL4NCF0n9pZmXccgfVyjb3
fPrcbN1qIzZ+RYpfFUrhzNF53MoRxZ1NNDSUsTVzAhgZmOn1jEEd3WAoh0syl6zW9z4d7XETqJJZ
Ii1XCpd1x625j/NcOTOpici2icA8T/h8KKTrGjLg78oTp2sdtmhj9wAr2n0zUX+7gXvmoW0qGDlr
E6havsHFqzEupkZPikfeBcKjYFEYpQ1UiODz9Ygst+kL6TnJJlUkB+R59Gr5USfYPL/AKHoSpKld
UYIa/2HgGmrRcrEyjSChUBoDZ+tThAcAFI4PoEs7/DYsqEtbpYDLY+ftiBftacb1rCXwUVEN8wCk
P5FrEBE5owq5IHcn0qhZJcAfGsKq/FNoc89u47LdGXE/3AhCgtir4Pl8uqZ1k7iVdqeHXxK+5+Hx
aoWObyJjSxfskGsNh7VqgK2kNtQrnkMJUOZ2L4ISVGB3Ftf0KCx70lT/WzUkwIJPD750FcNgjtFl
UaTrqOizfsrh6PiE6Rqtu8yOPa7cTSV5HKQUW8BNzKsiBNZEFc2HmU3/PORFBUd0E2egTUhiKHiX
evO08ouW3PPlL1pIrAB49soq5XP4uUocpoXpRr4lO6RKjyWpMIGHXngFG22TNL2Gvpc57rKMCoDc
+0DDR0oO4EmslZVaSgC8/yxMDBEzQNTjk7JYORChW5UncZb6lFvhzvkAOxKqkXGd67l7ehWW2hDz
aLPChzGrm4KJWcikFL2aYfMOEgQ4sPlLDQ0FeBx0KdLCQRt+YfQrr4joHNuGSO5JujbvQUlbSF8A
kKzzuKYPDx1QvtGBmZDmSmBxG3E4Az1n7YoM7nau6F+zf5gtDnWQxvq8AxlfWuxAM4eBCP6Fdh9C
eFCuKP+GxUOqchecUQmitX16aT9P9HC8xf4adQFiSlFAPMzEnhdtP16OjPsNPIYCVrxs3NIsyztL
S/zt6ZE/72xGRnxGQ9TYwI9q/mUfxIPqUculUGVn45AknvtgW7l4i/yLWi3v64lJINsGRgZFnMNR
GDpUrJITrfRSc67N0Dczlc5pyvffDfDWK/vm87lAfZvwQfeYhiBf83A4U7U8KxXYqVXDbdZQGnao
OP6AXCPtTy/f5zOhorNh4EZOuwd933l5PywfVK6qGkLuBq+UyzMyGLhY0IdDB4AnrOSKcu6K7frR
ERWEmGDAQ01YqhdKvLDLtOXMF4HQv3ojhS6rieZKYhXEN6g1mis6I8d2CNYJJkQIE/mnpbp4jyOE
SueWaFy1vFesqagLtzDqLvsbWxELIjThJVXlqy3WMgRMTkbBWk6lUYJ1biwwR0O5Msqx9UOuXAI8
hQsKmPjDL9Yb4HTjgFEaEAI61EJr2keBXG0Gaqx08KmFnd4ixzajJVqgB0jLiGaLE6bnleaP5rxF
pM667TOEQZzB9w1h0yYkNSuRZClSNJ80SzFEVlFFNWJpU5JbbUIODPO4kvz0JaShBz40BroyFRdm
nc2WxELTPZ6e4pHwxcWACJlErMTpWT5c08kzJ0UDJGqjKQCjUzK8XT1Sb1XSaFsmnkkVQlF3qgLg
cWW6R74mIrB0m9FkIrioi0Slk8M8MEtOeu215rMM8TriLpa6PWZl7daHH705PdUjp2FOyLBmUSSu
pGVoqXurAWOX0MsCHupqKFtuW0FZcyU/8hUNGUU3XUKlCOnnxbSQq/GjbD5znhxLA6j3uI52Sl1L
4lZq5reEVEOJCqQ2slbmd3RkLgIobJgFopd++Ck9cP9DgxsYzZJOfIJtFVPfib3wesQZ4xehHaxr
D5PTWwmkR04Jw4kkF2hdA2+bf9eHQFrBeDcgmLKucTGc15nYbRCCFW4tCigrAe3IFFH/U/Av4aTM
buGHQ5WJKE+9ljJFqH+uUIEsG7QK3m1I/+i2AKX8FEvWmlzxkQlaszQ89kEaBRRx8UnhSyPB3HFG
Qr6dK1agkWC2eDtfhKTw5T1qAfmwMNnA9QYNzMMJRnDOKScxQQ89INdqgDH1pbYm9/b5JMyGCyIe
qxqCb/pSEVDsTEw8SmxgBPQDruM+Bs4XRN1KJnZklFkaj/8QPFHQX0TPFrpKmmkWvWgDiGghZRpg
nUBf2fVHRsHOEGl5JBRlEfGzwxUbxKAbyN7BWIAZSa8rtHVyN6+EJljZ5scGIqFEzF7kjmMnHA5E
Q0n1M8qn9tQjTBqmcuWAV1yxv/wcFN8dRZHLwiGe7GcxG5l8pR8yapxMNz4ndobjJqyBfxQDpP8N
BOtifP7qlkOLF69GEOra7KyyCBshqG7KByTMilLwYgvMYluMw+CeHuXIxAyTsKiK3G06z7zD1euR
b/WruOQlbpV0DJPAuMBLpt6aRhs4xeCvefMcH48XAD6mpHdLUfxOFlvDoKwDAkGoaf/hJkpz1fMh
2kRilN+2Q6W8np7ikQ3CFDGE5ZJB8v/Tyxt5fEgrLOQYZCHE3ZzmQt5MX9/vSPJQF9OUOepaC/Vt
q9ahuMM5sNtE9G7MAb5THcXjinnl57SASpTGTWJwVcKIX5xdTw9Qm5rVMxWc7QBqI8oCaab/DmLf
2lm9CQU39gc6eHWT7k4v45EvR7aFXKCGVaFEKeVwp3ShGJYlfiV2rqv+Ewwg7QlmnlpvkxzVDluP
QRRtTw/5+VrBl4KlnBs5XJ7LOzvo5czqMdG2PSWbdhqgrJ+JQEPyQpB5nd94EHglOy8DyrmnBz6y
ZUxUPU0OoMn5W0rNYntJ/orcoN0hVnUVaWpq10XRfzmNZXoWspcyfCsUvxf3V14MUPlNcF9WYmY7
aI0eGm9CZnAUkiTVVjbosa3D1UwxcF5RMHOH369VcMQCpsqz1BzCHdJeQOuSUECU3jOiS+QIx0uN
mt1OIbe+//pyGiwjZiMm20ebt9aHTMQIKV37ugb4HyzTjYTk0yZHUnHliXpsgxoyT2JSSI2X6iJl
RvKpUBCcB5isx4Zdg1f4qQyIegK/LffQROr935gVL2l0bnn1EKoPZzWhppLDEGR3qnkRupDcCx2U
FxpZK7vx6MR45M/JB//fXDz1EaYCFYpAAwIuHhQCjIHpl9S5NST7ONXE+m6C+LNWCDsy6OyRwrOH
xeQKX1wMkwxKuZig2YwYttGigsE1AoPPkbXx09Q9vZSfMzk2Bw9UjWcqt4KyiC1pH0OyRVUHRlQD
t8gJp6FMnqB+GeUAQXzs5bVH3bstymE5eHZM4WFlsq5kD4uvN6RW4Ot0JmyLY5duwq4RL/sBATEr
bLK9Z9I5ksKy3gUAI7EAFOhO2f5o0A9Mkchb2bpH4o2F7gkhXdGJ7cv0MugBZmIOlQOtqfwNProg
+HyE4k+v8vE5fxhm/gwfzmGkN0knepjfeNM06HbVztpaOEWqmpMqVnOtpYFwJva018wEwdoioRON
brmJKU8krthUHdtffPG/fBWIDIvTmqMl5xkqU/aBjjsqYNU3pSpjEGGif97VPNFOT/7YElP75i7h
5pw93Q7nruoT1hSoMtqGppTIrkEgMsa0X5nVsY1s4CMuoY2v8C3nWX9YYYDBajK0vBNQ0Cufvcin
jVjK/gu+22upwNEJ8eaaBcqB9oqLBUQcGXyARMJR4SHuehWAQPo0wUrCcXQUOCUEHkofxO/DCUFr
8goZ11Rcgv3Q3KJSpLYuLy0I0Ke/z7GVw72Hq5W6O7WHRRpfkdybcFoZSGjErQAw3TXyzrgtIAx/
/ztDoftszYk1FuCHc0rroW4sgY9UDE1xbXpNQIPTBMULmKiPHv7GYJhdUYEjxZaWr3DUbALEoUl4
O/ov27Zt8L0EIO52TZJuTw917FuRonEBosbMDb+YFxAmVa9TKjcYRaS3KFmYV7rZmSuxav5XloET
jWRjrg5xQyylmLOk08dwYt9lNbBJuwUqekZw7B8DClTbooXsc3pax3YGtT4QioCVaGEtrj+lgTOe
6nTOkNPKnGiCHVdFeISR1wcrH+vz3KiWqGwKLj4qGcu59apkJTWQ6plMXe0Cr7zNzeocpJy+F6uw
W5nYkdFMZJdxT8DyZUabHe7DvlUEzMbprmu9oJ/7qSXc4+wEc0dqpxsU+ryVfPPz/qCwLuGbQx4h
Q3RdnOVQ1MHrCzmcdlrsz4U0jZTc5P7u9Oc6OgomhxxjShm0PA9nJQidPkyIMwFoQ4BV7fzqCgTn
mqXSkbWbcyH6LDwOqDnPf/4h0FKthxxlAqvPurG7kSRvRkxA+j1X017/IZde8ufL02ILUmSSEaun
wbOYlqInVegHPAkQGCNZT+XfYWZ80aKawgLvAZWwREDn8limlLKA1kQ2dTzvcgUR3RrpGIrLauaA
xICfJvLNVk7z569FXNdw3+RNSYq57AeWXQEBp7OA8yVle2FMkXcptr3Sfzm6w6gQDSxqDKK7bC6i
u5kC9wH/ESOM0eSbNE7fphlpVunRmgvWpwnpisQL3BB5IsuYly8OFUK/ldCK8BClcgyf01woNnET
fLk8zyg8TUknZq8EJnS4/cCBAvY2UBuuYOGWdpyZKOHUUtmOV4BwJ5DWtQWGDpo8hx+hy3K1TXZs
nnPY4EVOBKHhePgLEl46M98X8FKVAJUJKyW4UEMt/er9z3UyW2xxMXMzExoPhxFRh2/VuYwHK8x0
LaV/y8AY70+frTnXPrhSqHjObiFzK9ya/+9wkCrM6qqp9Z8tFOEiF271cJ+KxjaXZBvDGxIcOF/Y
NazsyU/VhXlUuEaUdVUFvaDFNwRKiFjvoP8c2nMrMC/SbiPnnpPokTtNT6cnuByK2rFI8wGPHCqu
EKAXwSNEVmICGQopWB/8K8ROPKft0+6bgNz6RtShqVHZCzanB13ukPdBafHT0pRJMZalvQjRIa3P
h8BGviO+hR6QbCZzNN3Toyxv579GMcl5FWX21VucN3rQPmrATC2A5dSDKRHmUiwiSg608jW8xJHB
Zq8QaGg0vHHIWET9Ks9xKdNmMGLgMVZfmHdcaNyYQ+N9ceMzr4OhFhtf0z3PmEqGgprYw2FIvR3a
Kl9N2eZRqPxgjUFdjUiyiIttKwUA7xFnJMhou56mMb22ydie/kafdwLNWUgQxCmqTdRHDs8XhIMp
0nS4iV5YFLxi6wCBxeSrkZfOz8Eoi1PMgwRJgIHHI3qgno1s1rMYS8+nZ/J5A1COQJkVb46522Qs
vsqQCI3sTyip4Vmk/5YG5BwS+LmzrISx5pT0vnU/hiUSDAajREC3hP7S0qCuRyJBHTu6WDTREZEh
ZxTgahv1RSWk5RXY23zb6G27R/tVdoYwks8QyU1WYuOnb8cbGcsTCfCWOVM4FzNOSwTW08B4skII
ACUqi86gx2vZ1NFBAHiwpnRsdHE5CKovqAj7z/FYptZGKRXtPMOqztp96evNgBiVhxAtFAbC/mQR
K9okGaxAH3obL7wA4HJhPiCbAoNUjYKVN95iRn8NRZaLUystbNwMD7e84hlhnJHc2noK97tmgm6b
CNLXgsT7KLR+3ieDA+YSiDDlOSpSWQDRJpARYIMQfaGI01rDbone+2sYuguz9x7PVW2xbsjmdPTP
BFD0nVbto6EcLxCRa6+01td2AQ9miF2DBg8T+lYf46ECT7r1zzRkWxw+6dpBXxzC95+j0wqYjyAJ
8ad6pJnJKOihFJGPQ2LXapx8G1Az2IZQ21b8uN9hYR/O4PtYoORkNg69e3Ljw++oqinKzyPfMYiq
+xZuD8pZym7y4j2KxXstr362Yf+zlXDPUb3vmdY+DXSgR7K+sonPkKVfq1PMsXLxg7jITS50a7bK
XYKFYFhAyjVRyBelylLeUuRf4/Ospst5g3RmFm/jcErlOyThwtcpRIx6Bax0ZPFnF1sRpBJ4CbT3
DhfEqya5Rf2zs0GGIeGr57kLfLhwyyBK3NPH9cgZOhhq/ikf3lilNMrBOG+7oNGFs5gNcUEy2n79
pDKKxRkFyDbfhYejVLBavSzhDLWTH2xlaxC2hYzU1N+YC88qiRYgTQh9sY8sTBYSlNfYR3kU/YQU
XV8JnaDfnR7l2OYA6cGRoD5C73YRdQBc+EWXQqqOQyna4dgaGBBCJH/jq35zIRaIOshtUZwrXdQ9
fH1o7ihAZWA9Ph8UmNWZ1KcwCxWKc5eDpPUv2CIIZzC9tZsUUTmU03T9hti/Bg38vE3AzfPeAq1E
Mk1IOPyAQk9rR6gi5DtMtbyM4izfB1a91m35vLQmHUA+nWiKPPCW9fpALDtdLNLRhpV3J+raS6ea
996kn3cIuCDZ2uwNtfoarIXgQ0VSRiyAMqsMQndxLUI/6nl2ZyPEU7QKnqwCXfB9ISmh7qAwWwRI
NtY+TRgUOqPH059z3imHYcaUuLfAM9B+AVKzGBrwDFyymKFNHTy2MnjRJi+CcoPVEVyHplqrPMz/
3ufxVFohQJLBri527ihNnurLyOHUPWoH8pBGPxLf97bArCO4jUaxR4p4zf7vcyyb24FAlECVsnOW
1fIAq0F40cgromckOLGYC26s1ta2QF5rJZYdHYo3OxxQpAy5sQ83KTptE3aNaMwgHNjLXCBiLG48
K8zSrRRNkv61rA2TGZO7GkAFW3bu1S9ubGGAOm1qEDC0AekOoULeqojxTfviJpmB6gxB9ASkyMvy
cFKWB95sQoIKnbzUrDdjH0SZm+iB9htqmIkUWhGt2Qx/WsfFkMt1TOD/mRgaODA9C1dS47fIkBo3
LZNuZXKfwso7Ch+IA9kVfWt9cS8E0xiIKCIhJTqW7RlSJakDNShb2RefR6GuQReeRidXKtLth0uI
qGgXGSUkZSuutU0ZdBOCTfq0O/2hlqeL3IVTxblil8smQqSHo0DMkrB8AunSep54N1gdnkl+ezYq
RmfjPzTcdflae+jTkKwYD5cZtT2DtpdvvkQylEGp4VGEdSW5A/LlmmPljXAjIax0bZnNLFc3NpvT
E50//8cwQlFMJk2bYYcMCtbycKLJ0LedGOMD1WxDu3X6Tb5TLmV3rbSx7GQSNA7HWdw5ZIutXiaM
U7g/HzMX6w379/nNy+nJvL9HTs1GOZzNoNcBxD9GkXcACmysPDbSFSovLvYnjrah9WZ/q+xz1PPt
8cfpsZePz08znDfuh+SL53OiVrOjlrBXnd4BA2+/GpfG+Vfv1eVKzgf+wzhDkiEHkTGOeuvtSlj1
j+CZz72VfbG8vZejLK4X2PhRIsyzmbZYgzjoBjqZU6yc5U/vpOUo85n4MBclrCQ1mr/XZbn5FTv3
b9ru5fH7mnHmu7fvqW2xCLvgmJNRChmm3AA7dZAfsB/R2ryeHOMB+c6zlZ0w7+VTwy1CroVhJeGD
4XrnF5qv9mtmn/9xvq8kHNKRgPHx6C4f52md1QZKoPOsEMByKBY5WAY5pqu7L7vn2n1AKmjtg62E
iyX/qTGVwgrmMTuXhx0HLNz8mOzXh6vAvqndF94ENlqbKxfL2vdbYusVNDrkZP5+o/Nr2oo7DLE2
9Ta4Cs88O9m19sr3m+/6E99PXkSRWIVCCbtwnmTgpPxHtRH8dNBmW1nO5d282P5LyI4q4EQU0Lm0
pQxl786DCZFX7XkXG2tzWtsri6BhGlFtZvNBM7Wn1tuHSCUXMl5nWYwSyVrD+b3OdmoBF8EjMgVZ
Q2/srwVMrrFpcI0tFnDOQ+iG7h849wRi0f6zNsv3/PPUwIt40vspVgIlAyvf5fP6Mb8qz5Vf3g3l
RlS3i5fxPjsPr5Ub7X5lx6wt7yLA+M0Q6vm8YxT2DMIL7M9uT5bneLbhFJts47umYzprkO1PxZbl
BlpEmlHO4qSeDwYNyG24l9z71JnsN88uWN58K9ur9/ixAEBDEBD/TJaDX3MYsevYTDNx3rJ4EG8k
zofiWmQOqmN9Sx0c/G7rGwStd9VOvbDOVlb5WFz9OPZilZGTGRMaJOQqbr/RH5NtsO23oxtv6zN5
v1YzO/ZJ6SfQtABUR1N88SCI0KmOxqqo7Qrxd1GCfIs6lTq+tVnlRtPt6aktAwFpP3VPih2KAsgf
0MLhqupNKHtBok6OoDTKFnkkRJWlKsRibZxWYo66CG4MBbKTRj8UJNNAFutwqMSU9UHuMM7yIKl/
y60sAw+sJCsxdLl68ygqHSxeAzNZdllXUTGpxg4StaMGUu41mpPGedUltSOOcnodFWn6AJNJuvny
KlLB4VlF0k4TVJ/3z4dsIkcnoaoLrBrxmyw2yLISU9UmvUWtPlnbi3MI+xhpmCBvOAo3APE12FeL
c4AZTzVZhjA6RtZlloP0Rf2A9hsSSpWWK/F9InUNeq+pUfQ2le1asJFGTG+SaPQetSZrcvQDuq47
K1NdvgVNUmIxVIWFaRcitkmn1+VT8k3Pld6YLlFqAhdG7+pwYVQ8NLLGMPCwlLoOyxEh8UeiIZK1
gTvU2LyiAq11Q7TF4LR7qeg8vvq15ZuuRHdw2kaFoq8R3Jf55fyTFPYH7S2UXrExOvxJAhpNISbx
g4PDQozOsCLbeFGkzxT+0SLoi848HwuZazfshpXU9vNhU/howNOoB1OhVxa3E0KuQj/CDnGqxvxZ
At54aNAeukZwcw0lemSkmUmj04anqgCW53CSfj073lnyhJpepAOlgOvk5mOEWCh9qrfTH/nzuaaE
Sc0L1QC4GuKyJe8b4pDmKFk5Bko4m6Ya8Hcq/ZX2yadHDp8NUqUCJJMGMlfAPOMPR8ynOaFEU9s5
nhB49oChqB2lvmKzodLzsJ3yjZF4yUYWI/WSbn7ypqWjtBLBPh89fgO4m5mtBMxsWWkbp67385LT
ZSLlrG/83BO+q7EIJtBqkMI5Q70YJZcvr+4cxyD4APWRqNQfzjvVglTJEw+efZ0jgDOq8TZNDWX/
9VEAN8/NAjAHEGUPR/H7jt7UGHWovGDniRASIsN4aX95/VRRYSISlTV6le/f+MM3jEclNhqAIU7Y
F9llotaSGwqIz/SIh7ppO3jbr85qxmyAqKQDws5RF3tGHsU6wYoWefgp9M+jXJjOPCxZVh4JnwOK
KWtQNpkULbdPoENIv7T0RrN2sIfNXFFE/iZBo30vmpqwMVOtRxh2qLszT6j/A8n679fhf/y3/Oav
sF//+3/57685Wk8zbGzxX/99Gb5WfPs/zf/Of+3//c8O/9K/r7u3qmmrt39cvhT1P7Zt9vulCfNs
+XcO/glG+s8vcV+al4P/ssmasBlv27dqvHur26R5H47fPP8v/3//8B9v7//K/Vi8/eufr3mbNfO/
5vOz/vmfPzr7/a9/zsiN//74z//nz65eUv7a5rV9+Z1Xy7/w9lI3//qnYGj/JcGamcEG87Z7v5j7
t/c/suT/mvsQ/8fdeezIraRp+1YGs+cBfZCL2ZDMzPIqL7MhSo7euyCv/n+oc7pbyaq/EprlLFpA
Q92KjGCYz7wGXKBB7YtTzcEqq7aP/+e/tb8ouxnor1GWhWS5HnPO1vo3ivUXHYX16aBNzNvx3//6
XUef6j+f7r/KobitEtzK+FeP9w1VG9i2/CoQRbpDWLu90RRZDTHOwgouWtV+ENmjgUVNW/wsLfOM
7vd5VR6G/AU7qlxcOQJ1N57CXlbnjTIc0HE7xNDmVTmfiC+O77j1V4HUJRgE/AHND87D8U2QVzJ0
Gmw3UcbFwm2U4GiRasR0PjaGXWKjBfbb5/pnWX5fhl+w8P/EMwyIrgGYqr+Ltyt+4njAkMr+uAbC
OyRzCVYaGweMG1wE7BDoTobmTWSYxFMT0uscZJXDhsdxqTx0FOPVQAuRQkBCq8lvhmVGK7qIQtXy
MJHBi3xSO+UOwmr/sckkwpVlljoZcp88/14jTf1TjdwkJgyYLeJW21tI/QgZHULsP+tgdJwpfcAk
eNF2hW4tOGQiUBju15nYuy4fOhQlFdOKDzaayrlXY4vgXBjN+jXztMxGz+LuuQ87aPt+NaNfVUtt
tFAGdqID0tOpFcBQy819jo7+Pi4ihFwr4p2LBqzedEioNCPaiEvvx8gqgHjqZqzZaNuUKbZq4zR8
bkwbPdW0a+J9HaYjtieanmNyUAvEZzA4BC2MWwXSy7Yb9qi8RSsuNNYwb/dTqND9HtVeG1lX/Lu/
OSFqbR52Q417kUW1VcOOBWeEbycaMAE2zvOHDiM6ZKa5VEkz0ayPV+WwyvZGRxQ9EoDuRMwUozaM
cjFSs8iI5dbTsDT4maKyaCP72ZSUJ/NJ688itU5vNEUfT5Gv1xxis5lWXQBiHuBS2IZtXktlSJNc
FrOxMxOjO7fV3L2x80ZFll3R0A4Kc1mfY84AEyvP6Q766sg1d2pHv/oNQIDWjtx6Q9Bk3QSYnQ7a
OAfbsqtagbtunvRd7i+jo6cXiyBtRkp+KiwvlGqD1DBYx+7Es7epWoEr0gF6YqcLvk1fO1ibX7B0
swIFna7VlEwGUIimu03jbgrmATOjYRzKczePyn2oJa6/hIlzpUwgbURYlD5+tPhrj/2fdX75STz6
gLGImngpVzr58SlHhrROZhRgglgL82vXbIcPNHXap/cvk+NQ9J9R6NDA0QJrQ2v7eJRIRnqa4ioS
6ND5LuekzHd5uBi790fZxKLrMODX2GZoQ4BDAKt8PEyTIgdeoYYa1CjA3rqjY90PbW/+0MwooHlo
3riz+4mr2QxqM+r8vsniE7f05u149Qs2E3Uwqlkw7NWCSWo/hYmiT9URl+LpAOe2EVDCQprsDa5X
7099c75ejbuJqEKcq80kKbRgjIfpYqlt5SJtzC9N3GBD29dYsdRpNGP/YScUMNVqvn1//M3r9Gt8
5D9AQq7YbQ768corpZJifKWoAZs62of4H/hxbA238NDzCzEb9tf3x9sksH9/akCxLjwwqDK8jscD
JpVShPpiq4FOm2WHW6gIOrXWn1DzV30dNURQE5l7h9fseLOgv/oD2qx4QClK9ieuldd7e817iDIB
EhHSbJPHCtH9ZgaAHYRk8khN6/q92czZiXrQcfnk13w5oWQ3gO+hbm/BL5NTaUDTRkxTTDV9xKtw
OS8zKR6teHG9uWKHYwCehyewW6/nBuNpzargM5KCbFPIAUurjHaxFlhYP4GQG7LdMian2sTr5vzt
cWDzUDFhhaD3gyVAnOP4W6Kka818TjUwRRfvJUrZh2rkRkRlNP/8/r55vU8hjLowjFcGtc4LfzzU
goTwioFWgwU7k2uo6dWzgvwDitOKCTojSv+ITLh+NrDpsJ7g6jjwFre1NUVK+Iojzt0VqtUHa1QA
cGdTiotfEZ8YalPqtriWufTgc5lQdgiszc3rEgu7Rdgxsnd9g5LuLtJKG8no2qq+GnOI1VBl6xla
6E6DiviUmtMZQr1VGcxRU89XlKXUftdHjbzFQTIcdlndq5hGJCD3vGhCnPxEdrb56PxaImsbuJED
1WOVyDj+EkPUo12C28EuyZF+NbDuDLI+lXuk7qMTJ/RXZfa3Dfb3WA71JRAbpAjbRjq2ictQZrO+
g/arfpkWCaRwAkqCy83gtj60c0dHOz6GOpwgW49xdeSYF5pIp9knLacT0/UZ0vd2srgvBYawzh71
H6zKC2mYj12Xo+xvVx2yMthzh6umFdLDJ16WN9aLsMkE3LXimMgFjtcrw+5Cw+QNGeXZcK6QM3Qu
Fr2dL/EuGO7fPySbu2ZdLm4zYnuARJSotlDisom7DH9BgrU+1g6LZi531hJ2BJZp2+3oTGEI06TD
iRvuV89u85VAL0OmUen9r2zL4xnibqOyFQtjV5RJd582TYiXUtsqew3fyoUCloZSO9w/ed5nEtOa
vtC1BkH7uMfn0ehKGyHUVhOesULKEjtdqgP2OsnBaoti8McOpNCFNum5dSkjRMQPFHZgSDv96OQe
ClnOFLy/jJvL89cy2qtwGzeAQN9vs8NLp5+6SSVL0duov3aH2g2EXOITo2xe/r9HgUFno3ZB2ryt
3YR1MeGh5mhIbJb5lT0O9vfKTu1ol/ROfGGERbPPrGm5KgfTfRx4mE48EW+MD+ITReJfQKlXqoJg
YnBLQV5jV0XlVdsal7VuXsSiuWns5EcxIA5dOuLZNOpv76/u5iZf5w0VB6EByjXCgXh2vFuaUtGT
clKtXVEb4y5b2u5crXO8ZMcm2fUK4uDvj/d6nsiIgG+lxkCV33U3u7MwG9uNlAqhIDm0Vy4Nkgez
iMvzjDQaKU6sgXauoisHExthH5tAOz5xi21DHmZM6s/ZgIVHqEVV63jGYZLgWwDQaVfEU/ggROG0
PpqYvU2K20OvqjQxUoWwMUJAp8w2Uh+rusH1bLy8n7Aqsyb//SV5vcHXkiFbjioAi7PVdmljonCl
Ncwdf4u9U1P+NBYnPzHIr2n951pYqdAMgMTDKvsLknJLbxSW0qOu7qo7TE5DLCqBqn6ru1iToLxK
YeKMtwy3SamhTZL3kMWCDnC3jsZ1Gf+0ZZ1/hrJW5Z4Y5IJYUWG5pPOq6C5jd8HF1UiTUqeEU2k0
9eMl/9hl2VIgy+zgbhZVFJHxZtYUZf/+0v1ibm1mtarTICUHTx4u9mY7uVFY1WVi6rsRDnkX6QSy
qY0Rx1DY3xa5SLxMtFz5ksxStAg4IHLcV7jPYg+YyF231LpvJqV1ZzpK9vT+Tzt+aFhvern0hOBF
8uPMV+xLV+Fjo6YuAkckmCMD8JDYt87JnRNp1vMfjgWoDTm/FfdI0Y324PGWHoap6YDciUDwMgct
ih3B0C+Nj9XQqXr9q2mtyQJd27UPCWlwixhxY7OflxkHNepJxlUmJ7GjcjMeLJGLE8nQJs9nCdex
qGDafFq0pLYcN6SGHRWlRSdQy/pm4VdxIdEhGQpNfHMNCl6OQQ2pGpdhrw6ufhHbaea5DZLyxpDi
momP5on88PXsCd951HlZ16xpqwGh921paJ1g9oqJcYPWWxT0JvvcaTHU/NNvejzUepH+1kwQZqvq
JSYAQRJXLRaG2Fmj3M5F2ePd8v5Qx4HKus4UKFGygigMr4YWyfFQupPixD04drCgjHg7qu38XCGB
fb/I2bkD160FGe6tJx6810d3HZUXl51L44fn53jUdsaEwwVySuQ8iYdMTTHPkGZ6jk+RfhYh7OnX
YgV+xHO1s5MuvuJOr25xbWm/04HWLW90rfEeHzL9zz8yaQ29xbVMDNlmc5qWcgS5n/UimBwJArvB
agK3tGnfJqG6e3/l39hPlOJZeGMFfWAzc7wGCLBV5oSiQ1AslXpmRNgqgMHPbtRK5E/vD3X8yvz6
yAy11vvXd4bi0fFQ+OyiPE8rLig6HL6tnBtZjeZT18Nx4eafUSgerQEv/aLtKEhNt7UJ5QxxfpGn
yPdr1mesA8tLYPSIio66O3ywq3K5dEZ0k9+f4eZl/3tweB8sJhgFGAubKWKgtphxNIhgsY3hgko6
Iq1ZY36wi7AO8iJ2DxF6Wc+UNfJ9IZr8nMg/eYkEbKUTh/c4yvnnl+g0GsjKqKZtex9qiZq9K0uc
VbI5vwbZn33rQCLcFNLpzowSW2ZR6fWTmNThse6G8s/YGutXxrGFM8Wd/+vJP/7W8K7UtM8UO8Ch
WV4Wimo8I1YTYo3XPxL5D3uc5eJP76/+m1O2wG3QiIQkun2J7dKeFUcWGEZW+eJnWOAFFcnvOSaG
ylee1/lyMbXieepmecCjWj6+P/xbJ4nSEfB40q11+x1PeUA7PnVlI4LQ0Zp97BjDrSyy8LrX9eH7
+0NtwbV/L+9vY22uZrWuJqw5FxGMVtF6pODWRYWhzSFShuZytuP2TGTCoBq/jHcWdhI3aiSzz6VR
2ddDNp9Cjr098/VsI8Eg6Ascz3zGLwDiH3tNnZsp6BvuUTWqfhIM/SG+4595/2ek7cWoRCXOs4xU
5ng7hRTadqUGJwcprSY4scbrv3UU2K1bGNLRv2a1yfpyVQvHPO9EoNX29AFDpGgn50L/EJsItdpN
unPayvUx7w5zv0uM8bqdpn0O4+PED3lzddeMgdokdf2tXcRAodLkORDY78wY6Vgh9t8TUDKpJX+o
H/BreVdVEAK5tQQsNtsqDrtZyzuuLyOW5iFve2uvN9JAojPVz95f3uOs7+/7iZWFZ7+Cl+hbHO8Z
N68dxZYEpxMgK8/EoeqLq7bDpemaxX5JRH8C3mK+8TWZHxeiiUwXSIzj8aIZI60E23Z8cjXhD3Sl
/ErXTyEV3rqCwOpwCVC7g3i0GUUUZqE3GqMsi9ZdNNOi3BgxtTpFbZHOKLMIMfvEuC5Mo7wxpumU
OOEbYdTKdvz38JstK41OCKSzuPQt6vZ5Fzv7PLOLQzxZ4KqJl30KRenh/S/55spaVGGhV1Fz3Ra0
rTGCK8Yx4EuaaZCbZX4+E72cGOWtU7BCWgh7Cfyp+B5/P1zPihoDeRGkueocnFJaBzUakGoIrRMv
55uXK2eKAsGqbfCKBIv/FMbY5DlB5ubsENQGzQs76eUZTjRBGaI2LPWx2i/mWZ8N9afGEssLzXR1
3tXUc0+EFG+eExxq10mvjNl1XX4LwmuzFX3bsbrpSI6pTm1zbaIPeN2lRhMMUz+c/y++5m/jrb/n
t/HUeEZWLmK8LHaxQOoj09MZ78Qav7VnKA2CZ0O4B5br+ve/jRLiFl4ZKndrBxPlXmvTKMB7Wv1f
zOX3UTZr15f4zuOuyJm3l/gwRJXYd/WS7N5fsbfOPIG6sTajwfe+ivkk1ctS4cwnedNezCJKFC/D
+u/zONM+8zCyBqkekjN7om007ZDrWLe9/xPWiWyeKpotJgBBvhxX9yb0yN3UCMeidAI5RcPlEGO2
h2RZ5pd00U8k+m9cMQjLgOcB30n9fdt7t9UQvzmlYig9Kj+PeStxdLX8rqvqLy1PGIjj8JRdwBu7
hTFRmoGWuiaH62/6bbd0EheQfGbMKGmWALt67QLg7qnm1ZujAPqFxk+4/OpFEqO9LOg3OcHQlWXg
6NVPtDf+EDy9vrA0OtEV4ylae1ebayzvjGG2Nb5UYhQi5F1wsh0CHeLzIgb9A/Xl7G5KtVMsqTen
RunNYfGMFd1/vIBE4oYdj4zaUJu4pt5qXmbxyU7u+rpsd6FlqSTTRClk1puro9OXZEBbjKtjktkh
G0T7EfJEtXfiYrmqlb5/TBdjwdlVbX1Fhfib1fp83ul5ZiGy35wqSb25U8GSgj5T1ztms9T4Y6uV
JUiiKe66szclpdwbk94c8nruubqLCRMi/JVPXG1vXAcu/bB/D7uu0m+bNU5ioRA0iQCXZPyx6jH8
sSi1QPjMBYIZQXTwhNG63uRYQOgl/rbv3wVv1KzYYpSHUKmhQcpJPf4BSYdFaV6B8G7xKn/mgRsK
X2utHivLVl1epKNW35fORnAw6lXtsdJL80XJaaN6fbEU1a7GjFmlxCXoxpz4aW+uDZUNSjyoPtBL
Pf5pvd3HhkTdLCB+BTgy2Grm6X2u3JAtOzcJmjCf5GAe0q7P/VQPl11jDfCJBnt+XCbT/NG14WcB
CtlX0sQ8b7C42yOsmX5I7GRKEL0KxxMlorcODi06+hJcXStE4fgHzwjjO4VpOQFoF8O3IxGfq2F4
Siz7rZ2K8DgGhuwcB+LP8SgYRzV0PFO+WD4aXo1Np/RcEU57zYjkwS1nPfIjsLXWidji9bOx+iyt
BWLKtsRu6+x/26plGaWpcMkiHK2O/Bhwz64Vcb4HxX6KXbi+QMd3A0NB3EDAHTIy9cvjoaa0VlDn
ppejwgTAJ3jAgjidRiwUYjAoxS4z1PRq6FVRfBHZKE8hxoz1sG/HB0y0EhIceDjbdGOqh7konCgM
siEc4HAlTfYjUwZiKNCG5k2a626EmbZqX6GqL5ed3U8PioperNcZmGh6Zhkv9s5Vh8IJzHa10NaV
Qkivs1cD2dDq0+iAKob5glo2zqVyCcN+zwup3zhzlKWeLpJ22oHkb+8JzfW7tTD50kVYb/raklfV
Hu0azDiropEfyj7tqt37R+/1RjZVINr0u6hMwdvZpOguXWa9TEm3MiuZdl0l0nts5v+8bskoKy6D
s8KjtY1D6gFtjsjNqL0hZx045eLurWX8kemFPIGReGs/oVzJ/Ub3kA282U8OMEO3GxgJzGp9LnC2
eVKHxcCysqXIp8ih+alDqJ8UyzjVE3hzKRGAwi9gpSJtpfz0PjOLwqJqTFKnrSrhdbfjXU0OhjqL
TyEqJQdh10i7OaLbjwlPYUuv+pJLTdulaKbg5xzeWXU43b3/id/IW9b0lixhRW6t7LbjM9Z3Fm9c
PlKAmjvLoO3U6Q82cNBH+kDmjbRqZNSXTMu/zZGBkBAUGcCTi8Mh9CWurY1f2MP8x3VAfhPkFVJh
iin0lo9/U4JJBhqTswjYldVNnvYYfQ7j8l0z0UqSzaoe12AfcWJ3vHWxoWP0CxKJncgWYt3qMYcQ
f5oA+ScUzXSr3JNHfdekdpIPu07g6GJBSRWG32qnuCo8mJsJtqHWuS6VzqBRndXXXjG92pDRPdfN
cJU4STp4Ct4ZX/K+K/ZDag34tmOanhdNeq8vRf3Nacz4ey119dZWZFN5eWcmwfs749Wzu/5GNgZw
KM6Ktq3PhVGkxDUAuqCxcnk7WK3yLWzDEEtwe+kxZ0hi9VDbsfw58NM+zfrSHd7/Aa+OzOYHbEKx
diqd2DJLJRiGHLh57D4tY3yqCvnqSlgHIQEjsMavELzG8VZLe2GlPe9MAEf5ilbeRZYbpS8V46q1
xsvetO6trj0RH7z59UHBknNRV6LLejzm1Jh1jGKoEjg2UaYHSRk2cGm3ZLPNISkj5dP7C7kBxlI2
WyfpOGuUTRZmbrVsLAUEo1AEpGt1CIMIzbkAdVuU3+bUbH/KsWi+lpVrAe6D0jpjTndtF6eS91en
a/0NBAwrXgPN220OI9lncWShD5SAkvViLjw6oKp1M9RD/fD+fN/cOL8NtYm/6HFGAGbYOGUpzYtU
xPdLoZ1SdXzrI6JnZfOfXwC/zSCzMEcZKakS6HqOdXy51IvjOY2jHsKiUz9KkO4/35/Wq4CPbJZV
Wm0mgEtCZzjeNsrqHtjFjUs1Kewuceqer0Un8rtc4sHsLUOa78vFOmXscWrUzVWVhX005nPrYlvv
VnsLgNFPvYmifdO5YyDwJL5S5u4Pdc7XB5LCCNwwCELY3G7RgU22LLaM9TAw00Rc4jprX2ladIqz
+/rsMwrYFEIcDKUZ53hBJ64XZ9HHMMhdbfbceAR3H5t0bJNpsT1AtkV0KLJ5lUlM8+Ts/a/5OuNa
54hu0eoIg3L3Vnkyg4Ir88pC6tDV05sudzrhj2XfPNpGd6U3heaXeVOfI/UqHkSTuS+kaOreppd/
0WpufGl1zamM/60FIdSDZLVaHQKWPF6QOrGStmybMEhb3Ly0ssrOJJrSz2GLnbRv6pV13ZT2VASl
vpzScgYYwb++fRRXQ2NuCaCsryChk1bMUDTGaBcbvXMZrag2P5LVgo+6qFWV7J/opxK19QFHWQkP
3+olVJFkylUOnm6nBE9K23qZhVX2oRzqBGNuQ80/AneJP9KAva1CA9v3muaPuYu7uLU8HN/L0ncx
UaatXClzsguTyvwUD4MbH6RRCYAZGAncNmpomAi5a9OdaY3qh8Fos8RLVTwF/YzyBconnZJnQYOU
re3RNgMvPRQGoKQacTHVK9rR+A7bQv4sQd9fuUvWubtMtOlH2Vtli1d17FJnl4v5YNRz9dwCgWE+
9dw8W5lQr8NRyNJrcrd0PbRd+bNEj3r251LgNFMCeP+29FKPPcvuld6DB2QnEF0qU14IdRx7rw/b
Ofa1aqolxfCkP3OLHD0psTgFObBdD9GVYulQc0O1bb66thNFgd0s6jlQleGjBCSd7vraSIzArp0q
vlMmvfMLJ82cx8yY22zcNVPToomCAOA4+pajnKlN5ILBKIdWW4J6KVqhP2n0ikiMBPMrmsABLtBM
vlXU4VMSGbQ4EuoMj1ocoSJ4GAQGGzQGJ1yFSiNePWbCYsp3Wpy5ho/3TGYHlj1oLZb2MZ0SpVHF
Sy/j7Es70vzyU9Vtct/ITbwkRehYRN1DNvVeYUny/kWDhO9rIpE/RtQR7moa0j/iCSasp9qFmuPj
FUVd4MBgWJ6x246mvV02qJZ2ttmM3rKosLalpDEU1JpiJ347OIRtzdyND1pXUsrRcopZQd3hyeXp
WSN0LzdaXOsEHLXlgtgZrjRF7jz2amfW9cCNjUjZJZEGGqhfpPJzbtgD0ho1yitm1N5SaWkpmmYi
REmI0EHZp3nYs9WN0b5xrAVDnHxQW92PKyv32poeTpXbHcymWJm/0w4QaYBgWXQPZbuUnhaH4nYE
zoh+RiXLhgzAAHelWEX2aS4jwoOx1fMPhJfOXT839QOgBPwScYaoKXfqpXY7100KOFqX7bTuymm8
asKqs/eTUHD/0QATjF6nVl3m8eVsJKstqX7WOWxPVHrGaWfpVHT8JbLb86RV1dFLrcpsA+Ij+ZWG
8/hiuB3/EN1AOIZKkS0GVLxxebDCSH2g8al/sagLoi80ZtXszcPSPpZ5Z8kdRdTRBBUc2naA940a
eUM9Lxzx1El+9EY4X6QjpW6vyxNM6Exd9heGVhQXmVLjk9Xx6jteZcWyDVQMpcENTk1KmzwCBN7Q
JYxwDTblPS6p4ssyZtat1QlcMe0UTx2ip8wKitDR4feTpVybSrpILy+F+DYNLtR4qMejeq4otr54
YAPTInBmyEp+QT9zoS4em5U3qEY3BHNpmD9QwV3y2xFpIIT04lSZzmx11hwvJ6fDYUKXVXIet1n5
ucGj5rMWRsZzp8Rz5KlNO2ZYUFjuFwfd1Mqb9bCmdFFHufSLYkKBtkdiufepNCKrWvUWMRkmBIcp
NaZHW2b6WWfFaMEjgLh49XIxZHnyVc6AyTwty9NPsaUmsxfXWcsFbFnt12KM6scIqLzm947df9L6
3NbOMLKfxXoxDLafDVn8pEa2/aSnQ9btTSeVXTBPSSE/UzUzZDBK08p2cxLrdzIJR3ngUIT86sRQ
h29J2+S6X8wgqr0iTTpxmUSz0p+HiFYb+7ylMuVpnaTZ7XYhkhr6HKL4XSsAlHZzlGfJHoJUlftq
L9ULmyg192zK5wp150z9UpvZMpzNZlVo3ohOeUKJiyzHQwNDnQPRmXMeyKGuNM9OdFgUJU6itufU
vfgyyi56Nq0I4NeC5Fzo1+MAxWyWqtIFWWrn6nkVm1Hk1/hbWpi+iengpCh2+9BBsuFMy23jWVfG
ITzUld0W550YBzR7gDu5HsChkD8n/LH3gxoWyaWODfAhjjv1p96uhEJTqtlwlVvF1HpOSkTtD505
hU9Zr3TlrYEqaHXo86Uf2S+Rzd/CMU29eqRxF+RONn0aMI7CKM5KMtfXjKbTzsoaetyTAQm2+N5n
6TQFNa6DWBHbXX2pDe50iOzEflIbd/lkEoEaO25Qc/ESI0w+2kYLozdFQEC9yXqoS7vMLMv0a6jw
6niaDp0aRIJLY1QdUCxtDW1WvWypB9cXIlZeRqVzC+owlCaCPEtbGSx6nHwB7ydvliKdsnu29lQh
h1NrZ6mWKN9aZI2Hc2MIqxeVXknmwzRe8DO3w4i7w0U/30COIucRqPD61la1/sncTwB8rB0gTNAE
cA36bGfN9vwxKXrtWTHCsPajJOOeUIhDXpzEjTDoyFrdK3Htw4TH7M3HyA6VT01njqTshiQfULrR
GJG5SdPeT9ss/miUQov8KuvKpwIYkR401aj9VJqx/zEZy/wZvvTEwUPp+lKELS5JdTmLEU95U3C6
FLW+XFoqyfsyrObokIskP7eszp49icL7LYWU/IsuYv2mtUpdBvNcVf2T0abJdV8uRhu41dLcdPyv
Qo/mbG3vVD3OvsaGhkpskpaF5c/zSDhnO+n4Q9cmHutIDe2rtFbrLwPyY4onVS3rd+PcQ0B2Kmld
9qXb9edJsjT9wawzxfG1vNTBmQzglX1zjLk/3WWx2j3EG/POjEv5EOJd2R5EnTj1zbiYE7J0E2VQ
wrjBFXQV2NceFJCq4SUF1u6RBZVxMEMZC30bD7uXrC8xSzHSQun8kXW5VkQFJFpUcMahmufV6Dep
vAj1dvIno/hhjLFM/LoxlevciNMsWGjbWJMNuzlhC/HaUEMaD3FfZZe5UzfOXnWn9HPFeez9cVDy
JCjbelj8vDeVT06ncQitPu5e2nmWlj+SwVs7W6mdi7Iyqt5rFeysiOFK8VJK56AaSHdGI7/Xw2tI
P6RVq3ZfCykidZcUuZ74plOE9C0kfkRBTYKAh1/ThQmPv1gujHSqVISllOkSO5z4BuwY2mxqL8z7
PMkQFbaWykfdnFkXWUp4bDY6T8mk1zmMwLHi+a7CperBwKJuA625LpudUUXy0kkdNTykCsCBnZgi
bfC4+WUWaHit7ZoCJRXfjpPmu1nI4aejNkREZWQX1y5UG8uL2hEYfj6ntgotylEKn7SpNfxWX1oE
YCQEbC/ET7PytMaKBh+qZlb7RL5cZy7Ne/jtllUidZuyNGuSpZ+qWv9qCxwnEhBhaMDw51pE3KJT
ixY0J34mSgAnJYYiRB5Te2Fb1ZczVSQvtGfjgs28nClo3p45op9urcVpApkn4QO6bcq50onlzB0i
cV8srkVhOgkvy3a0PGscjUOF8MYhTU3dn0o1IYgYAK8vk+OlWbdgKN08nUgV1zr7dkLAUim4IkVM
GWVTa0CSaJnCXg0JFMKMVmjbXpjaovl1bVrXNkInfq6F6Q0Bdmz6EurWTTfYp3wEXxdwIM+T0JOf
rYu7LRQL6U7tKHM3MPW89yc1He65awjHy7k5f3/Cb+ShR0Nt8lBF6ZumSql0YAEbn8WZ1j0oUa5R
3ijaQz5DlFjq5tEkPP74/sCvK0fM0YFLhT2AC7loTVF/623ZhdlO9L1d8opW3+VZhtUfUhu790d5
cyWBM5NhgxPEiOB4lEUtMydPUzeAIVZ8LJDmQYYRBtuBqttJls7bg5FOUwHEoW7bJsR0BFZ/Qv3G
TGUVtBVNUiLPe3cmb3p/Wq/zdxaPYsa/RtosXlW0MehzvhoNMXkWi7A6c2a5AD4UIHejesKENIsf
3x/0dRmOotiKHoBDymH/1d747YtZwxTGdT64wbwgkjzrGGkm6k1cX2lheIqC9boizlhQkGjjaDYk
4s0E2zKq+k4UbhA2uvljcjtrCgyrNx8q2atBPiblY1wa+Sd9WLSDrCz9+f25vrE7KZ1ipYGFt0lD
dLNvJjsk7NapG+OKIp6bHFqjMJJ/vEr+kQy6/fte2agVbf7r/3nxorXU9/8XL9q3P8pv8X8dhuSl
fPldwmj9v/0jYWShRsTrsjqPQZdl7/Gx/pEwssy/ALNQv6S0CKIDi5V/SxhZf62SYaiVYQdAixjT
hX9rGOl/Ab3AGwGWAx2XVc/8T1SM/lbu+M+bYdHJEMAy6WowyOqmvX0zeo2aQzlB9InCMTsfFFRv
/NlEUJ7cKCM7nnXiER8+rMSqOGmmz0Ybm8NhwhgPah2PvF9JErMAQlalYuqmFhLNnyg6WM6smXv6
9dk+SXucl3trmc6qXm/MXdfODhrAma1MPjUl+yWeKdd4fRtHH9pOqZI9TB7SzKiGEuWHek16ZWjg
XoNhXpRzAOrdT9fpiuexLpLKS8O6t84WEaLhOKKl3exokIXqwZw7pT60KWoqfhfGoXwYQIhcTN3Y
SZ/Fbz+jkxX3PrRe+66ppHFnR9lYnBVzlX7PlLm5z1Q3++xq0Ygm8hg3nyK9R2O3k2Oq3IhykmeT
ajSr5kEz/yj0StWDkmrVt6HS4089YiL3lpEXc1BUYsFTJdQUA8vrcgnRg7PMJwp1Y+ZjiZASB09K
8V3TQ7t4xuPCdp4pKGkUWxQ4ojtHG43HsSyIJyMhqNypizXAIC/GnBzaXt2dh1mxyergaie3ahFF
mZe5wJC8uTAGvmI8SoOcb1Ca66yLi4K1hg17QJU0calpR/hp6k7zHXyXmqC2aaTNvhWzg2ZVSqfL
y8JWXyGoS3VTDGulTUu7briA44VSxoDjCip+Gu1pz16GZgLsA1UGJSYr+1DWY8fn1O0C65qiTLGD
isv+e+xKHTWbjKz9HAxo+2lWFeel1Cfzux1jhOWRds/PZqpEH3O8epmNUxbNTq9NGx09NFkizyjc
QZAqT11X+1R+9WtTNOaPqGzK4gOqOaa2jxMF0II3FjJ9+n/sncmS1MqWRX+lPqB0TX0zVROhyJaE
BBImsqSTXHL1vb6+VlD3XZIoIsPeG9cIM8xAoc7l55y91x4QW5jhQFA8n7bSoNmij0f/LbCT4pZ0
trzyBS0kY9fLZrTfOk7TUVkrtnrA2XxsUC60T0ObJmgZSnJVs0fABBRDvtBWuIFtw3sWTBai3a5S
S5MdcLp80WuEQ+yzF9GHiHu7JzQYQPrbDv1TV9ruQ52x890Z0yaPvNEmpR/s1bNyMKU5/+gGgiuu
ZJ9n2fPQrYPLS5AYzjWToy71ISQOSUi0GaysTVZ2sqvKUqFE7KemCMptqWwKEUm3UZPZ4PmTQwB6
0PatbNBrp2m+39JaPDE1yb639J2QdNpOo/nIGKl/O8OYgQJnRh0vVlo94Jo30bgxa+BpKnjeQ+GY
2wBEhwFm1CyVa4TUS1MWKpNn/lDgUBHNmQ9Hm07u6j2m86x6djSAV/5sGt078jRNxc+MDmiEqUgX
2uXokSszZvWwRDrNXi1U0iOecar18WrulrqhRLLTnaY3qogXpSr3S241XZhJdXrY6jZ5IkS6gzov
B/euVPuExpynDY+yK7My9HT4qikSksKf9MX5mJaq97YZpP5Ghbh0mxubEcjUHmtC4GU2hshh6zbs
aIHZQUs/6AhxbO3PrJDiozf0y3Nira57cCkAZMBKTZqwsQiAWUmRVPf0DKYssmeddzOt8vnNKhu0
l6U2JiatqYL0ZnqwFAebYnnA0srZ1RCGFuNyLLedON3sgrp+VfrlCoDkMoXuPCY89bAzZURGMVX/
z6/X/3/RX+AIj9qsV77oz7KAyfftvw798Y/+t486//JfH3XnLwrHI+GZ4fzPhLt/Puq29hf7y6NC
ifkYmrsjkflvLqHCXkCFLYaWmqqFAu2oI/uHTKj/BfeKoHJ2CPjOTYzH/w6c8PftroJHjV43ZrVj
xfRim9vRukKrXZBUtFj3S7YRYTEU8MQtgaVn6IzPal8o7x1DLk+iYJGoxTbvykazgzVZ1gAhtLfH
kyyiSU20D0U3XTQ+cf4vatRfv+xkU5wpuTr1rlnE9FjKa91cG9zVHVU3HIVbcORJoHZIC1pUbL42
rfLdYGzvJyXTdjq8DyQIiTUF5iZTEJ1S34EebkOj7rW9U7tLJBnevn1x5//e3r4kG56oIX790uO1
fXEN1ZqaeGCRiMcERY/RjZ0vlQatvVNkX1VpZte2udTRtGXA4KwEQc3Q9vUFkdHZox/rtBdHN9w+
8Sb69IzFdGvHejyHikityG35unTEUseI4WWQzXPDQGmeru2WWKDXT/33uvrXmR8LixfHritDbPhW
inhDvFn5jT2Jh5Re9UGxeiuwZk99Kwyxej5M6EvK5t/rz1/HNH4/5uSxZ1I0eKtNMZa7uRzhLpA4
cIvQ/9vrZ3VC7Px1iJMtrgtosVS3uYgnLc2uaQlkEcV6/Vgi7I3zLcmi3CwmCIurGjhNWcXlNg07
N93uCjn/9JiGnlkttwQHfala29zVQh8DTdGSCzf9p8/o12b81y88kTBhQKir3p7zWC/yJah6kUe2
W/c7SfshNmgEXM1wyq5SzysDB9XbI96XHHRT60X1qKa8vCkZF5109kaxZFfqrOl3DU3WawNo0wGk
LdPn1oH2z1Tm30op/PWTT4rMsp/FIF2rirdkKYPcs+iLLfm0rxrngkznJyDkD1flNMmLLkAqTdqb
MQZMCSzGaP2sYmBsyWa5RozEBq4T9Z4ZQI21f+0OY9eWV1OpTb66jNqD2+GmyrrMuq8Lvs1KNhUf
hyo147TJxtjJV9q3uGuCZENVaaDGjpalBvWQabRn+1GLCrkGLVO/qEwSfTcNW3VN/749LA0bwcbi
lDvmjtdmarZ+X9RNOKbUfuC3bvV0dHdz2hn/lnf/n6t9mmCdr9aWYyqrY8b5alA3AqyADdNUbdZL
EcLnVh7rZIVuydXVvXXhchP6QcRnq4YTa3UwVOMd6s6Pc9J9AvVUhbPhtL5bGuuFG32iMf11dicr
bqMkIzwIs44LYY8LSPnctIOZ5gaVUDZ9LycC2KldpGNDG1kLMxgbzdv3Hhwyv7UXS423QWOMd2G9
OK4Lf3ruTpZgBCVNvdUWFxvM1M28FZNEtiHKeF0th7mQeVW5qcQ+YIB1Hes5UjRyemXfLvFklpfA
gSe2/19X5WQ1nioQ5qWq1THyCBFXOqjbApNu0KXJ+9aY2W0fC6JVHdhEz60bbYhx9q67XYLRn9lL
nBJ1aKeZCmWujN15cgKN8ixMa9leV2hR2ajCjnr9ep/5Algny3OyurxZ0LXiKV/Kfb/aNh977Cyq
1j6+foTjE/ynG3qyvHbS8zaABUVcDGMeJsjJwryAkdxa2nhA5IB0GknLx9cPdu49Om2/jRVq/rLd
0nipemO3Egb4IAtH4cPDqlNodh/qrpEdFLP5MY7IGOwlry68ST81yH8401OQoEPFvq7toOyFyKqr
vqHdoBJu/WmF4nDbaFoVWQQxEReSWd0+afR04TJj7vOpz60v6sCOzB+48GlozMK7q9YkMcLOWsdY
WHO5U8wqjY1SaE3AAKf5Uqhu+QTUqtl7o0ofRdGJB/TbqkURIcx1oVphdnffDrY37F+/vCigz9zN
0y/Pko8VvfAqxv25fkO0CwkQzcp6xahL8XboOqreL3pbEsLXSXktU9XNw2FMFjRdpsdQwqVjEhV2
09lMcIpbiEo8fGLAeiMnt7hdZEfogpav6leUJ8lzWybaiMLDyInN7sdPmTql+L4GZI6YjLqAT0yB
osriW+XPg1O1/lplXrG3E+G8Ud2xy4PaS4DQgVKaVH9d9Nt+nNY7I5H6GG10pQ9y7V22d0JTtkiW
ieP6NP+RYNnsgPc2MjpQ+wbMBwCLdJtmrMr3qeWi9zdIgrwW3kgbaLHLyvKrXlc+rmZX0B9TyiUa
PKcub9Z2ST9ZbNuuxZgv7t3kVVpk2YtpBLlVph6y8k73/DGfczvw4LLZUdZU6c5Y6nTY61ltP8Ic
qsk+q+rth5Lkytc5F16kJ4prxYBqjYfWpZsAY0wxb7rc9h7XHttlpJkk0XPQtUJQPJW66ct67J6o
eGd4OBmn5wOt3rqodI3OulmB/xjKwF/SOIlHQ15JFU61Xy1Co2UFG3cKNGKRn3MaT4+GKIv7gm7H
oa0YtVmpTmds6CzuPF4nMlEmoltX+hnmLOJ+7WmJV4BgwbQLSN5bUWlPNqo3g9iQwi2CWbOLexvT
knLFBLP/XtuW/IG5yLvuWqcZGSb1BDIhb41I/CTYURHd0AZtNSTEWlhjWeCEW9zH0t24y1oxy7dV
WVUlcE3drdGClPaTsom6oEFjFkcllMe80Zm08mkuRUWXaBOmFjEnZ3yd6alSxiTCGU/5ak+x4Rbd
e+Dh+bNW2PbXErVQD5qjXmG2Dar9FVbQpuww7y8DZm59SR9sYVRtoDVKndHtcdnP64Vev8VeUn5I
9bpKgUXrhRoX7dg2gaEN6i6RRYXzber1Q6FA+9iJudtopfY2eg70Qze9tRJyir8D6oBoBJJY28X9
5BOCOj6YA++9X40qUj1XYA8ZTUVPQzEQ2+5rayXDubHssPQyhDGd511bXT2GdF2SSKN1OPhuB5nY
zSlO/STNt0/earVtAIDNrgKd5Id3bQMm1bfMVcGaNzZMF10z25tEUbZQ2bzhIdV4roMxIeDekkP6
w8qqZvBNaz72TbXcirq6SC0gb1sbK55W7pa+bfL7edDsdwSqjU+dqjRDpNg1zyGPThpai8FmyFaN
/KHPMkEIeml7X2retdZ3ZOe8S8am+qEYvf3VTSfyUcnRtr63oIxFoLUjIrupHaf3udLrSCdQk3wZ
pn7IAqs3qu91aubvSeGSSDhpuY7wDRiM+wwDV81vtbF6bsEQ3I0EZHxcl3Hc6YDBH+1ONATdI+A6
DG6dNFFiKYkWJEg73N6N0gW3hd/AtPyxpFaDK8i1fDezmqtUrsvjoJX0GJe8bJ8dHifEZyVKzliv
y3xXzJkh4XG4xqepH5csYpJ1NZdqdmjRhdJozrW2iV3kyEe2Ur7EgykdnUAobftSeF0zxGufr1uk
p7lyk/QbCAoWhfJt0sqFVXNoPjGLJ+9FbRL1VozGdmjHbADFCQnrg9nn3PjRW90bDQr/EBVdi+5L
Qao0pom401peX25kG1vtvNj+bIEtDLwCSYomnS1cSyFZKEAcxtNKepPfLZ733apVkUQEdatfy5Te
JQHEwioOlbeMX1oqgmrnNiyefoP2pgxsGn+3K+GpKBfsjvlxMTQ5aA0n42N51GHOSmN+Ur2hfJ7k
zGore90gPqZsRePbBUlAYT9NScIazpoZiNbrEBNmmXUD+ov38PVP4JkN0ynPrJ2NkS5zx/50WPud
VRnpQSJW8OuNmKDXD3HcY/5hH3E6wlzGsi+ReNQxPciOWc9qxGm+rvHr//uJAuOfre3/MW5txL5v
jl7FRA8dlQEFoxqPvvJopSvjkLp/Jy057zYdiSNtB8QKCckKY8fW0KtFtis09PCuNWp+btaos/kK
7swtFx+aydH2ij6UiDR6EeeWg3akyfnKzsV21Zpuf6d2uXmpUjhuIP90mU4qhYV2dyKGTcb5OOc3
zGR638oVEea6Oe3EtmpRn9bHt83rDy3b0L0kqOFGayb9wt75TFft1GTrsI0rC7cVManl6j0Uj+R2
mZv8SWmVzV/nsg/RS6exMlbZPt/SdXfhBp7ZURsGF+RFp2h1VolC0hRxkuftN3SgwHwE+nQtc+bm
ZjRKGw1MOiatP7Xl/H6wzP55oFyhHzmuk7q3m8JAHO31hFQ421JGkHoFcycTkRAi7Kn9QOXP+EUj
XgwiSi/TR0WWKYV9Jmsvgjdgf1KGZbqWM7ouinQjYQExq0uUwnPX9aQmqcwmr1lcEZWMCyFna3Zs
FDVyiMZl7sn1aBOLOlUHZu/DOa6+ZX1eX3I1n3u9T6qVrSPcwzaoH7zKLj/Z6bJGjCeQ4zd58285
zP55/8zjab+4fR287q51+5ydmx4gRiz3ZaWxkVXEt8VYnQuvx5kTOQW2p84mMH42RSwmw7xJGZoy
TDlqggAPX1gKzxXJp7GSVbXZijQWGRvWlu26GWGTFAZ9b2D38EL5/ASLla9vqsrrePZq7zC7Ww7d
R0++v/4unBh1fl3Mk+6FA3zCm+hQ8ZYN9aFJ1nWve1X2Bi2keGjTgfkoDd33lQZAHqendZu3pfWw
tUUbrHi14ob41gvF0ZnX8jQxq+pSwYM5FLHCttl3pcoYULXQbMtaCUgWziPHW/8WgvwWYvWyUX7u
9p70J+iGkSI8pHU8umSC2XbqBugblciAw/329Wt77hAny8ywQrtaOuPYZMz1XUtwEJudYoIBglfm
9UOc+dKZJ296s3oo82ly01VcdN8QfQ0ZeNAuAMLO9FBOqYFuMtMLcOwqblurC9B6PNZd6V33Eqnl
DBj0wmtwZrk6ZfpX0+xW0H+qGGvyFqmDOt/JVLnFF7TdlKT5BOQWdoE9WmxxpkS/cOl+7gb+9Pk7
WUYqMhjImK/qmFSG9kPhCk7IVnIqE4VM0icBHCLzNTVPKXrnVOAKl0mNF6HAoBIkrVLcDLLrEZ0m
oviBbqL+UKPYcOEeTJ2CEHYqSCn/WVArK2vxVklWfMNq6/0Kz/xNUy7Tk4P6v/BnRu4HXWdWESaO
ScIgTKSh2atFT23mKK1HBYGs+EErmobBudlBK1uGfnoQyVh8qNaSqZNZtfXfCW9n340zL+KpR9wb
ZqZZKNLjpKYJIpGs75p+2G4M7HvEvBT5U5vJSyGLZ8Y2+vFHvFjNIXkbTe02IiaO7LthDA9HPhzl
S34nlUnb9+4sP5spFrXX35hza+4pA0a1c3JkXEZU1ZjdaO44Pqh1ifTnqHRwdNHsxj7zdtIrnpPN
UZ4Qgaj+yNf6zevHP7Mo/NxUvjjdggSihmyGIjYJ9wpUaZehNm4CFYkUFwYy5w5xsrR1jFzcZaqy
mFHceEiErhIjIOprjnUpVvfcE3KytG0u3oBmVNJ4MEpc63OLM661ipum05rD0mITaIm8+vqfXbKT
Ra46hp6tnpvG1I594M6qffCIcQnmRXWi1w9xZqU7RehlDmATFAtFXNJweqNtjeK7lYGkC1vSnmTN
S0/fz93DHxYd/aT95w2ttSgd2yMtsavrvFmNoLfrJNTQoewqxVBuR7cvrnp1vNd48d84dllGjlY3
H8ZK157ruZTsIrXvFSWGX9VYMt1BfUznvIon31aSJpZZ2/tZWnzchLB32yDTY5FMkJ4COmcd02Kn
dMM+q48iqqa0ogk1Nn2PqbjHhfA1pwVLhYt1MsdQH081Vi7VyVp/rNkALXZWPlTc3igpOj7HGAyu
i7EnXaTXAVTbyWdnEO3OoQYNX78x517X04zoQaLJc1WdKsBtKPeRuec+5iw7sMl/C5Ggufus09W4
U+ZkN7VS+ZT27RgYpVQv1HtnnvXTYJV6QrC8GVoa96WTYkLZqnebjudSH1UNfwR2QR8L6vT99RM+
iQT4Z0N2ympwWvh/w1qkMaB/9dax4d0YSbXFTd91hxn3636weyLOjV4nS4iMd4ExMSh1xI6JsDEw
L/V7L1O8oC+LDoNQp+7MeUG0WJrbZ5tRy3FEmIeWLvWQMhx9El6aC6/RuUt1spn0JvzBjhjT2FmW
PjL0SiUst1pxM1kfceGJh03S4Hj9Qp19Mo7L34uVdD3Cg8qmTWO9pBY3jbXfq3JYvzjTOl0LEpyu
JrsgAkFm2bu5KGvUYHkftkJcOtszm69T2k1eeEIo6sDZHmVi5D8qQSngg104v+OS8Iel4ueO/cX5
tX3nTWCS0jjVoHluuibiepu7CDczXq9lca4bZdGRmhH+21ktnkDwQxdKrOM1/NOxT5ZclQQGqChs
Y1RLImkYF7Jli1zAMdW7C+d3Zsn9eVtfnB5Np9zcVpwPzrrqT0aiL7dI3r72Loj3gN7JpX7Tzxfn
T+dysuS6KxliYG+zuHAQf7Tesj4Y81Zez90whHqd6HsX4PpulqgkybUTD5U+4lC2BVs+u8kZY9Db
RzSrrNGUOsbVaulV2Dv2pRyyM9daPdmHIjY2htXlcy27Kn9IdNrB2qZLRiaW9uH1Z+ncIY57rxfX
WqxuPeLVFPGAq3z/M6chA2Fyb47mJUTsmW3caZ5SD58AioLgEH3eXzmzhg5HKbydbpUe7jmhkzel
jREzo+bCTu7cSZ0sNohg261xBxFz+zBzLXpxxSPbByYS1ws7qXPiG/V47BcXDnlwOpnSo0PlKNkj
LdhyP3md/kZ2XROsqWKEKz7Hdxy3PTBkz2J9wYtlpe6G/rgaw8XUcFs6ixlskGhCk7SygCbCEHbd
cql8OvMiqSfbvdFrcdgIRVA+Ydf0ZqsI1txZd7XNlMfBvbh//SE6d5yTPV9it4rupKzfnbZaDNNL
oPG1h0qZdlqQldiGXz/Ouft6svZ44N7qprUE3dtxO8hpyX0l8ZSom2V5Ye05s3KfYnpqpoED1rI6
nqY5ibbBM2+Htlqj/+wEThYcTP+otEuviju8wz58JCtKdL4Q7srU/j85BFLN35/Loq0HA59vFedV
ykwJqsMd+N57ZLzzhc/rn+8Cicy/HyH1iJHpVslJZJ573xQ4ML26295MU3npLvz5gdJOE+2VjKQ5
ArQJImqT4UOSqA1C7EI72Grf+EhBh8PrF+vPuxLQyr+fCj+9W8bCyGN0lu8wdt+leW/7GmTucGoS
QBjmJfTZuYt2/PsXywXJFvM2I46OCUUFDl2RiJo7rUYXIfMuPLpnBARkoPx+jCHVq8FtpjzOc3R8
8DCTK3URCrHKFYFQc49G/jiy0WkvRKLQcOwSCXHVldheCay5uC8/d/NOVgM3s2gLVJTRWd02iz97
LlH32Ji1zwnojAYoQd4dJj3B7A7x8Lnsa+2zNfZNjenYNL4OqzJfeYUF376g5kAaJykjSF+igfL6
Xf85UPq/3314iL9fqFoRFuU9ml1jbP0C//m71RyZ3ZO/qHdFFwFRMQOkh4h67doNemOFCjCo485L
x9k3pWWFSLdW2Kvcxhl4O9Nep/04ppq7HywoNFOZLBHayw0QxpxGeZqDtCiy627ub9qp7P26x6Yx
klqqMi28mdbU/mhn7rQvU6PYjWl3zR1s99Og4FsUqX63qH2odZfWiD9/kZFn/37+EmyJ3mg8KMz/
9UOuLdQpXo7uVu0oFjf9h7IdA847XJOvX3HiU/mv/3TJT1Y+lJpZ4S5ZHs+bpyJ4Hmv3WrRE8UIG
KTBJLup4dFZJ2wsaKAm3mqinkcY9/b3IsIQIKR+RpGAoZZsp+NKCMFgavqhzDuagswyPPEhWIt1S
dlMHuQbbM9c2wDc7fy4l2BfcFkqyHwq3P+iCusDHu7R8y6YEeEvGV/uN1SrTPbIm4500NIh/UJS+
ZW2VaUTrTpK85F7YtzNjaOHjkhizAH5mcl96ilWHk+LNb+G42FOYNnY97pT0K1PSqsYRkeh31QBI
gxF7wQwCfuEV8KcmD71taHHkg6sNnVVFoS4YHy4RYJ4081fXkfG4LUwFFUfZZIhjtXCipMea5LsA
dr/bNHLChYA4iI2L0X/qJlU8u4OLkFJpO+/oUbbgdkBLTZ5VbVw+YGF7O9jZfGWtzFd7zbtv0glr
1QYq1ze7DGzGtBLeHiykkt3UmLtVKCuZOfkJOJEm4vzEt1FK7SbJ08QK4A8nY4hIptvZbZ09607X
M9dMcqR6Fhb/LDIqU3uyhla/kuB6oyxz+3avlhWtCnCz+N+Lee60wG2SNjYUTkfMpE0ELp+u7A3p
iQYQsGTMcdcb1fK9Vptheotysn2bO/nEqNz1oDogcvG+tkkvjWCzPBmnqmnUYaXZCQaVZi2hHhhp
N98NniK/VaBOn+RKFeorNiQhCFBm/oG0O4zsM2CIj7PILCdYyJBKwhFT+/sB104eTFvafMnHlVdl
KyTogS5dp4O25Mboq0zTAzQJrb5DojPySG86JBusaZX0eSDnp1XT6hQj2eS+b/RE/FCQPok9brCy
CJ2yT+JlqHLQRl3FWN5ckWH45mzkRzKSlcBoSYeRZJFiBUtjdBUaplG0+Y6KxMJeXJXmsi9mAlYM
YzL0iKhr0wyszBG3M5GtGpXarD7MabY5hODitRK6l71PDdhPt65WYY9Qm0U1DtO2qZpfwImpohoL
mndoe6X6IgbTJpJuHLzPs+PtEpe+d4Atan3jeuuKf016zn7C7W0ACzHnILeJ38U7JvubGWh4saOr
1X5aJ5E+9+omdsok82MXK8sD3e5V72pinFYHLaF1UTMzBr2ahQan3qDT8YAPrnFjtndMvlxwQzIa
O3A2Pqu3+cUjKeq9kvQYM3krnKtc16CyFlWlEj8GP4zEKmt8SsZ2umbkCJ1BdzsrD5gmee9S0StA
UhrmoYy2vS5/S6e53le5Yn2d7LUJeRaU0h+TcqPXV7Ti/Vglzrd6tAo+2jkhzcHi9f0xZ7SqUUm3
TAp2g9dsKat20tym8yKKnaHI/iG1CI4KXPoeVrAVHgG5nduNUCewOqR+nW0WWopxLh4VLHRYrXq9
fI8kGibqUmTuF3CRVJoF1K0Nq8JRn4PD0rrf3KOIvy4mW4a5MyR7xHJdFileYm27lmbinSwXIB8L
K4jAMrlpLDXNpOAukT1yMrgzSrQaSqOF0sA1ENWbC5tCTZpHLDPIvSfVuSmMmbDfzCuHb9NEfhPU
MGfbrcJTGfNoM0MQ04SvtYFEcH0952nwhok+uTHMt5PZg2nn/3MDfUnSuEv6XL8ax60xI04d2WCT
dfKb503zGJazNhIzUVqfcOurLF3FsHKF2mlyD4aJPsov4Yjhwhzc6XrZCCj2EedY9yoxjqnvdcN8
KKHPQFDxhPXAW98iIcy8Ngf05I0rWXXuHNQbLLZ9Shf/i2VNt27ZfkhVculCjYDV60VX0u8l/54n
ATGPT+CAuDdLx/iaZKkCmClvGgyxtm4dUuT1zs7IWKciYjSZwIJCch6apYewVKvHruciHdO3Wz6o
AKLGiTx46DrPSU8OM/DsPGX2Xmpa69OdUZ+SFdZxPJTJfSsM5740Ju1R1EwbYRtltd/qjc2jmGOq
BWoFzh3tVWXeSKZtPOjNnLxZVGmZvjk02ien9sY6Ao7Ic9sn7X2f6AM51ut7BItH2YSXV49KsSk5
usqs/yYXu14DItwNaFFjUX6WnuTH1QSgaYQLm90VHcYS3jaPbLg2tTL7i3BVsJ9DMb5FkTa/zQjw
+kwgXr/u3cFQ9MgurG4g40mQH51PZE75fNJVxlN1qsYVl4AIQFl9wVI4PW51Vd41oGLwlarp1vhV
NbciXJREmQKbByeGn7bCPSvqOQ1UZ8lAqohRGPsGQ9rXjHf3ExuDTgfMRK41Mrs+OfpS02476nUL
iHxe4g0ILpzkYI4VzT4muuMNc23LR8hl4BTWFR/B2o2YugbYl6X3b//bm3gw2DW4+6nKy4/odfhp
sMCaj69viM7swE4RLXnCKgkmwtvDoul9wri+mrPs7z3WrkOZQsXpXb40ZFt7F/oVZ+oP92TLy9K5
VNnxgHyPmocCIfAP6lz74Ejx9fVTOqMPh+3x+65yVkGHwrbx9s5EV6wyDGLfy6zY2ULrvwy2wwB6
mGTYlH0XC+SGIYELy5cLBz+zvzxF/KqoRG2FLt5+0ubH1NLUYJ0yzCyYcQM9VadQnywRgTQUvs6q
fIC7qF7P7YzD1yyq0CBSZ1eo0/PrP+fM7T0F5y+b3pTNNNt7da757KSTveu2qr/zCAUlRY+U4EQV
pByySblwxDNF1ylNlc/mUBBwj1FCyYsPOj6h0CgX9hwsWAdU+5dQ8meeI+dYSb+oYwFoklYMfmMP
96OKMqnLW/aWU9joonh4/eKdO8RJUb7JBKJe47h7kmXovnj2vVxWJK7kml+olM8d4fj3L06iz0vN
UBge7W1XeT/khvEmlxoZ9tZ6KUzp3O04KcXhAUhmZiYDANHq0QzR4bpeam2HK7Tea6N7KSTkTAPD
Oam1E+Kn+yYDhpcW2RNF7AFCK1rjMvvWino9FPbgXHBq/VQe/aGCO4Uw2Z3sVET5WZyMODbbWqZv
HK+b7pk02f429HZs2CPq1D6vbvGgGUHdpYS/Z9kSGnw8PnjS+wGfjz2LGIqbKVm0D3k5G3h8jDnU
qYwiN0W9YEKhBdENVgNNtB3pUthvDEC3O+Ewa7XpS6NYq5zDrORdMKxmGSlMIXetRtwslb68TyGb
7g2nKW4TyMpBP67zzaQ0S5Q5ankoJYS/WcLW4BO6RdWcE6OBVD10RqQSVKKQrbZ+vfCgnZlEaadx
Om0qcyR0Utm3dtUfNPaZEWSyDBzs2IdmQvQbVDiMtkWhXPViUN9mmsaGzM0usXtOYnv/NTTUnJPC
u9DTVu+SMtlPc+8ZEB03ec+U0AA8h5ti72h2q4c47z0NtWHfP0/6VIb2Yo97F9YoFcRaaOGcW9ad
l9OfvtCCObNcn8bfGVnaDybhZXEnW21fCb5JaDn18D9aQU45zmOhKd6S8PZZuASCWgI9s4x12FEE
X5I5/AzO/sPrcJraMWLwzYxsK2J4El7ITV13TUqDHWxSSlAA+tw632a8te0W1VWSfiKPpwN2B9JW
17f1SuoUdonbpfttBgtR9l5ym5AIuqNZgScz9d7UppQPxVB/7SxP7F6/MmdGXkSR/b70ZXWSVqNk
3rMlG0kfyPaCEpTk7n9t2NvgvOkM++vitsaNXE0r9gSjGV2oEPrYG78xNAiUSGR59RLTe2dmluXr
vaddCMA4s2yewrrcFAD0Bhw6TtzGefBs2IsksIhA9zb8bZ1jxq9fhjPL5ilKvkjVskht3dln3vqG
yKV6XxCM4kN/S3xuIvwQXA2vH+rcKZ18CUp3gtBc68le7ZbpZkUXFlArzjvdVfEdYvb430v3/7CL
F7CLn9ne52kX+3E9AVf9/Af/glzYf5mEDWsOQRA83prFnfqbXHWEXJCqyjJtAJQCX8Xw5G/IhfsX
RTVhU6CwVaK8iV/5h3Gh/cU/0MnZI0ADOhrx8v8O4sL6uXL8WlEgV7GD0oBn2ST1gOU51VZa8Irs
opqyICOZQoPdYzgV1OvabIJusYFwAjHYPk+bZr7Heqkh9nG9XATW1mYYOZZhejeLZUEprBXGZ9JM
wSbxBeh9ErOUxxWI9Ld5azw9JN77Cq5785b5Nn6ZQVnmya9pQlwbjYY+IzWm9G0NHdoJlGorHsZx
sG7wvTnQiJfO+rAUgp5Ks1X1jCS3maGpm6spUQXC/w76DUb1nKoeDX/ahU90fIY7WhEQ1Ps50YYd
8gjOyEmK/klTye1iBGocQUhIt547c0wf/oe982iS3Nja83/RHgz4TERIWgAob9pV2w2iu6cH3nv8
ej01l9Q3Mwxd6i6004KMIMdUFyor8+Q57/u8dRUMgxv1RvoVthH06gbJEf32KW1A4o8d+XcNB1aj
RhC85uaqordsUBwbpSjEodYDCzcjzrnQr7LcZtph8mIrTS/h0dijFr52bdifhg4uMhsxEFJ3CPP5
LuLeb25ok7b7XJUKvQlyN28aPGzZGnwnbmWdxu7gpoIOhJv3ONR8qHdTcP1ccmtXLaq+DUMIF2d6
bhCBQ2sSr5rVBaFn0s5S/KBNHXyy+Gy41YshsXj2I2ZPlKQxTcC6aVHykJuwBYqaWjtjtB6YVAX3
SmKGAMpaYt9cNPvavZJHYQaRW4qTyc8X+rg0rd4LDbE8hg2CURehqtypBKkr13GTTLjDouN2FTPS
AcSPHRfeLFecD7uZjMirbKv70CaU1q6R4ubY6mpuPVhdPNNYUbLhMqaZGGj6tNfDrq/hnUYgnPXe
2sdFuqzGMQ6w6/ROdQL7w5Qk6+AmkSYjtO8SBVvuBnReC7evtbblaYMKB+vsKFfMk27W+LAaG9D0
gMfRK2cF40dvzt+Mtiy/hsVWvxOGoN7YzczgOih0o8LSCxXGq0aUbauURiTkBFPp+MjqOf6I7LEb
XbisM64n2Q5AqoPqTRRlBFgCRw4a3NlcGPGAvXQXazwtZHTGK7UtkOuMMsEWBdO1eUtGYixcewQW
V+pDvNbMtDNX9CvtvdVRONG8DwTg8jAiWBt3ES0fWy+r5mNWguwM5jnDphOJdtfHoeBBDllurpCK
WNZG6EO2MGbs9cXXW+ugJUYerABMVRdTzQ3pkTKEaTTR7brwpngouNaGqIw3ZZMMdw0JHclOEO0z
e3bB0MKTyiI/qmKBe9OYdFFdB3i+fZ4UnX5jTD1yQ88JVC/uu+xbp8m2OTSOiI6VjdfANdVpUjca
4WzxCkqNanrVwmdxpelW3+naR2SSZcELUvLlXSn56D1m1/ZrAXSfz041q9csUtBHlmEyKL46Qj6D
OG/liVsvTpxD84imi+QintDf04fzUOE8dKnX+zeLRvr7mOKAJKk0SqCbjwWItWVR3kUP3c8nhMr5
JtpQEe5SBu2FjCrR7Qy2v4goi65+KEgMuWONGe3Vv1LRaoVrnDAvgXTvAZhXaNFjXnyS3LwLVK8s
XJjTyAfXvYhIKS9KveoJPKocbd+r1TidBzOeBF1aIWMvmIa+29ulw+MwayjsXm5dAdK9jn0HvNDS
2BcyNFIjQjpZwxkDN5qwyeVQ3mnexlCMR1Ut07NVtbFYNaDLY3/o0B2dkjEKzRvci+qHkoDzdQPy
dOQmyxYbhlasXhV5djdNNzVhYDhbjEpNjyUe0wJURmXd9pkyd3flQnPdM4mlCsgxsE1xb2pKxHQ3
mkt1r9Qxw+Cmzy07cJfY1nrdNYd6tidX5FTfdFC1uF21c68+imUkimlGgKV4hSlGlYxDhfUdRQbA
DF2Gc/MkLLXLvtIMKIsLIFKSDcHnChy7lnLepJQ17BJzZj6TYipvW9Zi60IpQ/aST7r2cc1B+mBw
luBBDPisSCqIR5U2bN5dRp7NgmG0Lpx1Urdiwpwf25PfzlF0ttR03LewQl7iJA96z16c5LRAn9I2
gRwGgImzVJgJjmX1GXbh8mm1aXNT1mnyVpEueogiW3sO+EJ/aowaFm/sHOiBbDoEVWCkE9/EOPaP
Bhx75InxkHeecZ0/YXQJInjxxCc0oFECeLV6aspnY5ic8mDTXGM6uOSU8XXXEF8q6yXnlGDL6UdA
cxCXS3YbQmeMxcdHWiIOddRp4by0aTsii3wAbm3O27GtrKdyHDOmKFM/P8KyZu0NaRaGTBhCBnHG
OBaRG3f0YNZp3qDapo3BA6wRDtd7LYZjDakwSKO1NjDldNNoEnBng7p/AkqLK14Rphm4ltbHCWMq
qSGnYND0GIuxld4sHJxsneGoHccFJD03cYL0uDhEnLrsx/ZKscKFZRaX+huQQSahJRvKwPGfZsMa
PL31ZodW/l2EjDm4eNlVsyYvMnktynJ6svTEAlUQqPYHOoXuYugGERBMr7LczbhFcIrjXfgUpeLs
hs5pv8l4Tm+dui/ZMMwBbV1jXbn4VWRld3MRJ+W04bR1CvVQQNV76pOAbL427GpEkYzOv6cokb4P
auh818xKZXfKzTMmKrt0EcC2N1aBFR1fU3lihNS9FLLmZo5hvLzErVWn7oL3EHmzqemg3rVKbCHf
cV8quLUds448CreJC6NbCRVdoM/FutsGgTD6FSK93PAiVD0Q+CND/WaP0zL7zKthwcBaAd9nJMQ5
qdPgpBDddf0ijd68oGAO0cXhQkhcANMBg9ywouaaEnnp2qCwvdhJG4wmFdHZHhhD9Qo5HF4cteiM
63iWTB7YHEaM1dpazgxs4Du0fd/u0CxKE2t7lpx7M8yGc06KgOZbIOAfOVHUdJc4qfYkRK2PnjG1
wTpqbSY7EypW058jqYcrQ/SzsdanAqBQUTT2Y2cwadsQw2O+NCSg0ucxovSyJGp1C3oiDr1BVehu
T2GaHdnUQT065vAth435jWp2/sggL7zJJUUKwQCLjw5MFyAFGj164fGdF/guq6rla24H3W0sguiR
uYoMvLCnHHNHhuaqFyhpehmTPkiZq2j269wny6EIY6teW8boOPtK4IJ3GwDi2q6NAxJcGGBqT3U+
lLdomcp8C3dsglCK5cc3ODsOWtCPkd+YhTYw5gXb6EZBLXYwVgbd7TSCtMdlSTKaxom9BynGeISB
BL7PNmrhdrKGUw5NnZkoDu8q2EhjYG9cdMqDBb5yuCbbqSvcsJy0F2qEPEJCT5Hoy9ppn6MO2D9Q
V2T3LtTMVECZd5hwIqBUkq0TwNDyFDPQBXD+xbmfi4WoE1OK8WImdfRcGmQcgAEtggaijx49F8o8
fkmRAJgrUkont9AslDcpIpgDmZzRXc+UFyDtOIpLXiXYBjjjw3PMjPLqcapmeLmE2+tYnyb+tKwi
57wIjbyLhK9ZYfTKi1EowtgmigGSvezHYq+MKWlFgzVbuxSu2GPC7IwNltyAhViZNrhhTM3PMBYB
o7Nh1kLdpQlo0DzpI+ZEPy7e//9C/NOFGDb+T90I/717//MXz+/51//4b5d+eM/6n6GPP/7Anxdi
aPZ/OMS/EVBoAGhk2PnXhVgT9h8qLGeLlDapquI60vnf0Mc/bFPnQmxfIcsEZF7VZn9BHzX1DyD5
tuEYdDG4Lhv/yYX4NzO9JQBKki4PE5ofjuzY3+/DrTCBIFdW94jwj7pr7u3DZIA8thCIbOO+lbui
BbBkh015q3N12JtVUK3B5C+3rYGxrudm4KE/2YQhFZukGjgSPlpfNKIqjqJQ65WtTeHWbNrlEGuL
yoiKNXqskYXrnRX8k6r916GDJBPbsTViVK/hd0yn1d9a9qrZUIRx7X+w0j70w7yQq0TKT1jAyj+o
Gn+dPv35SvJHW+Kakv3DR/LTmAPWgZNAMbEecJBZiG8muVumAd2JVeWH2onsU0UsVOc6GRfZn9bX
7b+6Ff9n7+yPl742SYh0R1iq279rRCO0FJPM1eDBip2BcMg2PGSBiVnasv8zLS0vxSIDF6hCDdN4
mr8/z4R1MzhDXl+U0e7W0Wy/E7XFyTlp/5T8/YMZ/l+dmR8v5Wjg2fhCENMHpPzX5qkoVTvM7bm+
EEm3zsN2h4B3LZfuWNTqqp7yteUIOs27Iky9wXyuVeVOK3UvSQ5h8J6LLxM5aaO022js9nN+qzaR
PwzmLjdzur4PVh89otPGoCS2WdUeEoKOmiG87SKc+r2u3f77j+jXhuT1zVzDxfl62gLcKwvx1zcj
pzmxIz1LLxB9IOyobQmNomCOPncQPkylWP/71/vbajSE1CVtC5IPSZu8tt1+Hrpxo8JWPTfmBdOW
vYGuSMKIMmWHMQ+KXTWNzl2qCMvTqcZX//6Vfx0yXN/pFUWPFEV3VFKefx+2iySZbFBz5qUXNnHi
FcimVg/yf/i2aX/7YtM71HmojkHPzlHFb51erUKog5NOv8BXLTkOI8S+qbJsCLvyCCzLfN1KWwhA
zjVEhnhCwO3UJWYLKzZv4nMF/Wul4LHv63+YCf/tyZs2C0/X6XnS8HeueN5fnvxUZ5TQQfgYB2Hp
BVnX3whNQeFaof7TDJxCgxbdozIU/zDB1f/25E1hczaYFv9I2/wdGad1dG0i22oeaZgsTdH6VsRk
S4zFXd3Oz40xXJJsnj2uCzipM+OjU+lhkdkkci4pYdXfMhwEADpjb8T1nPb6V6gZNKcc86O0F9+U
y2aq6tWkDv+wWH8TMbBmLNVwJCvWpk1MArT+6zNTKgLuw2WYH8HTnpg8b9Cy+aV0zq0zHpICfR0V
XKyYz5D2fqzW/xf1SvVVPHTN11d3eq/++/UFPksSo+Iw6v7nr/9JvsWfr3+tDX75j1VBFMB81381
8/1XS3LPX3jm6+/8v/3FP6uNy1xRbXyWfQG0/f4rjMvi56IDethPX9y/VSm378172L/Pf/sjfzXu
zT+oUhyE/7qq2Tb//FWnENhCNaISXs7Ryr+c65Tur0JFc/7Qr7s2m9yfv/hfhYou/rDZEggVBmwt
HeT8/0ml8usGYJvX4oRix7BMhgqSounXNTOnpdRHghZWRpg9FODcXBsPNHrmUPg/PZh/PF7/eiVb
OKpmINr5nQ5iDqnNFzhJiVCdZ3YO1boF52kyW0aA+5+/1PWU0JlL8A7t344Jslj6Tu94U3iLbyPg
Q56iWfd1E/yDruC6/f/X2fqvt2QY+HURDtmCZ/jrw2PyAmw6dZJVOulthoCOtjj3F+2AkQvmToJt
+d+/sV9nf3++oCVtAsjZHf81hvmpOhpQycbEK2PCKprsxikljd6kORHCaK7TyFFcK2rbf9IByB+n
wC/v81rK8pkRRqTJf82Rft6MCceuFac1ohV1hrhVIIJ/FdUcYMjA52egkH4Ypmo8z1dBhNG11Tbm
6NhPAKDOAa1Q32pAmVlVmj87tOzWCcrm/UDw0e1Caqxn5sAGo7lvdg7Et63GGOIhQdhLn2Yiqatt
s8Bbcoa6iPEYPVZDJvf2VKavGW68ldAjmjDEppSt16RV56sD0gF2Zi6qAexoZNipeAWhnm8iaIam
246tckPUqPwM1MB8M/noCLddABzlTQogouu7+SiCvHsXZfYtSofEUw1xHloB3FF3CKxDu4230ugS
nocQNN0sdAhIOQ+yaSC0kgsJqyxWnjUzkmdL1ONKy4FY23Zfx1ed+vRUCKvdkEAR36SjJGOW5N+d
ifx9a6n5u1rW+jaor9MV8H8hTbBSe28QCDxUHV1IeMpp11PyzJ9k05QY6EeZrZkF9Bvu2ChLs5yc
SwXACH3OGFKal5HbeWPRF+pcu54ydG0OPYjOro8R4YoJchM19UlEbl6wDKT3mpmNFxFV2k7OieXr
ymIT3FzoH/ZiYMyJ1cJtaVYY/hLEynHSQwkVXbVoV8j+M7RnxSXdRbsoRnUdhZeBFXtzlydHu8Rf
M+RZsGtQY670BbJp0DjtPsJAcpNkDWVjVgc7TYCgJYnWgPqeqwqSzjzLSMGarXWKy9Zm8DUFXpzp
w76C3/cw51ZtE0ZRjBrdjFzsu8SKXjl0bc1dZIBTeshs7NIpiRmLauxJpSre9bAltaPsEv1zgCja
u2ne9tsxwIHpRhjyae41cqvFMf1e5Kvzqscp45s5TGq1jG+IMV0Yii/9tytvfp9PDq4clXkLYYdG
o913Kmdgr6pUxEFo4wHj4S4WeSZxy8jToyUcDW5RM5+pdLoySdbVL7U9hDt7SAzE7qRV9I4SCd/o
MeRkA6jFIY8X35iHERKlZj0xpeLqWNk4FMIi9YKyCp5ltyQe/HbYlmau7pFUpU8WMkPp1nX2NivX
rEDCuFELya9OK4p1V8TihWkLXTW7my+xk4f3xWDZ5IOYzmOQpzpRO7bctOhc9w686ROuEjkxFdHU
R2OJrqHaVXDWtJgxHRCi6SEKLNVH9xp8iznzbyarSLxlFunBiaf0DnZ9+yJBDHYQKqs6WxHrWbSf
SmRW0UqfnTzZdsWsluuxGIjnEugqugFTwpVi1KStUW+QMdc12EN7yu8GVU8ivyZGR/1WONmYrWla
kcZaLLUsNoEFA4eyyyjLU4QXe5sa3C0f09QwNDecM/VbO5BZs54JaZ1XYUzfCEE/TMoTRwrPe6Ev
Lb1g7sy3pVbszp/0RYg1qJC+85UgNce9HVeA3IEt3apkAYhE1awNQ8GQuS0EvdGnzUj/q4Dtmr+j
z+4v8VCaqW+hFhErZubmCUQ08TqoVvJxH1ljUO4LoFDPRQ59jamWMb3nAzc7tzbp7nq13k6fvZpQ
oPf0TJ/IIHHEPhVR9z2v2vlBm/PIuCRpgCatIPWHrLFcX6Jdoyip6ecih9UeJXSLfSqC7B7LkXSV
mBxv+BcbFVEpWjVT8YK2O1owc1CgEwnZtAJXSdfAoxgYBzN7IzuoHPehRMHGoMEjTDB4MoaYWPU8
Sb6b0bx4jMmIiagd0hFYThO/sZLCNWFBbELL2DcFHVGEwupB6W32C57HThmULxiB5FGbSnXbVbEG
T6Zn7kYo2xYNN+L4eXhIWV5lp3pkYBLLwOtttOnKFYycS9u3N41tb4MilxWvJbnv1u2mCu29Lqba
lwUpTUVgajckXjwhDPCKJdpwApHn0BxENx7sSNnllThkU/Y0jvWLVdbxZgrmT6vW3o2hdpPO3GjN
cGTe+CjVaHjkHNowktpyyc52doOGGAk5+U8jzMtAJ4IpDPtdWZSbBQ2zO9jLU0qmNfMyotorsbxn
cXMs0/TEKcn4vPmOr3BTGuaNaVZ+nlUPZZ3dFYZTEMNpbkbb2MQi6t969gY3jwLkeAI5NGYUNy1a
8zwUwffIHC9x03FbYpE4BRnpEOOF3qzKyHluYBZ7DtMDoCNBvg7b9k5WrKNh2Qq1Bi7BkHquARYk
0eekYmvrZzd0vui4gMCxHD9asifskJ2bWQNbZsbQM4XDCpgawGpxtKzpNbbF1jCJWiXVyyjZd1Nt
lZGnanbdezPwEy/aMUrnG7hPDPra2sUuR71ZLfyOet02IxwWcdO1I6xe1T6Hpc65b/Qny5T6gyma
lQUjpR6mC+nuKWGqTXmqZbBlrsQ60vMtIMr1XEHGFdn8Co21wtyT7cexW5mxxNpE2DabpUIOKGo4
f8SysumnuvTDSYF1XhAvpI1o3kpZu0JYAIudxitlpri60DeMS5lsz82tEiX1syZJAK8Ms7npgUsb
gwkMIJiM8pgtfcQsDfEFlIK9ifXPp89NcnyaXWKL0lBNixMjuHCTZsX6yktSF3mw2ug9K9NvhaHW
95EZrmYBMJmG5j6xmUtc3Y2MRB6cXB7mOjRuEiUp4AfBteEFePNJsRLBDAXFUNcwPJhiTfJ5DuYv
k/hrr7bs3qNnj0sv6glwbxHO2J0m7nSRVOdYJYc2Q9vuqmpzrirI+ZOj9HeAu5ydU1ovrZLwyNr5
4IgkWF+zsZkXqhsy4br7oemDdVnWpNcowdZZ9PFdV6boVItF7JGy3gZxsZ1VZp8myoZTqli7Wirl
Nh6XXQOKEEOg8mZw1m8ROw5uLrUT0om7YiImpAGLzrg2AfetSryV1RllZPsScUPyxiYDZtXqmzkY
wTu3KWDx+AXxdbtuJqTFmOn4PWHrTXK6a4f4qdTG+1yaB2dsMeDoZcTiJrx71PWzJpQTVjEQxzYC
jLKLHqZZPWvGsDPy6s4x5n0ft8cBqDRYZZQnvhMV46Yu5YkZ2rKSKi6UOjzYZrMtp5HxrVWs556Y
OWu6VLP2PY3HrTDq+zoKnrLMvjcs4xymzVFk0W3q9MN6WJjBzcvVvdiTSzdPnzbj9hnDk5nKndM1
23YkJKw2jwpfV6YnIBHa9IQw5JwlabKWMj6TUf1hTDmRzvFm6BALxKDeXE2Rb5pZ34ezlnuWKW6S
NFvRfVrrqUbAX5ZiUQHbFS3K0VaLS7eoH2j8VbfIBj9Spti/EgtZsmO0bw1MRg1vPJQMAedpml07
AzUajT2YBp4L59JyxBJ2XBK+6zB+2AtLtDJxbBn3ou4gB0+aK81e23ap0nlTQ/RgVTGH6qpeuE6l
Pyqttiswtq3UZhFurg7zjthv3VMa/Zsq+RDTq5lVIV1QS5XPKjNVgkp7ew/4VGVTbB+z0nwool6B
FjEgXB2hfre65aDFMpr4zmqunjQd1mmo6wszJQxYvRw+h7AMvGKoTr09Kvt4VFYLX22WivPSZsXb
1BS+aJPlYWGa50JoR3gtOJwAydXragQcgU/k2eqGmb9yfMUodcozzhtho9PWMInB4yeh3VxgGnZT
m3zTB/Ghd9lmbpXD3JTv16jt1YQ5l21qZdo83izMunVlp1BebG1ZJxFpa82PwXk4PDSl4HCp7B3v
n7diF+ckrr6yqT0QFI2Z275aJGuDuCkyjHBzYOSeCM45qcm13Zu3itvpWXsIhpYInW5SdqDvia6j
C1hs7SQtNuViJypZ71VCzRrWvlbjGjVKkhWXviKgeiCsz+ivEPqqQPFe15sOkX3hA4QHFduq0xN0
pGmP+sX6JDQjvQClPrcgqRHAN/nD0kNaA0xGgkkU6McczTD3rM5m5k/0upfm1McqwTYfRYN8w9Pz
SFvlRikf4L9RAYTc+a7fRVZdGIYePZbySyNj66hUsfU0hJbDPJ+g8G404ITZOS6rmZAtTxJ366zk
FVYXDll0z5DYfk/VbNo2pnGC2RytR1WmZ/TM8RdRlaLzDaclZ852FK83r/hGFB8RUfFB2qFvcHaF
jBg0oo2Zd3GPUMlNJh0bCD6A1g21XD+SdJnsyXEgO3ysa7+AUXwbSHtY26M1nZu07B66rrVuyObM
T03qvIKOZpSMNukryICxw8HquN7Yoe2FKWu0dLry2LALbkzUQjDqUvuhmYtkpYKiPneFkrqlnk3r
AMmPXymMqAPVGm4QCNpP89ASd2lGPZeouWpP9jiIQxtr6IgTwq7uKifM/RSWhGcEqFsABvfP8Rzp
h0LRtDuaA1h9nchITxjC44sSppS/gaqOtZdaQbpmxYpPNDwlft5SPk+swu9C9M1qSEb9Y3KM7KjC
WfB6zKqHiAYy+H2AsL2LK7aNSD0dc1TvfPf3eKzDDR4ksa3NoDtZATF7Wax+9W0t1gg0O4wIkbwk
02Tc1I5WP4yLrvhzO1Ke5douspaAgBb5bWg0tGlsJPt2cfigybn0I7Uq5wOikP6+sfJrV0MkU73B
6VkXPqnAWrxHl6iMSEnCiKoJPo7Kup2Pak4rXX4v8PbJciUtlsOtiPR57k+qWcfa6Nf2kiZ0gjty
0Tp3RmRkrOo5xfWRjYSJrnBYZrhWJ0U7tQ1xZbd2KrXnzswRcl7lZMg5zTK8z835qFkmm2s+tjs1
CgcEqYQVbDq9ls/FbBlcttAqmMGY52wx5crmp6cQjYw1Q3R9rWlZfaykTuZhLFsffqK6Kue6X0Er
mFcaIRqbHiz0GrrIuB16MuvJK181xgwGNzL8cqwKpDqFoAWTmERlGB19ZF0eDc2UrtkHt/VItaTh
JoaM4UybkoN/YWakX/Mw+LjSatjwVqc9iqNqw5X/YR4mUhbCUe6CGYzM0NWrpBvDU9JOr7TEv+wY
MM6sgAEcjE5ZkUVh7CN0CGaz3MuUS45uqPsQ0ijclnA4TuHc+WSyWutpwkE8gNjfE67XnKpOjps+
W7JDhK4XKxm8EmU2jJfAwSLA93kTqhaoOQR1a7Q+/Qro6IzZwbwEOkXwbLVrZEYONwo97LCMO5GH
zsM+dHohPctShlOTi2odAAvZdaUF3T8P0L8Vy6Sc+3xlj1Ij3K9UfIGN3LWs5QPsPCvPnFSPWA17
PWu4+FBa9LmXR/adZZqHxprtlYSpwc9DtNuMzrlhHdVu6ZSlX0l1R1KFOPJVnjgwBYIo1MqouSLz
pqmq8xRDUo5stVuH5uTsa2fUZpcmVvLcljnav7YKxx3pKx9V2dq+nXXpChn3sGplWm6mmQRgsw3J
ZFCNHJZB+x7PS7HGJ4wLJZbKOgrCeBctsr6py/4egZXtiyZ8GlRUD2Ie01VTz2+EwJpozQbw/noJ
aDEZCc2cmIqhO+a0HtR1mdOGGArNeJnzol4HVz/GRJ8AIIJxptU5n6Gwtj63ytznitEfLIxNnkFE
IiWRZc1rpChuScXh5RoLM1TTAC1kQOuO1NoDF7V3VU+/N2AoI8nWDBItOyfTLE+xE9zA1OI60ejD
q4GCb+fMyK/dcjDQWOlw0a/xDo/WwC4I1/yu6tT4KBUCO9CdO+tBxT92nb28amzMuypVG590DXFi
i088q5bMRolxXXEQ9C4tlszD062v5kZYO7W1rpAwbXpZaK+uWlvOR/rg+U0yjTMXnaT4UIJgvEOO
aCUI16zklRlNuqqkFuwC3vyqraZlVeudOZK1wf/sCU/d6ypJY2rTqfdOZSVXITkCwjBX1EdZ9xyW
imGv4rzoHwoYnAfu4tWqbIC9hApQYECcNQLOwtnBodJANyzMeuOE5AXc8E4FvyGXwVmxJw1Zd/00
9+mym4PU8AaDUadlNHAGdD1HfZO96yATPI4L1hvG9MU0zlpYqTegf1X2JYeqTNRFcs2gxr7mp7Mj
nnRSrHw0U+FmchplT+42XnwEqTQhyscU9Th6Qw0feSS8IClNikU0nSOKfn+eDOlq1vLCcki2bbNc
PfkJGJAEbperD5SgEV8P1xpYKSaFcqu95Sa5CUan0XQ2UAzxfbq1pwGiqMzluk/p1ydkXXuOrOxb
cJv52WyMM5bqrHUXpFq+E4NnJQL7scu0R00iCW2LiIt8aVH/zbXlBkXDLsGSkA3zQIMEaaOzn+qr
pBdwPSXMsiZPC+1wsXP6YmVO1atI5DYJjFtjlm9gjT4opSxKXPL66lF2N5E5fTOrxVwnZpuvAlNw
7WjbjygcsdyRIEj0Bpe8Wu12WjNat3znmtNSpt2x4Yjf5onW+hU28G1Uh9PKrmDzhLFQ1FsCZ9I9
4eAnK56fjXp+VxBDcWMb54diUdt7c6TBUXdhOHtE9OJi7PSbqgcS6hLqIhE3a6NrxuOh1/txXViF
8xy08/RswTuOXEMqJ6B8pz6LTaR+iPFDSeoKGSoP9iCfhGMfSi3N1hnwkCy1OOGakEHyVL8WaBN8
PRg31TDtBVxDigafhu5xFqZ8q2fO0TRSfe5T20H0D2ODznuSfp4u93ZFeDId+LWV0AqJ1fJE2o9O
7Ys32ko6oBlxfDc2rU8D3CcNyC8t1mJCaOBYxDsxWWcROy9Oox6S0fIqU8dDlezD2tzKJb9MpirX
GRJwXM/bvmS/dOK7VukvQ1Q9NkXvNaXc0lNdR0Qm9LRDnHzYh23sZ5G9xi3y1TEgaAHfz3Z7WyiL
9cYk3m9QMCJdGbhdkD1WK6sybFZtOS/Pici3ywD+LLKIvrrme5OclCmHpubbWzgHQ2jrPBjI8xkk
fJIJY0Z7Kx1j7Vj5U4WqNoqbVzDmEBS4Gl+vNku4h0nj5VZFSAfcVDTXr0OOrTsFHAZWt2p05tJo
ofazYz8GFQQcR19lZs8qWnwnrQlMQ3qYgPAWdP5tnfNNCGwG+EbC/FtuVPV5yp12O+qlz6mxH/Wx
ehkNY59bzSYaxp0ZcarHwbQLQ8OPSiBiJmlFNHePXVlsuJiyVgPjWIDCoGHgTVHrDfykaVi+Vknj
h0nicX74eVHdMg19EQrboAw5tFX7mFvFfdHSQEL5S2sFoD+MtbUoNaYCGh9G7yXCPk6i3UT24NHz
uDWMCt4LoeeIaleik2vFSYsjj/LkWMGl6xqqjE9j1I9tHK9Bodyao3moUcP7bdZe7CC7nWVEd3ni
L6H7zGXH0QfIV+ExBBFMkFX+AFHllM10vzjRjU73FySbcIZVGBGjcRdG0DAX5w2+D6gJvPQcHvRH
le2kJyvDWHRUo9MRme+plRX7hTwpfXUgzNDPLL7LSrkrAq79Pd8xZ2Lw51Yjgbic8nfV/2LvvJrj
RtJ0/Vcm9uqciMEEvLnYG7iyLHp7g5BECt57/PrzQN19hir1iDFudyd2mi3HKhZMJjI/85osPCpD
8jK2/dUcFjEthG4vJ4sTSZp5Q2F9JgzI3DLoO0/X9AvM7hATEtYCJi5zRTlM10oqU9bWUjaELrli
w7/O9O6iIaRcxJQCgkxpjatPB+RqNKs7oOR0g9VObzfGcKiyFoEfCrGY+2xiFMcrVTpMeQ+nakTv
nbLTFcyho4qQsaOH4w04y9soC1wjkTEkQ1yrUNrR65UmszuL1TQQYPlEKBv6XSxu4whZJIV5RW7r
6Yn6opgBrmxp/1yq/UOjsnSC9FzctDUOqjwbbpg1r+LYs7v0X6do2jVjslNLy52K+HmIjGs6Rvey
VphU3vuXTBkOS2paO3oRdyqrVkVvkB4nNP7o8zzM+2hAQijRr2Yr2YZmwHJJs0eKLfC2geUbUnMz
ahQV5NHCZyqeDrUq7bQ03wSWdm8uwqUhEyeXwgIgPlRv+7honQCxETDNF+OQvyXI8E+1vKkm4dLS
o09WOwhAweJdoJL4ralcyaWPQnlJbuIqYnrQsugQWNNNqtc3vUgzL9LafVG1J/a/lzLGo0eXzPss
jKZNLnfETwZWVHQF8aEvLo0mPTbIpmwCYXmkg22P+XRAcOYSuOFCXhGIR+S44lspJA8XcKg7LQtd
udEscVafB7m/XeL8Lk3GyYkwjvNSUQhn+DYNaZcaSDvDgrosiel8xBhisDNrOVUNCtxmy3PB85Ht
2rk2NuGkmsj9KNW2qw3pfl77gjiMUqGXzG5Gu77DiW+CYCX3BQUfs8E1ZyScfRJQvF+YdBbIR1GR
LoBtdU7atVntl7hIeVLTrCGQqfs0kmki19nqNZlFtznGFZ9TRU6usrmm6pNacw05IRDdPo7lm2GO
tSvFiJAJmmMrxEchFd+GwaISg0BBz0IUAGMOA+wDajH6nEVT0GyDGFNyWNNh/yyM9cwOOZbjFWZj
1YjWktmzWeH0hglW/BkkKPZcedFc13QPt2UqG7dKbC2PuqAhSZkP5kmwagn1tYyM2YrDxW0HVcQ0
N5uuKB0qz4EQiS8jleRtOa68MQ3VCVTMxMBJaMNlXhzi1AnFKPcDIx5vakbGmwlvvKCCngKJEFRj
G8afrNpAwqBdejjz3eTQVVeIx3Gf0ZNuOmj9pPi0E2QCu8C6QcsLKy+xJW/MCC5ieH+y4ktUSVjY
h/ECjgOSXLOmM0aFPD5kRTChQzgY+0EbzU8REvQ+vLHpLkx71TZNdDdGNZvuoVZCGFDCtxB1O7ec
5xgWx8gGAEyt2rZy0e/NVWdwjNvXJIpejE7rLmOqB54EUvuuz1Wxt9WyHbDzSsvdvPTpLSjVG7SF
Yooy1FXdpZEkxyi1wklppYg5lZ+AhZKmJAVUzVg+F/QGEdKzrHE3CW22qdqO9UdcDN8w6+pQl03B
A8TSVoeiq5bSCbBc4k+U3W4scUkPcadtACZc0xpSbqJ8IQ7GWar1RFA97mQWBSA1oX6c2gnlVwSr
PLntAJQRww6eFmYU1ON58DpKqK6sUGoaFIoNdRyYF0FpCCd8NkrdNoaprGwtxsYzKofsUp5HWmaF
Gh7UZhrZO8Zg3U1AXNhoc/WnGDIFQulScggiNcEOwnipG7n2qf+0fpjq2YbYyYJUo+VIXZVs7D2+
OCdxMMqYGdDSbEqxidijGmbdWl2KgFPbl+3rIgWIGUJjyP3aGPtLsxJz0jUdBbx+kfvNMFowbhDW
mEjxDXWzqG3TERYkNNObKGShgTujXgTNpO5bZDP2alplkHHqBbs0ParSwc9xrd7iOjc0rhUmAbG/
DPZSqkK5crVJgbJgiVQAIElZl3new82sZmEmYuzm05QiYgcsv3uSWinfpkMcYRcOJ2LqOu0CZkbJ
Zwr6qQpaw9WgcXFP5xxyQFLK9h+XAsRO1UuUEix5huFnhqIcsF4HpBJlFkhPlg709AmYKEpuOEGi
1m/oEwp0f+wiqZZqWpFeOACwor2B7ie9sa4WT3hktt3mj2meJlhRU6ioEot+VhRzLGdmjk8OpgnR
QxjgD/kLHPCfgckb3pqub97+ACSv/YPfF6+fOmBw38Px/kei82QVSNZfJtXfN/05OO/bT/wGzlP+
JBoaqHYgk2DFNB0E3q+ses38kwpHHSgIKDL1F6bAb+A8RfwTauJYciC2QF6urUi2tuy76D//Q1DU
P/EzAJN/+1D97wLnGRYYQGWl16+cBH0Fyb6De5V6N6jqiDrZkhfic5utxSk4c3edOFE9eXdnfgee
9z3gFmjZeiwJmUmuGACstQIF3x0LWlKsxHWqePjZtm4a6PHVIBumr6Rqv+kxIL1Nk5IMoYk+wt1/
D7j99cgcEykCC4LBuVuJOSkEyTLknDSkfF5qcIsqmgM/v7wfcI7r5SlcH76+oiHrK5Tv3eXlat8p
aclBYs28RagMIMBwkX6krHKmmfPrtbw7zNmISQPCb5XFYcZmiE99AcBirBvhrlIFeG6sPf2mnAwq
uxHwZjbw9BFnwmvcTsMPoIlnrtO/nQkgeb5UTTeY2+8veMyQOjRHxnN0RAf9Aqe8EBzago62kfgd
C6rRlxzZpjTtdK55TV7p5J9paO1pne8+kpD+3TEGavrb2ZwhJZGIi3UVczhvGMOSZF47Cqu76l83
xobIowosEhw7JB/4Y99fsqrO4xisiHQIcZovyFl2qtgNMReZyu3PD3V+PagwSWgQA+DVTA2ljrO7
qyptSGSd4O8F+M+uU5kR7bqPILPKCjb+DmHKcQyDzJ45qwFYO1dGF3tUjdmrFgxYpyQA1DJHC/6w
/dzaahQFxUYd+ijaVLGiflZIQBYMlgOlegEoaMmpDR+kG4BVigHR4jjiADaZUYAXV4DO5nU61BB0
bRpq6qWWCWnoxKhoxEB8IrQiRLWFjTLLstEemiymZ0mmmRHmFYgFX0OQBUCjzrNIITWB7ouzVyab
F/nMndklKWT2FDWvk7lmW5Z2TGRqK3ZWi3FsYzJjOK0VThI4L2NQXYCD870xdsBFmqFWTYwGhC7b
QuigQVqlcWtto2aqkls8WCrKOmMNjtOsazI68kTrAapwEABF60MLzIuk0Y+btQHIhgD/8EteLCo4
gbGSnuE7BwLPHnR0DzVg5MSFvBIeTMnUSxdcweQ2YdEmm05V4wYIlRm2/oLWqeyIeYPAoWCUqC0m
ETFAJeUSltytSd8qCpSnKcI1E9WwuNtNeZb323ARhItsMcqUjnBnvqrlVEmXKFVSA7C6sJMxkwmA
b0aZFNOY6UXhIlYls96gvEb5Z9Qz89USE4qeG8OazEOI75rlWsYM0VVQTNg76dRln5REocbc5MMy
+0U8ge9JKRgsFHfqwqN9VAgrmFu6khs5Dmxdn82rGj3LKzqjxnWDgfVnjWekdLKsy26sIZIGe8S+
WbPjVKkQEYCSNriKMLdfo0lBT1ODHUXOP2FdjYN7NN6liNBgxaSPC4KnkWGifi7VjWQPlZx9Yf+k
vjtKQ/0cq0WXO20kR0B3BLMgFxDVLwLdhVOo0j+yeWBhnEdYPRteZYQhoXgXZs+qVeAJ3CsTIs8j
tklfU72ZL6j8B1/CsGqviLsR2kU+Jmwc2eiHy3GuikfwfSywYRWGl7Gi4GxuFKl53YLFX2ylaOG2
GrEw3E40ol7HtooratzjVNLSFRp80XUhelzqKUjcHJIRZHHctyNblZrsBDKtS0nYzQ5v1SEG4IZ4
8LWMPzrsVWUeT0qoTDR7ByjyjQwQ2A1lsb2Hbm7tml5vYNlnhh5ClhY19gURc9h4ztUUC/NBvJ6j
vEfkM2kqIK7IXkU2ehKoZKRM9Essp2MkQjND2IpCRuFGhcPb220qKa+GpA7iobRy8UKgofYiVwoq
ZUwz8xI/s4KGVteNndMbmfiiW9hFot8bGxWE20q9sYKB5zKo1PIrzUn9U7fMdFaspkxWGIiUXBZB
Nd8zpQBEh+hXuEAmx4mnLKkAxbFQnqAnc5sSCgA3LWuIRBWJYSBpnlcMGI2ni0DL1cxRdKV7mgcz
p1M3d5obM2Nu8gKsOEixJn8rUKhF2T1RUubtDFCEm4OBF5Kmtaxv1TrJD5qkYlloqkmmwXbk4aZl
XNUpCS5iPKBlUMem+zK2uUOpmq5GDKo4guo+p70jR1X5gjiNwSogacPVJFFuR7vOrN9EUQAGrCsy
qNFZkKaj1mNLdozTumvtLCJV843YWFIfVQNL9UYEziDQ6QEitkBm5dLGjlqbrjGGRSw27suZvlBe
1QGmPK1m7oO2ahokW+oGaXIyB3WjLiggHCWUGB7InHqEMxDTuY1aVaTM1ipi5ATxoID6hBifeVGZ
NMtFhUzJ1YJIhoxWhZQptlygCRCCufA0CWQ5VQv6v2txWaNygox0shXnGRN4KmuTslVB/zJgYoeq
RairVesgp2Aym6nZ3A51AlYF3Q+KLoVYQHjTqZuxDDa6gEBKLk3DRrZCQDlqpwSjE84lag1jKEed
N5l9CoAezZTFbo0KEfaZVpwImB5RUZ8GrjF6aSz2NaUYE9p3qhn23EbZeKM3VUwBK9Bk5YBPUDTS
oZwnsPxDlJnbQqX95CrLpF1N8ohLTWVMCrxQMSUPXIoYQIVUcvJ+rpWycEAjRGvsHLfKBYkhVtRE
aqp7AsxQ9cxoGE6iJAq6h9VWZnowHkBZYrBuiV7WUY+w07Wo55ANI/Ssi6iQHjX4MUAnQy2jiCni
yO5VZSJ3dzoF9dFl41QetQmVji09ksm6EfSAG4aWUz35kYx6mkOzIBhtni+tdHhy+gUF6SgY0NWJ
FcEDG6WINpDFAkFdq0suWFYTi2IXwB51lsutWIXLrWRUKPFbQ6DdAvVSQRcHckHQONeNi/m4pduY
P2gaHyFnTXI0zWH8WrWpAWg+T+rKydnPyaURc+02Rgx7b59JVqSSm+dri4prQ3irMORHsvQMNwFZ
f+o6CB5HIRJgWKooUUrAC1XlWCstAEg1NrrUb4BAv3yLqv6dsv7KNdu9/ud/yJCR/nLGar81ef8K
V/LtG8Xttx/4NWHVVShjBmGgYgLsJV8lXPw1YeUlMhtE4nTTAp8urS/9mrAq8p8USxJ1Q1uzH9lc
g9Vf81VeklVDNQjLiWINsKR/Tbqqf09PQtJIhCBk6BSX4VZAsj+Lius+F3R6f40/SSkYnBS9694e
AxBHCMDIoztpN+SB7pDOp9DEnXLoNpwUNWfceCLpIjHSzSohX88Pw5I6EizTYsJwBfXTvGu3QWu6
NIP3FfphlvKqdi+WgdpH3W/NKHxEf/e+7wtgTxR+8eyQGtEpRsdISh8fXrejro8+tx0muEV20WOo
tvRlGndBCD8CnhwAYxbAVxNvHREWUaxtowNBNnUAJzFqFVq+qjAXyZ0iamBJhpuFsHuMKX/TCtG1
jZKCyaG52fM5AIjdd5Pgd5Lz74lmP97YM/495OMBPbS28bu63K/AklG/UvvEG2rtl6rRXzTJ/T6x
+fFIZ4laBbkpmiqGkEqkID8PH6lkrgWadxnNegCE6UVdgthLXYWE8PskrTYESsvJ2PhmeAHqGFDM
LXsqRrKOrtop5p9y6VgVbb46PVXRQSlznwXJTZLLjmZZg8augnMm+Ld9K2iuPjz2SuuK0sPExEEp
FOWRlYU7AtVnweWzuno+Wtqqwg9cRbkWZlIBoIYJVFhw8B7y8B4WbyjmhOCfYH0IWOmWCNywiZfa
vgYK9/OhPBO1/fUGSCgurs+xQd3p+xsARdQIqnFo/IYgMCohGHzBlBkZkUeazNtUWoW+bNWYVoNm
oMYEo3LgIwzr/fw8fncc3p3GWbKcA6DW6RY3PnJJNomnPSu0bVDKQy3ygzn1fRL74xWfFUXKSh2s
KJxYFsB2yBLsB8AuSBx9cEXrSvrj1CInB7XGYqeLZ7RPK2pQGEy5s618F1XaLhED+pH4reXVhni+
sY5E/06n7huxv1mEU7k29ZdHmbbdAne7qES7DLwg+Awq9oPSxEqj/TOD8rdb8OdTO6Ozqy3A9jbp
G588H5SK4aZRa6c90XUdeli8bgZd8AS0K/+WQf7zYc8WZEuYZgjzDHKN44YGmadEQrGtBj8LPqKJ
/rhw8Fy/u/lnS1SB3xHdBw41I5aIKQwIgV+ig79iafr+CGcrR9Q3IhhijjDOL40B3eevEvD9bYxw
X9a4YYp1LvagiwrwVoNFtpcuu/lLbzA7Qo3Y7cvPB+V3HwcY16swq86ee/Y4EDxZU95yHKS7iOo2
Vf8gLrc/P4aq/u6MQ8uDuhHsZOWbmPK7gmerhaIo5sw4WK2scKOPvwiNB3MnLyJAIqDdOISbsGz7
fPRj/dCCaKJEA55OeZhC4F2V8VXWYDqO/RqPoicnTPdD18N3i5vV/oG3khU7aTBsBfKkfLpPUnGr
QmiJpNQpougSIxkX5SwvqzTYZa9hN/oi+VhPR7gzvoj1K3AOJzWqvVCJeyk6DbSwTMBEWjc6aLKO
iycor616T090AW1JgJvAniPH2CEq6RYGTzcAGgFz4BI0Z7gE/pgnLOHVLsBTJxINF+g0UErgWNIe
dMSWmsC2A2lUgYZts5NcvIkYHJWf48b4qqnDg64tt2Yw3XTGppNPlBSu+8z4mvQQn4QRZErjBYl4
i/0WXaPo0HHj2sjANrJxKcaR81k2tEsPGWi0Wq8arKqF8aVJ0XxVlY02apsSllOVUw8KT+AiPabI
Vd6lp7SVj2n9iqmfDQT1uqu/rDbd7I3rJaC46gcULWbhpi8/FfqXcHnp1ccmBelZfsKy6ioAy6jP
vQv4001HzJXQrSrHxOssy5snsEgteoMUkPoJR73oHhC6X6flfvXVyEFRUI4Sl+QimdF3Blm+Thch
Roo/99H93hgqKhuV6CLjSPctgHa8mmVqR0Dhr2Y/+Sp4iHECGRCLYMEh5R2R+bsoVWi6gA1PyjDe
VvW47YHhTPVtEGW2NR9yGdxPHXs9wm2yqB+os1HaTIm2oPRp9rhuDzGjPTU27VsH4WNMjRr81iC4
d5+FPEHdjXWcenb9Cv7XBusIK2V2zc/4ZXngS7zYknYUCXdGeEBKnWZvtEuSTwruXXSufe55AYx1
6C5U8ZeIAIJwIvRbI0xWErmz1gDySvHyMne7wbrLh8tWQ/Ffx9EMWgthX9d/Bl3dgMGx5BPeaaN4
JaoUa2oY0m10A/DWR3IF+bzcFZThCeI+u98KYOUpS0G49qFNqdGXE6oBvcV6LF9Y0YADOH5cZXZq
DBW0evISq8tloZenchlv2tE85oSyVM0gse3pbNkGQWjXf+lVywZY8IBJiBsY9wM6gGVUOWH5uZvf
RryHRcorKr1VXFwJhGa4NO2tvOCFgf5mZtFYvupjgETJq0S/U+nYDyXJizl9AyvaLtyoI84nQwUj
lUjaihFnFWDfILuGiCsigYkkeBnkiwqoBZiyQ16XTiRXF1NYvFR8Wi/LnllekqFzBtSLEtqr3WWZ
0vfvR48OLHXJwY+FyJ2Th0wjd6jzLe1dJiSc7+oFrsJV0CtepENWGWeKtJUDug727C3QMw9+g4Oh
wgatXBuNWq8VGnsNJuUWrFF23SBwPALgiGdll4KJjJvCp8DnaCK0VfhaNHZdk9kPW9cuIi9HSVat
p6M1G5cZZckIXU3EpypUo5mWebuzQJUIM2C9tVydkdBzhanZ4cU5bQb5hQ6HlxS3INlTBgdZhLYs
ruIcDHWRv5iNcB0DNEOt8CivbkXhuJmEI2IhTo11Wru8JHLqKoyCxnINU8YDReHwjHVV6UscCHFB
H7LwTg0yv2nVrRL0uym2eIQHX+0tD8EAOy2huIhXBJquQiV41KkwQnhEeHcbCu4SjkfKxx5to02Q
oi/ahI8WC5QAhDSXv4qTZbfiVWT1hxkdZEGnNhAetTi8NpC/VeoXTQ5vmn7aDcNFBXIDn0lPSCH7
yoXfrEiRYlfIlBWzdKOw3I3gh2hgPDRoawK1PTT6cCkZ+cWCrWiPJwfqAB56tLu4vW3C4YMuzZnR
MVs6SS2tEwPxWpMuzbn4lTAvbUQprvG1uNyvUGGdQopGjRxVHFuUMz8vSAlBh04QMASAfnSCPdWM
DukgXgDKcxpzgOv5kAJn//kG/cP2fHZmZ+G3kZoUF0vOTM9NV0GZRESFGsCerbUPGWNptbmPULP7
86P+EHqcHfUs9FiNgpuZQiTUUEDP6gPykBtVzj4KdtdY77todz2MpFIr1WS01KQzUZnIaFE9k1Mu
jgKz3utbTSDa7rurXqSYhvdjOVnAeMbLNQCA+uPNILatpT8MtfkUMhQ0Ciu5BkWZOkZ/kLEq1FCz
WHP0aNRs0NFUvtV7tVZIGimHaTMdCsNFBgDwLE+Nvhv1h+6mi+86CWydFTppK9mK5A1bhZRwwFcN
iTwtogZeoq6uPlWBp6hEJ2Hr9VjdVogDz5G2afX51CjdlYqBnKm84XF5RUXsan3mdGl40ML8SYB1
qi3hVdZaXmblF8FQ+FY4PiDa65nWeN1W8suYIxcV3eoh+Jipmfx8Xm5bQXSjod+u3HkAPU9ZF94s
pCai3GwEWXYysrHKSL6ig2X3Pa4LOXLVJUhUuuM0+1YB1pWq4/x8fkgfjNy3FOtd1MgSGDS09NZp
eRJZE6PmVhX8tYxjLuZx4B4vD/2+b8sNa29gffn54X+oH0ky9a21GKVTxOe371PjtjYnrVE5ellu
Wrymql10inPtSLn6lyn6V1Ua78qc/89RLt8pUl3EX5qyLb92P33X5q1cNSvb8zetZ/P/1a3+Z8hZ
IRb1k+qjU34p2z/8n8PbWxYX4f/9w67NPhWv7ftq5PoBv1QjLR0FzlWBak1jMJ8wyWl/KUbyCnVI
SyORokH+rUr5G3ZGkv4E1oafoa2AJNaqi/kbdEaiFok8oSqKpGB0vA3jr6pFfr/AmlQAZBXdTXI5
VNxEZtX3cwmH1CSDcShv9AHqz3BIwm3cHEwZ4Niua1w9B1V+m9GiqHA0VsXt1G115UCzk1K4Qkt3
X9BCIKyFoIT1EYrWy1akjaLvG5ON1tNpKKik0m7d3g7JRhE2UN8JnQsDShD7KIGm6Ua6bySIXWCH
cAxYlCIPRrqWuXq3AXNbLbu4BHi5jee7HKJ0exEdjIf2Ln+dPmlfp0/FRlBPc34dJ88zgovBB+nu
WSXuxzt0tkrLAHobIIIy9mte+zK/GY/lS/0i6472CPCVjulnqXKNz+VL+dK/UcBNUZf+DLMDJC0w
WL+f33CBAjxnAoClL1xux+TQJ1/0NY2p0Zi5aBVnTvy53HXpRsLYqH/OhK9YM8ElAYiQXBHJvZut
V7/sMO8VPM/FLs8H/Vwf0kCCUglCBn00nqrm2sy2IroKwn0lX5GQnJavwrX51B/zO3Q4nlEuJEZ7
JqhC8QLoM+R/MXeszK5uoKXNRH6NQ6ar8IN/52meVYP+m07zowly7r/4LzBBvsnZ/Tky+WHOm+v+
935/+1+3KnxfFv52gyxcfOgVgcVDqe8sLs0hDud6TiMkLmr4mhn8PgAmVHl06Hud+UHJ9qOjnS3S
f+fRviEJz0bfQmSL/UVXqL6fix026lKG4DJQfHH0zeyMnuokLhAPx3IsjyXeWfjSHBAbPirHrvbB
8iTp64P9kxMwzirUGPktFdrp9P43owd6AOrjKopio1pPYUx7QhzhCKCqU53hzvw0vcJNle9l9Pwx
iUEpB7gStMN9dQvVsA6dcNk0pq18jvc5WjuBS2W9vs/fwutOcnLUAkonvRdOuMh3h/heHG3+xu/p
20Ah7Nd/0P/FL0ShjZ+geY9fr2145PVN4KUtBG27oy1zFx67r7ByhXv66TcjknylrezDq/B5+VRN
bq86xWl0h5sQddbMOQZ2f2we9MypMvuIHL7+JD20r8MmvZwfxwP2Rjc1oiF2fJPWjooUjmbfKT7I
mxBqVIbYk40B8hj5y3OykyIX5E78FTX78Gv1pfhSfWkgDYCdQdiLzOL0Kp4Utt0BmgMn7CjV/VrI
CR2STxo3jQaQzMZ4qHiBZeS2YDEL1G/s/rbbBJULdCc6AInLnJ8v7x8P89n6/u9h/lcc5o9Wk3OE
7T96Nfk+WfplpdY0kOiQ44G7rmr677cyJLAkM8KvZlPJ4dsoq1fzVMPOMVo0qhsFvRwFPbefz+yP
Dnm2OfwjDnmGqP71MmkXo8suIpqunW0RqSantaUUgC+92cFSx7l7XLzo5PyaEf7F7tKHBzoLh//m
A31r8J5vAmipkpSQ4qqkJt8PXIzulGy2tboZAqARSImMdgFMwZHVZCvjgufD+Q+3BrIzq5PP4gtL
DCIOg3K7aWYTnJcAYbqY892sRNU+ElQRcxt6xfoS1b4+s/I2p7oC4aibLMlJgFV0kN5NMnJkIkS4
D+aE/HuT4v3lnA1Q0aY0hNDl3FiKkzvRiD6pg/rKCFCx4RTgMjth4UL/ZzMDVYyS1BPwyKm+YuMI
BltFI2m6KD4h0EBdKHU+2nR/9zF9f35n4xrmmYgLLOc3E9nvBFD4O1xMwXMlt82l+aRvza38VJEb
AJT8PFxMm+Yi/giM/3txzrtz0M72/X/xIdfO9rf/6iFfZ9xPHjBN/v4BKyPYMkC/1U39qUbDB0+a
T0h7RBfFBxv9R1NLO8sm/hlT66NrPWuK/83XegZb+WUdNjCjllf/Bf47W7Va4Jh48aXq5ulJdC4v
0Um2n5/vb28/qEp8G5zzwXt/nLPlJDQxh7LW48z78KbbRU5ti/tgE2673edq1+xUwnbdIUDe4dJk
b4SN4mDoaRPbHatTYX/6tHc9YePtdb4pEZlW9iOWknZhnzoHIOaHQf03UNvPTvh8fUFYIq5L1pdy
sdMb1j8EJvtry4+uYBOmmI474q5ZcEV0EOPc15fg0nApNGo7uDd2P9+fPzqXbw4B79Lb8J94Lh9N
mG/77btz+VsnzO/u2+8mzDkVR4tCSpE5E2bwgX7p+/ZlxyZTbuiJwomexo8e+nX1+Ml4fyuhv7su
+NetKDaMN4rAX3KEIC+zO3S9EZVSIjQ4EGtGE5Q4zE62yO9Zyl06UDx0ahfrUfzG+o+ANx89Md8G
4t0J/bc/MR+O2FmZ/+8dsW8z4GcjdhYpt3pvDWnMDClyp0S+20Eue6uqrvQVw7vURjoFdMff+SSe
LZf/9Fny4U04W1f/ETfh9wqIeLhYNAHZNiy8tb7fiJUklRbINerGdV9K+6Xyx83FS2537pOfuPZb
6NmAKVzz8tm5bj3F3t7enhTHtGd3e5idp627vU/s7c8HRvnGAvxhNvz5pNSzWCzrwZGWCyclbgwb
5A6FIGTYbAD7d/oGvWNETwf+1e7Lw8qF7J70C2B71zSJvvBOfOq2M49+5yv2g+C/1lvlWXN7x9oG
DuQGm776fUBych141w9oY13p3rynXrLdoenhmC5a8G7qTFvTjTeo1jj88jp7c4WKlY84t/+Gdra3
OOBjvLfmgLaEendFaUrwiJ3fyovAVa86+01wNrt0Y3hQ813ddrxnuAt8fOqYr6b7hru27TmNvW9d
PBE/s1V/DjetH/OpiPZtYufLlXZh58cr00WG3NuBHtgZTsV56G5me62P2e5ucAy+rfKO1rcgjgbH
4jHmkLqr3RintVwmbcTdY/K12/f+4+BMe67nS+p80d3j8+g+nkz7kfKW83h1kzsblcMVdrkbXQAo
9uaRl1DZsbX93jNt3q7sAVIsDjJxu8Len26vr/EBtTtfs3XvgMkrX09gxezD63QJ+tdHfcltvc49
9M7rg8zSjys1m3vivGLMauf8VOMWx9we/KdDb19kO9rCLhuEOzpPF4dk17i1R3XoMjoeiuP6YZXb
+NEOW4qn+uuMsE5pj868T44Jynn8lc6P3e9xMfSnK5nyYXKc98rletj1DAMH2KjzAGqYr9R+PT1r
G0Tn7E/br7398CBexy7CU6Jt18fMRszHrjwwy0/ec7pDjscevHL33Lq9i2L8fvSNC26z4Ez2LrQ3
iJHY28LZjlzfB0/CGhr+7EE4i+KrfqFJvT6dmt16uF3uuIALf1duYvvyYnIXvziOnntlbEC075/b
nYfJsEtj3Pcc94Oo76OVQj0L2f9LVoqP7s9ZdN90dd1Nzbf7s06q4MK4HL0LwcaV3nnBAMQFdOXs
P81Hx1M2PAOFLfrh1XG/v73+4PZ8vGidhfn/XrT+vWj971y0zmLHf+ZD+dH6cBZW/jPXT3mld/2w
mNPWwhbqG+bqvG8nqF2wRDAt2Juw+3bFzbo/th668n7v9R4qlPyZP0w+kN3N6KyvzfuaXbL79r61
I7W+NjuLD8p4J/mSb+5hazhYw/iyh4qgl3qxl7ho826Nm2EL6tsBN+kCieVPiOJbDRU6W8ZzpPGL
h96dHN0+9q6H1NF+8D6FruWaiFGMtN6S3egJtzO76OCiAcB3ISm69GnI2YkYMqIaVtNTYkf2/SfF
+QT28luKT9Cwecsd8wrbR/sm3VzdqG5HYDTYN6VzlHGkOFqn+ouyWZwjO21hH6+Oj886RYHI3mIS
ZT+UtmUv33ZttunXwwOUdZt6hmETAc6OZl/39ut6b76uJ3T7le2b12GRfQsqXl9f6YbuHfy+/NBH
R4ngVbVnH6CSt96WyG3va3f2dT93q80aFJiO4Wabn+/bjOcHY30WysfmFBUYx1L5Z/R67l6Pdgfm
Dow8ar/eOpKHwV07nOswqvvRq3bFztxUu8mdPcUXaT3KFFEqovDY07aZH3qRn/Cvgvp67kVuyoAr
ruFHDP/6vXoT+VDdHLTgvdbJeJ13+1huess236S8Om3TC3LeynLFy7wkpBH9hRA09evj/AQel//V
S2nTeGDmd4s3u0T6gSfbsj95aA8TTVfEYFwMXxJnFXsBl6HzC92xneYaRNy1h8PMofaUS30j+XjA
8MrgV27g8JMUjhFhZWRKv3PkbeU4BXgaL9ra9R0CyiflujzWO/nYbZzIw1faoQBsL5yOtC+2sW0T
nnv1pvBzzx933QlBLB+OwZ5Purh2gb850T7np8oDYq7/j70vbYoc2bL8K8/6u2okd61j02PWWmNf
CIgg+SKDBLTvu379HI987xUIGnVNV3dVWaeRCZkQhCT36/eeux4cH3gAJm/EAJIAhkZwbvH/2MrM
Hu+IbkZgaYwAgBzXVo2lWCPuBAAKAhFLtTDr2VLwQADt7PAgMLBQNtomsBeaAU6O22Hf2Hqw9JYG
uEYcf058ZlXFxCv7qSr+sqoCY6K+VhVTZ9cFZUEUqFAVrV1BUVSW7LRQ+GAHOPZ/NwwuzhKBjmA/
QWurw/SDYPLWgBPoOrwxoEoiNUM7cTjjewuHFUJrLQNqZPcV3IHGHC3MDYc8KziEIK12Vma6rbfd
Ur5H+7su6i7isONq2KPswMSp8KzUBncc8y9wegcDyX+8pbjn9R25929qI15hFKdTOzh8NnVQfYUq
0GyJpL4BpiacHGi7uTIUZcZ8srrEt8nUsg3V1O8w4oUiJMBONOY9WuoWs+awWpjO8n20WzOHWRxt
6T5ejtBKIjQkhtpeP1MTvBC6bDRObCZYvcoQrdisnND2sW4e/u1BU3qWa7pmj6+elTneKrBiu3IK
R3hiuhddWkYK/RqameOf2O8lqE5hrw2OAYwvSurMYovfg+4Vntg7CIvQLvD7vom9sRLDNTkseLtO
HPaqH6+sXtgrMnz4NvvsrWI7WAmLwsFXXDGwCqNyEtx3gH2J7cLAkGYbPVv4m1i5jXvCM6awArHd
4A6Y1ndNH8+B+aZmsk0c9jwscuGtQnNcgA4LV2JfcZ94kgyvYle+/t0zO8F+D8p21y4SqFymdhUA
CAUBhcA4RMsEmGGDSX/AD+gVOkqrahnfhDfifbaE+oZtrXfVrbBCM7mtOgjYXEFOD8+egRlQTZqC
2TgpdkE0fAOT7o3GgsWA/pat2MmuOhoMLDtMboI2Z9aFYL+8BZPHHnvA45S4FtpLjNLgTVcPbyRD
QEIhMn2LOwR2ZPuWb5nh0Qc44UwO5p2ZrgIGobRda1jEjgeTNtiDCUIlBwQumCmDexRxr63NTLXv
sDiFCvlSzNBKbwZTMDaqnb9KABau4W9dgIZBlw7I7a4885Sh6scBpaSROupN6AQmzLwLu+YaACUD
zpZVYuUkrCRSMpjraGQGt1UcydCcYlltqo3inLYFTGUJM7bFkF0M/eLM0ojMe8EGfwIEvMAN5hB7
dr7A6onip8jGpGQUQq0Xa23Z6Wf2hCDDY7eM2zcXzQL5XJjcBgcEd2uWVmNmCG3llnJEOx6urVk6
TF+r66CAMkfjbuHCzgOXLRAKX1ZLuqo2gkPuxe/y98ocvnuQTIyd26DIfLGEX42WP+Zo68QA/Er0
NUI55na07+3W4rbYWiBPz0GV2oFb9U5sGa8p9MPra2wcn5FON053u8dQv7vr9GegPhcbZjSL8E7e
mWuG9kAMqd+wEEul37KrFPgHupkMDfBQQbgnATg8YwSAiTCIycSssEC7ePCwwypWqgCeHiBabEsl
E3PTEJFCvMnpFtk6w8YwXchWy8XWYCIrdjMwkRcC6tmg8Arhvc4Gu8VihZ1kcBwd6JA6JkzIlkOE
MM/VAFiGOAyQV9A5WQVwpqE42VJxBCwcXcn3HEJDqYPHMnbExJwuLMzG8BcsvKdbmmOheW3v7V8z
KwKIcCH7KT5Q14ZHYCqU4rsathCtipaPt+FmQhbStfxlGl5645FMQzpirgYY6V4hT3KN1hUWufok
7MAyhMoOBTIoV/+kv2e+BzvQ2Q7Gx/YWxJLs0SxvQVFiioawEaBgm523VvD/eslbNNC9hWiwsysb
WwZTpU1uP2FO1B20mJnur0gVWo3pMSBWG3wmq8YpoO+AXo/DXeOUp9hstpWDWZ34HtOG0MRrMPUt
mGYOoYExQAAaGzVoFphXEGBFlSA+4GZouSHu+yM5kVOwab4JO2kbbbyltGsvmYO52vgtzWIhUkRW
D2iPgg6H7maaXse9MS0LyxA5Ec6tDF34473RzWh4G1FHy5clAsNCbBaeDdKR6y6xACOw9Vqw0Nl6
7my8CuHcFr/THVpDXvZraGYnPnkWu8d6gYCticBdbQHBpneeGQNjIy596S7g6DIL4M4A+i3C+0MK
rNBRoV5CHOIBRnuEND2WhgFYXUI8sU/YQd+pnmI4NWB/OMKPw/lnLhDoF5eIhkIKES5l6BZfW5vt
dIlQKzOdTDWz6Dr7F8KMMPkFCnlKBGPhnUIQgRmcYD8gxsnhHVMnxrlRoR7xYYVQ2gUEmBllDFSD
6qWWgPh4A1jNQ8NqTgd3K3/doRbSVjYsSIuWN6gxD9gdPzKJnuEz3A2bIfEGIdYeq8Z+vbcwU8/W
4HNQnR1hdlw1KGxMWEPlJ84L89wMekguUHNL10jgzmCvIAkJVBtzeOF4omKUJTBqvD9zd5olrxvQ
4DhOGDGLj+vKLDi8pfKtW3NLNBdCG+DDjlfgpjLAHrXjUSyZntuVtMV2saC77j9yRxhyyz1h+C8T
pZ1rgjYHGo+JIqgPjB8GtdfzS4RbYE6EtFNNir/MuEZ37pK7gWFeJ3ftol8zw8wEjr0DB9fEvYIK
gBI7NYMFcwZHHKIneN7VskL7Q6DDDuGD7UYIpU3sDbEV6zsT5ACgoHMwQR/3kmAJks24bfa5swjs
1DDiF1DowtQyS1Ng55gaCyDKGLmCQQe68YyObCwQW23xxnfwv6uHXFzYasMqwtmBRrplZoi7Za9l
31WNasH+jXkODrlhlpN5g74DNwreIF5tQOxmAOGsjy1Ogr8/feyfPnaTHDBXoK7+9V+EOXdiEq7H
cOB6jDtE40KAX2Y4MPTbeGRqkmznijIx2mTGyWM/f1MA8NN5+em8/HRefjovP52X/n97L9nhh5Py
to+QRUC/cl0mmR2BSxJPY+obpQaISS8dBZh4pglw7hqTAqH/r2vMO2GTVMFPJ+ynE/bTCQPu+umE
/fFO2CyKniSq/lMoWpnRx9MWDZ4vokTrkSnB7LFr3iNfssR5uqF7llhllWPIP+oIViC7ixl+yCHm
8E0VxI1HU7QI8hiYVWSNiMOw+PaPqBHq9FTz+wuLy0bGS4aZM8+XcYXwNvolLcnBxBG7QRCnR9Fj
Znoof2MBGRbz+BFnXTP/eK7ua/ZJJ7mOv+6Tzqa/rpn0N57R/9D0l3ClkfgAeGTK5gZj6rw4LSEH
WQkRSFsz4Ue0DvE6FnM7n5/Pg/GEoGqGKogzvpGbiKavUSbY4TNloXUW70McajmaTzejvi/w0spA
UP2W0/coJVil+3RfOeqhvpAD3dFtfxRvcytHQLtA5YiCdFWF0JJ+OBy+x0gVHhDVjPUDQlHjalzx
S9SkrkanMDFfFxV2GaKjPkhLwPaFYlaQm6Pro4dz7ds6frvVx9W3WFeOr68nXz8hDYB75cznwDy+
IgdA8QwREnsJ6jzOrGyTs9fnNQLfm0Z3jefn0EDtBzJ/iP6fS/OM4B3ighJ7YJRwoiqkYV/ZT9jT
H89Yi+sa4Z1rG5/wClZUcHz+utjj8yj6m52Z+PZxEGmRCuY01CqzjzVSPsZDZ/Vmpt8run2LRpxL
q3v6Ta/fXnvZHRQv69ZGR/3LBhU0d+iRsTzdNQOkPFjarkVyxQa3IoJ8ARITeJYQMdfzM0pthuuq
vaL2JbReh5ly02sK9SsZm4DqnoLduyfIB8gP+b37gjJrp1spp+BRPvJHcuwPFaiHQK1lEpRYygav
6WAgBjmCslVPaA4UwZcBNlBU/jxl32Uk+UD9YXCYZopxv5GBxkFylMEuo7ffvt4ByiJ9X933BKhr
TaW0uYuzMeyEAHnaF5YCTYzvAnJGpqcHWxCx3yU2YroWZ0an6ORvwT+CzF2AjBCLabP64K/v6dpg
99U9TWB9XXoijXKWW0GGCmyP+CAo7Kk3Kuq4WD4PBTF6tbjWmmBSnl4LVoZKIOHS2SvULqFjCplN
ZAGra1KGQuZD3CpqYpAj6pDCjLfIGQE1pY70DS2qM6KAWUAzazqx7GGKyZYBh/tn2QIV98uStMgb
bFnJz4CULcsOsPwQhsmhVsy7YeVLLTJx7hm5H9Sj1XtWjVbdxfjK0tssyewi/czS6ayciaW/WZE9
k/fASJB9d8rc8kQTJKy3pQaKTrOgeorA87AIUX5dIYMJCuFNjyjdo7wfrQUr+VGNHOYeiV/soorE
aYW8X2tf02kIQrM7jpf9tSwJkzdRvybuWb1Ca9EVD4iA8YqoI3O69fOza72+3m1eEufmgLnSaarj
/EFHBSY++TiDp1fNrFChxqLjLObN7D773CHyjbw1EgXNgv2fZYFYrBzpRQTXMQkXEUWkbP+T4kUm
LRKNmAbuQCHyic5faxDQr7tgy9vd0QXmASJ7Fui+EUCVQPGuVtAYp9wY9Ny44/W7xLy7O2VIclyf
EDrx+PycoveO6civz8HnCPFX7Xht0Hxj33nwuba0wY0WN/FelIG6UGnmtE7GqsAcjHgzxw25zFx0
zlpeu/DeXPWntfzvspaz8jDJ2vwu8jCnjMkk2P/HnZY5tXutDHwjuD/V7p9L7U4Q0p/Mqs8Bpeug
iDfS9d8BlOZA53TW+p8FdM7BfjIBSH9e2K+waMIHqKoohE0Uk1SZTrSjlBUeho4A6qnHhxaVO/us
Xyz36anaCgsUeZsvqKSwYv0l2npAcqg9MJs7lNEbwQrwYpGsUNujo9gH7t33HtyVFWrJMLPKke1x
myESE+oo1AOT57WuIjVYl4F/pwF5B5HhH3MHfH3hsSz0YwxPD82aM1B29vEm/tlf7PGuE1c/7J7K
K2CGBbMm+nixu2/OtJpUSVAzgMUPRnrboERGvCjmPYPmrBa2NwHGjfIW7gccEPCsr+VrrWhhNFtW
BxrarE2kxfQaTOXVGwWFVqjbY80DZrhHkZWdbDGyGvEvFM8gQ84KLlHKY1DsqWf0jocOgkzAAGtH
Emytsb4GcrMPN0ELf6mHo59Wfr/Zucm5G/jIS4nYYl6HgmDH+nhGXON8Dz8atXc8oiCOcwC1NSqO
rtHJg3M45miXEQz4IzPuBDNbX8nQ5IgULiYZxRLuZG8vV6ev93D2MSc287/wMSW2ol895yRQINEs
kJsSoZrCYrWk0W5EkMYOoL2eWPDlabkj+uO3jeOhfzRYLXcI2WA6DX6yf0KxI16WGYihsbDCYD1Q
p1qKdnIgG3khr9VFcvJqfY7Flt3RV3c8CSOMrqZkao87xmxbe42A3tebM+Eg+TEzhnFh/0N7TKxY
HWViRhRoj1LDMCg9Gozo/MSayYSNaPD4mqICEySOqNBkleixKSxsYc3KxpkH79u+eVMlBn0t0ZWP
iAXm1hsClIOrUyO+Ga1SR3Ga3naWe/P1jc+sizb1f3uZ5/wR65Icv6F17DjnYH9uNX5dGG0Sgs+L
3q9pgQusa3QRj6gKxbQsA/z1BkKonH7LJGOE7/2EuKq91B10soHXRJfspxHRvRf8eTlg1s1dqX/L
gWlLHXeJhjYWIQR5trEq9RvYQjQ4nRDHe+V1HmV5rzO7S9kqfCE92sQ2cPnIhbyPh4BWGXDz95p+
XyAAzKLFD1v2HfBZsHJWGPja2nxjm8c5pW5+vVlz506bqPE//7nTmCZ5Y1V/67mbE9+Jwm1+d/Gd
KN2/pvhO1PV/lfjOWEdtooN/k3WcU8BT+vA/jQL+dEaiqiIRpYBCFZMfJxo4jTihkuROdJ58tCdV
TobBPQg2XqDrjBMgyh30nYleCpakmulcEHimMD4qtl8vPtHO8VgT8LL26K9NjGIXoqNoRC/sYG2v
k732YCBcpCi2Z+X8GpqpegybQp3nSUIj1NO6PHklyAtBKglDjsJr9HQxDY+ZGnTRmu43lKTbux2P
5yDma4inaB11DeI5eDIJunIykxonHv8clr3DWo1CBOwDm1+EmB/ioYsESRoWaA0tsojg/yR2aIEp
xMAP0f1BAKCJyZvEfGQ4usAPvla2mLs5szgTrT8UAaZQutgZU0EnNYgtrhp/ncH0DICV7L88VP/2
AZSG6KZhvTXoNsZ3FP3+H1ks1oXdo7ec2sxGZDrrDXjQ8JsFvs1QE+vEYf2I7N0eCh0/+/HhH9hr
MD8YTuEtWsBQxM/K/HMkM5AytAiSgyo6okajR3sXy7Jj5Bb7P8r90ZGEtnAFHQPttcGiw2+hdyrV
NedH9b6wEmCgesyj+XrJ/h379Ks4TexT4glJk0UQJx5eUqE/efqyMG5uPUA9QMNKT02bfYPJSGKl
y4eHy2BeqIHJdTlAz+PjMybYwIaH+vPxdRVA6nPDhzAk5tzezgr+xC79TxL8T8dGvdVIE6NagMCo
zRPs4hXOs0gF+2CbxuBbaN8ub9FDhF4iNJBfQX+A/b19eioAzI6v5zNGD7y8qJj9FMEfdpcM4aGf
drN6fX1FL+FpYbxySMeyzV0RnZ1n44QWvQAtOjn68FIHDW4sXxuuTr416DM6b/bpJhb9r/V080pr
Yut/Kq1ZpTWBJX+Y0ppFChMf83dFCp8CbVBrCyC0EQi9Bife4HjXlQNw1cMWwkqBEhNHOoOCx6i7
UV89yjavx6sZHf3pyFnwrP7zkpPHDQhXyyHBJX1FeO55FVMp1BIELPWT6KP9tBVaJwHpvRlFSWKn
I2akigJGjYqRrvHifddh0H6RpBX48vJD0pKn3AfNVjqUjqREla51LT93x58Chl/vWJxAuSSMIsmt
oDgxiaRFHy5KcnwjX1J92CI+CK7jdpFjDMjdIytKWO08zOefscDXKP8HQPfmFiaALgGb4iCLuAU4
1kxF33gWa5Rj4+xinY2FYX2DHuqEjkBXp9cYtRBfYwDCUNFXdzBBTUnfVJFf4A62zDt+Pm7ZQMS9
jZl+NRDK5m4V6seZS86t+xR2/P7rfp1k/tVTT/BElTd1x3F4asEugORQF1YYiH0h1FGgrKBwRpwX
NhgBk3xavTN36ONj0DDRjymqCQITBRLDAlvC0K+EsD+iHChSej1/vVKf67o34jEx7b3achxJcZtn
WOsnhjCBygA7EdJgkPbedFoD84hy/cCGLH4XMViIjW10diXzQ1hj92Jxy5AAu/WOxWMMNKKfz6+n
16/vdFaQ2Z6/UTi/vyDPbunEkv5BWzqnJhlr2duF+uPV5Nxpnej1xItoF+WQwUTfHjaLr+Vm5s2n
tc2/7c2vRBNfnPJrfcQboQx7CibVDiYJp6XCARYwpgSDSYxoG15qfcO64AMj3mUoqWowcgzzNTDu
K9d3GM7AKp6eWcbhm/X1E8+d6Wnl7x93poUZEDEdIv97gIgZa3RdvDc79jtYo1khmejYZAzABVoy
IeENjBLzUMgLtAQLUBls9C2zCZz+0Jvw+R0JRXQDAiCR7e5Qi+iglvGE3nxjBpnM3tNUm/4Z7mmi
X3/Pw/SbyDL/ranq8jEOHtO/6U358tj8LXv926l+rIOqDr7/FagvmQr4X//3//wghDEf68e/vaR1
UA+MuvNf/2WXlbX/UqZ/2z6WeMjHz7gv2Tv84L4Et+0vvCwCM6iqKiuCCvvyg/tSEMVf8C0Q1oAa
U1RkCUL1d/JLwv8CRmIF9AkCKC5Bjotf+jv5pSD+IgiEgJmMKrIoi6r4W7gvJxoF7y9LBGQ5ggAm
N7BgTmyJwEVp1rtSf4i4kpo8JzwoUQEmmJRX9CJNR8MvkVZ7s1qHH+r+bcskg3JvjACuqRAZVL8q
kQRJFqb6Nq9UJaWp0B3GtgGVNw/2TJB4J8uvr3IlMJhchooqDIpKBVHD3/d2XcjDuEuI0B5KwU83
fggWbj/szXgUiRlyfav7FfG2URct+1Q9yXHuOTN38GFxCaikNR4MpVSg4JGbuDOZ2jbDOA7lQc3q
diHmkWZ3uSTZvNZitGUlRask4RGH9T3UHRctWXIRCNVopsWLSCglXZLLYd34NNoKteCtvTb3nqjc
+jMrNYWKPE8UTZQIVRRGggoqv/crxY++GMqCmB5Cmvq2nIaA0KnHOV2aSIuRjC28vbESQVBQ7AIO
Zff8mH8TfD80EnF8rgPP/56Smu5CvixWiRv3W98NtUVMlMauO0qd3FNDW1W1fCHyzaGTh+5eoOBY
UyXwqPuV0BpRzacPctifZrZgknjEo6kClp+IKrpViCZPtiBNBm5oqRgfJC0SV0Uq9IYySsGG77zK
0MqYNxqx7Haim3SWnw68nWogXvj6JhiAfCeIjNga1UyCTAjRwGj7fnmzSu4kVQqjQ5fWZB3H0iX0
SGrRTm5sEMdro4dMtVzOTW/8eAAkVYP20Hhw7opEmVY817xWtXKaeIdOGXxjVIVL7DcYCRRKnOmG
lbYIav+kuBKyCV5UmVzZcvrXTz71ZdEgpEH3MUIu6DkNNPHvHz0VtCwN5VTbg7SqchSPQy19MSo3
Xhp0luoqsSMMJ9EL9xUZkK8As2oVlK4tNAShfVClrCNa+LbaxsMxKtWFHyQOSTkMmKuF+zomRo0Z
SMqozfRbf1BQEggtkU4ioow9k/iJYY1qMe96jmj7MtCU0yB1rVUPhTuDOwV2rN7JBd5dpVgfVZTA
gj6FVqTPMi9T1HEfhMmy9xrO6QUIKWqN9CaSQluoy/6R5uJT0GDA0CgPetKoyowynro/PC8LuLSq
sP2hjDbt/RZxUemnbTaSfUpdfifl7YYf+/hbW2toxXJzME4WNBI2BLRYsh7y7ZMkFbJvNrmiQnCK
KPsmSVu/0rrMqCMelVeqVJJlKpWV7iqhiFG3dcFsiVg+jE1JX76WsCkkZrevKqKiEUGFIeOVCTDz
MlGWykjj9z7Iv0su8L5VFLIVKqKI0VHC0KIcsNHCLahYsq0SiIqr933rLpVW4qkt+hHRxcEXHqRO
rrYow3Axq4kO3jZ1+XHOHkx8K9wroZKg8BK65xRRm445I1ofJVXa1nsaJsUNkaTa6QpXAayNBJvj
PAy+bVNlnQ55f5dkORYwETIEN1oVqrYI28qIxDQP9TwJ6z2n0ML201Rrfxza3wTh/mNk5vv8JT3V
5ctLvX3M/wKM5ozY+9+HdXYQBm/py9mrf0A4TlDUXwjlRUZ2+0/0poi/yLDrCgwMVWFmgPj+SV1O
foHqgOoVYVoVXtMgCf/gLifCLwqVZZAx8hIRNZ7Q34LfJlwtkqKKPKRJhDwBFDLr8v74Fmoc1BJa
5c4DLUCDxXXVfeuL3FNaldLep+m4j+RkMF1FbXYcOmCWUe/3RleQ+DDUnR/MaPyJUrvejwR0J/CA
XKAt/DBcPPR8j+845SySkC5rESMpqzjM1uKoaHqrqZhQyWWpPYZEteIg9gKdy4nh1lEyQ6T3Xolf
b0QFwlSwOZTXlCn8c0dC3VRrhLOblrHlez5GRg5jtXgjIp9g2Wul+q9KnF1GwD4CXWIrYeOn8ZIh
ljm3Jq175tzYA0ktRXNXwiPD7CuyHrm16vRyvRaJNhqkGruXPi/RWulKylIOo9CgURnbiVA0Tp+A
+lBOR2+pdq67SFuNOHUVxKabtP1ajrnejvJCtAXer+6SOk9SvUpCzRLTsrDAYz6HXiezn388mQp0
zhPmGaAw771kSUNNklYUlTOXpuu84UwpKHeZEGyKFPSSSroAYtTlQTLzDKkMPzDo0JpiA33VFwvf
ayyRd21CMZczVQB0MzsMlUWftadakvSccx2OgCSH2369IR+3HY6WAJdJhT9F8c/3d01cL6NdXatn
n8jFglMjTR/yoppR5Z9eBUgOxkVRAC2nIYrezWQ1SNXzIDWSoYRk1IdK6e2vn2XSo3TdAkaiBwJq
uHyqLE4u49EC/J8x8S8AQMGxEWLZQ29i3wIve3F1LCux4G2qhsF5KPMmMzXSlVtf5UuMyYWpwKTZ
knQYCRoXXqPno5xkVqINYzhzn5+sBhF5DRZNAs4EW+n7NY/iMq6okrjnMM85S+PQRUqGSppRLZ8d
NcihiAXnwYYqTU90l5e859ece1bh8S3aLMjXBeFzg0+l2ggFSTDyKgQVdZhXzpj2qjHUBTlpRZR+
k0gwmFwqYRB86Qf2kKXPATDLouvT8RDWcqTLflsbQyPTjZZXnN2M7WiGuSzYQ5OkIBut+WMyjP2K
hCTbzGzzp+sHvloiaNAmZLp+aRIQ0oxYP96Nu1U54Eng+T0Jihg5qpymRpPF4Gboc0xiLaJymypZ
oWdZLN5woSCvGt7jDCmI5nQ5Mx3vVJuC0y/BaVElATr0WgLyJvQn9Z6oNmHtXTwieus+EDDLkePp
WnUBzIeSZgbUWrmtkqoxv16R90AJcs+uLGvoIhARlwAN+3uBqunYyIEfepdEBReUoMknhQsRkXG5
ZR3Kc6x47930H1eTkSiVYUFhy6+1/2+fs8siSlucMi2OSkPLlNFsOorO5yypzLzIQageFHTGcDCn
b7K4DLkyn5thh2vA8c1FGW5VtUxTzy68p50f5IqRUjEFs2+a3Su+pliDmF5oM46O1HbtzIllimN6
degTgj8KBQ3IxMMJhTFCrC6H/vJaCc5n/ODzGcYiD9Ecu90kC3RdXRlUoBhFCOppBMMmlyoQGZNi
KdDOXFs2mCtQVLLjIfrz1BaNvyhot1E6VVkIXfGkauNwdBthMZa9ZGqe8tryCYY/UDk70IA8NL07
LrhC/AZcpdgjRxp9IFFrDnHK2bEYvUaiFuyoqBWGkEaYkY3YF9xIt1xLDb2M/MBbuRbW+jAQ0RIa
TlkHVRZYg1rm61HgwTExypaoNIci1spllnCYeZAFyeOQSZiTy0v1Mis7jOyucsxpLcPKEMQR1BfC
wM+ouk8kUpFgvEQKEEkQv3gv/5Ui9bTNe+UMN0qzSRsXVpK4mOdQJBh2IasohUuSueGQn0ikoiFI
iYPOiFun/Tuh5PE5zWXtTGkmb/pWpqagpNwigS5dZsMA6o2xyE34YcreLbpm5kB8IpKg/lMBoVQc
fzptOK0lHm3kcQQ58SmvNwmpDzn1jkKSZTPIcBIYuYqkShhAoCqPzwJTfG/OXhlEoawNvnaWgzE9
qA3fmDSgvFnJFeoJfamzI6UE/Yw6UCNqs0qX625Yfa3iPgJlhIIpApSAyooM738CVPqk6jpOyrhz
nCWiWdZKtklyoXCiMunhOdNyRcaYbsgQYLZzX2t242f+ouILfyba8YmyxaYjQgMDjljZtDY/iFqx
l7JcOfeVEDsioKmuhVm2Cwfpph55wfr6wT+RbdTGoQAGyJIiCDwBC+HQiW2aUvVcBj2Id0Fbbodq
xm84OshOHA5k12ny89fX/GBg8VgivDAYMx6KaIqjurgrR1Ho1HPF+yBZDNLHso/UGaN1PZXvlSrh
YUZAuIQ9hVhNTm2ttFoS1V1wybi81bOxQNgoosOy62T5xlXKaiFQrV95SQF7VlaB4wuEW+WBVu8S
NHhYLdflc6L+PsbERB0mVIKFFJmfCifxvajHfIqYY1YBWjRpasmIh2zCthtNIXLjRS0NvONTCvqO
oAjMIlC7VdUJnVPU/jCz7Z/IO8L9MAKqqAFPiFPInGVCnHhZFlwQ/Pehsv16oWV5u4fb6j4oEmmt
oFdSJ5NEbSH5SbRK21ZA3Mivna+F4SOsIRgDoSC2jIAk/k7CsUib8aR3i+AicWGBmd91JNwWggdX
uIp91DwxwFfrZeL5l1ptMjoXcPuoZ0U4pKIIwCdiGeD/v9M+Yo8211Zr24sbFaOR5YRaHSKBhipW
hQF02i06zm0vRRBj0Hg0pg7q/ouTKqTqJXTFftP0bfUgyVq+j0TinZqBb3W1jstVNcIWtmmVHIJK
rcxU9jm9kV1Fb4e+XBQxGY0okQQn1JpUTxGrM8O4bE0EHeUZ+/VRpYgiwleIoSo8OxKTRxSy2B8y
gU8uReb2Zl7GxFFDIptZobVO1ZN+Zk0/nm841gCqmEmlsED7RMrTLCa5Ahf0klLu2HJ9uBgrKZ7T
2B8tFDAZkTQcb+ZYXju13pgNuYjTeNRodhnkQdW9QlqRRCOACGNv0XCgZjH2jcUjQL1PpM5ziqB6
7gLCfw+jOFiqdYIp6moVnIlE3d9sPOGggz4XOhzOzweQlSUxVyckjS4k8KiZellkZmVGj3yOyUe/
9fiICgVMBkzA1RB4fS++JW3ynmQkvYxDmh66MsufmiEsdDXJMe29UoOjQOrGDrRRmVOwH5WZqODg
ihTnhlnNCZTsVEmtRlLFFxQIkJMnQT9QpecsvpYHjHzqsqfQFagB4Jg91yiWMBWVQ3dwJQi/Wb6Z
r0bw+FAlGs8zeXwjCUUn+WiXldILhwSqIbQuWGTlzFRSLdcrPk9nlvxjKAb6T5IR6SMiCzXyE5sp
kSQOU5KAVZeO/aWWxtCpEr5e17RCqk5V2mMhdDjnSYlOSRIitNInhc6HBdkofYyOTVeCY+PDOU79
hFsFeQ9gE3agM4gDb1upYOILwBfoSIk6mGHi8ro2NP2aynl5zIsumHmejxAAShxLh14dTVHVqSPv
ZTHvCknlX6q+i2+rECyAvOipZluUmtOSqjRHKVTnji9bpPfmGUED0B5SrCM+Tzs1k0xVA9+Nwwts
ZXRwY0FZZW7LO6H0oMpPJZ+WVsKFwzock3YXpkoxIzQflRQSwYgRqrB/LPQ7kd6qJnynhUl8gXms
TXFAfL/z83ZmbT8qKVxFwrFEMAbpiqnrPCS8MsqFEl1EvooRluvbdRTmioNcVzlj0j+9FIArr1Fk
F2V+qgl8Wem7Jo4vcZYleqW4hUlDehdKsjJzpU+glQzXXESeDPoXoJ2+P3BawMmcNETJpfM88Log
NGBzTQGyh46CRCLiQO5UNfeckqv2UA/1oYl60B01nW+VshhYWqp1Mx70x91EMgfxAk0VKLCVPPEh
gqjnSjFMcEdupTkJQnjGqHFzfvrHkyJDUGQVY9EkPP41v/pG0SiCKwy50CWXVs2DTau0YGJU+9Su
Mj9ZaGIjmSiZ7WYE9cO+orIEaQtNRuhcRHxzuq8Qqnj01eGCFNNLI5W+3VYRsXqvqm++tiUfPTFc
ChUawMwo1ECudbKKPO+pNR9l46VJ4sDqZa21EExF9Nsr0pWHxLjOjTUmpNK+2aTN6CEwI84VinzY
SfVqyHAokQIlH+6BMFiquiK5dAoBraXS9nqEpPXMufywk0jUYDAmYsY8MjXIjryXYESBipTnaH5p
SRksuUqQNnw/gM1ckEfbC1V3URd5OHNu3uMwAMz/x9mVLdeNY8lf6R9gB3eALxMxXO4iyZIl29d2
vTBctosAuAIEN3z9JFXdM76URhzPS3e4q9q4BMGDc/Jk5kGfCftqE7LCx2juXi9aOv6kBhr1n4og
vHMG8dhPYopr5lx4U//19rvcXFJ/LwbuCAQOBC8Uv/t6scVfdO10xfCpNoGCuaYOutgKVXkMIw/D
69toOVZUh6kESyqLlOM/FOiGZiWxgnOr3fzgG9UcbZGH8dBoDCRlY38sa62SmvIS3YTGubOYnyPZ
XZoU9RMmETULPcqgDxLZ9/POhfGsNvifCwMPRD2kU7jegYr4+M9N0OH47iyTm+GydFZ9U1sluIg4
KO/yStaQbXI3i5ZpTDxL1llbACnxXK8/jRxtET+oyEUTl2e273dZQ8WY0RAXaVk35cUmVXMc5KTu
ca7pTTUHNNP9VH6wOsIyKiWcgv1cxQLGh7foY/w1i2g+yib3PruCyAT4uPhOI7B2Yj3D5tJpSHnj
Y6zvLS0U3ABY4GS8srvDLCeYAjrAFt9+19efzN87A6Xter7WVHjbyK705CySkuEy9QKy01Bjrt2E
pd5eZdP+WJdBqoeTi5raRjNny59yc1ZH2s/tyzJSF8+/YOLa3PjpMLbjF7OU8Cc1PDhIZQWnnNNq
PRkcuU/FYxc1yF1fq/qghlCni0e6nV/3cg98QMVIJnB6fRT+m2+L5pZa6nDCj4vg0+g7cCBF0yva
+YK3GtrnPUDbmYAvh7sPvabrr6oRoEfxIbAvdCowcgspaeqPg4qHyq8e0K7Gszo5o5nn6S7Bvsg/
bNeisbEWTMsKbOiLgiFM8o46VTwE5T1aDdPOTlwXtOtrAoS2wgyg8wHKDjffic/4aHNqOZdSBEGK
6owmFp/Aq3CCMQmGBn6QMmDHwSp+0B6fydun5Pq2+nt1ZFRojqH5vfafrjeoy1tmtWHhXio6i5uB
zBinWwCnrJnROy/jRTgFZoXENbQRVW3ozTcxPNedUV3VeBdUFPXBHxyMx2qrJvE6EAlr5OY7G7tp
7j8/G8poZHLQtUcAcTYLeuj8zrjuPcD0uf91qX3vbCuve4icHrbEQBJSsdRmbe57Z8syGHKn6vxg
hrJ8X5Zq3skLXnt84AoEbDJklrgtr3ea2aXFsTnehU/dkgIEx6w2VEGxB8JU2gxw5P3tN4sTDwic
oK+IimH9An9JftwGLnelJN4FAT6/RXKIM9TOzj2YW/XeTq9f63WsD1y08gFJouOElG7zmQX5QOtx
wBke+pY8GIDD6ThZj+FUhJnxJ3LP7M7+bBNBDl5VYSZqpNwEpeoCsEZ9dFu8BfEnjHjA+cyswMHc
tdnZu5Be/Y34xsDVBeUD1JPr/QirmnUm953LNLr+k+8187upbzEFshvgOYt+76EWLUnb0Yj3b7+J
dadf7E4EohjEiwF6OZs3YaFsKvwmchDrXPcwlS6GClKjzr+9ClAMGxmhQ/FfdP3Sf3nfATF+abjl
X6hmTiwoQNSeVeXOq37lWXB8V8IGeskhmmzXq5CZiYgVVXDpgVdmftt8VP64hwW/EpR8JO1gfHtA
wICEXS/iWKp16LQEFydk4bmwLUygHNrmNgSx+vH3dw3ESpDBHQQmsjXNW0rQgjyDpXTDMI22Qbuy
8eph58Z/5ewBt8V7welDw3LbrUD9xWBYNfsXjkTnaApCjnUrgsdpmcrbpe3mu9ZGt9pTkb3zvpzn
uLI5fSFIkkjNASqC3bE596INtRi90L84wxyxzM6tBWMoa118qyqcehCIG8tLLBC+bzkfxSelLfoE
+ErehDWn35EXy3ddFUafHVaoJjGjk3+zmt56LLyge9BdRfvYashB+zb66kISnidNJcyf9QKubGIH
dvnNIOd0snDhNU3cMgQ4gI5tdxcZF/Po5ShwCUxOCXOJjqpvTuCN4DXxgN42Iw0ySqImRrRHTboM
ecdSbbpZxZHSwfec5+TPSI4Q5vbGgxNIEejFu2OMw/OiqUeeVsHQtZlD+lDeqgowesKpsr/53kh+
YEB7F2SzmTFkU9SWTkqnlZggzcr+w+Jr/sHzh85HH6/N3+de/461ZVsl2lsa+6y0T76DCIsmDO/6
KUPCOPGjMAVgY+H0JVzr81bcRkE5RXEe8RFTLRtH35Uy75pYAjBXyWw35Osy4VhCCeJS8BG5AwLQ
4iFXzquxN1lfzV6fytar7iUyseMq7CGp7H2jYfIXqM+6pACiJLrg7DDJCddpMOfNN1ODIaTRIivO
zeRi/3Jv8X6MswbihbQOwbdvwnuJNh4/VN3QqGSop7mM20gID2hWq3BDGmbzk2sP+YcR21/FYdmM
l2K0wr+iobJO3BPtw1qnnBFVnfo8Fo364eU1LWKv7uATP1uja8NhPh8+uZWYMdo8D/WnTpoJU14d
PXyhMw1Owp0DJw48RX6UrDJ33txLdJo7opGbtWKE4YhuSqTtfGH30gEbJx6sQFZJ5+fm7I+mQ0va
b5b3qtZHssy+e1oEKu7YH3KvjutZLV9GabkksaG1v6kKr53juQ00iAmigJChcnP5FQg4zD48R8NC
pnYCmRBLKdiEgA3z19TOANUcXrk6tm3jfaadKp9yZkwUK8H9O13YNuxlFkHK1A9n+uDqLk8g5GBf
nLr2dAyRXHgodCOGBBh2j4rNmPavtyPZdYn8nO3gpgcdAB00e20eXAdNy4zWCCwTVDrcLZ/mdgHF
LZKzBcYuDn9cgtuVDY3PD28v+0qKHaDbDkAfXbK1X7a5ESrSdzPLg/wS0il4J3kuP0eN5ZbxGKi/
pArgtN4OIivQzEu7aZDpWPn5qahd/5EGvMlc2oGIIFH74ZOkN2Xr8Z2bcbsz6CciihN0L/0Qt++2
1hhU7nptU+pLGYz8viz6KqOjIIlv+iKBsMF5Qjqyhzq/tmiACxkYAsBEQHzXr8NGXkbtoR6R7RKR
CJfAq6dwMQwdpiLRgYzNj7ffwza9XB8S0CD6lOtLAPv6er2xc4dltuR4yY08KorKfhZLAe6To06g
A+1caO41HAzd1Zpp4CpDDxDYJ9DF6+Wk34SLNwbjZTLjdPBDo9MKjNYH1vLxJHAzJH3Qw78p4pjo
U4v8xFDjJbny3ER0QqYa7euEsCrK8MNl1qDdmFhtLTLGRf8uygmGCQ/LsnMbvvJSQFxYs5fnxtqW
uuBXfR+xgE+X0l3Cw1j79L3DXAcfe+OcXDlg2vvk7fH7Xnkz3prJAHpFKxk86OutAvwyVVo20yWS
Sp4WalmnESy/GMzTKRV6rHcS/1fWW3mEdFVheODLb7Knsax077F+vhRF+MSFK9EHLYKk7KKbwl/U
zmrrr/81vcBBoKvdMFDsVaK3laPV2rAJMNV86ZU1ZIyxIgkjtVdhvPJMeB6AScjegQBurS1GD9Ts
cpbzpdESkyyCpb7RU/iE60DfokTf+3hfXY7gXUF+5oDatjndSNdsUnB3vhih6gRckzkLQIQ+L1b3
A8BTu/M1vbKHAMnAqUGWBvRvy2Bs53GactMsl4n67ACaMqYqkML59NsRArcDiRCowSTDs12fwya0
aA5J2nKxdfAtqIb3kTv+LJb5J5nHZqfWf25CbY4F6L0ewhE6y9ELim/BKJk78EYuNVmG1C0F3EeI
ZbJRwKB6IR07Tci4YouO/DyOHI4kjTenhDVF0lfcSzo7YGmDHOHtPdhWFgDcIkQrQImwWMZNuWkF
RryyVLM4w8UqxvHQUeGl2rLpyW5x5b+91Av4YV2LIEqCjwXtir/9DtGXCzjP6XAZkILHoGtbHyWU
fXdTF3aZ17egK3gzWKDRiHlkkbPczH7fHXPTVWeNTPz4//k5iAuA69ELQiP0+vVXTguSos9G4AGW
PBsXVy9IGtN9zfw5Xgywp35sPdDvwdZz89lP68HIdHCa/sSHZtqhTbkvzzx2Byrd9cSvycMmSnVj
WxdEW4CHwbG+tUeoLIIZqWzUdwBdXcNjn9UAtJeKQrHDx/uZ59FRUoFcdpnsRHUqI0ZjRjzauAm1
SvehNxXNgi6w7oe+qW5M5WJUEJRPCch/czowVsa6aqcdktC2tltfMwI7IIX1eSCYuN7XIarH0QIR
9OJWRiRtG3n3pY8SizFtx5RFmCODPsKtL/zL22/Ue+0wQ5qxxincLcADr1e2R0/hhm7HC0JHl6Ku
Mx9BTEV6PBP7gzcKTLpRfnCYArkce3cuj0sdfeUidx8H03Wf20CQzEJKmPiFzY/Agq04Kp0gUxP6
3dSzLOgRIpzcwO/TQTH/EMoxT9owqGMTsfYTrQYa1/jY0HriKnaYGm4dsA5BK2Am60IfM87UUr23
XBfTgvpl2cnrXh4hH6QsF119NME8b8soKZkGZXbiyyWgizgYr51QePJg5/2+3GUfAQMA6SpWQI61
YccsqrWnmofmUgTtkEDmSWIQkJqzhOPOTsh45YHctbXtope3pvCb6ARjeFTM2rYvA7icx96M8lDR
Ok/fPjevPVCAbHglbCM8r7r5X4GiAp1ZVOKlcwHrhcYBlE+x6aL3tHZ2fd/xN11fAuBIg4ELpT3y
EOSm1yuVHlHof0ig76NzsktHJqFTP3ZLcBMC/NvZvJffIfrbDkhhoGIC4HsR2oHsOirvvUsZliS2
igXe60uo3tkO8L1cC/u0tHb7ubLNHsbyMlvAyrjsIFMGaQBg+vVjGksNqOGZd4mmgnzsC/+bw2z7
h8WjIY0ImXYi+SvvD0kJyMZotwK4f3YY/AXo6/2G6q5YvItd205qK06OnMJmwLXC4dPbRwUn4uUr
RNoFnZ2PUwGUbPMKnXAu1CJycmG0uO1l19CMK13c6RZgFTQhPvk4C92XiV9a9EOrQR1JJ2csaWKm
sLmJ3By88nZBEjpoH0kvaqDAAz5AoR3HENCGoa63xVfAtcUnRSDSOPW+o5zU81G/JiLqOmDjdS1i
qejYxbqZmZcUvJ1CoBTNJDLfQlqBS9T3lpjCE/6GTCV5AgUSd5fbRXGPTuNFaw6q4lK0QHuRqoKW
bp26nrRPJK/1AIECCyBXkeNTN1VtmBQTNj52gUv1aWiY+yVsHW8+k3lxvjBfPk3BXMIS3dUCwxBr
q/oq/FIMRwq5gY4LXKVV2vYLePQdx28r5t46u9CZq5hVmqekIyiHB1s/BgJ0fGAuy+iefFxhHwck
6j/Qk7beT3NtMHGMdPmnZSmjCPW7PbJEgrV1Y8sW6RRjY45U2K4xdUAp8PIVCP4Y0QhMy8GVU2k/
lm3UocvAgwFQSgnINSnDaX5cpA1gLjC8WzGcorwdIAgHpbEtvzrDYv2J6AAADlKwDvG0Ck9OaRD3
3S6c+jhoSzbHkSvqP0ASAhaz4p5B0i7G+tqABvpRSb+EsC3kbhNXuDlBC1Km/wT4dgL7HfypD7Y9
F7faKqqjWgr9obep+cMh1qSOPWscuKxXvgLo5k8mPFLQPUVSgZQyZ2EPaeanxnCZPwRTZDBYr5jZ
vSXGUOwUNa/EEuhnQKqIQHlCv2CTKznAnjuoaMyl4X2iSdidmrKkB80867DgO4vRuHJSYoudT/vl
BYDBoOgSAJFGzohK/jqSSB601cys6CJncE4xciFEjrirj3gZr1bJK4DXtSMKftvmm+58k1tjq60L
0jN940dhf3Sn1kpoIFlWB/5eJvwyYGE95L+Qeq4FnL+Jj1ObM8Jh/XbpKLjLecvneOy9+x5Cw8Ne
vHoRrrAU2l0QPUXrVbBZyskhEJ0VsS68J+yWRY7JHCCaqU00WjvSw3xBERVPAnY1D9rXzV9FV9Rp
FExeKsLO2pOmXVMuV5Rk/TkkWk0k0F/ddn7Q6RuQJrjWRcF/INVM8ve9ypcb6AIg6vdyecCnz2Lj
F8GNCjuAnDjdiTZ8DxN47WCB/YlbGFUm+jabJMZprJIXblF8hktgmQ6+AVCZD/nOZ/PKi8ZNiKIH
NCCoIbZSMKDUik9EhxeXMWh8vIpl/eK6x7DT8+ntN/3KA4Uh8Vf/AqgvXoj+8iBcrDYfoouoBv/s
Fk2ZdgzE87dX2TCsnl9guMIocHew0d1c9eu/5kp1NJV0LKHq8V2Wx/bA+9u5rvsDQvCSuREaF2HD
3MwUE6aJtCZIQ7ZYO+3DDff/+UeASwOXCRDCkbGFm2gkpCpLr1Dsc85G8Pl70uR3qHIWjELlfluA
vLBek25ewwEhGrpPBmLa7gZfAf3kRhZkIm9vyhqErrO6VewC6QlE+phTtE27ZSntImcthI1EGTeB
xqqQB9d0QZsyK+de1lWDtm96WUTFby+NJh3ucgooEZXPVh5fuHSeG8TNi+WEQ8rRs0pUY6KkL+uv
Ze/9xFRxK3v7aVdU5PppYTYQrRYBYBHjKtiUd8Ia7NCsCnU5L97PCnzgVd3QywvzKwsMhlyOHloI
kW6TMOAuBuQ2oIrt5LYvTzskzCAwgv4KFiNYk9fHMGyHiHOQvC7C9lnqa9Hf+BYUCG8/6iugzfUy
G4TIhCCeiBrLyKhDpwo+cjFB6Lgl0nXeE6vGDNiZqk91BTIshlibFBULiauSs/tOhRD/DYt8WKSg
OyXYhsC6fgGIpLga0XR2cV9tX8LQ544ZuG1dLDdsD/jXqne+je5LzVh3V4UmykrIklLOa5U0xYDB
rZaZ/7BcOUOPLDBXoJiKneLztc0C7L3GOVA9bfTEr9+JklFuinFeZS7edCwhS8nyNc+1qgWzkpcR
LZcGHsGaTj9BI44eOn8KU+SJiPmz7yU+7atYR3T67cCI+u25C4Q7N0Lwuv5ZbV64ITpMaAON3hQD
Lq3TDnK8na9iaxyzvhFUjmuygsIAJJPNhcJqKBxn3kFMYNXioyWN9ZfL3W7JuHQqG0R5R8D8TOO+
HTyDyXB5Mxw9WwxF3DFPRLHr99H7CO3eRwtsEZL2HQ9iR8w2z3Q+kx206bWfC7MBbAw0LkCrg00c
d1hOwqak4rO3lPTeGLTnrKUs7hHd4aZgQJDxiNU/9SznN8GChIEtY33j26SMy9DvD620u6MdQscc
DEokkeHjEM8gKux86K+dKmDOcP5AN81+aSa2EEBdzJ3ppVsMJuxWdQg81JX3PmT1fxZzPv5gs/K/
tkWl097RyN2DfgYLFIrH1S8Dgt2gBY4DvOj3+OrrN4iACyIV2laAu8gL4ZURg+WLObroEnLKoJma
tPAtOIy2Eds5wy/IsOtaSOKekdrQx5u7PsTcgm9VNJj80tm0PpeuKtDt7acEYoowk4OuE9HWeazY
Yo59EdTHocqLB/AGMF4bn8TRI82UzI6yYnuEUrBvGNy7gUY8ycFd4goZzKdRUn0MoskGI8LG3wyP
tSwig5UURV1d3g6sL8M3WmUeTKJssN3Rnd3E1W5krQ0LlfJzCfLEaSKM3jht++3tRdY9ub6oVqIX
ck0C8jmopZs98/3cma3JLj+z2Y1iVtRBCtxzSJVDl700++WlCPIP2iI4BggCIOFevx9X8Gaxirz8
3DksjOUAGz5LNOpO1a3ObHwbJws51V3bKZVivot9Q/J5BKQ4ODFD+MoKU4cPkFs6Ga3DPiWFKLLe
i/JjgPbYh8I2uzr6NfHf7A7wftDTIhBvwczfxCtAt1XRNUZ8RtoYgvCc8+pLPc/SXZ3Yp3Klm8gH
cCu6z8GAqzi2o7I6j6qfQZDxlwEKH787dHPL7qZ8yT8GE8lZ3ASifkIcmYGABqa8jCyPHqe6K99Z
M+JQDPNCENoat2NPEFfYkO+X0gK7dvDyOxHlsk6cVsP3puh7/g34Zs1AvuQ4Jhqgu4M9DtOo5vDc
w19xQ8um1ii3x/qD8qnEtBW9OCoJ9TxUQM1diKfw8ToWGA/wyGqcavhqy6IB1abS456M7bXtRAqG
+A/S6JqIXx+APgisCtei+Bw0DjtEQa3SDqjUn1PZsgxr/y4VHwEBDU34LEIZHK608uv1rNxFP8y3
BNQ/YZh6suMphTtS4vsqytxlnncK8VcSf7Q01wYg5BWIQFv2ejtbxHSO0HDv6F0ANwuNPrOBLB/H
aWQyI2j4v4OoH+LfuqosUH5sDv+esanyPRdA5+XHFgHchrEJ2vroMESbDxt/YxBpaY2fAayoc+Pb
/seWTtGhm7qbEAqiG+QfwXtoBzDbiBbfJQN3m0fgr9uDUmfjBEVmL/jUotmZkDPDSRCwqMjEZP5A
1VPvOAi9CEMgOOJ6ABsBtZkDK8DrN0VBLJ8roeGDUCN75IC3ShNP9b8y4t+yWXvTQA3us9/bblGw
z9T/8b8asq3r/fe/1v/Hswtb8bNdTWuv/pA9G9g+Dj/V8vSzBx72q73t//Uf/ssG9+PSwQb3ewsZ
xvq3AaxsfjVOW4mbb9isqZ/Nd/aPD+3wt4nut+bHP/6z0d/Ud5gD/+MOf+y3f9nfLmyE/BNHB4pp
YD6AtFBH/tuKzYvgxBahd7+KfwHWrxzI/7Zic/4JS1PQBvH/CxA8V73qv63Y/OifILVC9bO6B6Iy
/veWvP877mI3/3YA/teff/W03ZSU6OevsluotMCTgPvQtgEu+DLrFtS5xAtY/xF9g/JBGyf8Ntp+
fqi8UYEDVtrZLxv3yqLPYr5f7gQHzproseBmBnMBXdHngSe/AOnW3MNs1Y+AL+KalMM9REUV+VNF
d0Y8+SjtR/XYu09SY+5Xq+IiwtRM8VE2H3wOstf0dQimuCX2uVZ/KlceRoTecjy5+bki87lm4zkc
Hpt+PIy5SCa/SLi4c6OP0qFZ0+PCEQW6bSbz+xnGSc1xBGm3s2UmuqMLGFeTPaLGM7nlrcfdgIue
krj5gFkk5AN9x+/RJ8QQBZNahzZRD+hIP1YXCI8cDPqMzm/v9FpzvLXypiaZZmPZ+YyV83AYYm+e
HnL1pXBEJhv+1zAHZ7//6+0Vt6y0F+92c2G0QQicxsOS3bnPDjI76HSdD1UdgmN+as9hXB8+vL3k
izN8fZq2cpulRU8CwjWUPWcMWH1AT+Iw7QyPenUJJMZgL8EFE45517HVGUbjaNcSyUy+G8qzMHhf
SEwzbS+1+Pr202wbP39v4C9rbU5LFSgCYi7WKu4bTOT4AaXYJ3Wab9vj9KW5L34WN+6Djyb9bfPI
jpiY66EPFE+f3/4VW+hr/RWRDV2MB2kKOolbUiMIWyi3RFUmvZV5TkqRYsVmtWRAexk5bsyd2N0D
mTa5zYs1N6e1dlRoa7fEml6ZjXw4NhrTfYq5rRPcZYedJ3y52prVPJurIPKhc3n9TnvQwdBBcpqE
tJafFG41PxYRzQ/lwsK0aT3vNCy9xoChrn7nR12fwvuHflukGk699ORtB/+wB2Bm7oPFaflzQbn6
e6cO4RHNYuDYCJZrDrIlzTmBBRchxa0YEhKeKNz7aRRxVMzWIhIIuXiaFyrYCRmbkgnNRqDlkGyt
WlqYbL3gNjh1VDkuqt+BBX0MTrE6gIjGdwrNNQr8EpiAkOCZoHwCiLPejHTzQVUQIAr0TpdTSBen
TNw2HHQMx+Xgo7Lt7gEkWnKr6tWhqlQh4Yltwr0JyFtsC/2BlZ66WnutXWQIJa8PgNNFo+eKCPxD
2oG+4lQYz6gmeH1zbsehD9NBU3R/sBDcew7dzK2A29mhBFE8AYkwvxmHsNxBSzZhBlwKuK8ic4Nf
AshSoLZc/yLTRrop+qI7aC80qIyMvEVzVJ59RX96nEwnzVAs73wHK4j9y6tYF8U9DEEJ/F6h8d8O
UG29VmirYVh0mesPXT3YBz5E5SeoissTXHZASHdR7qd+kdMwDWAYgglTXq8W9EzGzo8Hp2x29mFb
BOA3wbAEvLxV6gIq7xZuBnudtZM0MAqGNU/C66W8zcnoJXARzA92Tn+UU3UTtRwa0gLZv45k+Pi7
2wJhFTgSKEYQHVD8bE5HYHIJlEnOhxBHhCX+1Dg4FdUIaSIjLXtq1hllBwowejkixbO/5EzJb5B4
teEhatBCjdks8z93ftV6Aq5eFr5LNEYhl4TcCJ5/m8vBL6beGqU7HizuTfPBhJF5EuDenBqQfp9I
oLmMbX/s0McHwfC7rnlA04p4ixMb9KrBNalrJ55cYrUZkcZ84q5X8HTnV25C63pN/q18gWUFfDK2
5rIAbjWZSBOeEAPyu7lS9RdnKsGHr4swscbFOZSe08eUoHIKhGOd5TK1WU81xugsMPXwcx80Bh28
xxdXHudCDzsa6S1F8PkXogWL4g5JNAiJGwy5XLyeDChAT02+kCoGqdrJHNmbxFEdrHGcebppndw7
tVxheC1VdSYKdPEh46axTZY9V4bta103DEJ+jMzwI/Tx3M1h66SnwSyxw5PwoZMGibjOyryb8G05
u7NaNycIS8HJG/7O7opXoV7EP/8l9wYFdeDQIJET/Pt/2gr08QkKkKwG+LjTM9oGWGzy6n2B7g2q
2dXRa3OfO72UswzK/LQo8X2JIHyH0p6lrgfhMa8a/yPwNPltACMTTnUlBvoJpZIAXYwEihiWkEm2
O1/1lj3//JNW4tpqLbAq3TYRFvaYOSUsyE+51uLHXHn+YzQEZ7uorER4JaYcM97ewuQrOjSWcj85
yzTEkzD6ME8cgH5uDbd9OIYsJiPVIOzp5qY0fX3UrRBPEtdx5oy7CsOXxwN0OzQiUeytiv4tAlzh
+qJuz/PTMBJzxzlkRfMg7VOV23tE/W3it+4QWosgwnkIgBhNvQGYgrKI0F8IolPb+cNHqkQhDoxg
BEZZSyeIwUss/gjg9f+T5Z53cIVTnsBB6ZqDakRAd1D5bTL8/GsQPKGhBwiFoSSbXwO+D/73Ec4a
elDyQzvl5aM/B/1jx2Y4Vlc5aLUxD5ZBJzoYrR8NPi0ed37nZ4baVn/QRuhPLaip9AxdbC+PAtYy
q96oisrDqEfvbhiV+FYHImhPpA7QbKiVgxJQdcL87q22bm2EL8GB7QpK+23Zq1kjxwJyIBw+Rg71
sJAkn3J9EoMcsqCuIIRdGUo9gZ2nVgZ6OJcMx7dj8ytHCQX3alCArl4AJ4Drzz+Ea5Gh6FKdoplg
iE1XmWM+VuFt7ZZ7jnHr5/3rXYXHRXaHniFCG8zkt306zFwIaWFs68SqPEgHb2QpoAYYHS8zTWff
xnzzPihi3UIA9vZDbrLL9dTAoRFYPDBS9C6fz/gvMa6izbQIIL6nZgGea9n8W9tBeudJgyhfdk1q
1Y2d1VJ3D0DK252498oWr9kb/BVAcwduujmzHFr7khpRnLu2CO5yGN29b3D2Ygvt5Z0H3SaM64P+
utTmbc6a1TYti+KMT5aepM2CM7rmFYyivTYdoQ5PobvcUyK/+nxok2H4ElQNQKGvj1Dtjbg+QJg7
6wIgu+4tWCOK4N4m4Jm9/R5ffTyYSIB/Ae4BytDrldCPczVtHTweqpI0gIcKLjf+lYAVd+PVuf8h
sM0fby/58uEQ+hxsK2ogAFRb6wJfTNVSYEvPZRV1BwJD3UNvg8c62XW0UwO9/D7WpfANwkYV5/W5
F/fLKbW8SU2exjnpBZpqsR22KPe5AbVvCrwmowoWiDVFs7212M5TvtxYcBlAJlmd/1eLhs3GzqYS
EcJ5cfYYbc4W5RWYFON8r8iaOfIuT+3Z1HtJ15paXAcEfBCAqNe0Ht/nC7BR0MpxFlqcW9bNM1Z0
lUZaapY6hjS1PpO6ALBBu0KNZ+rmkIwukSWB/TXF13ZmewjAM5lw83uQYaAtCVNAxIntbGOEaNio
g+J5khQueJPf1yemkH6GMHtOfESQpG9UkLoVnH6iXiw3JUNtFhbWcMyJLeNxrPLHuiztBML/9jR1
PYY/imn5UhOhsr6x+6yevfCW56J7X8GU/EzAZjxXzYJxXqi6znop6vfOnHvvoJ2ubmyPO+gOjPJm
Xugql9bk/PbpfvneEQ7RB11LKvSktqN7Jp+3YA7Z0WkeWKrce6MwiD340mA+1ujuhMFX1lqTFSS1
kH6G0Epcf7wzPB1UrZrizDlh7+QQfSFOYUOnEE5x1ME/z4Cl9vbjvagb13oDTetVFLsad28Rk1Uo
bAodFedC5D86UJtPoQZrdg1UD8Ye+tNA8ght6AjTLrRH7vJ2yXe2+GXtg5+AyI9CDYpg5FDXj43p
T0IbF/LvEgKRGCjbNzi+FWm4GDcLJ4zOePuRX8YrUCuwuWiurmqe7ZeMUXeN1xUFO8NTarhxLC7f
mdkd76pl0TtkoJe36totgEACTwY7me24NRjUDcvEGnaeaXhTtM9GTzVsffwekgnsJvL3PP8Q2mDb
SH/aE3O+kpiusBTCFoz1UbNtvSlA2fCs0Vgc12pLk2bh9CwLj2XQ/agE592c+qW2/uzHCs3tNjcP
TWvBcXPE/Ja3t/zlwYYOcqVFoUcJFdWWK0wrEdQzi/i5QX8yrOScOjDc+jpUk/dOMc8eE7H8a7jR
/9qnWXOG61C1rglKN9isaPFtr6Vciak3AMLOoQfDudwR7B1S1mnn7L48TNAyQecJIgy4dwjW12d3
iOhgNZLy89TYQQb2i3vylPFiZmDa+fYmvnKY1h0EvgKQES3WTZIUKW/6L/bOYzlubEvXr3LjzKGA
N4PbAyA9fZKi0QRBUip4bHj39PcDVXWLmeRhRkX3oAenIlQDGcJtt/71G+xp0nibirrbdb5xl8pm
ciZ8X94olFGe3tFNjQvZdEWujyd6pR8n6Wz7hDicUhC8863seLf1FopoE98u4m1eD+kSV2WxKn2j
xJ1A206dVZ+YOUcRIJxCkc5yGgUVYfkFczxaFPSm6RGJi3gbyxCx0awMy04fg+VIhuImzm3p0ofh
upODirxBTcabFS8ZEsiaDo5Hla8avCDcuI2iF7mtRrdJhLUZG8OnIT/5S7834jNl6nSvLWKiC+U4
WEs+Njv+JOHFDP76bHTNjWbWzfevv+InCy4PxjpLn3IGpo7bBASAhXWb1/GWtmfstraZLW21JBzR
z4M1QsyzMqzlXT807cIe+MMhGk+JgD59uWj92deoFNFXHSEatdS3MG0i8jB9pUQRpyuLQh002xW1
AtPejK+kcuTjYpKtbwxLas7V3LAfFaUb1zIZZRtVlE9tn2H6EZq4aZsmKZeBYWxsSXPOJT0oFhbn
6x2Ei87tSoMGpCTh32IX/bPGz80sLV/X5iSfILF/ts4gfeOMz2rDcfvokFZmRRSH4RBve0WPV02h
5MupHMOlhJPGQq39snKLfHz++ot+tgTMVA68XWDx0+06XAJ0JZY6A2xkW5qt4coCnaw9QdJ3KuOU
+PqTSQj6Tl4ERlmcD946ie8mYRTULTyPirEjCcWNfDk4awM5XakarBJsftMTW+Una6jKlsxghcjC
tD9a3RxRzURfxqpSK1BZdFxGQqOsTtQsH0/1qBZJZ2C9ptfPCnP4AqXJKpDYTPHW700MGQw79JoI
Bl2dUm+TFupcSmg+EOTU/onz9afPB36PXT4LDZq4wys3QdwVxJPF21qx2wtFkQR6K6c6QYr/7KvN
pnkoGt7WsqNj3Ri0IeCGxFI2OAr+kbIPHaeTNqjBkhvTr4sTu+3n14MmQLUy1/TzLHk3SnBfzaq+
5X12UbzESFusVLMNPBpjOr6Jp1qQn309Dhk0PDlSzYZeh1cjUEcLHIurWbWSnYV9mywaI582QzLN
qYwXZjk8BhJytq9n3acPOXs5AAxhzUg28sFDoqQ2Kx9S2zYs1HBN4Fi5CuCRuYE/SqQ/ysYJHPTT
65msfVwOm9Xj9humGDrq6TDZGgX+igR25OckqxZu7wBldqJ3Tky9T3Z7cghBgmihMyuOtwktT4Ud
ldQ+4JyS18PT3ww1x8YGGvtWknWBJakiwFhhtPayFJ44bHyyqHEehwNKMwKO1PGZHA60yfZrJlvE
773rt8ZwOcTVjwFjp83XH/LzKzF04IMiFzzGvEI6105ShulW6WJ/GUROtakieuWWRTLE15f6bO9F
w6/DkQPGRwB7tNKMcTcoNbjzNpSb8CXRpnI7jqW1Kqe43EZmW2wDEqIv8Pn3PQ5D9aPR1Scrrvki
RwdTlY2frIQZoUU8dzhyCwTBOWbP8VaWMBySzZo9VZP8pZY5E7hxpyxTK1M2jP2AdO5QeIGphQwD
v9g4mXTKa4EMqA/3g1CFvi7U+Jm0dwwY65KGHymkeHzFSkVxGysUf2SNrlxZAm38GlrTqG+aItF/
kv7ml2tT9/tz/GaNp7opBsBlU7k186G6aLCvmvDiHtSHWLK6ndF3+FnqfSITzNek15M9RIErJ+EY
umoXgFgkhM/me0CN9qotptZe0eDMfvlRjomJWgzG0xAQHs0yEi8oHFHtF9NeJRzvMm/SeulzqNhn
uO5eS9ipxW7eZ83oJgY+DG6JZSYxDb6ZzDxVDNtcqP3NgpRkqE16GNjDope0Ggye9mzq+nVar9u4
LDjzGAkS3iSubS5qNOmr0Cb7PssidtxsaPsXuxhT8mPT8EGXJjP0iiyk6Wz2mu+2rUVrPmxFpi6g
s5rncqUUFzB3mxjD9CF7VGtWw6oKBpKxRjo27kgaMGlPelgvFdt3nstR1PfZJBnWQjEyCP9R3Ui3
DbcdunUSZMoCwZ3ylMl5cNsOIrJdiUw7BHoyFnCEDBXSmmabPbhTGwg3VWLjvLeLX30U3weWZOEg
l+bKY9lEeLUSxDxhrNYF/Usp2+kykX1TcwGHYwXpoaVt5vdtXWVDVBOPheXtmQ2uk3tZyxnMiwbd
qpdaFY0PdtIlL1aIzGZpstM86cLqg0XWmOOTozSmtaPhraeLtousywLHzWcjwSBjW0mWssW6TENz
gSXn5dSI2nGdjDBytypJh17nhrBfI5Hh9qalAoIPsnH/whnM6tZPenorFbQHZYlx2GS7OH9YbHUY
+ysL9OzTbaZHtExbX9jJMmksXO3SsMu/Zxrc6DV62majh0Ls+yoxtzgpgzDFpnyBIKPYW3YFyO23
JQ0Hq+u6G/jYiHur2kkaN51a5U72WU02VdrG55NcydcmH11H1jDMimKEi/iUmL0crotIDjC1KrXR
87OxtRdKbV6I0Rxe89JxdA9rPr9zg75syoVQ5TRjAGfyz3DySfnTp0m2F2obFI9qX3QvQZ2gRylk
q4zdupKLJ82IxC8HAfWtZkzt8yRHCpFS9aAhvBrx7jODPr4i2I9Ir3o0jBej6SvZ8wckIoSU2lLP
MAyh/g1GdduWiQ2W6MNC9PLWMJ/rOhwzb2QJek7iBP066bnOo5pY8ToCfEQab0dFhsJ9/jkp4kZv
ghykb+VeKC8GYGmy9vvBvqa5FKizZluPvYSSZuE0oX4f4bW/y8sx7r00UlpELkGOlDsiFu+H04Ot
urZADQ6+OwbRUlNTbReyfQg6vOWoMUASzSASVQckG9FWuaFTMJP0iBaV18phFazaHFeuZRpGreb2
45TS94rN9DrT8vpaxMGYu9pgBZD+6+pV1EP2IGmxvs0EinFXDuF0urnf1VunH7T7CT/Bnz0QMDyu
KMAFR4kSv0bMp9iRh0ZZglAWQmOvetj4Hhlj9Y8g1vLKxTHGLleKI/uvfdw29z05sqOHxRpq+kDD
z8/jvsNsEUI21QGS9bHcOmQx3iMEyS5TUqNnB/IKE8kga4x9jKcfRXfhzHVuXg3Xod4Xd1ENwdpT
W4buqsUy8VdYTYjzsVcb8csIxusqrkIJHkHc5BitdAZDPSoQ+NJC77zJ0KaOsTYGzz1w24QHF7II
3GWb5LyLk+Gl8/PwxRqVXkWjAsfE9SvZ6RZaMjn7se4dbYEbbt6fzVZvd2lrDZE79gEIeW/WpIox
84aQL9AmHs369CaTy+bVwMMT8fCDPBl6uyoSWDwUNG2gb0lkK+RFIfXlIoN12i98WG69m3bopReM
BRFeF6Euz1m6RNMKdeqCXS2FlrWgYyXhF6OZ8TKKp2pfR224d+zOeel5mXeY0J/jGPRA6YjOzmzZ
bDDIZOVIurw9xwh6GpcxA/ipaLvizYXAeZTTAFsETKdH3cvyzJ+WdtJi9t4mUXQXp1rwhFVIeM+P
rywYUA7faUpGf4fcDrlhJDFZXCAd8YfQfUIMlUbKvmfwIb+3dVrWPFSK5lXBDa9YOJKUB3hLcRbB
6NQY8aaZNGNvj61Yp0OhnqdlojO2BwlTm7xtpGoJtR4X+NLwfQZTSPYQY6JxYtehOdI3YZIsxyov
GtfAvW47ZTV+MEMZNiGoR9YKN8EEJOT2Bmfb1EJ56rqgXvdB39kuVvKZggug1J8xmDWa91phdfhb
9Mh3TdEMaCk10Vw2rQNBeMxN8ZSVZX1VcEBsPcRtmFWaIYAzVh9JJrt9EUACVctOeZRCw76wi8kR
v+vI/zme/f9CBr1DcfbvGfTr9jl7T5Gf//Zvijy60W/gurDk+b9MR5H6of9VN//3X/OfUPZREgE7
v7XI/iTIK9q3OWAV+ypKeSqZGRX6kx/PH3Hax/wM3iQ8Q4Chf8KQPyarw8wBDsXHnptDf8RPPjzh
BrO9gtoH2VVvFM2dnbXtBjfF+EXpqoo4La0j3ggTGmcD7ybd9lOPSEUMWrBkXhoNI3esNpF6gYmq
GJZlkwT7zHGkvSaP0VVMENcD8yW6U4za/xGIXlsKeD+4FySXipDHbjUEOMuOif49kIYW945O2iOv
1RbR4A/fFex1JteGC3EeQht+9eUBR22wvmhIEhKssYi2lipQauj1xmTvMs6haCoBKNyo78tzhIDq
n7SffzRw/63s473q47++lJH8Lxze2Gh8Nb43v56rn/9nW6ezNGT+dfG6EPlz+tfv1e8H/9vP+lMg
on2jCzknMsxaRYBSaprfo99SvyGZpV8HgkzPA83X3wIRQ/1G3UcxbVFiQRWdzQn+EogY2jca2Dgb
Ml4py5gG/2QGfMBEZljMmflHEGXhIM1gwjsExoR06HdZJm0lo81WThabS1P4T+RaEHaL1e+qNcbv
vWi/v3t5179ryPfSlLeMx4PSEibsLNuEqwKRDJLe4XWdZrKRuPrxrkvq6rqQa0dQFfnigZUke07z
UNoLBYvpzoLMtW30Yew8ur3ULJ2ZLMNcdGKpF8pZzAkfoz9oImdRmKfKqkpl8YiBZxAuECwWv7S2
1Qt2kSG+GNuo+yPkrHs3TmH5h4S5kJ4Sj+f5Sjvvp0l7YRZK8JpX2fdKV4rWY/+bcysiVXocpTy6
Tp1oneckFaYmduZup2K24hpyGQ8uJg3ylZVG8e839Z8Z9y9sH94Nmlkc9qeU6/I5Q8p1FlXRy3MT
HUys+Z/8nlgSzFMmAuZxzCl0Vu+kV0DA34CCkd3QjQF8nnecP3cWNhwHGT8+tX9Pur8mlqJ8Y7uZ
5yJunvADsLk5Elt9Jb56a87+PcK5hAkmhdE+/WooYZQihyOc7HMa2kHTXYMrqMtAkOeedOPPLo36
n2WZWFtcVo2FMHNo8DJegNibZ17fIjRQy/ZUwK16SM+Y72Z2uYD3N/uLEHR7BEIqQ0RSgz8l131a
TG4laTuiMNP7wQhVl9NctcmUPF+0ERkihUNISREqEbJGZyNN+Q8t7k23qe1sUWZ2fTfgSLPuKr3c
AiXIgCn+cJ53zuMQSacA9yOLgd/3DVo7s8zYijGOOnyLQ+w3rdVJ8bVc1JArZKZfg7RMqeUFS25y
I6ou2NqT3ewatXOuc1vBlk5N0nVfGP1ZWwfVK3bR9X2R+pfGsMsU5de7QfnJSnakqn+7Q5zB6ZMh
EYHde9wxppOp60PCHWZYNOz1rOj+iHzsH8PKNNC+y8YZVlyFO8klnb+2lkjktJKVqYQuHJ50EdZ1
eaVnen9DQmZ9aeWTWCdORB0o9YFbyVm+GqIu3SBCla/Kpg3OnUEeYRvMfP3B8U+hqYcYG2UPPAO2
A3punMioL2a0992GELU09hKpqK4SzeyxlyXbRSchwNBX9myaGETh0HtGOO1rQ/KVs66RX0qAnauo
VorGi7qReqTBhcxKi3gRSHVzaWBtkLjYlVdeORXSaxZjmetlrPNen0praTDy68kK21/5WFPPhoAj
d4WB1abjAjHZ5zqk4bWittaPSQ71iTdm4BhZpOIM7xiYOnahpQ+kH9hUE1J3qcWT+jDFg35H2WLm
ntAkkIgaH6MfPsyBBUmgv/hcpeKmDSivS8vDuYQzq+ZU+1HxqDdDv/SDzm93VPvVieFy2MfhqIkH
I6QwqmZmP+yOo1VBToyyDupI3E4KtP2c0n3V2IV+io169BU/XOboXKtrVOC2CMUthWuxluIpXKdT
5YDMicB3USNd4DEA1dcJPfCF7D735fzO0dq7bJQev54gb3qOdwuhBYytctQHnUfxRPrjUQtXt/oh
1kaz2E8ZFM1WM4dLPJ2wo7WFfQ4JPvNYw6t1j0WbZ3S98sfoCOkcLC89S6ppcnMohDu9dEzPoLJ3
c0hUi2i0misE0XntSaX2E28Gc63q/SYLeqZKZdZnSpYoG1NvUH9ptjDwBZ82uAxh5CB3w0UwjMVV
ZYM+WmEsNkZRy9dO2it7fiGJKePynvLdPtFAOKK58PXpYdPih5Q3OzzR3jqcXMNoatCDB39faKoL
s/oi5j3UcepNMuqI3tyZZG8GTbyKenFbotP6+lMc+aDM1+c7YNMMnk/IO+ahh9cv1KgxGz3R9/6k
lzvDlyzebr8zUxOWnj+m9Gf86DaS8m7ZR6bt6smgu9jZxQt+v6K3k6TnSTKeMvv9MCnm26LlODtv
zj4SR32GqDEwbwAK5Mg3PpiNqlwaUahvv374eac4GIbzRdiHZ3na21H88NnHMPGx0Zq0PSigtjbV
3h0I5Ni2VXNi8h323+aXbJALh/wQothMo52P3O9WUFWO7VpHbrCf4izAfl+ENT6bSbio4QbeZ0Id
fqMJ/5Y/dHiGny/IOo3ajcdD0AQt+/CCVVh2bapozT7Q66XcjVdDrXhNZv7skFRXKBtgHp2yjv9k
KNOVgkjASQneJw2xw4tC3klo6HbFfnBAz6bqFjMHb6radTbULxa4/ORYy5ZaVo7DP1Q1W3/9NT8+
M97/NKfAEzj/ETV0ePnIzPQaQHHY91IY4BBhjjcJsDoQeNNf1Y36wi2pO2iZ3ak5fDRYfzvWIS1S
EL8wWI+t+fW8rYFvteoK1dh0KReRl0mK2PWYusQutJPMTesIo2ZfiNWUZP4DPZxuRZVfbsrWbp/Z
jsR17JfqiTdy5GiBRy58RAopxgLFJE2yo3U2IeSR8HXFvDKbabxp8WDaZWWvejjr+bcTLqPmkPpu
4yca4TTOmVUPaLeH/ieYAsiclUebljPLKsTriPXI6heZzDgqDZPtoShOEXSPOpxzDrCKAweyDxWr
G1idR9NEIryGoOpJgsrXoYrKXalrzxXjwtHGhZoLgl1I9ZIk1ycr+h+NHbiUFOO4/sGEofbE3edw
7PhBnscV0M3ViLWh3YzmRoUQ4Ka9NLhFqhj4Uk3xhpSXE8vv0Qr0dl1EoHBHqDxhnx89Mf4tdM/D
cLrS+iha1LWol5KFyS842CnLzvkR3i12AGpEusLORYRLs5TBcPiIcDmVxorM5HpMZenS6qXzfJIQ
eyPl8DB4xHlFH56+fqtvAta/rznz3xyAj1muxPaCFuZo/GFxqkejX0172XImzIiFDe5eT5kraZWy
sdIpW9KOyLZa2VrbsTYBtGh9CCvHe3eqFLLSiSr2Mw57kpxFp8xn33gAR7fHAV3FKxWi0NxZP3wl
BhlrOfvXuM9yVEO47+IWXEXo/0YHnZBmeGowRphRyuEjzhn9uR9E9WXUtkjXorQ/o7RHMzzo8QL/
UXNpm2PqmZBxcLHJ6/BJJ454q065Z8cRyp/ILC4zNZ4uqkQv3WbQH1t7mpWR7bDT6i4+sQMcbexv
7x7n8ZknjAUtA+3oWIkvK02BoJv2NLdMz9Gi9kyjQ7IspmFq3TLUpVWaKfUutl9INSYEoBg8x2mz
GwbRd3XE4NsLsUZ+/XpIzAP64JXP5S+GCgxD5L4s2IevHP5cl7T+qOAMm2g/DbvNN8ikLK+cM3bD
SBqebKg+K8WXT510Dhdp3gdXnrdFGyEkioTjtVC2Bl0YuVD2JJmlKzpKgTeMjnJipz+c0PNV5owm
4GPMFDjKHz+f3wRmr5R2tWeJ69aVZjyUNTm5WLGcsis6nM+/rzS/TMzCZ8GMejR4YRDNlDRR7Q00
JY+GwFTeyJ0zVYGm0A/0ozB2OxV1+XFQsbdzUAQs0eCiYEx1+PnsshjwWDPaPUQ3sTKlUL02y7x2
VSE1tzGLzzIcx/6+xYV7Kddd49nhRIWBuh4C3hBsIEfE8Mat+tRKM1/4cFzNNzbPYcQdFh2Ewxub
euJH68Jv90i0OIBEqvKDZmx75vvatBVj4Z/5SSrmPQ3+k1zkO7aWGOQgURc5WAWhocYq1Y1gbUyx
ukvr5kUE9i8dO1+vyYHlv54FbwEDx7c7swVx2Jpj6efWyMGBMEcWTMp2ta/U3lhNJS7krjDlYG2V
3cquCiQhU5utdavSV7C0h33X2QldWnUKf5ghLF9+Zr1VlCk8Jy8vuKTKal6MkpQOY3aMyIJC/FLz
KNuhrdG8pAyiM6cAI+j0RiWgyHDOQ9XOl3obFZfkLvyQaR/cszBAspMUxbrEUZjtbuqry7D3nX3X
kFgfxrhztDQudkWpl/R8c6zh2yzcfv1ujg4t88AGHENFMkdA4Dd87HgZDJKWJVZY7rH9vnNGgX5y
LPVdL+xqI4miuQrSkGSnvr02SHd7IAfPefLH7jFBtr1i4W2WCQCwqxpYFoxOMl6Okh7u8sZw9nYx
/EO+4tvdojLlTnF0Yi+ZF4R3R/u4zYlvCaVinxJkuHHGtKCBrhauGFKDAEVjWn79ej5Oe0708Dt4
QZzuodgdXa9JDcjKPiwPVZUfERtia68lXhU5IDFjY24dA5HP19f8uKhRirFW0wKHbopJ7+E1M8sG
r6mCck+srelW+I8uwkYfPab0KXb3YaX09vHRO5C4gCMGg+ADuCd1HTagXMrObIF3UxxcCugbXhQm
+S5t/VPixo/Xw/9TwzdcAU6kxX20S1qZGYacQ8Terh3pri+gQuK5TACmXHRLRYqLE0qED/vfTFmH
GkNYMi4RVLeHr7Kum6bC9B/ko6/MzYT9gGtHYbcyI6IDC9OH9l9kYlvJ3alo1GP5G5sfSAN+9/T4
5qr3eGsazNYsYpNHjRypfxrKaHgplGIikNW4VEtDW4PcyhieyOqlhEH+KkFGvU1DLG0LRWqJHlXF
woZs8JioGBUNZq25utSTURCtTX7sYsAIWGHj8e262uS6Jnml3lYPbdoFDxj6uWmOZxPzOVppZZND
lunGfpP2TXsmJnGCS/9hxM7PSiYgWCx9LFz9Dl9zgfd71ncMoyBMMZ7AhXKVsYRyyE3HE6XDhwl5
dKmjIzx633zyFRYAu5AHTInrR+hWEaWD84AP/aM6NsqJo90b+HGwe1Ap0fQCj6VywCb2aA3QO4Ww
WSSDe4aqvBtItCBEPXUE8RmlsuhbYr1IBsqxK1Cvy2rqFiwR4hKrktCrqixctqSCMLnsSd5iZ7KU
siJdS1JTrZx4irA71My9qCPEHBqunKOBLnWSml9zabE0O0nI7lBNBZHtYorPSntalIMtdk2Wn3rQ
o4KQB8NMZN4BZqca9RMYQxpn8Veb7AndXDashuewTUavg7S2yjNpWDiDfht2WgOxKoU6og/3X698
H5aH+QbgJ7zxFAAVjla+tO+A5xNCSGHphQDRkqn/ynq9X3Fgb76PfZasv77gEYjy+5Ft0qToydAr
ohw+HLlyTg8IGUi616LS3NmdT5D3tDFm+nveEzEZSEK/zLsqWBAvYbpRqU+uEQ6noLGPJz2efO4o
A5OC0uLlfHgfbQUtvlKDdF/FY7RuHSdcJ7olYjh2/uS29S/V95HSBIO9hGfmLyIA1bro+Ex+Ytx0
fmU/h/Gpz/FxWtPIo4ylXwXKApn96KZqNYf3Z+R7BZ+bB8S+6WLqzWhpJJJy8/WHOGqPvX0IEHmK
w1nRarNaH14LjxPwLGqGfVGTsSrsMAnckUYLycd1oC27KAt2rUaauYIvEsnBkrpC+dLu0ExCDZwd
8w3YyaAJeZysFQWGGCxQWLa1ChKH3cPWmg98XpugPPJ9R4QnNu0P9Q5NRojp836N0y/I3OH964rk
F3oI5qhj/evmQx6twDrtE2vRsenLPEXfxBqzwwxL0rHIm9XAsNW+E/tOCn5FnbXpI/uBAJDRMyID
8qgxZxGFkX+joVV1Jb9V1lD2x+8JQI+Xykgqv/5un02gOcQBVQxdhlmWc/jckGkJWXNysac7b3kZ
un4869V4FxXmHT7r00U+XtVxPZvtT3dq1reb7lQxMgOd79ZngByG6RxTNW+0FIFHh4pAUlpVakR/
o4AdLNtmahd6Iv+RGbh9ZFZdrQM0Gist79plBpyVZd0JAeJRNcQNwLckugGCySxKOA5bn7OGaOjJ
1b5oOtMrpj5dijq+z2P5OagLyavjUCeHpQSe1ZTO+/oLHA283xdHcUUdzBYFnnb4AeS0MfAGL+p9
MEQ/VWnUzwHEs7uvL2J8eMfz2Xd+xzwkvP9jdZdpVARS92a7B17Fh1zvg9VEY9rlc+AhOmqqwknK
FGeKGohVE8Gx1aFALaUw9O/MYkr2ibCnZzMWyWVux8NaUxL/cXSK4CmoCenTFS1cqeHQrnJtbFd2
0xirsFWnVZTVsJwBbTZNT0GS5cGV7/dgp21HZEloJWtLCR87M83WEHSdpTyG1aWZjDV1Zi8tx3h0
zqZpEBfhgLW0FVjxXTeQSy7XaroKVTjkBF3ohE6JH2W5EuNZN0b1urP08jxYff0OZ87c4Tilkp+j
BfhUICPsNodfKuuUpNYGbdqXTvSqjXbvEWMi79LMISNAZJM61/U2BPdI7dd+MBY/grB+SvCAdyvC
KF4KkTUXXVEVN3bYIH8Jw3olFaFwu9g2z4ocwriRkQNphKPjOZ2RI4TwLWyuyCm70Dpfhc4bpJup
nOQTj/ZhDM4pjSYne4pIgKbj0aFlkpX1dijvqR0at44H6QYRgn/9z18gbRbM4nDnBV899vEyI7l3
Br9S9m06LMQQLYORpEfAcjOsVrbS3Ia2uZEGfR2x7CV97nZ5fq1k6zy4D+qrPM8iVxsvbDJtWicn
uXuTVs1dEvWu3UfeaLUuk80ttP7eYMc/sVB+8vVBZhXipeE5Mo2sozNyD8sZP7nG3reWyBaWSAKv
sgVHe10dINxqTcRXHuuADoYwEL3QKnSrIBYXelnr0IVBd7oRuWOBwbVXdv1uCu1XiMPF2mgNZ1fS
0r7pZJoMtiSnPxOnClfsQvDYkc8sjMCg1amq/UbETnpi737rpx0swPQ86H1ALwVgITzk6PCixHqf
hqEi7YdEG1c+XF/aw8F1OnXD9TR1xUUlhc59bY7NQutby+2t0bjsS0QWAqp0EBHeXsryWOJTogaa
y5IS00EazAUig3Tx9SA6OtOweeIHw0Y9d2oAD9/gkHcAgoW2GxZ6q+6FJCmAzQJtSTFFXiKp0olS
5dNLgRlS/QENMzcO53uAZCYNoHnsVYLCqb/KdO1AiFgmDK/91091fH78/Vg8F2xp/vugjBuMRumn
ptD2kC/aTaIHyiIjvBXYSD6j/nXDSkTbFOed9agQdeGM6gaZwZxXHkwLVWF2yLH4Z6f5t3tC/W+D
zEITY104fH5dODTwpkrbR2H/B2fpIlfXnenfpFpvnfiqR4XD70uxCfNBAYZoax1eCh0X/HF4CPtB
yb5Ljoy0K4/MhSnJgWuJoDslDpxPc4cjnhUI3iRcAov+znG/PNAFI37Knb3TauLFlEh5V/A1WuSR
3qWuDfPhccAGsl5AidxMvi39tI3OnlykVFOCHV+MLgGDAh0214MkW/52iqJiqwCA0noT8Xhihn7c
ecA+6CzRKZ4b1cf4Z98NGZjiFN9OWog916T2rxqJthtoQhoNN7XdVvnJgNnjoyEfhV0OwhiYK6d6
esWHH6UruslRuqy8rVvV3MaC9lOWm8UKH5HxqmpgguTtoD2zLBeLBCn11YQ2Z6lDfvv9uf7D4PwX
VLF3C8UHBifdsV8H7M35r//F3oSjyQIIDWX+TmD4jPHfvGhCxrDAR/dKzSdj+IB91v+nb0qKjZZg
5kzjK89WxvL1NzFacb7Nvh9oCeZDME0S65/wN49KwpnRwJ2xSnOyoLwAhD0cP5ORWkHqSMV3WSoy
PC1Nq7LmKDZl6Ruh8aJKUXDRwPRT3UwdkdK1c2BmXqnKGnbd1LtjNMQl9rZTcN4T5ta5ap/lexu7
yd6TsuY6lMu+YhMu6gvYR+HLNGXJb/zxPyPvXxAcvhx5z23VHgy9+e//qUcxTcYQvAOgJrjBfOC/
Rh7num/8LswsFlcalrNn2F+RDfK3mRo5h4iyjtG/pyT4e+TxhxjH4zbL4fpPoct/Y+gx6vCt5SYM
eM0wkkHEDocemxpSwFL41xZO2ws1jDu3rl9wJx83hY1tT6JKOHtRUtdxPweRyeeR3T/pOPehiR4X
Odwft5YG656UdiNHDUoIZ7qiofbQEjfnyg3i47fX+5+Rxkhjt//3uqfrqHl9jqr8T2lIfTjo+Kd/
rXeqznr3dj56G1p/jzqJs9k3qER0qWcOFwgo9c1fw07VvsHmYdekwplbiLPnwF98ddX4BpMCty7+
EZQGev7/gK5+eIShpJ5dBnDyxMQBrisEiaMhRxZO0bUQmoxBSEt0UC7kjAAkCQpZgGbUe/eSrn+f
Vd7rP47Z8VzPpqCHiQ73DLeRY9eGSoffqTgh3Ycc9SW83nSpopf06s68nHr1h6ykYiVQQGF2dJ1l
j1JQzkpadVx/fSNHhREPTr8Al00VW0iOiRwYDx+cY4HZ9LUQlwXSQSqACV0j2JWCC9hZWT/XWe6v
NY6QrtBDa1NVxh9B3d/CSUW4PLTGZW7VNxzj83Wm9XcWSDpG2LqyV3VsbWMZGpMgM7ustGoJVVpb
NEEXbacnFVTCzWF5nqBv/7bw//tsyPPA2Jh5CciD2LbgzB8+T0HacGag47/IQo/ol7Zy29HVXnFK
QqC/0tVdK2/0dKcn26BZVRSh9Q0cgorUwG3cuhYmSpJn/hI7tryK7OjiubaXuNtVoTskHs+L0Ydb
X4iLUZzH0crOiZFmrYFG6gb6wlhi51kuNMsLdJRwVJAu+m8zX6k/DeQP0gpv5emyj/E22oQPyo+U
pi056/UO9xW03H25Fak3Xjn5vSllriZe4QaZJsZ+W0y1QBQIGWk9HGWJAkfV68hryusWQKhaZeGC
OLHJWsBbG+jum+y/bgYLH15ttCj27TVcIxit6U3x3XrSnqBCjxzOr50eMMbDBjmrHxLbdeKF8DGl
dKVz2nTrF4R+gQtLVnkQN9KDgz+4gw/GashWPvBO/To0y450wPBiQqD7GlWwaL1OX2RnxcL/gYmz
QcR4SlfFTbL1SLg5wRoX8YW1NRbWLYCc1rr+r9pC1ofOzxVnwQtfzbjFpwUTFQT9ZeZad5prrv21
vsY7BrntRfQwBYv/x955LMeNpW36Vjpmjw54swWQmUySCTqJErVByMJ7j6ufB6zuLiWYQ4T6X/0R
U1VSlVQUT+LgmM+8xp8opBDU2tbd8LxHaOAW9IM3YVr+obhp9+nt+NmSbPWU504LPDJwg2+EJKYz
Xdd77eg/pqqNsQg63GN5IulHk0m57wVbQr3RBQuc3FkvdIlu55fsW47OwCEr3Xh0oFY48mH4RT5J
HnU7ONatdQx3otugC+CUX6ajuR+fqSw4vqPveMYjuhFVaCPYQDsF0EPmlL/iX9Zox7/yCXevY88F
dQ1hfF/cwHZg88338UnF8vY0v+QH3AGOVetSXe/2uKz/SI7F5yk+0Nq/nQ/WCZDy0frZe6lnPVBc
ESYn9eavbNt6Rx5f9bZW29G9tMsf8gc1cawOYWI7WqjdtoIKmOiU2l/H2v+/Bv8PJXauBqRUl042
dFlqsb8dtG9C/4951P788Y+n9mv7s/nHKeI++8dd16b4xQaXrsqL3/5fV6fBPUf3k7obdwYlhgW5
9y8CMQHbK8vKAm6N5PXCzfnXzSmb/wQF+4qIXoBZYO7/vjjFf1IjRCafdjGXKlUjMtI/uDpX1Q+Y
w3TNwNeRjaCDj07O6gqRuybjVNeDl6pHyKKvQ+1RamKvbOYboap+DmW2A7vy5NPNPCSmyvrL6G+i
8BbF0rCrc+XHb1N94XI9z7f/9XmohBFILiCVdTNrqFtVQLYreMmSstoLgZ7arz+h5xe58PxNGx+Q
T++PuereMoVLEwCsAxkbs0499vzeaRSZ6gHGFR8mXbjRpHqXZUP9jGYH8Mc6THd1NapOXmWZU+Xh
M8jJjYhiiYn/vvdUC2QHfSCidw3qOJXS1UvIQgrQVT2aj6IcHIUOnrXRYghcooWjavfxGOjcJ9F3
AzmsjULb25HB+6N8BWACFAJ/nz953QQhjVVFeZR1AYFlI+ntAXc6W/H7J6uhe6zqT5pUXlWF+rIx
6a+lk7+fmiXMG17EjdHZtAwaJKux417V8qwOswduV1vhx+n05XjMHC7gQ2/7t5pn7TSvvTJd/agf
wW4c6xv9aHjCLnRNlzr9jtue31++rrwCyXHV2vf1Vct/4gB5lO9bu7VxJnK+9873e6yTrsSX+sba
qS7U82P8bXiZ7tOb+TA+jI/aCVX0neTNHhy1j+PDgHSJPd3Lx94WnNY2nN42dvXu+z3f9Pt3/BV2
o9O5zJMTuQ9oyDvmTuCC8Z2B/1Js4Urf1a54EA/FTjz0e+74XygX7vC0cKwr60pz40NxxeVl5Pb8
Q/Sk4/Q43o13wk12o++MW/kkXImH6RoX2l3nFHw36Vi/fn/8gI7CXrGtq/le9RQu4/jARez8uroB
WsAtabjLx7BcEPs3zVXqPGU2nkyOcgwPqG0ddS88WB+aK4ygNxbxa636zfvEsAeTTA401tP5Woqs
rvUrXEAf9u7dB4Q9bvAhOwQP/Tf8Smkvh0Qo5Q71nvFmvgp2VPR2kg2RbT9fRbviwJfuKife/zx4
18h02rXzhBzSVeDmDiAnO9zFu8Sd+NToT/N7/DhNkjPYDyHgK8QM7PwjFEruSH7tDlfYTO9zZ/mz
VxtbZkX/fl23kDpJNwi6l7IxR/rvQLpSzYbW75XsYUytwFG0wbwe+yo+WkV+GKKwcQt6Z3YQmN9a
sa1u//opC6/DBYL4+qtmGl7yoG8OVRa1dmkU3Q5r196RxlJ1zL7AuFWXKvHoS4NTy2Nx/foTmpTf
Q7kMHKNjh1KqB+EGRZMjIldvKGLf+bRNr30e4NqiNfjXT3mhw9/0A8P9+/dev64auy3R/9ey0moF
LKrt1LdAqVEZW82MP+cjGIw6fgDcdS2owq2ah+Cnw1sz+ym07ZOE3YIRJZ4iSCdZm5+ayARSeuwD
azc3lSPP17H4IwiV21wlH4nzr0VhPVRGdC0l1k2XtZ+6YnT8Zkjt/FukDi9Nm12hv+5qU72P6s6z
Cv0QSc+mNJs7SbHuSTEOAIFJi+AQ6gq2ZN14O7bJPlaj3aD6uyK805Juh8cNrEl1Vxi60yKOmfrW
jsKsq6rtTaxFd4BMbakC6ZLnT0MLX0ZJ/6pB/D9pUKsr6HVRLXQShGoXLw54D+eLCuZABxA9Cx8W
KIfTxgY1N1m1B/GX2BrNTdQeJO0e1CSyG9aWhjOlod+un+WNLejVpeoIwJDLYHX9mMj04rYp+TtN
y0ensmjpxfNQ2mqtzDsNIOAj+IydgkPHxpFxfvu8xk1cfoutwSJyALvt/KG1oTabEf2Pu7iRfyaZ
BR+hr7L9HMh3ftBodtzCcZ0tWLlW3EiHrQvo7LHBFYK+WOQb2MaAmwkQz0fHRQY2TaeJH5DQkq8m
NXiMMzO5kbpGtEWfohMFgJ5aVXEqyuIYzVF3SrRi3y/6m4AqTrqaf1XVGdPzdk5xAyy/l3HZfMiM
Ot5ompzP078/KW0Tg4LKAvI5/6S5KUZFSgDxoZOil4Wj6WSimGN2ZtzkTfQCMsdG3j130znVNham
Sqz52+KgKAi2CJloWmMKSPo3XsPSkNWm3HbFQ5p3bjoM/o7mxHHvRkaZHULEd+1ORk4qS+bGy6Kw
RHU4/zjlaXeDNF9kD+jr3xoFJ34dtje9Kn02p3x4aAe5PtR10jivv9SLsNpp6jAhn25Eh1acPnaY
rntgRu7MSo0fjLb0P6qtN2fDdBsH15YR9k+FFNZOWAakZCrqzeGoxU4z5P31nOeiO+dN+2gEvifq
KHEFk/Lxdf38Ub70ocj459Uj+D+ewa/R+N+/+l+nJbOU8N6pGX4tu6//8H4O/zh0Uf7z61nNcPmj
/ypUa9Y/l2AeSVP1tVLNkv23cJKIPgwZDNE2hGrW83/yHkH8JxVtqtD8RS/cAstNJP7vkiESF5yO
xIpoecLrYO/+SeKzHC1/X1VwP8mrgDwBLib4XArq51tqwIJeGMGQ3zbEp7HdKq3wK0e1ZiNYWO3c
ZRjQRSh7ggwFfmGsjlaUzAqAtqV5K7Rl+lERY+wK67bw6jLPPwG/Uj+heSQfFSkTP1Whrm8cHG+f
EhtRDgwAVgjyQCc6f0qB1mCj5VpwysWZGyRBBSMbh8ffFsD9X5P2ez300iA0tKjlkuRaYKnOBwlF
o03xwglPYDPRF6TU76RyvVV1XZ1DzCSlQbDv+CyQpyCBcj6KgG6eb01ReBJHoNwCkBSctObMFcxs
C9p/6YEA5UHPUYC3kW6fD5V0Fcu67sJTPMXdd6swhb2Y1Zt3/qVhgAuTgHP3yFBJz4fBMlObrI4n
Gvus3YUD+m2plrQbAPN1L3mZOGrUvH/eDnXrNe8j6ptCkHoxPAVWQcFMKWa7UFAzL3z554DLgFs3
OjlLhy7sgBSY249zsauRuPjztUi+BwZORhVKVYzVJdbTDfAFoE6nEIfD69DMSJtmI/3y/mI87wUs
+3ohzQFVwWblNZc+n1RrQj1wVOTwVCXij8HQDNvSywetRHNzksHFvD/ahVcIcoR1wlFFOdtYrZSO
OYfPolPY7NSOuqeCMS3U5I1I5cLSp6MrLlQMajWvrb3fEw4fHoYuZ3V8UubRP8BZpyifTT/ROxg2
ArI3z4Oe3WJPhvT2a0y0WpJZUksp3Ivs1OYJeqkM3Fz5ViNtnBhvXhIdSIpxdNCXStabopPfAvMw
jZITY84iVw+y5IcelCTr4P0fwOr3f/qaGA/WzPKCEK5ANex8UUyS0gx1E0b4TtASQjSjhddrZrs/
XAyokUFd4Z2DbIHIuqoiVWk3oOOiZqcRvthxjpXeKcpE2Rjl7X5+HWahObGl6fCv1lyxsJhrw89O
JQGoXY+q6MZyNf6gjmntw5bYeZr7B8Wsml9lXxd3vtwjJDMX0/5PH3dJHBby1oK6B797PqmRlk4E
YHl4UkN12oWd8APj5/GP3xwPSIeNUiD7+k1qkjZy0VURG8xCS2nn53XkTgZdmj9+lLNRVo9SNAHK
1MoUnjD5tpxQVkekgs16Y5Q325grZdlcxB3E04jjnU+YhbtgKkpFdsoEWXWh305f4Ad2uyX+v3//
gS4PBVSSDJeYae3gJhbmYBZY/p6mTNKfEBbtfYRhhvY5gSur2u8PthzcZ6EU7j9c+4jjLM3eN0y4
mSLihFViccrq9H5EUP1IuVS2/XZyJDyH0kpECTIftsQs1EvDApBjUy+nyLrrqyTTiN8f+GRkswQo
+5FvN1OyRbt7O5M8HDw48kSSRJb7+UszwzwukXMrThW6OKXTy0KX3VRz4wfO1AIBPP7xXJIPs4Xp
UtDXVZaP8zvGMlbmpp+T8mQ0IDp2fjWnz2mIHPcewz3TC/DI/DEJnX4aSyFqNl7k22OZYISYm9bC
K+t9NXhQG2oBFLw6FW0r5W4ygiKCDFfHL9B8lC9hKsZble8300vkA0yE6xPtOoZdTa+czGNToRiM
qJGGTi86wPcz8qSO5kvaBtXgzXpZvIUpOGN5BNoR6dTzqcVsMzb0smhPaMLIv9QhkrwSkZAtrYYL
T0R8w5FFRZuQeO1ggf7yNEt52p/mTupv1CzJMFRtMH4TfP/z+4vlzfsi8iA7IaRjjy8+xudPVFhJ
rQpa3Z1qbG9dcMTp9TBWgoPwI6LrUmtuRHAXHg1oANkXAStg0XW5JijaUgutpjsJMg/UoI7t5nU+
0IcdjY286c2ZsjzaAoQjOEAmR1xe5m/7gKVXj2LSdSeiIenrIKaI0gd9djtqxuDlM5Bc2MQ9pfIs
0DaIr+qa824AAkaoYMlBAa1wj69WilYKakqlTL6reiDxD6MxCuquMQfNfAgs1MD3S3Yqo/E8S/Nt
YNWyeo2fYAHdMC4t2utxVWa9k0lZM+xmfxb11pbr1CxEJ/PLLvaaTiEShQkiCkfU0GrF1eoYMkKm
BCNuCF3vPwt6LhAfT4qaXiWlX8puDZ+xOWRYkOUQL8qqcTtQKKOrigPa6JZVxNqXOp6zySn9bP6U
5nKU3CddRDYmR2Wj3+R+E8VLnSopiycp6qzEhjqsaPu6z7r4a5T0Q7tXesAf92HXhtZdEmvNL62p
pR7V91QIb/MCtbejnFPof+jSoKzcWUMu3VYrPRWvlDYTEzdWu+ZzkM3ohC/O3cGtafqpRZNewe4B
Ji6d9DDVzf42ktLyVhTH9LltjVrBXtIMow/6pEVHCb6Z8nVUplT2wqQpo7uwSceJGvlsfmmI5z8J
MpnDYcYmINw3+lAEhzkZ/O5TmlSJcDvGY2xgBuhDQdxNk+9LD/EgaRU9fNMw72a1F4Y9TqvGV0Wd
JNMNs9ykPZ83ReX6lMXnq8ooh9mukE0J3CjuZcOmKK+2x16NI1TB6yE2UWoUxiehH6XULVFR/Vy3
WRnaVmdkOMarpb4gJBTkJALLj76WodghUyZqOa5LpNBHoQ2S2JWaRmzscsxoYWQo3X/zB1l/bIeR
jIz920e3YqsW4a4sVcACbWrOmF6lfeRELUf0wQ9hD7uzLpTqCd0zbdgnszGgzmg1bMxdSISIsYQi
6K1TCSjGfwu1VAUfkhhdAN4z1SpzVxqzEjmFYAHGxoD5m14XpewIbZJ2e7UZguQhqSMZawgcfeUv
I3lQ+HM2rEG+EqA2opnui5iEILZRGnYY6GG3R2gGjQpDi1M6GHR6rX2jYSPhmFZiQM8gS0K/xhTD
arwG29Tox4Qyr6DYWmp29G8sVLCAAVaK6LaJKKRuMw/VhAcA1P4bPTWs1u7Tuu6+TJNUNXtrGBQI
g4haLfYFSjlcw4+vmgZmlTbmN6Y2LPpwgsZyj/smi27qJk+Tk6YLrfRj8Js5L3exGYflqUMIYXBQ
beyDXdZUvnxsNVGnvxj7pfBV77PFBhcmJyxlWSzSQ99EVusAtNUfKN+EEEwiMm3R1v0qoNEGQCzA
p7cs6sPc+W15jBL+sD3FMDN2c40aplO2A7RoNF9VAPd9Ctpk4pryd0Mnlvd6kA+6bQxUle6aukaG
su1L2fwcpGmS9dDHzDp/niVoAT9mqc2DzxMqFUNtjymlaDcXxSzsjvDHdIVyCUrczdcyrbT2MWG3
T7dCybVySHD/aW8hP7QtfH7E/dD+n8Oh+NEj+dV+E+nFSFK+x2qgq0XW4qABhYq6RMw8QeyV+dBg
FpF+IuVOEkcb2AD9ohdndpl1M46NcsAoN+2PtZ7Bpl+KbEgDlm1QCS7eC11xP2SxNV+1Kb4lD6pe
axaKiJEkXLO1rA5pP6AJV3WQIXCk16FZ3OGKOuTfxzmfx/upzg3NFYW6MEcnFhFs+TnVU9H/SqJJ
7h+tpAhaL47VmUyZSEY5lHBp5J+ZLGZTy9GnzfOHhRHfz7YoBHg9VpJo1t/TYhTre7HI8sgVWQTY
npdQtq9xFQFkZ+Ed8ig0SmQc0mFWpoMUd1l2hZeL3J16wjpt3zZpgLVPlcEgdUKO59iEUAIBqHPQ
fFPQZjLU79JsRNZXn30d7PRGxGZdz+FCYilpSkDM6iRqlasY9N/kJnlcaKVThpqcOqNv9LotY1n4
uU+FbrjlwDN82wzjMHEFOUg8LDasemfEyOi6RtNbz1mYmZzRQlP8sKy8lFENE+bxxsrw7cRXUs+A
B46DiWdNJWTqVSj1lkjXYy7psIeZwWuTxTCCFSKqv/IWjSx7yDQUSDtkAtPdgMXFF24BpbYh11S5
Uwodrc4azXk7qRTwazL8/2xfDal4P3atYjlm1ak8aVcI6ge1DcPvVTaABxZ7DqLbSrJyTk7cpXHC
RXJB9FotT1PHzKO8cZmXQnQx3kEW22iC8gfwR19yC5RNSnsMMH7Zj0Ko6vf5mM3AAKIpknJnFKqk
3ftpaE2H2p+t8LYeQxHMVlFLyngbt0ZAAlsgseFmci0JRxPExeCItaI0Tt7rdWLPbZW2qp2lo9W4
BKgSTYeuijnz9EzTHgBvxIETSF3+WOLhW3OYi8l0F2bc9G5RaY362OVmUN/XVRqzxSI4J26sDOD8
OAmawrPgzrHB68HCt1ar9OoqkgbJPwxGMcjXRh32wsPiqJPaWSWWoPM0/T5MqYnauTxAxYyDsYt2
KaHbF0jLYnZdpYOv2I2sxO2PDrj+LaJGvVHRHk/l+cD5Qq+k7ZKkH20F8cHW8Wdfyw+AL1vdKfrQ
Vw9JT9Ti9H0hyjZndocekWTmpa2MDYR6wcTsZK8aEq66OAiiem43VauLN5Sxhgk1W8oY+9ow419T
L8fRkS+PnhB5bJ+buhxrDCvH5foJ67FMHLNMBN/BTGqUUSzTWDWaWmfCY65UlbUzpglN3Srw+9S0
G6nhmGj0sITFmqflD22JTY59n4OliKMwpigyBggouzLbdDhUhQRzURJH2LUlnsQzbjmZ2B3kDGEE
W83jNnOymDDdrQe9TI5WK4TPkZHVAO2KwnjKcfsx7aqoquJgdr71I4oklH6bWh54ea1PWRgWXPA1
oWOfX02Egfk+jRMZFj1iqFtcyIsh+AKchkaCWshaV0DBU3mWsTg5DWbCSomEz1Uc1jvBn7Y4txdH
MrEulRbJV4jL5xG4LuOtorRGd7LKDLYh9iR2o2VINOnSViXp4lCk2DShwYm/4WHnQzHCz9S70ww9
n+hPFD+LvjhfR42ab6ierbDb1IeZOJo+i1DHogewJt03st7jmSP3J1NAawUhGzP2ZkFPriVFD04i
rmr51VgaGgceQkWqXQb4/BhVnd8hgyo9gI9LZef9NO5CYooyCxVxaEMgudedjVLEJ4paRn+ahqLG
5WhAMbiPtuy/L40CyhD2LC0NMNar9zlHKKPMLaPMmMPbQtWN6OZI6u79Z7mQktKaoc9Fh45awprO
jMB2202yNpxk/NCciCrGQaxx/TOktPrcNc1WZ/zt0iFMxw9zkYgnTlpbMQyTFTZCK86nIdZkB3vK
mntBqJxZkkv3Tx+NRQNWkPou5V3+db4hpsbIizlVxVMs1mSeWdPA3C8VWlKuUA2G76RYzyUba+Nt
HkyiaVILQoFaViEKnw8aGJlfyVJgndRutKZTjKhZdBDaPK3hPZt+uWuw9uvxduAyPqX0zrYgGgto
66y4x9tEwIsMnLIU1ZPlhf+WiHehLFZSFwkn3axNhGJL6Q4SIoloAz/RRp1iRJ+h8SN148HfLlcS
cLoQeCRQ4EOH+3xcWGo+1ZXCP2Eubu7ypG7suuDaef+dvh1lYUbRlAIGS5t0fRqIMrhWvTD9k5+0
835S5XBnLBHG+6O8WaSQoqC5UOhaiFb6WkR8sdQacfIyTl2RYgtH6wo1C3gavEZ5Y/+9eaDVUKuS
kNikPcaJk3Eyhk46VWJu3lEm2lJXfDsKGBOWAw1+elLU5c9fjhmUWaXmg3UqcaA8Vh0avD650EYt
9O20UfCnEglimw62vC7w9hbmBFJaB17Zh4Mz4fZILqhWCN2mlRU/v/+OLjwSoD7qgnSJABis17nR
G3JC1hJ4mFiL9V1O1z47UWhV9384zlJb4sSCwAdTicV3PnXzLCdh20hc4ATU+0pVpC+5Es4b19zb
XXs+ymoZ6FVUBeDJupOSiS+dmuPzqUbWVSYU/oc4TgdumXjY6FK+GZOG1O8zuNqxsz5nVihkoYeZ
hYl+hLCTmp8C2Ebb8LV535hBuzHipQVCC4rK/AJeY2Odz2Uytma0JBCeOanYIsrJkF0DdJajKwBt
4fc/fHGUI2n7s3+p7MK7Wj7MbwfhJA+xkARi6EWZIXmG1GIHmiVj+ev9YS7MIoCZ5ZQAWQpxYNXd
a8IxMqWoD7081AMvBnlG8ijld92c+btMbqfJVrtBsd8f9cJMLjAdgi/wh4QHq1Ep9CV1MXUhFh5+
fqy1PNrF0WgsYlFbEexyYZxdKMs8wgYkRFgQh+tohw6GhNnGHHoWWRFmLmJymkChQXiafRm0axFt
0Mou7Gx41YaC3Roqw0B9zl+cEYA81Ao59MZMMT4Hpia9JBbGzu/P4MVRaJvD6lY4QNbgZxE4bTmi
ZedJs1w1V4KGROKdNeH68acHCPO31OBFmhi0m9eCBIhO9nVStpGHEGJ1lNNm3ilTXP/51mKUBSFJ
poEwzWrSyrYJBQxMIg8AUXBlgQmx9THOT0aqb4U4lxYEywE9iAUTQCPo/P2k9UQBbxgiT0MGqk0t
8sB84emp3Qu99s/vv6ZLC31pK+ive4sM6nywuAiNGthN5OVNqt6JwVB9n5uxdpRJ3uqWXFoRxG2c
90jXEA6vDow8xVtcaVPSC0kJqKLUvd88Cwtw8cP7z3RxINInWrAcG/RLzp8pVaMoV1o18nw/byk/
Cob+rKD30/4XS3wBbnAZkxCiQ78ah7QflY049rIi6T4Zkz62bjGXm5yUt88DZo14jG3Ev8ADno8z
V7kvzx0Lwgi1zl0IKvvJMMOnP501Wt0I4S7g1uUtrUZpWhQ2RRU3Q7MeR0w/e/E207EIeX+Ut+uN
8BQ0EkJrkIsgKp8/C+0b0aopnnhNkMYvM0o2e60rACOlCEU6/7OxllzitxsqNlMM3/Q58fpInh+A
I6pu0YjDjnpxsHE8XHhFrDV0aA0aZFhVr4bq6Ff4wThGXpsp/nOKsMSelpzxp/1GKARLVYC0mAvx
TfKT6aWiYgESe32CSPxO0lEfeqwBQmGnl8ymshFvXnwoXtUCoAbKsD4bRF8KDK1TOPOGgQI19Wun
lTp946pdTs7z+w+MEAcC+2gBC61tbOQlv9A6jgW/j0Zqk6AOcPqNNFyuRbO47cwhvo2FUPBUtcAS
E1Ue09/4CBcWJeok4KEQg1g0S1dvT2ti6FxTFXsYOPQQgeTZj5yuiItPUiCqpvv+sly+25sHBg+/
ZFlcJ2stJzVQyyEU6thTO6XZU5SjqKJjt6WqSXytx10LULyRr+rFN+z9kS+8UBQvlhSS+3j563xD
oF4cWTjHxV48pZCuKwlD4UGeNlbppVHQJgMGBfwFsarV8auZI+0QpFA9PAH7TzqWMZnLb0bBxvZ+
e0+iYEmdY5lGkvL1wvGpvPvayDwKyjA/6a1aPsXA2x3dJ0Ys6WBZGwNeWiYc9+w9+CGg5lYnZGag
whUMQgQZFKzmZOJwkTaCdd1Sn9w4jJc3sV4ji1Iq4p9gv9/EaPnixhyrfuQlQdPt2RMBsMNT2cvi
cwEVxo3nfqvAcPHplhfGHYC11Pp6HugnppEQxZ7WS+oepYT82hBGwa4Vo9k4LS/tgEXhGfFCTl0U
G87XYR21JGMj51gXtemTHlbpTYVD9fXQQlPoJS3W7NovresmMfrd+1vg4lMCQV8elOr8ImL0+50w
0tiD+erHHnrozRfFamPA5g1yZ7RHEajY2AoXlyjqxzipcL5wwp2PFoZZNZmM4ZmdKTl+qZRuOGOP
nfdSfqOL8xaH9OKy+W28VZSalTV9FtowHqwQqMlG+jPohMTOxji+pvWe3eKZkm2k1pdmFFUTgGco
3BAYr2ZUydNwsISl0eb7040fh+Zg9/j+vfghGikbZ+eKFkZAxyXx+2irpUMXhP58LMeeVDel6o55
1dnAF/z7uEMKNI/zEFQEfcmpNTvDbgwl/wTjYCuyWGvn/vUxFmkqCucA7tZZqeWHM6wwg5t4GCiP
5amR/6iSkPZGayg0EHuE4lIn14E90IRHT7ZGP/Mez4bgKiuV+DjW4rwL9VzbMjW4tAKgyIMOJQpZ
pPjPV5xpNoPux2LsTVIX7pIiHpo9Tjn0K6mbdslhyI1vXPblRk55cREgSQoOajGuWRfTKYX6ftcB
5em0xpuLXHmeY1/cVakubJwdl24XMmWirAWZ/UYJsDKF2jdbzg5lxI2oh7rp6lO/pUJ66YQiFQd4
8hqarBmAbdEkedNNsVdQqPfEUG+eUlr5t7I6ZI+z0Vo3io9phFT5wQYq7+JM4o/Ku0NMHOrP+QtU
60Qsm1yKvcRKsBxt5moXyL1yTY272ggHLkVeFLBlJKYXtsoaf8sF1kWE4Yk3j/XPzGKptk01/2wq
RX6hUjEdwtCcXgqzyH6C2mg2YGUX9xCG0YsYOBhgTV6W8m/heSoGFf/HTzxcnq2DgIwaLIg5xsVS
Hsv6KSmj9pORaSm4o0H6MWbay5T36r40O+WpFgXwK6E2zC/v3w+XXjwEBgytMQUh9l2W328fKpmm
mk4mIZKI1Wht1xi17P1ybr/Kw9RTWEjzLzS5m0cBW5GNCbk4NB0i7l5cByGDng89KElvFSLtN6Pw
B8MJYyOmIx8D23DrTBwQWwRCPdqSmBiFi9Kv1W1srWWAddCByOIixoczEcnm+QcQFD8kGUDsQp4T
6a4CHPYRakp8kkYhcFG10w4Wiv3TRlR16Y4E/g3tgYLHsqfPR7Xw26ZWUMZemqtlYGuFisoD0BLh
rqeud1RySdi//44vbTEkuLhMmG2ij9WtjIzFmACwiL1akarAGTIkn9x0FDTfNqI03Yp2Lk2rKlPQ
Wbi1aK2sLsh+9kVcGyyurLA2GWeovjVJAPLQCqNwPwyD9Ssk03p+/yEvTitEOwo7VDHROD6fVogW
nR7Br/O6fgTeMwcpHucyECD0smn375VOaj6+P+SleSUzReiApAju9mpexzaG6A950OtGJb8zQnxZ
3bIOelSQfNyd/4vBUB0A6ksDm7Tt/PmiwJxbLP9I7rU6fdY6upF7dJzTb7WRBOHu/cHedskJOxhM
1Om7oDe4ns3RypsKNUGgqgV5jLD42gj0zTHgUGdHlwKnT1XpIRKb3DViOXSn2aBYHTQGZh1juFUy
Xp5tvVHpmHBDgPuk2LBaUUvXoTOiLAEK1CUvfta2XlKEdNGId0xPScbqrusSH5EUYEC3mknJcuPq
eEu6WSaEswowMDcVZ/j59FcwT5C24CNAWVYdS2rE8XbutcmNq2i+K01LiByAc/et1Kq3QmRIyMJJ
HTj2YdjKAy+dm4ueEBkZju+wIs8/Sh/EYaUEdeLFamju6UOgPKfOQXXTlea077rQ+q6OWXrCkETf
WhfLLlq/iYVQCvNdxmx7HQc2dTcFqZCkXg7Lu7A5tdTPrRl3nwWk9GtHn5rmoPS4UtvoB7Slk+bV
qAE2gIS7cahdOmXIpqhiQB5goa7WBNqRaZLMXeJJ3QRAOaqphjtq1ICImifqk/s2CfxfgpCK80bs
d2lkaMgyqnsaJ+q6DNryXLnAeebNfAnKcWUuYlQjtOpj2oGUs2vwk4jNtdNWb/fSeQMZdWnQwJ5G
XfP8xaujheb3IHBzaEV6K43V4KhiXj32crQlCn3pGZFEYIkRmPGoq7RD0OcwAllIcRQwzd4fW7wh
6ZkewRkIN00WPsd5L27M6+XH+3tM5fzxGs0E2FzmiSdSGbsZpuARaFt+4xdldnz/eLt0V1C1pMOG
7wYYoOWT/Bb0FICUKxHwm+cXlTHiVZdM86HKu85yDDkPOnvohHoj2rk4Jjw2iwIOAJL1AeJbCoyW
qUy8IQcdZqvt3Ak2OxyyTaJYu6I3tq79S+cEAeUSXCF7pq1rtKMQdVWiyIk3Rpq487NSjRw596sr
WU70m8GIQsQPuSVdwaq3WgUX1w8RFWWVJdpWlv//2wyHvYGhp8z6EYL6uhB9T49HQGR69yBEfuNO
2Vad42KijNTAf0ZcHdC5ZaSSOcZ4ZMgwABAeR9ivrPwdAJb62mja3p2N/CWTR+sgt/18iPDI2DiS
LqVqaHDSsADKBWR7tT+p2UoNWOHEk7NcO0SWiGOa7vcbNZaLr1XHBPi1h0rV8Xxq0zlUZjxIEy/M
jWSvUdu3m0Q3ETrtw9seiMy+byezRFEQ9sD7++biDv1t6NVb1UOTBMqXaGbQyxJsS0/Dj5UZAf0V
jYUG8f5oF6dzIawvm4Z25+qN4mDb12qTprgizhh7mX1PZFVWw7hV3bj0WOC2gatZ9FTfaKDJLQV5
KVoSM7OUCjvWtbHdE97iP5bUIqye95/r4nBE4ws/TKc4vTp9ShnPhBjFey/X6Tiga59Wn4DxN78E
3e/S/2JNktstjbSlU6OswsZ0jEMhnwWOui4t3QbGkTOjmLSxJi8+ErI0C1GB9smaXw23qSkCK0q9
lp6G6Khhi1+Bkoft09AYZvNfZFCEgpCowUyiCbEK9YWGnp7V1anXFUry1Krt9FIrVvh/OTuvHbmN
NkxfEQHmcNpxZqThSFZwOCEcZOZQzOTV71PzL3ZFstFE+0g2BKi6ihW+8IbfUPQw3WNDCeE/VJlI
2GTfHaAhueoq2AgKDfMBwH++5SgOMX5eXXsPj+pDBrnmWGJI/UkEzZ5f341VxTPIJJmhAI831uqk
t1aQuUZBsGXORoAAqmNkNA+BS+NT0ug7+cWtCBdO5HsyjvYibMzlvcKNHdi1TvWnzgqYZ73dvMRm
lj2LqZiudljrl1YP8o8JQOjqYNWqOClm4/yWaU2xs5vkvFZBJkrmdIyg7HPNrfu/doP2Ejdo5qMQ
OFbPXR1Ir6FchbpQx7PxtS3q5o/7Z/LGe4VUjSzPgyJlW63OZF1Aueoxn6JXXzd/aSVeP7Ce1HMO
yeUNiGlwgcKDJNf9UW/ccJQtJcWRsynt25ZL3kSVV3ajygcu5kk51ZHTArIedDc93x/oVu2JGw76
K0UeqdCyiq0APTtKWdS5P9aTmZ612qMBZ+tl9m1uS9JlSEnJU9Kjv9dbyZmwIT9FIoSQi2DHa5A1
4skuRuXT/V916zvLrpnFKSbGXEM859oLBBl07gOD0s6t6BHTVrRSXKECqs+A36vf7w94K0hAcFwW
/7A74TSvXmg9GNo+n7mniIAC7JJb7zhX+vTMvhgkL0w9pjSAO0h8kDRUVuyrqqTFzrRv7TWuSkJP
+jE8Aqt3jf4SYAaPY01Zdf4ai/lPV8HrUzF750tlxfaF7bZH0Zc7aX2kcCGjTi4Nv9ERW+60Mc0w
QKXr7Lu5Mf3Shao9f6go39dHj5rCCW2bX+F7KROQ1C6cDggjGfP3+4t/62sTDlLKBsdMU391h1YD
1Dhr5FSP2lTjFTUUpnWySA9/OHXRtx+8ucOO6v6Yt5bapLJHngb6FoTMctp1bUR2atqZ3yhZ/w1L
e+U5VxPz1Zn66tRmqvIUAT++/IdBKddTaqbxjPTOctBxtCajbsPcd/S+PENBVa7qFMNryFTxpOlj
+/uQKu3OpnrfuusvDE6LYiblECDqq62tZG2QtYqV+0YSl79S7I3hLznD93ouh6tqhOLoxtMZJtl8
UMwgPNmIAR1p6WCdM7fR2a1L81pW0I/vL8bNmwfTEykKCvQSjv9yNYJSibmz4QsWLoy2Xmm9EyAi
FAZdMAFHRYO5GhjwHHtsr06m3tAERV0bxHlwLAWq45qKv/f933RrJ5KWkEkTQqBhsvpJiHNWgx6J
3KfN7AyHsQf6zup0kkYdqzWvTD/tOsTeOoGy7SCzaf5c1yu0towCbBjhTU6VdrFwA3j2gMw8g8sV
l9ECM+C5in3s8zFAFbYapr0NcussYDBDFZhgELWW1RWQxUNUFHSdfdtEnwDvXfp0h94wYLVBr0KS
fIqsVzbXUcBRR/6EwrcNffzApYLTi5KKl6Spp3+jEQwstrpu+U/QhigzqvqQ/XP/A8m9utzLnDqZ
4chuI+rDq9cYTZnaTAIAbV2lDt0R8p72zchqc945qdsAC2aB7GdyM1LkXHcg0mREgkP21lpB1W7i
fy0ewaorX7TMgXD98KzgOoNml9uOwVbbTsydB3vOBnqYmXZ4ElEp5qsZxmJ4OKxg3UBTYAohg8c1
bsOoitzEBoIufArJwAjwzIPMtadYus1DeU3wwGBHQ5qnM7k82IpuNMyW8gINcJyyYeFWCDVrZtzh
DWFE33OlyLMTjH9JpFe9tP/z/nJuDxTj4x4qUxvC4zV+A2cOC2gYYrIgrRwcIMxwPhd6r4a/VUpd
UYtEPOHvRnFinpa2bZrzoJS4Etz/EdtDJZ/UdyIEzk/WOmgWER2JWBlS34mn7Jyl2HHQhI9LbO4V
bQLxJFwOi8j0nUhme4XxoAE+kJBPzsg6dHLCOCwJVUjr6lEPjkhpzeF5bNx8ulo5w5+i3qz2qAu3
JsvFwYaSOm6oOy6/eIGSYKWPfPHazBCt1uz56PRWfzUzQ3wkMY9/E17v7XzmGzMFqkuDjkaL1E9a
Daog/l51HUVP2xxQY40J3+EgZsXkwUP1Ypi5mbqrY7y9f2Q8SqSIcQ2Q/9X9k0RZJOVMaRSrCEqc
urx30qdMGMLAn07pvt7fQ7dmSFNDoim58DACXS6roBpQBi5ip5Y9GIgdFNBtZ3dUvrlNO/hU21tl
54K4ce/RgUQeD5nud3DXcsQSKIVdeUHma3qr2s9zq4rh3NJ+qb7DL6sffm6lAxmkJoiBlFvXHf7Z
TDpr0o3Cxx68PKlwuvw+r2FLU8q6mnQpvj28nhTl8Y1EyYpGzRonh8pWWrhuVvhBYmPZ2hrGIff0
6UdhN814bOtpV8jxxsEANwGIWKK7dOLr5XoqWaQl8dwVPjBwXTlVY/AWQBQ85PaUPVl9533wMkSI
d+6eG68k5QEuYCoSAHTWvRhqFRHg2bnwuYD0bwr87b+EiKbn+6t5cxSUk9COhPK1EeLR6tDsEnhk
fjmW5Tkymv7oKsNemHjjDLB2EA1YPwnHk3//U70Ywc9CmGIsgWaQD1/MGLwRRgRWol9m3Y30S6NP
WrpzDLaDgn+FoA4lmMQE5PxyUCMK67hrvMKP2tj6xYlm84uBbMqPOQqsL1nZ2dbp0bWET0HGB0hU
spbWpIqkkBKmqlH6nW0r564yu0vQt8pOH+XWtKTALiQlHE1JBpbTKkLTTCLbZZTcgSivZ8PByjEG
crAwPjSzblz+w6wkjAMIiAw4Vt8umQKnddE58W1lMF6xV46ejHLaeQa2R4x/X5qE4yIGUWktetgq
Cl22OhX+kBXJSxHMGYLtfc87m+vAbZt4/C0I3UDb2SLbm1IOS+kEVVEonOteaxWA1RwNr/KRgOrf
rDDRXmiN4z5k216qPL49gBnBSzdAwwAMWS1k3JHD6WEk/Nru/+6qvLtOGPw+fGugY0dPn5OG8vpm
dwiUSiavH2o/6URhHCh9i9+mhsrf+f6uuLELCa09VCrBnW4FvKagMMOMgpav65Bf+soJXzRX/1fP
qsIflWoP6r0djhuYGj4K5QBrNqprU2kiG5TOgx+V4e+jcJ2jojafbZxjjxj77FGWtrHv+33/HoNR
F16TOPNWFCrqPKOvlYoNXi1Qq2OgJm165vn2PhZ9HnkoB4hcnIfCG/ba8NvDwGUJpZjeHg8rFZ3l
CXcLoP1FKiZOOJrBhVv/2mrz9xA81VFYw1tRqeLy4NfkUQPqKHEuFBhIzJYjdpYB3UJ4ymtU48xb
j+ZZ0WMkaQqX923WHo0Y3kdD654MBmsAY3WDaWoDWbrSlNc409UnErQWrnTczk88+LhZBNwPOyNu
zrm0zgQCJxNBPBjWldh47NQyE2ScSEfM9gkbQaU9hIHu/FOryMrvnI3Nm8povNsyaWJyxNLL1aQJ
a4CikOyZfioPOPEpn81u2gMc3poTsQGKoxwsDr3cxD+9qeNQhwj6O7E/jPOAH/ikndzcVV6UrBge
DRKYkKSFcd6llvr6yckiKymQ1018UY7VC0ie7Dxpg77TQpfbelEWYBS0GWU+R+CzIdRx2we9hZqc
31Fe+VoCGEX2M04oJrZ5GBR/DUWcqhmGfqEWfuiMYCwPTlrr3p6Sxq2FJY6l2cXyIQuyWthIUYMw
HcHUU3IMynOni7I5oTpk9a+JZ3f/YbMAzySe5R6lrCh/zU+f0Wt6q3Osnmy+AGitq2oZn9qyaNud
1+fWrHgRJICOSIyWxHKcoZ7yCZwNgJrMSRBs7WL3n9jV56MWxIr5nwYDO0IBjtRujZ8O2kCD0cFg
gEB7qgZeEp7hNte/zHk+7cmabo8blwjeWsC1pU/pBnGphmMehRTc+6kyzzHaUojgz96jXav3tePp
Bg4o34RVGjfEodfag0IPNBcejC6rbmMUkYzkb4i08Ztu58nDp46vxXNHn4wKCAbAyy+WVyh4UR/L
fboVkgc0OIVyafMSFcNHb38QK9yMkEi4WiHLLAfqkyKIrJraZZ21vUA6TcuxW+ztcjo5fRXjkylk
neP+oJtHjvXkjPG9SFSZ5uqU2TNZaizy0A9LU/FjVVEvCiqB6PLU+dNcNb/raM/tRJmbKIImICm/
vMaoVG/aZAktkiQG+eubyRif27oyfy89MfzCy5GclAClmZ1Jbg8dO1LaUNBwBQFtrD5h5ZbeOA40
KNKR2sfJK53mb0UNp6+1MiFWdn9Ft7OjF0IHxgW6J/3mVmGDKFUzssHN+fmoKOVR12u1Og3VpAgk
4ZwIj1Urx2/5/qDbzwjZGkSMhHmTZ63p/olnZradt9hczlbwgtwvIofZZLa/6ISPhxZvO+Qcu1jb
eSu2Z95EZoPzTqOPCGkNfkKHsUMkkbaDN8xgUr0EeObo1Jf7k7uxoiBCwUESAtK1W6tx2dhUKbND
BzN15h+tEcX/ZkXRfXfNQgBGpYX+5f54q+1Cj5iUzqCpBAoYaZT1iZ9BQzaKXo6v3KnBUZP9Oxeh
v1PUOnvCzKsFlEOxI3XaV8BeHRg2yzOvAp5SK9eeXgsEvb/UcWlTUZ3jnbjr1ig0YrBf4RdTblsd
8nZGtrBop/FVNRvqJbw/58Q0sp2Nvxb0lZORB5oqMdgUyKCrN9QKhrEuIwufXoLc9GhoidDPhYf3
4CEWnJWT1zfOeHSEM/0btnpVHqRJ5MeQ5NDwB5Rlf9fC0vmlVFsxnpsiN3S8l7IAhcK4yVh+pFwU
LISRZjg0OXDY50FF8fLFLBOlfW16TsixHHKRXeg+m8NVn4wyuqhZkNtvymhMeBTOavUcmhGQIxEM
pH6HyXTC8GNiO030mlZuU5y9aqqHY6jWKitlkrw9qcBupufCE/m3NI0cbM7qyhgf2+PvaweUn6if
ChdHavWJZl2r0Ax01VfRFc1zkFXeWcuz5IJMtzjXudAfIwTJ8SiaA++hJUOuv67KaHmKcVw+aK/G
IMyjZlTWWYIbD91sJHv7gj38U0D5v6F0wh1ebelRvtrjdCZ6ewpm7VVN2/bQhaAe5ibcez3lAq1H
ATROt5EtiJjVagFNJ8qQrxqNV1wvFDRi6zG4DE6jnUMtVY761P3bJppdXqYeCt39++LG8WIhZYDl
AF7atP0NZejzeMzGV4HT5qlQivCzqmfOzg5ZXfEsI2VNMFcU7miGUIpcXhUcBNUekWl49czhqx2j
6Ti66gGn1B8hIhiHKdjLbLbTMnVOHi1CCaCghbscUCm6wa4LPAQTu6iemgS/MbPao8TdHORdeYoi
iQzrloN4ZdO1iY0XedgC4e9CLbpwX8yn+19oe6NTG9ep4FJhwnpvrZfXZlVrKPTOXwFBBHjLVXOD
7V3RUx9HT3uXTXjjU1FEgxSP2hnA3PWkHKcVwRT05usYedrvHUK6zwa0+BcQC+GrgJp/GdMp2XmL
b8wRPCzDSm9DduMqMlYsrZnQjTVfSYqVf0y3Dr7NQwzBC8sN8VgUzl4E1M1pM6XRC52qVbvIGiYN
/0nXfEXSCC1FxUpPZhXBLkOR9hTQlNs5YasI4H/jyQac1FKgLiJ30U/ZWZrbQxhQkHlNghTz9sDC
vnZskDQu++6A0vH4+f5+2X5AGRG/W0Sg90/jcTleXMYQB9HKeCUWdvpjMBlV++woblE/a17jYPkK
TwewfpbjCXh/6O09hks1ivhS/RAI+xp22eIgbA6zZr3GYiqPwagGfwGEBiwFTuo61uH0iwmb8Thq
/Z7k0Y1FlqhSoLlUAGCJGstJJ3S0w8lF1I5+6oCjetCibzwFB9Cm7qEoRvvhj0rVhJvaohEhX4fV
JoKQLSqIsFS7nLA4QCFPr+kcR0cjzvBHFv3U/3t/abd3DeOhsUgiDICWVGA5wcmbIzOLW+WV1TcP
bVugC+KKvfbDGuLJZmUYKFRyYvQ9NoJ642ymTmorr5Zi+YWZzqemr/4cLPVfqzXCgxu3X+LIbU6O
Or0NmvXkJuO4s4lWNZz//QSoKxxSZsu9t5wpuHEAn0Q2fmfaXXSyx8AevqQlyQBKxp7bJocKXYH8
ijtBFPzoNA0RY0dF23fn3t2eI7I7GjHkXKS1dNGXv2M2dRGlcRr6ngi8w1R3lUafvqn+tCsIuFUC
c9GMRrFXZNlOX5rkkXxRqSQpWst59o430ijNY7+0J/sJckAznc0qr9RDE+n2hNiyav9p6JNlHarZ
aL8VmjB/PLrXaGVQWDVkI4rHenUbO06tOvEAPC1CC+61SbXkbBVi2NnR2yNLLUmW/nHmYcOtMVbJ
6ARpBl7YLxRdPQzJ8ELvCAPoXnkBR7BXK9ieH0ajPgYcAs8Vosbl1+SyakUStrmP+0rxe2oU5tn1
kuHp/sq9ZyPLSE4Ow+Ih6YUc5bruHuGGYM66Uvpx4s62fhCsXnqoawqj1w5r1h9lYarzySuGCjVs
BVuH4SVEEWM4uQXaenal9s7RzjHZ+SIdV/8J6ZJgge0BPz4mjSrK06R5ofHMjeMkO9yNW0tEtZnX
l7aBbB0slyhPOqcsOi/3E62zjzT/laNTIjh/f4m2Tz0AJ2m+B+EIvPGmWDkiOzl5QeE7WFxhBena
pyHI7GMFDPpyf6jNhCjqgd6Suslsrw0jswtmuyqcoPRbzYuPQx8pRxfd8p1m6uaeYBTOCnuKHIj+
3+q+KoOkK7RsqDiweXwRtUEoUU+2cggCFDQPgOH7S2frD+rSSoEoqWdBvARdm2muNrRhDJmNkonw
W7udj43Swbo1tfH88BKSX0m/aSlYqK5Lllk+xumEjYs/BFp/bJs2JO2s4p2rdrMnmIu8ZekE8p6i
07zcefhTWLGIB+aCIv3TPNnJa0Zoc6Lys9d03A6FQNJ7rAlPF9rbatnGGenp3psrfx4a+9p0pnPq
QxvaohI9/IAQAEE9gZ5B9U4i4JazohKTGojNC7/TRv1Xvk2KCgpudedETGN8EEMXIHsz64/Gt3JY
LJ9wGnxHEq5mqLZJoUdVLfxENyDUtVNy7odg/j1Io/zi5ZnyIFuJnciAgBYIpcm1NsXzuBWyElEI
X3Wz6skFpX2N0rQ9d6nzYNvvfSgWU2I/6RhTNVwu6WhpnZnVGkPFWvWkJggLNrHZnVNqQx8ShCc/
P7r90VQhGKJyR4aH3PRyPNOpEk8JDOEDT7bPZW4Vl1xTHgSZ/m9WVAg5AkD+KaEsR7FEZ8ZZ7wkf
wUT1FLpafsgGe75Y+lTtxK3bK5EJUYakTWaCNFn3FR0ttYd2doU/W1rwJ0ir4VPTTvPOHb+9Epej
rD4TLa8wUJBe8qGJWMfYdtrxaCR6jbMPuNZ/FGv4u7P75Nt/+FiYpMi7ik+2TuyEU1gaxO7an0M3
fBmkAYiBJc/jK8h2B8RCHonGwtr51zLbQIlqu/Y7hEg5ygmGUFE8PXwjEpFIaLOUHoN2uHqLA7xh
RO2y0ZsgSY8mYpe+K8LxxdE649P9ZbtxI2I+TQNN8o55IlZ7HOBiCHFtFn7Ye+GXrJ7V50mLPoRT
3O9ERzdHoqYAHFZib9el3JiynVW0jkCMWe1ObuPGBy1K3OMU01+4P6kb+1xq8HPvgpaR8O3lkSKM
aY0+T2q/HUPlmFd6cdFD45f/MAiVSFlNoPu6jmBz1e7sJipqX5OZfZvPw6GdtL3DtImT33cCoa9k
i1CEXN3ndY/tS9X1bDhO6rOosJ0REyZMBGviOcyLPcPiW19Jl0AZGcVirSoP90/1CiemquV1E7OK
gzEhDpw65VIocfvW9VbZ7eyJWx8K5CBoNCkiQsFuOZoB1TTIp7mG/m1U1zhU8au1cC+7/6Vuz+n/
jbLGhgUe1DQ0Vmu/ieP6RJm/OIoEd60yCn/cH+nWfOggEMQQmBlgAJbzgYPYzhQma79W4v45GWbz
GDZjcP4Po5Ah8pHYfhvIc6gXJUKEXu1XSNudam36W8sxOfoPg0ixHLohROzrSD2uxaCEQ9r4gR5h
Rju0wzWarMeDdIJnXj4+DgjBDfYX5UHX69yy8QFMuH9oRm95zybejvr1P8wGAqzkuPGWr5NazPRa
ew7yBqXYep4PXjqq9qEuCrEnnXpzBwCrfeeU0QyRe/Gn89N6VguhK2bZ8mk6kRo4BywWH85nubMl
ZAGQPeJYvHnLUbLOGuPeRFoOtz7jHFQN9ncOUIyHF40cTYrqIEUFj0FfjdKDjbZqGwG7rNeOSRIr
J6PqHr/hCEbAk0g3D/nnapSwT2wsiyxYAzgjfdLjWP0bJpzxOZzb9HnkEvrz/qxkPLVI0ikrMR/6
fJS7qKqvHle36EtndAFjz06ldk9l1ArlyxBN3fwaDFMpXosxCOxL7GDw/EQjug0fDtGpHFIJxuGe
FATo9HJZh5wlH82+8tO6oUQbhaH2o8pwsTnCDlN+Q2Co27sBt68IWQ8jSr1k9sw6oDC9BLe/yeSY
EcF0x6JQzPwCjmG+4s4HbdnR83yvHLwdU+peSdA2lRsipdVJUDuIogkwOT+c1CE6eWom7F+z2ejD
b4pZK8afVZqEO0UM+W8uv+1yTPmbfjp9YTP0IzXf1m87Vf+YUhw72VHe/jalxKD3t9H2oMvrhKue
jrt08119RdedG1NB49GHsaWcxhoUdSbCaueBvLWIbFVMR6iVUfNZTSjutbZXG9H5k5F+z82mO8xJ
8rGb9ecuKfeC21urJ9216HFDP9bX6X5ZanNKSbfzscpsXhAU+wtk83R1Z7ys7y/eZiR5e7Gj4SDQ
1uKJWX4nxaDyV7Vj67tlpZwS1EIhJBnNIZ6nemeozXfi3uJFBi1tEs5suBf5JMrYxhrYDwpUv9LE
605JW+0dsBsTIgoEAA7MSqKnVxdyI8Zei/WiR/kkFvohbON/xjTI8ci2cKx+ePGojtsAFjjLNDpX
e8LEZFkMrt4DQrJLWOoVXFUc+TytOgq8d/emtrkv3xH1oOPIRuT9sboviZususnNwdfdgWegA2pY
HNH2t+snzDEt2sZTg60jrbr+uyDl63YCke3SEohKNU7eIYpdG+zohNcAn1j17SyLzz2llmOjBd11
mK09vYVN5kqFmI0JUY+zTd91FWwDbpojMeQGKF9skjXiLLITN7lgBWf6elY7f2VGED/a/aRhxt3M
mySln0mdl2fBDUdBJ7d2/M6FG3GlAxRaVzTZNWzDemXaU17angeqrsgvs3foltEDXQ43Dl2fhm3p
Qm7u1WMbafZB1Xdvx+1HkxYNNOHhyHH21mmLYqBv5hnJ7GcR1PJT7bbsTqdt3ALvWoTDdg65PF6L
ex9hWPpWNOOgFEiM9nJSlZZIv53J8LE+NE9RCeTJntz6olujioud0I9NF9NPpgj81Ah97y3Y7BtE
B9/1s2kGcsus5W3sCAxH3jmzj8hbHV7coWaIxmja7ANtrtrCGhlPXYxzcce43L8MNqeToQGNgE2h
9kwaZSxnbmoRDsFBqaFS7lbVJemNSLt4VRTpZ05qP554di33aEVjNp8rpTEfFNuRiCmQdKw+uGtp
YbZKGIVNFFVqveknM2aoVuq5n7SIWCoaGu0LbtJ7TZbNpwZ2pkGOcol66ROub9q2y714nm0LjpRS
P+lKkNrPVmlltCl5I89pEeMjOwgHaITZ6hhxmmTKxvn+qm8OkfwR0sRQsrUcQuPlqiugJPIpSy0K
DAjvcCVlL3Nh6Tu9hc0hggKAfDT5CjVWHVjmcpS8qWa3dxFHGyKtfBkmJz1V1P1PnbVre3lzKNlu
BTrPJeutDhCdEpIWzQ18y2vN6dJidpYfQ5xw56PZoQd7eHT9pGkQkGFesXce+nJmjiGcfOxbxx89
JG7tEKllEcfVTtK3CZ6kuB3JHshSqigbaexK92g2pa7j99Tp3hy31v92ALI8VwNeiF5eqH/cn9V2
EdkUZMvgLllIPtxyVlmvGHPbuZ4fTW4KDQU5hCMN3eyzjezaozcerxNFd9mtl1z+tRdJrVsZrtNN
4MOlL1BZV6b6pFR1dVYb08K9GpNyoJKKm+tnTYnsDPF7c95Z3xvzpflEx1PKvsvmzXK+SWW59FPY
NCWa70+l1nWnOC/dc+90004p/p07vrjhDaJfata8zrSdwUQvx7KNTLIthvStDjTRHiIc3Ktrwoc3
3lJVdPXZjrlwT7j74plSEym0F7Wua/Na9dOkPHEjZuQCVtjAxBikXXViRMn0DY2Xor4oSTwEB71o
7fRDPRt1D27Ts/6tG2GVh9LqtWmARp73/cEWFSLUUeoZ3fd6ik1GQRC9PiVd1rWnKUtKBJomTpN5
SMMaWiUsryL4mppmMDypaemGh5oLRTkMmt1cJwrUwRFZIdO4pmY7vml5aw+fA88OguekAy73URsU
Ub9qoajrU+NV6GmMRWwaz4VulQmm12abA6DLzPxX+G3TfKnNOhiPUzKP+dfOgZx7rUM1DM+J3jbz
SbXIiw5uZo9/ou9SJEfV4ECc4zxHILBKIO6e3Twc3cPgzob4nDZ6j1F9bVvKE6rCQX/knA3hhXVV
zfOcItfzuSto3TUHbZoG76Ji6Fr/GuH/7iaHjGzMQEJEiNZ8q5VBYDSoav23pK/d/I9R77r8kxLX
1IHDKkyDr6PAz6k/4hUfBS+uERfdp2DU1ekXzyibCUxKrIXP81Br1aFCnqq6AnCyiH+JPO3PAGfd
8un+ed7e8v/XiJHAjOrkWsi1d2IumNKo3iJE4c8NpleHSg+b86OjwLSHrUctAE0BQrPlzs6tJq+y
LhveSMS7z1Vu9uck0ve6TNsQhe4SOZcBRVZqQqxGCQyzmXpFXvB2pp+wMiq/1irqu+eiU/DVMZvC
sygqJ/1vj86O2jhrh6QWe8NYE+fQgIhrjI6SN0Ukw3hMpsE8RK6wi50sYXvX01lArhWJejp1tHiX
qyjK1FQ7Xq23IW05ZH2pZ/9mEIK/s/vBEdWZZlU7H07+k8sriSGZEdOjdAk6fTmkEelYjQojfVPS
udQveiOC7FxACe4/ogsxuw/vRtIcJCHZJO943dXrEpcUaVwVcYQc+epz1k/aJcgf5bwTztHnByUj
Q0r+w1vFHMU4hDNsx8BPDbO9VmAjfym7uX9S0bw74wcNnu/RDcKAfDCpGCI7Aav4UTcTM8EVJvCh
zelXL8G/Ajeo4vHFg04JSoPX6l16a/mtckpQhW3HyZs3mOabMUf20VFCZ2eU7SakGUTxH6IHSAaS
n+UogNUbjBDz9I381PhjEGL+Hhm4shiVm18UtSp2Ukd3swMpd9ERZ1/QzEU0eDleMWozym199VYO
mfVBI8TvTwF+CL/SrYpemKn6yqXQ/2hGbdyptN0aWrYg2CsSs76u4KRZmI91b4q3AjZu/1QVGYK6
CJLMGBZNhlNeJ0RL2pdBg0h3nemU7bAAtnczfVEkmXCEAnoA3XM59SzUZ6oG9vBm6sX0gtZ1cMgp
zOx80FujIG4v0ys5yBrSGqQU8W0rG9/e4Z0iV+IfY1XNe1JJ25uEmgNXCSEjRwC58uVkCiBjMIL6
8S2piw9RoDjHtA0TrHMg1dw/be82xctLS0K7ychJXUAHr6s5c2wKozaS6Q3PybkAiR9Gvwh76tqj
k816cer1YXY/VU1Yq2fiD0t8GlO71Q4DVJXhzzBXqJ+JYS7CQ2J1inu2Amf4aA2hYv3jRZjBPHzH
oswHq8eWBgr83tWlpzhZqBH1TG8EQLISmalPo9Z2b65DNHN/abaHF/0/4kvOEruaRsTyI4SG2ncz
tLo3Itq+PjTwhp+KaOj/KWm/flXsoW4u90e88dk5fiDe4V9L1Paq3GQEaT2kVjK/9WnXv0BXzI8T
9cWTOzvazjre2MgeWaTk5iOzA4JmObmgTpXQbNP8TZ1U7akN5+gI4TXdWcJtkEGAwRWL8j2VUFKv
5ShOrBqzApn2rRN996QnZvUdxqR1VqgLHjzULE9Z10077ZRbUwOCLSXTkSvapK5SET4cvZZBK4j4
VVzkR50a6d7BufGxuHGoaCGcwlu/DmTCuu8SJSmKt7iinODRyLiCRSqOg2qkn8xprv7oEALID5DG
hmtQDy+jag5/mEmYvWT4NH6ge16fwxKYm23me+oWmzWgWCnFlSVmBDLeu8jiz30PL570yem0tz4v
KBJYbnNQFUd/vr9ft6PIEjrQUDBE1CzXJ4SuHASzEMf4aAKzO8epdnbB3e9s1bVSJUePEjpRquQj
SSTqahcl5Lxlqredn+n5ZB88k8D1BxIPXfMxnC2hvhYdKe0TLekJSt7suNU1U9zZfRFhEerHoEuS
9oxv9DweRnvoKZ/MU74n7LbZDlJViWeUXU7REfTncqvbGk3Crq47X1d0cUhiA5wdoj4HRU/1na23
XXZJM6DEBvafWvG6lgqKgAQMHrdPJ6U+9k5UXo0k9U6Pflx5ZBlBDiLFbJYTyhAbxmVZ9P5oNmBM
PD26Uj3NH432JMNY4nJAGlMufH+eftqoqpk2Glh61Z8VW3sp+zQ/qd2k7GyhzVX+PgpsEOqEuFOu
scwCThs4+ZpRyHEOXWL91RnzUykwnrGDcM+wdbsVKGKxEehPyCbdukxnDQnJZ2Zo1Lq9ID4YKXQQ
qxEhle7M+PX+V7o5luyVS18qbE1WZ6MMGiicyF36SpGgLl5H5rFUeDc8m4Lv/aG2245pSUsdVMuA
sa6p5/jlZR0iDJo/tKF91NQwOMWz2OsSb54MPhXYXwjEKJBwia9e3TnNhlafWTw85crT0BUT9ZlO
+dIaUHdqo6wumh3vkcBuTo3KrSoTxW0yPNpu1FA61Px5mpqLUVATjNJur0R3cxRCCjgk4Jt555cn
SuvasIlKU/Mjw86PXVOID0YX7hlb3B4FCA3i5JK0seo82u04jQI8J75WrXUMkkQ8K0qzx7C6OQo8
b24hCBQbdGVqRUh0Ti77rnbQ70+4l0Wr7EFBbm4G+FuS+kJGvQYj5lNa2D3Jho+L1HzU8/jNVoOv
uKR/TcrqtS+Cx6w6eWnYfP9/vHUZP1ITC38cvlBStX8UIVYnnRdWJ6vo9tDgm66FHAmcAD1vEsON
NU+DfHJnTormGwNmnL3uPsVh8eRECIEYYv4m5vKPoAs+4/fwoILE+xxZTZiwlA/oasov+9ON22S1
1SYx+wMhhOCqd/0ExtgrnjJSxkfjWSYp4VWAa0gvKIAvh0pbtsU8s0miztOPGGW7h9IzqEYO7V4e
c2s/cuECBOcZISJZ3YMqBeeGdq2OraeHK6GXKy82LOrr/Svw1m1rk1lLGBzZ/BqaFI9mZ0210P06
cNwzNjw/AuARJzdM95rsa0M1PhOIIArb9HWBlNC0WK4dZI6mCrpy9gsjjdAvHcEeTZV+zEqnuA7Y
Wbx1czS+dr3WXyqtDS7UO6unog0HyqDOnpLSdnkBiRNHIsdBNAZJa/lr8sKYLHM2Z3+0wulYZB5i
23NhPBzYkIiCwZKYHfq3a8Vpej91iMyo7hcs6yls+z+sUezJE2ynwrXIfkR0hwbCRgWTlm9KUcaY
/FCplIsW9vigua25s1M2EQfSJWAxaHdLwjmP83LBgiDqtMiLHD8W9sfJtV57qJyHCPku2s97m2Uz
JYtuC7LUMCTBBAHJWA7mjciJ9klj+UhqmachN7G9yY09yc1bo0CrlBBDujt8o+UoAH/7xBt7y7dq
SxxsvfcuZtrt8aNvjkLRFt4qcAQQHstRXLcGjANPwIfmHkMaVgwc7sPgy/2DfGMUqU0hH0lkAWiY
LUepgF2YMyRRPzTK+YQRvHbuW2U83R9lc13QkoMLg0yvxGtvQuhx8tpmVBIXhaym/SIyukaxkbZ/
o4vS7RydW0Oh7QRBk88jIZrLCbkxgs41P8TPu744lLPeXx2TJmPsJf+Hs/NabpxLtvSrnOh79MCb
idPnAgBJUQ4UVSp3gyijgvceTz8fdHpmiqCCHM1NR/+hqtraG9tkrly5Vv3RKjSzgtC0OKASE5H9
ng4FbJqiJJVRaRSS0MV/Fe0REX3yJpuv0cLe+UwYHi1dodTX2XaroaKiaDOhoagZiBi+dr7UPUhm
O3301V8mRPcQfQEkOlRqTydUh+B9kRIxIUv9FmELvVc6C9kBc/woergIN8BMwkKOWBOBg9OB8hYd
lyjIAk9BbWhjlvKvAlG6j2ZUBBS8fzwfiyjVWerfVUEEbiGBOQ/5ESPF8EVA1O54eWeffRgOCPiU
RO5mUKFaV5up7HRRn8y514sUceoGEWNDFoYrm5qeQlbkBJ0kqaHmQBoKNHneTCbmhIWy3pmPQ11P
hVvKZnCosNwbnY6ynwpjWy4MjwWpUjeckiH4HE3FaD4Z2F3KtwH6WcOXNBKTfDPlFTpxOpFw6VAv
lR/LOun9L9IwlLMdKi213EISes2W415X9qUmmLWN5wFdN3arNyPez8gn5zs8XJPGzaxpSu3CFAPB
lbH7GZ1EJ7jf+m3a6LYkx4O6KcRxULaZNbTV1pKaIdsFGD2Ot11v6tXOMvxsG6GMZkw2laJRPk5Z
MQ9f4e1RK9ar0bwNklCtbtCTtcL9YCXFn5Tr5JVYXJG28xCbwb2Vh2q0XbTyu9Ye1VmM3KGEmnMc
R1KQJz9Rw3A3DVIN3CREU30vD6aGcwMAM463Up6OttL41vci6zi7xNqWiHoBZhZ2VOTZsx7CZXXG
UpUTu0D3OL8nKhnrbaXG81FMG+NbIg1pwW+blqE7zoL63VTBQTbmlM/ys94rWnsT4e0rO3SxCbKN
0EWFTrPhl7q80SFjlL+brEueIL1IEoomRJHbvNVw/c1qzMC8WEKy7Xaqy2HYjQ3OUdskpsP9xifR
RcsCjbf+aYik/psAYA3th2ddSx0rFHz1FSQ1EB19HtPpD55zhuzEuKq0Tj5mZeOkeuwbx5lo0dpW
vVr2Tp71c7/TpFyLb1rdGFEWyIppEB543WnNVGs1OBQsUfTTMgY/2YgAgOG2MhPla6jlquLQp5iW
G2tIMuNJTKaUxvXeD4/BIFipU+pNKaAgJVaV2xvxILIxul52hzEMsUWlDV29S5I+kW6zwZ8ict7J
ig8tDdfTjVrnyWzzMQQYBY1RmU6GVsHkwFuIwz/zFLSmYwV19ssPmvyoBxio2RphY+OUwRAfu0kZ
xU/p3CkPkzimmDiz0yQLaTVdjJ0p14TCxRm2mPdtK2YtDgxgPU/arKax24aqEHmSmgrxLiZNDnYQ
XvRwMwuFKW+msO0gmCyf4UtVSo28BeuQNUeM46HcjkVcijvoLp3sSIkRVja1e2vcUR6KJzuM0vk7
eoR6v7iXcJ5stfLV1I2QzPneSxgvuQ30jtJGf2CUXVOpJM0tcbfXNnXbiPqrJFWZ6IRKLSdQTSz5
UClipB8ksWiKxKa5rPmacG4lR9eSQIYIl0rttmhU8dflq/Ds5dVBlBZVfFqV4YquAQtpEIchFYra
C4Cwtq1VRjdaJMif6xZJ38tDvXPrLgwmeKFoxuOUvYrzcB7RQrlpak8rW/0m7IfMUXpJcS+Pcha6
LiHRUuOiz5trd11Jy1vKXhhg115FHnQLo72m45AsB+r5FuHz35dHO58TpCUwTFaOeJyI7/RNrATL
F9Mh7jyrGCb0yPTCFgOx2lwe5RxDXtAdNDbpNlwEH9asRJrIjC7gU3mTkOWDLQk5pkFVGdBc68eS
3NmJqZjhpkmyLvstWdOiXZkIPjSiZCia+zxNinGbVjTLPiRGqnU2Ltb+hysX0D6oStNNStK8sFdP
1wLBBZ9CTN96idWbmpsNg3injdb4QcN1erfoQac+wBtOfRqw+nQcuVHGqaTDDnlOmkjLJOwzG2po
/EIFR92M8KC2gd7lwZWNdVYiRnUUar8CUXMxUVr3uaRROPrtQE5UGb2/N4yfsTTg3RY0tB4nOVSJ
sNVtue6ED3dHwcykCR5WARLRqCCt5huIiFXNpa4/5qU07tTFrA7Fp+fLW+x8dsTDQAJvyZEGP/N0
UWtlVrJFK+1RMX1hqwuqchdTBXW10lS3aSLfpRGSOVYzKB+OKonEScrR+ySeIcI8HVjpKh5CpbUe
h4r1C+C63TVY0V2J+s9uBXTogD7IlRbzvTOPRbK/qhp0wXqsOz9+shIj3kpqKXxpQwhQqDPML5eX
8/xa5cACo/OcLMyJdY+mVHLIQt8aPG5fkae+jt2Y+NEOu/Gab+w7Q5HgUV0i+uceWpddg4B1C0ex
8zJt6l106ZIXVDOVu7IQuiu1yXeHAmGGtUjFkFb/028lhNVkDaHaeXUUjIbDcQPS0YKgI8AS60rf
Xl7EtZkaLwU4OsW5xSiG5ENdfp+/wL6pTFtRnozBa7nRMo/WTQF7rDnVUIQ0sXZzmo6/ts+12pDt
QunF6sVU8eyF3VjGBvLfUhTc4IhOxWSQwugaFnMW3vPrQdrmNuJKXuxmT389cxDaFl5+7xmCFDnK
EBPsUUa7j2SLkpNW0Z45CtcqDO+8OACSdAHRcg6wJi+/1F9rEiqofEwUXj2uqS60cbzRDj5rcmXt
zz/18q6xo5Y2xvOMfErR3UyyefTkjpKwowjF7GHDakVuN81qcCU0eGe0/+56MRa68RlcOGXRLIGd
zR4NktNNFHWQWP0ouqcX6OflPXX+zZZOSWDWJVtGlGp1z1kFxrbZ5I8eL7fwhFZjoO3BzGU3z0wl
2yIHU01Omgx16Hx4YIrtoMg84296tqffLTUCKCcwVT3gh9IFUhfsUBIGtxOtwpOqKr0ZliD48qBn
1x4S4IRDqFTygPC/y8//2izGjCh30QeTl6eTdYz6ObjLBc1Cri/q75ssQVH+8oDvfEjASbJargh8
XtfqqZLaNaRTOQOy+A+BEaNpgib4i++30e7yUOcHgWcDnJIPCdZvreuUeu5Lymxkk9eIZngnxwkq
hFl0zSnhvRXkXaJfGDXTc6itUJVAIqWZPNUPp8+GFjVuIGnpTuxi3+1QyL5CBHtnAbGPRENM5iSw
U1fPYTvrDTISuehJqaXjyVp2RK2Y2cX1eM04550FZChkbhY9dZCQ5ed/bQ6sePoiairRU4LB3yBp
rt6oSvxhRBT0g9MGVEnNkLtyNSElS9MwR/Da04ZW3SeDNT0AgFzTeXhnLmj8gbdyEcMMWld3h7xp
KE/XktcYsCWStB3pLB0z9/KWe3NCOwF0mMyC7iIAy8VP8fB0yQYjCgTT8EWvp2aouH6pQJ4rQCsQ
ESxG8acwmlDaW0jJT1MdVtYW6n8TBEAtpWDdTLUoJ47sW+PnyRin+Yc85KmxyUWj0xzsQQfTq+Vc
TB1RhzJ9m/h1/cvwI729LaqoN18AzEoRbbGISqWihWG8ncJe+KA9PI8u1YvFphk2Hcu5Zk60qLOl
fV5JnppFxiO5Dbr+SRktrERJ+nJ5Qd85XUuzI0eYvBAobLU5xjrjEolFyUsLkb5tSYM0a9NbpxwA
iutmU6exrF8JBc+3Cm8ihWUgpMWDbl0lNVvky8YxxzdGSOSdbEbwmGa1ubJVlt/8dKeAZtNGzTIu
7bryamaJLPV5gkiDZ+lF/zPVmn7LxlWO+QwYNI21/kXF13svTaJ6hcp6foOQH0EkJdFGh4J75HSP
dr4CZShkjyKiUd6n9SR97hIIu8ME8nf5872zlAxFHRgglfanNZ2RB6cVmoKhfCUdHhS2ym0kd8b+
8ijnTzYRwcKbJOAkuVzrVhktmtXYwCseaGnt5tqgbbMxNx9GuQ6ek0hPf1t4x28vD3o+NRS5UVWD
w0rnJ60Mp6uI0nJaF7mseFRhLEevk+izaYXahwPqhQnFV0ISnjL62iFtKmN1KrCO8jB1jO5x5uWo
m4P+oFfGNe7v+bYAdoF0yiVJUM3/P51QNhpWKVAE9Swx/FnPVrsXu3LaDmFzrZ73zi2JGh0NINSn
kCvkwjwdKtRBZdVK0TzY64mApzENfvEmiRF+2ksqfo9upA4l3UeYKkm3ejjPjVvpVeGJVmXWGzka
y+lLFI0WSqW9ulS4RlWMbwKjjw7VlASTO9VC9RvP5yB6MuCJBDcyEhvZRs/FKKRFycTwWeqyyLLh
rFQ+7U9pM10LdZYFOz3hHHD68NCIYw8ANp3OEn323B/MQvHqJvpTtJXiGGq3L30agOSo+TH14X5K
ajzNhCsh7DtbcyHlk8oSkiyEsNOB9bSZB6Bi2VOsQr+fVUH4kWq1dOUAvPHwVvOj0s4jgCYL46zh
uh5Flno2a82jJcp0AM21x9TUOzeI2/ZJMprGE1Hx3U1aVzjjNJQHbAcit9Dbaz5x5zt3sS3mTSeo
pBwpLffDX3EKSVwXIUNgega2EzZopeDUY1UAec/J5qOnfun8Ww4jD+CitnU6VKsXQeZTS/NUwYw2
CuYWlBKoJ1we5Z0JQSkmZwTAwrBjzb2d5qQsBTPVCIkAjjMtCna9POOIHbJ3Lg91/gwZSxWfwHXB
5c7q0Yi7JVZXNponBYbgTkHXvuhS0jtBbYICSmZIR+AoTbE7Kml5pZ3jfJ8yNpU8Lm52K7Ds6WIO
qVhGoszYcRRZ7oyDBMmOHLmXZ/juYuJnQOMtdTu0qk9HMfoUx5qm17xoLrtdgGnvfUgitsWM/lou
cH7imZCxEMEXqwaYY6dDVbUwYqkqat4EJRPtUN6IoxVlzZeQbesmipL9Tuu4++qDtAV2EOjWNQXT
9ya7GPSya6iNnr0XaqSGPXtH80o6HZ5HIewf0FoMvuiZdg0xe+f88+Qi1scGhYl95lVS1CpSFb6s
ewj69MaNP/eCYSeVbtEdacSx4RRWOHwumqjOCF7HtN+JVhNVD3ot4ThVQcjKr2R8760/ATOvGBn8
Ag6drr+aTAYKoLXuqUEzgbOnGbXK6VPZVBu10DW78aWfjRVspSL9sNAvXHnaoKCNSMBQMPNPh56x
PBkWhxqP0Nl0+kj0YaQH9S6q2+7KLN/7xovuCm8oy08XwOlQDYUTQMrQ8Pp8lG04TZimtDoaJYmv
Hi+fnXOaFtNCuIYNRQQC2rMaqx3wZK+CwWA/tb3g0hk3vMZphUpjJmTz0yA102Qbc5d605BEo0uX
rZ9s26Ltjk2c6eNOSeTwGlKyDHr68CwpPYEXKAIQ4ppH1edB21RFaHqDWKuPRZ/1DyNssk+X5/7O
KOQ4CDiih7pYRK2+qB4FJT0kneUZQzfCOcmb4nuv6dOVC/idr7n0MdAIRZbNx1rRjvQiNLpZyExe
lCyBdjRNx0GThq0U6uqVGS0Bx2rduAaXJSNGRkh59U4asTobXS+aXmq2/Uuvhf4d9DpqnkYq2qLq
d58/vIII2UAHpn0ESoa6unlzoahkMC3T0w0/tcs2pVHPbK8Zor+3gG/FPKD05V1eLWDXN0pgmYnl
JVnebXyz6xypMDIEecVr9lbvbIm3jjVIQYu02FpzVdMCIzCq1PKasZrcoS1LB8W7azID742yuC3A
42PV0MI6Pd9hXY9jB/rjaS3eJy3iem4MzHPz4Y9DvQO564UjSx1idVeOUphTuUyCA6+itsuLobNF
xb/W3PLOXCBTsQvYb9wf69BMR08YmQ0kocpBSZ0uMpJ9wg15DRM7i2I4p28iv5SNCc7WBqlmPEhG
hqXuQc3MbnYnLq35RUqaHFysHQUTKym8z1z6tUvJqRpZpLdXb2F2p6OpNk+omMvjEdNMGAsAA3Xq
EJzjvr3ITAixrXHNfYtERFfsCg9by8XuyeL/J10u3KQ+YNWDaQ4FLAjRyKmrRJqWvdQImRxa7pYI
w129FW2rG5DhQl1hSn8WOHbWD4WBpIItBUF6nMdIwytI6NsytqlD+TgvVQjM3JW1D5FGCYQIhQX8
PC07kbX415DgL3qMYq0tbmq5kLWNirLRcDeiaWXYogRS/G2oxWhGs0qa9DtBjSTDi6y0qPYRRgo+
bSgDylK5PFmU7uZmnmzcMPrSFpAoTWo3gC+o/pRavHheP7jxCI1oOKREShGRTohVWtQrNUxs8jNP
lrN22zY0W2QBrOkPjmJAYH6D8blaz1W8egINNEkm0+sIM1xdyQK3zRCrvzzK2Y26jEL7EH14Sxi0
DvgaQZBkGq9Mzyy6+KBjimRnfaDepco4bvwhbb5eHu/sOC3K/hp1XuAbFnH9WFhqZRX8VPLiLiq2
lYwwblir2odntXQ1EsqCbgCg66sLSKM1RETeQvbqwKjdwojLLX1vwp1WjsJek6trWg3nq0imumhC
wMGWeNqX0/13/haLQqfXjeLh8qQecNmzQjuEEf458BUhsMUO2+jL67jM4OQlBHSDGr1oJyx03zUE
NjVWWyZKT6BYZ5nhakZZvarDFJY7PeeS31WaMGpbrB1G/Qqg8yYquBqa5h94s7CnFwB/9ShC9Fuc
7yzLy5qxmx7L0Up/JUaefFVybZQ2+RCpsY2rEQXDNBmDESFJCxGXzvK717LNGmFvpThU2YqeCpbL
pjTh9CkQPl5C3WzkHXlpPbtRpBr0alZjW35TjCxAr66LJ80pk7qLNgWgUu12kVa0z5av6398uTe+
0MOq9HY0IYRoi7AEf/QNFeLt5ZV/e45X84evSGGNthCyvrXgsiRIU6ejPeIhHFDaFWU9L7YGTbXj
ydJ+Kv30OTd7d0K+/1dd9M03tdbLa8/F+usvOCGhI7ASfHICyNP9VoeQrdB3sDwhTqLd0NZSTXla
DhJnapPkCtp69jSZBFzAg4sK/dJwvfre/qC0eVM3lmcF0AwHcjObJtnv+pipdi5UuzyXnwKTt+by
Op/dFCZ4CGQgAFGye/1sjrWRiVoSxYchKrqvg1CkNnLG8ufLo5zFXssoNE1IcI+4ydf4rlbN+Hol
eXxoeiHZGZkk3ufjnGzBuK4lWGeXBJk7A4EVgBmAp60vCWtoMnTWQF5SCzsJffw2JoHh+PTkt10f
XrkgzidGm+uCbvGEyKgurEYLwnwsgrIMDvXQlw4QAqXmtFQepaz7sCch+AcEbRByJgWsJJ/uxmwc
kcnDxOIQjwVVnqrOtn2KaszlL3W+H5gFKoqgE8CRpI2nowigdYWcVzxStZ86BB7hvogDa3d5lHeW
bUmZeD0oZINXr5DHKjQKIxnChGVLlMAtC6v8bs7089pxk4eie3m0s1ucqgmPIDMyEAmmpHE6J82P
Bj0beHhFLZhtLUNazaqEX3XZ3wlxX+zgYV4TXnxngjxScLXRpVkex9WQHXeFPidtcoDnXu59raX2
NbVCyulq/f7b5fm9882spXzCS7y0Ir6xx/96F0NjDFQxKFGNKprgwUKd+lOsZsXm46NQfZV5gBcZ
l/UqApKEQisY2WGWZnhymSBskOcornyr9+ay1F8RruRYAUqffqswiKUc5YLsIHemv6VBRf8RhFr8
/aNzQRxGhSe1KJGDBa9GEawyCWLNZ8VKFTIxinh20FfXnDDPr3RG0fgodIuhZ7k+sbMhznLR5Pmh
SJV5l9HWtbGmZN6iONXuVUEe7QoB8bu2yvRrPJjzLa8sggRcSKQkS0fH6TL6g1TCOg6zQyEZ/XCU
60yPH2mOkcdDTS6Zf5rksvupl74Wf1jp/c2SQUFGhbIhENfyq/21G5sybaR4aIpDGuqD6RSlhRMd
LrsfP2KUz6kKEbTwBVEwOh0njSbfmM2gOPg9gi1w7DNHy1A/s1Ld+PCluGgu8H7xciHcug4DlTgr
4G23xSEv524LPKIfirgtroR850DpIu1AjxRaN8QVEG1OZxQ1sdIJQloc+jgZbvRETbahIfg7krFo
Iw+l7mYZxFQActMZcZ7a9OagPubceVeu5/M3lLZ9jjqF7aWEsd49EwKtAJVGcSjx2tkNVa7b2RDm
G0WofVdKKKR9+Dgi3sUnBI6mV3sN8GeBqo1lHZeHqu4LF/bhU475xf/HpEhqea8XSZCzQmwup2pq
Zl15oCUmcGbFip3c8ukplf1yk81ic3N5Uu8cQdoEIRaTQEByXGcrJBVzPdVGeeCkKA6vk7KJKG9v
rRSWozkDLUBUDX5cHvT8+kQ/gvCHJAn2BSje6Rbi2vZRWVzUiXzZcnzUMDVHJrQ0r3yxd3YI0BYQ
Nl1cWDSt+RYSvOFRm8TqULS5+CfS8+KYJXr+ucHhbyOX0Ye5qbSK0ePEUwqjCeG8VVhiyvWgKYNZ
HuCrK7eLpvY2HUbTFfVrYORZbYCRuFbAI7m9CFhXcXhdVxA/A2YGDKNsmiCteoc0hPakSk4QMonS
THzRJzq3rT5s9+za4uvlb/jOxgFNpssLLhoX6BrXazq56uc5bg5ccYWy4bqu5Y0iDV12axVSWe3R
NhCOeSFqxZWE/q1/+STpWrgzVEh5O5YIcC2hHoZRDCmo0w5phZGGwfuklaioon5QBrcIgFbR3iph
Rt2HKJzXf0pjnI2dOGRx85wbM31ndlLos/5H0puiusOi3Zp27ShXzdLUI+b7ywu13oT0BrAV+EYL
wWLJnU43ezfQe9DPUnrojbxx+zm5DQT/kKvBF4rHHwWKlsFg4IDiLGnamdCqLBWdZMxxfgiLRsLy
Ne0xYRU/mr0wCtrNXFILl4lUaTWlJi3lNsvb+oB9oe5ommDt2GovmlUWDlSJ9sqTs97sy3BQ9kiw
SSwo0i0r/NdbXapQN01zag5RKRi7VuWJSa1e2tBS1TuDOaa7ZhrMTV3rgSNPVXjlFlnfVgxPQxsx
EtERz/ha9abvKymZm7I9hL3vg7fS8VD7Yr+9vE3OR+Ecv0k9cCtyJa/uDr1B/1eZg+6ATI35UNEt
lt2MWTVcC5Df6iJ/nx6ZXnccIjC9WGqq+jpM0JtUyK2uGw4AN9joyEo8mrvGmsVbBGfnfJuac/xN
1YRKegprFCdml/4l9GOhBrSIJZli11RACzI9vmkZRJ/iXhHnHY1t8eiY/YDGzNQjN0OPpRXHdpfo
5rwL/Ez/mRhi9inyAQ3srA5jrJbNwPo6IQZLn48ovCh6o8cfjImYLKgBaS+MrcV4cFVOURJ6/cYq
Hw+FJXyXezXchUWsXznhZ/1KyygmtyAaAgzFMT/doEoVyGYWlROYaS9Jm3rUWtWuYL1N7izkyD5Z
4whcJYythVxvMAb5IVU4/btYC8xmi9F1jCJLDcxnj4jbCC6VJmX4YGa0mC+wkzm2VHYBUVbJXlmZ
g5HIc3noLZNYO5OMRyHrqNy/7eP/8Wv8n8FrQRIA2z5v/us/+e9fRTnR+hC2q//8L698zZ/b+vW1
ffhR/ufyV//PHz39i//1EIF7NcWfdv2nTv4S//6/x3d/tD9O/mOTt1E7PXWv9XR8bbq0fRuA33T5
k/+vP/yP17d/5dNUvv7rH7+KjquLfy2gbfYf//7R/ve//gGp5K8jvfz7//7h44+Mv/fwo27CH2n6
H/sm/ZH/bs7+6uuPpuVfMaR/QrCD08DZWwy7uTyH17ef6OI/F9oKFzjtdQSaPOp5Qechf0n9J27W
FFa5A7kK3zoGmqJbfqT+c/mihHAI9/EKoyrwj/+9BCcf6/9+vP/IkWYuorxt/vWP1WNFtkn7PkgH
0SBjce2d7uRBytJsEKPsWI9i7UiVZM+i+dwPumLjl21eCXaXO+2vq+htNNCvRYZfWwj0q3Ojx8Ew
pkKZHTGuS7bZkzwH3qAAGCvtQ6GEkU0kHt389VH+PeO/Z/jOmBSNIQexxEBIa8Z5Fvuh3GVjcuwn
wxsjq7gZ23FXNtFG7AtjF8nJXWRdY4W/s6xviBhIElHh2bL2em91hZSmR3nW5pu+NfftaH1pBZM+
M/2aWiQm3Ot1RcSH0JoYe1lXumZOvyJ6XbkZp6J+pOrab2lOVCLXTH6Loy2NAdqYvyPoI3n+tQue
pZjqy6PZekp+o+F27Tti4MqtM0s/rNleSP/hbzP4bRYvY4U0+EHs923/R1H3ZrxBM70Nt2n8SW08
PbxLoc1pm6h3jNCps53ZfJuxHM6D0h5rR/7U1fsmdNX7+KkIN5Pyeyo+qf1zmCO85s3GNxwf5nJn
mjtfOyoG4gFPono0tdhupICgVgZsfmpFYYeKRWfcRLtRvhECTFYo+ylH098rO+NWATMLMxuRAevz
/EMP3UxrnTG9jb6pX5KfcukkwmHWfqVC9hDppQN3vSoOA4xQNXs1xW+T+ayZPyqwhqnv7Lx8kquf
kEPcpsC3Xn7t/e8Qb/Gxt4Nu2yj7vsiRDkyRgPrqz09+7iIpIA4UWLueGXPdT1+NOLUl5YsQ3dXj
ra7PdjqXtiXdiSWNnHZzyCP48RBDnSIInMDashdQsKqTO9V3jeFbJzi6ukO1ICr2FEAuH4R17QKk
B5Yjkg0oYr4V/lZvI5bqdZANln4coqxydN1XERKffBeO9hLh+OrWbCLlPh8qUEGh+lS06jXy/dm5
WNJOrgGq6VRPzoKeyWgpUUy6emzNH+3Uhk47NHhhl4Nly4SCVwK590YD5VyUc6nYksKfHgtNQJay
AL49pp314odlaBt6B+mhj+/HOmyvjHZ20YDnvsnigavSRbv2k/AHoxc6ZUw/jSiQ20QhrtoaL0bp
79shu9Ot6GWq82vxzhsF4eRKZVTwSHIjQnQqxatXfvID/AgSI/lUT9q31rgJMzoprNYX7chMqo0U
N7Ndh/pI8/RwQ3mdvVyGn6Ksf9KH3LSbzlT2WZsUGzIrUof4eHnTvYEyJ78fpQGsttB65yHEF2pZ
tb9i+UjWIAbJgfWclw9Gt+NrG4rTmjea7FqKQyVQFW+m5Ebajntx2JQ++gt2WG6E14RNaFE9tXtK
Ts/tTSw48TZ7qO+k22qv3RpEoHZHAblyrAe9Y44Of7Cubf6eNLgV3RYO3epKaqM1thXtmABNtIXf
wn1zW9xopa0/Nj+D5/BWvqu/p7fBNtzRJLSRIRUItmzYUuz6R+3b5dV4u4jPV4MSNyU8WDjrBzAo
Sa+nKrGezZdhcpRfQeXEtHZyBGobcUj/j3FXvKStLR/SOxYCQU9fdEs0PSwbV5f6M7rZQuVUz+XD
cBe/Fj+Zh1Ha/bVd9aYrfen3XMCAv74aJhTDMPeh9Rzvy3t1skFMw329Le6KG+Em5xr9I7G2X5PH
ees/9V8lL7+fbruNYftI0cs78Cv/IdxbN6QF8lHZK4sz1zYqbqxuU6SuULlp6CJKMif3seqY40sb
urliD5U9trbWOLxgvWknm3CwjRvjzt8PB+lpPMJxbw27zPiD7qjZUehW3S7VbWX21PFu1raN/2AV
h4mO9eJb2x7zylFqW/2aPvp2sVVvsCB5Kh8Kjy6l4rl+iHfC9vL3fSuHrteNmixsQ3rOFg7r6bol
8KEyHAXM5+izeCt50n724vvmMXu0bO1G+KJ+buzsqavYrXaS2MFoayi9NA5iXQKWna0zfM/GTZo7
ZuE0474eDnWNWi40LVR8HP5eWu86c2NE21nbhRX2Ba45OFHnTvHORE6ytDvMctWNFDrNfXynJW7+
nXcHNTwhvK1KDt02/V49C7fd3vwSf9e/SA/9I1r3Bx4eBV3cJ1K6DDsRLo/nTrQ19dnq96Hmch6q
4kZRXaHAfQUvN9fqN5hsiK2dhXZ8hVj9Zmx+voqLyihrufRjn67iFBPjZLxmz/6D/xB97m6Vffji
O6Wb3lehI44bQbSLYhs2DrxRK7OzB33fbdO7/C7aVa71VOzHjbxVt/gTy1+m1k4frnmNkOTxO/z9
O4JDY5gGLE5ByKLPdnXvlmqBjqdfTU+puYuyXSHdxpaNh5nOeQxSmfv/Lil9u7E2WbAPgtsy2qfG
k94/xfletG4hOzXlN9V6Mdvbhhb94EGbHFFxJ/8mjpzqV2lug94GzG//TF7ou7SZKE95a9eiLUu2
+jupbOsHvLQ/sr7pipdg+mrWnjRu+LlSO+lkxyFCjo7ZbTTDGQbUk7Z14Uby81y4TeVOw20RP9JS
UqeuH+3ScEsneWvkxDahg0mZbSn0rN324gtVcfxpHufkoax2YbxcskR/UWzYc/7YqpHTGZYr5y+6
guCxy8HsIXqY26rdGeImPiJ20/0EmVL056S7i+VtkTz1wk6ffk7EinoOwQt2iJ7blaFsEhq+a4T4
UpUp8suoBSBfTSQYO35mC9yRONSzRfMwgeJBPyzWIZqrYxSJ5ZZdG/fZeDTCQ989YFe+7c3PkfGJ
Zkw7i1mta/JX6+ACVqAO75CjTuGbFGp11P1MbpDPDMUjpj5oUY3x3tcnZVP5cuPMlXHl5Tgb7c0y
Dl0QskHIWuvgQsxiVS8ilMIC0/zd1IRuSpLEtoiCGM+lfIX1sQY4QM9JVaGFLQ1AWKavVWbaSNQb
sODgOdazyu6kCk5Onv+irrzE+bf4NolOZOzzvlfuA0STwFhddQ5qnJuM27pQronzvvMLLVV5ElVC
K+CsdVlNGGI1EpGBOOJ69qUeQm1L4GiHhn4fKB3l68DftQqPqpChfiGg62g8aXqRkY2IT8ZEH8/l
i34d6xHhEdYgk0LURfXmzMdPNscAPZH5iHT8TkUvEDOFFqUttMRmSXDnrPDtpQTz31jLCdTydy67
XConl4626CISPoCCQ4pZF4jHSGkNuHrisYvKZiMmjej0UtAgAsbO++gMFxiNKIWWABbeWG1vIUjV
MEB57NiiHGwX/qYdDYSr5jAks/yuKLHuJpJ65f0kOD+bIQJA1DOpMXDvg1udXv1jLZdKXZbyMUlo
FXSyeB+qv61UcZICX2ukjG8669EIfqAHZiu9Zcczl4L4aIoPmpXY5f9i7zy248ayNf0qd/Uc2fBm
CheOQQYjSIrUBEuURHjv8fT9QVl1Wwxmi12zHnQtrVSWpFQggIN99vn3b8oXrX5Qu3NQPRXiaZoO
xXSZq6e5fa07Vsl0ibKbsXuN9YPa3dAtp8UBXb05b4v6OC9bkEpJ9cga4xBHvK2aO8/w67p8cJKd
UW9TuaT4ccIz7xZwvWXbJPZU3Rsxb/2p6I+avs3FF7GmgKvCbb1s1fmYCm8lZw4is51Wjm3MZwy2
XvVZD8+9dTbKp9rgJLQ1uBDzTgh9WfmelU/a7JXTbRu6o75ljxuM+0zcWdqhgQVcvFlGQj9wo1sE
a/Clc1dAsB8P9kB4wWwvgmcJX8zkUV5u5ejMCdvQ3YDvFHMXhb2s/iSOVRu+SSXutfdx/ZBxvEWE
nUibaKzIg9kl3CuBjbZxDeEm7nq3ykHbzcBVtCMWqf33qBQIM/smSdxT7Su+pjic2ZW+ySQnajGj
Y1DKYWfbrIThXcXoTd1xftaNh6F/iPijcao7jXIhB30yn3rLlxRPVrZgFHHAwXmt1W3lKclh/EyQ
+mHXpi1bZ+aI3EGHKXPvl1cdF2OIsbJ6juIw48CO03dVmZ1dkBtmz5rQOLFUfTan/9BNg8Figw1l
kkLKx173CtESrhoMUTkv+o9iAAxf8Of1xDq0zfKQ1m+tcMvIRp3YTMN7pduHGHsVGyk4qvVTl/sU
lHZ6EUw/M475dMT8KpZxAtTuTY4C2v0sfSXxWVXtCjyBprHZj5kXAu3o+xlqm5q4SsKdnfd16Q+W
S3SJcVPYufJIV7ecmHDo1r019J4Y2aPiaqE/KL4Mw1pwWnOPDatdiftC3E/tz7DwVc3rMq/8Eegb
kXsn7q37IT3eLordjHdR8lzOmq1ljV3HiJd61Jv3lVHaRvNkKPtwcOLmLlN8Y7KL+BPZO7qeD6UD
XgmEPtTvuBQzuX//bM0Ww7C5UORzrOxxfKZbGG6yHe4xXuaMbwMOksdlsJtn1UA86wQzCjZYm7o9
BPfisp/K2sb1T3Em41hFN5n6uv6fENv+OH8KIHkPblbYS+XKCo4IDsaEwmW+LZd9Yhyj4nhXgrWl
jtgXdM3qTmVvVuafhGbiQ/3cm9yCkp9uymmXS5UPUdXKvlrxtzk5WmA+zMSJYIovEYSKaSu8Viep
PSJolMJDOLiF/hTMj0M/OGaITd/8LVTvlWrgoHQkJFLQ7yrFVugDRCl38pGC0NzN8zezv7FKkQPT
WYgRR/Q3g1vWTtCdRQHMrnRwTypMmamFG2o2Q59G30SKnYcPrVZ6Qf8qxSPCjdTWmge85NdbNnMe
7NOtyDbQHGUO1wln+Jg8UKdOJ1s33PlJuunlY61s5NHWxVs1PjffRgxFTiPqgqW3TeGY6aod1nda
cBskoxvj6dj8UKht0VHup23cYRw5ajdFc2q1JykMtmnIcby6qzvvm4bVtta/lpN2g2nDDqsg25xq
u5qwKnNz46eoR3YNK7ddIjRym6LBKKn2je47ZGQjD6jrPlFX61EoQLe84HHZUDPT2RbUh7zaB/Nu
Io2lB9fr+1OoIF3VX6vsh6Y8yDYhk8K00dIN/OMm2yarLTt7AW2+X5r2Iw9zU3x9kl+Fyo8gVQW+
KLrJWXjsRVf6EZJJzeGl9pnxWKVjpUyMjmm0YT8Y7rvbaeEI7KNPY1rsJNkGYXXiB8amFGO7zL06
3c+ZWz12pF06HOAye/EmBkeVrYQ70YXZuRlxqcL32wvbY9x7keHrW8ttPepD9JJiz/E1PFh+eZt+
E051ZOeSPZwnr9+N2x50+K4HS9V3BrjLOfoaFvYk2OK2vsQJVzer7GVOvKsOyRfVFgNnvm9UV/3y
WTbar6Hq+9YGE5+V3rMyjDhBX+FEJb18nmJ9ek4auBpDXIn2BMeBA2Jkk6yKL5NkeYlYyLyg4Fph
1ruICQ44hao2Lt63iGIfW8G4acX0k2n01aAWOz7U79jSrdyLlW2/1p3fsBALSmssBP10TqKsd0JN
Lt20GD6z+/nQUfLV8f1HbkZgKnK6q51J6eKgNpNZPCeYqdmV1j+JkXgiDo5D/vKtE5fTmFif1Ezk
w9c1E6wS0HLNquHOM0N4/90Y9QtykszSOWfcuzii4ebiFiAqXqgEfl244N+TArdrW8i3ibCJWKfL
U0aNBYWvduZPKXZfKT9Vt0IWPQHa0jlMEMwLL0ZdO9NwG2vUjMMc/ez10zL+lPJnoz2I2evQn6Dz
lslTMbwtpm8qoFiO1JAQZNeCzaQhTVxsY+g5JVB426h91kAS+cXskNOL8rikk0r2cbMrDHcaXbl3
stjhjRkRF8w2k4co25vAyr7mqFv5AKCxpRG5bz0Okw54oQt0tZH82am9wW+98Na8D76Wb8Fj+lY9
l57mlgfmKPw5pkZ+7ene8JJ+yV+ll/og7eSv873Az9ppxMVbZEjOGIXUNZcfRbhdJD9dzoOwnYud
YtxM432xMZVtlb8O6fc5x9rjAJ9AGI5icteNO6EtbPzb7LjaDtolqW/E8jl3i/qGF3yR/bjeS+nB
AsQJd1m8LRTfSjfTZLNhE+wGJYJ/DmfxoX7BkDV/mYG5S8wabIZ5gkoJtDESNl7i1z8fEDjoflw8
hrkO2lcE5ONpZO6wyDCzfjlHkqvU20nfJsmNqvrS5AeWR1PJr6u6K8c7RnC2WDksbPWrRb686g3V
Q2G89uUtWLy5HDsaazxmpc0Q21XkRYuvkTPL8S0hbdZpz9mL8FzlTnnbOjTXIASZrV+6wBslN8k9
+S64zM+kJqezX5a2dq8+D0/SW3QunnJWw314U225oH19jPyUv8D6mo3uhGriJrjrfcPjGnfFU/VN
exo2JAAUtqA56YVy/6Y1tsGCw+NDd2PJ7Ss75gK30Z2xzSpb/AbBx9jqu4pQC+kB9bRf7aOvRelk
qp157a57Awlk45Ts9kU7plzaUTlqnuUIXr5JN7rb+uGNbrOZOKIPDTe1hW8JAA0vVOIo6HVt8RLc
BA/iCN4B6iP+kHfhJgHjIUw4sesjOeO3ynbY6j9aqrVX+vKr/CU5oMvT7mFIqQ/1aPPGLQy3vGRx
09Qb570Ghip5S7EVmVkNPyrjfh52s3KJqmWjTTdW5Cetw++h2Vs3hcI2zuJL8SU96i/9SD6THR7z
x7q2+WFUHj+gX+rCVi99/Hylzm51J0odHCxGPm7cWqu99cEcjuUogtY9t/Me8o5BfX8dtsbGzJ1u
AbX3xmgTK+5wn3aO9Dj+0H4OR7ljimE3/E2mnTOjTAlG5rXZNrqThU5Atka6abWN3N2m2VE0fUN1
+cNl6hTE1v6MkKgQhZA4U+Kasyv2fqDtA8ttkgMe3RqBrMpOknyz3EfjfQrEGm71/k2N6acuCiPi
YRvXm1Y9YtSvtHcjR5PE6zqXX+wN26w2Zel2I6XOXlguRG7g/2DjXjtbjO+YRH5y9v8IgZA0sk56
IImqtLjXBDxVa3J4lPlyznsDh9uRNzyIp8xOB+Yd8GL3XXqWmhtd7k9F6ZlaLrsC/3NQ0gDxKukn
KO0HRIrLYdsgomGVEDLwer91NEozobqNpLP0bBXW7IkaeuKqZKwxmZ/sU4z6PpQa6MJ0BtYabQA0
cIVGiFmg4L5dLefJzbf1vr+dbsYn2Ut8yxtPvBpxjWG6k0f7fnqoUgdmogRE/Cif1Ic5sc0TKHky
nND9JyDmAucRTsI+/jlt4cjxxoxs8/vyOIu2o33LsW3WbL1zMsPOMLU3/Za1fZINL+/ustYZB8/I
1w2qT7ypdBuOZQS4n5K39UW/m1/6YaskD6F6Ow8elrLiaT5VB/ml2Ya7/Kbzln24iTfWOd0IXneY
T6qbbsBWv/Dn7ijvT8W38aa6lf2RuqTcqopdJ7cGSzJw28TTFjyY93O86dLj0pH1ecxVrsNVT1Pi
gPiq9VoOA4XxlycY9xJbjuSoBs/GGU/C41obj+KJyw+/YmMfPoon5mvis/ImUCOzAzixEdrBy7K4
zGE4EFFj9JNy1l3dLR3J1vzlhv7WV232W1f2lzdYYqJlC4/FK7xljNu53vRx5L0z7fonN3otNdtl
rz9H57a044fygaOQsK/us5oXdCjWXdP6YZ1GwVElLNNtfr19HShajJJSDhh2/1Z6xbG+i5+BTfbm
bb+3tvo5+RmyP4/75iZ70L7Pe/mYvkLop+waJ0BhfhamffKoKIyVXbXnCG130kFT1ld10W+y4b4N
DmZ7O1qu4KflPhu284RB1X3fnWL1GKp+3Pi97gqKW0l+bFJ0KA9uJmysdmMprtBvl3iDEz6kOFAM
tXL0rwDWekvhdvPW0RJWi51+sQp7ZRYItu7N3anqj7K8nXtfns+yekxbh2Djlu9d3Aj9MeswwoBG
px2t+Alia9Daxie47j+8s0wqICGtqjA4y1eDFbPH8DWYuuW8oF68EwhtPwy5NNnBMKle3Wnzf1wj
cHRGOI+gZbXOvh5OJ6U+J+MopGc8kHWni00qZlPvSzH9MZvCZylTvwLH3p0hAHfoOfBRgr65eke9
L0lWUim4/pvpOWmDyiVG8lWTiaVXSNiAwPhdlCiYM6ekqCuRvMC4iKbCyYqCLRV7LqfL0b6wW+nW
LGzg6JHTY/Wdb4Xt9z+3TtePgTsPGrSi6ziwQd69AjnrqReTLsnjc7VYJaOdnmWq653LYcdZRrnf
/fnjfnH6f78v6+fBH2cmudIgkCC+vy9pZeVL1Wbx2YyX8ZDV882UBKaftlGL1Hb5XuucqOZEib3Z
XBi0RKbhAw0XTqlmzWFoODPyfRpbSNRgiylCD6xXGTckAX2yx/1SXL67UmR36N3hvCF/52xydWfa
XKiR7yvLRf7a83mSnQ129iDcqRvtEmzMfe6V98xLo0u4L38qXyj1DEXjr1nqCDl4rd3Evp6c1NJH
ngpck0GA6G9zAJfYF2I/TV1aEi1wZaAfKWb/v/TqrTpsrXOeHELpUASORuAUwt7MSRobE3oFHTWG
OIunmQOq7h0u+31DE+Ez+rRG+mu3zo+FDHh7LwTnkXY/8eLaAxOgEZkP/Ksi2PFr6c33dc6Qy8aj
gCoBkjEoQCROTLtEL8d+9KWj+sGxMpw4caLEbWgCUTyPn9ziX6SX61sMT5yxzi8dvnpVA1JdMoBf
M/GyVM0NzMHUVYxJc7KIjbISJtnmrf02kBNuVyndVS7eqVLwlpBwsmMocvrz0rzG7HT8gnFjX2N9
EO8hE3y/MjkKRzqvbHGRscpjipPdqeo4bIL4O67/dK2P81Buk3GyPuFCXePAvz4XkR3FibwBZLLv
P7dQyLTQ27i4DJbgdxKkrmpKFjvWySWXYxkwS28/Gah8eOn5qqttDQcmJhy/uKW/wwiCKnWtpNT5
JSmTwWuMw6zoAYc8uvkkT/0/39d/+LD1RcKWAIMAjGWu0ASE91pcaRr3Namf46igwVbMn6XUP85Z
/Flnet2c8dcDIkBtoB1ct5WrTlCpFRFwOxwvwZICuRUtvbbMyObPX+nXZvF+4WK6AY7OaGiVBlxT
uxOI3a1U68MFa0zArHKxp4dotRuxxYXXn6bPMTn0xlszO2nYGIse5m8ahNbisY93ZXFIorNg3VXT
odK8JNiUluZomZ9pnpxDeff6ySXuWWkeqtbNMFhsN5PgWuq2Td0u9rXg0ElY6e8K6xCq3qx6zbK1
As/SGFG70hvHSabWGP/SORK3FT/kD9KTMeF16ymxU93Se/H72VM62GJp15En1Q6+BvLgEOZeMjLM
blHVdDEagNvEwLdyPcQT+2MKDk6LTe0TY421Q3Lo8q0YbNJxMxyLzWdBZdcoFI9y5cth/kZ5MGHq
vX8vVFHIiX4R+4uYLqTUDnfM+OzFkidn6JrnXivv0Eh/VpHWivP+wWKyw5yZZbQu1mtH3sKI8Akm
yvqCxjfhGDi5BEBHHtR2uF1Dq7poYICEhmlbCF3o1WX12Xj549deJfkKFG0kA6rxa1v6DeITw4Xw
J20qLpmgPmVxHjuNGgVOUhe11yWy7CblG/kf2Sff/ONbSgmGj7mGfEC+vk76aHsMNOOhai4z/iH7
ztwIcPG0SHNyKRQ2f359PrA/wRTpAda0ATKjV1+N949W6MQ+GJuSDxvNS02sPPZCCSOBt2g8lUKB
dQ4Rws5iMULKqvKTRvAfPh3m6Sr6hQXI0dW8AlFL9vuoIOPqIhSixcxicfFBOyq9VrtaHB/nm7FO
EoaA4ROTuec/f/WPtxnrCkLgMe1AEEHpff/NZTWuwsEsmkubtwfsk1ZNi0W96HV7stpP69SH1cyn
AYuhc15Z/ddAtoWrGxQ/rb1Arei2AFljt5uEJbR7WX9SVjs5uahmBsyp+cly+sAFhQLOt+QRA+TC
SlHk91804tsYQsUELMc2Xk4b8SGCD130l74TDkWDS9EgM5KeOkOwLTYEB4ao6anxTrdCKJhVJvrd
IvrGqOqXljn7nx/Dh/acy0O8qLDbM9jHcfVqs0+qTICMG4rnuSYTK5zmt2ioW18vq9aWU6b7NAMG
1HVGmVY6UZk7DtF19KWLZYZdaq76ndmXXq7T7lXKGRVp7zU5jLcq+eRSP6wY6Kpoh5As82LSqV9d
6YCLtT4VenWxKvjbS8vExKpqCeVq+p2QkM9Cfz9soCsnG7sTFqiESvo6Acdq+1YqQqO8YJuuQCmH
t5IFffbJO6h9qLMowKDQgNswCICJe1XcR42A7lbO4ksNWS22c0t+UaTp3EbLLqrj8kZXYauF88IQ
WK2rg65xHZaQKcep1+8CMbROZWDhjrJA75kMbT+QvnRbEc54SPEvs/XlWTVzRrtNot+R8gZvaOnJ
wpO/mxB5hSh4tcJI2HEZoKWAwnI23Vq1BtpNmIKDkTdsA5FGpVOFvZAG5dnKCzdROh7AsqibyhDb
+x50NOjM4X4xvAwt8RlawYyL2MmoCZ7s4k/a048nJ24ZNET0MWxPbE5XDPI2Jguib7PksnR54pDE
rDiDWJeukUmlIy5AfnHSBfu+T08U8wfEP6PdidZPsROPKLg9ZVKHL/icOksDDtDIVuPjAKd+0hr9
MoF9t4Oul8klrp6aa2zK1Ytfy0XYW2YRX7RRiDfKOCh3UlcKHjZoMgYfLKc+KGETVIXNgBzqadeT
WxGxoNWudBqAgFNYvORVlu8XvGJyAyeIVO03+Eq3N6oQHrpAkrd/Lgcf9lyWIEoAa912EQVcuxEq
fdEIkTYOK6PL2igsihtma3YoQl03rbG0M5NYs//8MymQ+NXgjA+J9KrtH2UNhq45NGc56b4vWfsz
j7IvWZDucjNgE2TuJYifZbFL1wYKax4chiAsIHocrNCvdwSMcxtZJ7LhXMSuUhx19WJYmBNPT0VB
IFRvh9Kzlh/RIXX1Ptfh7MDNjG3uCmfUEBes2otj/HbR88y5I6LJiM3WVTiptTO8gmCxwwUqhvxq
dNB/X3XMmErl0AD4of2Rh7sB46ZM3SYFyYJnebodYPdU6TaYT13mGrNXpJw1OQg9tVntDNVjLr2O
tdcyvuu1HZGPVvQG7TeLQAb1TQCinquPerk1vxS6OxbPinIYEdqs1nFOe9JMr5+ZhEH4YUyqe3rv
/FKFTm9CdcZk1s5rt5h2qXFU9TujeQzA7/QvaqZ6ZnqHUNJuzvhRD6Vfhbhgg8TezpU7m7bwQtVl
4BVru8DwjZVmyl/lpQXiCrZziJAbqfpkP/24C1gcQBFwE30k06Nd1ctMnAl+1LFWbBUF5sQEuBnE
tyG02nIc0k+W5t8+ce9fYj6ON8FiN7DWf32/e8danotxrY7nXvVH+b7U7WC5a1senlg7WutpGUCB
9myY36zqSJQppLxL1D1H/b5VXhT1p6T+nEYgruoUVj8z4RgF+JN5avpl6XEJY9Z2CERmMI+S+TjP
PTZeX8JBdrresjFR82PGZELidAETDUgVA5yRMd0F/XmMjqW8Cc3n3oIiVf2Q2wabCvALnlDbx46E
hrerK9bzFyvYz1FjY/vNqUwjvBJcHSRlarvdEAmeMuLy64wQ6NSxBzoZAeUAllOsbgboEczSrBI9
Q4Jx5QwmKRK0yvyvz0NbUH5K2o9YqOxCOlnPE4epBt2XAJG/AC0In+sy3wxc+gye3fC7MhKmMSCA
Un+CFWOLMX7KLbtJyoB7eNG+Ih0YweIbO3kaICtljmzeN9U5SX+oDI9TjHeqaWdGmW2FD1Z4Hzcv
pX4WYcxERMDaln6osYleEBRBdMuTc8DFqNbOKjd99QJ9Chrz5GYK7AlWbL8hZ86Elw4SXe9M2V6e
SvY8J4hsy3LAWZij9Y/ym3SZIpcJuKRC7kpvZJQKqmNwwZHXV/fCPVPB4VU5TLkDPh9vysJRG4+Q
SZAoAqta8BrYa7JbwuRjkxTd1Hwd5SfB8srQYxaUR+5AHFPqhYqDZF7vN0ayxcPa4mwc7GNojONX
qwWS3MnGrp79pPHHVY03NxBCbpJfvzzNd10DCR19XDt9EaOZedxLX75MzHFh4Y6RazyNPxbMwmOv
NzeICxnQNvKDle6x7SrI/O2eQ3NHtqgxfFtYmSbiFZN2Y51V95GXUsdYJ0xFrU3Ze4rpmtMBPjyl
kB/FcNMIlxRmVLrjTDYRIZNBHLjJey+pbnWIIkX7mq7z5MlO210h3atcvFD9GKT7IbsE0yVh2Nhi
NjodzGans6OX6WMRHYvgVpE2criJ8r0aboLkJu33Sbav+/V4ryxb2JHFcicVB11yC9XPtfM8fkHI
pwyPfebnu768m83NpPpV/NCkSAPPUn/qGfwHX2Rej2XaaZZnmTcQ2XNtKxdbixEpNKi9zkDyM8H/
LwOnq0JiwILjjIdJIO3eh+61JP+qm4fzwgAwhluaJZ1tFN3sz5J4SZJs3C21Pt6pXa3abR5ieodt
fYDrzCYSQVHqXgYXTqfVrBXGXJ3S/hqD0jmGnsNjyANGKHZvDQ9mUjx0wTq/lUsvM0TYDysRrICs
1eXRtKmnEARmqER/aNmmMktMHS36YnWKZFdGXsOWxcWEI4hed06c6fA9l3KTDlCz/rzvfzx+0hOh
OFzPgZir49fyvrYKldYmUiRkFzkQx5MeDW6tFK6sBoO9DBKb8YCYxQxfp75tbVEMPzM9l9YO7N0z
4QJWfeCqfVxP32tv/hvCoPV4zC+all04vKk3IWkSojL7Vae+xS3Uwa7re8Q9gMPNPI0OicI/EI0z
c6pY6H++F+vT/3AlJGvIjH/W9ParlnZcssjKkiG/LJn4EmoLe/fMiauk1d3o8i2eHp/lxH9sT9cv
r+OiDYVf4/h3dQAvcoVMD1kF+mwJDjbLYnS61PiuVJZ5ytUQ4UQv7/SmyOHDtoEXqM0dqcIPCpvh
vjZnGH16/hhitoNwcG5ogYrB6ZrUtuSfxsSmhfp5+uQu/WJ1vb9NqAxIeSHggcmJeN1Sx0sQp3Nc
p9DgWB+DVESbYRJlZwz6wZXGuPOqbFhsOeS4pMPWTaw8PHVQLELGjX2RDb4aWtJmFsV+I/eqrdVt
6aRY7Pph0Oq+VpTWxjRWDUyeQMZou3bTSpW+nUtYVzjefJ8Lo72ZpXwzzvJn1oNr53L95ZBk8kg0
FRnHtZ1iO1dTUKpLepERVdij2T7MBND8eZ39Mj/604dcPfUg1FJZTgOINK3IoIMsOz+WmgoeDf9Q
TRR/BsnPup4BxWZ67Omt9Vz3d8WUVX5i4H6OUawj4eM7meiDxgHKF1MnR4TK4C54I9LEsjNMaJdy
DKHg7pvbSg2RJVSC4VsuT1fx//yV/uEtXsF0GRSLrATY41dvcRWTrq1Fi3DWO4hNuK8tXi0OgANm
OO6iikPLGh/Rhzd44QLvhmGDrNbUIWiN5icL9NoUiZdpnVzokCXXEcYHN7TOUgPSSkvh3NfZRuuU
YUNQauwJi7orNRmRgkz80QIrT00x25Jm5c6KO5oEdBJeqNGEaTmTlsT4jMj4jxdGIgDcQV53BZOK
96WuqMYiyZpGONfWvDhdOJ6Vpd7RH2QutQ3xb9G9DH3gTgHPEPfGgwiO4BgzLKmBBBKyOKNLmU/P
f352/1CEOMVT9Xh6ZGdj5v7+spoe05U5rMJLFpjF7cJ5Vlf6TZCZ42Epgp0eWI1bpWboTOokOip/
ytHbSj9omuQlwmEqbxSmpKqIaXrYdjm9gv5WWNHs13MhkhBU/r3Y/iNflf+jW8o7h5U/uq/8P+ir
wgjst2f3wVfloUx/Zt/63+1Ufv0Xf9upCADIf2FnxAtIsJisgXb+20+F35L/wpMaJ1DgEOYY69L7
l6GKYP4FHqpw6F8tf3EeWVOJ/uWoIlh/gf4DCLA3g/yKzMf/A0eVXzDa/657WOKDwrK3Anfj6c9c
cy2+v231MgziedEr8SJL90p9R1B34CfF/SwfSvkwhjtFPFfhDUoFO0Btq99Wudcm/rJXLbv5YqXO
gvrA2vfFpqz2IWPIYLLDNwhlsEoe6MlLl7I4JCdjukX51WduqN7lkTPh2Kmv0kdr3ISzNyk3Ne5C
CG/0BV+whE3eFnr8PR6j5kWMnbxy6g06hm4wHwS9cjtES1Ky14pTHH8VpBe9uJtETFuBie4y+a5A
1iPCLjX1o5Q+hSqHT9xCZnU7wxsKL8NkI0O067u23mvSZ/PFq7L7rzsKfsIjBx39kJA3inJXmlEu
XtpYe9aGMHaxljUOxKN+NSbC4TuLOYbgj18wXNKOhkJOdDIyxf9tFZ7+foK/i++uCHjrZawDIuYH
kBQAda6tZouiNSulVZdLGslPUi+ZZy0U4wNgixYnz2SlfdMr9TEXJ4HjZLORxTU9WsnmCykiLm3m
45+v5z2AxuXQu7G81vTi9XrUq562LE05nBVzvDRyI/p9FVt+u6jPnTJv8kTfr67qOzgy/3Kb+f91
6X8Av//2BD7UpS94PcXtf2H19F9+3/XFt3cVav1v/7tC6X+B98mslCvHJyqUuRYvCsS74iQpf8lr
gs4vLfFKzqIp/3dxwgpqHeesnp2giEz0pf+kOl3tzpRLHKdXA22y0vAMonN4X53C0ejjWBK7x6RP
QFcaAmxvpyImTEQjt2Wzjq/sZArD1FtmeXit+wZRtim29N6Knj4GdVffZpOSn6UZF7jWUBrvt5v6
D6/Zumx/L59cIOWZrnuNmmIWSw3/vXxin6mLjal3j3UCYw4ayB7aJolbaV6ruz9/1Ps2+Ne9wFAK
FggA31pYrlqCbjBGutSle5yFGfXC2IReKEbJJ/qRXw3P+2+ECxSekJwlCFf7oF0eOWwLDQfipwHC
7EbSOXXnDF3J+CPBpW1rJj49PJ+uC9IHKZvN26UWjmmTHZoogIkqhcVO6tPFQ22uXYjxbjxBslI3
mefUN4JzajCsSYek2iZhpcDCjIJN1NcaHg2WuPnzHbsaMa63jJ4OOxeTJbxOzK9u2RyoSjPnbfRk
GEL0w+gL5TRGED8tWS98Pa4s8C5pP6nIZnsVl94hW5xwTkU373CgamCYZ23eMJN80NQh8YY0jP9+
qP+/PlGf6Fn+579bkw/16fItL69qEn/+v2uS9BfiIjI/ZB0xKoD2u64JSwHyAtjXmHX+1jRRl7DS
RbIKHwSCAhqod3WJErJ2TXCMYGegpf33pf3rLf/bJfCffejUFXZ495Lg18s5G7ePX0Gx10MS2GFL
UwyT8kBCfS28MBqy7uIpxFohx5p+l2aDodtLUHwrhrSCQJPXmt8wamRqHCzVjyoOkI10mmaXcjSL
jinW5CCZEv8F1jNyunoViPWIB01VQIk3LBQ/45gvdpvp+knlUIfxj6i0qROms2y4iTyXl2QRvjZD
C7+8kMfyVVQWuiikwu3oMQQVzvAAlsgOCC3MbTkb5srrRS36kesVyv+xKEhcSiJCRv28y6pTrKi5
X3fjUDujPEz9J3XzQzGDScpcHfoKVAeIbVeFveHBxkudSQ+ZGAdozfvGyXN1cH9bUv831ZlPgTOH
WyF9MmKEFef6rbnNmqzr6yqWHvJCbb0iKht/UtreFyA2eAr2+/6fP+8f1gVfBU7Z6rTAZNy4+sBe
zgscfrX5QRer+RAW5fAyKaag+Imkz28pLRKR41JibWpKN09ZMsbcbpWKUdZUqp5SdUGC+VOhfs8L
sfsZiKWFYxtsRsPpjJHRaDiX6kWN8c9z5EqdH3tj1phvK8pcenEFJlXMI1HdPYTB3mF7Tkt3WUOp
7LQfl86JKgMfcsgJyV0rtYibVKWaUTthhCRYzL9dXa3g/wdGfU6Xcfom6PD/HKH9X+ydV2/cyPqn
v8vec0AWi+m2cytLTrJvCDkx51Bkffp96JnzH3fLR4L2bhcLGAeDMxhXk6x66w2/MNhPTuK2P2WR
pYhASfqhKzmGQ/FK1vrsOqUOAvkCs3BhVT6rRhSYuX6Y3Ol9H5U/Q11dRgbvRovgwIw9+ftr/f/Y
+7/ALREgaSAwmmM/IotBX/W/x2K4hnX9o+2r8h910N9zxT/+Xf+J02bwF9hQcHhLYgIa77c4zb8i
AtP3sUFacgb51P+RCzX/WuwG6OeC2qPHsehO/ZM/WuZftJ0FUZz8Y2ku+28J0xTbp3H6/DX4Z8MF
wPDYFQ8yPQ7FZYzXk2f9KAh/Eqy0AVXMmm+YsQmFid161h+aCBGmLZ2V1Nn6sLfDi7xaxUAhOX1y
W2UH71vG6YH/7T40zZ0b3uhgj2ySzA+e/gSFPfW+L2T1kuZQ0n9r5L0lr8Lo/Rge42iDgQ6ce8t5
SuJ3fnZjDDdefdGIyw4jBP9Kpndjd5nxv5dGeKkTbA+RmwTwH15ajNlEctMazM/pUen+xltkF6HQ
Z1+98hCC5A4+OslthQxdW64AibeozXUBkHA4Z/l1AcZ8PLrWbgwvYcu75XvkyDJ7LZqNkR5Ee4zV
kxiR+apAzofdOh0eivldbL/X5tHIPln6y5gdvfg67A5Ff3SJa2rf8veonUsWRzsvuHKtcKXzjwHi
W9m6n1ZVdjvNezfZSec2Dq4stU3zy64+TPGFra7n8Q72UhfSOUay4fMyr4dTCsfUplFgrEL74MGa
04/IOxxgxix/qp2Wn+Lpfsje1wplvPSyAMnu3LTyXdO9C/PrND7Ag0xRYfO3CcCRZpXpTZ/uZ/ei
NQ7IXAl4S9ZO1Psm/tvi6k1x5H1V8Of/Aplgn8L8v0eC/Y+qjZKTvGz5D/4+7tL9i24QnXiAmRTw
ZD7/ycqk+RdeG7DqSLR/dav4N/8cdmn/5Sz+g+ThwgF/tDTe/zns0vqLZI0WGJ47JAHEkLcc9r+p
7f8mZeDRSAdpl9JdoDparJdOb/uiSQMGf0O71X7fZPt8TtlSyqvdj4nTyX4XY7XXrZtotN2dK9vp
gxhz/4lfPB1Dv4K9NWo3RuouHiQqDq6mmDNNNFIvu8wOHp1wAHjf9wVNLz8JMnw8o0yBH9DjeDsJ
r2uQ6BBgloqo879gQ2kPnEFzhoYWNOF16Qcds2jVx4sQVGVU6yLz4KJnppqu+t6yw5VvDWIdeUz3
btUYpodkNIOr3s3nm0g01ZN00uYnCeEidBGbT1rPEPZadDM/V0GZ4w8z5wr2ax6bNwnz0M99M3of
grJQyT4OY3AKYxojP+fOEazgUEmvw7690GgzREX3BKnG+h6XhQUZTSfFJ9HzqVfmHNlqFfa6QGjB
GptwgwA4InoWA61HJ3b1JTaZrns0hNXsEyu/FbJFx2FQQXshYrKFfdGVxk2bO0wbgipNv8dpZswr
RiDzRevWAViYsfdctBPnLkdrAl1UbD56FDhka4zjBpZCl6z6sLTR3jToLhFIbJupWznUlHBQI66r
OkF8rjYG8UV2pYU+s5u391yQ0TKch5ye9hptIjOTubNqRO/ftpmNqG0e+bFeN1gDghmQ6GNtDUO2
n+zKCb7m05gBdbCziDhVKOtpNJYoHMVArzZZrPqLMabsP+DdSDSy65SeJo5APWPRRjb+yisGfed2
uKzBsZ1VffBTmXaryEPxfWeoUhzI95TYuKZCl7iytP+hwI2wWBth6kXrAEUW/E16a06YO5WJsR+m
AIUVKQ2vuWi6GkRM7piIhzZl1QBDqEBlrsnHanHoG6Q7JhkwpzVBd43bOIh79HWSFqphkLbina+Q
WSmnPib/1P7DFE6xv0pEac9r12aPRVEyd2gZdOOHKWs1isleCk3fCobCvdBxmQ7r1PTkUx7N9GZD
+jeXjT+E7XZ2/aqgmxgu8xrXwRcYnzD4BMyg/GtPV262lsrzZyRSQgvsT2646GZ6ndaHtEEbdiWT
1nEOlb9YJdByhpcZFxkyM7O0pi8lotSfa0MgKSp7H1Nxv5MdsKNgHvnnXM07c26Dr63u+ZuaAaRQ
PNfttbZLC3a4lZqHvhiRgVRpxbG13UkJsDEx2P3AAN2bTVbyGXtosDgACnt7laYk8scYKVxnHZhE
CMTGm/anFfmwRVLwd9nGAqEXbTB742lyG9+/9ZCEzievqMpsbcsJhwEmXw0vU8r2Y1cm+c98VMaX
ousbBETbOvzR1zXaNJxAdeOMQqebvIbxsB66CinDrE3hYWWY5A6Auaz4E9bLQq2V3bjW2ptiM1r3
fYwJc5ZYkUalJ4UKQls1hSGF77sJl7+EeQI4wkOW00k77wL9v0asZB/LeG1nI4zsWirOqRMY+s6f
ZoVigRMXxcb0+8JElqmG2ub5Rgn7J+488+h2vkr3PbofaFzm9MR2la6E2s1GRGhyU+3ahznIwABW
c084tCPZ5tBP2hLAoqxp5etaGS3CM6k37sJmyqGnjZl8rBxsY9a+PyUf/b4KvlehOTyijC+NjTKT
btxT1TOCRXe+fx9Ms5ugPjNm7mGoe4Gt0jx0cOSN1FOoblhRTeQx7fQbP2cajolbJNMOmUD5ZQok
ugA8+PCAn1YUb4vaGNWhrQZt76NcW/2DbGN2iGHMjns3TCSQR16j8VSChc12SnXojgVZ3nw3E9Wv
WZ6JSeEWGyrNe9nk+Jd7zZAiLoYzNjuz6A+0vpFUDSE2tzrhs9J+4/M5AaiaxTvMdYp9Qv13pavy
OlUCgFERHh0+vQ/n1a/mOzT3t0GEfU5iqRW+iDdZxCCfY1zU461szG8da+NBicxcal3gO7q3hxiU
TKhWscsPGDO1sX0QQYiKB2mB3FMAWq8GzJJE9WXXOo8ICH6fu/LdRGIoVb0bLfFkRXdj31wX2Yze
ynywu/jY9WjsRsF2JovWwMIsSHBTMm+LJn5sR9/Y9E7THLxWvR/KEL3kNJkOuKcO67J8oN4mtDUO
cHH/uoxtsc5RZDfRzfGGbzhUoByHc5UKWC03Ybm24C9V6F8EdvrJme141+fmyLHMNwKbZgNYD8aH
ElneHA2K+SLRdXYhO9u4wKHqfZTJAhh+hy+iqg4qO4iq4KTO7TGLgHzGpX9AXxw7kfGhs4bj6AYX
gVUTe1LUyaavejThIihvPvLffwrb6FOXIqAUlvJdniUXoxdf+pl9lY0zDClfI/1szvuxmUhNTf7a
OpL3uOp+c4y03BZj3AVr5VhoJDtth9YfuvN4JHdtvzWk2MUjdtOTvsRs7iIvrUuFb+u6KEEdOfJ2
gOqzbok4JujRBYzBWMtvHikGNkWa/ajcgKF+fhhScTBn/2PdIVfm6hgKceFnH7Up4XTVt51ItlYC
wVz7xTWxCDbnVCTbeEor5EtUto5L+F/4UEE8XxKZvP+WVOKhbQofxlcVrAdtAnjPd03VvB9F+kg4
XaNeFx9x07wflzZ831fEgAQlFNkw/9+R+rxrvOqyafInkcefJpDwuG1Y1ntPINYmxYBSEpI3RQxi
xfCn606ZwyYNYoC81XQ/Au5aYFfZthoaVHIMQ8jLYmi/+RIMTeWN1rWyrHnVT4+yhjwbpO4Pltuk
lFZx0iKz049OgLBFSIpWWNcpUol2HDZ7n3RjI2rjuwboyPh/q3MdXoi6rd910iM1EZpmzALqv5Mp
xLbSfkhNQD15MCBwJVxQzOYoPw/tqK90Fm2yBuHavGGwV873QqpdkQKMLAXVl883TEt5V5T1vm1v
2miMjnBibkoNJcTA9yovA9588lUn8bWGgq9Dro0pujFc59jP7p3Xp+jicslOtbkBmPROOCgKxQpB
AzfaxtJDPgvOx0KFjVZzhjKE2fRiI6tQrPqsOPTIIgsju57bCPMoZCGs4qH00Pn1IBYTUSMzuMNq
Ze1QK2aWxYA2zA5Bw2YLGuayG9jpaJJ/iTN0TNruA0nGY4J8TxB/K2tK1vw+maljW7Zz9W7AU8wN
+fyINZIEGusEcImNApAdaXU3RB+ZV609q92FLazk4LtR9VczDLqhD8PrvHUuzT7dGTmCFv4cQj/6
oSwburu0tk2cobMQIyHGHVMjyi7g2rbDAS3RbUqjdDMuS8GP/RKipy3ryLT2IWZFKzBemyhzg92o
MqwmuKMDl1IzJDIL/S1rZqiOmaM3NKOG1dySjJi6/47Z+65SNVNZPZAilxL8Y3GjnA55zrbcZDnh
pEseMfPDuV2T11ZqcYp3midSa9jZ1dMklq6Va86L3hyjlC9ezwc6Rtr0vtsIJ1gqbGLKgr73t7Fh
im41db5ZojY8tDNyMUX2BfAhTO7Uzf0UKWQEpJKuN1GJqlylgD0Pxo5OHHdBVw8JnHD8etcjPtQo
E7uF/NY6afFkyQJRD9D+WPO5XojCYFgXxbQOAfaRapVl0m7AuVgHxx3RO8B+mxuxZ6y8knXYXdZ+
gWo6EBcblkUz/ODdZuNRuKGXbFx8khCqqX33Po2K4meOpwFiHyag5NZoAbSafqOi1YSV0Ecz9+Lx
yphIr27dMOnvPDzf4m2Xj/JdLSLLX+FuKfNNjEkzdO55qr9ztKDWTG3OpLgAiVishxLCCu5DPNim
9nrguRZXw71SousQ8ennW4xakC8srJYexNQXk0KZejJ9QDwRpHslU35gAYcwvzBrV3It+mJJLINc
uBdVlhiflK6MGxKTubnE8yHbFt3sfbd6nNhWdT3QegW7p7/+Kq7f1Dn4fxQ1s9BD/3uf4QFk6mmb
gTbgf/oMBsCWvwC/MkKG90WJ/S9oxgr+4lJAb5eO5kKsXmZM/zQafOsvZqO0FZn3maBtFtvGfxsN
SNRZjIZoMtCvBB75huHPL9nVf/sMS0uTQTSThUULA+0ORtwnU4XQrmIT1XdN2DVlBHzSTNx1NKTt
8DjJvs7pI6R11u+qJtftnWniQvcQ+n6aHii/gvmutabazlaxDX6k2Cg7K8ZDWtCeXeWolCHiE7bm
fVYF1cc4SiCJt0WeMslRWeJsq9gN3XsZO2G4M6rCiKEylHh4SdJ7o5q6XZdBQgRmn7qq3TaNGB5o
UJhUOsIw76CVdt8CszdQ+TGClFtvsrjtKJIpFaoEN5cgatC9CuXgPFqD3UN1TIOIYkAxVyNJoZvo
qJDrOEsS9CuV7EklyqFEFsBNvLjbpYmTPRiRRFYcW/s635litNyjaaU6lzu3m3lVuRE03Iy4jUXU
sb9toz9MfJZ5+/m3YdLLfBz20sKDO/02jVGOgnfmpSujitJ2xTSk7fggdXBZZFabvDJgOmNLLXsB
pSf2mvXrD0pXp+uFSdSx5XpayynhAQjTGAFHT91Iqq+mKMgCdJ808WVVVnP+TQed9X6sVfc4q44t
MCfd9JpkxtLlOnkDxNoFyxgstrOAZs9+URcZOo2ikty7S00XFodRiQ3GMgbwntRWGiKFilHbzIOO
PAjzORSLCi967WeIZYL3++/wJU5hktY/Qy1AP+dWKq5bDtrIQxoHMfQf8KdJWInbrMwSLsu4V+ZO
hkaIQiwTtexyilz7h2nlzcaaDMG4KquFfrKjsQs+suV9iA70ZOKmXGX+UGsCsx16D7K3VfxOhXoO
vznj1CFBAvpKOa+ZERE6zp5lkdNcwopJixG5ntOvbKZ+PCe9A4MmQRXoi4aEWWzd2IaS/vL2PZ1/
SezTHBZh+rVQ7Rcf39OFnNIO2R0hHbbYm7BHNUY/t64lhmBUIwWFFmVEQTX18qrnh4ZVOTJIJsL5
WxQFmOL8PiYtfAXX0o1pmwDSojbKwOLabhWiPRe0h5fXevaE0BnADnFcYBiYAJRP14qAIeYiy4Hp
hG4+1QCfYZ4e+rkc/QuY1o647Ac1weZ4edlTHgEvFgglIkvo0cFoWKx9T5dlKO/bRRfhES4jTEEn
q8vuijAlbce/uPtozS1Gh4zCaY3/z6129/d2/x2F9+zNsiwM5gW+JGybmdbpsloUaq6EdFjW1Lph
+qOm68H362GVWJX89vJqtNJPtyktWceCoLsARrnvzh7S6zOB6a2XRqiqZ8OhbWtvHw62vTfCPLjr
PGFCR7c1AoLTa86u8FOeLQ7igj4/Uhy/BPbOFg/DrBFJY7N/unCqy2idBbRjH7qWaucpZ+TbBYgv
87v3vqMhf8ZZBGoILouR4xSS1ZjUMEnrehc7mCpr3RnMaDqWDItsJBrNcgDY2UyGS8KdZ6JPEb8a
dKXvVdVN1T7kAxf3lS4pLlxlzfTxEZBo5oe6NzE2E6FruPc6HBP9006a2lEHs3OzBcStcJj/0CSj
Mf7AsVhHCMKpkbo0nf00u5YqEfImofXT3JdB4U7rSEQVKo0qtyPvMjNBgkOzsJSP2LDKqxkZ/EoW
2wmt53beRToRelgPVpmgdEnJ447HQEaFxPsm9YL8Q6xzOtvxFGlrIrON0a1KbT1p5LcFBtDR6JRY
mGR15FLIe0Ns+Mc6zxXCKpFpxze0XMoUf5KqkAf+jijQu9iYqnBcZ6ycfs3LuA+vxNKCg99qYZu9
7kzX8Kub2Ev9tDiycz30aOvJmYJNr0cEPSDGGQbqn4MnQmebN6KY7Dt015pZ/ixtt1TtoamL3Eg2
lY2UotiWhmxibz3Y4UwGH80jOrJRUhj+j8AoAsiCrcror7rwIagJqtirvxpODdwUqR94uwlKOXG/
DSxldD/IbLwenq+O0x9BkOflhWGH5CQ0TNJGUEaUtYuGVqRjaO2WOaltJvsUdyKpuqFai9Qvcyjs
mtKoda1KXYjBLYKDilRBwyKqexyCytEwbqjOIm4fzGbjDpu/ZC7vyF3qn0Va+8FD1BoKtbuhdqzs
kbYAVn7UYuaIkGs2zeY1WWEi4P4GgX05TnNX7exBzHTyMzdxLvwelRAkWEsnmj7Qg54OUeCF2a6u
5MzvsrIc2ay6SDEMiL2yfZ+YBXLRVY/FGWMJIxpc/dUvjXAiw+STIV2e+5XM9srq7LK/6hoRW+6+
Lhm40IlUWaznlR+B/NdGj0II3FF9qVx/tPcT3sT5UdXcKxMSkX0y+NGFHxmO12y9NJDpe4C7xfCR
rr6eh3XTpmZ8BCJjxGxd3yqmXSbsvIZ4Z5pwYla9Q++Z2dAgzYtqjEa3WI3wcTW98Sl3KvRWZcn8
cDWo3qX2lkahoGvPDODtaayN9dLtprc/GZkp7nx35s1S/jVafhVtZCHc7TbYqcnQ6sHgRW0mLkTm
kJCaCsuaL5NIkU116EENN7VgFHalZ9+ar91ioG1Nf8sArZQJ1XgH6LTjdDVXnhXvcZa1omusyqPk
o5cnUTZcj2lR+x16r3HVz2s2h5yOdWL2of81b+myfaBQzVDW0kC2ppnLWPVYIfhTGMQfulEmyQH5
iVoNFwXjUPc4YmlnRzt/wrpV3LZzbtB1Moveq+4rGtpY5uadTaSgwWPJ/PNM3dp/GozCR0VZG5b5
sfAGc7j0zALJfaO1+/DaCGMa0ZOS8tvcO17+2oV4Gq6poEDvEmypX4BGkScud8lv0KiwdOLM8GGn
N5gnrplXdMeuqHAq8xpoN5P3Ni/FZT0g3LizIPlAbYaoyul6KTpj1jDOwS4LVXwAitUdKg9tKd8m
SGuNVdJb7sJf6y0p+cIaZMOhhH66nhG649grP0B0F2cWduO0m+JRMzoKuyt/8C3E6kN/Y7h29UoO
d1YT/FoaNtHiuEXwZCp9dhMOFXlFLjQF2hB38UVGqJjW8wSSwzTj5pPpYlqSIwuJXl6LEWeUFqrY
pU2KdJdbldYrgN5nuStJJYBJ4Ml49y5CP6cvwopsI2FiE/6MmeVepIMljo6X2K/kV6fbifzK4+92
AAY4DFYZ95+tEhoDJLcpb39mXLg1bqiG2UGUI6+EV+u35S7AZOZVAUZ++kmJsZBXfBezErgO1GFn
39gNaRZVdIN+NpyyERnrssz2rTDTaUeNrsBhJhkapZDANfVpOPdHP0zN+fHlnfb80dHowKp0odCQ
Xp7L70yO24S+HS+JT8ww1N7XU4TQDw4Hvt1eN9SHUbGym0WV4eWFT9O9xXbIhAMUeEQuwWk+l59E
fmoWooFMaI8JvO0wnuZ+74vBeiiJjvG+whtjRbN0XMRMEb45vLz8aW67bHOsMqlTFmlWcB3uWW5r
iMgdpJN4uxkM2iG3RXMRCRXfhCWJ0ivb6w9r0dgBT7b0cQCKnH3pXPTaTilTd+TYwRWiFvlqAtx4
V7vptH3rY4E5XrYTe3mhpS/n6bfAmA/mqGZnIejEkYd91AQAJKoMxsIm6j6vSNyeliW/QgUX7GKD
DKyGXtdZ5TWj3ojuYRTtu7T1j2mbMQ+QSKGLekDG2y9NdwUdx34lJPxhVfzSKEsA31qC+uT0ESO/
I/m1pYGaYN7fV0Koo+vOw0ZAGX6XGz4oNWN02le+4a8q+d/jysPCL/Eg+TPiWCT4zwXkfJAMNipI
iEF4OjOh/YyKxB7ocr5iMOEyMYoMvIEszSh2m+d1ga3kbHrY+5ltGr0mY/VsS9EageHAb2K0ya10
tqWiYQwjOsF4pKSWodb1AFr44zhgxYogWtK/9ZX/ClQUvLhs+nzps+s2bWOrF0PH+Mlvx3aXwA9h
1G2ptZyzYuN7Rfd9cBM/fyVEnMYmXjnkfQpQohJ3EbXZ2bJybKopbsJur7IJMQVbqAez7BT0kWEw
kHi0sCF4+fictp9+rRgsrBGTCxDK13kvwcwswx5I//aRsraiLaLbkpn8vhR9/YlN/ShkWj4UfTRd
RaRz9y8vfh4R+Yw0vThOtOQITufKiFMtzbxxw34/VxSdWW7RLkqq7n0u0WRTJQABZdQYcKTZ9Mr3
PaPbLc8NVZcbdvG4XwrwZbv9FjYwNsbve5zG/ThEep/4uAQEUxF8a/U4HecEczat+mzNjDnZ5uOg
Di64qX0GQG7jJWiPiwG00xAK2Ckvv5Nn+5xthCwcn9KmFQfq5vSHVbXL5dC3895opnEdOEO9Nzr9
NBZQ1F9e6dnbZ6XFtRsaFG6ycKJOV3KSphiqTs/7PEGXYyqFCVqoQ5srdYzPvRF3V4gpuyvDi/rX
5Gr/9JBwHJfWPIsz1ztdupJR2UodzHu6auR4zgjiyc6jp4B3+/3lpzxTWeNLo+iPLiCoZlSWoBad
fWlpdBMqC8ra8wZA2ucokpt9i4MTA/djk7vduhIMqITfRDdTMFv7vktdKB6t+a7Ws7vTefNJFti9
RxRqQN6sAoRFFv8oDYRbXv6tp1+EbBvLx4Vzj3YZh59G9Olr6YuiYSE/RbXSsa2L3Jik/mIYOejD
IQqzW6/2uoeC6V8FxIlB85s2BKEeB0yJgxy7geYpYeh0+Uz505h7joYG7I3H0qjLe6cZnzIrHvd0
EPJ1F6vgojSSfvfyc59ecP8s7JHsgiD3Fom604UdMH2ZCzwKiw2r/J4bmSo2sdeaMJhtrwbYJ93x
Y8K46MPL656G22XdpaBiXhUEgFqZU52ua4msirx2ht+a+GJP011symoSONaifxR0Kj/+H6zHN+Zg
U1zR9TtdDx/NiWYPrXQnxKfI0766NlKmOK1Ov8bWZL4SXv/0eIu+GKQCRl+kSafLGXYNEM1vTNCz
VXBbotDorIGfOUzrq5q2m4vR69sfEMkImppEdb7m2f1V9XaQWIvKp5ImEM6gEfuZtuHWDnERLyZZ
veLdsezIf1OUvz8g3w3FSdDKSP6dxZFcGmM31YIXKgGwRTGyRIr/ZzO682s2IX9aCnwLPE7uKpTu
zw4HzgCkzyLUO0hfjMPn2YANVk3+Ngun0HjTJfD3cxEdkYdbMNrmL9Lnb7dTb6loln5i7VKFH13n
xP6V27QIlNGte3j5kz1/roV6x9Ejr+Ui9M72ZKFcV6vUMXdiDLxtEAe4Hzth8yHrmtcMIp4fc6CQ
eOxS6JuUYOe5Rh8AL4VYZe4ytC+2jhww1IlSzN/RQ93BbQPbpJAAffvzUVEvX45PZJ2rqgxurMzR
702ceBIvAJosq/eTVHZ+JC8qXrvYziM4mxHSO3SZZShEQDo7ciIYsjEeE2y1PGNobq3Ka+ZVUvY+
IllT29mLN71Ac4EuqD+/h1I7YR7w8gP/4S0Tx+lo8rxQ6c47N+jiGLMe0UYV2ugYzwEhKWtUbxoa
AYjZAt6WOs3fVBgtG9ZdKj2Cjc3dBbn6NNR4Oi+Eo1i0cTGsXVoAx4jbDq8oD0CQPTubYpjbN5/+
hSIKcRXZWYYh9tnp5+UO6NQjapuk7uNo5mpnzaBWncLv/qaM/Fdr5D+90yVRYvsyL/HOx8ZGl0wD
eGHkc22ScVHmw5G6iRwxz/R+NBbkFCpgm5c/5B9OJqLaiJEgRcKpOK9sE/ADqaM7m9tpjje9C1Z7
aHR26BYY5stLLW/qNI7yyUwGCnA/uC/O90xi08g13BkzmqIQ6zgx7BvlJeoqnIz4IReg+l5e7w+P
xg4l71tYb/jXnqWehVuNmG6znqgAxlq6n+5kXHzPmqk/vLzSkjqcPxnHf9Gch/gGceV0YzI7Ulk2
zHpXI1D0iIMqsD0zL9NXbvbny9B5oGuHVRUqy9CMT5cJUHEGbIb+VmfGeM1xy/sQtiphf3r5cZ7H
F/oqIGpIkmgicTecruMDfTdAtlo7M0fjCqm7YIcdONDmGKD2GI5IQgEP26XAdl+5kp5vkQWqg0CE
YOhME+ms9eHLPikiPVk76hJrO0pl7MrG/jnX8XQd5+5rvcI/LUdrkgklssN4kp0FlJLCwYoYCe2U
ayNwCQQn3yqntVYiiIZjk8xet3n51Z6vuLTXJfpbdHVo0ZERnr7aEHOYiifsmY8Bah0D68cgvIvJ
hTDIHFq98jrPTwCrca/TGQP1Ai7ql8zibzd8aRUjBroBxhDGaB4bksK9ga97viqAEJZvTMt+LUaq
a9N8DCi4z16mQ61axT2L1YPAGBYaD4IXQ3OhxwgPibpyXzl0p02FpbXMwxGYF0QYbWZxdgv6CQTl
cZT9drJ651hG9Xw/BHnobOYBKxzW665D3YZH0bnOI//UvDG8LOvDb8Pxhc6V+Wyvdhm5k0oNhCKj
fFrTUE13MwNetHxa/cquefYdwWBAWl/AHwAywGWc7popGEMAEHa9VZ07fx7TvI7v6mbo0gv0KrK7
l7fonxZDXJobjxYYR/Hs9NtA1mwrkeRJdZlehn4G+7ViRNoHXf3256LfuPQiHDanf/4JJzscZAO7
fKutuGlB4kYjWPmw6hgAqqb88uYHWxxlSJlA0wjO++lbzAY3BAnG2YuYqe8ok/yPWROkmz4GwP/y
UudXOV0VrgPQM+wLqu1zNGDqdUPehB7Y07DvL9zOBSMr5NYlv1mBicZortaviab+kr38/RZiUTqX
JL602Ngu57El8W0m1HnVbb06KO8Mh20C0aPtD1ox4A3Bcl96Ygh3QOBwQaZXN2+TSeI7GGujuAdV
zbQvr6AivvldYGq26B74cMEJDKevfQqyHkkDhvmYepS7ctJBvm5kNW8jADoHt8DwqkX18DVnkmef
gL8OpTTyY3up2xY++e+9tz6VkQ1URKEg78yA/Ra96BYSFaAtfTT7lq6D1b9yQT87OsuaC86QL0Ep
YJ5H92gypjir1FbOefYzsQf0rEgYjlVtdm/dzMtSEOgDvjo9nfOUw06HKnbmRG2VdIxVXiz0szFv
juXsZa/kpUtacbKvWIrinkOK9ClBaHnq326RROsG/R9XbTtpSJx92nptmqF665FZVmFYiLYsNeIz
8Y8k13HSOB66JJ0d7ieRQVhMvHxHHUBJCkLtsu2F3r1xby6LLjMPzigQpQU5/Puj2U4/2E0dTVvR
CHsTOBpLWGA79zFiLCsrUzADBtzUX170D7tkaUkvjVdiHpnH6aJJCKvQSgcWhVC9MVExvSEOzVtL
FM3bn49xDjGBQ8CU9zzBQT+zLwefpq4Ss/0dyxekt1Mbj7ipTvr3lTSnfUiB+vXtD7gAIkGeLY22
ZzPI2IzxVoXfnzjjT3uorKsBFAttNjnf/5+sBD4Saukv28TTVymLkga3gye9TEw8q12D0BJ0MHyY
pL8Sxs6TYkLqQkn/n6XO4okXxkaIRITa+n5WI+qQ4Tc0wolYu5ndAwwL4ztjjNBFaSv1SqZzBqMj
1VnWBqQORpKuPdvm9DGxk0+8etBq2/c49sE0UscgiuK73Jsm4MVFNlarMumch8p1oTS4uJXcmWM4
3Zpdi1+QMD6KvIsOYzIXNYQPRuHUtBhSvfwx/hAnmLlz33GRo9B0/tlDqshA0m7cwr34aZX5DCnM
818JE8ttcRaM6OFSBgHiQFHJO0uFNM459G/44t3oZRc1UXjnt6F95Y+xvbWm2Xql5/Asy+TVMyBB
aW4pEjD6OH31YKuwFIGfu+0aWHldz2jbHmSyYwRgbRZnFWh9EzYCCuR/Xk/l/uV3+odbjOUpY8nI
FrWEs+UHFI4HLJLVtnGn/NpqrNHcdy7EOK9ClQmx6Xy47Z3eka847fzxNVNhgqFY5mbn0A1t5Woa
TXZcbufDhtLWv+ygAW3cIocglPmvTQX+sMXxysRhdbmuEYcxz47X2AFt1K41bmu4geEq7tz0By1P
5z20CJx8x7yVO2xg3O9jqsZN3SYRQiWmbH5Us5Wh7BnX2EmMYd5vR3NKqhVA6WoT+ZP/9PIHeR68
2QwUi/Sg+B7gZ872QzUWNKVHOFQjhWmtM3zIqRgrdJ7ps4Sv5OLPP8OSTzBEpCPkEE7Prl4Om+3W
4Ny2dgbLFfyK/gxRgyAT9jFPa1hvjqckFQwrvSVxZWRxdrrwz9JIgqMPwCRPoHFHS276kfdaG2uf
L1S9fTkUO6jz6UHbYB7Ort9eMlXHSHbYwlTO9poJ2yczAm8diihN1y9/uOfRCbEvGgvUizwgu+z0
wwGim/3/zdl57DhutGv4iggwhy2VuqXOk3pmQ0xkLGayWLz683D+zYhqtODjhW3YhktVrPCFNyi9
ULskGbrf5ogVSpF78sv7o1wG4YQu/w6zWsHOlq1001ntIJo6287rk1ej1bOG5MY0/zQW9mb3hlUh
jUNbYfgCQtTalmBwURLqrINuY+jZpF10zTboYtsS51jkPaw1ZXFKo+ezh4sHpo0oYY+WT4KSIVlB
lWBTpEg4d+8vwcWepbyPVhf5KuVp1L1XV1bcxDBW89bZV+k4PIEts3exAP6lK7wIIaQO05Xn8Y0B
F9U9WrBmYHnUw8/nlsh86BPMPfd+55R3iyfvZ8uH2+MHiXOfDJ42XXnoLt4E8nA6a/yJapzByp4P
SAJX9KXKzP2EFtujmcbui27l1p/Yho0SCvChFOd02ijHeAh0cdOl2rWk6iIaWUZHI5o7E09qnsLz
n0CoF1hFPpr7uEyaryXNzAedGsGr3vWV2uRTBpN8gOnaZmZzZYtfbiXWEoboX8YdB2mV5GB1OdiR
q8w9rZWF2+QgRIhF7nAbC2UHVzbTxfvHPB3qnWh/MShVz/N51pZXOPZcm3vY1+U2BYT8wor+EejV
IAQ1YP8ijf9+VugccN+iQsSbC2jzfExsQTQyBtbWcWR+nyutk9um6DzYb7Oprhn1vbGZgIOa2Ess
HdSLAvxkBZpjy97ak8SmW9tU02lu/HpbGVb9waplu9fjvLgfF9JfoZvV7/dP68W1yEYBkwoVi94G
Qdvq8MTZHM1DXWBy5+biGA1edDsHWX/lM65gXiwjIQSblc9Ivwhg2+pS0El1BOKY6NxMevSlmUp5
izNd9NqJAr+Dfoi0AgJYVyS7YnamelOh3PuN6rNnX/klb8zXgQ+KLBUXITnD6odg3+p0NT2y/ZTH
zucG1NntWKAQ/v6qXl5JC+CI2wEKy+IJvVpVt538viQv2xdt+sc2IRmFesCXBTku7iIfhPz7470x
K95Q0kXqkUSr62Ni5W48kpvg3qPLnwn6eltH86/1b5YffRZ68+EICVA35fIjFl1de53GizH3nb23
lRNvKkxsEY0su5vA7PPD+/O5WD8KDTBzmQtQR+LB5Vr4p+TQly2JHXzFfSrBbKOhBUTIRTrhyeiq
5yjLx+37411MjfHYlPiWWTwjNItW43lm2ntzT99hSqJPOvi4LfB/7LzstkWE6/3BLu40BvOQPUMd
ceG9rVtumifsqssyY6/MUn2A8d99EsUMPNmakyPJGQ35ap6vhD9vDLqUkFF9JL7DQWJ1kYpBa2E0
MENAnvVdPQb6ya0858D1isVdgOF170CNfX+ml8feWdDlBKmgo4A4rhsQvVYH3lwyVSNv4yfD1NqN
nVqYTbtoQmTIHOwqgTLAaOB3P+iVc2xL/9pT+ca3XY7E0penYg/E9Pzb6qWMNfwB+LYicXaYnYxg
HWbkZJLoWsfx4hgyXfq25GuoCdMEWW2jetDMqIWzsjdxGb2Xk4pPcwaV6/1VfeNTEixzLKgyenQE
V++TNgWl73Zc2U2V2PskjbBGAEu61/TUPsVIPZwgclxr+L+1in+bVoCEwaasE1F38ObU8/mSE18a
z4ayOIJTQdhDweZ5f35vHH6gL39lmbmmeRzPP5gfCR1REYtNAzB/22iWtjG8DD+vuknvtNi81gJ/
az15DYh0gcRSklt9NSuCabJA5dDUyM1HjBroRJRGtAMeG2ysCM20wc2z/fuTfHM9aXWSb3EuuLzP
JylMZE4aQPJ76SPO3PR5GyYmTncYeV+z73xjPSmXEFpAsMWaMTDPhwK4PJljmxDPFIjEh3VBSEOH
0w6+Qrm0t7HjtVeevzdWlBEZDig5ieK6XiUQ/JJNRNQm43jaxm02A3E2vQNEwvbOVMk35TvmlSzg
jQVlWzIWzVXeqPUxT7xmdge+Mld4EW/c0c72yMoloZuJ7vD+t7sIvhfXV2j+5EzISiCzdb6gtT7Z
Zh5E+t6Cz7nPrbrCEDSutlZd4F9Yi3nf+XO9Q2jrPzfMlpGBilMnIc+k8H8+st36qkwHAbgpjcQW
UGEfdjYa0XHgXyuNv7VrqDssoRuRBdCm86GCwe9dKweylaGds/ebaUYDdhSPZoIWlKn114qcb30/
JESdpSC+8M1XByIHoR0PigsmXjaOq4BQRHYkbkA6/Hr/8705Et05QCE8TIS95zPLtCb3EM5iUokq
zV9SicF9NpDPNEKFGdrr+6NdriOpMM8PD9CC2lg/vPPcmlYecFHX5M17zca7KiVlPKB6gexMQTvy
/fEuZ7fITlAixWqDkEZfrWMPlgBZBxQlh0R3buwCdENizs0314+Sl/eHeuN5X8YC5s5eBIq2dpgb
0HMg/8fs1Z28Gp92V3pFgaJl6rXNAemFLN47PQzWB7c1c5wxAX6XaAu2VkW7j+JaFN++/4suLx5j
yYjhP/3twwWrTVvT3W0qLacmHEeR0+CaaudYIrr2LLaOGmOxo5IOiNMb09y4MvYbH5qcmCbnAl8B
2Lz8+39iViSza2OKRmcf51AZeEJ8E7NV09/DBG42HtDjKyHd5TX094alyUlQ51xY4BXpLAlBymCP
LmS+H9SYvkb+WN5SG9R3WaN198KKIkxkx+rK/X5Z5eKMUgwHewuYGmn21VwTr7dEOUzgOZNaj0In
5uOPDSDATAz193m0phO6SjhpOKV7p0+Ajpuxrg7VPMmPttdMOxHM5pXdeLn+lLeoXC5ZV7Aoj5+v
/wj720rdirDIrpKTY3bDLldteUqqasbj3X9+f6u9NRywOXD/C/ifdO98OIB8PHOAdfcaXYAPjYn+
wCbzcXYIDW/EVK+wg+LKu3N5tBfnT9JKEKbE0uvKCx/Trw0Im3srT8ouFB0im/AL3QphxiC+Bjox
lrjgLN8DAULkjBQzcscg91aPzYylJDRFXlRkm1rsDmtEBLvBfJn6udy63dhvnTmHtC4K8YPb8xXN
DG8jJrqpTuVWV+Z+GVoHy40GKoF+BGXM5eT/c7pEDjprMFqTdovoD0UfqHwD/yuprhyqy8/KOOxq
UtzFz2gdXOudOY5FQnUrLVXyUeheenILQ5wEYMLQKfwf7++iN6YFPAFY9FL+tv4noPHPtLrcLePE
Bl2aT6wxSg7Og59U+tP7o7yxcZgNT8KSTcMpXO3V2u/jeqaYv6+KzP7YT0khwiCX8jSUzWCG7w92
eQfTNlqKSYuj46K7ff6lVJMrEuCI+mCXJN8TLXC+w0SK51vKwVq3452YtEPaol9x5dO9MUuqkVyH
vOkLCHPZz/+sZW94/RKtLSnRPJwcZDNQiOyGBsKgpn96f5JvbBPGoilHOLZEuqvt6BuUCCabepaj
cFxOuCy3mYUkAiwQTFy8PLmCQn5zvKUBzGfk8K9f9c53J3/wXF7afI5uiswvjh7Byq3f5PbWpPKz
+3/Mj7ydCHABWq85goS0rdv2yt5bGLHtAhMUbZVH3iZfEjEVuf21F+XisqGVxeEmcIG6snCEzj+e
lavE8hvf3jft7LX7uuy9D1o6YSzeRHiX6H7noZvptTZW6nU3YNNddMEBuXO500tUuAEXX7tyLvYT
PwmEOxcuu8oCbHP+k2aQp60D4npfkv6d+NVqV05ANApP5dv/uNwMtQDgXDiwVEnXb1eSIQFMU9Te
03itH+J6mA7JPCW7PoPDMMJ/vrKdLq4dxgNrthQpsVYB134+NSeNIoTiLHvfm6hyomZOmzucFcqG
Vy6DizXkFiBHApZGyZyS4epRzlGp8uoxNw8czWzfTzbmC0Fr7rjJv7y/hBdTAl/GvcOHolmKu+3q
2pl8rXNjMN8HC17LBzaNc4SlkFwhz12Owv+alvhyweAetA4wkTsxAXd3zsGoNEvs0jwzzRgXzAKx
zv+8dFyLZOFQdPGL9NYtntkq7H6qev8QwW76SX8JZflSIY6FO8B/xu56UFUXDC0jQatan74CCVan
wsb8kOY27SO97beII1l3kdWfCl2LHv7rtyKHBVAGSGIRN1vvijEfEJ5ta/9gu2raUfecTxFSEDfv
j/K3SvxvAAOlfOE1LKw7qmXwgc53+eh6QIFxkt9KTRpuaBlo67a3MJ0Hdxtk6IyO4TgAObvnhLCk
JsSO6ECfNLGOkBNcjB2C3Ax4QzqvCGVbFv2myC3HCuOpU+3eAIr/rRkc8Tup4/aDrGf/ERKw9eRE
2AoQDxfqExDa4RTlrvlBTkOvh/FQ+sYG4r+ZhjKLnZ/Z1NdItUMivp98ffqeSBP9x4bK8KnPqOVt
PVPlNBVbM5iP1LC4/3K77s2w9FSEYjMExudYomONfx0Uzge9GvvxLqo9C7PpInd/BVYHzxjfheRj
1BbyuzDnBKSER3HkLu5s5I64fJr+JnL6+KHqRokQr/C0ce86TYoMrmGIau8hV4ECdK5n3s6VCLQ+
+W3d/ZJDJcoDHV4fN7FFvX90pln+smIYldt44jQCT7RSOWxU6+TCRrM6QZi7sLNJ1PjDSlQFMpdm
NGpWg3STg+FkSJOFvR+3Eeb2QT6Ix7IrEGSP29iJflv2NGQ7Ag+0LVM9tcRtX0+zv8FatUGpGFn4
tmEJ7YHqAeFo2uyFJQOBErdP80LbB12STbcVrgHTb1E3TkP5zQpGrqNBqS9j5Fn5jLB90AaHjva8
feWaXx6xsw1JfYOTBsgFdzOaT6uogbbGbNTJGCOwnlWHrLb7LXq6RhEmsT3vB3oTYVzNKazYstq1
PbYS75+IdRRBQE8AuCgtLNg8SqurAzF3lYJ8nO0id6qOvdd9j8YBxwxfa/aeWfUf3x/uL7T33/mS
/HNz8agtVHjajKv5OmaUAOv0smNsiTray8AU7X6eWhPN0pJG4XZORCpvbbM2nVuva/x+h2CXeZpm
fQgOiOGbzsGzs3TGpajRI6RLW90PcdFENQkXJz//VnV4NYRgorH6rQY9jz6gfAN7ykJ/tHlA51c/
0lu1mhAxLf6scRaeBWH4+KWPPaPamY00+63r5ZQtHCufvLDt3B5VMCGN6FGMVdVtUe8s81B6MZEQ
bYyy/doBR/LQa9ASerJw8T7WJjz+xxw4+52BzHMVLo/uD31MR3vXNllWPgSIPVgHiV6zcWNmZv7H
sLPcweCoIcUKuTWy4El6Zv3SZWP8dYTq424MhPvQKO/S8d5ztHknZdOnH5B1zvUTv3VKf+QO/ZvP
cabF810/KxAkkYXgOToLwgNxWeawjxEVAH8+GV0nn9IJXdiD0gJcKYJ8su6DCjuRX9YclAfyWWAn
OV2YwN45NMS0MBtoRycb14FLSb0ma1u1zdNWmK9NHzdTfSPTJMHHBE3bFAnRLDaAayFr1oepdGcH
txe30rZjGzTxk4XzzvQBpUHjV09YZ5womhkxujh1QHPUNwuxi1AZR2i/RaXs9f2dSOq2OnqLfAtJ
FmUBdHqp9K+2fpek0uTKq44oKxmYbzTUcnCp6JcDn2hVFfchgudBu0d2w/1Y4H/yJ4i5Fp7qMuJp
zyuQwmHXmkDLeso7w82MBcsP3S+Th7jiIUfQ30ZhDzP52t6lHIjYClEdgrSLKqEyQ5EmZvnIHkcj
uxQ6GrC1wlaC76VX1dOoxbJ+Bmetib3ji6ja6bp00k3ZlFaro0WG0trd2HpGHvaY1lbDRsdyZdpX
kEzze01kabor0eUfEXhFTM//Yitcnr+62uw7r2ZbVD/8LrGQ40Nvq7v10xix7wH5LdTpuA/M4iFQ
aCX+TlUU1FxEbpepB0yGKuOohnzYYWBoZvsgKYIW4fzAwr7FAxjYfaO3521UUUdIviV10B8zDF5r
wX3moNeuoqZJt+k8YjdiJFmMJQZ1wAfbxJkG+cSyjL66rhjdsLQBB92mg1epfRZzuu+jIkaFn7Wh
sBSlVnaMulZDuD4WTqeeEUALhtDUp9nbOymckdyhEvPcSlliM5JMOTYE9qDfqhI1s5NGiP+sOWIR
rvfbSS5Wr2artE3SoqX/Kcfu/HVuRTQgpNpy+lCY0Rp03EWB2clWt1JNbaMCUfitV/mOtqGzgeT6
pjN563ACqGxcYHxLiRnQxliPMnSTKtUf9RLlp58eLps42SirErs+aQecgQB7ZsUzgYvzeWrKLv9I
5XneargU+Ucn8+OfbVEYL/UQj8Yty6+rbYPq5WvP+YlvUHziI2cgrxttGzmzebD0LPNC6VYQ71GZ
sl4B0KcOArtDuuXptPBgQvtPfS/TMTAeO4RX1Pc66Cw+k2FOWCfnSZFiURRNH+PB97KNqfdyC5yY
xmw/FuVNXCEctcWwCGkpHGcSB/I2mllmWCCqW3wqNRV9s7W6tx7T3pj54JnUkz3sa3HjSE2ZHz1k
wNK7DuE16kb1WKUfI6sTmXmQhZd6t0HL7h8wI+qtttlS/8nFbrZlqT6if+n8tvmXoEPsGchraKGQ
WiiMHfK+w2uLZ+4mbowkcrEDajt7k2X1nH33Zvo3X2QU2VggRC7KD6fE1zL7mMyJ7+1LA5eOVvM6
eaNqaL/3SdB41mmONGFsiz6rR9rSSJFCjPGnYGdWg1n8ooE2Bif+Xw7BamQN9U73Gu8woO+P4GKc
JpO1G2MtnXFuQnwjtPKuq7+NRmMVu65zzZ96RCfg51jXabdNxNzHz9pgtZ9to4GfUroTpudKmna1
CeokPQ3DlKv7Fu7URAGK12VX9LihU9PQCP7GkRg6HJogGLJQoYO61xcaw0QFXiSvkDiKCs8YMXxq
SjS+/xCDWZjuwD2sjyi/SSOcMt34tThFXxMVWIcYAKWXhj/9b3A+lCtXeXxmD+aoNZ2OVcZUFAfc
axVeQx69uSnMnA4nr35oNe3Dtft9fb0zLLURQhoE0m2cy88jm1gBMsAMwjnmhIvls4+1UKA2FEba
nxa+ru6D045zhPAPoIMd7hRiOtSJ4DazJ82Zn4IJMbTQz+X8x1FqdjZdVY4Yd0XY8XSHWYu6H1j8
YJgT9lLqHmR7A6uLwGvMrRiHYcyvFJf/ttPPIic6KksLHNT5kjmv4dA2GVk+0WA/+kYXw9+0qqG4
RcUNH0rk2nPC5got/aKs/E92iSnQrhFe7T35trLIBCa6H3daGaf6ktoYdhNWdKCjF5KsDH4XlnQW
Sod4h+BuxiX/pcv77GhXteF8KO3c/uI7vdGHRorO6C1eT8K/gi7/C4Q4n97CjqJOvxA3LikwQQ9M
NYqt8Yixz1Tvi1LX7weXTLru2/IxUxhd7Hp7yDAmiqcoAendfW0VvsVbhXjtUfPVV5vezm/wcAWY
UjwtPtnD+MuPpHmNZnoROFCVAYJowoPm1aaweb6zbDqurdcpeZSuUrUMp7rDNi/OaprR4cSG6nD+
y/QHD8++ar+A4P6roAs9SsTbl842MBoqAsuR+6euaQ8JfdDI1Y89Nc9PNLH6XQMMHUHVjCcHoz5i
1/ePk7FOVBZUEtwMIval4XxRe2CqfY29l3sE6IGpD62tqtr6I8nFyautzH8AoI127hin/lEzKYWo
sMVzet4Yg5fjM4PhYuA952M341TWFcX4MctcXEvi0kHIbpJDamI0xuPj8nc1VoD0qK7MYcktzrYY
xa0l7/9fyftCbWAo8NVzrMk/xniT3dYERI/U4YO7tpm830MrNVwV8/JaIeVyVIqw1ITxK6ZI66/P
bWANTWQOlH/rwsucQ5u1gbyppDf6T3GhiuRjHli9f+cbSEBfi3GXnXg+Y77YQtdHbIjRzdU+KXNL
ozZUC6wp8Yj0pY8CcQ85KX5OaYs+aU0j6zBrLCyrDFTxzUcsdDpnb8cqQhKtRRz3ho+XPqgsG7GM
VU3rFIdJmMXrFJuwQKyshnpAflP+6ZijhYpqVAdXeI0XO+8vnJm+JVzDvzDr880ed10ymHqpHT13
QEQyjb9Lp1e/eUucJ97CeKeMZHhExdL5rRw8mt7f+H+1g87XEFEVUDlkC7wnyCGeD2+O+GWjtJ2f
xtlqjG0SxPKu6BuXag2hh9hOaY4K9mQldvPBo1za8PI73RMS6w4mOnUuvK9W7FTxzvQIcKPNOItI
/MB7LL1XHnaB+3wm5dxUU+V1U5gATtN2uM14rQrtwTf7Jwlo/Q4JSHsKJxszBOgsNWTJsExq+5ft
YDAYgitDyibuDbffIa6exCc6VoF5GpQp/VB1ea19rXtS5ezWtqTrbyhZBXoSOgYe7jBlok4/vL9s
F0AAyoYLvtei0gvQl7+cL1sp54DCmJ6dpBtPM0Zyqj8a3SwfqKBXB+oA2SmgNx7qRvyrnnzjCKuo
//7+j1jvHB5JlCgAPlDKBOW0LtcHi+Vn5A7jqWzpBN0WEbHIYq5pYGkyjtQ2LStz9a1ttNLaa06l
pyc7rfRi/59/Bh3xha/HReADQzhfimmepeEXSX/KPdVaO+l602ZAyH7CwjQRBh5Dab9z4ly7HydR
hGosqiub+G9Z5d9NzEqA8tQpu4BDBPS4+hptkFCSS5PmhAlG7B8WUYY57EYfNdG5HzABSaNpbO5I
sdofdtP7Jg4AdvWQ99PQziF62d6xKWLUKHBP0rr90KZju22Nxs37sNdN1d/4oz5kewjH3V2F49/0
PeIbB8dRVv6ptCO0hzSvqI9dELdI8/ttU7t7B+uPQ4QHQbl7f8XXPQamSxd+mSiP66K+dL7i0jDx
9dJwldN89+ek+xouXUn+JWn62r7SYrzoiS9jUT8AYMD3pe+3GivLMBnF5KY64dj5c4J5ZuNYKvDg
GTEOO9QDtdEwbS2v2rdlLz7JKEm2OOcOX6nIjbeA4q6evXXAzUWv011h64M6IURZdVgUBU3Zqqw9
4YWHKVzfjzivlXnTb3SHEubG7FKcCN9f8b/k+fMdtuhOEZWwv7k81uE214mrT00/nJC088mKnKK2
brA87UZcFXt0NW0caMf01OlarH1QsAbrxwa3iy2ukX3xOicUqF4DCh2PaRJo8a4MivZEZmd6lEZb
Y/iFYryc9p47F9Eho3qPDZ4bYzJW5nnmfh3xO+HNsspUOg9QXHL5DO2LR5e8tn/V7CrVsn2DylC1
GUeuago39uQ/QCJq4iub76KwxPoDtELpGbzSguNc7YhaRppdxmN1slyrf1CJo8fgTrq6uDHoUPpo
gS12sK3TNRjUDX39E3bH5O+NLJMKUh2b9Ag5Qt+mAD6wnsvc5HNRx5W6mWZDw9hMmdbtiM/0VWz2
sjFW3xDSCWnGwnOhNbdKmfoSAEAiq/bkeezgx67iZb9PE6rDhoH87qnJDedBn1snOmhm4SSP2mjn
uAFabo5sOpY93pf3d9UbhwtMC9ViYDx0ni/ogGaLWWUOGoKr06pPkzuCoRzwmTCM6nFo/ORJyiB6
IsY3b1vHabJQR9kME/fAnr7ELaDJK9v8jaOFvIK/YE542y4gPlMiIimHwjp1FJKp98yuDD2jnA92
Q79/1mlDXxnx4iEFbrngZumVcrssAo7nd1k1jIURaXp/suQYtxtZe+W0sXqR6ls+psA6t7Wl2b0Y
Gf/Rzq8os241akZgbvLCcq58kcsFYPr8CDQZYAld/Brp2VGs1257cjrPTW+LmSbYVo/t0f3hxTKt
txgS29rt+9tgOTD/7EvCBABHoIaXE4Xe4pp+BWd84sZ0aRFgYTJuDDXMH7XFBYiwIm2bKyv+xmi0
Yjxa6OTZBC5LQP9PcgUxsuRq8BZigDGXi++nPm8UEntHC4e1P+9PbdU9ZmoGDAEQ5vR0OXR/D8A/
g+XKHZ06n+3d3M8ttUN6I7QlNetKJnA5J7YOIBgSEdjrF7I6deBMWDtSxU9FNcv70ejc5IscaGrf
IPgYRVeKL+tsfunxkHnAkF9SeTiYSwr9z7SUPiZD5GQuZji2Y2DEiqVZToo4RD7JHjefPEht8TkV
BoEYtGJTDeM2GKLih7ZAXnZ0epIc+3l21rgT9tzNzRahs5kmKs6dLgbSWYOhqT9iW2Zci11X9yC/
noY+UjE0xiBY0/5e/fqRGrZnz+5zh6XnE22pIKOYaCNXT7HkHoNy8Q0jA+yTogy9mrqsCgyWa/la
22bWXQndlt32z95ffgs/gXgeisXSG18Fj4PSnbIq7eSljL3OCGM7djdYBhvfZJt4H5Jp8qg6BsUV
NMjqmDPqwungD07c4mK4esLKrCdQkOP47Msy+hUNifgYaf48/9DKpqu2mHJKdUVWYeWHsfQFGRND
PqDKHAQAG+erXgrQNZTo9WfFtwlu6wks9qm2q9IXYRkVJjISlsjdQ9TFAkkjjEiL+qvGSz9vVSDj
dkd1HomLK7fBKodYfhX4sUVgD7wP6IRV5FzPdoSjXDc96/m8671CuRs2x600M9tBM8Uuj9FkcxNR
BS+tmwQgVHstwlw+8T9bgNsP2VLeZbhv4DDIpc4XJvd6XGZUZDyXjRGniP7j43Boa23WXi0MbJ7m
vpTlLm3HdkQqWXXJpwhAiDiWUBL0/GihP2SEgMsdgfwB19G1HvbfJvX5D+SioLxLBxmwCD/0/Ae2
VRt5ud67wA4aY0aCbIA+FtOVTWqFTZQutDu7VQicU2sPkjI0htkzNlmLEM+z7stg3LeAAWg8Aaay
eeJKqyg/mKUVd6dITuXtjHix/NOCCrHTsNEo/wPgk6LDQzmWUdgOaPNT8ysjJE43ht32H8Qkkp5W
vqpTf1vUteb3WzPWjBtDKEfuJ0MF4jEKyjrfa0Gc5eFQ+6N69pvWpSKi9WhTtSOx0C4rYkc7VlHq
tJsBvZWPaIanFtLsmOuiWClU1j/QpTft5zo3Y5rQhZZJ96nsJrRHS9VQAMMxrx5uzClFag9DA+2F
X1W8Uniity/5oMXGKWRKmKznShyHZnoArW+Lp6gq3e5aDWx9ythMC0edXNgDq+hScD3/VrVWAY6z
e+NZNnK8w9VOUHRQqtyUWW2ITWlnhYl5cZ7KfcwdvjUniZRsnCxtNQirV/AAy8443zlw4+i8ENkt
IohrYldfSTseKrt56efoUXZTchNQfsY1raPaUUb5H98uoxtjjKort82bA1OcpDDGEec+OV8GTdq1
iV5P+zIFdnJDv0yEXgmyjn8snjJfaa9Q9PmHLRzom/ef/HVExycAH8+UF1Kg59OBPh87qQv2wqSS
l1p6SbDtmjELKCIDk93AsMk3LsbF1sd0NLzNrNfpi4SR/qUIMnHlYrlcAxCG/BgTRCOQqzVkX6Nb
2maVNrwMHjsdNy0zNAqh7sSo2oNuN+l3nEGTTdG72uf3l2D1qLEClEL+gtgooANyXt1oBaadrRCV
9uwbuJfhLzIm6i7N2szegh1UkEH70cDxqwquXqZ/Z3W+5ZgrBgywMS0A0Itp8L+hiZ4CzGuDrniR
S7eGirXVFEv2orAVpTazwB4rXE9FOAcTGhVJYJfzh2lySLd6FVi4tqfalMk7qY10FkiGMJg2ue6m
PzhRJyr7rSArSvwII1TIJaZNyaGPzaDaTIGMirupHpIm9PFKx0O+niYsPOfWoFOdl+2pknElMAHj
FO76kV6N8DNTbYSuTzAe6fIDSUuNuN6aHpqriFkmdr6nZFuNe+oqWoa7T5MP3UcCs+rJtdT8LeIG
jJ6dqmncA97aXbkDcj0HMCL0rDt0Xmo3m7l38UFI3EH3fs49LIYNNoN1dET1puBy6JEvOVDfzNyn
yI/FXZnRfT0oETiLhYFmDiwVC9Yf277pvG1NxXTYeiOyVRvRmS7wAHpXzQeQ7Fn3VEZ+L06oi2fo
1AIypqVaOWNklBjci5SWMLrR+d6DLf8CScSrQi+J2i85yAaS0C6bp6+OK5xvSz7vgzsbuidwN6V7
GNJRZPQ6W0yNsXRCIwF4qbzxRanJz9JW7U2eThlgKtdqtTspCfFCv5Yq2bkZvV+eqXIEy4HxRmdn
v1pJaxVRo8oEBROrxm6++TL23KeFtDQ/gXjWjFtQgU6XbFTgxX9tyq0NUZw1NzeNLPX7jBs4a/az
nFvkxsXA8zZ7iiM9VbXVf21dQ1Z30EALihygAX/DOfOfSinkZ7NSkx8i/TCW27is6mBrCpAPuAqa
xXYu4uAGUBJJ0kYXtCI3QZIAXIA25h+TJo3UwZF4z2ILTVNY+nP2hbSyCLZKW7A8bmGVzcacY9AO
B2B7evZaWV0WHOq5rtWGPi3AurbyuwDmipNEmxYTOtR4HLsNiltlTYV+6xvl+KMpRJxvkTmoasWl
OfqfOhJP626IxeBBL0u0JkT7dfTETVNkZrbhQhhPhocR3oceiRkAA4rCHfIWInDVIxuhEN87kzDn
IZrMSt5qTjA7oaNpWX3wBq0X4A5lLk5UGXrnIyyUeLybG93BtXlKzJ/zrHIOl6xhsUtT+E5OwxZH
ZeyuRlHspsquD8KTtvFRA1Izx3s3TbpbUE9lb+6XoIaISnj6p0mrETjGeryOINJETrXPfGAd4kFU
AreynZNQwt3MWd49j3aVFU/mPCgUPHOhRVcA8JeXJOwWGucE4RTxKOmdX1QAfYGCuGn/AvLF3IKC
83dZneh3Sq+ST9UwLFpntv1fH2QO3ZLXQ2FdSqj26m2iQg2EAwLXS17QbRGiSD/6mV/9DLyOSnXF
eTZOlLOjxxJf7mtgxMsHyXHgspJx0GSk2rOKtYWvdwgeWM4zm3k2jHDwkT8XocsBhfm5+I4nkRLj
A9BBCF3bDqny5Ob9l+mNxxmhWwNA5KKZCuBmtQBuJ+bMndL0pZx0QqO2iPPHjubUrS2a6IM16vaN
YymMHfvZe54C6Ctan2pXMtBV+sX7yKFEMXlBrvM2r7XWpqydisCoxEvhCCPHI7dPVXzgfOH7EINl
1W8do3W9K/HAW6MugnZINVHK/h9g7p+kvRAUcO1irl88DAifKxRaf/dROd8AsC/QDaTZciW3eiMY
dansgPaGC0tya60S7bGGN9ZYZfXSeXFZ3mjllE87MF+Y2TdV5W2NIfH9B9XIz2WsZQeayx3IWKK5
+xYyz9P7n/5y97k63RlqP2y+Rbbh/LzVCZjH2jDqF9lWxbeur5s7oSJnI+mpn3K6ONjCxNwKctKG
K6fu/yg7s924jSYKPxEB7sstOZuksWRJliz7hrAVh2wuzbW5Pf3/UVf/zBgaJECMIAHCIdmsrq46
56u/fOrkJHj/KStg+7rIhzx26WJqqicLgvP9oCx9M42O+jVRXA7nwuFsm/XZ0+f3e/m6QeBSfoJw
wFKHynl6v4XRAKac6+xpUIgxa5GxC2pjVebhJOod/SJkhp9f8eM+znIvCziWgSeW8HLxgY9uS7bQ
VfZjLhY0rpLRBlQzXD8dDgk7q4EF2il2C4wja9c3ttSI33Ea9N+JBhqMEr9Z9+M+qZpbZRdWdk+N
gk05js3lmV+Ogp7gUi5pqFWzFfwze6VCp5vP4P8iIy5nqwuVaMnlNp/f2MXSATGAOoIgDWp5na19
+ijxmVSIGYbsufSyYtkEndMcNHSPe6Me9IMXMFws9CgRoR2U3rX5jmcVChbrWtMjapFR0OQ7H0eR
Z/1olXDqn20nHXedprNkyJQw2RZNJNshPwADsx4sZIm3GiOpnj+/9/Ma/Xr9tVTGn/THMdys6+z/
wgYsfQPJcqs/8bWMVqRlRVCRQg/OHyjl4pG6lR02i+51+6xx5TdVp0URMn3Ge0FlUNI+LJ3Xz3/S
xedE7IJUuVYjVheVfb6y6bk3WoGdOMtF8WThXTgAb1xitN22c4AVFB+Hpb1GYrj4nsDb8ekawcrt
Mql/nj6HBTV5TCXcfmpiLfbvGEgO2KkpUZRXTZAfRtSq75/f51lVlyfP/JP18dJ/XNF6Z2f5VCMn
UFMyP6lJK791jVY9ecLI9mlBdv35pS4fKbV+9PdALtiY6Z+c3hxoWZTEY5A812ndfq9G88cofPdO
crwvQxWrfOtqdfZfD+lksSuhiM4igZnCxelFW5p8SN2a+El0VnLHmc2PGLBekebFzr3beN5dI0n7
Qr7s4UoB9PLRcmUc+3R3KYixuk8vvZhTNeWFSp8rajMH/FYIYo2hTR7iFqPalX2Qhg7/u5PACNGK
5YrEih7yunZPL1exmDlDCe+J9KNpH1FPjA3Z1pKXI1bL0u7+6B6u/W8L9toU+4EBmG0iBc9Ct1Jg
WcN1k03Dru8NzBtmrf3jN00udp0Q5dfRD8p4ZyEGacNFywQqX6pM6W3j551VhNAhez/sICZ2tOvT
uNn0njMIuEx4M27G0agU6PjAUO+G8IPiPneY7cUpK7eN6aFf299hz8wv+6DGTgpaMl7zWpeifGmy
Ii2Qwgl3LZUPybJNlN68GwSEfFO5WZtEc9ZZQ+gSpe+7VuFuIbHWURSlsv3jd/ZchrPq6v6L03fa
jwyhs7pHBdm9pm2lvflSde/FYljZFvvV8tV1ytiOkiF1+qNuKefJnsrlHdUwh09Qc0aYD5SWI5w+
jBIVphmrsJiT9MtombC9R0ig2W1fZtWTig3V30jZLc6mojMRMcQFWVtC80mGqi8XPbIDfyy3ujst
yYGJ3Xqk+VhTX5vJ0IK9Srr63zHzc76KAq/qvvD1MX2WnNy1P63JtM2vqLizDWllNe2cIKv0Ozi1
7jHJrEILKez2//I3+nWSzPE9cIfR2tq9EjKkaDO8aOPcmN+rtpa3bce+cItTy/K3kNFUtplTQ/2w
2NOrLTYuoAAU8LoBzTMC77BGdk3izL93N6ZqHbTCDKOr3Pu5SMAV6zp9rq8+p6Vp5+vV3B5tahfi
xemystnEnPamqGNUdHGYJnK1ME3l4EWOXTmHtpKlgcge70KoKpXZe4ehPupLM1M7iVxIasOr5zR5
fAsyajCH7WLGYskjzltB/bM0EeSETpPIV4WLLd/MyaD2w+yn1vMEB9XGPlO06EtIRdOQ/HS2wtQM
OKDC11qmjagq/43ifeC+Ny0y2Q2Ikf6lSewgi3oz87I7uGuy2sy9MdvH0scEeIMYX/xSzL12d1Ui
NI7yg6WGajPUY/aesE19T9Du/SwLWbahptdyhxIrcO4zkfhfmOjhyS3zU2LvjfJ3VW8o3c0ec5Rr
bGoe6z8NBc4qgYVMOf8Q/PvuUTnjdK80FKIbpMY0DRTBTYWl29MVE5VlvBV43/Sveb8whjr0hOs+
+TFFfwRnJRWnFkbbgcMgUYSaQD42Ksz6tJm3XS4a8WC3zPnbBT0DiV+qYbKDPgTmnI4hP3XWM0jN
tJAiJ9UkrMNhLKow7lBHHWqGy/d8N3k5bT0P0myIQMRyvmRp27+1clTvq/LtHyZYGlo08mqnYzcE
3U8JCEscJTP2qptpljXwh9l1Q1tkk3eTd6VT3ugAmweyMSneHCW78p+49XubkoAy3chUmfneYGmN
D3mtAsnMAjLvzVjPyDoY/ti0N0ixC4fiBui9RyT5tRvlVjv273E3D/nt0EOWfc6UUxgH2cyQq+hn
afm+yafSCRkli52C9YgJwme3OAC5mmgvVi106DIdcjhGQjC5AJn8sFkBhxOxwUvSjT74sX2jpSpL
bj0vljZP0ITg6melGVPBK4Sx6ePWvveWyZuzTVY5QuxIV10KhXZRv2EXFmOonBhjaYgpwFoAa9lM
19AyM91JEgjnpWfUifoyxJTTotLwZYuw0lVVaCem+zrGDU6w2G7bL4qnqpxNMyP/v7Pq1FgYmUeR
AlqwkZW7yXHqbdaZtBFyGyNyhNA9c58CF3lEgSsitd1oanK4U0aVa10o8ftt+R+Yzd7FCPsnZ2LE
nyWr5YtlGJ06DAEv6D7uZ2/CR6EvgLRFBS9Xek73qx5Qud7jf/EGcqm2MKPZqq30du51DYZO2heT
t8EFVpl7DRfZOjVhav+txiDTQq+otD8abv0BJ0PgNIxni71rAJxzmTIpke95yKNJAFcb+/mEL6+u
ewQzQ/PsJ2k63XRMGbhJGxgDmxwyCUBwp+7cf5M8EA8UuzQNHyJfoyH1lvaTQgO4xdmfO1EhWElb
p7HLP4bXMgIxHeO6jxzQjPo+E+149GZRBv85y8K9saaPJDtIHc5leonroRIy0va5BDRWs1+pYDsV
hh9qrj5oW9tNh40okvbaZJTLIwQJK5JyivI0GS+aQkGrazy4Hros1kK29qCtyn2vfJT0y9SnRNy+
H81IDPP4Blu5GcNxyZNrEOXLBJrU2VyFdBj96BBYp0lQQyG2GCujel4whfxuuC7qp3TEo5ZWWoS3
Sr/5r0ktrmpO+1QuVo3xubTGtkabpzlbT6gBkmOXOlm90W2YopMzd0/A1HMczpUar6R7l/fJZZHP
uJTa8P6eTyFe2q40u2S0nsY0IHVb0nTHluLf58VS3rtu9fzf75KzECVhQFSXh240rrO0zM56QgzZ
/ZzmzAn1LFHRhHhojpQDr7Vp9OK/VlPo4cPFB79NxwbS1Vktr6qRLWVDWjw7iuNImAQN5JCqHB4w
6fY46OdaC3u6a5gHO/8asudyPaNiQzmGRotSw4X8RJS6pHI2+E9qrLFSIWVFp81I+ai1nLTbqNwW
h26huBjV2JG+j2OM/eXzp/6Xn4AUEiwEh8IVqXF2NkMy0E6DyuVzP+VaOI85nMXRkJYXJk1Q0yJf
ZJjoo/cmAy0YoAg4wxWkwuUyIxTS1gN2oGPeOD89UcnVh7zxumeOOdaepuLYQ2sy7Fs7YbZ6Z7by
5fNbvrggc64p2/LSbTYwYurZ96t3mYam23w2GIfxpRmxKY7Cdm7p7DS3WESuIXova7UUDtFDOBR1
1pLpue7Aq2C7YsKMn51Ktg0dJLdnowoQjoRK05KKgdLCfRkX3/tmuwq9u2mN1YOGoPAaPeWyCLL+
FO6bIMJ3jU/h9N49B7Njkw3xsy3VCCLHlve+39QgCSReHKOQYmcaUtuMiR7/KNbB38JorZ/prIyn
2l9gSnz+Lv7ygxxKuKuwjHdBt/nsRDlbtIF84ts3A0zCUacV8kMVQAcj4WCYApTViU2DkonymLmA
pU8MDiR5wNfgmLX+ux/qa6yyiy8CNpKzAmo/3hUd2NNHlMdB0LRGWtCB0dspZOyB/6vvivGnnS7O
kWDxNjuddcCzr9/konLqK4/kfHlCI0QwS+t9XSqY6M5eUTCbsVOoon3UGlGnt/ha2uKrV0u/O2D2
AlwLsBBb4Ofv4bxuwkX5KvDt4X+kr3IOyZWJFGVW+P7XHMrGP33PqXnf8W/NvamzB2zdqWzVzhrL
pr0S9s9rksQ/2FZoxoAwUqE/D0C6apGsaRTykbEEv2MGpXypq4XRC5kZjMHWWTLtRwHnwY46t5vT
m8/v+6K0vwo10TZAxeEfVnHH6dtGsde22KyTx0o206/J1PDjyoVpoVZX5D+wYvX7wE60R6ZRZvha
cvVSq2EJfRLwa7WrizjBb1nBl5A20U2vpe7T38KETbtD61A8GqWYb1di3pZTVHaIIUvdWeu8z1AF
QRLDJOnKfewv+evQLrF1uPJM1uv8f5WHy1OkBZm+bkuY6c72hEwYlhopFj/Ogy5v2nku7+128jgH
IlF6bwHa/fLsqXu2pK/9oUCZYDp2rgTpy2XhUtdCSUzMpDh3rmcLcqz+WTE4j4pRVVXkSpVVmCNs
/aXVe3vepLaSKrLxKrkhs52Uuf38IVx+EGyGODxhKeAJQNR7+i4UeNNsavTpEQZH+ZgzJ3q3eCqI
zFhW+8IatRse0bW8en2wpw8eBeXHpEykjJT0zoIhQ4OsoS4T9dj1iwpCN5ZMkBsLR7uhspPtP7/D
izjDQE6eLcmPDuQEssrpHQpUA21TGsajrxcqCaFKUKsou/hfwaCDXcKwrCunhvPAyk4LOoZtkKvR
frig8JdTxyR1JF32sgSHaVjkFzedxHyP7GK4YR3nr3SynS01XI8vbClS/8pL/dstE9VJdFCrXw4A
YXSjUbV6oz8usK/iHTWvYb5PFNjzWArDuClo4RVX2uMXC5m7RsDP0wPiYXLkO3vM6EvKLp/1R4Z+
CPAs/dIdKK0oO9L9wbOOVJHKNyqCcRnZVZz+8/lL/sszX/cSQjrFFhLrs5Di9g3fjGytR/a0qg/x
3LXf6xXnm/eQhg7sXtleplSpsAx4UYzT7UqAvVjSFh4fGndgOPmK0Vqf3j7NhlqfNdN8XOj/9Btb
1Jp9kxug29ogTsSVJXZu71mzOc5kBC6T2149daeX61IJf0oPgkeZgf7bNM3g4DPoK3s8IkXoq73q
cpAfZZz2FpZIF1lm5eST9hsxiWVRsR4G66AkOrNEBAI2bTAUhRUOdop4KWrsuivv+m7Waw9UqJPu
6JVlTlRlDqek2lN+WJtdusXWDdImZDAJiKSIoypq3KFLKYmLuh4AcEy+cDaTsyb9fWD3D2KYsv5K
a8CwuNeTaMKzIKdeR9Suvb5zqmQ3iL6im+Q+FvNEyWmoHjMoVDa+HuBclYpJ51NReHdK1NW2m/px
b9eu/KX8dH6DIDPs0Y7q137Uxd6CT2ZVbqyrkXlp5z2v1DYHJwVd82hIit17oSVtcGT6QKmMqPCl
tueB11QZwU8E27o3S22fEMXEU2bU8hry4SLI82NA4aEH5kDAwL2zEIj2LW2XqVoeTVOmBZCUNN6I
eZqHyDNqZ4vXeQyzPLY2n3+Uf7ssdud1QgA5j3+ec2CS8oC+VMajB23FudHclolvzK+lat009aAd
O2RRu67p+yuNqr98jOxnRIF1R+PEuf73/2uBTi1GTnR9+iNitPxft/WXTdpqJgPRsQ42V+7y3My5
fouoF7kg51sy+/PdjLqRDJZl0B9jPCM/EjRCKlKcyySFviLdoBRYsjvk++MmVbVnbptkpGFhyKy9
MdAYH/3Wm4evQHLct8HMLTNstMX1wilp9U3r9tm8HWu6Ec8KgXYagagR3gagUXMQWJqHsMprGWzs
URSYR9ph1b4bcy9CcJ1Bec3+9OET/r+PDZkySxp56opIQ4V/PjjAzPKkGa26v5MjTMovSdxRGV+G
DMw+xgwRf61zm7Im/fGyjOJicd9rHFrjERBweh9oCywrOVJT2ymmH+u3+hQU2h6jEcrqCvn2eFdb
xfAzM5nDsxWzpu3iObfklVPAeTb8cRekfYyYJnbg5TpbIHlWVIuJCB2TaJF33/qgMR6ywm3oztBZ
ysI8zhZxS/F4eGhlp+SjRb1NhQZl5/QV87i84io5277YqcnMMR99CGHpsK5f0v8tWBLvIG3ocB5z
nm2bY/9d8iXSc6OzNq5H/08P+ZiqV1O4ctyMM07AMNOW0rqyiV++Xg7v61kMywdnFWLG6Q/pnDZY
JsfNjllsT42KZDV241vloLyM6C3lMAtnr6VlIDo606HsBtfbLNLojzPK8f5u9NveSdE1Qvwx2Ecq
kq5QU4HRGlFllbr/xxbJBJoL5c7Rq9u5gDmTVDJyY1TOV5KCs/jDFD3Tx6eDqJtjBtvl2VNNoc2N
fRKbR0paqvuuV4a4oRc7GhtK0nWmIvwQsbNbWhwbL5+Hvg+G8sl3wrXXmTZI1/he+AGnD1IfAkCS
qrPvYNDZE3J+RKSM9E4FHnj4heVYfssYcp7yW2CD4Zzr8mIQURGPbdeFTW72E831LAb62rvJG95u
XKvdkPjOTqD9ZQt3+vyuVDrKXBNgH+pTdOE6Na2i1O7QiTU/TF9VTyg1oSTkZdC3Ry0W+tplMueS
4YZtTi9P9GUXpmqamsgIpPXQTz7s50Jlc3IEPtTe+inMty08yKSPrAGhKC0pVuFb2alZ7sqCQaew
LTkr9PnQJLvEMOrpBWuHeO0HdLSbHm7fu+ahNzlWnZ1iM+kq/90XzAW+Lct2+KeM6VmEZDodBxwW
ZrmvAk5de9fT6ruickB29qXJKT3HMn0ApoYfwosz1MkhID7hH2uq9DiYOyrKO7dw5uCOUpPW7MfG
M27yOqgEN2gP8/bKG+YFnr5gilzspfSOPvg/ZwfqcqTYaaolPcK8qccNjRB1sHXaO3sw4suhzyfj
++dXvPw4UaRxQYrHq/fyYj3T9/TYabP02FTCVv8Ew2j+BLvuD3tGVyY1M4YWgw2iiaXphZTQvQh2
EhhHXLiZQ9vRlSDBUtDCC911Q09u81wY835JKmfa2FlluhC5AvE6a/Uo7p3Er7yDQkpkXYl2Hw6p
02eHBxHpCmkboetiEECpzw4kYC09mm3dZzdjn8naAD0B0zoMujq7Sc0xFrdBo6oAXXhWpWYZta03
7UYGG2BaH/L4yN7fm9vK76usgy9p6t8d0QQPDlVueN+2WSBzGE30ovcwqOdvTQ1tZtsGNgPLLaL8
LUTX/DlfhCH3fDI6/nXHbZd8M3X5xHRILQPXGBkiNrEEdHbxsa16fk99LsigzX7+bs9OT4QqbBcU
ajlB0GgidJ6GC8Vc5Cbpg+DOQ3L+p/Y9B3mpgHpn2PFXXeNthQPtEUozqQyuvY6zBPrj4hjN8L7Q
euHNnF088OZkAczs340cz9iI+2zES8B8X/nbS6sseeEgVXjAyALjF4UiR7x0EATc344/CiZIAGAa
IlczjV+QX/q+DaXhzQ8WAv3BuDWyfM5eKAAiUgkLvxjUFKVOrb3ykS5gmpy4TO7jJtXFBgalzyDH
BafXDh9EHrwmRho8+PFidaxqglxLqQC0EZlcUN3Dm63yQze1ze/JmBBNXDljfTzz01W6toT43HD5
0b84fyyLk/E11rpzN6m6rCAbAEUM7g2nUVuELE23szjP750yk/k+dbTyzdaIlXSMfadZashTCPn/
NG3qilud3pkIJYOBtR9B22AFyCh9yR1Tllw6xQnHZJsizxDTsW79pte2FV1PMhCJ8wyDXlmw2Tp+
Zjd7lP9JucGHF7g/nZLj/LPRTH71xc9F0m28Lut4g44/w+mcMmHftBYe0WdanNL6msN8Ho49VlvE
Hem01NFoiNnZ2ugvOAKUtWkgQ/EXuW+lHo/P8DJ5rPwu77EtwUbcB16ePUk0k4gSJndua/gIdRN/
rzJaWGxY1BUY3+vndvbmxhaci44vR3tBO0phr5dTBs+5wTER22hyIIUFM8BCqdXtv0LkPkzDmoPS
6+ef1sdZ+Pw9erQlMOwyNAJZ8+m3JQrdgZuijLuiXrupbt76v0hSk+J96UxZvBt+JtOwN+JlCxZ6
Fts5Xc2tg8cHsFGekSZt2MZzZ34hvc6Nh/ZDj521vfWSgOFfIXQlwLyflXAG7zlJc7ZaRx8bi119
SYe3uiu89L1Jh3Yr8SfFwTZoOjuIgj5j9/eTZXoOKFAJHBIICOqU1PPKEeUv0YXfxERIFy29D7zg
9AngHvILvwzmOxclZIeRKFBfLc221Be+OVO/s9sBC0EwKNF9yXp9EeOVH3CZiVnMa13b6JSBnAvv
BC2fiUb3YNwplzL7l7zXky+trXrgAUWsU0jISqhY4JSXdvf5218z+dOXTwKGc2JNx2D1uWeZflpU
FONVlR0hVY45tn5NPk5mwcQ63am9K5H03GdPJKWsDaoAG5vNejsvgvWO3lqMSvXvjKQcWg5AfmIl
h5gx1gwDt0ZZvamGOQjRaI11HsGQ0hwCoaYZu1LvTb/bFGruxrtmzqa9z4AvO9SXJBseZS0L84bl
OpYFfF/ZJ1ce0+ULYlWshHla4cx3OAcE6EbuZ6kYtDu8kL6xB2ao48Bcar98qvA2sBk4w6uhiJdX
LvyX94OrhUcFuY8/zy0H9IaqSeszcfTTTE0IKqkYvOgqAc+NYmhyhmuN4Mtvgd47LCKyKLyWhPXT
bwFtkWrSTGTHPgsqJqXqwMg3Ayl0/JVs2hcPvh4bNdLNLv2tGCDUPX6+INdv7WxBrgAzUAYrD4ji
3en1OWF5GcSF4K5RMrud4vWoT1jVHxVtky9mES/DldziowBxekkGVqz8BGhIfNvncwroDhd1qSce
p13Dgy010XB4xKDXdneaXrXNW5H0oovyqUWLmkKlQ1gjndT/aiRz+cNNjCSGVD3A1H7Giwrc1dTn
0r3WIv1LeuvAT0cpRNsaNsZ5DVfXRq8O3DY5NkFM7hjO2pAv78PYq3tthn8StqXA/ZKvTfu8SOuH
derTSmDuY+MhlXUvkx0OIq0/uj3mgNA1y1S7D2ThIjSYMdEdtMlyfmuxobVio3gHcpd45ZBcqS5c
fkuOjR4I9wHdNgAKZyFHqqZeOrrax2oyjNssydAHDbpItYNICyTUoWaxK27xaMr6mp/8Y0zz2bt2
2Oc49a4qA/xqp8urtJwsZ7i4dzcWY/2VuZnDm+Oj9JMhYn8Ex149JoSQpdd9xv/0cexydKEvzZ9G
lW0cjxPVgEJlfp7hWrfs4EqWvxYbLeBLRl91eWWcgkLiqImg+tE0s3Vw3HxIYrir6Xqc7xPoWtvA
p2wTTUspkRZ7XtNtuzHQpmNjYAF5bxutFu1DOqZd125TbchkEs51XtFpGgdXesfJovv7bWDswQ2w
uNredSUAvZDAvYqmmRrWhYBJ5S8+VcVpBnOiGyXUt3+Olp5Mxc6ui5U/9fmne1Gl4dtZq/yrlQFZ
+HmQ9DKvRtjXUOtwF32Mct9kCkdrauX3JIHFGSGRggi1M2pETLei8uSvrDJsTd18/jP+sr7QDa0N
NFo89DrOWg05vOm1JpAcfSJmudGCjtOBny46iurOHvdL5/qbvHWgQP/nC2OAY00j8kAadi6UApTJ
cSRh7gXKApWTxjO9oR3Sip+gtSgKyzI7Yom5djb64AmdrWkScPppRAbbuphl56UlmewQL3erptvz
ojYb3HY3gzwtwqrwhz/6VGdxOMCND25j21++tL2U/TbuRltDzW7DVB5F5t9l2exvBzI9by3rGfFu
CeCy4+oPSqjfOmjO73GegwHrunLuvpC8Gv4hphwx36XBnLl3w+wM/a9iZurAveZBvnpaGjv/NUwN
VROtGYHBODFA7XFLdwHC/qaz81gOG7hU16i3HxvV6VNZwbwktexjOJnNs2Wwtgw8S+oBUuoqw/5M
D7/dWH0u56cGRM0rXyxpAkiO4Btng+oHrPPBnzbYf5cOYTTtCbmXMtP+QUALsPbzpfKXX0cIsihs
gpteTRTnhcQBtUEa+3iAC7Xg0gNnMaY3tiE4ZwRL7nv7xKi6L2Oq3PjFrKeSJJt5IaKBR4TN8FuA
+9fagLcS9q9hrlth/+fFTP2XdAeTFi4xvqPTQNl7VHcnnKvHwRmzW93PMFq0LTWW5MbuWSh75jQz
l9ZGYC3bK3niZQ6wHildhHjmCrw414KMc7/kAxh7RlF0/r+MokHA6bXigORAoU5ya2FfSbMuK95M
3KSkSxLur3MTzg00ppfVZhab5dGZcNjfqSIW7iGIR3/fCvmIp2T5N4ecFsIOnr+57YiguRmD6lGH
G1hfCWDnquCPR04tj0QZl+VllRmpql+bRdcfs2XQZhGhf9aHDeU2f4Ib40yG/dWBavagQONqEZh6
p3hUSzMwWoceI36McMR6mzK5QUe++NxU42C7UA/iXnvpCs2OH4lCWnrTAQurDysCOv26IElzr6XN
7sWbJAijFAcjvHqjyGJPV1HBLIPSakR3TKSfZz8zy0rlE7JgH9Q8ndlbG1lyBbGceAlRFUghdoZC
jK+Mes93wtWY2sHWZYAa0SiJSzjOFIAiYqr3I8adL5/R2ssnnWYdHIpiiX/G+eAlYYN/vthUdem/
CI/TTdgYM+Gevmfs7Q1Z4FsA19EIu9gA1bfHW6fKBV7ANJ5WUEHmG1q/6Zn/VB5iFZc+XATTSX66
DFUaNraW686Wlm4FBCdOOd4uZse4HseRqrxPnMIK6DQH9s94zAzttp9Mt3vSisldczMXkwNuIB85
q2GKQ++0gu5njjjjRrEum9AY7b4Pa52+89ZYaKvcuPBM40M6GfACncIktQNr6jGUvaet9svNabd/
TBqukzpkeDtOhcLNfZRy3egX2ncXNDyIgNRqQSV/HsUudlo4T+sxjswZOYVz3pZxAI87jJNJjpor
DfU7dQYcbzH+zlsmJmnw0VKyjlWAcS16XmQaXJjQTuPAo7xMkDhdVn1a0w/xEUHPyyq47qxgOvY8
lB44rdNoPxnIILpb0Ri1d2gBdFfRTED57YzS/bEUTc68Jn3Kg/mHLnSdMaA0B8zFDUdRSXWTu4w1
uE1sg/m0YQ/z+nfKRnJtHuK54pGPHMExDbYPKTvdwjOJgjnli1WaMjsGGmWQvZHN3saaHVwaVhsf
6dtAZ/eZaEMxqxiLfUkpJY3szLBCL889BmMAVL9ShriMgvwmcjjM1YQdoGZnQR8Yht63RVkeWfn9
zOAX287QHFetd+wSTEcRA1rYrRkiYu26pGl/Sy8OfmAOYxynZlWjev18gV2GD/K4tU9N/2/Fq5wd
FZLeI5dBOHoklVj0sFFzuekbCC+gz+ndqu4axOLDg3qSNXyAAFd8NnIo+hdn+3JB2lDkqmL4QO7X
KbTghrlFTP7Qc/SAzFmMKGEKPJyVXbTpEM1q5DFsfDhrKCrKRGuGrwZeDHlHyp0ARWVIQAC42aZw
MYZ+lSxleuVjWN/JyS/2aTTTlcQyiSmT5Pv0WwA4Ss9Ojc7Rm6C7qbzynv2in9vQxGv5jH0d41uJ
vvhBDql3pR96eZyiibdKuBD2YOtlvzq7OIOEmJgSWEcWjS/zG60z6tfe1ium6ox+wqiS3rNSWv2y
xn9ibh3RZU4cTnPLWBsPZx1OTs6kOBvpvelhyjyQ32nvz9WXuhjz9nHF/sx7TI0FeA0mYplRCx75
cWyGiYIz7HArjXwtUEsObicX87Oua7b/nhtt/sfOpWDakymGPDJKa04jk576N4Ffawpn+HLeNrY9
LIiMG+qDO6lPlcmIr6ELcBEhOhcIemyzcbINsUYzNrOuy+SHqar2OGYpKoWwQJtoqShh5MPjZBn4
fT9f/hf1MqIDkcEAquHRe4Avd/p46QJSmm10eTu1Q+UgKur5CozF0/eootUTXlXGaznrfCWOXnez
o8odDr/qoNdMrSJo9/vZbo1b20j9p0yOkNddBoqFzJO7dgg53wooUfHXegAhXyOhPYvIKZjoDAd5
e4t13jn4RSH+qSh2H2ZMS9va1KuHIv+PWC5C4CpfcegwQlvl+mfXpIRQjXGnjbdFA7ZATPUQxbop
Iyz+48EgMQmF5Q1Xlvwacv7/c6PjgJAOUSb5GdVi76w+VWc1Bmy/UQdpL+U3xwMlGKY0D/qw06no
X1kB5wHw42rEIibCUxVGHn+6ALw+0Ojo6epQM6CROpgUeqjAVtWb2ZhSFmgAuOo/Zv7rNdcKCfoG
Vh1zQ06vmZjD2DRMjzkgwHe+A2Zql03tJ7m8t1GnMfZKa4tvZU+2deXCf3u07IYc1VCcrLKw0wuD
XwiYeW+oQ9V37cYbnWrZ4fkWXYiiwrtWrbh4tBRjaa0CS0IVh+nk7NtqXYRIknPvTWlP6WbK3Wwb
kAbsmAH+u61J9T//lj/KDicLh+vhuOCCiKHWoaind6fKYMQ0uriHFnJ2wdylZk4U0uVVcf8VM5k9
Rp5a3OXBFXN92+Za7R4LhpfUX5uy5czdLEbyk6kppoDPpWmg1XoL8UiGDVDbmG7m/PCNQv/VENGm
rTlDe9q4Y5V9kxlGtS0bXhAchC/NRyhi0C5zCTPgKNvAHQ+BKMr0JZgXGFo72cfYtbcsODt+F0np
GL9S2sIED1jb/TJGja764r2lBIXfvUkcPMhl5jQp4MqKUp6UIu6jRpXq3YQpJ+50AG7FjhEwXvI9
58irbjo0WZuGmWnJDaPohiay7NkhnhNlzeNILryVPtqtqG0sVJLm6A1Vg/jBMjgEyRQDuZwTiVbZ
G4b2m5cFefXn85f1l7VBeTCgfBSQY+rn02Q1w+Y4BA7gZq4SY/lmppmBjqzU/4xTu6j74n+Uncdu
5MYWhp+IAHPYkh3Uyt3SBHlDjCYwhyKL8envR93NiC2oMYBhL2xPdRUrnPCHKdMvHPSzvU9be9GN
oIZDPGOtRfC9pCfWs/LkkDVafg+CVGt2YBXV/5REJtX28+mtQwYMVv7fxjAQ6yZsWJ3woqokNYQJ
tA82nQZ1BUqHSOSPGzfE3BQoZr0tW9StfE8pLtFaPpgoYKNF0hPtEfLsVbhiJYMbFnCgOeRjCApD
V68jrTbuzFnvf34+zeWPWp24hZvpArsmPkE28v2JyzGXI19r7CvekcEXepViSYKzWXrh230wjguq
mdYdWE4wtqspaV6LunOVuFcRggnmt17tB+u6aEy1u3RDnr2yqJmgtgFND9MCrpLVDZkkOgYX2PZc
ASEPH+jFDic1clHSKMp6xrw2p3fmDX1+oSez2i9vCE62JtUgdI5J5lfDaqTtXdOPxrFOvWibZzh7
2obAyLQxjPoK4nxe+iQzzh+ljM2rzz/iOiJ/G5yq6AIdhZmEIev7r2iiBpi1bagfNQ89LbjgXhaK
oHXnvjlMyL8aT22fDvvRqQ0suBSrvPPg5eaYDFvqTRTP7rSNLDlY1NGxULxL2354yLLS1Tef/9DV
nfH2Oz3aSCSkQASpW73/nVqEmQ+m79qxmRz1q16GaRpk7dgFXNZ5uWncJnn6fMTzz0KFm1bQ8kgv
OlWrESnFqSAfGv2IVdkcPXTl1H6JdSWfNqPTaxLKmKq9oCAcRwfDac2vn4++ysGZL2RR+oP8fSmy
rytmk+yNmnaAfuwWAfR21KyfTmj1gVKiOadg5bmBsert2pymfavY84V9cb7c1HSpL5NGLyJWb9bZ
f0FCmaUJZHw2jlGNHU1f1VhjWoX+xUMLWAtq15TzhVtzdXO9TZi/IV1E7o76zWojIgvZeZjOm8cQ
m54xyByz/6JUKfUHMxH64+eruzrp/x+MLiy8KxaZvO79bsLCT9XburSOcqJMfD86UvmDQgQCx7ah
jnf4y8XEYPLfaRpIY7safzmQ4Nz1HFnSVCnYa0daFtmrooCKCKjnONcmKpX/mDO8zRFk7yLQpHmL
CNX7OeoIUAwSGNyRthHRbToqytHuQ/UBXU3gejEEr03VduOF/uM5v449uxD3F6S/TWi9ev70OLEb
vQrNYx3NHl4JJtL9Tdc5dWAlxrgpy6L91SItA+9cwZV2tqItlC/95fMv/PHPwKVrEf3iPtdWn1ip
kD8aFcc89oaiIX9mZDsboWckxqJSudFkbF/b6VT/nOLEvQe1FMI1TS5xENYln+UjgMXgddQ4pjat
5fcfAY90WQkCBj5C24mDNqHxs0c4IwKGEyWIaPYgtB7nbLRLqC4Z8izeMMzLhRLnV1CTxXThsfng
YKMPx3tNkxgt0TUT32zMMs+azDyKIgMZ1iTxDt1tfZs6XnYrw7q5cG+fH2tU4IiC0C9nVNox7xcg
TiHx4L4bPs4CugFGO0X9Tc0BuZfUKJoLd8j5pUkkwvkyUZ8nLlm/pF6YxUqt19lRG+uye5BNOhv7
sR36jWErMSaYbtI7mzIW4sXGOui7p/ZoW11IRc7vFnpDZCNc3pT5znjokiqjUllTday6tnjl93RB
OgxGE2RV4c77MIz0myzE3OfzDX/2Ybmn2e2LeiYlI4jn7xda41HqowFhB4AUY7mjLetDp0YaVNbt
rqbvfWGa5+OhHwGAdsGXg29dF1grdPwnMKLhscrGODxIoyufzRq0GcJIUSu3mTnO/9a4As3OkCzo
UgPhBl0H1iXK/6gxud6xtWTdHSrPSvYid3ANrq1yHPbqbJvZhWVdF5LfBl2I0+Sy7Kwzfk1s0zfJ
qyI65ZoeYfCDnVnzHU0md34e29FMN01LiHqtCy+/o4AAm3jysJtdZLqL8SCkaMS2H+xYuXCwzvY6
6kXYQJBEAZoFarIKT7x4smooZd6xcGT3JWswzELeyUVhiJTefOhFRrZKgzM/ln1Rknw7yQWW2Qc7
ABY7yC0VDjEditUv6LVCVMY0RaceB65rPUr0l7BCW9OVTZQFmZZHl7qmy5/4V8qxfAsaiWxwLFkI
09c45THEDwCpD++InPqs3FRGXhzy2nU5zSOG35k71+YmTvBmDigT0Gv6/Iid3WUm5BREHch1oLTR
uX1/xHKtB1ePttYpBvST7obMyfdtnUXx3qKHdOF8nc8VB9xlnguOx6LZ/n6w3pBJGQ4iO6WKIg81
GOzn2RLGf/D0vnuoxO0Q1gSwjuwQujyfz/P87Vy+KdqhxGFAiMz12EaFAq+DTugpRQbnK6q/5h7L
L/UgB6V5sWOrQr0O5IIMFSA6Q5n8GdGpunDYPzh4ixww1TJo4YuE5iogLG3cfNBhd45Gi79oQ29Y
yqdkjBTrgYYA6gBophO9JLDoF8vYUQmvTKXMRl8TQ1ri0RTrt82gz/OFbf+WQ7/fhWh6gC+AD/FW
nV9tg1JWetm7mUcUx9O+xXbbEhv095zezxt1wuAc/+EQ/+hI7W5cu01EgIFOu41Bl0VXLlYtqHul
Q5gGaHWk6M1VY/ENazPXuIbSo5hUxydEcVNaArvO8cY/FKL7R4nNznzCIbAeAnpTot7GsBdeL3z5
pb66nhsyMZ7G/arzjK0WPU2zWXNkzwmzXaXBbM9wAht5XipJjoQln0So/2smwg1ozNzkkw6Bw2my
W0ftLxlSnL2jpr2UD0EO2iaCDeuad8ez49hwpY9guSw6xbkRfY1srXG2rTpEvV+4LrityG7Sp88X
4YOBedSoUEGFIxdZFxxspPGrkCvo6FmNhk0LLI7vtAKyfo9KOG5r2dw/x1GszBeO3fn1QkSm0mui
7YuL/bpIxUWAg24+RicpLa1AEl8TAYhpoeHMOqYXCu3nkeliuoF0K2UOkjx1neG5NSilHjnxU5fn
0W/gOW22l31qyIdBGTxrO6EOtPjA2CAaC+Co1RNaakq9MbRMGJtWFcqFc/XRrUO6sjxnb2iGdeKg
RJE0RW/Hp2QonS81r/l9V6nwsjQDlVNUz4VP93A8FIUZwpdR+hHoXSz3n3/9N2Gx1RF4E8VYiLUU
yNaYYPC5yDXJyDsOSlfWBzNRZtfHlUHHFwje4rwtkqpHTC/JGvQTe8f6Hlkteoe1mafd1VgpZfgl
NCYZ+oqZ40wM2joGTi2cBx3nrEdIUnHh55SxRBBOY/k0YalgBTizW/IeUa4p8TuziO7mKM5/Ox2B
B8Xu0rhtPKRdd1FmpMmTqyZdHADfcFFqtFDPooOQoSqN+nFoX2tak2+tDiTkLq6VZApCAeRib1VS
2Xe5i2i6FSK6D11XDb0NujdV8jPVYkHpvMNoJ0snIw3ann2Pv0jb4kVpaW3sL6BKoDvekKo+8W35
CE68n24lrLlh01VKLK5VbVaNH4aVm9N1K0192o4Yc+GdEbsVIMFEzA8Yfxr/1V6pQd3J0uTL5x/v
Latbfzzkr3k5UHCDcLCKgvuuyi1d2OFRmuX0ayoHMe9jV7FtsGldYgYVxg2QRyb4gn7RukX3qvOU
RVile0W+y1rZ9H7TC3lvos8a+b1bdT+RoRRJkIVVW18IKN56Lqufu+AANHJ+8gV+8vtHPilHKB2R
pxzjuSz6DaRNyEZVFE4qY1txfNPrfS4eItmq7l4BXdXgzDOQybRF2Jt+jTAqSVUzGL3wlbFTzS1b
u6O11KaRPw+G9jqHKvvAyNX6hzak2ZNTqKm5ReRTHTeaRHhsCxe5eLBqPN23CmgXBm4LOG1ohuqC
Xd5nJv9AmeWQC9bLr+N+ElsJguHS+V8imvViQAAmRwRtubz97xdDpSCDwZEXHmllG+oPHjrcRnz4
jXFEi2qqze8lzTHsgoepVO/hAXvXXqIq1TV8KHWwgrDHK7Wi6nMphz0PdIFtYJIFUI+rmUzg/Q+z
pWNW9mSUp4wOevNgNPH8ksJaSe6BHFtX0HraC+/w+YhUYym7EdjTgIWc8H7EeDRkXWVecYJVpav4
+NB3nQqnb/yonWgxVZfAtR8NiBAQ1x3dSWrRy7//q94HaIpuQtjWp8Ie3CteQDxZpo42cw3mSdur
bVi3V5+f1fNnllI6eFre8Y8qz3mkFN6sdfUJKfHW8k2s0dvcmLWgK8o0MLoCvcWG5taFYc/zJuKb
pe1E1Q8J83VYUUD4cK3EKU+DJ0LnPkGBuQpSbxS/cCaCk0wLfvZQT146vzMOyTawML1ruguP/QcL
zokne6MFgzyet9pTvdMnekMEc0IJDHeaFswb92H8YpuQritR1RfC6Q/Gg/NKqwZpT3pv69xFjtGg
IObUnCp8gvZFFf7nlSC8ICe1e8wK49PnH/eDx5yp0Ypl2yA2eOaaWaI7NEyTIU4hlgTaLp1iKDUu
guQhQbIx7RrijXhLjKPpNz31ZB6lvsqTEzwpmV1IlT+aO/wersc3vNObhMZfm1tFCQWziL45RWE4
7CN9rm+NTDNm+JzVA9a5gII/n/1bd/v9VbYw/YghOcWIa61FOehYmSgZdIAxExOHzDBWrVcKZKN3
NdcOtfS06RoXY4aIoVXMhEAbwid9UFEKLH3i3UEGeipcpLLVUjGQddcciOmIVvoIgWek2MIwcdeN
SrUM1G4GHtFxjcQwvjrjxeirrN/FjQqvcHCRnQaFWbXWozc6l/zOPzjDC3KChjswYo7TEtL+tbKe
mSrGaMv8JJouf1bj3N7BZoYVkBrDdV3P2YF37/D54n6QGNIOWSgmhIo2ZLfVo1nArS6bcHZOJsqe
Jz4naAZ9NP4TQ6PvbaVNv9FRlrvY61jpKLLra6Fpih6EIJkKzAu16Z/PFl0iHYce3qxFPnNZpb9W
YfJk4rSoQJ6iRMtwYJ4wJy5w3xqBmLr6bZ2hZXchcjjf0ks5GaoNDQyg1WuiDUIOQ5b2mXPKYa8o
aKwj4coiTF+SFN0OyJ3NeCG0Os9OGNHAHnEp+C0Sue8nOeCaAvCNEbNwnl/iRJpBPs+J7Tei7Lef
f2J4Ffxp7w4Q2s1IGC3vH9cW83w/WmhlgiAv9rilnbn7EZsSrQ+4+GCLXynDtGO7i2C39qhWykTH
sG/IkKWO4i4yv3Cyc+87inJKq/qcKDHdoDyqYKQQtml+ZVV2rv7mvLU2sjdp726qDDDdD6mHWH9a
4QwyLcXWt7mC7R5djypOhABGJfEWiurjQR1RX3iOpBGZ94sSc+bXFhQ2FkJLO+MHBSooEdejXk/E
+T3lu3wDwEqZrjHo0O/0qGitLkC0SUWA37Q6nYxy8vQvCjkaD0Edj8/kuP2MD6KJBadVGOEOYxzs
oKF3dpmvpKHzzemN/n4J6LOrBmzKzhrGWG5ESuV3M3Aec8R/QEb6kaKO8RQM2BaqXyB/StXPCDnD
oB6a+egqwnO2ueX1r7GJv+XGtSr1oZCD+qSNljbZvlWafXhI06oOb+04csHMJpp1LNywLREEzLVv
Vpm1E4hwLXxMqxEyYwFfvtlUhtR/E49axteSY1jdVJGFXSuUOvE6Yxryo+kon+07VWtvOM8KgjJo
SMx+llVT8txUNFwNrNW/YwwpjokZiSmgjxSeioyCFPqqWRYUPWW6TSXy9gZV1SoNEjE6JxsN/69h
NPTPmZOFP/vM03Kf6ntZHHo9ir7XoPN+U5rUwi0y1iJ6glc/G0GRkQf4OWIORoBpj8zvS6MPh/tU
HapXJHDIoiYtpfwrDC/GACDHfgRhDx0jrol6Yb1JvFaVaM2X7esMYcS9ibU4FVjWufgQYSHmxTuS
xMi8c+dQekdwCHgCKGph37j6NHyh3FmlO3jZ5Q1hmusFjY1nB69CjCzLlEziaM+llFtoSpH009Su
8bUnNndODq5jjq+icvOf5TjVj67Wh+yeScWbeerdbjuDor8G5Fzovjmo3fA0uVDmNvOMa/22CTPx
uw6RxCTcU4c5qEKny790dA91HBMqVPDNvtWcZ6y6w9fBJL19gpw79jeumikicOoujPdxgXEtBZmp
bzahqKY5qKF8mhJ2gSXZ5nTbfjSSdghYck0ttik+kcvxinAEThKpjZuOdjvuemOskYt5NULYyQJQ
DFJVIDhu6732vS+xPXjRamHqDxHC1d2TwfJ/p4JT9a9m7GCo6WNEoFeHOMqHW7XXmuq/aACme6QV
O6NVNTQ4J2I03jo/uzZKhz9tnJj2fYsM5rwrkDqY/Np25XWlJt7oL+wNg0+EYKmVtd5DbYaNdZNF
jTpCYOlh3E0N3tvBMA1kTZsQ25B7FA+t4pr/MN9KnDZGO0BgkfJkTqy06D4TK1y5IRnn18LKYpwD
1Voe8lkMxJpSTrOfg35UfSsqZmczzaZwTkjpRRXfN2vdjVKobR/IRgwPzTzP2oH0R9nbfWp5eyio
YNJkZGPiknRT0u9KT2KRqIt8QoMYcYvoYM+g0J57s/aae+YbVl/SNB3JJvMGeTxN6PYj9IhI25qF
LH5LBReZC0/lWcDAqw2MYwE10HanCf7+Xjcol9TYUU8Aa3TrGKI/mkEVCRGE62E2XJszHK19mIfZ
JUDD2fNFowq8L7JhhNsAfpd//9cbDQgtcnsSvJOdl8qvrIqeJSWLZKPjBNZeCP/OHmcLjXPSRLp/
S/62tk1UTWyY4Km4aFX01a6q5+I1JrURfjhZ1kmXzXQhwD2PtmlIWLTcmRnseUAU72c3U1lCP0zH
VQah5y36oOp9MlblLygi2r3WtOO1arfGXputfgqQowqFP/bm989f7XVmRZMbyAq1S251SuNncGq6
nAXUoeJJn4xK942aLpjWVcmrUuXprlFTUqkZ+7oRv5QBEcem6P65JQWZAUshateQzLwzWl1RAf7E
TCx/gpgrwp2a6uNvJe/oUmQND+81VqT6hXzyvJBqIS9IQMqMSWjJd96vPVZ0CG1xS5xaI6n83MLx
JXVEdCdaQWyAiWB9P2At7m6mNm9f6wpiMOXuCVSZSbH3X+NCzteiuE6uQzAK2+79j0E3jYqhXo4n
d0Axc0o1GSBwIFFysKRz9KRyiW7+wbmiB0h+B1YIVMEa5wti2pnzzphOVp1DhRaxdVUY2fB1klV4
iaO/vjyWDUaDn3LIIiYJSf/95OzUVcLIjaqnzmr0aOMZ0kNCUuDJ6TmpvI27pnmkAVn8/nxfu/yx
f8eiDGtq8ARo6hPlQ9l8P2w81IjDNXr95MIXCx/CsmQ/cRDbb7MRR/s66qtoU5TkW3cGXkLfPh99
vcDL6IsfBQcb+Bs93/ejE92FfY0C4xNFIITii7JyjqiQ9Qe77XGq+Xyw9c2FbR8lLqCjROSoxBur
IN+Zs9Sw4T896YNUR7ycvNgHt4jRKH00/dWM6ji+MORZO41WPmk5noEwYdHKX9dAQVkOFRBo8Vwo
BrrP/qLPZWCDVDopYZkooivQkYP2tVJHYnXi+dnbAJgxXqtIp/XZuJE2BchmOQjoxPDN/GhM3XQH
1la/tYzQ5oE1IqUN4gK1ODLs3tshg4UaP9JdefTEg6ROfh+iCO3nSNHZT58v6fmmZXro3pA6Lcjj
NaOhS8NkIJuRzzIai9OCVrxtyBCeMzlOgTK29s2YZPGfzwc9g3UyID2khbZOvQd1imVP//XcFV3k
1rNbVs/Yj6OTVDQIXQWdk0Q3kdU51iHGzHuDR2UBR3tqLOfa1Wq8n1qlMfbIbvc1POBuqvcktOOV
NxHnXOmTIsfT579zee7fH61FIJWrivgWlcR1uT6xgMRkotWfpqaskUumWiL3BjSxC9fi+SFiHI9l
JQun2LjWw9VkFVFxNvSnXrTptCtn55cF5iwJtF6lzfHvk+I6ZD4ksRzf9YktstpsEVl7UkoF66os
KuODg2nWdOHl+WhSf4+zypEBsaf5oOKwQTYgXMgqIBF8hFKmcEPfByjZ59P6aDgErlUDUCHcnHV7
Du8mpx7d2XhK6H8TtNXJjWUl+U81zspL1dHzfUHpG2z5cvMy5BqAkKSldOJEJ9cIs+FlUOrQ9nvq
ml/+dUrU9RcaznI+YSOsHhQhVJRe6SI/R6PQMIXt5MzDSbctSNJGf/18sLNnZFFkWWR/aO2qBCmr
u9VGoVRzsWF8NqqsazZxUXqvpH7IkrudOd2CE0uerSSt/8zQsYYLB+DsFloGB4IInZi+Ly/2+/sA
uIAxZ1QknsmbMA70oFQbMPxcz0/DKA/3ss7Kgxba8+HfJ43GADEwcLiF8/p+XBgxcBKhmT7Hsglp
5mD8sy2dLnqe8VF+rpDzpTrRqXbim5aw//k5A8JAIQXMGKp3oG5XoztY3SlGLeBTpZRLjSGDvTaW
yg+zFfWhi9tLVbmzI7KMR3DNpgXei+DR+9mC7gzjAmDhM/rKrnIdD1pR78YuzMHPoIzhbT5f3LNT
grbYAr5aJKyw11jrfek2ipwEXxiBNpEsqJ0U5i9vri85cZ1JTNOOX/B2S2gJS9JYB5WmGee8tMX0
7CYUSP7DGdxAdle4EWZ3Td/d2Tm1tCu9s71wa9C6oso62EKIfWl503XuJFbu5/bQzldhYklUWa0a
JRSMd9shJu+dmvla2CJvnl03rq8qVW00PMaUrgiyfsZqFZEb8npfluT0cg9FHzEBPOpsfO+b9Eec
tMg0fL6yZx8SUVVeDIeYfoFJrLslDbGcIxEfeJ5txQGPMTrfNewn98LuLqlxnA8Fs5+CKt5FcPzR
8n6/Z4ZZj6Dixc0z8tryOY4zTw+GpD1h8Gd1u8+ndR5rvanUQ0vC/oTs6E1Q4q+wAMRtQvKoN8/d
Qkbbh2ObXzmD6RkBUiey+eOpMm0XhMts7WOjq5/A/M9UzueRcocWtgViD+U8x+VGbR3lOKmF0ANH
tCOwgT4y8R40o/lnGrn0InCT1P9YxGtXdA+meqdI9IHQjY5b8SBg2BQXEC1n9+vieYEazkKZIFBe
S6pwxJsssYvuWXPaHmk/HFMQta+7x1Fvqm+T7tRbE2vsfUrd+cJ2OQubl68Hj5iTSI38LEbXvEJE
IZ6Mz3VMNQ9VwZrWOX6zZhc0iSrafRFH8yUXhrMrfTmNtA+hDnFAgUq93zidcHkk4Sw/a0Lrxr1C
TxNUSp1iuUC4NtyXOMzs8jb756eEcWkgoqxANAAdZ7Vhm8aKksRo+mfdwFjc56uq17ExH1wYOi89
GTLeyLZ+qaZydkyW6BD+Fw1b1SGCWwU7fTw2qUTd6LnsqGri6wWQw/d6JS924eDk9fbzk3KW1dO1
dICPoJTH48G1vpolaCNwbeUUf5lAq98kgma0Fg/pLbW+u6Sp9raZaA+L3Ok9pTrrqmPK96IZ2n/b
WTxdKF3xetHpAvBMzez9R0YrJbasmia4UxBW7JyJNHXn6egg5C0+s4GN4m31b3Hl25gmfSWMmghT
AAO8HxNlwgLh41DBCMtNJWQYsK0gs5r4fiq6/z5f59VnZSwAAFiW2EDJ33LP92M5whI5VrceKsxq
+3MYi3DboYiOR44zqY//OhZmlizkQkZgxHVyW0S54kbOEF+7oYX2bz9aiIojtNxsZO2C6Pp8tNWd
wMyggRL6wLXmnABVfD+zRUnRRio9PNS5Z17l3tQ+qukkNlgOuRtdL9oLrhMfjMejBSyZysNb7vd+
vFLhMk7N2D6gQ9f7Lvz1q16tEK2RovH2Kd7fl+KCj0eku09eBVjFWs1Q06F2z91sHUphfU1coT3y
cLfXME+HoLGGfv/5gi5b/a9ccVlQapsgkhEYWLgdq+EyGXWIm+HkkYEK2aBbZPqKpVZbo8s0P1SV
6Sop5AyGysv3oWcUu8+HX98Ib+NzubO88GaosK2CycJGuE2RuXvAjjd+iV2R30TlqL5QUihe3F6R
dBY9PQsMq3RvC1Od9iEA0+tiNtULP2X10v3/l9CFpR5lL4KaqwTTMmguj9SyDyVyzRurm6efqGo4
uwZtxAdKfhkoLRSGrzJkXn9/vgrn5xUiLsrpPDweUKi1sNpMe6IlnLMPCsTwa7B/GI3HRfLkVOIS
v3j5nuvvzavKV1eXz+6urqECNg/pEUPVpVnvhi6pNjx5uN9i6LG3J/D+n09t9Z6+rSo8OdYV7CDJ
wjL1v2IjNNgaK5s0trM2mQalzLS9cXEuDbRWbTbNRHc4YFWbC8OeT5PuL+Z81B8WfNmatwMkB+GT
cDQPThLH32laFb49d+NuNFo1QDtTu5A0nE8TWQYiW4gUxLZUmt9P05tpeSnRYBz63MTiekj0jWfG
8hSGZWj5gmzwUel02kyfr+75xmFYUnp6A8wU7Pz7YaMyVJdb1+Q67JO9Fgnr4LbEg5gf2sfPh/po
hqB9XApLvF72+niQ4IZtLwvzMIlG/dPSufwWphSG8Lu359GnRDffYUJajf+6shRFSLNRpiQYWzyP
3k8RwUURYgjgHWzwVHdCRzsoKBXPupXFpN0qQGGDxrWTC6/12f5ZRiU1WyBtkN7Ws3VAD7VF17vQ
oUznMXIkSkk6NKkfpomSlF9kpnthxLNPiRaEymZlXO4fLv738xxxJw7dUbcOqTPpWKeURXyVTGro
x3mtXgpGiHf4497fA0gl/vU5V5EfPR0dG5gWFU3bGE6FBTHkUDc2YjAQkAbPHxsv83wg4Y11D7y3
Vl8Rr2phXhmOPKhlP4aIvycW4gS9PiD0AdrCbgJ9pnaKhj4JtN+WaTFtKxsJiq0BnukxShdMs6FO
6jOP99gGOlrECgzoaKDnGllV96gaRVhs5z4sxDe9tYfpdiiUxn3sKxRut07s1daVOYmy2UxmGOrf
AfYnfWC67MvrWa+cfGf0nVpt+qae+6/A/3TjicdNw32lwBTCV0ERFX6Z5eGXClAYDqEl9j/bStOi
r2WlKdFGL5LuvjbKksyMyd7jcVDEN2IYxElJx5EucGLnzjbpTfGUE3z9cPTCeZJmOOOPZ3jK1dBE
xh8dR5RX1epbJYDNV1aA1pUk9escEUpf4ud+4GeaoKnqLhNbFGWT7jrq2vhxmAvdvnftAmWGBhr8
g5Oo0QkaS/ZSEiwil8Ly+Q6GAddpaMk4MPB5rAKUCt3ii6aVALCHbDC/oxzaULbUtFlsoymUxt7t
Sjrsxaj8bISZ69tBEZa2mQ1kBnz+v+4GXXAX7c6i8Xywbnl9kziTF+Z+nBn9ndN7ACdSJAPtOzek
Jx5QKFVwhrJj3b6L04FlnRH9f+pEE4X7os/iuwZD5sZX3Xr4mUUW9rPAXjpUUiLlZ+poWLiA/8pf
ojxFeQkUQSPUo5LXaCxbeZHnj6SFpvKaGWK+bovI9V4HLyvS3Rjrotj0vQLAdBD16F0rdaveUh0E
qdBOkwCMJscRYRwLqsdD6eAx4xd6nZs7za54XRtVq/ZWDPDsARo+aMBe9CDRwT1F2X5AvngMEjdK
1J+11qf1neqg7L8VdHbsP62XRHFgYY3VPVSFNOZtZBTWH1RQEbvjzmhunRZRWvosstWsh9Aawcq5
9lxlOwdpsA0KLWH3Vc2bcdICUxrmrXRoIXc+tXUx4NcyjcrvQnjz0cRzaf5BT6Gaym0RdsUrShGp
fNGnUPlRD5LTI+DRAF2uw6nKceCRMzo2uO5SRY6qpqsk3kyxGj2J2HDKTaZMfX7jTGWFpXxmq1PG
jZ1kaiBBrLQ+1eZMeeI0AufM9aq/HiC3oNwet43zM5O64lDd751mh1mUnDyfxzv+lqUKpfEMoN7S
zpLWTxWTb3GVywGxMYy/wOxBYHuSdj8bVyMqqI8ANDXn2m6VWgRVMuW/G5EIk45JLZQtjqyi57e1
ufyGzuEgr/FPLq6cTMYohE1W5d5EVTWIq3LWYMDzGA61X6N6Pd3knTDbX1TEkvZXr5h1/RhnNc2Y
AAuEvr5ypVVZgVl0zaHE2oEK2tQPk4+OM4L4ijeoqKVJxapvqQyY+UM2jDmcasOYfiFk642bPOHK
RplyShRg/ChGb1lZvX2kLWy6G6TztG9NM5SPiaXY7i5q3LHyJ72yEizjspSD0c7dU2ljyIoqZuU1
fly3XXTXLr5MCAJJ9BQ14O86TXVKHYBhVOeOhiyQZbuvEu+QIjXwpUSHGrVHJ+I/8Iyh9TvHjsCi
VWyVHVLe+XVjYsAHwcHWbwplcUMoSpkDDqL9lG3zsBvTzSSF+tUrZqXZDDgtoT2WjB1lRCcpDq7R
4CIpsVGjyjLPaDJjGKmbe4FjgHkrRGT/Vxaj+4BEDB3S1uw6sDe52adbp2cdXpshHSM6GF3UB2Nf
jUjAoleJlrs9hobfUM+KdrXVdBGWk02CGiLAJnzxSP9/K7TB/wx55L2OwBOf7cYQVrDktxUoJ2/8
1Xcpt4+B+OVNKqP4NNsVWvK9N3Bx5HHsfVWU3sgPeqymYo+u03xI2aZ028Iq/DZGuQAH7XbJf2Pm
qHeOgISyUea6u4v1zI2CeJ66fut2ynjwvLb6nisAkP1h0msHbLUi4cd5xp9G0VsnqOxWiG1Y1BSh
utFJfmE6UlJLrZzKW6w2cy4h1OmVGDkCc97NgLS8PbbI6JvIple0ADoJH2luZfYQx1hpIkqjT0cd
k5UYrJjV5Q9enI1fwUHmxzQJk3mneLaoHsxUKObRMBXahj4Bc9geRhTW/8hpscFqjExkx3ycrZtJ
DjjQKspU/leHcnxRY2FlO+jVnr5Dp7a5jZd2Hs680rxvp8zW/KGzYcP1SwlqL7TZvnVKgL2+A9Tl
OacK/Bt1Pk0cxtkZENISLV/FRAufxFtz86BD86EIDAyn8p2oIrLkUNYlAK4QMe8ro2dx/QyF6DuE
tUyTB8cs7nprsL8MYa1CMRWWd01zPLI2dmumxaEJxdAeDDI/ucVmsVO3TeUpODWlHfDEPG3FrZH0
OcR/O4nbTVJhoxhYLX1K306kNdxZOK48DGS9YpOqZatSVC0W0JxhJ7e5F3njzq1K27g14SP+SpsQ
JGOMsDfeAkMhUx+5ivbkFqYDCtZN8nRL4t/97tyifpEG+l9barfyioxWpeGDNL/th7GVHYskrDtA
5mre+5qSdfAbPD7WHspDdwIJh9cU4Z/2MFW1Q4yFT/GLl+nO/FDmpgsKNcWI73+Undlu3MYWRb+I
AOfhley5JVm2LMn2C+FBLs5TcSjy67PoJ6tlqJHkBghugrBJFms4Z++1Q4MzSxUqyRaGFaeqQcCS
4qOFdm70HtNQYPz07LSagPBP/W2v+d13TehTfmPpk3wxSupJ4VKTDPCglwVepbGr/GfLka2MjKkc
XzLNUPlxIBmxOphGE4sz/4YVRI0mEy+UZjJ88OmbZ2c/kdMvbxR4JRO3dfono+7zZitkp1N8LUrL
OOBfXcOblhnuZWobvblPF7//5CRDlnKDnAk30op9n9zDuIupn5jN3Tw06MaTLjeysGcPbL1AlOjT
vb+Ycb5pG3fcBrVE6sOucXwZWU/6Xe0rUOOTUKg8nXxyAW4KT3wJbIkCkAaHmW0Yz2MQOcK1/dDE
ApgcVV3O2V7T/dkLu0Fv0/NgzJVNCdWKq0ORT8kW2boT7wtPWk9p0i71tidEiKS1YWZfFgTL/AAC
WrX7VLGN3BKy6lJ0Yp8GUk5TjncogyD/pKXaZO0Eakg/ahbPv8+EgW6iQhp/2wRWLU7SaJFQW7Nh
54chF/5LElR45YDrj+6uVFVWR2WSxC3rq292m7wZeOtBnVT9Ce8U7jUHd0fy3CIT6vBLDriGKgSO
G3dmg4dCH23HoQAZwY69cY3yNoYNHe/bJiY3MK3jNDvmoDH4ECc8ICFVRzDO1ZwiGjMJa6s/ubZj
TKeEQY+IuWrjz96SaF1oasIYgFEH9S8ikHIMJA5bQcdjtTlNJljoYSr4API8hpVX4PggXpNiK/Za
fSi2MhD4KyTK4QWx88KWrmghroc2gdGEinoDg37jpmrU10GdldT2hdhWtp/oeNFrz7jHw5RLPGkl
9lQ96EFjzU6Sn3O1KH+jFpl/cGuz7s5lafYbCVKrJNqm7vl+ZbOo/rPTD4Hc0PjiF3iLUz5WJTGc
n/XGiKcI01nPB2BiT9xNnVYTqmzJxDhysh+MPFR106sPJs6e/Gg6cxmEsoZ+wASeNDvRj90kQnT2
CEBW8CO7bM8EKA9iJpbPtd+pjiqHP4qNMRZZvSOywwu2sh20jznldeubn/BfDhuMSnGEedPVNg34
PO2+b2yDrQEzV7Pxu4bLtoNZ1rfAcCXblLLQPrX1Mn32u6BAJNAOfQ5GFiij1vXM3z6bUwBPWl/V
N3SXzPxo2yNqeCOoeXO1Mc3DHYxHL4iQATTTrS1LtjMUGTPtnp01Wy9HtJX3QOSM9hU7tRV/W6a2
u+shyPd7TYJOu2JN/FdFge4SNSgKyJx+L4oXTk4dZuiFfUQ7fFpGxFgmYtkoHjR7p5fz79Usu3+/
iPGnIHJ57IXRH1AgB4eK9+L1KXsChdKSvGcd6VF42Y2FH9PalGzggVNnakrX5F3Sdo2ka81TnDAN
hc00mofc0TpzR7gVXF6XPckjqhCRbAVTuBdSy01/0WfgLbiGSG70DtHcBnSH+9kOBru6AY1v/KS4
Vu3MOZmTW8/JeXk9vU9tM4wDkCqpcdj81HhZap5NNZUKyAKU9O1sFyMPQ+ZZVOh19cGfRibFUCMw
Tn3LG6wOYb349m/aLbF9NMrEfwQPHs83daucZ7cH1xFWLCG/caNxCAzcWEt3vb1oBacvH7EJ32hL
tnra+fCD86knZqUucFH1sJP8PWGNTX9KPcLvjiCd9H5HaWg5z+5kVjuDaEBjm8xu/jgH/pA8NloM
65ojIZBEe8BTzerQx1f6DW8KF8Bx8AWhe6C5QZnkYtRQT5MT2LzkpAWV/WmS1nKTl6lJc3wpFCVq
4f1EJdntEzV8fn/wvK3Q4JpBgUQ1CqUOopPXY0dwsiforM5OQe+efK+MX4D5r7K3Kb1mYX5TfgJj
i+9pVZkhRrAvlVXEGSkdD4h7VCmNv7nn2wMqO0dNV2IaiIsrz/QfVXiuR+WSthgqX/Sgr2+NZn1D
HyB2jm4TpAczXbJ7bZmI2C46d34yOyKZPAbK2UwHgkbH2GMPOIyNfdLx8b+8/5jfvGAUNWRa8JLh
5KP2uugIsC00g75CTUc85HjomsHEwUBqGipShIkls/43OZg/siSOvSu1xn9dGiYG7xcqhIPe/PVj
MBpR0zDU3aMl1n0dx5cdW4VuF9AjYasaV8MXj8d09nJt3L1/1/96BbQAoCWTxINY9E9gzl+FcstG
+VF6s3ukHQIxr2otL2RqiFcKgTZE1EUIN54orxih0QPZDuE0gsTtWTXvYB4X6srs/I8hCBCSP1de
I+3Ei9FuWV4zCvgxx3kZ5b6ZqqDdaErTT4MqmpRKWqauGdT+8fhXBiUALLTWFLUv2rIyANqf15Nz
hAluboAxiP3kAArGT5KcTGNWe9mRJmUtdvnp/af/j6UIZRyCTr5ty2a+fv3ipaHIJ1B0KYK+93dF
LLLvVF1H8tYD7TgQU7rmZSzl/x9u9N5pvq+fHh/d+jz+fuVmGYu1fkamCTSF70URWMluNDGsTaY3
1RvKKSKysXRBIp6X4JpG5l+Pe+068YcBvPfy8rOmlt4DPnoMcox/Ffy1s6/m6b6deq+KZNLFP0Va
y0PFLr68shC/bTuCikLagSwG1R5qoNe3XmH5Kyhw0FcdqDSEWcukFHFQJ2o1kFOVhRma70iZnJjc
dHRvYUoX/7t3wpeMwYCWNYbx4HLOq4fRCiTRG0cwhSZ63VYcEQzd5F61XNHQvP22V+ATeQfQWwHR
mpfUROlN0CIX5pWBmu64syoYxqyQPoWzMrGL9mYsCyw7Hdls3i5o86z9GFBnT3Yox/2baTTGa225
N/mB5EIGZFrirl2VNUz6r1+AC/7WIIbSPyZN6+zNjk18aLPr37tFsJwVmqaMwGW13HtF2xfnQSep
4GxXWCzOJWiLDSxrKha5kXZbrZRI6P/nB0mDn0HJ9M98iGb+ok0Z+JIl2B+yU9GM1GPdDOs1Z4GN
ITzzZbHr7QiqrLty0TcfBBelZYjfB4UG6tWL6X+RtqT/kOcnpzS0JOxcYd51Xt6eEyGK5SiL1Bio
ocxZchA6bsH/Ox1weVo/MMcMUk0Jx3j9Shy9NVlzbYKrJnyvfYV4PJQ03SgvFUZ7yPBVIhnBuIDb
zh0f3n/gb+8d7/efzTikENS7Fxtj3vxkLnShj7HoSKExG1hJJiy0SEgxnTBC1sfO7ac2avVB//3+
td9GRnh0h5kOVnwc0qfL2cDiWDQ35ZwedUIKH4n37qq9bvSKk1dGqxpBY9DcqKpFXyKTso+fJpOE
k00zjKVFIYEo543d12MlooWkxuK74avGPBMjJfR9XnbWwR1y9eX9H/1mfVxXi1U3Rc9utQVdfEBN
NWnU/uyGLRMuXooUX2ayV3am0/0aVWBfC4F8u/nkcg7Ph9MLf10qp4xR0Zpt3eZYCED3NoXV38T/
5Lu+MmR2pXn+ZjVcb41O0kqaWLmfF7em14TPqRoxr7CRTOYDqi2skpZLEKSh0nQ7+aP+OU3n8cqW
4+08yRNFSUTTFaEoM/7FqrDSFpgZR+PYBeWoTlRVzW1vVeNtytbra5twbO2A7mOSDooyDrNaky9d
PVJwRtcgrkh/3jxxHH8oxOCZUPUHknjxFJpZo9DSt9bRAFPzjAN2+mBbwgqOZWCP1f9zcOpg6JA2
M5iwN6JWvbxzwjkmp6qR4VDcQutILndnHFIGnn/UTOQKxHV0GMxnbKfFFbTwm4HsM8uCbMbCiT+J
X/B62llRumnFIfe4uKowQ5Nv59aq6E3V5vjBbbzb97+bt4+VyyFXMMgm5gh3uc8VBAMramrjscP4
vWn6ObvHxJjt1VRc21+9GcfcGa10ZKuoJBBxXewnHRufe7pU49FM9Wxf2ma8zQCORaWg1Ek0j3lX
GqL/329y1TjSy1+fJ0bV9Uf9talDBuL1SJLHYzBUk79JKrcYo7HQ6fTQuLSLg1ja9iVrS1Uc33+y
b6Zw9OrMnuANVw0pe5vXV26o1ngAFJcj8rH42V6E+ZFyrelsrXjU5WlOPaLayOYC2gEPCr7D+5d/
+7T/aLg4HoPKBTF4sXwNZdlpnE7sIyGIASZ73UvCwi7qUz/l5jaX5UtrQJh7/6JvRxM6x5UKw+7Z
YRt3MWOkKteymbX0WKdNfioMZ7Qicu+8LtKoL8WH96/25lMh7RyLDvzt1XL2xpY5BQkNAcPrzk3b
TCXUhoYOlhAJ/UO3ml6o7PKE//clMf+u6jy0s+hmL4ZTWpHz5BdTf0aeZ9DpnAp6b0XGBgFluxKn
RrT9lbtcn9mrGllAtQjKDu6E1VZ+uTUkmqSKGUjDWSfq3NgnPSjcY9PTMHx5/97eBIpSLEIsxYSH
n4QLXu7yOlr/bpbh/IfKUzfHVJNuFaWUbtNfQir3wXekmoNooTAHxANjzVed8Vve0k/J7unSTunP
uvImNyRx3LumyH77sr117ud0xpmUnHvr9ecE/wFWmxj0c1NSnAxNTNChiY7go08s2qGU85UizJvP
F5U9CqeVm28gzLlkVxGRCCRXBTRvC6W8k/QW+44kt9/KMJK9iF1j+Ji1ln7Ixinbv/8i3nxFgbeW
PVYF6B+h//rP/5qzkGA7fUno2Zl4y9EdwtKykCg7KnbLGzLNkiv77LcDbL1VBLUUuBB1XZ62l94i
py6u6rPl1539pHm1XuzKAgPLlZH89pFysrbISqLXhnn9EhmATYq+rKs154IdTTpvwb+NK2t6yJ9L
Z/bVUUN01cF61srxpxvb9df3n+vl9YmSWKEF2OAQk6FcXofYX891TIXesRQmZ/i65VcrN20yHR2w
8OZK7Yi7OvuO93nZ29pYiM37176cjv9ce60usP6t9sKLE1SuWo0AEq5ds7qGaQdIkhYIHUWvWb70
U1k9qaRTz+9f9PKbWS/KCOZQiZSYY8TFisvHnvlz0aXnNOazD1M0TZ/sqSUJqleEe2b018WVCfKS
0sA6u4ICCGvFxsDCe4lcRe5okrKyZGdiVJMtqJ/4COC5v7e8tN+4yi0OMPGbaCC02Yi6HrGah6fq
ytP+x5teawkI4QnFZGRfTBYZupZW0q064123ngP6dB80AMRnf7QRqDlxpk6Bp00bBwrLla/pz8L6
93y9PgAOIghB2exgW7lY9yUKHgNYWXZO6CaSb0AHGJO5oJkVVqT7PHYFei56bx1BvEuzLEcci1oc
5UKjcd5PI4FZnTnvyKnMdij2rQ0oJvfQINY+00rIvo8yuYrh/lNKvfjROP/5KBia7FYuz9pDxYHT
7arl1E1Bducq8LgbbUK2GkLSg4iU9hXgZgIPswhZS6Hus0yI33Kw1pCDLAdl27GgfK7MVr4g65oe
LZWK4qBlpquFpsticROgWEy/4mgp1C4O6jS+KS1Byv1Is/kGvU0pnpLWTl5UqufB1qvc6QkY9jju
4tnsDjPtXBTfjdB+J02sDMgTVpzMdGqypv1Ag2K4wY3YLVVI9a7KNlIOg/w806PPd6ptG5CfsBt0
c4+5wDZ4E7pTfi/r1tgyq2rJt3ZpZ3lXm8HQMiqRwkQE01r3g4Ju8lj3jpChNhuD6LelJR39YFtV
/ZIAOv5gJMvwrVKGW5FkZo6PgvYT1KMlVb/7yWg01Jxd3h5z1+KkGDDljaFt9+lZa2PH3g6FN+3q
2KHStJDCtDOtxI9PQdCRl6oKg7AHhDVj8blG9JJ96Ixenw4WaIg7PDqrLMEbgFFMztKD363p9ETg
sTxtm3ZtXt52RR4fbZiDKgwytx0+zm6rjMio6WizG0QOB2BMSrFpPeLdAWFTD9ikejk9Tn1cVh+w
/4g6qquFwEfdH93zjIE1jpxhoCgcpEt/zBtZ9+Fcw0rqSXcdQ7hI/jfMr8TLmmar8k1Gx3PYCGJq
vwLgtPUwm3pgWo6XqB8D8PMhTJGOvfgTdIq7MbdIue8L0/wUDHMn7ipiO+fbhnkCN/bYll6ULwqd
Sjn31tnNYKKGwPM6uU3pEXzDmyk/TsmSr2HG3iz3i0i9JKKHnwA5Gqxg501A9/ZGbDNEkN3PAJp8
me9o/0M+A0lrmhHJzL6+a62lKw9T2epiy86GpDijavtf4yzan7reONl2pCdf3Nte3OQ3ix/bxl4b
nda4DeLWoi4zuP7TMjhLcwxGpC6O50zDx3QpLOOGKmLx01PJoIcAJ+ic7LOxkYw1DoQPviCE8mVo
lWjOTR/0aAIHq/yGvMMXv1E9JPlHZyo99duh05dvK9yCMTyyxo0PlmgbMqSHvEKgQHVqP3Hy4JSq
rPl+sLIy3dpWK/rjHCgBn0osqERLvoFmA/5Wyk0cK6LcZM0seVT2SJkd1YFufOLD1ayHWBXIN7wx
AYpfWJP9k3bsVGzEuCqe8rSyzXAZir5/RAhlPvsJ0969nLJ+K+tCNz6nyYDWLDbgFG9mj5nlSzbH
E0dpQpjcgGSFxf5luDwkEottvYu8fCk/ruy9x7IQSb4ZEt15pBSn8kdwwXrxWNmekmFB5VMea5GC
2xyFVnQalOl6MnDLoIUbN/m0BNV3pmv5nT7h8q0yMv2XTqBASgQ40ptvvczB7eqd9PdwgANjk1tx
O+5jY4oHpAnEwm6Ug/oaw8LIv2gHvehOhqQWEwJV0j8B617Lg6p3bia9xLhGXheofDJg4urcdoQO
R/YoyPddpGVEmafj68XfOXxQsqW03erdUn7V6KQgBCXNkO/DGds+4nvomht6qPGw1VtSsSJdudTe
zD5JTmTqsZpYLAzfcfg2IkSB7/YhdLHgbAy26rZLPXnOLq4ap0Z2POVqW2dL/EWm89RFFDZlTdsq
qL+MmFbbCDht92UOGj7amPPss5WK4Gs2gJK69UwRbPQEht9J6+J4H9S2pkejkEN5oGIE9CgsKOKe
msVM8z0KU3Y3ZUMgjIoy0gWQfEJU/2Qk1WyfapJPk6MJePfYOstQf2xoYTdmCLcuMTZIKdPbwM6H
+TSwsJ80qu3GBghm5W5XPfxTUKDH3LBVAyQWS2PSmJFr62tSQsfZNwFq6D0ntszb+IhT9ChRa0SI
a0h4OuGMpgOIdDBW9UNQsrw922lhVvfNID15IlgNmVDWmE2Ja3futEOdNOIllo6BMZh5e7S3fWnY
agO0FPnxjBSSwEz68P6XQJjBMwm16RLpc1l65KeDy9ggw3XJkxcI6I/I2f3pkCY2yVDItHv0U9lA
7efD3PdxfSczd5zOlL4WNNQlygzkWHVayf7rpCdNepwAGdwUfpDnN+XYqVMJglT/NAbKPnFeguhH
dJg2bGa3bwx202N7tAwA7xvO92Z5bMaxz6KJmNJg43BueVBknj3a4B3tQ1fPXvIcsyWd7lcx2Vcm
kPpHbyXa7YL9tTglMz7qLw5VjmmbQAzUYfVrpbHxAdTln1FvGe1p8IHjtaTHpVs9c4TxnaODBhTU
bOub1RFzxONO6mZZuDXkPFc2poMGCOepxP+YLs1eDc3S8CUrO+9vFnB33t3SV1P3MriJ95IUdV3v
qILZ/UGHH/cLoCx6YNAcLiqD2M5oBRs0gOvNqqNA1MTJYr84Zdf9oFI6NRvXL+yXoOanRMEMe2+H
RtywN8oVjvGzSVyjugkWMMno7hFlF8+w/ZrsSJakkfyOh9i0oUnG1bMqsLwdRAqGIPKLcjwAwrT9
o6WlzlNhUJsctuWsUxOgApycPWdWzrarOs06zJrX2tjdbbM4k3U/fU+9lMD4zNF07Zy0gAXO9uAV
IiIsy/Zu4tHX90ArOITVFeDeR13pwX6mrQN4SyeSaAfro65+COYJEVV1S9yX50FliBSaEndfsJ4a
u/V1uhCD4iANZQ8Uv7aRyeG1oOp1xwwl0o0uRL1NRhISjmvMUQ6SOZGQCxpD0xtc5X75pFkZqsxG
G+x4V1YWC37bgjlDVWNOGzOtzGTvLWAKd+wRRwSJYA6zcDRAHt5WM1rpSJtEN2wNUYhh4/a986yC
aRZRw4+sYYm2Xrad6qD40c7tauQORoSLfVp4O99ORrYxfh2zQwtaVLuWFjyaYvbkDy+rUy1nT60P
v73aQypW9xnWxFFPqR+Oielnt529GGYfuuWS3eZVUzjH2fPTTRGXqbPVFmXBt7Qqdw6NyZNOVDWN
FW/ZAs+o37zctVGeal76jXTugr1uMqkPOSVUshCQRQ6btPJH/456jEw+lF4FpnGGlbgvSWxnS0dH
K9hrvfQqpJO1mJHOtYRN4s5pghzAUIiS07vHy5M3t11KxeQTFaTsCXzaUh1U0AEwZYdhtpsJvNwX
rR7RuANtLEozGmmZNweYr0R8dWnhaFu8aKj3WweZ2lg5aowmoAcKbyyysios2kSbfpppLabQa2rL
3jK4Ean5ZjlTmKSWHTHhlO63PLfzbkuIwpQzU1Ha2yjTA3jRpgTRi16TImonS96mlivdO6/BfxaE
OnLh5lwTmw2TX0MXHCXsy0gz1zIDtXVhg5/WJz+oblGaNx2F11hrs6hmc1zeTADnM8ZsoSGyQGq9
7rgp8n8kmmJw2Dzareatml/gKZlbljMi6k5+Vl3l5BujBmizTT2XDA9LkYLmLpk2/5wWKHwbbCnT
sdXzDrUdGI/gVsTFgmndYiUw75tgkh8XXQz5DfaKoMNaIINOVDiJgHLcLKWRfHM1J+mO8RDMzFtU
RsxPmt/ngFutde+JC1WKrQQIk8Dh8gvNC4MarCS9oCWxdqyoA5TZjJ7IppdFJTaVmApw82CsbhPC
2H4gxG9or/eBl+y1vBgPqRWoBl52nudhjwxHv5mWSbMitP5ptzEoTpW7MmW/FpFCFn/m0sSn9u28
1Ke07dxpzyBqHexLmdKjWAZW/mEu5KLtHWmUVAybpI1MQGrB3TikbJfsJKmMp3JZNaPFXCX5KYk7
MAAqH6TcIrBtDq4oUn0LGIsDnoEqmFSJHPHlxqlrnU4zrSAtTkOnDdqamawNqmjUMg+8WNXn0w9f
Y0MSFr3vqK0IgkLfYC5zmtDBtDYf2Y+Y/WFZzdRLG7gdqEDNi1HA0kskaWkl3q1HRhJBU4wHTm7k
/m0VCHvZ8pTxJick+o1h3yzu59I12X2uPhRxlnMpW9xGLt6moVfYfopSpUxWtdhOhb8kn6G8xruA
Xb6oNsMUdE9ebI7ZqbXr9LORzt68LWZ8sX3YZ1jeQ7MZsnqr0goA6tgNXXGQY8v/v9aF/TOFJq1k
s9Mh60dcOziQyVWO+r1MXedrvMzoPGNz0fwt2lB2zqSJNApYcr/0kLNZN4woyZkj6jAlTCS/Uanr
yVvNNetb31SleRCSkDi+ZPycxJeDxJ3CKVE6762c82gcu/iL6yP/CV38ZxsYOQ5PEnVJGzWTqryT
ABTnbUEhj9/mwe65B8tUcssOJObpI7h2n0jxbtDHutOYn1jS/S2k86XagBILXjpmkDxGBeH23c8+
r7OvLbhb9VQWNZY8PcZfWE2p9RMfSDvfehI1634yKvENTsY4n3Sii2YCbOq8/yjjrj+VdmfUm2Qq
remQ96a5MxoIHKiFkzY9lbUnSE+Z86XK9uMSJM5GEC/IQmalA1oIqoGa/5k0lLE7TZy/vreLMH43
KUSdsPAJfNxbA+9WsZCV20A5+rKpBotgg7Cx0rZNwmaR2IDYnyODNCU+v1Ag9/5omCrXdwhCi+VU
UWHud95SN2rDocaZIrQg9eNctohG0Va4wbwt25yZVHcW+9kjgl1t5zE2mq2B8NzYtFZqRgMN+fIZ
OP0S7EqidN0HE+2yfGy1vnU36UKwz0YsTmLvZi/1vdBOncWPoJoby7dYukrdsQhP/YaZu3SOI8Vp
Tr6OjsKshf6tmDAzz0SPsxT5ye75+XhFmMVEJDJqxXtiiV0JOxltd7igM0nskBDMsgLPKYyJTaK7
9FsOOnodshG0p9sh7+RHfCIy27tuZTr71WdwmlwEV6FRlNh2nGwx2v1igMFE9UF8yW3Ox/O9S5ko
NlYQZ/4ua8dsxkTQpnm6ja2kVHeB2/beEwut4T2CjGe7HyIo6r4bsSOz+xajsHHjS2quEWnU7XKL
8clA/z3Pqz/Va4MfzKysY1WtkobgbXaTod7OSLU7iStmWwxam+5UJvRniWRTj7ohQUAdkwWP2nWe
xIsrsl7nHOdqvQhtI4216kqV8W1N13JsSJ30CXz+xl+rkH/VkztjyRljenc2QEeNHzLXEEyWfoGm
Hz9ls+886hGfSkbu/4wVociKygGcr4MsGv3SpZ/etTLpZ3ldnK1ar3bA6ZmINA0PaOilWb+XAMPH
E6wg17pW3l3bz68LhXRwIR4gCaDJFxgX1c0eTnMhTK6MKoQtHCftQqPu1Zj0xIXQcWR55Q+hcgwc
JgSH0O1MNxoosvwyRlFeaV6/USjQ/LNoAiKbQxlJG/eiUyI95Uy2o+Xn0kd+wXK/LCdKhkVNFaRp
Hlv0x/15zjuaVjg/vmVeQkkA+Qo2OgMXxvvV9jdFZyYP/sfOnD2XA37g9XDQ1FwkgdmLm3R0iiez
WLKjNIAsMIsVmH/yBrxk72GsgBu/ff/Sbwr9FhopVJp0JiHv+Zf01pYPdLBRoZw88le/mEMX7zTb
wvlhW+MZ8+W1uPo3t8rAB7KHHoVcDKxaF90McrTEUllzfpqSto6SaXI+OODxbxd+I0NgrUVN/TMf
Y3Ltja8ti1fjjyuvLJY1uw+P7yWPRbkcjDs7KE5SoWjf5rPfZR8tZ5gVDsw/MoZBkOY3o4mJ/ERV
hKrN7HB2XgUxZdY7/EHuPMzBtsvHKnjONKUv+5zZyd45bpElhIcRTHgsfFh24M5N0vfef1WXDRIa
x7wkjz0CbRnkJX/++V+zRqXKEtlJnj1KIZetjZu1DO1EMs3jzGK9b7D53lCVaVDUNLkin4BELCZ5
VwZXRs3F/PXnl9A/X90j6F34Na8H7Ho6Jh1BZY8WcMJ8k8Dw20/pkuyNZum+BONsbWGVXtO5/pki
/nqFXBY5Bjg04sv4WrxLYYTsu2VMlVc85lXafABRkWPF10vr2E31koXxas4Pk2Rsm9Bmzdx3PqoX
n5Q4KrkNdk+AVWTJXHkrF1/Q+qMomEMXZz4F+3LZn8viwJh0wZzRlFXSh7iGh40nrQEfngQHEybt
4LEvxOAjNk01dy2F48zEyFvU2mdftdmvlnn+Z4nhpwqtBA1lZBbJsJdTMV1RCF326fmt3ooe5wFS
QTPdP/q9v0YQWxBHLm0yP/CRtBWbQtBahJhhwwwJDJNTSKcThh0yUIOgNc6DWkTYYfHbHrXyC+9G
zue5qeunITPM/xsTs/42kkMRiTI1+4a9Nptf/TakedYQqAe2vPKMTDv4ZEon1cO2asqjwxO9Jo97
++a4orWuwcxGLn+8vmJlB3KstEE9FGmMSysfkvgm4HwDZoAqWho2yir+JxXqzxvg9uxVJYYY7TIV
eMjH0hw9pR5SaqCfPNefv+S4uJ6NOc82fPT27/eH58V8++d6CAp53zTPXdb91/e4pl31vEf1YC8O
PvxK1ohwi/nRbDythRGuseWLA3nPYbC5opb+16VROqzdQYhi4KtfX9pVsC/YIs4P4N3lYfA1Z8VS
OT/rRpe7fHDsoz4K/7Gs7P7x/Zteb+r1PLEyP23iiOnJrPqeiyuXBkp3yZVZ1vOP4AXajtghaqua
MK0rMrF/XIvWPHYzgPI2EsuLtVs0bTCX9rw85IMhvxjK788rCGuAEQG490qL+B8jlouhrqXtABfp
kndHJ2/MER3PDyR2ERHQsw02CPwcBgTG+gCpI2+hqb3/MP95TWwFAWopj78uvpKpH7VAcfZ8YPL4
CVFraiJf2oG2q/POho7Uy6a/sj3+1zN1oH8ha7eAIbkXz9SgcmSBGOY2oW4+NGb9oZK59VTM84/3
7+3tOsZX8deF1iH815yDA3PVBC/zA9Pz6uDPCB3uoPZ0Q+k9xsQeHbBVOj/fv+ibB4pShJ0/qkn8
GqvC7vVFnbZY/CL11GenSzl4B8lEMSXOA6fdpTUqHZhBmDavvMU/TrO/vwkoWgjr1qnfWOVQl8IG
2TaLUXhe84gi2AJ7t4A736qgYPeQNll5X7cQ4Y/CzMxDm9D62PlLa+jHyjSHYC8SS7anxXj23KZ7
Fsni3dttJXd4z5ebdjKjtneiwhux98aulwxRqdxZ38+tlWuc5B1A39SNA2AzBCYlD8KO1aGPRdtF
biIrNxRNBo8F9Y11b4mElgchn93TmELDILB9nr5kQWLFvyhiiOV7lanmVz3O/o0yR0zvxGAmEqe0
6edXHtrlKYGjGQcVnERIuZhBEY+9flV2M3rxjFj7seOogHlHZJi5zH5W8d7oMHUhK3BooGTULX7Q
zKPsXTiTB2nHoUzVzRUxkf9v7DCtUXpxV2y6jX78TQho0yTS8+P+0aimwEZcUZM/G1ca4SmcYPJN
Kbvpysf4Zte1XhMp0HpiQguENOX1QxAU3tuprsfHqTKGKUw5aA9RBiKjoly0TPbWM/LxV0A4sx+1
vtRvRTBNCmTGaBP4ayx1h1aJzNTyyrO4nCXW3+Wga+cjYqpHePj6d6kGd4UVT82j14/lrViG+ICw
SCzrgkZJ4X8/eDyqAasogXKY+y4WM2oELiGfVGNsJ7F+xPHg/7SFNYkNLZIJlIDnT+WV0Xc5OXF/
yPhWKRBnQoAG5uv7k1aPQMFrh0etpBXcBVX7hBxP3/3H2XnstpG0bfuICugctowSKVu2JZG2Nw3b
47dzzn30/1X6N2aTYEMfMJsZD1ysrvSEO9R10v+puBHzY4KuTL8A3pd33sVFAcBOJsSMbr2bAl0O
myJgSL/NEK86Sqf1Xmss+1lvnfqHakeIp6Vc+lxXmZ0foynKlxb1PfG+HJ6NDWqSCh6wa3uOKaw8
xA6ontuvqCvR/jAHJxl+TJE/mhuzsuzmrdZxAXPS3mTL5d6bo+rCfBjHAA0kzWjiX6mvh+6+N7hl
97Rz6xdnjFBtibVarbeT0eEV24y9kW1otmgRdhhVZpHkt071YHjlIHpyB6hrwx4j6hDQNdauCOSo
sdq3m6GgvoHsgeK+OaPEok9eVkHr8dVoK4wuiPdxzk4A5N+W7bb3PQ2j+yQUzadhCNz+ma6C+5c0
zin+9tE4Gi8jxhzFVxPhA8btqhGC8EpB9736ZHmK6/z3wU3M/gWnZYGBBdxHAHG5tKHS2qUz+e4r
ShToUtjIz7ziiZceCy0srC1WGPmSzuvVJsaeF+gx24m0laxi9pQDGMgRr6AYOmRhCdohCoznZswS
ep6+5UtlHzoj31Rfzb3d/cneHJmzSn2DMpc25wAjCjJRr+6yN169npNCVVJptPbZzlQF9ecRQ4PE
W0Yxyovg3/1rwvkAp45UCXBvNPVnF4Ud1zzEvH6yJYIkcVWr5hkRDNs9lHhP2DvKcn2HQ+mELWMk
lCNGJCJft8igBAdMo6zw4Do5tVOlC5tfKd3ppeBq/l0oeL3TsblcdJ1fO3vTvCBSch2jurc2tipj
BaCm+IUoZJVvvdEYfg3m6L2U6ACIzf31mF/X7+NCupfMBrL3OT0lqDrAK0Pmn4TpFeBxcvQaqs75
GnZBvr0/1FWl5P+PBSidRwsC+tyveexVcAaqEG/VUNTHpm6KX52Hs54INXVdqGWob1Mndc11jdN8
9EhuYD02pl27C/H6/C6Vv0Pyn3UNShBv9mz3xwYdfMyTvbexGxz9YcI78XtSpxm91B7VG0OCgdaZ
307aUxryVH7w0eKt0pj/u28QxFVtttST6sSFDQH0NHiKEsGnQPSny73+HNG6hqBLJ27hy19PWI7I
xc1zTKVmXk70Ne4egfDVCfGn9mDEZrHp077/nCZw31eVzuus+NaYw4q06v39VZezuTh5zBYEpqrB
eoSRPC8wh0BokL1o4lPpJ8peqXvlKU9aD0BAE5ngtPpu20S6+YwjYrWlNp4tLPb1Bn/nCRmE2CSD
gPAvb9c4GD0H/Gd88ruxPwo1t/cmwPVt3Bpi6Zm89Z3Z2zI5IgpE7eFyrNqmXeKpYXIapiLbdYGZ
/qhto18J2GV7iHfTD0qvONY3SbyUg17fH1La3oIqKZU74OpcDt2WvaAN7cYnZ7JA+1du9KIEbbkt
Qcccptotz56gH3N/bec5EzuZ8i3oGht7HUmbvBx0GFLaNjXFcRS0YNOCYEIIOFTRWliHYRQPKyBW
6hK94cZMZWJPkxw9B6LMWZVTqGhMVWGensD8WYemnZpXdtZENIuTAimPbn1vJuF/fBshpuPyYanW
4H87O7RR43pTq0/ZCaTFgUafr697qitbrfdQu7r/WW8cGcozSFZTWpPCBfMtO3FYUc1NT7nndT9T
b3C3qoGWDe7JxSMa3tqxoC71A7cs9RME7qVVvT08oKN3tjZ15MtV5eP7yOVYrGo7pMNxaCsnW0El
oYqbtrn9rRzhyweqR7cwIGHdlPhvWAt35K1FpqyBqLUC3Q7o/eVvaMKBarUXZycPLuGJ/6PexDbS
qc2goGzqRqO/GkRef7A2JvczokUEuRb272yxy1GLNHSrvgiz0zRa/oPlDoq1Req63udFbfnrIW/K
tZK5MHZKEqz7i37rLJE6vRtwAdGZb2sy1ijmsGYnewSvte6B24I0qYe/HtJTyTaf0OVd2NNXiTR1
SPo+NkeXIoRklFzON+iAmNuhHp0LoY0tpeUKpmjYN8G2MRHEAbWYACT0VfF56IgU9gTQ5sGuYJWB
MlKiZCHHuQ4Q5O+BHU3aiCgKbOTL36OZAWa8TRCeR8/XgTrmfeftQ44Kd4tRgMgMyIOGrRsXob1V
hiYqNhWuuu06pBrmLCzI1THgFkVTXQYqmuynzD7OqISe02m6T5wYNX9GEA1PQY/r676NBrRSmlrB
IyUDBmWuW0uLosfMBhtyf1Pc/A1UgxWSHow95gukjzil07QPz1VtTpsenseDKMLkVxx3v3plst9C
PUUBNfOCae2XcbBwv1+dQj4BHS2ebc4EHdDZe5b3RZ+bKB2eM8W3t5yXMqI37FWbrmncHyot+yck
1MKFkPSqtAGpi16SjBmQiKUtObuAcixIpzqqxAkNvniT40yvrMOCNC7R3PAtNQYbmeNylICY5skA
cvDQjDHuob7SP/dszIVa8q1FoD0uS/X8Il6cy105kJDApLH9sz4gFbIKMkgVw5hPCkojkbLS09F+
8r24eshHJ99wbqeFXXAVVvA9ZG9CtonID+fJt2pKGq41IQlshf4rKB73JNW5nhLbSN4sYVio+YRl
8meY4v50fwNe3UoMjTmtxbEkBaLLeTl30LtYQZvsAHWo8wfUkGpWoqSYVIbjwewKZ39/vBs7jnSU
nhU1UYfGt/w9/5R+9SlUOxAe4ZkIq39plaQhFdOUtRWaymYyPeNL4LMb7g96Y5LsbQMIItkhtQ35
/f8ZNHZiFK17LTq7iP4+w/zmWilVC2nzGstqscTOujVHLJCQBODb8szIP/9nuJHUwIJVFtOs9h20
RcW01qg6wAsN0Nm0fBDBupa4C5eryd96EYfDlOQtl512TNGuXnVR9LDSByc+Zzr+bkoWIK3WTgrc
mZh6y/0PemuGri0DURAMKhHi5QyNtuZKhTVw6mws1geK1S+FOiIFPkU2mDszJqlVgq/3B71xSjQN
XQ16A6gR0AS/HHQKLKErXSpOohVusfLdKD7rfWZv/MTsNkTrerfOwH4e7ciyF07ojZeUWJQqrAVY
hOL0vKGHwIOiRablnfwcw76VBuWmgvdUaQEyz6oHAtXCPTFBeh2lXC9r1gUmopRh4V+v4ibp9/e/
xdViUyKnJ09+yyLICP3yWwQEjmMB7v+EGLjyaI0mqM+w7hRnkzQADxaW++r8yNHYVyQgcl/PPSQq
TfPjulWCkyNCd+t1qbIvvfjQZqjFIMY9ui/3Z7c03uxl9rRyaAZok6fWj8O/k+3Vwcouuz5Fz9f6
HSZ+o/0fZohmGpkk+Bgik9newqSoQLfHCE5hWfzyRQs3qbHj1xq4GhPMwu8fn6Ds7ZngwSjvzztt
NIWjiHJjdFKaOvwGGjQ9pLZf7YRH13xNQOhEj/dHvN4wpI8qhTFpKorn7OyeDy2/pwxXRCdLabGb
cDsVTKJC6aMrUmXpa15dD7DFSRz5nHB5VWVeA3SQdVSpuUYnJ+KuE0D9vUPW2U2xGap0nDaO7emP
agDYend/ltcbh4Fl852aBFfFXBxFHbXYrC0zPAUDqLL1WLiJ2AgjjNUtmPz6DZoZ/L77Y15dS3Ky
tBMxWueAANe9PIpQGFAQ9dr41DRN/uaFkGOADrvuZ1sMzqs3JeN/nl6lGBYkQbxkP3UdUVPlomNL
oRX+EbHDbF3zJgwNEevxieDG+5lWDlLaaaD7e5F65m/0AEPENcpBg84dkLvXYz1sIRGUH76P+BkW
ot0ysAcvMQskPVwpU5hZ0YnG1NRtq8iM/a0S9yNNOmG/3v/iV/GanDPxqowg0Rmbby/I1mPtFiKG
7aKgPexmQ/27GqnbOryXu9ClZLACslf8zDIfzDusjfh0/xfc2Gfkzu8Bu9QznRcY0zCYnHii5oQS
Qat9LaYi2Mc+raE1zgj+TpmSRP1okCrLmTxBNMY5V1dtN5WmxiB0Mz5NZVvVm9J3qV9bTpG/CAhq
D1Bq3T+QbZp2H7W63/AaeMECjunGsaaZTS0RqBAqsvMwNcFVQphYI5yAaTpiVah28qmrRPdHoazs
bmlG9M4Zjmm+cKpl7f4ismHqDncyby9AQroolycMuicBXOUlp9SIonobZZ02PoCfTBdW9cb8aLmS
mVCOQH9hvq+sFoR9mvrZyQ1r/bvZODAB4aiva7hDr3wO/3mAgbzw8lwnQyDr2Mekf9jpUHqaPXal
OmDg40XpCYvewf8Ve0aR7JEObSlACd1/IZSsjI3Cs97+VloD/QUVfbcKZm7XPqKw3kxbUfbRUlJ0
48FAMAfWBP1QcqN5tIU8uOqjCpaeVL0Mgm0Bu2hFW8Tpjsh/V8NChH5jNASB0bLm80OSmDddcwOo
Q1uwojDa2vIrwHNULal52vF/Joy+cOHOvjUcyT+RDGhw2JCzO5ueWJUrFYg6KG4dbHKdHGtNvav+
n8Cj7Mf9y+LG9uX7sXfB8SD6MHemUusW9xg8KCBimPq0DzychA5elMVv98e5OSldmqihCkGUNttI
SDfkEVdDfhqLuPihutCckKWnS56r3cINfOPNQ0yB+g1OzwifzTcHCqNo+CA/cbKcqcVASi27IxQx
9SGZMHfKakt9ReE62iWT3i7Iyt24enlnkM8lcaW/M+9nZYDU9UAfs5NSppgZGFbF/o89e19DaH1p
m2jJPvvGrcBtJ3cJ0S/N+VmoPYyAQ/XEzk+24mvfXN9KNjVZGDpkSfwp8IrS39KPAsp5fzVvzRMN
P7AmpPfcSHK1/0ki1aZswlEvixOKCuUah4RwW+hxvtHHGpA+6tL7D47HeoJF12gvgNPmXy7HS0bY
S+WYqCeD1vARc4AacItB5x2eL8TUGqboUr/wasMyijzrlKAo2iBmdTmkMBzK7DhQnHyUVHdBMtbP
cdDgRJAONWDq+/O7jpRoCNK0ARWJNj0SgbNXJNGbHJi3qp0idaxf7Kzsvzg9PLZdmgJBQjKwMMuH
TlVhyyYiwRCrtB9BCyzJYl1tJ9mX5CqgAkb8QOh2OWmdtiNyCap+wtxMeYB+OpyxPYJ04HQZ5oPm
HrOyaMnO8QqBTKxElQfaBe1QKRY2m3yW9Pnox4Z2wkcqOUdBh2AgGrFf2rHWYFYNQ/lbGXTc6JRm
OmdFFW0G38aqDHtEfLZLtArGKhj+3l+Sqy3Oj6IoQ4sWY0IqJbMflcdxrSitqZ9EloS/uzpMPFwt
eleDf+z56UMVVoA/7o95vecYE8079KRAl6FsdPn5G5L1KB8s/VRkjv0rwprvc4naAvyxQNveH+rq
3pfTk7wB4PpSWEn+lH9OMETFST6gxqkbeqNZI7eSJZuqF0vqY7d2lKzdciUSHBrzaqrvtIpRjr6J
MVpSPNHWN376HW4hta/W/5nYfiSrVteXnoBbi4fUKFgoAA04Cc8+pCXGIY/5RaemVWJr1Zod3MOw
RpeF/rr9fWhdpH3uf9BbayeV5IjOuPuvYLhVU9LG8Cv9BA3BeBK+bZT7pB/Qx8g7Z0mH8nr16Jgw
MaIELidGu1y9HE9dkcaRfqpCXROfbZQy9G1T1Yr15/6srt5SsibAGawgrRpEPWenAGYqgJnJxKxY
VxAoNhqZj7uxp3wLuMt2mYPC+abXYXkgYWsnC5v0evMwOvciov0yEpr7B1M1LLKgtcxTEarow4sC
ua++LB/QEKo2PhRMsXKtsdzdn/P15rkcVbv8uElchkmiCUZVxu4lQPHlMYcPBS9DM/8XwZNeeNxu
fWOiWK5bwnQXjb7L8SpUDnrcC60Tmu3JNnG0YEspMVyVll9/QpikXEcegs1YwLT/h5kyV4oDKLby
2Mlt9s8lEHU+fjrtZJ3Qr8KBMzGUcB1kU11tcxdxt2D0ccP5+MeVnS1qdYS3VyX2brCxWawS61Qm
sfEAC83bGi1WlhsghRb42Ngqf98f8dYmosmoEBHS3ePcXE5SjEAUYyy6Tk1hOeeuGrR0N4TY76wj
X4M8raY5Td2mRml4iQd0e2iGBTWpsv/ln//zfQdmVJqoXJ1A4weYJXkV3oUV3cOqUutHHJr48mD0
l9xm5e12kZJCcKDcIotNaBxjv305bDyOThZhrHhG0kN5MJH6GYC55X8dWmrNKklgAgMVtjeIlfgo
slkf3c+ACKlDSzqfA7lzPuu2axSIx6I4t6GvIchUN2c1VNst/81bF6h6v6nVqB/ttAoWRr763pL/
YIPJpbXBB59DF/R8MGuE+Mpz5EcZCg2qsS37Lt/rfRiiwVL4hzBNqoVH+8bXBtkENggpRqC283ZD
WRQOpLu6OgcVnJ0q98snJAGrPfJPzhY3J3WLqX2xxRa0/Gb0jVg4w9ehI91z2R2UNsqGXPbL1S4y
33QzlM7OFgocLYoPwv1rgcqdnhV9nIy9TbCEbapliprQJcyyB4HfufUY4za6cF9fvYH8FFYcHpOE
EJhzldNiiA0WIK7PMKYwPvUnHbPJMfwVqb25UHHSrp5AORbNBWBl1PWALV5O268ipMpqozpDsyzc
tU9Y+zL2dqtuMb2rn6qxFf6WYNZDaykKMsybpO5cickP5acghBppDCKqcRpMKN1z90EtwTnJx7k2
EvYXPTCFt0NW0UJMuoiaae22+RSu0Gdt0dOCuW+vgzyeXpIayugHbyymRsmF1xaMkfTHvpzalCBA
0WAOcNaQTd1MuTRgs9xqE2Le9ti0xWfiumKBCnv16DGmA3MT2RkOEXfH5ZhAIgFi2n5zxm3UZq7S
Tn2glzRNyOEpTvHx2rAcUCL1JWcBTPnskgJb5Fae2TVntFqMc1HTfOTyFzvfVsSBgiFgl64to60a
TVm6Dhy9RV0Eu+QPf2pmTBtUNgNcOs2X0+6Q8MgHpWjP4JqCZ37pjzYJ/X1nDOlWaSvtwWu0JTDX
1XuPYLkJqIP7GWlrc47zGfwI7thgtOekRKl7nXOmwZCYCMy0o2Icejt19rqGs9+KmtP3+/N9p7ld
vg2y2kOuxT/Yl5nzddaKGsp5l5ypTgdvfaykD85Qtfa6zPwMunBZjztshNHEatKgfxpUt/oZNIhX
iQrtr8e2Vlt4c53I/+tRen+O8Kvatci4PCBh7K/04kuQ7xShuQ8RvL592AL1Xoggru9bZkDCAnic
K55L73LJ4lHpKhxVkrMZj9GPBm7WU4OUm7YykMnYikRNNmpLYwFOcLAqJ117vP8Jb5wUmC/0VChJ
ACSfsz7cxqtzX8nTc+HowZcSVbXPgcBCFbNCNIz8wl6oKc3d3EEbIp8NbJYFQ2ZYmy9Zm8QJZvVq
dqaJXj3Vmh0/YIfRoXQ5TR1ucUb+7Lp+8FpqdtquvG5UxDpDtulrDG31c4Lw0ss4VUOLTpwB3Xiy
yxOl+mkD9t7dJKbVbAAsiq/0MON2lddJG68Hc/IeKl1LX3QYYmt7nNAjTXXetzAtjac4Dsik7n9W
TYa5s50p23+kv7CR6ZHNjuIgXGRbCy09u+CQ8avBYhYLAavKs1Vj1v1PsFIuuvsxgjr06XR/i4l2
XDxKDr++w7bFadZpV4S/66kQ390pMKodxDTDXA0FNQ8JlBnDVcIxOwDXQTfK1gLrU6ElmVjfn8nc
8eR9wVgm6igSL0Nn83KHlvR4qhxLcMKesKq2hhYh0lggdrLWKBo/jLabjxvI4+ZnehmRfF9U+xH5
Wu/VxxL8a90b/S9doXm2waE6QfQ0naydpohkjYrL/+7/2NlpkgLLBuhkTLngtAF5maUAQMABl5aG
dwA0Ue5o3KsbqgU5Cqg6FK26tDcdilt7lEkQg+2acHt/+Nlheh+eWgc0ZKxIYD7PPlXkJTWgfxfF
Tj3O9nmGFU6splQ8HCcgVg8+KFJAlZSmNucW+SAKe8SIl0tTTJ5dZWJKDiMyQxYYrl6zvmG+7ChS
ONmu/6QoJcM6TKJF6vMsOH0fWnK3eGbpQ5JwzYceYy9v/ARV/1T5jKxFGq51IBhvAuGxaJ0Z3f98
JRgXPvAcG/I+LGkPyR1IRRVk+OWwqedYNF5HeviKMuorvY/zvTNm0bcg7zM0oGAy7q3KZrOZjeZ8
jtMOnlxBy+GPVaG2fX+5b/4aDgbQENDFljKvV5saxlISI35oahFghTKk3rZrE/3VEAiBr/Ae1KTG
ljud6M9G3Ol9UUdr3KWn6JlSd7Nwt86e4vePQ4OcChGFV0KR2fazir7tlFRJD03a/w2tuttOWYUK
V+7pVI1oMa1sDW1OJdCQy7r/KeR19s91J4eGkC65k1TgZBR7uS4J/n5KhWjdQQSUdq1AzccVt8Nv
g9fl7f5Q71L087FoEqCQQW0ZaPdsmshSZW3Xxjm+A0H6qOsJtPssqcOvMOTy/LUeqvyHr9gi2EFY
Bd26LhrV/y4aCsBHg4KEtgECmJsrAMrl397q7LdWD2J1p6ByMb7c/7G3vgvBL4V34iPeWHlh/ZMz
J+XUdGFcF4d+VMfXuvRP0Vi1n3TP8hbu6ZsjEfISQjjkbvOQF8Xj0hGZXxx8oWi7yfJtBHFJ4rZp
4ffx7v60buw0rhxmxcGHADRHKbkQNAdPV4sDJvQAihG364dHnD78z72oVFS0Oz19QY7AQKZkSp1+
YaPfmCuGDBT2KWg71nVhX4kmCmlxcWjKNHpug9T6Uk91/0NVev3hozNlIJX4lhcMIMQcYCjyqjPq
MesORPLoHzc4i4pMmI+EE8knIazgE2X8t1bzl0rNs4wQzCYwUQ6VCwOG5vCcxFZmnWJ7iIYiLeyE
T2nLfl7JlH3hU17d49R3YfJRN+M6lWoSlxu0cUIr1JSqPUx2om6HRmjov1fTXhGjWDdVVT8Mfnm+
/02vXmnJ+qUD5kCHw8ht3iGxSKrtwjKLQ6UBDF87TVJuc5RZX5UBp0dkzXL7S15UJirSno9sWFwl
zX/3f8KNaQM/g8lFligt0WbvSI3MZqDB8Xmk9WIjkd0XWNpr03SMnB4Dl5xS1Cpps25hN10vqkUh
yYaNohIHXxETlCyOzB4tsEOOu32wUjsRf9UbRObvz+76YWLvELBRZ6bgLIlFl6sqwgJoFMbeh8DF
tOath5qAzBfglfxUTa46rMYwClHpdkNVPMaOljW7HvUyf+U4SZY3D0WLm++3+z/qetWlxZREowNH
dlEbuPxNFdjFTutFd0haKnjUKkusxY14eOSWyfSV5w7xXy/y+i1ONsWj3mA+cv8HXH98foCEtkh6
qGvPc3TRosnbmkl/UBVf/08fhd6uRGJMHz5RlIIB4snSkQR7yyDx3yvf6quxLuzu0CF++SPRkxPF
HGcL0LJ4gj3XP0hx18VIRG7Yi0eRjivAcmIQsC1UIGYrHhYNcrCWNhxGdu0X7P2KYs1iKO1KLaUm
JTjL/jW0Gx1ZwmawCBBVr9xlmJGNG8Q4KG0ObNfwsxmKAAAh+QqZRjKYa93sI0K7uK7tTapCs1yj
iYo2I0xuD38CHL0Nwq4af1DbriDKxRFgqSFt1GOjKpmHBefgdOkqmLzkGTZsULzEDpA9+gEjYG27
a9pX37Uy/ipUyIoXRIUr9FQpcRqvhpWL9pkD5Txk4RirP1WcH9y/U6fWJHVChzfUhl1vPUmimbqi
ulVZq06lFk82GUCGRY2zYZOJvDmjxVGcvKJ1i0Np5vovmCo1JM00K0dtxf2gZhu0AixzXZRYFdLX
bZN9MRRNdibmFH8zVKzdB+m1iVwmnyVfwYREXrFLh/8F+eA+GRkWaiv2XuOgsW5P7r4DQeSsfVPt
ntwh1KoVDiXVmxGN8WvcUcXHw9xzsSToaiDVHjKVwz7H2vdVwOLie2GvYKwmBPMxisFrKjhP2uBp
IM6MaPgbR2FQUoKm9IG2JaYAjwY+U7+S2uzR+K9sXXxC2rt7iVCMLX/Q5+2+eNiqexsyyEJbdfbk
T88FbIBypWuV3X/RoISIFRWe8MVDmi5e+5aXxFujLErnUS0b/C3LKMUFrw77ALMWM0yr//GRkB4u
6Wpl6zZyKOxhvuD89JKkzReim3kWynPIrSHR6MQbsAbNWZ1kQqLXIrasDo7eK6fAwdJ+FXqopK6i
FASZhoT9uBZRajSfQJAMmrdGYUdusKJVnhPT9bEu8Zp2wKCUKuwubZj9YxRMqPCsLFIYBKVdvZiW
LmIZ986Opfy1EIZpiYGjnD2vsRP6VDDC+mAjKLaxsJ/tVqkW5Yjoty0IVnv4hkxfjlNWlX6usc2E
k6SphyaunJ/g/6YlCNxV5MRndB2eeh4gCDDu7N3rEMNJG82qUKbHCT7yDGQoR9GjW+Wr48JjN6/l
yzWDeMZDJy3owB3MkgIYxBHRdVYfON4sFO/P0KP4CHqSDnv3JVWRna8ckmQ7ydNvwVAGOy8BDLWw
d27MGUkIwBhc/OQo81TVJVFsO6/GVrAerT0OEN2ntKrDbaLn6sJQVwUAmheMZNM3IQ6HOnF592sg
oQk5euOQVlr5NYkzPA86f+RmSPKgVNddERTf779qV5EMVBTyCj4y4HbqAfPnpsjspi+18mCogfk1
j9L8ETi4+KTl6fRXCB/pfEC5S/ta5lgX+9oypMefRMlKjPsclRZ1mZa5zWgcceShtIsIvPUTSlGH
Fq4Fww9P+NrfmaFZV2uC2/F3H6EvsxmnRoTS20RZeHOvvruFMJkN5h7YH0nBnBg/JU1NVGWbx5ou
zeNEwrJrEkNsVK0Va23ollD38tjOpk+xn8I3NSZqe/Pq3tRZgBSqwDhWnWlueQ/6P1GiVepuwtUx
p8NQR1/9ANWpT1kaI+D0wSUH28hX55DIaBL+0eUuM8Y6GFRcdY6eySFuEVJDbKDqj5VpIr6OxG76
xXBzoezuD3vjIztSAxLdHJJ8BEAuhzXLQXe61tGOOGO461R1wuqUECj+SQI/U06RhZ7h/RGvQkYp
bwEwD16DbEnO4ZxjgKGucD31aIejdnIKM9upk6rtURnR/2Bj6WLgg+0Pws6Gtjco7RULMOwb6wz3
iqYzzE3u7zn3x+9rcFOarh4rqAff06HVX0QFzwF3PvEQp4PymFh++alQJJv5/tyvbi0AZKwv2qPQ
ZKixzc611jYp/9FVj/HYjPUKi9TpVatchMB9FF0X+o/XVzWjAWdC8YDxAJrOwkcakn0ON109clil
NK9A1AEuurYKiHE3GffaA0Sw7G+JLv4L9ppa/zhoQ/Thz335K2ZzNjqQ9Eh4qMey8vyzmVtcmYU9
6XjUeMP0A1liY12kvl/BSMv8fOG9uvXFkXsA9Y50Hejh2TcYU6T3s4EvPrQeHSTk/bGc0UAO0saw
w4Xlvd5ZSGMCFQTeL5PgOQrbT61UsUpLOwZKH+vHVnFwMMlT/xG7QyvEYMJo/nginsJPiZe32cJ6
Xx9lanSmBkSHxaYlKw/ePzmKHgVjjg+pdRSThyuUj1T6uBnbcHy2Czvc0LgwF+QAbo4ocSswCyS5
YnZ5OGbfujm10qOepcU2wQC9XilKpn4t3MradkLTPr6a5PeUmHiRpQy5fDf/maLRIqqAvqx9LFX4
n/rU6+k2Bb2sYJjUlAuD3VhNCOVwGQjxKNrM1c4toZi43dvaMYbV+DzosfWCCv100LqpXMVK1iNH
aMbhJi88eyH1u9q1srkErpe4Bo/CqwJO3yF0X6UTWmW5b9Q7JR4UIuN4KnJ4migYLuzbq3Wk0s2O
5UJAXBekxqz4quBBRWijlMw0LqSNUviIMFB8DIGKPyaoH330y4Jr5BqkyQtjnGb+bDyritC7w4bs
aJqR2BUlJ7Nww2Yd0MvcqnmsnmMRhG9q0ulfP3gBMzKRhA5TQno2G7MN5HbC7ExtrI5N1GhfFWvS
n2NgiusIm4tidX+sqyCOsUAXmdy8II3AaF9u1iDlZndDozq2Br5Jpt/Eh4rXHEedDtCCSi640qJy
qYp7Yy3B2bN/KBiDM9Jno/ohFJzMH7RjnTamv677ULxWpem+dNgrbBF2ahc2z/UzA5oGvRd6JVwF
cOBnV+wUhI4lAOwchWck3/CE8Ko/lhLZKlvWyijzrazQiE6eKdV+UnBHjwgEeYFLXSrMFxUPr4+O
TgqEPAlZCq33+a/Bc4qjFTjjsdJye6ek0gnVH/8Qti3dt9cFOQjNNGSoJXPvSjD65QLnTdoGla1O
R58aQvqoTRbJead45V7rMyq7KJ87/WbQkYYokaypXpWJcAYTmdwYR6BHURG93d9yV1cWvwh1EFiq
UvsSTuPlLyqMBBw2ll3HYmh8NIYstU7WXkiKdMQhDAlBdLqdcO0HWdjsMzJv5/X+D7je81yU3Fq0
LUHNXGG2x9QZfZplw9HAoQOwPJCYNV2MxHqYylAzdiEu0/1PqGH6YjFhlpXz6EGQo8FOpvbevdMv
586F1ZjkC/5ziyTtdExslsA+xm0NUH8lcGtEHibtcz/+NbRZ3G59f8ojJPyS2H1RI+TP3U1hmg2G
FkzNVhdu9PlmYUmkPoWUpwSXgS7m7HUe5BCoyPbPfjO6Rv00ZILEEZxXU9sPTi5QWVT0NDAozQ++
pW4njwJvsppKu8wfRRM04Oa4M6al4zvbMnwttgwBEjcGQcMVEtObMhfNLxeTTgp546qnhF0/BMA5
qk1loUDYjeb4yVTxdN0V3ailH0w65fgUN9+zeMLxK+m1mm6qynfRnkpHL/Ypy2DxGIAz/tNltr/X
im5Idu6YxHG6StQ+Kx6R7lJGBJy9YY3wjZcs3GfyjPyTBr7/ILIT5AF4DjWO9eU+ypJYeIGI9KcE
M7qHBqLLuArwGVt6HuSCX44DNYlOCYYA3CJXj27SuKNVJ2Bx7ETgbIgj3hCvkH6w7XWS4WG97dIs
t9ZZODXpCnQLOKxyqMFJ3j+xs/uS6fIzZO+CisMNM/SWRnap58J5ik3srlap4EevqhIxBIjBMCsX
hrvebgxH7wL4JS1GaKKXX9dNTJiog+U8tYY27Jx4VPNHQ3iYxuZBvC6TcNjYQrU2So340sLK3hob
2i39TYo5qLHJp/Of6DFsy7QYusR5EmT6yBFRuqIP5fXaI5BnXzxE5H3uKgjH7AVWJxpO97/07G6U
XxpcAYrrtBEI6uZtY7hgUTeSkD6JGsk5A47JhhvL3E0C14JqHMVDHYRL4cCNOUOiQQKdPidPw1wp
QeXCN2OlcZ9Ix6Nyk+gRbpw0ksaNZYTR0a97zJDAf3/Vq17VFg73rRmT7eJUA5KSyuRVLNKhrUWx
6YljWmztzk0exsjTP1mKeq6zoNtSQXd297/yOwPp4lxBq9TofBJESLnOOTcVVyB/mKZx/KTEvh5t
xsiond9ACdXX3DQQ5vbNzpUifF1nvWZKPPrfh6qgQ0kfJvySOon5gl9rknwDuWYM68T0R9NejYOd
+efGar2qWE3KpLZrVynGPYYp0xJzcX4iZWeaG0GK37zT++QF9c82rTpH5E6j6k8Y6+Xb0Y3UaK27
lfupVcJRLJzH+RJRiKHVQnoDAYqPNW8qKlo6aRklsaOP++NWrSPs2dW8P1hRN2GnHKnf2s5cKoNc
XX1MjIgJqIeBmw6wlssZDsGUFIYA29bakeqvtEKt7Vd6t2qrrO0IYZzXJgVdRlPKG2h2JX2ArN26
liysBUzx/HgwaUljln1VdgwH9PKX5O6AMyJ1/k8jNoS4drtimjZFrvadtRNi7PdFaff1w5jhcfYT
tWEXQ7v7+/W9Mf7vfpXEMwSwidrIFCQB5PInIHCSYQtdKk8u2qL+hkUufCRXATuvora0xcbzp/gY
jYriP1K3Vd+qHrof3V69hrPW57jD6Wtk+Pvoc+VxBZT0v3J7WiO/5noeOv3h0D5kXqllzxi7WcOa
Aa36tfCDwNomqv7/ODvPHbmRZVs/EQF685fl2rdajiX9ITRHGnrv+fTnyz64F10soggN9sZgb2mA
qExmRoZZsRYavNSPQu0t84fZOI1jP56NUunGe8vvZHkXN3XXnwIjK/pDoIdauGtVOXhtCPHDI8jp
lj9IHbgxbG0GaQ7XWq/KFQ26zN4jIpi3LvmDpKNCC1siP6cZv5ZknG3p0lBMkr0EHh/hzh7AcXPQ
hyFV3gBRj/d14ATjq6I1KrSnjCzr+wEtR+tHPMzzVzkEqeYqYcaEzu3vcXUhmMnDT7+nUFRjrcUj
gVqoFULVGj5Bji0rR0Ptq9eg0qSXBhnFvZFlVXFHMLlVFV2kbdw+fJU4gjpjZEzyi4P64dJrczBk
jVE6T7ZWzbtCSpr7Jhew+nwazbcEwcS/7KBgkYCPyoVwwIL+ZHH0cwdmEZitnKcuN+y9D7/0W9ca
w56IE3Hi25t6Ff1iDA5vZHJYHASSSzeTjLTHmroMn8G5zcpdYkSg1wBty5o709qcqMnJhb2v4qkV
6pgWKttWO8nJPjLC8FHc4nTj5l9vOL8IpBNtZLEHyxGgxrdpfzM89pzbtfHPhLT9N1J0Wu2NUPhS
WmurvXDl1sUW4PaY1aZpyOjn5Rcm2hsjBgmD58LQ2kcVs0damtGDOYzGxrt7ZQqKNobJmEcUZLtk
K5emurD3ybNM9akGw/jSqdH4IlV1hIIqIy+3v+zSlcNeRimOvgFpMM24ZbTcT3XQAWgyH1MnqqRD
21TOoW99w3Qnk+vtSmXr3EO9C4uyHo4/nHyyPt3+BWLfLvwnIZVgFKbiytUxl/MR41B3ZVWn3bMc
WmaxTyHaT5+CasqmX7cNvbM5Li3B2ObAuydqgsbiC1YBk38JMvWkQ6Dbd82sWU/jgMLHvsx87dNU
QF7jVpNShiRx0H/sgkHNpCPvLjVwl/FsU/qqdCC+nxFTUsgt0m5Ax1EvEAi3Y4MePWKypvO9JV9H
UwtAy3c/cLTe2ghEr44+OwaDK4xuFP1ANi/WodR1R2mWyU2qI+1D11jKKzxHyoMPAeq/XS1tYXRW
7PG4ieEVPA1N1MVxVPpGqRUUU567fi52qe5nv3ip1MlNtOxTVhbmhgu/Ov5Uohl7EJAk5sYJfC+P
fyPFRk842j7bMySYTWT6vDVmMv8iFe2+3j4UV8+FsMVzAaKPu03n9NIWOBgnhm6sfZarWn1W4lE6
OnbsPypBpR6bzhj/VcNx2viAV0ZpRzOGANQHt43NRRI1WIE9oMAMy6Q1i6kv+AJNdUhOSleCrwPi
Y+36pEh+3l7q1UUTVonaYEehtERz+nKp/lSo6H238nOpzCAKJSOafoAyDO9vm7n6eiCniIk4LULE
CAd9aaakR6ajjaE8W7WNgq2a69kj8av5pg6Wcrht6+pkYkscSG4zq6KGd2mL0btRjhAmfh4jPX/g
DqhH9GDmByOCqQlNoLz8ftvg2uJEzRCpEFBkJGaXBks5og4W9+hiQ8Elu5xemOVngFb30K8MW+fk
HR984bFI6XkJeOLZIBCRi5vOkC1DgJORvMx+oNv7uKY8vB+duKPdqzDvO1eV5sAWbdTfi9JMzgCA
YDUOIKww3MJBKATWYAeBkmBsP2sglcpdZjJSJTN+PrjU2SzpJ0IEVsMoDBJQ/9OMGUdxqq20/0ng
5mf5Me1K9Jn7tMu+D8lgf65HjRhRzibw/khxR6UHKFZCVeL2Pr9zTV2uXDUEhl/MjbDby8Deh20D
PEOgPJuJKTcOOURtz2hUka5Nh0AL7ejRQIrolVpbgDZmEOifYq1Egj7Wif3pkDZZ98AgdqneJ9Fo
U2qKDWt0syxpGEOHG8xBDENVk+/FAF9cfqjpog9PWQpXRbOboBqumaaO1KL7XDRs3w8iYSXa+007
ShvebuEM3kd5CF+IKLg0eDz18kj1cIfBUFqXnpkq0nkqsv4F2lTU3wEiHUK/Se5Kw8829ndZ9P8/
q/gAKppMfdHwvLQ6qglMgKFReLRs0vuRAPmuR7n6UfAEPMlaPn9PKISiQyYbD2OQZrtoQlD79kde
Wbl4VBhXAXVE5rTwve2YyYXMCKRXg6hzoaWEH3Gw0x9aV44vmja1e54jf6PnKQLxDwdLLJxkmf9S
tqO+vQRMKHpKUltpjdcXZn0Y6GEzAlVM92Gofgunbr43EMh082zqN5y+cA2XhjHIOCSzUAzLsO7L
HXfQxO6Uphg8Nne4bxstuMd7SYexlH9lpd1suOHrdYrqnOiiqDRSnGUfBew7Xikfe88ZgLdaJpMu
1WSP+8IKtX2gpfFbg+Dx2+B0W2W6ZbLAFhObYJzrS4WAsuTlShkEUNIxaiev9J3+oUNBnJqg7tCk
S5Vvsi8nxzJNMiZvKsLMWLKnfcOQ1N0oqVt5y8Jd/98vIUiCCoJqDFX/y18SjnOVFUM7ev44qX9a
Ao47Q6tjr6kqY+PzLqPLd1uClYCkE5pRQolLW0kfSWZqNJPn9KNDTh7NM7OOPayIu2S27NBNS1CO
NM3yyHEjo5z/6XoFUYm2p8FxHxZO+I0oy8l2nR9Xr1oJ7+I+KkdNekiyIftpGHAqurGq5LrLJ22D
3dD5xrfbN3Jtv2DtoUMvCtuA4i/XYNtTRUHAGD32lM7eVII5QZZ1Kk+wYtUb8cj1hbAECT6Jh2j8
UNi9NBb2VTG3jGl6lhX5kL3UfnKYsxkNy95qkcqpVHvYGuAQl+zyEpLm8KAQoryjEBaX0Aj6FExo
p3gZaoI7VZP6PaliMLnyJNuPYR0qp7yCM7NN1DmgLpKMG9nOyqIBWlDBFjsMWd3iRU+hrTNht1W9
geTiEKtm8ZRlk+wOpWz+G0VF//n2F732sbQ3yRNgfeGDXk0gqX5dzSHcIZ7U2v7BtJJs12D0YCq1
c5SCMtjbIXTvt42uLvIdHQDwz6RhcPllSRUgSgYC4ZUMp578XEnvsy5rX4y5LQ85x2nj7l0fWwAQ
omXJyUVM4OohaR0pnRnY9QL6TGemjtrG1YJOeZvG3lD+LmPmnnNgRYtUHFuBb1wsbp61Ok8azbPy
WgmZynAohQ1QDdQufp86edGSRgb6EFcHpA2sT1kkWX+tEeNQjSA6glIRnAC36PJH0KssYQ3STA/c
hxK5Oizupwk45s4ICnlyuyaDwsHYpHC4elQwazNTRXleEIIsU4hMguLUYEbEy2fmDEzyYjqgiCTu
41gyPAvyq0erUaeTje7i3V+eKUdYpbQOypFweJkzcaMlKdRmw4ONOv6JuF384Ey+9aaXan4YIuSI
/oM90Dvw81Fhp15wucP2NNoTj7jh6bGe47Yt2j/gPeLoxe6L8FQjp7qxwqurygoJSgjIqR+CbFyE
Q9DpMP7BXfVGSRq+5WXBPCpaAUdJqWn8hHn/rQaGtjVKvmIVlgMxB4kqCdUXcZc/FC6TbB5SYMCS
N0XWNycM/F2hKN0+Ewm+EBv6k8ltswVVvrqwuGDyNrrWqE7gj8XffzBKmT5FtlCVPOYhsl9la/IO
alX5re8t69vt73h9ZIUpaqSiZIcjXPgiO5F1sqZB8nwzkh/LISxP2hjq51pDQWrQdZKbtieJg+pv
C9e/aprWMEg3wdqzHNIv+rJTxigMzhrcg9PnNGr0z46RoSWbMoRTQSgjGUfFyRh5yQcmfzYc1ZUX
FlXwd9wozkq8NpebPFWxmKutw7Mel8W/dj51D+NoVW8MvcoGwZe9pWuyahC8KkOEogS+ZJjUR0ca
nFINz2MYZKHbq7B/MK3zAzLL3JXk1Ni4MCunSFBZYokCMtMci2glbWstmwPN8aYyChriJoKJndSh
/uZmOi5oYz/XzCFPAn/kO6hwWajsTWQbJ83yaX1qycGo6F+6surLd2o9pNXfPqGIJVJro77H7bxG
MaSljUanP9PchH9YuevGXj+2LSSiOwPuE2NvNmV1f/umrKwPkyRGhGICB6tenpcyMUsC2Cg4l0bH
zLwW9tKXOi3GEQRS9fu2rZWjAgsl4wpo1lGLWo5/hDS8NQs6hHOdOOWeJmLyCtIsObVTGx/BWP/5
D+bYR8qmOgnnslciMdxvTLjtc9XNMcyQcas/qHHdHgPFmCXm4JiB+S8WhZws0AzqRIvLB3FiVytx
Gp5TtUjaXR1kUf/QxLml7us5jxO0XhK0dW4bXfuC1GlFusPu8lpefsE+1KU5oeXoSXEqyc8V6pr5
Dr2vqT0y+WtsPckrTwfO7R11BMPBFTYByGcTZk4WnhHPpYtIf0TKj7XTSac5HqvyGcal5wRFko25
kutVqtwKnmXu/ruY2eUqlayOyJ6z6GzXKloDYFyNXVGPvNTKtHUNV23hu8HxUva7Kn2rhZKgOVRF
5yAP1XtAytoROHr3DHlFsXHj100xzyBjDGKChTerW1uftLJmWbBpF/uxkNUDsgrmmyP7zd/7MvYQ
V/3/jImn68MDLA+lLVWyHZ7LeBgqt7D6qXUD1YylOzvOtwr61wcFa3QPhTYCwc1ynr2WlM6RNJZW
Or0+7brAhvAnQ8kbyXK7eJkhD3nMcRdf//Y6vMMo8TICsHM1V6dUQShattGZim10p6SdcwbRyCRQ
KBVbCukrX4+CB5kWk/NUd5aPQ2kywDeEanTuWNY3p9SAnviWoGEoUv1v0x3eBGrBOE88i6jlX368
Sp3GrB7m8Dxlmv6EkJT0nLaDuhumZiuTW1sW6B+LNEPI7CxZsWGwSWEOksLzHI4Zd61pdMSxu6EJ
djwMVrjhwK6fBcG4xfwFhLNQ0y0PSsy57FQzic81/AufzKH4NoSmxKxHp3yNhq77fPuAXAdol+YW
Mf5kFqEBl0F4zocZBBGIwozHZxicn3ZjVq9OwAzR12YomeVK+EGH29Y3FrvMaKQIVT2nCeKz2Uc9
9QC1d32ip0/SUM+oG+jZxrFZs4fb5IXn5lO8FX//4c7nvs8QJO/f2ant4TFxYulLYFs9aoOT8aum
9L9VfVs1yNgOA3miYbIcACxatch5PqJzPzn+F3lU8+fCDMpda8/pPWDr7u8mleD0YhicuTT6TjCQ
gCK/XKCjd1rVA8k76xSUNbdhDl1+7qawGg55p+bzndNVsvU4ROMc7+jPbVEmr60Xrh1B0AyYHGDo
pf1estrAp09/tkt9oHlZEj9NVuVluVz8Zje2OgdrlxOGKYFJVjC7HHhMUynSwsaPzmlZ95/ToaPW
oYEKvDeDOd8iml01hj4Ue0wVm5Hvy8XRJ+0ZvpLDcyH5Tfdat311rxblVL6MgBI3ivTXJWQgzUxA
MWbHo0FJbHFW0ThQBqCt8TmjL+XTc4aPbzeOkQEYyZlbF/6T9KcNmGenhkPDn2ZD5HaqkjyNJGIb
gfHK8yXGshg/A2d9zSiV53na92nJxVEK03jVAmekyRb6znHwOdkwhnRhdEdpDRjUbRdxLY7CPogp
aaBtqmA8FV/lw5312yzS0q5NznGu+vG+8tvpm2769c5sEkd3dfw+/1QmystNVJRePlQ5sUNrOC/T
3PXPrVpuAfXFh74oofKTQM9ycYkgRIPh8idpZWYxMeXH5zwzsmnXx5TBXJ2Lfbq99pXbhCioRYuH
3JtSwcJOMMKQYIA0PKt6OZKgyxDHz3OTwocyMUXdVY31dtviynOAVyTxoCukQ9+2iNnVhOcdvvjs
nAaZ/zhNtEoRZJ0hfvDV+XdUOdLnxlcaBrlsa0O8cGWxAkSIc+Yuiyb95aYmZpgn4wwXp9bn56qR
22mnmFGFtJ+UQ6Flbvrmla8IdSBlaMF/RY9v0aXv5Z4GKYDesxpn3XAoKgZJXUg4zHbjCK+sDAoy
SgKQoJLwLZP0MVUC0Illdi4TXQ7cBDTiXq8jAXM0KtREzWZr3n/NeTCATYkJDAlYwOXgXxdrRg3J
V3auI1891hb94KmZ1T9UF4OHVs+jO4pv7Y5Osm7sRF8O+OUcH2NFmr7dPlErnsOmxk/8RFYNYGBx
fftKDeaJb3sOa9WRKJXG8S6Clw/kQGOdI9lCM1FL5MNtq8stBw7LyCGek1xXZpp1cXPgGu8sqqWT
V/VKeT8Uev0QRx2+sxz6P1biBH/LuC4MwiRBjw0fRSC0MDjXPW8RK6WvptmPYxy098Uw16NLv6V7
UkYn+svIXhgkkxf9E5EHLhk8AKYFGXo/qqdBtp3fhZAw/IFGSGr2TTJvdfbER/ro8IQx+npEfxSg
wbqK7f7gg1MqgzUCd7Lnz0ka7ymkZs1nybGCcK9VeTpveKG1rydUmUSaR8d4GXL7eUFIZSuzF6aN
rRwRSszSJwgytO9W59j7INHGdn/7wIjvs1whby1FHyi0eNoX36/qQ8UZc5RPGOib3dCkrVHLRv44
9KSIu2ImhYeHL/tB2WY+dZEDv/XtH7C8J2KLITGg/CwCJ+KLyy2ujLIs+zJWPKY/jMxVO1X7nBk0
46TA0f/ppS7+1OtO+uW21aUP/D+r5KWMk4hmyuJ2BnNn9HM7KZ5cVUruljm5lotyir6xvStfVIcz
QGShxDNXE0lTxgRDVEayN1uD3pyMtqn7fQd9enSKYlX+2quD+bcKE6xNNC8EByZlC3gxLndUajPU
op1C9TIVoYUjMoi04V1EfqL4ofOp8LmU5Qrpx+0dvYKVYJb9BHGAmjZ7qi3qCtoMebnWDZoXN3Px
KZT1bC9D8JRDK1sN/M8QhLjO1F4/6eGhHgfm/NTa3IgeVy4szfH3cr8Y1VmeplhrlC6pOp26sJXW
u8Y2/Xs5pKHlGqm5NXu9DBrEioFf2zQCwdGi4nO50egXjRVCtZqX+NPsPMiKVO1LxndbJ6nh7jMc
ajeNZhVPlWNtFRlXDjAOghsDvAN09pI4KCozp6RRrXv9pHXZHgR+rB+cNthiMls5wLzdjBm+s8Wj
QnC5xjxVK7IXTQcsZNQOCgdxeEKT1tfPwzTHP+iPVc7d7ZO0uq1itI3WNZ5+iaevE4leeOSztGEI
plMTlKAwW8ZqdNfXNOmpnZ1U2fej7p/TYd6CsKw4RDitBCaZShzthYU/YgApp+sw8r5ACvqrBLZV
n8Y8U5MjvP7DwygN+XTf9M7w2WgDkoHYgHjn719xGEPJOKg64hKXCRejM2UPMlTxmKaIk8dJYszG
hQ2udF4zxv2Vp1y14Uq8ve2rC6dWBzcDvGrMcV1+6ShgXgZqUtUr61BNXiR/zPaNjIztQUv7wdoF
UTSLADgvjL3BvyzmRELlfPtHrB03Gh///0eolz9CUqEzm5VS9SpZaV9BVGU/MsojBzM3GnQRMm1j
0SuvD16C+EWQNhAyLt6ByoIHL0B2y1MlkBi8ymkP79ykfo1bmoSHKQ2m39nomP7Gu7Bml+eE6Jia
PSj/RdDfTmlrK32ieWFRN79CyJH95zCTJekYgcPMjv4U2z9VMcP19/vLI08ur4H8I0Jc7O/QAFUv
dc2jxNwcGJV1jj7oxtRVzTk6zMa4JT+0tlCLUywy+ndBgkuDUKbToasb3bMLpXlKnKF/LqwiZmql
SmwEkvM8BGxP2WpL923VMCwOAAwFm+oydEtQIM6tutA8aSiUY4TypDsMSf3syANTwWXkF+iITmqY
/ocvC0gBIihqF5CPLK5Rpo+9oge15pmF1ryMUzd+7rOefo9aVTCB0JQdIY6Fm3drnGPt6QMGIzJI
vBeA0sudVqqwiIZIBpyiAenco25ntyd51JsBmHJdDv9lnYI5AqwfGY68uDlGmwYDaB/dM7sw9ZJS
mj8xuWn7bq7OJXe1DrVDEdKGOt0+wavLxDFTIqazfUUSMatJWIDT5HWwQ6ZelWmm/xRFTg5dQ0oZ
Z3fb3NoxghWBMIqXHPym8JofM4Bcn0ajznRPjvQXSbLRtgYufGSLm2OqzfNroUnTj9s215ZIFkvh
Cco6wvKFTSWQar/riaQceay/aVI1y0fwaemRQlyzNcW/bgx4kkPGKKYELhcIJyCqu73Fsakk6w+q
UWq6m4cepKg+ye14vL008dMX6YbIb4CGUXoA/7e4HYGPSLhiNqbH4Kr/qJZdke2LsXiu6voslXF6
UvCK9gPUv6qb+X65YX7la+KJQNbzwlEGXzIdgx9CwMgqTK+ZxtE8Sb1vBvAg6oNX5+Nc38H0weCa
nkXTljz7ysI5s6gdA8SDcGnZJPLjwTKZX8eyoQ+C+lfb+7EatW5b+v8SZJixGwQqFa5hLNCkGItI
l//+xgo+WqqYACDJRhbHKobrvtAz2fIK5j9PfaagUiiN9DZCx5ihi8VVHGmjbpEyrDzpdKoE8SSR
Bb2dhVnFptEHu6flVYMmR4fK0JLeVSrnXykOOtUtzUHb+Mprey3QW8Lxo0uwnKGbtFnmM0eW10lD
0HW7dIzDf8ouzsK93He+dNTyqZFOjj4XKC3Xlvq15k+2SCLW1k0lWwAFBTBx+RCMqjrJE3RJXlxn
tTu3g+lK1RjWrhH7n9FDDrfGkdcO90eDi9gJmZxWSiff9OROKuJDC2bkczQ6cn/ngzbZ21Ca5q4S
B1J1uH2pV1wICTyNQlCGoGudRUGxVptxTPOKL5yHZYlUdgNvXQfUYacHbbcx/CkilIUHATxLSxm8
pxgQWfgrTR3hq9Z9wwuSWvdd5KUj3c3tftyoS6wtigQL4BiEmMBHFp4K8mNoX5jk9lD6rGaIF+A+
fAvHEhWgaNSm2vv7PRTYDRi1BIH/8rTocsrMzawZXjHBRPsQhbbV7PzSpPEZV7m9wTe3kmKJUgvD
EDxrAKgWm2jpQSzj6g3PzJkV4vkE1aQOrfwlzzLrm+F08ms21flneAXHDS+0ahq0PWNbFHyuSGPM
PKU+MJi6N/LmgmTX5OZeT/Q8vlcBHNUPKhRbjJSHU/Rb4v//JUPDu1QiMHdIWvkH+tLiEn14z9GY
6JukbS1PC6GlDvs+/in3lb6bKqvewHtf30fAVIhvcHx4bggJL02piHAMeqSoni8H9bCTiqb8DRuN
OR3TVDO6gy1HzErLVU439vZhunY9KrUfdphBPB7b5ee1pbFrBxIJL8/NYA8pXJDtIRfT1S9CHuJu
Ntqw//e2yevrgkn4iLiVgrFkWbpUtKwKBqMHo1tl3VMg6VG2q8hhd7IUhVvd5WsfAAIb9XUoX0GV
XAVIsjMzFp9Gpqf2RfQ/ijUpzTFInWqLYGltH6G5gP1E4NUIdC+/4Ki2ihlA4+4Z9lznxySxonkf
T5ZknEytsPaJ6Y9bJCgrpwa4C8VQIJyCE1rcnw8H1O4sszGS2vHouGrVsakKmlJxFZsCqdP4j6Xd
23+Y+622SpXXryZZMOUW0mEhH7NkuWITJ3q6YEb9ojCcHVzmwTGiuxkd7SbQfmWNPe+nQZmjnSSH
nb6HfTXZqkGsbPjH37BsTVVqAyF2EETn3JCT16Bpo/iQlEio7u0ODnOdYN//a1cokn+w7aLwjvbE
4hvbg912PexjZ56cOXxEBqjXdlXkJJproksOF19c1m48Ze13P267Dbd/7Q2Fdag2dOgcKECIDfnw
taOJzLmgwnFWfUP5OlEI8HeEE+bXutXB3Ix5/IkQtYCGP9M2HPHKjeW2EiFR/CeVMhfuSasaM011
U/JGqjGPusS8dZZY0pcWPNDptnNY+6xCFIsIgXn/K9KYlMHLOR+T4Aw7S+3CexJ8cmJ/2ndz+kUd
HePrbXMrV8gUDQVBy8EM7VJWGhyMjM5UInlpHqLUCuPPOB0yNj866Gigj4FbT2DRAms0N3q5K45J
TK1jFjJFcuNFCNZ0ASyNph+eqbNP5jHph8A6tVZk/IcNpfgLRSVZMOUV8Ts+HJteK+OiCo3orKB4
e+KRGWGlZFQrtee+OUWGRIn99p6ufUKeFHphdFcF4c2lxTrrIycetejcMrQ4HCMAAvnJmWojvGOK
wKrvM9iB327bXPuO9IYI4OnnkrYsLkeW+DDS6yCF1Ra6hmGWx10mIXhhFK3zZnZGfWj0bEtfeO1a
UPulOsbu0pdfGJVmxkvUyg7OIVOwoxvjDe/VSMvempqRxdsLXLWFpDvJPgA76uyXmxpTn5NAFYGa
T4fqk5zI5c6HS8bZF90g5xtnZu1sEnbx9Zj5ADW/qA/lFnyJFpRC50Rts1+ykhTBqU2jKt///aJA
iRCjs3tMHywesCac60ZLMsdLI6s/ogBm+TutbQPt3pjmxvr699Y4GrQKELMlbF6cS82ANkGRZIdy
0CBD1tkINV69lfPo0MRa+Pu2tbU9JJmlwc7SAISIv/9w70a/tMKUSMMzaO+/wMsEBAhQVJ0cbttZ
exZ4iN8BV7jNJe2GGN+yky71PboeRnbnBFb0TKPEfp4VYKxQoNl5DxIKqsFfARlevWF+LRSgOkLa
StUWmvfFpspybzMYU0leMjt25koa0nUM2BePRdMzmD461ZEtjk7InSTNIcub/Nvt9a/dfEG2xzkV
vCNXNYMgTEo/xoOHXek/+8y1PSfkLE+5Mac0H0y6QnWmbdzGlQ4mYhDAJCGVYNQDaqHLr6vnCsqr
fuR4SjDVyXNR1L7bIOSpnRBy0dEPzP0ssF3o1VT1kX5Z9uIbiESfc2gg/tzeAEXcxss0lxIZqGLy
B9JByoCXvyWg7NqXTuF7WYp8iluz3XcMzZc+hAxK+yD3TnAKlKRFYnUyThKY4GxHWqocfLpm0y61
qmRfGfnW3M3aM4BYE7cNlTewWQsnEjSqMdMD9BmpKjJ9PzZpNdyXiRwx4j0F3Z2EIOz97a1YNckV
Rzqak0BL8HIn4OftArXQLW9sZ4jVJK1qn/l5g33Q9FEjNAsz4/ttk+8zKIvdB7bzDr0DvkoudWmz
hCQjz4bORPW8tBUvlB2EizkZknKkyFw3LjMWquYWsZTVuzDsA5hANflHMo/+m+/IMPQmRZjfO5U/
5mdN6hB0uf0LVxwEP0sMtpHDEwMsXqnIKhxfMwKfPk4ZV64zZZ2zm8ijvbZXpXhwS9XIDoaW2sYn
o2y0rSx+5aMI8i1KMJAMEBAuzsE4T4ndoGd+nsbGeKb83u3N2s53ekzqoJjGtAWHXCyY4U+q/SJW
5QDAdbv0CJDmNCAYYFKckrD6osdmJbuJJCt3lQPi9ZhW5Nh3viWIkpkRMefj7f0WHu/DgRDmabdD
sQutI2QzSwA12lR2QEznP0MEVSBFp3b+sOuFsgcNYwRXblu7XiwuT3TcBRJR9EIvj1+lWEKLp1Cf
yyLKd1OXhgdLD7OjI8XRnWEnxb2DV9gzNVVvZENLH8hC34sjhD4apmHzuTRtdlMTdOGsPpttED/W
YxVRlwnNXRs7muWC5Mj2Zdmqz20la3fmZLcu6hPNVpVmcbz4FaIuxX8AzzDPtPR+eSjHehf3+pOP
wMZr00FZ4UfEe35STDsV0bCtye7Fg8OcKFVagTUVQCiVGYTLZfcOyXUxtbyyWTL/qer4xyBUe5OR
fCxLW30Xz7F9d/srX50pcYHAuRIrAdSD+f3SZtTaUgCGO34eCil6DLrR/MfpzJ+R42QbNdOr7RQA
DrEwhqfY2mVDadJ8Xa4HOXmekyJGeFnxy2qv5cNkQnQTdD8ZCm23Luza6jQxN0J0Kx4x8fcfQqWu
7Juadk/ynMZtfj8HnYQE0ADGDPm24Ovf76SYC2MynekGYIGXtvrQbpowNpPn0Yd2yg4U5ZcGTuMf
LY/6rdBsbV2M+0D2S5GGb7e4mwXWs0BXEu5mCftQbdDIseXuHghpvJFNrn02YnU46/A+Au14uSw9
7HkD/CzF6ZTi2HfyczTE8cmIEVs5xIHSbuk5X18DvA0eB5tUD5WlbLCmxUSaDR8tokz73Yhi+7vt
242PVl7ccvuLGXoDoFVbbFfXbocTyhUE8E/5G+CN2IoPp2WSU2qitsUXdPrwV24k+qFPG2DJqOm1
x3KarJ+m5CjRLov1+Se9hvG7iuL14fY5WsS9eAF+BZgbWnRUhACSXf6KLjWMfpojNryTx08yO2+E
1e8kGHv5vraL2iV1mrU9AjjBDqLULcLnq+8NaI6yvKj6IZd+1UeZLaao7XSYXvU2LfpHGFb19gCY
La4MKGPlNMDj94Zvb8QSSy0/kVzTm4SNDqsAUt5B1R82v22jSq9BabxaSVTZpptXUvJF0yoIknZV
XfZFT5AVotfSUiT8rAidtsfCNxjLMKXMVHaTb8e/EZosWrfvi8ExXGCX1vBgZUY6PVl+pOou9ZLu
n9tfaxkj87vfEyQmbUGyAJNaVLAGq4Qmuq+6lwgF0X0xTR2yCWFfuMRemr0rGnQTrUbyH0NHkb5E
SeGcYkct292AYIq8k/Ui/Nr6bbBxipbRIzPbCrVb2jgEaKAC7cVhprzu+IXU9y99NHXoduZpGu7S
VjJfgzJq20Ovt/U3iMzCZnLtEdnPtjT1hmC6tuMdKK9yfEsMZjR3cqQ68asyxpKy4TGvTrqoOjLT
AtQKjDrDtJcnPSo6vZDbOHmRp7G0d6GmQnbZGfFL1iAkvS/iodGPjt/ZyLfbft2cTAjDthArV97G
JMZBQhLqCzD7pNWXP8I2igGigrp9MTMgOR0jlP8YcSU3B9vJKYYWSb/PdWv2bh+b66VTOIMJlEYb
GIQrNYfW6Oq6l8z2BeRVdxwrv783p3g03RYSfytSd4WRxXtpKu230rT6DZ++Yp0WCaMzYGQJbpYD
nIVvDmMnO91L4MjQ1raD3B0NyxjUEyU1OfjFpHr7icSwpDXWp6NgzoJXd6OwduVo3qGjoGMFIsG6
6sEVAUV4XoD2RZVM/2hLIRmEYk+/7Ubxd5Uq1T9ub/mKPaFuBfoARiDgbosLUVsUeql+xa8NqXzg
jlOtRzsnT8pPSpYWf0xogZLTbZPXzoEXms4Xd5AIklUu4o/JjgvY5Lv8NSDMtd2p8KdAcgkqJQ2O
t85HTtvUwpprV2a6fMhGyeyOhL51WbgduK7vhspY5pOWdFqEqKpehfK44SjET7hIKmiXU+UABwiC
GFy/OCsf/O5UDKGjVkP0qjZTlr2MzRQAn6o7/3sCadkWLPz65EFdxC7zsHD+KDdeWsN8bIxDVb46
Vj6hNC0NIf+kj84U15eqtX9AcKy5UD+YD1MVyVsEBe8a9IvV0loic+PaMdG2bErWcVbHTJ+GIKai
+DXpR03bMXReRJ9G06+AP4761H0PAXTke6tL4vIl7BM9dSuc+4+mTiYfKjvD/o5Dq4NdN/tOgEQa
6dgxlTMykGaaDGDBdkmrrBxjZHUNq1DHk52oBe0GIycKnUEVuI1caPpLzjl/hmEzfsscptTdLory
N8ZTVedUGUNX760xmsd9U0FjcPALLc0CMAANqpmMRdM4b3zpS1xEavwWBlb7j4/+xfzV1GJQykHg
cHJm+CXwI1Wifk0ly/+OmJajPZjzOMUHK7X89A/YlKZ8TCjca9/ySGbwy9HSWtsboR74e8aW+uoh
a/V0oPMoEh+wDlV5ZALcGB9K5j6tBy1r8pdRa8poZ4zW3NxLKAFr930cT/UrRwjk4/+Sdl47biPR
un4iAszhlpJanWy5HWXfEI7MOdfTn696H2BbFCHCs4GBBxgPUCpWWuEP0yAoGI6llwHxUcLWgS2q
VpFyd/u8rewu0lVULGmqAy69CotVHC+jIolPVteNj3NTTh91HPyeA+qYnD6zrX8raW3NCJlqcc42
y7Yqwde/AMoMOBtSOH4BaL3L/U31vOd0E8WgU9q/b5Qs+hhFebdvHBUaaZthvRYrqvnWjKvgDmju
FrzqenxOMZgKVA7YRd6S0501jkD8XA8oCgJ7vEtKDwybh2hWttPdVFKivEbY5jlx+/pNjyBTtvfo
qaYbL/trxfvynJFwccfyOyQtYdlDzSx7FqWnx6e4EMLx8SWN1Q9uY7TP4zi0rq/pef7Mu+ycC+xf
HxHpyM7Qe0P3veDxt79kSVUlH7WAhs5XK0NM/SnJWsXacq+4fhNckjWp9EzUSQNycR21NbosiDPU
Jw1npcdZT2C2RjlPk69QT1MQVFPLn7f36JIdSGDm0vKkJUFJGwbZcsw4x5fI84biNLRCGw+KOhYf
Y7ctmkM5SAZvFlkYi/up1sbJJxF5Rr7TC2V8M2pJjemlYoSp9fX2b3p98C+WS4aJfAPKzpKhv6z1
WKJAxGHMtXdN2WTe2yqI+u7dTBKvP4dq0o77oY08288K04teZmuylDdOWs1YSqnlIPHESZR9RHCv
HHdqN+A3otdKlx6GZi7Sz5hejNWxy+fR+zhV/RweSsTV3zbIQE3vUTzNp7sqMEJ1I8h51W9cTIq2
AUpxvGv8sXzwjbpP3b4wjXfYo4sHdQ7FT7cvC+ODowfh0ehqL/kS1zXn0ovG2Hv0UCDIHsyu774Y
dl1m+wgjw2fbzEzzS5NF9bMzUq44YkjXK89akQ75J8+K4/l97lDu3DWFk3/JAj0eNko0SxK2xH3B
wOBAURrihVySIiJ7LBInz/qT2qJuB1nUKBGNVcsyfD+MrRP7uVC86D6PrRGL9qyv/Q4I3gcRmqFx
SGlh8H9PdldtpGxXdw2/BdlrDBhB2kjnicu7Lo6SoS/yYToVeelo96jjhW9FXJePAdSKXVpk+dc6
MGKIts4wfRSjG2+ELlenlx/A2ACwKcteXzJDkJT66HjTyeyxZPRxYDF/5XYTW7tRA66gdtEW3vy6
REDXTRbLQOQB00AA6HLORkS32cQQ6aRCjP+hjsPjLMLkTvqR+AlpuedPboq0muYE5buWRPcNpZMt
GO91rix/BSVvWSqkOeUtvvw06bXRkZScIF+hq9vXtdntlWLSHxVoSeFuUAptelAH5KhLdKeKJ2Ny
k1j4Q50bk5QSgXM4KcJI3lh2N5h7ZWzhemteRs1+tFp4YtasbZm9Xl98/GrqqHBhyZi5ABfBsAbr
A5TLTCm1rbAJzfThB+9HLg5lr4u3QSd+OvzIFHhs4xyUVkH4KxmLF6W0lX+EA3OiQB+jcUTUDSQO
JdbLZTRjM+yrVH7AynTuosT9ZaKP8VHFQPhtmrWV96+1dMZ7VROH8AJ/c1nTEbEkc3XufOI6b1D0
b8W7qnXNoxvr4YeoF5YvJo/z4fSNdb59t1/ltxLEL9mtoJCpqr3u6L/ie0r2DWXswT6Jdug+D0Ha
xuiLh5pzCOhZvzPa7E8MQ/Pz7VGvjyaZFnVeWgeMDo3s8gNj3jl5VWs5Jxe+1OADv0vvBscWX/Ou
Td70dfzn9nhXWQzlAyJ6ydeTavxLoGzrDE07KpF1EgIwSF7r08e+a/qd9KT/52vvcqjF1ISdNopb
JtbJLnI89dyowe9FBQ6yj+povEMEMD6mXp4dJmNKTmgBbDE+r4MrrGcpE1K3B6BHALMoWYQl6tUJ
Hb7ThIhi+mDmVdXeN0EjUr/36uYehWegN3bi5j+LbiwtYgZ8Ah6yrjbfDnSOfhhiSF5qvKj6Hcar
8V2RRvNW9+R63xkSwYdqOgkwjjVyh/y17xSo/xNBqH6qlBEhdXXq96rdjB+RLEG/TFdEdgzo5Jb/
2mXAwUrK7EnRKOpxyx6K7RlTkxChn3A8VneB61S7NjKdl5JK6z2FhvDh9sZ7JWlfRBlIDqBIC6oM
a3bZh7ycp9fGk1nBXTnN3KvaMSWsMPwgzWzNr1TALo9RpyIp7ar29KD1I8DbLmw9hRcZGshugMGv
7JLYCoYjNtHaiSxqGp8N0SuYWc2m+rvSY3c+Ol3R3feaOgcgxso69Wt3csp8F+hqsi91I/MOYIZG
69h3Gv5bepwOGnUk0019PS9myWNxRLhvdcVKX6zeMo9oCvQIT6nK+IGCYFN8A7+qfzYNoXAzSC6S
P8TV+BB1wxw8NgDOzjnaLi9x3/bB80iaXPoNRuFIVxdjZ/2+/VWvjzO6A0CuKA/SeADAc/lRrbYt
+7LRnFNHvyzaB7kVKIcCujldz74PtvhVr5rJy0UklqEMQhVaeixdjgcuSIEwoFonrcfVdWeUJtFf
SmvCb1RLPTq104qjNsd97pP+D+XBGLiuHwDAKfdR7Ojdt7EEq47YmoDeIHu/+x5gjubHHmZ1SICk
GmW9Niduu/2h1n45wa2EZ2DNxsOy+FJ5BWcoHNPuFISg/Jw616O9Llrz5FAxtT6GZq/sAIEr+p88
7dNDSvvKfafVXVH7doHy9iEGZXJsKooFQGr7ckh9FfhE/13xynIHfa/IPvDFQ7HVXr6OHiWZG3dH
REKw/F2qr4dp3Ns1vh4njgRyY3EZ+WrhGI9tWVZ+4ynevpjqb96AWj9vyD+3WslK2VwOqGrI61e3
E9ZLbpGOfXeaeTlfNC+IvpXAYBFyjs2jmPvmc9MOwxZfXm6jxTYD0QSEAEwoQdDyLVa6TBEoDJen
dsJ0Y4/cW7B3Kte4r6Y22E9u03YPXI/5fR6W+Jvd3irXTzIpBC0BHkcKzu5y8NIsrdi1suaUw6e/
V2vYXTvVDYhbKUOei1BNv98ecOUFgG7LI2WhQQrkdrE1kXEq7XxOhlMJT3HYT0E5aVKHPcRWIBp3
0VCFpAp5+un2sCsfmbqHpC3iLgLHTv6svx6eLq2FcKN+PLkkStmZH4Bpp+Pg/bcfw7ZqfzXUXaw3
hbCK8oMTzN3G3bU6PnwdnQnS4FiGuX2jFIRhZX9y8ZNIAYJgudwbM/Db2WuCjB1nw/JWZjQ5jqVi
qVudn7XPLiEqrDCtTF7fy/kbI/6XmZYOpwSPlRoYYhK7d6Y7BC9GgcQfOqMK1e9JiTcKGyv7SwaZ
VBG4jKArLJabRpc3VLPHvAVwLH2MYTVGGKz80IOY23QMvK0QY+XygzcEpED2THmGlwIqhZ0aNbt3
PE2uE0+PxWQUf7jjM2OfOnbaPqH5n/5KZQvxqGVe8HNsnEHZN/U0BDtdGWzzyRj1VDkqRaPglBra
aUV9zLFzH3nVHmSq6SaIng+xfbi9R1+jgsubQDKeKARRCSeBXdbpRj3Ry3IuxCnR4vFFh/Bo7Cu0
xejlG0H1PIVp8i4KKU/vBErS0UGxCXD3Yhi65qmNorikGYoYnF/i4ALGDnvT2p89esI7lK0q776C
r9D6o9NUxlOhlXp6rno7HXdlNjl/VNFpX6DZc/5i6tDe0ShHBElHEeIXfXui15sCigwCIdInUmKW
FonWlDlaZTgKKgqGmtw3PEqfQrLPNzm00z2nYtgIx67bnpSxOHzSJkASXO1F97zTsN/21GY4aW6d
ZsLviymhFWzX7eAbbp/3D1yDZoq/mSvMb1Efj0+cpcg7WCjsJnu9sHA4teLa+IL2bh+/aLawf/zr
N5HOUtyHFP8k1nNxQJUcFf+pNcVJ9yLN8HtMUfG/8uLHgfz4DlVmTP1uj3h9JTCi1HIi0wXLsayE
NVPliVEZxakzm8QfzUx/DCflY+BWXFCl2qs/C26i4+1Br5eeQolUbeF1pRS9ZFmX7pC7DfTPU6mX
874oUtNPJ5g9bqbej5PTfLw93HXIeDnc4vrBkQZPwGBUT8OM9js8m+4bwsznPJn1jQfmOnKRcFjq
LiS2ZPXL4DR1zUnLmko9Vfnc3jnDGDh31J6s7EfbSiuXVG9RVwDahi5kKVI33cVTOnn/yA0ly6GQ
gMqS1D7AEnSZYvdx7jlzFFgnR5sb4dOr18EBhuqhxW1t41itrKWMxLnageZx5cqP/9ebakZuXRZI
WJzaIRNHIBUzqo9Whjdv09oP5Dy5dnd7OddG5AF1AAawgUgCLkeMgsbEM3nSTlqtQAF10ujoTeaU
7cK8D/dibLeilZX9I0tTUmsNCBBIgMsBm7DVWuBa+qkYxCQOZm4N7js1Mz28eXQ9MDfyVHnxXT4A
hIGS5yb1XqQ63+Vw2Lvp3tB42qmMuWByBaGXI86Jjb5RBb+ORiSakO4GgYjMcBbwFCWqBKChVD+N
XdnvtNakEZRZ412OTfSOrEp9QP4o2eO1Sh35n5eQE0JCJS2P0PpeLOEQGsZUU5o9pVmdPkaoKT0Y
AciTHnLmHjGjTdionMvym8LAgFlLEMNmXSxhXFNcxLFQx2+5MHdTlEzH0mv75yILo2ctSLydh2Px
Cz4n+hsk+b1d3PTzAQGwTauGlQtXKvlQpQHcAtFFXiF/nReS7LowsLI78SRnH0Sjpb8Kov97k2t3
9AstN8VeU3RX2Tina5uY6jRaj7LudlVn7MdqjqWY3Imur3H0RneIfUXeQLYROBvP2OpYFtQMxJyp
0y5zZgpQZgpHUz1ZZT18qxOl+YDHIYDoQbPCjQdsdSyJoyDXBZu2LHiXqDRE+sS8KiOffg1BiH0u
Oe1gfi97F/P52xt3bfWkVCh2eaok0S32kZaYnmiopJ4QyPHuUcVHNS4p2juvVcVXmv1wIhsRf7o9
6NoUQYiAB3rdwsvCVVmZfd83QjvFKMa/YEihPuZ6jfEhjRc6qP9hMNnFQLuAgulyf3atW80BjY5T
mYqkelLRnTwYroKqcKxk1sbnXLnKqcyAj8NbCJzVVeI5uj2iRwlXuW0l3j5F/Ekl0fb0b3U9Kvse
9fF/tKeSb6NFvMkVQPjBEi6uHhHlkVkqmXFyFLfeQ1QwCpjLbrKXyhO+1hjOHVta28CtrywhMDIq
VzyQtBaWDbHZafqxFyb3T1zpX3m2M+07tZT2nkfONP8VPgWwCEtBWkAAZYE6yB/z1xXjkh14Yrap
r8ZN9jAWw++qheHRZVTI2Z+pseUmtHIqGFDK/nMkCGAXp8Jxi2qKqWmdbKNS+5+DlJ+7pwZp9Uf2
dED5W8eqdN+haC82hNXXhib2cPDzBeDPl72ca5xZCXIbiXFSHKV6B3orT4+OMefuEdBa+o0MaYRh
m4//Je6xUctBmpGiCRX3xUe2w7QrIu7wk1DsdN+0Tt4ftFgEb0To1ie1z8pmo6C3toekuZvUspVy
Jouphlg5qUZr6CfKxsq7GLsfZ1+XQ5LepbbI040Pu9KTsx15JCVaA6TGshE2aRW0MZjK7xDnCh/d
yMvtvZN3lA0KRTwSoMV3g5aiWtbl3aNiOGH8NqqU8JF6ivb+9p10DZbDHYvAizxe8hAgI1yusmtk
YQozOnsXhzZrXQ6dYfpxMcXvy0ZMT7wq3UObzBWS+vYIQ92akMmrpuYXuElq1ljOlDsI9lta8NcR
FDVmChtSrokzt2wtaQ1gOMfqmncBXJDUj4OKsAKw1jMIIOrB+qh8SMFW+fGMZ/zGu/d6N16GNGw+
sllJ+eHULR11QLGlEbZdHZu++o0+NAj8yLKe0bhxjpGW5u+LphgOnR6bvt2HzeNoJcPGRXN9+Fwd
Ejs9J8kqv5IfpjSOjXHhTu8IaJJ+N8Vg4CbKIy/oUiSe7+pwINta1bcsYq6fDfYjxVngTLS4YB9c
boei6rIh8arx3RwYw2/het0DnKBW+QR8nyfYMkMn/OeXCoQp1SuCcgwcriqW5pzjk9RF7ikPtWPU
pLrut11SQmHL3fe5qIPvt7f89WGXaSRuZajl8Qa8ns6/7vBIxGOHsLODm0FX/h6GwaI+agdfRnzF
P9we6vp0YSsMwIf4SdrDspUvP6eZhzy2Rdq8xVxLPPTmVDz0demkB2/Mg0czC8bTEPXqIepSo9nV
6F1+sowuKpFJ1+JzZMzlzzjVym5jh1/lQTAuwJ4adG3BuABcu/xZehPUHZCX5m3e6/VvaMQTXCd6
GeX97flf7SbpD0UeiZKKVNFfkpk7Ly5MLejnt7A63PFoFhEnxuxI0a02LH6Hwrbv/m8jLj54kNid
OaMa+7aHqdHuFNfM7oOwa59j8DDHONaPt8dbbibpU0EHCIABoHJ28eKtqu1WgdQU52+qwkwfeJaN
N6URnLQo/Wdq4OtQKA4j0sIflDEvFy2r87kIqzx/EzsBPS4Tj2Mgfll5BkSLbbnb2d81BOTmXaoh
2nJ7msvrSI5N6wSiPQVusJ7a5dh9a0362LvZm2miJxVntQ0NMHf90O61ClUs1/hdID799fao8u35
6x6W7NZXigJ3Oi1tIIOXozqt1qn6pAZfehwj8h9mUQ1n0G7BfT3XqvcmwTYuf4/roGW/09Cr8na1
CLc0DRYzf/0NsqxPuCf1S66q3fSyhkAI5Qta2kG0rwtPJROpAYj/GqlmVkCu7DoAuhM21eH29Jfv
0P+MDcWW80OXmxbW5fw12sz6gOr9OZmG4eD2YbKr1MC6K6NA8e4dK3X+1ARvb1uzaI5q0UXJQdiN
svEzVr/AX79ise+Gth3bocUBcTbKdrzPjGoC3Robonmx43j6PQozQZ4jacwtL0s5v+X608hiq8vm
2RUrKgtyfLVSQ/kC4Qvn8Go2jZe2Ipvg2cc28PbXXkQcrx8bWB2pGTwFWFHyM/z1LFixpdZNOEZn
gMSN+l7VC13xJw272T0RSPhktp2b/iZmHY9FVbRbF8niqvyf4Yk5pHQs+p9L/p0jrIq4tg7PQYMZ
olflyUkURf019cDoE2UV9kbMu3a4oGXwCtAsNDlol/M1lNkLx9IJ8csY3XEvKO4fQLQlxr7jSqMf
ayrOtB8Sd052XQnhakc1Wak3YuG1JcZXiJ6dRBDxFF3+ClFXvVaKKjw7OHDfj4YX7I25tfa1DWj7
9gKvDyUBS+TYpDXy7/9aYMXKGF9Y4VmbxvRzo0ulHN2D/aN1g7OVt60NxttHbA25joLj4sI0NNjx
dofBLj6e0xsKjWZ2V2V1hbu7Flv6v+XAr5sH43Yg1bzlpC+Lr8hbPorWrYMvUd1ooFxSI5rvRqUN
xQEq7uj82yP7OhwodfLtVwLZUhxNb7spLKXKklWjbzk6erpPq8p9N0dj6IfB/O/Cv5T+CaKk8QeK
hUu2H8W1MBvUSvliEqf5lecgnpcNYfHRM6Nsy0hm5Vy4ZNyelBtgestGkdkg3qlglPgF5Ei0Y57i
UQNs9tCL6r6dB+9jYcTOnZEqY+q7JVbjG+dyZecQKnIRyfyHfy3WsqIDBoCqDc+dNif3bT93T30E
FAMeEs/87SOxzETlSjIYtXDaC8D4lk5TFjUZcsxe4YUtm+KtEyrOr6gqmnjP/18f8jFp4p1IVSqa
vRBquatdCbIrwOYM+7qt/tmuTv4gUKKQ02TbDLjI5SENwimfskxja1XaeIRZQQ0pjxBrraauf9T4
BlvwkLX1Zq0pb0IAcK6+d57GStNGVn429eFP6OQi31Nk9Yxdy9137wglPgVQdg5BYLj3jbE1/Npy
S9k9WTujJPCaQfx1K4V6bmpZHGDJZCXGt8wdEdOOhPm94OL/dXu1V4eiugozX5X6l/Lv/xrKdsK+
NbwmOfdxpAQ7FQ2fwkemdaz8Sc3qjbRu5T0l5KcHrfF408daZJKmPiVTB0XhnIneaN6XlZWr7+zE
rsZP1HEdbye8Ych/BprWHhuLEszL7dmuPKgu7zgPqiy10pm+nG0F8DkIMzc5V6E5A4pA6PgPuab5
0TFaa7jL7SnaAjivfmAJZJO9EIrYi3gVBTwWOFWSs1nY87SzJ8vJiNjo3p2CZNK+3Z7g2miySGZT
5pWA9MVoQTc1xhTXKc5hU5BTmq9D4Zzy3M31H/E4mv/+xiD7Q+qsgt+SciyX3zPrc/BDqpOcSxO7
Mn/kliz2XVuK+9opoy2Uyfrk/ne0RdAZ6PCotTBOzkaHLMfLXIsmeAIybf1yu2hL+2BtsFfPLEnJ
pNS3mJoFAN4cFLyFiyoNuvdTkiXuTvSY077oELqtjVt37WRIGDFUYO6cK0wYhb5SmZs5PuuKMeS+
VSGZoxegl/zcoAh3DEfXKw0gpEP7C3HgsfsPJ4PWIFtGYvBw0rhcyYqufRlWTnpu28b53jqzc9SS
MT2USmu8xIBTt56Z1e+LzKVU9MMyYKlm0Zl2H+uAps+j1qhi76VoB/g64knjLlfrzRbo6nDU9tEg
AQ/PE3o5v6GKhq5Cl/psRwZM17bRRLprVSffde7YbNgOyY+1yFHoPMjMH4YtRaVFoDcHXVt0WZKd
vX506yd1joXxNELt2IheV64zD6YYnU3oSCze4jo1HC8cmtrIz0E+2dmdFptWMvnx2Mx3Vq0I8Vg6
mbmleLI6KMKwyD7qiCwsA6/RiJx6kEaU/RQUyJ9NYHZ8pZ/Gdt+VqWHfaYjjbllNriwfTq50OJFB
oyi/TExChAwtvVbTs2I1EaoxGgVQsyHnDqoYgmwB9+b2Rbo6S94qyGog+8G1Xe6XWW+mULRlerbq
efzqFdP9HOpGtatqLe8ocY/dVrIn357lpqFdBlWTFQWos3ibNMDoyYxAzVnkZfHeFNy2lHiF3e+s
mlv2DR1zUO2q2jv5v7/KqAujyIpYO0/jsqcrYKS5mCtkZ0rbeX1nVQjJOGmbG28ygYv8Lpp0I+79
sApUd9co+eB+vv2x11YXfIJMHzyp0S///q8gBNG4ATkTOz/reVr+cgdPeWMPhh3sIKhPx38fC2kg
EgYZgYCQvBzLU5DtjYMGb82wtp5jrSg+kRoFgZ+o3ffbQ61dA1LSglYd3Q7CycuhFLMjFEH4/lwE
oTbt87lzwgOcri1rgbXPB8ALJBXBscGVczlO2dj6aHZOcQ4j1/pB79rFVLIvkO0o8MK9PafVsSRK
nJqIlMdZvBOIX9kYc3v52W2t7B71nfIdzs6Og2KEscWuWx2L2xOMNg2Xq3w57NHcgzaanesU96uH
NB3bY1dwRRw1yOUfb09s7fjpxGnEwh7bcFlJRQsg8koLd9J0SGycP1TLd2GNnNIR0RG/n6bfjWlM
D7cHXZ0hsBQwl8T76GJdrhxsBFH2GRu/SVvzOeuy/tdsNcO8tzrwyPvbg61dadRqEaoiT4OWs1w6
CdrSVHZ+khWZc2wKI5/9WGtAcKhCD7H/LuDM390edG2GJOn0rZCalbSQyxl6aC4rsYkDq6s2ZexP
HvDW0pjdpyp0tuANq2NJPjeiEtQEzMVYlP9sPRBBfvaskTa0DTfsUFojtlKaEW01BNe+5qsKIFMD
6bo83LHpxK6d2eg5UgjP7xAeynKgwE1z0PImch/Jif+xDycTc2jqgEf//5CL3eICsK6wZCvOeYs6
yXOcGcM3HKuaeufWav9+rGka3V691UlKHSguZbo1S8BIUndDO2ZdebZVfLlgnk9vAyXWEn/Az/1h
1pLiw38YkESJS0yKJpmLJpQlWlFpXl6eIyfKjyPL6dt2rO76vGmfeJ7ExnW2OsG/xltsmdEK88wM
i/I81jx7zJBFpPRo/ib2Lr5nWuVu1DblIVu+8pTtqTaCjAHhuLir55btErZNeXbUvMn3jT3p8OJK
t94IDdfOAhGCFB1HZod/X567auq9PqSAg99wX3/NNEO5b8O8fOlm79/wk6+7UqJvCSAw2eG9uxxJ
dJLlUgzlGV/ARD9k4DS+11m0GQKuLZXUD5RSe9h9XXWhwyJJ8K8pz4nThC95WQcfEtH297Ds3hd1
Y2wERVvDLRZqBMULZDQpz40rHfiGvPD8stCUkvq/HlZ722n/Q8oJEwqIgdz9rN0iNCFu9kSvm8W5
AYhg7p3EMe7sIG/qD1ajp1s6b2s7kZoEqmlQ16X7yuW6RUpRp2E0lojTW867ROljBO3qytp44lYS
W0JzgksahNwkyzxvnIY0aGerOPdI4AdPrh6p/TGr7PpYkbk8dxYuFrsmiEoVIlC1JeK8top/j754
81SnleGKS2gkDPUlLNOwvctzrfT8FLkCde9VODDdvsLWvqv8oBJsKpuDiyusaGwEiBKtOE99noxH
XdHG+q4Y1C3k4Po4ZH5w91ArXTYC6y6noE+qcEYcVql+erE2Vu88yj//KM3yesClMgvKx1IYdelr
mzjTXIq45yTUca4co7x5NCdklrLCeRuVZVD8h0eHzS9DWdIgWqyXG7OpRKCQBZZncwqG2s/GoNzP
YSbum7rr7V1keVtQr9U9CvgBHgGYQdp1lyMWtZFWdauUZ0UZm0e3FO2uAKf1R9AWPHJa2xfswrKH
Seflu71Z1qJO66+RF0e+6YrRGLO0Oos2cQ/KNM73mdLmftoW0VFgWPnFqwJl/x8GBQIqYe/Utpf3
DKI6VYileHlGAw0dIuwFXb8aISgnhDJ7lWu837mjufUkrW5YB2NxnFVAvliLBLdKx4pOeciF49I7
OSp96rgHiXnbePpWv+lf4yxW0xMqFYnEJmgZ6wPM1vgn9oGaVJ2iKX+I0Sh/k4Zd93z7o649uMiS
8z7ZhJ9A+C73UIxaGQg+mT+IXJmOCVpz6l1tTJXxjFqqNW9cq6vDGchkyso9KcsicCFraPup8dIz
Gii68gMXqz59o/ZWZQ++7BYnX29Pb23xUPRS6b/AyAAmdTm9zpx4e6OugDTUUKjTtIyAsG48e8sh
du3Gpj8gGVkUXVEIvBzI1mqrxLw6OztpGf/oSj0U9yUUwuKugiQFLc8y+vvbc1sdUmZ+JlIFlAcX
cxP6bKiz1+VnLLny6ORZYNv/DKXWtY9hh5HELkNFrdmIL5YwsNdrlRmCxYAke20lSg+9dtTYUTAE
FKH1vRWgdu+IpnLtt2YOpdjnZpbpx35A7vSUjZnmoAbadIaFBp45Rr3vlHC3jk3dRvHzTLD36fZX
Wdth5KWAr6UhMUXwy4VoOzvsa8R/z2YVig8FnMbBn5Nsfghzz/twe6y1I0tfCCgRq0C9ZLGbyX67
IjaU7NzDxWz2ahRV4we9M5PAV6nE77w0+ea6Irc3xl3b1WDROEJM8BpggaRCRxTCoR2aPvM+Q2Lu
lHin4bO6hfpb22MyBEJKWFJNlyWuYmo6Janm/NyifBXs9TiY/2C0rCLrGxTfrFabj7c/6drUpOYL
NQ0Ekq4K3k5Wgh6eYza1knfTS9SJJjs2pVuMu9sDre0TeXgMWwJkrzAjvGCWSAuy0i7NjMgftCbu
71117tu7NppHd+PFXP2QyEZyVEGpgKG83JZ5NWAHb4NwK7ppOsZIdT25Als2P+5ix9kl0TQF/+VT
4gsum++UspbGQ00KsEzVleKsJXifHUQZ0A0xgZz/vv0lV6eGm5cM6NiTy9pamldoA3ckv7bSxbR/
+gj31Rhx1HGnd1Nk7xPwdFvmeTLCWCak8mNKkX3JClkcvTw1ynRGTu08OdiHWGpS9H5gi3bvCHeG
nUv/7xm4XXCfJ2n1jrpq9eP2rNfOPmkIxViSVTLVxYLiqsTtTsfgrGImH/tBp2oV3NsuhMlUAbdS
W7tGODN27M+3B1773CCMmTiAXK65ReyVzAnPJMn/2S0V9UCwji61PXSevacZ3H5qQbCJjSBhda4E
XHhNSmWcZcyuVpUxOJ2Sn7vCGZO71IOt+qgoVd98VxIRIXnYdDhM+UjMpVtB7vrY3AQSy8aNsPjO
dVZZo8SCnoVBRSC0ktx5wpFEonPcrPg6uVFr+IMBkm6jG7Z2QdBUoOcPEfyaM6Lac2vPSkvFPUFy
EhfwtJ2eXJuL7z28mSTaKlGvAVhAdMGpAvjEsV1yqqoWuWU3Tai7N6P22ZqiB3PUqbqr/RQ+R06T
fmuSIXpMVKf5rKcFbi2Wnn/Q+tl6ub3Drj857yfVMz46nX8emMu7Soun0hGABs9K0Nb4gyvOk9vl
SQQrCH1LvwJTAmLfm9p3t8e93tmM+yrqzHMDW2ER0AygL+LBcaOz4QzVUc/MIDlwcK1ul8W9kEtd
pRvx6AouVY4Jh4XGoOSMLO4RVUwITSHkSKbdpY4/OCK71ymKjp88xWgan9aS7TxOsddmd3OQ/iJN
aL3Q15Op2mINXl9p/BQSAJy9aRpc8SEdB6671TvxOanJbATEld/VGIv4Ma9xqTkEkz11RwW7ejIE
JXd3VpeazvH2EqxsQn4E0gewNSjZXkuqUxoorJyGvpMQwSKiXXY/C6O3/Cpt7YMTYyuAuyagNTbx
fI7tkf+YhUiNk6W0mxo/19GA1N2UKizoVgIalmf0rw5bpYsOQdEpOovJtRGoMCstv6OWh8zg7Xmv
DiTh77JtSllwcamWswpuSQujcx1Bs0VoOI3Hu8zJmi1czcZAy2ej0RvbqpOagQyvvo8pUqCjjKJE
tbGQa2cJ1A5KdhLqzoVy+eXcRlXT1J3ic5ui8eZT6VLVo4k213hX2xDvUSlU6y3XV5ksXj7K7Bo4
oRBo4NihrHk5aE2rVilCPT6H6IFET1CIpx+eloVvp7KYsiOoimjyjVEMx2Ku7XRjDVf3LhMhIJCk
RnspQqvHVq8ZdY2749CXnx0jGp+HqAutuymkPuRnbYRidlgmtjgkVGtNX5uG0S5gHrja76JSu3p/
e1ddPyF8DyIiQ3Ye+UdetH9t385UkyDwquScjFbxOVNFQ68FT7qDnXOObo+1trEQYUfFlCITV9ri
qERtpbWaSNJzByVoeoM6i45UeNNM3lbxZ30kaVYh3UmvgZYxGpBd1DKr0LTnfQVytvuDMUS11VVZ
+3zEytTvgBbw56I2kWR6WztKCrhHz96qU1R+VYbu5yxmJ9zYOmtTkrLFxLAcBCohlwuVBQjR5fg8
n/kZY3ZApbVHZ5y+QLuBPFu74xH5w5SFBwdYyOK5yW1w8AWa7Oc4ipz5vVeOWfwdPak48TFlrOK3
qRsNAZxAte6Pg9KFp260gy1RnbUH/u9fsXjgVWPAmiGvk3PXter94GYIBOYEzvtubMxHK7P0J5AV
/bCRcq0NKy8HaTgErnAJ2Eho4lp9FSVnJxqLdB+GofmAXI76EZwVbnSiR07iGfKq2JJ1X9tISKqD
OZJ6OVc9g7gfcYmv9eQcg49/AkxJ/KI7GEdJvXl7C1K+Ohp19NcSBHDcRcTqRTM09XFKzuiGZYd6
nrwPXlzNlPCm+MPtQ7+2nbjdwWxJfD79pct9Ww5FbVpVmsCbihB2xCig6nxIoEmyC9vQ0netYwDC
rdI0i/0QGuru/3F2Zs1x4t7ff0VUsS+30LTbJl6yO7mh8ptk2EHsiFf//5Dn4olxl6nM3E7KaiHp
6Oic76Jqqel+ePtXXJswIiHbg4QnCbj9l7+i08ZxnSDEPbsxIkiBumSaeN9U2ez4xtRgevv2cNeu
NiSb6V3/ppLvbxkditgwl1yhgkLPr8lSv8wjLgg5oomfwXTnB8Ndn93/H26LHX8E8aQ1pbZWFfa2
tlF0IV5yjvderCvwCh632dEtdu2Q/C4pbajxLed5OVzVD67eaU3ybGNuU76rdDXukX7E5ya76XJP
+e7E7WyFqdLZ4vz2h706U0oUADq4P16VzrgG5QItCri+Zc8fMEHaHFUUUZ7cGs3Ht8e6uoiwkuH/
beyEV4VZOYO97RgrbbU5wOzMiloxqj4w/fSUOovz1w3sjW6hgt2Gm4u6yS7CK2YmUXtTkufVNOvl
lFZ24p2UdUwOAvy1b0jyTjmdwgT3yS7AO/MA3l4Z8+d+aLPHvOuqreiiFFUbDLo+6gfTuvYZKb2A
LASBC2Brd/S8aqrisSVdX+g/YdK0mtYPRTZG6Lpz/mVdjMO74+oEfwMaXa5kMvOX+9MoKIbagESe
6yqZzuWUeiJQimZAHhRxntPbu+TqYDSWt64aF+aeyIaNQNIgvJg+p7rRVSG6h430dSRGBoTrEI96
e7SrHxMIFcZtm6/RHq1p9/jWd5mTPs+0KO6xVBD3GojNEyic3AoyNSNX/PsRKT+CbNo06Hn1vvyY
GuwcmY+8b5DkrdHcGf61urh4X7fjHGrzlB58zmsT/GO4/c3U2bYyNkg7PzeYVp3qdeEZh0RFyPs4
+3elmvDrv0xv48JZQLRfNSjHBZ49RkUsH3KKPwHC3VvSxv6uHm3px8Ka/kOopj1I1ZhkcTOjfPk5
WzvOWo3GwvNk15oMhNLKT30xxN4Nmb5x+/bkrj12OALWRopH2GNfOdBRhppnKhbPpdaqoU7N7yKA
2Ud2qnqK7xp9g7C26vkrFj0/3h762jpS/IRIDOWdvHW3bTCnK1Xcv4pnORjfSmVRc99O+iIytQVP
00Qtv7493rU7iVonH5YIQ611N15RVL1VKwv0DMduf1FaHepT1RR1ONmNcSGd9S5e3Olr+Paw104/
JS/+26R2X3GmEUuB2eaMACnHRb9dZgpRQWdDYqpzoVQHZ+PqYDwzNo9mOPB7+bbBabI+UdMSlNrU
P8OA5oRYzjSGnWOOy/k/zAwsKi8BQDNAiF9u1FLN6iG3SixrEqgSCJ9W712lpGHUW+l/SSh+4++A
zIDu3zMcqyWp1gkBsedFGdv14uDi88MWaf2ExpDlDxIXA1+fEv2I8Xx1kyK4A/hi093ad0SXxXFy
nsQ8SPO2+2Y2rvtAIrverBmaqZeKwrpzsF92I27gSc48dTxOBY+rPdSqIBn2hJJSoRpWNdIb96tm
9ilmFuu7uRLFQe69OxT/bzSHnGJTaAOUvbt6i1wBeWIN1b2tzvjOJigy677EgScOhZZ0QQ9Z625t
bWM82KmvB4Zdx6ahOMtRg8b0cvO0aVxmhblU93mcyrskbz6PLGwPySbWLlmxkHaIcvm7ZjOzpTJJ
Hx3YCAuKHtPLQSs4q7FVJ/V94roSsGFpeP25zMyFe8SKDdz/5r45uB2vTRSAHtJUyG0A/d1NdGqT
WM85KvdEe+1slL13UQ1stxKs1556aZcB4vNHg+7iwO+JohUDm5xHFenibtAknSS0IVHft9Lowylb
NTNMknG9z8GbHPG4Tb7aHwUz6rw0VAyTHjJHE7ODXRzo2ywGzGJ5YaKBqNmE02PowJW6HL3490eD
gTyQ2rQWqEVxFnezag0tLqeq98I0RrEllqb5AS/yyd9Mvh4Hd2gObuKr45EfbkLOFu/S3XhzrmvK
LBwvzBvhnPuanVnzEgyBDS0BFPKD4faL9nt6W56x1RaoSe12p0YEdVNF98LSFe33TBnaUAx2dkOh
+ojlf2XJwMcxL9xQSBP3BVytt6BjdiZ2CVVjnZpEH4JaH/6S28LGoDVLW3MrY4J03PdUrXbOY6Ne
vHDBwNxPzMYOzRRLBV2rq7OtoObVwJO/QYRHPwiir+fHyNvNhFgFt/1edBO3wkqP7ckLp9zwzrY2
j3j4JUc8paNRdhtfTzxQGuPghcQxLaLDZ59TG6eBt6/Z17twm8u2/3hjAmLYts0fT/di1gxRG50X
ogS7mS3OJjUS5ARcaxjDbOg9/+3xrs1qQzVRB9kaeHtpGTh1bWdimRf2q5Ofs5X3M+VE/fz2KNdm
tSGKLRpWmA/sR1FjVXRDlbhht7r2pYDKl/qdXjt0+A1JLg/65W/nhQUQIH7Qb9rmdrfHuajOGo/L
oBXndXKb+8GW7T2s6/z09rxeHWJyE8ww0L8hVLHld6uVFJo9GAVmWO2qt4Fqc4cuXZ2HII6OlHBe
OaJtjl+EW24zFEpQRtvtP8UWitLreAr1SZt/LunL3ljeqKxBpenOd7MahyfifxYavZum/tBY8eNg
9/avpOpH3IiQXjUP9ur+stt+EXwMsGN8Y0Tdd7MXa4ndQDwXZy/tq9vK6Ou7hSztRMMFTXl71e4k
Gt8H5YNrn/zPQbet9ucByZKmEyjSnFGz7c6D1sWnWIFQMOV4dv/96tIr4A2PaMmmXv5yKKvj6yop
Q5lpk6F6g/EpvtyDrKk/5/WR3tC1iVlceJsHDO3UvdbkGBejYowl1h99BqGbt4lrU/t0e/sMTL89
kkF8dSRZvO0huEnV04HZ66NPWI7IoaqLM3To7EFFKQxuEqovOXoP5yp3/hK8pG2bBRgRM0N2kSt2
C0R/rBsoiHgydW4BabY68qTzEqLkUZ/ahKzs7XXbPXO3oaAuQKUhBdvgUruToqemntTeFIdm7STu
5wm2bnWxirTpbs2SRnJQYj2ij5ilWxj/TO2MF9nbv+DKWvIk2wCq7B9ambtEW9UGI3HyUQn1eLZ+
xp2da6elMsRTbGVNcxCErqwkpTumqQKHBfK2KyGoyQofaVDJJIpmAVJTZ1juDM6Gt8/HefYQK+tW
cQCqfP2NORi8PElggDZDc3u5nHVZoErkbgiDuXICvVqHk5j18bxCxnliz46nIelSxEtEcjDd/cib
NMvvU7L1KeHw7/K0IbZxigJZE1WYO6w3m6vE98wz+gdYYvD58L3svcDWqy7KixTRxL9b2a3hzptv
ex3ClQR98XLeXe4kToxVaKRWrtsFmFC2/+BqYoQTjdyD+Lr9rT9T7d9jATvGpZ12Ca/Sl2NlIDgo
Y6RTlPSTnobdhFgJUsKyvS2NTB9OXlvk+QfXTubbIa8T5x0pg5fcvD3hfZDnR4CfAiVHAOSpus9T
jVQpi8LL5wheRXOJPT157+XS/ZCL3nsPFGU4W5XufXh70P2WZiR49rzfts218XReznzg16yOALyU
tiBEf8EOp3x09iBXDaGSa+vwoyaMpH9X4KcG93LU7Vf9EaLcIjV0lJrnaO7ytfiirU5pnWbgldZX
04ZNHPCsnj+9PdN9pNjGBLSCUsLWl+ah+nJMVWmsSe9LGdVKv7oh6kbTdMIbrdB8N+vnIwOFKx8W
sAzZ3m+jMV77L4ebBFXUevZkhAebfTNZQ/K5MLm3J6mnIhhlnh2lSK/3D6BrmhcIJ9pkY/tgrGiq
17pptkbaSqTwLW0AH9b2g3arJqpiXyaug4cBMYKDrsYeWrGtJgkZ+E4ePSCz9ugCPBM6K87kHA2J
pnx2u3gc/azKHO3UrfWT7rYOhDagiE9xH9v5uTNT7XOsoBlzC1RxOLKkfB21yNyIHBrS6hRe96QF
bzKHpp7SJWrzMfkGHTm5Kxr11zg3ykcOlfOI6nH+gevqqKb1OohsKePW40Q5ZrOIebniaz5Wfau0
cxQv9XLWMyM5JSCnv4BR097VaZq/n+mm35vx2j8qmo2i2Nsb/OrEAfQirkcoQ83i5fjxBEzZclgG
6lrTRzTmvQ7p3An1DBQ17DVIk6z80hpt+Qv0YvPl7cGvbD4agzQpyNBB1u8FtlLkMsd4YfJluioh
BjTFfectOixzOQ2n2Rp6jADV7uBpf3VUHnGbPNCGsd/dEQuqSAhMOHOUNmkWStORkYMhwUlXC9FR
Zh/qG2LmkQfYHhe4bXj0ujdta3O7ol6VvDU1tQacFAFCoNkvN9IduK2sCTQ79Z6qeMnCqVmSs1VY
j8qW+WlY0d38hw8OWoEri3csD6OXq03zjaiJ9n2kpPH0w0NTK03VlFo/TcUPcZq1HwYl9c5vD7ql
ji/vSSYOjHt7h2zOO7tBEX0ZVm1wFy78zr5RkP4QPnKc8c+3h7m2rKSVNH4RPuDz7pYVJvwmPF2i
yt0vHdHLkUjQqYoqgkXPnCQw+kJ7lHgMi4M84ModsZUT3S2eoRi8P8KmLJe4yCp2sSPEOa6G+Glu
u091X9UHO/faYWUcG/UeyrXgGF8uH09EddT7aYkEDiqf+lbKz3pTuBclKfX57DhyfEz0zuPtBUn5
IGBfmSV3PSQ5lPAIlftVjFc8LqnZykhHkt3nAM2RPuVNd2esmnbkL34lKlKdJSDApaBm5eyueiMt
3TXJehlp3aTzBhHGKTUH/ZYnNiCmrPqpq67xr73kn0wjF//89Ub6XQRHWBzhOzRPX35lm0f8OmnO
GplTLOMzOSUMNj8TbZwEixy99F09ZaN6coDSHimYXFlhtHyB3tAb2+yxdpnVaOTQH4uF6xiXGsXH
Si5d35mrzMBLu9QWuhzjaXVQ1NbPs6k+Yrj+dk3anVXCItRPXtW4nO4//GgW8Vx2CqvsuRMj1Z6l
nBIDbvJ9rWdrHcyKLJs0aOnD1AGSaol6W69aLk4UIGwdods8bUNzU5//rtZl1kZFVjanUZ8ddTq4
uq7EFVfn0NGbhQX+KoNYN7XFzNCXSO1m+eyasRk4apv/ZUd9i9t0gGEqGZw78sDddpiscrC0tJIR
pYXcCbVVrULTQFUAdkiV1zeLNaoHr7cr2x8KymYfT/uQh/m2S/7IdBE1FnmuyzXyKAthzNhN08Oa
O+pDja714zBoSY0bgmO0t0Vqzz+yTsVH5O1DcOW40yNFqgQYCBWIfR/BhOWvDFau8hMm+EtqMWaf
YkwBW7QCp7L8y6rR9o2JnOS9oL5wy9tdETmkQ/DFlRqVdiPvhTHiGy03KczbOqmqI7jXlZuC99qm
i/J7tL11GKYMWRkj5Ra5RjLf5K65fMhQMf6iGqN6Wdxl8kevkAevl2trihQhKTY4RZrBu5DGjbk0
WpWqUY5nRtB3nnnXC5n6mtCrELAdEoVAnd8rbiYeY6NNDi7ha3NG1GfzvvpdvN4Nn85OCnRY0yKK
kM4/1bg67+gMpXel0LQmIMNOm5MtN6+Nt/fR9nf3AYVUg8NDMeJ1oddV9DQpukmLbGHMcYZyxFqO
Dx03NfoDsasMZqALJ4v/fXvYa3EUFS1uDwIDN+Xu0C6GWme6wsFMlcI4oXpjfHSl2gWaAnsMQfM8
7Ba6i0a5lAckn2t5Hq03Di0NRgr2+y6updLtyOd+jSbKV1kwbkenpy7Qac6n0ivG3M8nyOjfBlSd
0nd064FQFjDq0TeMtb82INvOMI1AWj54VKF5tKs+mbXJAZrEGqV1h59mgQsZVKfUl6qYT3LuBn9W
p+4GRUzvdswRYokbU/V7Iz1CCl178AEE3IQVt3o0kLmXQQ3t/SR3LX5JrUztDzna4sdSLErQ90l2
yeRinBzFbsC5jB1V9DWTzZ03UEbR5oQT+fb2uHIawAny0AbGgMTjHuWacgPm7qyzRmiRXSwqcyHR
Zp1PaE6KB71QYeXXddoeHMIruxLQC1HuN2rwNSg8tZua7rqMpKf0KiTmRk5BQWUnCRvbrS1UxHsM
Dd14Eafc1KgaHsz7SlSnBkmPh2Y0skL7176hULkbEWGMUqmaZxGvrd+5MFbdytH+PlfdnEtodyPI
hiHk7gSazdJNtP64wzD3jWSfQ3XjRAp/JuDd6z1Wpn4v86JCUsIw2pu3F/jqKQRTwDEkiaOttbtC
lboxe0XVWGFtyoLJlNaDphVF47tYy98tStOeoD6IR6syeWIv1NZ9q23gor39O6598M1ZlfceKDIw
XS83fak2rWb126Y3NVz2apmdEiF1DOoz5WDKV9IhSjkUUzbhcbIi/eVQBk40IzwsNeKxpb9v7bIP
9UzT3r89oSvX2ItRdvEkaTtgGQOjDHapfR2WMn6uHd09a52LGqQ2uh+dOi5vQXV1JwNTjq9vD78/
uPCO2aL8wd+yUQTql5MkE8ysxV1lVHSxd+86ZftctEv+VZVVlnOT6F7to+NsHuQn+1ljcIXhD50R
nhXYbeybPxU9n05H7zMCuLmChAep4/lG1sqbohrEeJJ2Jii0ivZjO7hTdyoLql8HdJz9Vtp+w5Z+
QvHgNf0qZnna3Huy0JxIuvkEsYKeqXnSuhyUR1n0zl+CvMg96Wa6yBSBGqCSv39rlh4S1bAGnSgh
4/9cVXkbVH1cRfbqze8lzq5Q99wjefl9tvB7UKq8fGuW2d7H5cQdc2HWtRsV4I8CT7gSPNkwOB8b
s+geUAJ1+vBvNxRka3SGwXCzvCT7LzdUK3qWLhVuJGNI3uo4jO/TRe0ia1T67NQpffMR/4B6PbgJ
Xu9jhv1ND6XkhjvobthitBrLLFM3SnLdutWMEVttclDv/ZiO+qmqpRPI2FmOwtE+RvB9N7DV1hbe
/BD2IJrGKG3U6j32kLBHZG6c1PNOlW1ilvP2Z72yWRmI9gBgfHwJ9u9YsxvjIUFgPKocCjDItY/n
Nrb02wqi80FIuDoU4AiCAvYgr2Sm+qY1M2/O3chax/S+7ywdRlwrgllPmoPNcm0o7jMexnQPXYid
LzdLD63MgWnpRWK02ntNLeczMCjr6zw5RxZvV04Cc9n6vxs+ggbPy6F4FHqI61deNCrJ9NitDscP
2e9ojpP0qReLd/v2gl3bGaiOgFWnuryhQF6Ot2gNqnJOp0V5VgxQDdbin1hPp4MPeG3bA6Ok6UsB
akPgvhwFphAwE7K6yHUaLMVl1fcgTZzBuhXQh+Mbw4rrm8nI3CN4xrYyfz5Dto2/if9teJPfZbqX
AztxDx51LIxI6IO2+hgoyjsTr7NLbylaHABA1G8qW5XvRqy6lSC2qkPU7D75+/0TMEqCqYZ20CvI
S1Ozd7zE1qN5bE24aabTnLqyKc9dtUzoTNmlIEvIs9Jf9ZL+0tvre+3LO5vYIgVSYNd7OvJMOGhN
MzEiJ+3xCVxEd5lqDkimpN1HmSmu3+MEfPD4u7aptsi6TRr+//68gL1RKGelWmQgVH/KaNv9Lxua
9tvbU3uV6/Fl8fyitGxtqFmSvpeLq9aNmwLU16O69vK7miZNaA89jmrKoIf02B2gbYp4aBNc2MtB
rs2pz7wj6eYrHxg3RJNPzB5Dj2qLHX/UbHQLobS18rRosczJTEL8s3szQDKl0oJqMZZiCCf6V4ke
wLHjjARvf4QruwuLcOrCNL8t+xXJKzOmcbJ71YzGOUnus8rVPiXN4JxTBLKGQK5L9ctwauXkuuNR
VfpKqKKmsBX3iYrbQrycOfdJ08uiNaMsg6JwQSBvtIIeVs+z0S+WSMN2mFU9OQglV2IxAjSsOdgY
hnV36J84aT11RhkpWhAGC2Nr7T/ArHChXhv25e1veyV48I7hLbNRTbfi+8sJIuCQiFkIPVKMvG7O
Q6fP9mnqEmFaAGwRxAxSHhTW42wqdfaxxQn6tp6FJ/7+NKFYwuLyqVno/XfGuqIjO/J0vJG90vOH
zCxD1xHmerCVrqwnEh2sJLanSNvvj5MrZ93tzcyIhsxL/m0oSHX+arV9mPTu7I/pdERhvnJ0NjoB
JU/acUxgt4FWF0WmRq+NaJrV9Uc5F7QB+/V9Ngn3BnTx/G7NveqgHHdtkpwXlWt8G3iPdzL1acQV
ODWissdQ250nE7wRmFjNGs2Qh/ERCPzqeDR42UE8wKl/vNxD6LiRvU6Is2a5mZ2c2Fygf3V1gPRn
eUMCM96+vWevxAOKGxCUGY5Ksrf9nj/CUcFNkI+rsKMynnSEdKgZe8u3NJXuGOI6rS3JJe49mr3I
3afKcp7R6jwCeV4JzFT9wVd58Hg36bRt4f/4EcifNCIdSjtyW9MVItAqLRWf52p0SDG6rFXfWXk+
TXo4eHmdfwI4gnZg0OuNHP0yXoqj9Pf1R+HZhOkYjxsqv68ENRcPXw/ZtHZUU2Evw6Tpx7sit6Yg
MczifYHu03u3L7wvrlH/h+ufsYF301CiIvKavDKukJLYXNFcrtMScJegM5mMTeEEitqI6d3sDtkU
UH7TEr8H6/7r7Q3xOl6y2ZHf4Wai741u2Mu1WPWh0TIlNiO8zRvTX+tqvpmq1c79VjXKg1D1OmJu
g23qlgBhwVNsP+bPhc91bkKztiKnzmTo5ml9LtrUuRhz/5EEJP7i4ef0WBtpfbOOU14fRLCrw/ON
KXfC+YGg+3L4bMyEhZ2TGTGefAcijU5aZcUf5lRDXULG4iEdgcOeZqcUi2/2vIAP0q2rXxtZ5O0r
EKn36BYPrTLHWR2uY6uqPkm1/NDrc3ObLcvRQb82EnRWMh+gK2Tvu4PerU3e2qlrRkqbXvCOiP9J
MlM9m9OS/mVFD3zIhphA8hK7E1Z2F8K4btsaBSMLqIrXiyd0ntDuOoMaqJanKh1xhzzhT+w9g+dU
k2hF9ffL32/hzRWIyw8TyFdmZJlR5KXV2lZUrLMRdWW/fFDTdvTTFiept4d6nbluDT8Q3fRMNqO7
7f//sYELWRhjM3lWpCSorgUwy4FuJ7ZRf317nNfXAlKbVHSoi3Orv7rTV6wxhClaJ+K9nJ41d3mP
CvSU+kWsGn4Tr0eFrGu7hdoZMgeEPyo8u4OZCO7CdmS82Jzk4ve9wWtomOv6Yk+1ONgwr+91JgcN
eSsCcAntO6dKK5yWZ44TNW5pf4EeP3eRh49L9VO6i9n90GeU0v0uHhrz4Pa79lkJMEg+bo10Sv0v
l88dxtlSi9iOOpWWue9aihuIxrICpSrzwtea4n9/v46kSsRXWqWcke3m+WO/dEaru03i2hHSSGK4
uKVRdr45lMnj1FXeHEKXOqqVXfu6AGvYPqTdwJl2Szm1k2tMUrHJ+EX71E71dEmd1n60xFhe1ixR
+6B0s/qoLnjtDiWekQ8bZBWvLGqImwXii+wgpzNFMICK5MHaFeW7PBP5SbMGKcMZ9ZuPy6j+pdUE
1zYVEbCR+ISQunGZvvzKeoMnWJZmblTHyhika6mEWZVm57lVcezDDfFgG105LdAnXHQQNh3eV4n/
qKtNr6mMR1HXugWg575DB6r6PhuudlDdvbJj2T2bJuH2ZV9Vd52FR6zZSipztjBCXPEQYoyhhKyl
NsEuco6IRVfHo/JIeoa6GS2pl58yn8rYdmIKkPUwtTChFe9htSvxv1WV/UNVTEew8GufkloyWmgG
jByobi/Hy5wJX25F2gAs6/rULwO3cQ7wczGkcgTvf9VqJL3bBBa33B46HSrbLwfL60r0pZd4EbLp
1nmoMuVT5ebYvdatPOdW1wWmYhREWUdOJw2l0cR3Ykv7SlHWOIBNvT4u/JSt47dpQdF+2QUGOyPH
pg/icV0hqAv5KP1aS0ubwjUbyltbk8YX02yT5oxKQ/3j7aC0V1be0lxIXaDwsaQAY2rsbjG9cxMd
o1svKlddhWJb170/O17/o1ezqfQXs5puTa8aQyVulNG3GgfvQssbzPIkzcn9WuMu9Ogo7tE5Jkzt
9h+abiTDPE22s0XPav8eSlohiqZTUMHUdABCjVUURkB5bBiCtEgqw7erWC1Pk5TO+87ioe8PnVzo
Ho4Y8aFjNXf1yVK88TNWxpYRjik4gMAzRt5VRtlY3cnWEJ6KURCxwhUxLCNYFhMLYASwlhO8E7l+
2fo8F02UihLMVpwbMkAHVV+GIM89pHKCytRLbQwWZKuS0Z/XSsvXYOqnLH7IV7UuvtLt6qYfiaq3
2bm2yREu8FfytPdFblvxF2XUu0H348pwFgRpSkUm+P64XTf/mprtI19sOc2KjdJrNc+fTLNLsvsF
v+nxnGI4rX6jtNDIR5E1dXZrCFPxnq05ddxLrEqaiH7PFaBNvtdOcX/TwA3E7kpfE6+6E105IYud
J3Zya6vCxLFmcmPtyXJbEK+FGCcRpFmy2KtvwcsSaBSqfKG1KNZfY6bKcvQ1c83Frex0uFuedLvs
pk/mtnonXTGZj2mChUCEi7OZ3ehmX7oIU+vofflQnatLKzy1vK1hnC6fgWYsVVBrZReHuidtE/nA
ThaXzKXUGxpYbkgffQnLOitdH7shZg5aFdD+SVo8YRK9fz+Pmr7+RLJIN+6V2cIwGhpwiZ+XZ8mq
e1AWqHX+5NKPfBptO11/WkpXZGcXk5T0fhhxajgvhaIO752kLtebwkYR+gSVf2NTaRUkggh025Qs
t8BfVy/oynJxn/GAbJZftLUXDY13m5fhXWmjOfwPlgx1I07zMMvMCmf41mbQtNjR9r5mrG1Z+m5a
J2nlg84yRj1Y6LFtmswNnK3P+oiQHp7QsTI0914pRXzCqWzIBr80mkTJ0UZCS+vdate015RmGeaL
DmmIf7aWWSOygI6QnWb38To43X2mQEHDQtWWRqmdsrbW1stCPwvT5w48qPKQGFvDPTCGwk7SQMyV
3X6VzaKVd/lim/G5NkoAf+E6KnlysRbkN9qQXLpDT4UyqzvMvibbOZ3hCK8g605VxyGt/LqPhX1X
ew5k4pUmSXOL5H7vPWkiM3I70EYsex+mOEn6n0m8FlmAmkjea2FqV2PfB5hxA/oxvdYu0HeOFQKT
N8984oC+RIrEs9ak9OtOo7VqdWjl67KGtQIi1V9GxXN+KOgfbfhErbnvJpk3fqwVg+dvdKPqS9Er
yxgOQqC04/HOpcBddaL4Qk3GVRBsjwdxXluae3pg6KmtPzi0ONdTPPWm/m607Na6la7DU+pUNgBI
bnQZV+33uKJJcFdXtrt+nMupXdJAkf2o+fm8FslPkXUjsB5VizOPfDZv1VUNdEW1+xvo9zWoJ8Vp
8MtZ11WNiVXumIhLrrbOeAs1LC/vF7XX5VNvyb6fQbsmsRctXWKtftXkjvmzaHTMyn01n6fczwxP
2eCok6PGP2OzUuQPQzSi+4LW6CLuOoQUiw9JlqAgAxUnQd2LqpNJ3R3BMb/1VtN7ijt1VO9SGJVr
lCt2r+u3aSOdWPh9Q/PgpCcDmh7nyrLBSyCXXNnfU6NVkn+yceosEEK0LsNUH/PxphBCbc/6OOnJ
HYvbiX8EUhPdPe6+ilR92yxUzgKqS+n8vzGpi/UMNczNS18brWm6JDOCFFwz7qD9Q31fTRIfeUlV
flDijn9kuFlcXDpdoqhXUK1LHkXfjtODlrbKdKuKvlq+sEEcOzDmpR0DuzN7cTPZ2tJeUn1S04sc
xLbd626Z/icb9EPWqBsSWk/2VGr57TA0M865MhMTQUooNIT0pMu0HxMAhv42d9t6PC+DGi8/asGF
EriAkVBztRt3E900km6Txp6F2/dfVq8xERaOWxPmhpqkpvodWqiw7upUSjmcywV5q2dUp5B/mF0u
Be3MtVONN56wPdFj7wWkM0whXAxOINY8b4I8nmdx4Q5s208IYzT9M0g5VTahPaKj/H2RbB8ui6Wv
HR454JfEo65lWGwULhC0B8dOqW1Cv0e0nL7vUnsB4qV2c1upY6bcMrZjf1xnOWef04RTfavyQl0u
QtEzIOaW1cjML00vezcNdjzwMu3d8odlK/YcjfRBNoneoZDWFzoARfksSzHbOv61nJlLZQFVaLg0
i167KVpLjrMvqWnbNyOQn+EDNWazOZGxN9QmO2EJW/jA1HiteC1AwSdJXbsO69wFeOBXVtW4OJ02
GfZMgiz6vs1xIg+LyVWMwQexnGSnCsq1EtSKa/ejPyykof6IsEhzSeXYcVm0wHcD1lZHgqPKTPuS
4F2y+pv3ihd5tdqkYYHOWfrNshtP3hn20plzuBiVM98BfHe9b2M/KdmHZPL0EbnVfuyMS9c5secv
/QCjyC9bW+jtSeWcYhaPM8XnUQUx/G5czVi5mdY6y9IQxHDmCJQp7Wz9UfSzKP/tu1blFzZUur0n
jGja9UuTp2aRB4IX8xpIs8JrLljMgTXFNc1bHtfBM+QZ5xO6S/8zlHVqzYB7cok/xsgWnDFeaQfg
Zf2S3tTwEvWHJJNpE9E7g+B6gvMRowykbV+kBEH5k6hUL+HQVOUJXQNImVJfUaqu17Vsn/JWYank
jFdiALxGtXxFeNa/ZVpkH52uSydubgyY7sZx6snPkmWMikXG/7RZTxdewaevDWXqKCLA/dj6ZuWu
mz0IUbvFTdm7XX0z1gUJuIoGBjxnVIPOEDsxEhxFrFMPxfLV47eOWv0wd7HlMBpw5xvZ9LHmi2mY
fmbuiJq06ybZ986Iky+dIVVgjYkzaeesGsuPhpHE1uNSrnMeAgIZUdUpBrXxbiC7mMV5lE47vluK
qksumjKC3GwzrtG7qqznj4thxMtT27qK9y2uCy3z4QzbH0wKyMoHBfXK+Z+2wo5Da7TJCEj74ie5
WiznYkyWFqlqNf4sIMAVQWkK82M/NMYTlsur6Xu17rURqoXFSW5EoFu1UVHmEM4y5KdKG2wyYbQ4
Se2wpFwCmUituSHaJtZF6P1iYkNr9B8FXYCMS4HP9KtrzLYLHA0925Nrx2NyakyRfownNuT/cXRe
zXHrShD+RaxiDq8Mu6ucLFnWC8v2kcEEkiDBhF9/v70vp06VbHkDgZnp7unOnMiSb/Wgxv/aONbl
2U2W4fgyMvK6/w6Dr2h2RG3I01yNjr3nGI6SEVRtMJdfNJhL8mK1atg+tIunHcpdscuLwTYHc05p
NfKePmkEyZ5bmpmJYq7o10sVvVDeavt2g5z08yQ+/CXFQDi2TzWPq5GpJ5roX4l2i+EsYTw8C7Qr
41k1dMvZdgxliyZg9Zdnd4JCvF+ccds+fQvaKh2HZesLAi9EcmkHSAOaKCPEuVlC4QW5km7I4xN4
e1Rov4qI6jqIBEocrsH7dV3s+uz4wgpr2rskHNJlDezXru3278bu5ZoHvJIfrWcluqCE+W4axut6
PJnycBKmKJ82gZx3cyR1bjA3GLOgU6rN22PFUR96WVZ5oxySrq1YRONlYL88+UX5lEHRUKWsM2Ta
bsrU2PZk5dvAQhhcdSz7c+vFc/lYTa0nfrbRFPXFNtqzd2423x6yowqC6YRrTb09zMe0wCiN/Tz8
BjVZusKKWkqc8LjOfqnGDO7NVQNYs6Sw7clFeJs3/PT8NTyTFz0h/ZHeschUtntbFckW1tszk0W0
5fSMcYNUUznmxh1ZHGVaxKS5Le/sIW4Ex9proltuEKSuaTDFU5g1rVpOAin/modbIkc+UVfDfbu7
LHMSfLYoY9WuUmfDopZO/Vi08ucw2d56krY3mjxa9uXI23goydch6Ma+2cmqCwu3m3AMbcaWdUSv
DcTxw2xTZJOj1w1H1g94j9scIVoscWGuOnb9w4CiIqRAoZ1sSHtnR8sltZpQdPVdUO6Ro56t1aPU
bhn5jI4LMB/CR3RrbN9GunP8vFRqjndG4kpENLCsnd8rszr4cXEV4Tfo7+N3rVtPsTDoHsdDKDHA
f2R27v0/Fd+ozBfSBXjeVkczwwmff2pOemSmzr6Eb0eJ+jRvloUhaMd+6zNGJM/Zmyzv8/C9er9x
VNlB1rjV5t04YtHT7eh6gtS3+Gj7tLbn5A2PxeCdoPHjK6CXtdNdrdhY9ssxxuymOEdXcIq9KWvD
Q8S/Samzm8xa4FzYSO0M7uVj6914pvNfJPMWQMnsJOrm6C1CyZTTe2GKccgR5+M0zDqtdwuD0zJO
dplb+7HH2TAO69PSOsiEnGpH2dA1pavv2sE/uA9YEUsb8MkmPxxvqtLhGiV82etWeFk1jP4niEdS
n4Y61l4m5NirTGGtMxaNGdFweXEV+cTktlWf9rEMDwIEJWXOSPZk57m3w9R3dfwvWWfxq68wME8j
vwr/2VMi/oQmMjLbGqyovGQaHX5UHg+BdVUm2F2wRvQcSWMVY+KLLnVHEXxuEML/qn2Va1aRC3Jk
YbLKr5bceEanmmsgRzQ+MP2MTV/emMZeSJsdUBC7XlcHKD5BVHLt13T7pNH7TurhtfAn2K1NpS0k
854qHC5+hBPDSVq7e9gUe9tFFgq5qGuzje1Rdm63pR1zy9KzxV0aLS/9JqckK0Ex7q0Vu710lYsz
F8o/BF7sNJlW6s3H1VrcP8olG9xJ1qk0S+9kNcNJlW3DlEQpjo7VU7/bx5SGWB+a88oM8hS21VVy
Xgb7emK5nqBs+gJ9T74W27e7v5hPFoGZ+7ZSGdABtWOpLbAJ+bG4zTBkW+S3fxnPBraEremYLvv1
7N2vZHo4maPqmgC2NWGTODlm5zn2TIs9gp2sz5bvt0teHweR7j1yqfsNN5oH1ia6MUu4ILFJFPP4
z52b0C5KAqlGrJWs4awld3SOWqqZs4i0AYrljp9r2gnG4tTaE5hTk/S4uM7h5P6zaoKdM2fGRiXj
KeumbMVV9tXnlTkFWi9RFdo+dpNX9YGlXgtoEaVtvcgfY+/uWxrvI9WhmmnocxHWzl/p2fuaL4Pj
NHkD8MhrEU1IaUZI9bx4O/lcfWhVvwdX9y1rva1tpQy0qN2DpdtyOkotTobh5AGpFSgohroBA93O
xkOBeVW44gvbsjISRzr8uQ0M2ToWu2DuDfUHPHkfpF5gPJfb2Xg7Xnk2+sqtQRpY7jNWZcms+YKb
OabBiU3FTOB4zVLyGV87OJfMgiofdPhfZF1XVKV71JnbRopMkINzYzsfbTXH18k2+DPWjfO1t/GW
J9OBrY5d9s3jsgK2cJuU8Q8ljqk+TV5Iwa1Q/KhUobsBAxmM94k9qtOxShGMjOVgBxeOWe9xUSpH
pvM2717aeMqP8t41h+B3b7LAnGlky9/DqS5FuFRtuWPE0PHpUCbSeXeckj046bPT2x8hPWhExsVV
UB9uaanalT1U4awqjcbGFRgIDlLmTh/bj2E9a5vibGNHiWQ6cTMRNsl/vjfU7LJx8X3WbhXUaVhG
eC5G0zq80P9oDLI98kTTIyQFOXXpBrYXxIslAoGDl6U4uQpkxevwLdWHRdMzjmrLorrb/aewRNHL
J+K4J7b7QbgcaQdlHtR9/YeOwWXzRi3Wf9swt0Gxd1P41lOUZTYs1ch8bcfVP7vRgy6An44v6Q7L
kMuFqS3VFZtpmSFtZX5DuCzkUxXpfX4cbE/dRmtYv9XNFC/pUDnNw0KR7k8mRuZ722nFi+yXyBlg
F5ZyLEQvS4I9N91kzT52Ac29B/Po08dfWsDEKMPinT08FsLDMuXZMkMmASSqE3K2bjj54E7HCfyQ
oWUg6jUlOdRQ14e1rDIfg2qdiYAd3oLmYmruOnDmurBhVJIf9mpKcM1w6xgUMX4+NquOC4XfJTP/
qGVbuIvdvIS15ds3Lidmy1iM7Ze/nWWjjB66yV/uHQXEf1Mu7CBcytoQS5rQC4w5IbvT2+iZBtgF
lyZEFr2rQIWZknWmjjliRh9d/+GATXfSvcfjAa11GLhnsc+kTxzrUvFHdOSLG3qR3c5iaZk9tT0c
MjIIU7gmpyeu6TLuOMRlcR2wp6Mrn592y7aO5Btth3ywLNPrfPV9TrBLqJZ9sRtEgPU0hu0Z8/Wm
gQZBc5Sx8mgnGRP5WqcQ7NV8lmrpGb+SaQs+o6CJ1lM0gwdlnV4amQKHav13rPcAQsFi9swaEUcy
7+MAD83UxH0d8wDYg3OFg//fNC3mh2GmaV9i424fyNfqMRvHkH+q1wRvPFQN6Pq5F4v1pkF43VRN
cqphoNYhGrLVWA7LWEMZ/vPdkQLX4/4iU1UnjMA92dqce6Q9VrExFe2ZcWf3Zky0Uuce2cWHQHMp
s1Wwzq3cYDCnMlimj6lNWp0ePGlN3jHvSbxHIHQKKj2QoTfMVVT4kYyeJAkzHOBq0/apDTtuO677
sYiS2mozqIXj1VVW/GkLK25uY2EW59lVStLfuDRvBdvJ85RSVZT3cEVtFZGDhzE3EYKs15qdjTnf
5grJaCs5lCfHrBicc6SXLUsqZt8bllDKZ2VroYplDJxXam4i8lLa/ee8LYFKzdW25a4mc9Qvel8x
+iSb5712oKV1OpJJ/KeNyOggMYdLgAXqZQSOqAU/FGPletkS+uqGhEezZMKXyz++e+t7WZJ+TFv6
gX/4XTLc9ENjutSe/B0uQon66hsFh3BKmk40hW7XRBRNvw1x1kVz93fwzDgXI44n1F9zrI+DDrw/
/nXwSWfD+HBmGJACorgbbvuYWTs/4sot821cl1+1HMLfIXzgv9Kph98isXAELEtrclLb+O5eUFzo
qppZAobNEkOW+5aMp4JQwnnIW/AA3jNTXToG7fHUrfMkM90cwQvfbXRwmP3+w1fR0OJ4Ul2dbas1
+JAMO04Wj2bxaV/DaMl4bXI4ibZfwQ3nmPJVYtLRp4Nvqr1YuKEfrqfyHQOscspits1kUUJlmFMI
0POm9ujqkhBs7xO5RXtet9Koy+Huyxs6lr7K/UmbZzVT4Yq4HxZzVwMKHwVjFl9XjYFDksnVggpy
SeQTfOyr32QhTghTpkvlbdkIRNIXE+lBOk0WlGRpsHcVoxqWyHzOVR/WmdG+eZTLVe4l6X13vtQm
UUAFcx3l0aTivOlWTHdCDBhPYAmuOPn2vP91qOlhIQ4pblZswtq83yFHIOZmPHG2sgL9aPyhOi1+
zyfY41s7pIOqq7dlCMHUeXb7z8HZd3qlLdzaTGLyOKZ6Gfpno2qlclzEm3eodrvOYLnNd7kyGOWi
66YgG9s6ftsHpaKzMqr8Sgaru92sSS/3IvSrmzqo5pD23tnem2DTbtagrNihlnR/5OwVkfet66q5
aY2KklNcYgmdBTBHFpOdrm7BWjadBlC3t8pHI566k5m2bLXn6g4VUjtlXeiWY95SaG6ZhhWOA9Hk
6VzOpMxk04HgJFPTWF1Rt2Sw2SEA1wRCXQeo3FZcY0mUEe8zRk2qCOCd6MfoxJq8FZZ+o58e1nT1
SNBMt6p1Wfhm5fyfV8asCLfuYB5446Z6CAKr2m7rY2XUd2Ugfsf4MFnptAJCZ9cg4AcishvubkK6
f41HDIIe1ztRa43qlk8zHVaZHjJWZbaATRwnwfLch72z42nDyv0qq9B694Vd/iapYI7pe1qw6sMk
LOoCv7YpG8KDfTt5YiD40qmCO4+edM08/+jfzSTKfzs38JEyRLdPPnukXgruPyzpjtGqkwnbsX41
u4WrepswAmbIqE1TWOSxwe95w+6msuzjLpOLdRXotS7wUzsmeBytIQ9ivq1sERa+NjWt3jEGYRou
I+48QyKiOmeFfJnz2IshExmNOR97M20wI1bQy5SVJ7Xm2xQwC9hTdXi3waIsJ1uXGYRo9Nf+OSK3
i43bXZMmho2Y/K/Zkx5NUin3z2gdN3E6gsRac/CitbyxxNS7jxbi0e4kQsBeynUd3WOMvblAOLL+
dBY8DGl83UGCFjAnkuigjvXk+J3DaldoUynH1eFsROpQ9J3HXv/0Rh6/U1RVWqWD6avvWMUG+3JH
1/xaEVV+bkGX8velu8WXmokmPi1BBYK2O7V3Tvyqq85WB7lwnsZ+XB8126RR6vYbICC8x8qcPNHJ
FmwOqTijm21q5jfu6BO6r3K7lI5eFH2I6/xo9qgyZ7BrGtlZVlubR3jX7E81C8GcnE4C214f9Fc2
nSa88rttcigSZJh3HHiC5kACE7NtqQjDbTzXenYLWflKn4ZxIcb8WOKxTUEQEvsS+l3wkzuVh5NY
ipanr9vEkXrhElgUeJoS1tKn425sJw1CuVn6SC0QqzrVsHzg9KLZG1wEdZxkmx3WKnObiv4xYVju
0rJPMN0bQKZ/upzWMt8nl6yLYV8ID+PR479KOO2tbObkzQwWxxnJG+jj2pvrApe/N78PKBy6mh7Z
QlGJw3UujTMdhq4uKH97MsGU1tu7xeR2ZFW3Ee47P3VVoWJ24ok5AXVJ0hVNuOmRth7JBTo3GwPu
dl1rK4NZCD5Yzm3WDPuC1uTL4vqfvRI75jbKix8waKRxt51tuoe/GMQZ0tCRt3EUlO2DJY9Z/GDL
TFkXxCaUfMf4K8T/6By/knpRcGISy4W7QNWN/skTMbvpFGiMMxo6B7D50t2arI/DFcLPk15T1NUY
cd1H9RqfxFZCclmB95pMZeUW+95b/Ok2rG2socVAg26zjfpwFdgdjxsAjPzgGFayTctkc4+Hrnca
+bZR8z9K4crjDftAPnIssWJZeHg9/PEnb5YnXhahoIQilN7TrNno+9XujlYPJbLu5by51VzEK939
ZeglJXE0WKWk/uSHX/vgaWykJYfuMuC47l3sbeztNx/5gsmPQ/pzMcfhxKWMb8zBNajNi11LeRBR
uMIbpcaZquDcA1w5qeohdO6PEeQh9WlZNWFPO/9tQb4NQzm2T8GNC6MefXYRghQ2lpJ1fx53zRe6
q9jV4KVNMLw1c2XJzKyeau4IW0u800jGQ/Js1nC1Tjoc1rHARVEOd1VMeF7quVCol8D09grV7NU6
G3p/G+6rumPr9fohbXd9YoLwx4ZV/f7o8IQJehnIvODNBDNxHQXSx0k1hV8zGNNMkuz00O7j8bc/
JHVrpexcptgtPzZwJ1aP1h0uDOY9jlK1TNOal62Y/iwrtF8BN9Z+GQRCVUGCW5fka3j07Bvrqntc
g/CQN8Jalgw4aM2UXb0wUE/cae0T9eajDOMyS8Jp+tNty3TDjRZ8EhbsM1GS+vll2LmzHp3NZ9id
2QDgxMS/CYcdP6It+Nni0oH1WDe+izWuUx4RlXpy4eLK/Xboz/Ukug9H7354ssdOAxVU+1fk70lC
rerK5b/Oc9rH0CaXHfXGEC6pr5SxbpekjocMXQ5YaDNNGNfoNUi+zaKhKtgmry9CBQkZijvAVVmK
6K/yfOGfqP6J/zpEx+ieKrq1PZeNaLFetNswDdY6dC+kkZkzpLl3B94FrucP8tVFinoC34j71Kqr
9a/v4m4+I43gvvEbXUzx2KynrR/0fvLqxDVPjcQ3qAqwCClg/PvCDios2VgfC/KYqQQiJ2qC301f
AQPEy/V6EeIo/0Bjj7/j5nhCaJ70eRsRFJEuU9JTPF3W69LZ6lGYWcqNiklowNGZpPMlN5tezyQq
+1MWaltqQmmpUWlFSqud8+gkQ8rtOnU0kowWejerzbH1GRYInFhe1nKbb+aaDV+GpqT9okGQjyhd
bUawcAouE8+kxzS2eGgzR9HGp66rq3+4dYVA3Uxzvzz8lBzGs/j4Owi2FbKtHOvvqOJLCQJT6Rf2
TaMU+VxbQb4t/WMT7FF3Irtr8j7VEfff27i3gM22BpmOdHX8xDlXMB6YKwAUOLZ138pkSj4PFEDe
Y+P162dlpqUHaZS7dSm7pWsQ5kzJxrWCeiU1gbVFuVQWpz/WLnzhhJr47JUmKk/KjurpQVndFkL3
VcF3FQ/2f0hixZyyjW/brwddEes7Xr01b0dnszop4zX+JoCRk1PuTVv0/T5X52CLYF4nmrB7JFXt
LRorB78TgZrD57uy4DH2udBBO4yvPIIMgKPcW+dka3vesjokdKTYaH5VzlLSoL/1WC0rWhyXYmNx
/zsXhz0mIE0FyJZ7sCXr/THtyuGfUwnycQq0ONdNTDg8U4uu6NH7YD5VTiC2DIFQn/RZhwSkzcvI
IVOhS3Za+MmEvKqwZPrrImRnpyU5fGZtZo7xulQ9z7mp2tHKnMYZf4YdIpp0q/0FfxFlmjhdF1Ei
bkg80FEPo4uE5sanGMRWFc3phNYfMdgWtvWtmJxkT/dxDL4tvfbz42GtNHe+wSUSKQrJQy22pH8J
I9NDNvvTrsk7E8hnthjRan70urPS8mjG5bYz5nBP18kA8MvmKQo3EPeUquuXhT6oXmmyR0TdidGo
AtoB5UeimwTJkb/UNI4WQMo11QnFS4O6iEH6UFAZI5Gr0204VCa8ROz86VwHkzhuOtH6VVHzZoLT
uvvxCukT9FUa9k3wUO1N9zJW+/STgaZk4Lbs/lWUTnBDrdF2nphFMYma/grVL511M0kjZMqm9dAU
ZT31rwc07p9mP5JHf/TGjT5mqv9pWkoAZxjYIRMLhD5At1ndS3R49F7I254a+1i/batu13RHPOel
UiXyrhkafaMAGnFggeu6dqYOsdCyc78Z2iXCQ8+VP4ZItk0+KQfqrZ1F56SouOwoc2K9/+oqud9Q
780dkaI23KZfiS7ndnoRxub/oE42VqotJ867uDuwYd4qPviotJGzhc6wBSn0x5EUOvanW7fptg8f
l/ggG8py2It6O7rbHWZuuMVxtPNx5LaWgKVG1Ty7YmvXu5WAxn91j4wyZSsfb1oXAswjTtmZPg53
CE8zWz6oCUjriU89HfXV6KpuGE0sNUdAJm3ZpdokNOPuXo/vQdzIb+5DBCCt6KpnO7ar4lrqTR4v
Xlx+x0gCT3FcQrQ2TtChFlHl9FHiggEZS2Mc47ZfBl3eyp67gEqOSaFbISDi0HQ+BW0/qBG7P20L
sQ1sxyLGENtpRbN/n5id+gJa3c0ZbsemLpB4QBtbw6q717Zx+l++BKHINt+R3k1rd7q7jwYhYbXc
ZRyPvK7cChINfWUB96O788z7RHKqg0CmoE19D3/PY1wEU1WPeRcqH37BaxgadoML9lkxRvSPOlns
7aYELIIkJa5VqaN5naHL20JXouneurJln6nh5dI7SN4i4UQQIMSe2v5F16Vu+SJwu7wli2bQWWBa
H3zRQqVwPwtGpZz6J5yzwXaOaTvYLCQLsnfB+0Krsy8tontm/wPHmky72OWkuun6Je8irf/b21aU
vOiYCFJgfuS6C8PPnzAaKjeHIg6qLOksz846u4x+B8GOGcMOcZ3vQrFsP7RJdYqIPr/v/G36y6dq
fdvjMY6FYgi1L14fRVBnSChhp0pBE0rY07SgMGyG+Q8SayZ2BOTuA0ny5sfMcRqyurTWu4NefC+c
vrH/4Gu+3R/4bVXnzbLj141lEz91u26ZLuFi6GYDqVs346A0HUu7uBVmnlwxxtKoSEGyVDnQKAzY
NDEglNGHCQ5gG+2uXnLxx3Isn+fOF/XNgaAjzCJ/3SSuVZG3EFhYB+6ptkabArCQX5org68urHmX
2OcjDOH4JqebHw12QSprnXIeeEJR5wdpaUcbdMGUJOvZL/e9vGzuhOJJN0ReB2NMQ9I2cePdMASx
yrZw2oOMu3KzWGQH/juZrvEe8Q1FIOK4Y+3k9mwAVwFjlygVwW6P9OL9Xv2s6jq2vgwDlDgPgGJd
xhM6rA5hb2O/3VAggzVHowqetyM9inJiblFk+3hTRaclAvPMti0It8uG34/MwtY1lGxUcoJneqSc
DKG0fyeIWr+bQLsdL6Gcg7PDEBJd/ya1uTk4jm9wqc2STVYZ8zeV4KZGaGO/1iLcECizAtWkvgW3
skez/GxKtGUP2OaK6uRt/f6zbfVUZ1vdhN7JZzaDpiEFeTkvy7RzBSRR69zMFvX63NY47t6Tmjda
J+aviCxb6KzoTI8FitkA4tkXdlgsK1fbOt15eiHUoS+5B+K45eO1LPXf2oXhco5rXfp0IHVruHAs
f7oPd768TKp6fdESNSe4UDB5aTJdZfYWtG5/CkrTiCfTeTrJw8Xzl1NIjYj+udEYfbASW+6nHQ4z
um2SeP7jca7BP6QLIjeGhGOlNoAtPnlSoFYxUy8zmqfpwRnt5q5xZv/UWuv2kIyVg7kAJeFxIMng
HYnkHBamY6UBUWA8ew8IfKHJrMnzXsbINyKbFN6lt8S++j+CSSVP0ldHm8P1S1Ii16B/YwnQk3cC
+ccKtlzZ8GNxaV2WRAGrhPvg2kUE5chM4zcfxyK0eZfNELYXwzt+ZCW0xcgtRBBztlp3vGcfCKmL
WtmQuOpEGkXZZlOXoh6KMEfluYnU37RPr2sCBuPIm1k3t3ysOVAm+hImKSk1KBpWqBmmqOIfDpHJ
cY7YOTryJjHTX1SxaIErsG0NteGb08YuduHUVXmLHa4ei9Xb6/djDnnWrmzm63EI5nZI1at8XFTa
zvRa1792C9g3DanDCF3Lr07O0T1E9f6CFOX4j52oiD0DYG4QGkSuuJdUrRzu19pH99Jvq18sddB8
LKMDDLNRCXMb0e2RjjA7r+hklr/7inKSwaCJnr3wGs3dV1iUXTH98W4Re3w7V0PyY4AyfiQZpvue
k4Vpaq58fduoNniu3XV9GiZn+bRHL6HpSNbtSfHiAPrHoPvZKJp6o4NlT/U4+d/ScFKRbeH11opA
3kllbPou1vByP7H3ByVtqERqiQwicmwnI0Pz11kA3sf1Ks7XgfzUMdPP0XT0NR2UlytCO1OxvxdX
4Liol1Cd2r0fz8aJ+u9x77wbXQbhzbzY/fvszM6d8GcLGtVnJAr6scqTAaovmN0HBJRLwRy9vSA9
/a/qV8HnwYvpG5yJrM6hs8CZCSWLLM2lq5Lf7N9h8dFc+adRne1o1E/o4ML364E+ty6UnrXzsjfj
15feE/oc9/G9GAHAXf/wU6x8IZgD1f1CyJs8wv2ekqR76bvYhd6k1mZD4p+a9ZjvBF4Pvb18oVD4
lsuGFKE/7gYkiik/JejUC/f7eZyHH+WEcWZWjyhxtvd6tBivcPtcMh2P65CjlAvf42sGVhFEs5f1
zJoPQRVGaMRHPf0XhsYNT63TRQ9m7tTNNoezAPqdFEr4eEA8Uq+P7K3zdIMZoPaO+2U+mWEdlqJq
2gMzm9GJsjBug0/tGuvFsAD6McUshVSDmJ4Gqxf/bejFaa1wcfgdSt/+uTBQfFmT5f/oLek8wWYP
z/bcyVslrG3O7ar1ToJace8MqywSgOg7WH265OVw5b8BmSVCm2Gv0tgfw2JBOQT/7iaPhw6uSqNV
F+Cs3ZfToo1Ku8Rpbjv44nOMRhrCDLf1j7A/4t+aqn/rQpf+SySKo+jRgSdRaPkXMGv6HHVCKbE/
4FrZvwtH08XHSt0BlbG2LoUZ39xS278DNk8K2gDI21WB1yXG/WVNPlJR07rFMk/+e8xZubTbWkNn
rACZdfsmqNvPTuTxq6wpcv/UyXXpYg8Eer/guOXO7WAP3X5G6p7UzglyLfpIhJH3tMiEBnN3Rc9O
63c/Kc4R1F3p3toWpp+III5yIJOuts/7Fnd3do8yG+GQ1UOvOHL/4/lW9bKH7OV0dWM9Rn27v5pm
cvfUm5V7Wke3/rLW0vtVb5PaWbiYjhuaNWtldcQv3/AOkL927HwQDTt+/T1VpcfvF2UNNKJW9wtA
QL+ykDSiVjlCnrl96Pg9DQT5MwpwQgTosUVy40jfAotMWGDiGsG05ogFawPrxnkTA/sxYy/rYhuU
94CYcrzTyCPvXAQcqY5687TjG1ZlyPMcKw+2HiFkXHHVdcyRBVDh8JyM7QGjD4L4Xoq5fmkhvZGW
2tYO3CwG8bUcZb+wb4WESBtr+K9aZpHPSOPiNNRBwtAQ1KRSOE11KBSDfvCQ0EY+jpZmLSlk/+sv
vAoKRM+PzfvQJ+z0J2x4sTgWXjexboVluX9oryQJW6hF9Y0Z/fJKrBi3UheaEsd/8bRdu7dMYyBF
JrGs5XuQarNTMDb7w6vUHCIbZ6P9V7kihr+0Smzy77r40XLW7B+2X213SJuBLy6ngrnFBFm8WO0P
lJBBhzil7R1ZoDMh9lnN3WgYpvrQwYnIjBNrObvp22DgzW2te8u6R3vcMGtohHzXVE52fgAbcFBS
rGWNbNoSUxu/Turo9LsVVujtMhj82pzqSJXRsyZx3X0QEnF0EQQivmEnxvyHPXYts+qQS3WpmAWG
517SNJzQBe27faomR8bmcbBCFY3/4+jMuuPklSj6i1iLeXjtpkfPjp3YeWHFzhdmkEBIiF9/d9/n
rCR2N0hVdfY5dZzpM5ryNCfM6updKrXQmPEyYesfUsLlau49taWfA9JDfIjqelRvS9DfcI8uENbi
WojgludTMEF11LjoNjaJjhbt4QAom4IxqK2QuIYdUAr3vhuhGNk8hyRDdzu6jT8LGG/EJblfQe3W
Mg9MXHmPA0pTevb7WRV8nog58ptDzmeYajbpaXXxC1Z2/OrnTTsnULRaLbtUw/IGFPDFwtosN51T
O7OKjJ7ZPSZpbcq3xUm4mNOF2MlHsJhpYaYxB27LclAsBO+x1y3DReO0SxBFqLuvIchARku7GrMP
S78g/7wDzDzUUH/tfRUmqsj5vevZRUXz0/WDb6QCw4/N+mfBcOu+2YmT8vecuP1Kf8C2bvqeci57
95OAbJ/kmY3KtX2JF+VNjwJF179gpR79EwkaE6R8OCHO8CS0AmPU2vX1YyzQ9IAiZzc4hEg3yakb
i0H9i+OhnVFqIJB/4Goohl9jsHjo0Mb3mZAEq6Re1bXw6se1xwXL4JwdM/6+xohUnLY1XlHZaNK4
OgLXURS+PfRpXqbEHd25kBvFht8jDeqj4wd18FGpOnEeUDwtX+80O7N9LJC40jecLRgM3KEaybvd
xqx57kCHEzjIISjOuCmTYke6vN0uvcWg9zRn9Vyg9icB/cXm8J9WOz6ttDw76WJXu6+ZlYXDkWnu
WL+Q1hM1T2zz4EDeUhekYohFxAyIDWbT9ORUmlHIrnRkW2Z7hW4RRSd+wSw5e27SQirjTF66C1b2
BfU4mZDSd7EZy5JgJzro6MPt0sX7EzZxgUnEKDwrB5zFokDyxAx1iw4qpmw5jSVF0EHwE/pe3qk5
VKfAsmMzuHC2p1TZSz0xKxp8EQS/hevwiCRz6/gOO6gTeu+dg3dLarKzCupXfDbRel9oJrc7Tjpn
zAu+zmSB/rsNQ/aBMwh4DEbyhfezccdAPkcQQ81T4aXo4pIhxfQP5rMvr2HKP4NbqQLd3gXMUMqr
ULHRJxhGU/whkdtM/yY5RvNl8BnYHqB8q4JntrTytCSL6e9JWnCyU5IyuDiXybixQmQoiiL3EoDQ
fWbCIPyN6zRsDsToG/PcwDM5x5mJIJ7WARv2ziYpIzLcyCjY1UBTzjSwlNvBKX0R85D6pO7kblsZ
P/eajmf/mDLxLn9RMyo5oH87a+Beo0zWizlyvfgICFOd1M6ddXoYV1W7zoSw3ZKyzvURD/DtFD2r
6ejthmW6C0OdCUTXWTVhLpPQsYppibLeD2dFfkBloin/EW/4RIBvvUA/OK0dklPUoQm9m7VnYxvG
Bv78Jg/DFawTvq87Ayakb1iybfYsCZTyE7dxYy7l6AURpxyu1pFkuqjB3JAJ1RwsH8piz0VEju2P
UY7IC34whs3dWAgXTjgoXRSAQ8pUWD6ppGma38JrSl5Ven1/6/IxwSpbHCmAel8dl8YbhbgM2Iz6
6dTxkVjxM1bM6z9dvCu+ZUjLa/88ptHcxe9+EeBv3lUsZ4hzr17Smo6qlF16HUQ5/NOcJNne6XST
HaNSaQzMsPnudirWoDX3RJRjhd3oqPRzgpcUZyu5NC+J0R4NUdD26950xPrwZsyBP3+NJK97uBUj
RIb4WI/sEHlasnFq+z0TUae5T6LWCT+TbWQXKEuOluE4iIiFDjvBUVy52NWx4F1kHGbFfZ/EHjOJ
jpV64dXBe90dAs5LDlq4xuzOIgCMF9CFBQFb+sP4IH3RtteEexYxxyB2jDswApPxMG3GO8YDk9lz
F6xsWsQfE0zlr8Bpy/HMjDJz/LP2rAi894md9Pa7SoKx+jW0JHkF8Kg4aNUO3XGboZnYXTXs9NzG
0EGNghFa2dBQHSLNfMGnjTSzus5BxqDqYNjmJO4H5WG4ISOpTeb9TEZq/TKkCNXDrkvXEegYSbDb
WWeqsz8ToYFzyXDeqeqK8EAys4/h1ITGPxDYHwf6KY2WYbvgsBbDF/4IBA9+i8B5EYKp572XAlNX
uXBK+rXerEvxinFbsXDAMLUodniFAZxHn93YdzxfQYtktJVRiVm0cNbTRAX7N9piqa6hKgijcHS8
oJgkMhM/NrfKpo/KASsIOdfaTFwRhJTDSBKBbJxwf4QFfU7L51TlVWqQOyl4ZLxfy7RtTzTrAhtE
F/Xdd0eQWPUcE3rR/4OalNW/wNx2erLMnnhyCHdgNkudVrsS45aM8HDiIQxyxy/7iHFsrcufeBy6
5rKAqY5PMTxC9dJ5+K6OWxMmw8XYRlEIbSRAdZegHiNa5gRXIRbPdItcJGRQuz96UNxJRO0pCh9t
ZtHrYyeU0+AdV5nVpypyvXLMG41WcMbGiShf3La23blLGw8H2U/ef3bouvYFTD+aNYwq7961h+e6
Nj6DUkp17MAf45KlxTeU+mKcXbdAVOcSKixJ87gQifhy17bY7NmWZbL8jAbyLIZd5RPstCtJLSHj
BU2HQX6qyzYiyjdK6bdWf42TXPal1keB9Co/+4lhO+5I11t/gVzoAbMF94/3FoDYcDM5YT1O+RCC
nz0K36aoXtZzy5NLOBg0TCiMwyzJa4sjlz8Hq2Z4jlqVSgeJUSvUz2PnNzdwDIk0QFB3V//i+evU
nArqpeU8JpT7DRVg0zqfG6MOyNa6drNf4TIS4LBnPFmodbckYdP9pcQvAXeJn6VridBji3sbqESS
0sGw9RUJaAn2Dew2BRca6vBcAmDZnyUMGJkVDtd1PqZOHH5zv0j3ZPCYEbVa1Ay0dUUgQL0LZFTI
Y53VvnzEdunUh1RZEf4tEjfR8z50+9AcG9K7GkoS+OWVH7CMpz8Mr1gaHJJ81ew9J2QitMN5hxfX
Rp0P513WDnkCS4qi4bhaESw3D1qwhLoY5uhWM5fi3Un0CnQfLXXTH9WkkuqfKjjOIEbLtTNv2K9T
e+KMJ9ecBmgtCRynPvRuHjKMjcCC9CW+J4Lhy25DYdxcdJpaYpk0L0g8aJu8kXtvmntgG1zdjb7x
AVOy1P25HhcXBoVdG6Q1qLkN7FuoMh3epIpY3GErpqVyksY2KzUkPq7fZItM00lG+NDOKlu7UfEk
C2f9QcQECt5R2JnBjI00LqPTQNVT5WxV9T17dAyE8alNSxpevmoTnfpoiaEpAZn8AF/ZvBYA8qMt
MdqZwu+iez73zT4uaxWIY6i0zr7wpHJi5W6qFLtRytq3b4Ltt5/QYOGnCL2VW0wAF9X3zRIxDDyA
mZLMEPmLV915/uBgAOM5byb4EcUMKmdxUbfdq2ry519Un7P85Rvs2OwM5qoy9x3lQ3mmEEum3C6Y
x7sLz/swp7mlqsJVqxMuUIc+Sqv0zW3xWqQn6bRLCT1aNBuLqbqBzPBUZOt8lO1s1Q8/6JUxwKWm
GkLEBwG9yc4eWKP5POMSaxSxRdsyPnkJb/bAmH/eeITF1FTrDxh8p3reaJ/t7xZCxfkTkTS3frUl
CxsvIwdrvUGaul72h491tCc7xfBQmCfXpszdXqgV3E6mtNQuCxC2b/LLsDpRrOnQ501NMhhxxLCq
doJdpBQDAJ5DqR25IwMjdDLURyhtbm8u3Fjeb0QYz9OBcWMyDvANs46DPCQ3om/OoQ5E885uhRGy
HNohWv9mWznZb0YCrvpGuIv91wUHa/KvWlrj/+euctbtDlE07PyHDpLazIfCHfRwkm49837PJtNJ
yiVVGhXl3jqSKLFP5CRwt3SuqrtTx7yfWAYfT/sZtb0OT6suh/RlLMlFuSPiVKrXdhBp9DhJpxhe
JyTW5kOOoF3HymyZeHRR4+Jd4IQNO3jo7+s/EcP/4hKBT3OPcIt6uWaJdr13q5DVjB4SUPi+Mf+P
X11LzUr6STDc/gU07vtV2zSYbgilZWHXxBWC4DkGOuzvitLdul9R1EXZK542/Pu0ya0/5J7gRD5n
RRN7Z8mEKzwkIyfQneK5kCfCnwJIH+ESIpxW7KfI7Yrn/Gpr6ZpbyMBGDxIRy7ByKFkZBs9wOVt4
jj0in2o+lGBZ1GlKM7gZZG+z4eSJbFJfNQ9YHOeYCJL+giwl/Y0c6pDJzlJutXPoEW8ixZ0LTSZz
tndU4F9jlDrTF3kxfbfsDeZJ0vmtdNbwThhvWJ18Q8f6f6e2YkeG923wYeIG3qLG7qA1A+c/E1CO
CHZLxsV6AqM09WMksd6w5noLqmPZzWV0ViGjq4oYCnqL67xumLzwqY/LDU+NMWI/8K25lqbY6wVI
gCmlf8GJPYTHYXN6RfHRb4QAjDjY0gdqsMF71rjm7HTAjk+4hM/JujyoRsbDsZLrEglIksyN/1Cq
V+SK4QKmJZv7eKDPhJFBr4a6cj5pIKKVJxp4ad2HIWj7nINelqR31xg5dHOfrVU90JsPrQo+HWZV
4YtsObAu1YrEcTfAAmMS5M7SJJW0npfPQ5xWzBKbcmiuC0ppQ2bRxmFGMItkxk1cjKyOG38xe9FV
bKfTTOTV/DYBkNzOtzFI4p+9pXv/j+CEVLwv8dBh5ir8NcF+NyCh/sRQ45JkEsPS/tRjFkxHSfs8
foIM2AIOj7SS+tsIV4sXwEeHQg6LIq8x9IWvXxxLkjE6mldtObhl17+k/XJDWDzpUf5P6YJjUsed
cZJdNspCxvfV2AHXTyVYx3FTjV5OlpiX+hASehGR0TDBX9y3ZYILOAvXtf8xhqHInkS7oT4atfC7
mpTqzctZ6raYD1Px8Qpqn4iz99Q3jJmuHbPx9hDx2WfZvl3LLDyVSTp9zrcwADyemQUl0YFn/qSL
Is3xyqwPwYlejlQX6mmWCN4nAifg7yINa2bz9HiCmt9Hd2h+bqQTGCo24NmWwj6G6IRbKzASwkoI
57Mj21S9IU2p4R3NGH10Ny5zZR4gEcx2+48ZoY4mw3niD4qJdu1lg52evGoq2+Rgs9FjCF2ogFUh
4Kx4WvTgBnjapa/sI/fmiCjlKPwd4JZjO+sKsb0K6QmaNpp7+OEAjKBhrlU/FlkonT2GUDX9We28
iTPc9ljvyzomACGl3IE0qktDICi7Z5YoSncMBTqEFpml6/QQVkGXva9izKB6Q5G64Y7jq5L0Hz5Z
PTtGY2uEFyaV/MgpLtO8xgOXvm8DTnuslnXBsXaovYZNSlM0Kuzko0wcDGZR6Q1bPrpFl4aPpedT
eVzaULK7OZajb8UzDM5SRa80VgG7q9nKmoRvTeYG5rJOHQHUTGwZQpe9zRLmTE0dHAnJc/2Xrh9q
9RJZJuDviuwE78NNEUGPBUEl3R1eYvJctavHtNjFVVTERCskIn00i2r7a1vPIxbRsg7Z6nKqbGhY
pjgFJO83ILq2grQdbxtL0cb9pqe1j4auUb/HbBF8GJXnXU2aOfUTjjhBKziNlDL5gClkODlaIBDv
gBMx+eWELgECoNxV5BT0UBgVJo92SmhbsRUU03ZAAWaGmsLw04c5dRxOBzKddPbEZLevz5w2KFLM
+xw//RwFVe+HnaTP1JBPD+4fIyITMVzAXvi+OJZyeYeNHbSLOEaGy0hCicuPTOvVXDTm0zBvuKdk
s6/LgXlmwhIm/7UrIJXUPhmacvtURGEQDMeOqBFeAei74NEKwmHRh0zCmAIGVo3nHwgLgprrXZ3O
zxuqFPN/oJUMBM1ZyL1MbAlsTjJFV5/9Wqm+erjF3kyHbtosJNNMGzY8tQwF3Pqy3OqymkICU+CQ
L1qNMEqwm/GSlleGVPR+j8Jk2BUg7iO1/KMTxi25R/W5kVdD3HTrj8l4RIId2cjuDXd0/db9b5tl
JgNW+U2V7xz9cG0XFgYtI5/otqFB5Ph1C/vSicrtXwl4SWNzSbYgFN0V14lqHjHoNMeR5rv9jym6
ThkQtUB4ChsqYSK+t7x5Jl5oX4Uy3ysGMe7LcjOvzCXS5OSOY/23KuFRd9saLUHC1NWdnX63cXwF
R2fJtl8hL8XfQhPZxAYh4sV2tJTBXRuuk/lHee89l+FQI2guVebl0YJdCQOU9J/WmRnVsXOKqr04
qT8c+85WAU7NdX7R3g3rAFzWyW+PkepI0oghUgZyCLDSYFhufkwkDg6PFbdw+6XxdboeXXlWaYZO
/hyYd87ZJA12bjzG9uekLRXGjlbJ644jo7kbluov2+Ms8CfiWNwmvfcmb6bxCfWtIwjHiO3N+IGg
aSsJvOSveMzhrsHmjzNXPNEYSTknL1w87lfXVRDgmH6Cq4mSajxBO9OYa6LBfJ7RkY52v7Q+DvgK
D1jBsKdGWg96u/k5mt3wn/YHMvATMKk3wJ0A0IEYVP9j7lPWbHQj3Nk5WoRsr006BB7p51nvH4Z5
bpb7GpJRvkSsRAt+AeCq8FfZh4v/VKQMM+4cdpxOdzXQASkxXdz70y9GmGF0IR+ru4pZrozb4yHL
YG+IeT1lRUWQLr+s016arigUUGo5xsEXpN4wufupIRjuApOTNMcq2PBuxZ6bOY9z3WmG3b2l49kh
+abbz6qNevMASEQohPl/Wjw529VzCCpK4kSnsu2a9U6sPh1uy1RRLjLUZKoyVPwf7L/xFpA38rY0
CApSHZKCliVPIO/KS+sya92oHVRdDwxhsz5ZD3xxa9ZjkYCaQN4buz5r91G4teBfxLExIQXTLQb9
K2BgGkKfpYzvvXZ2wjvKqNi9K2HxljsHO1QIJ9qO7fIrjCLpXN0MSp/xe7T6UHDZrKezzww/+uNk
kjg4FihE5qLaFtepyMb2Ceh0Hai4gqQ9eNFEwUBdYzhVUrPFZLwQItPCvMcZ51Tt8S/T1QAoN/0a
ikPaDWt87JqMrB2fEERMhA0GV5HDiag/NM2ryVO6cAyljbE/VqdpmKD6JiBsqQSVfPSl2cabSSN+
ZhW51oeuL0tzmJEgm2dTmCzIXW706tF29mZGMM3vGr/OYwmaiCPPA38+xF1kX2UDY30fOARy3a0c
kWha7eRfO7xMlMgUHYzKtwTL1AtDOtycJDa5wUn6OKcBz5mYP09BW1w6jjysSQuU/BN3Tz3vUg6y
9HzDX8IdcRPC40lIMY6FSxxjcEpqo56AZ9vg25AvUeIcDVn340C22glTl5Yz0DFRaZUkqDjsgEum
fUaPHTETE1S9LCiZm8maA9t7WVBQurT7nIwmJJR230yu0iRZOE5GfT16/zhPO+AkiYmuH65lDcwa
njCSVUvuMQ3bDvNqy5Cxpt9/pav1xbxfUzl+kumJkbhOlj697TpUTsZDygQDtxhGVwHYKCp9ZQlj
x5de+ESnnLZoSGKS3MfKGc/b6nb2hRAP3FT01rN9txWIMck0QxPap3Fsg38yCMb/8IS60SmL0vIx
KCgxD029UFW5Az0KrTItIXj4zIZlXGG1+ojAWPWxpNi6JGVNgrQqnI4Aiq0O+NlIVbjNrPtYtccC
huUVLL7BvIWL+J4IwRH3OMy2d+T3CF6xeg1/PM9v63PDl9Mfu2mKmCmQ0Gh3CUWKc+UfX4+Nk2z1
DxGt/7d0UY5dC5eFsDmRBxBBNK28uMyVYsQKU30HXazfEk64b8cPU3tfS5VMj2p05Tu/0Rx+ln07
L19RxQiIobZqh7NX62m8VN2EMCpHURYHRGTyUcpsxpfgWczwqCJjexCkTYCgV3W/vPgg7fbsMJom
ysTr2vKeR2v4Yh1yFx+3qS5eF0aBQS5CqutDDxileQqwXjIuiKo0Jw4VtLpkwwg0yzS77vDHtioq
9zzcVEU1raE8+KxjaL/aoSNUisFWMXcYpIfIb/zcdZAJd2kGV4njTHY6PhNNXBLAkTaUhbgJBC+S
PbBpbBR7lBjZ56tmRv7bqUOxXnxJZMiz65aFvaVEsWAVlFt0CaEN0qPA3CRA665xZxS4XYbvrjks
be1AoBELFz2W7qz+Y17nRH8Xkk0/ptmrmx/IwJAgCWrzI/ogwbHpZvwLWhm3fCld65yZcqZ/GT11
18whsQtXRliJQ5gkyQuMuGqO8WwIZ8H/6ZG9TDxwT4AAy6T33USMHUEtmKnhaPFrPAW4XBkDFrIm
fKDdHFx8kRL+XiP1y3e8o9OpYOhtKbFa4jUIKRTuY0FuTnMZswjAuAjKLbrKjNcfGd5Ln0pXD+Ne
regrVyaGuqOiEsT06dEDcxRcNDk2TyUII7Dm0YfO1PuRCDAPbCpNfhjaMXGceGD+OYSp3pIIRkuP
CpvqHrO26ItTNafupRedDO8ZWeKvnNtb7AutVfXWMvIh849uwd8TwpqeLAIj4/2o83CAO6wwfJBD
Ip9cFiR3e9aBDX8NDw6arGaJeMwUj8UR6OsOS0t6hNudVw9ezEQEGCRvh6Rlj7HO5uRMJYAwqk3r
gpwhH7HbymzTK6cBMO9WV/Oak2W0wVoiPAfZySq5PQ5JJJ5VYcLuFN8E8RjRJjnFq5hJbM3wBtR3
Iyu7wuA48EW1Z2SQkiaZXss7SGeOkumaCsYu3k9POJGSB8yFFSgATpP+t1lir7lvZ+y7J6q2XrGA
NS7+WhS2u2LxUnFSpiHtLsB48FHBhSOU0jP/jMn1oPWjfGJHRsw94ZxXQoXVH91hpTlRaW5DXjYR
RyFjeSzhZRv7vGLUzuFdSY6he9gYdNk/RKGg6X9ZOQ5Yqd2irzoCB0XhshYVW25awkjI9M7lbyb9
G8qb4KZJJEcGfAgneP3iLbZHzvSq2ithicaqWK2FYy7L/mc3Z9t5nL2l/OjcrSBW0ScgSR/ryQ4T
TgtI3XwxMYEUs+95wc4PdPZIwu6CmiShRI5guGhGjuMQK5R6vG9Q2BPblHCctpilub428PpVLR81
8bUrKUHj2uYBgWHZAd2f1N7J+MTn8IRcXeyY01mzu/IxtXWy5klvNQtlKr3U3iurSHT7d5VSoiAU
qSDEh7AZL/gFRMUKhINPazRe/CkhakoNY/YpUV6yAyM5puB1J/zlLHqFTTwtyuWKES1Kv1NL7MMH
Z7yt7gmdmPI1gxtHTVnWS81HyWCkT8mLBs+o//ptzOJpbtHIoj9I80QPvw5vHZlz/+YF/x++ZNER
P+BHG8fkPMxtn8vawBTjELLlfQgKyjinMUR++D2QzsUnVJ7ck7q33cm02Rod7Th19kftszAUITVL
xVWSa1pBCfmFPKVTH+G0FYx1d80GUsssmPzXlpEkisZZmGqFx0oJlyhB6ZsjvA7dZmLW7iVGEhd5
rfxWHNfKXwhE6VruzjLNzPKwikZcBc86XrNkc069uC3TWwbpvhSycdJDE0TL/SY3Dw58482+6yBL
cUyPcrk0AVb8vPSXFgOArcFCi8JDAt2x+0sAGqpkvl8xodNBbc50P5QSD92gKdjeJoeb8eRrGpld
YqMm+t0rHFe7loH/X67Y8jmdceCfsI41L45xQnIQbmIRc+dpnSCa0OCdHTkeaFPGW6PfSXxzrPCs
0LnjMiRtReI0za0nq+eJgAL+vtblr5llcibHV+F1v5mzL8EOMHB7JNVIlXumRwm8KZM7crm6CIQ8
S/wQqFdhMTp6GLLFPrXa+R3PjloxMnq0cEtDpBu2e/W1Wo1h6xbXAJAUs8ONDXL6kSx7emWPLYHv
65goQkC8ANSKFGPzO2ayWj91jVsuWJYdwg05MvtJPY/T5GN6x3fUnCo3po5dHI0dgcVeAzrCxqqR
aZ2xEawZQdLY7fr6NI2BWB4kle5ylq0pv3TDIcxk1V3fSqtNcFjsRpxTjXoncwZC1DSkabty37ER
5kxwuGZaXzXLW1bWUXzsA2OWo2mM/K4yCu1bU6xeh8aJCKhegPNI3IkDknXAaA1e4i381QH5d4e2
tUG7W6uGhzjsuPh3dPLmIytFMuTdMARNTuiDRusSfnoatrHGECjq+7603bsicgJIchja34CGZXcn
yML96fnk6NwRXxS8oPN3P4nY2VDz/HK+pqlecJgD4gC/bdZgpizWLegewdPS/1BUy+QSEvtmrkB2
o3zM4mi4LLOAKSUwInvHeE2ouu6wVQNeNcI+hn2Jxb5ukeAqrZvggKiwHOAKLf4wuXSMdFgCJW6x
XQVwL0FG2X+x1r01x5B+Xh8bEaE8FD553EfBwoJiTwhFdm0LQJYcn2Jrzq0O4gsBiepEhKHCfGCq
DHLbUJw84q3s3UM9WgdXt2CXBWY4oHQf3PZUBxWbcxSoHZ3fZlvOnjZx4yPBZNu7VzS+81CNiFW3
CPQJTyJJAbzABXHZRtWf6K8uj6wVOkseu7gpnFekKdSjdI0mdXVjGcyXVZbddKwBwZ1d42TZ71UW
RFF0VHyE764+dqx4Xkv3jDuS7jcbEETeZJtGiO7OmkQfmM2blNtjBphwW1Kb83lJvGIEIbcNA6LA
JuiGWzIMfS4KkrUJHS/V8un5Ge3Grpgr9a7ZCcbs11NTvignqV+7Gyy8U0PmyKd2YofUSXUsK7xg
CXXsSTVuQkyYloA7m2zpZ+eZ2cV+g7OjcWTf1XS/6HQYvmcSD56Mouu+LyYiY0FQ4fQZxITEhO/U
3MTDPRN+gsXIudMSasLl8DcWB2Q+blvz0oZJ913wO/6YG5odPP58kAwttX4jHlRNDBy7Df03sYTu
k3mOPCAiePBADAmj8FK0Q14nWyrOsYXZ4lhrM+86JVlyXWcb/IzSun9kfTHBOh5I28/K9UnkChOf
pFKGmOsPS/lE/gsG8/kBaBLNvFwBODGlL96Ye5UzJH82w7aMK9sH0+pUz/TkdJnMhnNBfh0mYodU
RGJROG4ahTVj74dku+4S4nDe0W75ghs7FJwLlV7VkeqyS/M20gHBxqPTfMxRbN6JMWeGKIh8+wkr
UbT3rLZz5s+4TFiW5+pqOjKz6NxHApijhyFAbkCprJtv65bDfTV1U/Pf7AfuxI4WxtIU+ilppyx5
QLSiHia8UmurULhMuMkPgzUOK0vP93YG3W/eFUsT2nelNvmQov72f9IojOQzPJT5p0jta/adt3m/
qabEcCWjeuphIUz7JSKnfe5ntwXQi32S5WzrZoDrnrLmwY9cvER0NExOVOZO00tWRYiNCd/2vdVN
/b0Ehet8uVhlMSwmk02OPBYFvQztV5d7foIvCIkwPK8zo4ALaTc6fEGHS9zXfqMS4fDtx2i969zK
T18SfPNBDtG/tldv7NVf7WWuOC0m68Y7FkZ2SDl1hDw5GLiznUzlqhne2dnNjR8zXdqpyNnkj06E
ffYMf+uv/JeD+9/Y1ll49aPUdz/wsy6vo+oKc53rXidYIjxvJu8VNveZ3qQr3gT+hGKv4dbXw0Q8
7OsKDjgiOSzzJWuYuf8YCehl10awRKd2mMkDp74ncQl7QgMZ8QmmFkcPKcm79U6n8J5sFWPpwrnN
IC9x3jVZe5zdFCgsQ57Zh+REHwgdZyXnUodO8DwZtgzeF9ZXoFeyXdY9Khhjxd5k60tlS5Z6Ubor
vbdBHX226+SN5X4svd7selH08NkRuXcwKrLC6UNRQCTiVAT/hSMjgwcX8uoXiXuNeyoQJhJShHz1
GhkuqTyuRn9juYho1N+IcDSkvozJDNm0fNiHnu8ZuGauPUYr2zxGed0gM99XksGeH/VL+JEouQRf
KdXnZWZBAmNAttS030Fog3lPoTNiM+CNAIcoVHZl1ODR1m+9uK8VKydzbHEFOasjXdW+ctGzdqTm
TZ9D6FXo9eMURTiJE/mVtQMhEdMWTjWKlAL+J853++sUAR0EsdDh363HrfFQmsUicqVtgQYw0tLI
efFp1WiFxx0bPSjXSOKFGtBT59C1Dpp0OmI4E56lLuzmJ3atMLBBuC2TfdQaS5LpzJ7HCfh8Iimp
Zc8IbdZ4Cx0EhjqDQxQMxRaICa8mfw/pScTznt21g2SC4/nvVOwxSfzBQLJY25LMElTRsvO5lv55
FqicdNxp/GZhQMnSCloKjuKCOd3O1YV6xvW5cHtzQVYER6bmzYCZfBP5TlpDVmtjaR1c8sHwPUM6
RzZazx7F8bpjDoPbU5Lb9DKDr8IKdmSo7CTEUJCTCbl8Vu1GpmjL5IpVK2EfNw/1lhCdkeBUAOuN
9PixzQjuN7woIVzK9K/dZpcTTwyBPGQeOC8SZqagYGvkNcgyF1tl5PikBbdL+C/IXMYaThB0x9q2
zhd4PZRXNGXN07IKDrmCKC/B9Lebfv6Po/NYlhTXougXEQECJJimN9f7qglxy+GdQID4+l7Zsxcd
r7orM0E6Zu+1UVoAiFUFWWTMQsWwLbvbzNjD7HCzi8AP3cX+Ij46kbmvQz21zZ6FNPrr0tSCX2Ka
lj8MSur3ECNgCJKLVc1G1L4hgYfJCd4JyHs1GDgZYlOt1x9t2Ve/VikyaKIsaQjLqwNcbck4Jkzu
SimZoDNb3Xh+VL9ks0KFVM0Ibvlok/xtYaqe+NGk3WZQPHp8cHnuHNxMduSD25vYti6z7qmvO5Fi
8MwZOCB1G7Otb2NAvCTGrtXWoz17M43sn7g6KwCFISc6fsaGYHuJ6vqjdmc080vWrp+mlogAeTPr
bKsmGT3m3kShQKdtMEYKx1Yb4wlEopA2W3g7CSa7Q4LzJdqS6Vx7dAgFE3C0/93HNIj1G4ZAoTBs
op5OWRgClw+n7N+tPwZZv7rLq1JlCM4NsRVlHN83NVvK7NM2xHwErXHwuVl8yi6JGo+9UAusXXi9
0eYmtzwSO9PEeGw15vaCaUi+LXifz/Dtov5iK9bBmwyuBX7ZLELfOuN7+TGLckYEDwL2eSoFe6Wq
SaLfFWZaGCYS4+9BdTL68GzN4Lyihn1hxsn/RMl6C7DJB15MZzSd2q+tgvUxQN1b9yJKquc89bLv
ztzIgzjunEPDtZNtdTfwdEHDSR6kV+MnpnpgWcgXwW1sk5hiWqXx0m6X/NaK1E1DlVQJ2ab7dvIH
hn5F3iOmIDvsHXUp23aMMDcrto31efKQhuxGhAZ/ndVJ/5IEpAWb/EicE1mvnxPnoNnGQ6W+lsXR
GUunPH/HHDx/VXUoImxggXmMgCW529afYe9NLrfWJqeVfY0HL2GAKw3sIFbYNP1+gWSdQQQyRHxV
ZXgp1NB+xpap1iXhy/uNjBCOCDA5Wvy1zNRFIWPND1ULHQERwGj2jUnUowytY/ZDWGd3ol44kv0l
KTJYHWH3OA1N9NvmvC4HDBmxsyFDSdR74JEsGCfWFMyh2f4SRyDpQ9duYelkwmX2d2GogayyjPL+
eJnyUPQFSziccjMkz2Xtg8WYEPhnuwV2cbtt23GGSqVzN6g2sy8ED4s7BxccZ853zPgppgZfyge+
S/bWA5GQZ1ZffAJcQKk5NKQ50WMNS3dtC+bduyj2Lf+EUf+rn7BM6zeseDxqRkD9mN0xUuNPYQBU
e3d+5iSAFDqYW58F6ih1iAZg/ViBmJnop0ojjd2QqMTb26w90Am2zGl0TcM8+uUKjejbb3X/b55Q
HhAR0s4jwZ8jYM/fqwcZJdjUXqejhxsdADUaj1WL6I0RtY+SH0VHI44zbG/zVeEB0JiRSVhYIBOh
XCJfJslPaKs7ZgmIGKaRJFiXUvdLhZYZ/cHSRYYncKmsNNmowR9mk82V02fRcmLfjOmqnbQ9FQQj
UBuqMiO8K8aTHWZ+/51rqaN9lHkVkOVeZr86DqZvLBNEdrVjG2d02Blju6UZcaxq5pN/4riTa7Kt
s16N7WXVvh+dGQR3+G1jZLV8/TrUJribuIjqv8TzWLracRDNLRJK31oZMG41LUUXm/in8hCM7RjK
piEmM1YyR9E12Z1fIzve3oo5iP3Vgh3NYgLA0VnpodiuOTMHU2Uenn8/mb/ZSQdID7yuWe4sgPMY
dLwgW54vt61nZEMwW6f+JcRl0UucPYqsj5zSHSNzyozmbFat30u34M8RR2G7x3xhILJRlRN9xwlU
K6oyPAabBs11+TSn5UAiS5mUvxQj1/hk1Bi9OzqaLXpDiZ3Gr1vzr7cBHrEaeiQ/jAOal5Rouvo9
nL5IH+Ohb9+QLepwYyh7wVY0qiYrJ9WLeh9JOHybYXcjJvDjwZ68xYdrnRKqY48xxupuH7aNW+9G
NfoP7HzMyFHA3DXa4Ncq++vs6Xz8lbJmdf866NUFt8RQwdvB+H2c/UU+pTMT188un1k7F77bzee2
jGoM4aDT2mrLMCuvvg37znHYNRl+Y2oKm2LH3Xi4/pw7mhteLlTS6s9kRhCAfBSnusub1Y8Bswwh
6+Sk6MPrECHBJFQpT4rNGIQd0VJQnQbxGCW3MrAjAGAFyJlJlHB+WRZIQObZblm7ZcC5kIbUy75z
q0RD7RalPz9ytGT135BFtz4FDG4J/jBM9TdQhNLmFX97a1+8QtoXi4SVUdUyRbzgrYReyLOaz1Dh
10K8rkzfM67xeMreYTvHy2c2FFN753qjEPcZUeAcd0URAFPAL5BcDVo+4o1q7HB7JbEn4T4u/19A
FfqRSUIB8agrSr3riPKmVA3ZsGyYtSfDY2S0tae+avWV652rBr/dPP1hJEa8UYj+CNGBTRCYmUbo
99QWjbqfyzAOd67hb/xZmaINvnCVeupZwXbl20aSzNgVUhbiIZKxzCOHeEtp3cGm27MrStzDbEx6
pBrP1baaBYt2Hj/TbmqUvMM3mnAGoXCO0DwmdmZ4B7QHiGRaLVP/jlsKEEYa6cQ8sBJow31rmLH/
MCvvSMVvBsf3gKahyp/hjbEhCaSpPhBN9nIz9nZ+zIYZwlGzTisSUXiu6uRXYbdcWer24qMdunXa
OaEmBnLD3htP95y4XvGPZcHinzWei/FpIACv+2h9yWPCLIWxR4gim4f+z8xeFz2RqpFjrN6goIka
tPbEZM7IdWhKGuIVgNEHWGdYH3VXOlLarhqlT/BMOoWO3n1gXThfkWIkPyIhM/cFtuEE/osu9wKU
RqsHgwJluKtY1x6ZfTQNKnzEC2esJUB8Vo+p5C9gnCHbHITPwjnnkyOLNwpGhPKA+SvtTtu6wMjy
FindBG+YwHxwgszhsPAhhHS2AwALDINYkl1Y5zAE3nK0EPJIue+ekEZU0RvLPzK5PHSV+a6TVjzN
dZ7ZUwj84G6eU+8tiUsMiA5ugX1pmvwSNi6zN3YWKXiVvKZYikce/e3iT9Xd0t8cJdKwO3uuHXbp
lxH/Da5e7CJ4DSYLnQdZ4eicVzSRGS5GFzbhoz+kJEf66zDbB9ZISDVJ+M79n6XH1vYH71QR7hF6
IvmgUwm5wk2FhvMnyfEILxUjBbLcKqWnmtB6y8SCIlfhitiogLv5Ihhy9fdNy/YeZ1gy3vexE6MI
dIHwKRxpMfZUzfoeBwJY6SxmHzwilrr3/bh/Q+TUfNPDquQ75mN+GzUw0SyFKNmk5GvzD5+bjpiX
VYId0rIsWXZe2jR7RoW9prsR/MGwNWBeoZewPrhn2qtZzPEr5dW2F8XtOApxc217pxa7sAj6+iWx
3eAdgrWmTx0XtKvgU+bVkv/lqscwqsPoUMYNg4IwythENNMCziOp+3gXsFTiqcvzud1N3MfOR8hI
V36No/Oe4rjBTNE6x0BxVQQN3/CGYAgR3ZPwsk6MbvyWa11jMBKUrHHnFA9tsKyYjMcyZz2pezZq
kVXL3SiIqaZMA2VOCEdcm27FvhC1923l6nfb6+6Gc1s996lgWuzcaxDpwRPk/DI4Gt52fYwsb9xH
KyivNqMHbw7oXDyVx2IM4x9ZFqm/ERJiCoI1nv6UtawJexhMB5IAoPurHmVN+CbZOw1ynGb5oK9F
02HzybsLGqRSJHzNGcVIj1XrlDDBxHlNXEl29roQuBAKCWyka076wjHHgvGtEC7Y1xvjwD7GiE5B
nfYsdfe1zdN8K1EWFsfK7XOiPuv+dxVXbkuf7XQIJ5149k8pxVq7DxH53/Uxa/0dk3V3ZqjYiRnE
Km5vdM5l9TjZPmSDBCnF/YCIA5UOWjUt4KRqsd4tawGs1/PjzpxqOXT9wboM3RHn9KLakvrqOacS
7zYNul/A6BISheeWaEaXiaDC5bRLWIM9h9SREEVhHw8D4lWT8xxap7Gfwf9pM0W/5FhtBbFv90js
lzOVUJDdC9F2X3Sm9XAUngyBIgwGQHsqsmGHTavDlQNB7eDLZj44ipCQDVm6djnUQ6zzc52jeYeE
4sVMPHlpmPLJWS3HhP1S/eBRIazXMJRTuB8TJW45H/lUtCcRZsFTYqag+xHmxEgTHmIHc2Sbqz4S
QsSgsVXsO3FlR0DZAMsTV5ALZ5xpl4SAcaCoqALZS8rtOEtl9xxYrzoHssodMLf+sB48hmPdk5zW
4W+M7pUVhrWRV1+HNrU7I24sbKZL625yGNZfmday3nBaDA5PE3h+gm8wXDxVIuryg0fBcUsyaYvg
q0c0j/l8yZ1vz3fxt7HpCeo9ajzj59sJ+ER1Yv2wvqwi7ePlKLAjBRTYWPQFP8fss5n3V8e5ImlC
H1LXCaVmKh32sDD1sH3qsjhwnDhPKBg7b9uOWK1j0v1KWe8jGahp22SsFFBXa5/O1DTmpx2i8hou
CLW2MbP3+CiNL3voSbB9JKWkosLd2lpqbnDsAOpMM+0taPslF8HcgCtmJbKCHVjZZ8osRvvayKV0
PjM0iFdtKrVsJbwceyBJkCDU3kE3QEVJJQzYaB0/V0xB9QEpHojk0YAoQj/cPnPAua9EhCTrs+4V
BR67zbahVlrwnFXdjcEchrUDCKEavwiuQ9ThoSNCEdsk7wlKuJ8sE0XBb7gwwEAcJfxTW0f1o9cH
7Xfb3Oghaw8zuY9j698VzsDlP65igatUtO617jxrftVuHnfPLgbGAwVzR09vQ9m8eV0dphfForu6
uAzKjkHuayQVSyPc5471IZoPT4rvwLs9KXkkZnL/2rCFg+JH2Dwt8MN5L4kmSahMjMfw2/PSbrd2
KZRvgiIJD2KH4GevdpmSYFcjh1C7hV+h3N9YqgFHPFGeBzoo23DTj7p40dad3GNgCODcwMFgyMJe
DZDGJFyMOszMjZMcWSZLFodDmqjwmEyduS1DBn99CTK9/CHpQv7tKYnuoEJmCBQE6dXHQatpfUdM
TrURekvyR5suHe+15yRPHDgQshAuj2DFfNCtG3+kyj//nxHy5c6WCxINvE7E71GlZD+7PYaSPaRy
Ts66yxrn2xlw9gqhy+ixzPLwA7NH6/5gudpEL3PDOYmUkqvQJUh57cKtF7rr+MNfJtdha3STPuyy
rI8S1CBYlzczHQAK+Trr9DkHzKve0OgEoLFYijo/hjUIrqCurAYgWHjYpeLSQCE3oQ8/3eUfgFMN
MetAsWous6fSeRdQ8twh9RvSe36i6geWzpLQjaFTE3EP7XBvBpCeMG67abqOXkao3Cbz65QXmp+8
+U6ZC8mvoBsGQePQlER0MXJFq05PxM9i+H2p8EBqBZw9NTncUT06d5j/wMaMGFl+wjqII84AN5nO
WkdLc6oUet1DoDhwLxkVXnhy/TC5r+gk16egWxF9DGpdUgJDMpGe6YJRY29cFpXJpb9lcT+hKVjX
o5uHnftofCDkNbA0pABeDddKV72hSm34tPgfy1iEz41f6svNJLvu29uCAFiG/yQBWf0VllnabkIl
hVqYXPEdDkDvgi1YsoRrozQd3sppHqbfo1MPzYjwSyv70kZZ5ez1vNwedCEkrQOV1FsqSpKhNzMP
0jcbOUf8uCkc/D00xMR/8ubcxOe4o1m7r2slLyvRFuEd6kqmghGv+PjJENNUx7jynWWbDfEIDcbq
YQc6pRr3A0MLbtPoZoPdVjKQy7dNkgE+MY/vMq7bWK3zuwPI238MwXqxfiZfmnH/rrMOJvhbz3aP
ql33D8wS5XBoaSpQYWQVjTuCxnL5Hm1jGCzqbv5dzF1in8Jp6TFvj1NMcA7nLda2cA6nZyYpnof+
7qav4srJHmBgqpoJHAM1lvmEam1FaOfmmcDOoTpmEwvF7UyGyMWtR0nexTxyipZ50bU78H3q8WbJ
pV0inzHYyMWrnaeGTDK7Cf2BqJWxh794cGfs4BDACITfzaGTvpIBIrwLCl/FxzDpVB80GIG3pQew
v4WgrshPWaaM9dsyqVQd6txzLiQpoVkRBVSePatQqqlujLx+WxDtiQunQNpEQEdReLWFIpy6ereC
0ZEHn6nbLzcubMI6Ih4eGAfdxJnQaHcpbuyVb2OB14fxgwpkzgx4MAYWdXNgAMOKHcr4jXwmyJHc
qhHWuN93iyaJxu/mHUPd9ikt8GNv+2SgU0DhrslFuCUEWw/g3DYancllqzeGv1VXm/Z9xPktHln5
umLby9RD+gmw8B7dYXnV0BbX7VpgLCMlrS7mC0F7xV8PNFB6SEGfXX2l8xTugd8v703RO8ibx9i5
FqQqybvc9df4kudhWwHMCpa/sehM/slRNj3Xca7aC7tavLIbxYLsuYi95UYqdmcmidGEhtQn1JIg
86WjuZhZmTKI8ihzPDPioCXHetwnbdZ+YUJcq0d+zaa54KEjqM3m4NDO7BAxFfCY+/ZPQcnDnWHk
UG/x9QmSCgQj7B0XDft5p0tmYrobIokoqJMqJH2kRNfe4b+PNp7BWxUBznUR2ebtpQImDcKHadhJ
9URQwBJkmLUzaKFIQGdh+rKiDFQntoRyea9GhQllgNxw0oEu0y1S9lsGJUE47cuYot+R8Vw7r9GC
tZLjjWXfE+OD4NlpmQs8pXxDxKVnCSOeAAPrUTkFItWOjdd3WxM5vOlmbdAWqGA5OrbO79nbi+BY
cIJcZneZM6QhwDgf4iA0JKdwABc+3tcwah4xzrpHSaoNyMq20cPBZgj6X1lXpm8EqTbdqSkj5zjX
I2kkbh/pSxkxb3xeWHcW39jkDZy7SK75H104BKLCBeXBZ0Hq958Tko2LcnqXzMwF1/rUO2l9N6+4
cjeLLn04xwpj/TbC9dxdrIGOzRYsDquDMs4CaccS38A/mSHreHzOnUPGA1OJiW0auSph+jiBwFsu
kHwAsmfQPv8BPzRomdjrvfD7Z3y+SOVqX/qgCNATjJX5rKqkxU+t2BkKMoqZQLJvafZchzo4jtw6
OHMIdvI22laASLFamLu6YVf15GpcUMwu8A+TiJq3+7kv4A6yAFkpf8H4kmo5D8m6T+YZdG7ISEbd
BdBMn7KJDLttl2Xl51hHhX+IiJ3PSVdfw0fbeGOyx6fUh7gVbxDulVXOMyIaFhzMdH3kEIUX/8SE
BPAGkMjYP7QMxdUGXU33EyZdxuQpuZEOC0o5FmMTDhpHVgWBfQUt3ia0YBKe49lFSyjcontuqcrc
E42C+AwH47EeLqL5RP5osz4tLuosNGhosXFTr+4V1RHBY4vuovglU3Wk96soNGPhUfxjIjrT3vHk
/aGkni8IRVEgu5zFoFEm7f67iZ9JoCRW0b/0sjPPETyjcOs4M/If1Gn4Ri3BXzc6dk9GkSmrP96Q
o2DfUtlFB5AtQfJmoiG7eCAuq7/4l3z4c9hfBUq+fOgBEs5M5gns9hd3Ohr4E8tHQDPr/kk8v89P
EXonhoIYmEHme83blIToZ9YgT/H/pj1ZoDvWZdN4BYgRQZbHTrRfofFjVWgC+zoAAqHSijMb/yAL
UEHYEYABIZs02QMhC5ZX2vqIjzJHiRxs5ZKTxJijJb0mUV78G5REYybBn40MZaLCw6Rwy9rEvE5R
pCadvi56ne5my7J42xJKm2zdsbZEJmI0exTcNcNb2ERJuxn6scmPzeQEICHiJX1gpcYHF9oQrtd4
rbjGI0zAjU5WPAMzClbOKcQuv6iwTcp/OGDuvtGGDMSTqqB9nMzg9Mc2wKV/JKbgVhk6LNrPfd2X
p0Wj8N/aSq2Y+lJPXwHLLr9Q99QVARJUWg82N0Gyy4Y2gl1s0L/vgCGG2FElsANE9kQ4nFwd2ZQ4
giAhm8+ry+Qf4yKODFghJt7RMTvf6KLpHrPWBeWYBIGpP0qbrKyZQqzrr/T1oFMdRcu4RSGBdkwU
SpyI0DP2INdWdpe5ysL2jlJv4f8onPAfjL0RYtUg1DGJo4iAQ1mjv02x0/dn8gRxzVlYYwmjdL6w
j2jM/Tew6xEbYomvCi5NKuBtFAgFV1wY+sR0oxu/0qhTSl59ymT7o1kX7ZwXojjvB1ljRWLSGHxI
RCxymw8BUVswDFZCGGanHZAAyqxDFEgWJiAAN9byyPuTBcc5LmH3FYh23gZNPNkJBHoGj04XRtyi
DQKIsO7AQI9FHU27mEpaQy82pYPZYTE325Ab7QPd20dQQiJAHRsPt74LO/VeFH4yHWAckBODAh8u
dzu5kd4QLguTlAvX3BFneQNaoc6lN7GLA6TJL9YdawSjd/Fs9ec0k+lEDYMgbc8EC/dBpIR5h6U7
kjtJG/DD6JZlcoeYmGMd0pqLkJ/Yqk1COxMTsTyMLyCtyKagJ3Wwrbmiu+hhlvrOpRm+0RZHNR89
t+kfeE2z9WrLKfhZOCVdOykdw3pXFtb9Hggm6rbJ2qn3YS4bunK8/CSTcpJmW/zTtWXBTzuwh+Eo
32mOU3IUCt/pSRhx44eldMfofqhmLmiwGd57NvfxA5PqMufOyyrm5M083zWiJRwKbsp00CtotPty
zvPHxZujdNu3mqw9pzBNduHiKR9r2laiID0VR/cLY1as2v7o/yugbxw9ZUv0+jAkD0xBHHmBiLlw
WIgke+Iyc+cNi2zp7ec1R4OZtcDmBEoYHqe+d76w84vfUdUTr4lTuT8SB1T97YTT/mpGwtMQISUM
4ulki6KBOpt6TyH5lRCGAuEgxYSvRzMsLFOK7eCN6NATb2Ctm/gjya0t09u7iTA3seWlhgI1dity
vo3i4bW7dLWh2XYB1J6dNzvloWWQ52/rLveDZ7bopdkvRDndVvCTTvbrCuobtapTd/cUDaT+bSYS
DV95YBqSD5le0kX5yfghy5ZSzC2IlcLyHaMa9SZein0TIUrfQT/AKT7g8v0biCl6LylrSWdesu4X
dEnUImKZrbnv5lb0nz4bv73SlQkZGTosTmC4j59EegBokmgZH90uQ7VOVjOKHdBanzVZUPEW6wXk
iJzTPmRTNY2XsI4Wd1cKnwVJSY7zkw0Ydp+GYlzG8zzk0QtIA+YGAVOLmL+6IXE45zsnbwmczoaA
Crr8Jk7IUMQRmkWnqA8VUh6B6/JMVDhiZCBkgqg/IiQ/fHoI5xca4wQu16z1/RLOafrsTwpNNXO7
L4Q+CH7CEFvlnslTxpI9rYJm+AzbJF7PdGtmgi/axqDVo2R1T5pvmvk3aYDujZoUVi8kcdhHaxRt
Sobh7IzHLa0PHYmZ7QOrrugKiTfkoZOYdkAutHCnV3JrqmsNms07Jvp/PvsSReBJW2D4IxlZ+3hN
An3MA7AeP1Hpi8d5oSjceURimK3QkLuoviywjS0CkIywkmXuVKU3HcSB8ohPcMIIGTqe4PIKvIoc
An99noSvmP6W8/Bcw29jYjyGeLg+QpdcgO8aRIW8xnBmgYnFKjVe9xRlAZrqHf+1xjpc16XH6IKZ
p88ylAtxhoEUVUQfr3AGeLDzidm+h7jmFaTC3B7mZY6eKSyDdj+uS3PthsqddqEX4F1vVwqSL9qi
LD2yNZgYhZdiuMQ+1LwdxYYf76tRDu+NNbQHXebOUIdsHp5axcx5L7SQfzAJGw5Hw/Wx6ZpGfBaT
iK6gJ4uvqCXkYkNEiyEvT8v+u9UuHXXfErdAFC6KmU3IgowOxxvDJ8ScCWl5qh2i/aiHpsX02JZn
H5GNOdm2XYIj4xmSgyghWdwuJUrrI4kN7Y+VDE/ny3UtWesOVLyKfiaZTqSXLk8xJl8EFk5ftt+O
g0x3G4M9oIaVLVJCQvgcRh+Zrv2fsGzX8jwSKHA/AFhZNiKx4z+oFoXcrYGPXXaVOLpP5FDMcs/0
rK0v07zerAsAmJCtkgIXs97DyI7WLRx+Ky8Nf2Vdj9U7csZqxV5H/HM2NXglcKlW2TlrPOcZd7vG
lBYhubgjnyFxr9TnCVJoK/o5PLaEaKVnQnqrXW0S5BpbyEdJfYpjgCTX2bdgaOARIGQLGGhv6Wjq
7Mrm1j4nOQ/pCTun5W6WGYmfOuQKRdIHR+dAZY88blVzH75iiyO2s05N5u+xH2EjQKg6z6AxApKY
IKvRueQD83OI6L7J8r0aK0l6Bpwiu9xaCPwlYEr0+hVPZg7PjlsN+e+yLLEoOrUWhK+A40fLt6F+
XKns+XNw9g5sWEvt7QoMHf6emCjy92Qb0NDWtHMrIAjsgSRH8S/eYaxCsg8gYtxT7cd/DTLSEflx
zyKoDWgXNiFtP3McXaWfqd8w0nyUrGGSV/Li8FkCaYwxbvKSIIS52mro/L9UIWtxmLig/rZk4fzo
RkK0z3HUQ7OaWdCsCBsEWxOewCa+YK/QF1IJ0uTS9YP3Osay5rVkW+EdKvxU84XsiOUfqczu74Yp
UHV7Yapoj/lGsgQdo27daRdCN1pCZ3gA1zY772LCCpXYnCkD88bSp1FOcyRbTMdK81YDmHHvk5RZ
9p+uJC7gaJEk8p2CsQq+eAAxX2wHSE/JKePHF7+0HF3vbHPUfMy3usWpTkr5bol5VQT/aKJ7BPwL
P9ElWSRJsjvHC0b0kQFTuD9OWFCAR7x7hCUkg3bPELAwFDtIeZOTZ3koLwluVywdAvEoJ5KARp+E
btApklyRW29lwijX7MQCLRZ0CpwTNnG+E3KNGZ9LyE0yR953gJnhjcYUPfs0Br6+B7sh5Yvn9eyd
sbtM+cGd+Bs/oI5GnDUPoT5Lx5H+eVVhxUwukFi1JkhdPr2ME/aHtFfVA89pQsLZxJQe6HEJgEaN
tdzn0LECvlKWycvFzRDhMSMOI/Ve43EAFFdp5bMgbs2Xm3fiu0c7E78NuBMB47MgvMTzYEjblYV6
4Zx3SDizM6NW2ATN3dQFBHH2a41WH4JNfBpYUpFr743+1YANXo6UmDTbnRNFTBfxtdS7MFqC8IDE
QFWffsHq45zNlORvcQbCZGPGNJP3RE0ggoYrLXPUBUUts1dGsiHNe8mgQB7HHoo3o936BqaIQ/is
oNMVu5vdmjr0rBvVk2r6isAqqB9WOFX5gUla8qtpgZTiWUSOdqhHMjK3tTezkKJFIsdvUd3y5azT
8pWpWTqnLuxUcM9MDS8fUspyp4GU/GlMFyBnlIUPz3XwPGdT4+2e0RZKBk0rWoVyYycXz3xhzDLv
a4JvYnKtgq45jQ45lvtQR2S6ukBYnHMrJ20u3EzedIp8uq8XnDTTzVtY0+qOKUz2PGZZv1lxGhBK
FrjE7URuEv6keOBEGRoqsaOwDCw2CYIGpLUVcUbHOg6ImcfgCepUjOH8hPY6qt4VY7tbhLARVz6A
9TkZkYvsyiSGsOn7MHrjqrPVjxijuoUw0OWT8yKHBplLboCs4PJFr/EBsFeCEsS5g+J+Rh4g99oU
Q35NyHRGhOsEWXm13Rw0P1ZJbt83fymdfHeh6JX33QzsTk+40dP40PqD/zBG9C9YvrPU2U4lUIsL
980KfZISkP+mJxvnpYBVxXhm7fp1fJ1bty1RfxuIAxcDn0weTMgI7MJmwtjvTJTT141kCmpmXifm
jkni7sA0ZAEjG69OszMuauVAAO4UKtAxndyro10ZbRfSB7s7WU0kK8aM4Bgg50HazISfcXaCsYA8
l229UkcPt60LqqUiryFLGoBeG4S96lqIJCVDHKINsnfSw+mJEUMBeL11L+20quK4RHUR7Em/4eWR
A5AXyIk8CK/MmSPYQjbmbAdf4szbJUWzhtY1DrjF2jFNfmNhmeLnTnPz3pXLKvl+JH82fiykscMb
WXi6eJboc27qHOMlVA3k5OBeZpl5buBegeKDzIe3vrC5hGiFKfmglljQLkCu75D15UlybGUGrH/j
LXxPWChyKKrrrl58LQgIV0HzSaO7PLvSbzxAtDk+BAZk8uKySHJo4p0AYbwqxSvp2ytZXXMFuGOP
dbGOdoJjFUdN3rVHI/tevQdxTlfJMnI9YMPG5dDD/BmRfbOpYfs0s8XPlVDvHK+owXEOS94nrQxx
iJC2fg6TEn8ycHLoijgq4ZDGjIuQWbjuZ8bglUhKFINEk7td+HPJS1KrKUVIhqfLJGgy6QjigW3C
dfmECogkL99r/MfeypBENWjj1IvtoDjHNn0CwQfbuYb3IMo4d/cWWdMt9ESG7nEF0PrGopk9SoOm
ujxKRhrIwNL/I5GB9uEKMVq4l2ARcQF9XhIioGsqGRaEIwmlo16Cn6hQoJWwMcNjaCPm8pBW+7C6
xrUODz5DCmJd+kouO0pHwclKFh3KclksLN2MQejF+dPBZccdwfCZ6znZQtVI/+aj2xO42E6gpePV
/2NyUvjSKsl/0QOBtUCD+Ad6LNkOHh7xs18zKtsQQF44vziHkfInAw/hniKR6M/K8RSSsgr64F3b
BvDoAt/0zSlfUMUiggNU/pDRbv+smVUVO6VV8eZ2weNilrh61MUi7pQy5bK1OvTJiLEKjGNsHdc/
9XIJQH2wDmQmDvYh54hAq/lKnz7KA7vVlTSD1VDmVJUtqETrgfoKyt86N9gva/pHKEUIACHYN+Wz
6sSU3xuxlr+9tQ28fV1jbTB8Moe2Z0v/vv4qLRrCY7363bJFnUr0dmroCS8eo79h2yiv6DZOKVsk
D03tfuqpnD97r1f9oY5mL97rwnP8a5vGyRfPxNQf4ZiG6edUAeTeKmdgQK6Ulfe1pafYRej9iIle
upSYpz4Rlhs2EW9xNBNO18XjOn3ofgbBOcehe9eScFLvAJWQDMrgy192rRdkH411cV75JZgMrEbs
F+PdEqO327rLMNT3eEtaKtqmQbVjPeteXRsSVt3hPAWOEaX/cXRmy5HiWhT9IiIESCBec06np/Ls
eiFsl5t5EJOAr78r71tHd1e3nQnSGfZeexSo3fKK2u9F4PwTTxMWrOxCQFpb/2VsPsCF7lKsUgtP
4hyXT3S+yQf4PYZrWLGYaY1hnMitSoSDFzGpUPtWu56YAUR2TQBHbtuljTPcrnU4ttuFvid7npTp
OMTmUEW7CIkZRsKJMR9YMzwpMzLjzsSl5FAfBd643hn5Ga8aE0wpDFhBQfGAT26fHOumx/3allUb
wUyHzdSyxjBJzuwsb/HvmNYynKyzYEToax3tIg/HhkdTUfa+24hjSqCJXe9wHacsZI2D3b579NrM
uAc6r7Z5W2qxktzl++0QHYos7vGRByke5T7A4/xUtXLkg4UsB3QCkfGI25JldrTcdCsyxsNMXE51
Z3QdBLd5NnA+XtxENiSroNTWEzg7zjkJ96BV45G1/Dh+s4ea1UfMhjR/69IKLTMRKLAStm5PqO0u
79q1vhUM61GTVUxwwYTpeAAXZULc8RMj9PLo1vzx57TE7wRijVUFQt12VM5NPjKnPq6iSrNHU6LV
3NDwG/6lytoUiF1CXgCa96m7Hdy5nD/zpPEIYHMWSUyDKOtt1Mr+QhaNXJ8FnDn/pp1K4FCOu0zh
eaQRnjcZJSjxoeRRMGOog4VyVxowTEfL+uCH/sfiDShCF5EZRSRKKi7pGgpQAjaITgp66E3HSnXc
xqPvrfTHILV3LoRPSAiBsPVuaNAQ7yLPGcsnkZP5121MQHjuXbdwcSH3GgA23bF+CMan3PP7+o5C
aunflKX7ZbZZJMlOOTOuQR8hLuySoBl+BuWv6T2uee+2dsfuBZm3qE6+8aCDBZhBBAODhjibxacS
LGuPWVDj1oJNUGaG23we4SCXNp7RmpjpSgRrAEV91jnqWGxAhf4ueL/sHrBoUBLJQsm5GVJAYkhR
RQQBnS9GhkffRKi6M1C8wWmJ1p51G4mZ5RbFFmGooJpxI0WUgQTIhkD7WLVb297NjUebXhtg0kTt
zmgHC0JXonMxyFF/uIxt3xuUv2heEOHcpWWerffONInqL4iRLnusMVxC2gETsyIH78oofB7p08wO
1oL9anqHkr1RVCYn9PDxB9rg9gytDNU9ujjBS087dTtVBhXjcC3UiHVk4vTCwsGEF4C6+AoE4kt3
a83szqcRXYG3N5U7BI8pDy+GsBLCx70zkumwm7n2vnWHnP7oBWpMcUAyXNx0rg7ynVu3ZXTDE006
BYS/az6DbT/ZjJTdTgX0ApBE+uVm5vsWW6sYLN8adAWoNmDPDpeubZN1PKlxdat/q9KLc8P/Iaye
M9fMjyS/zuLW8YR6pzKUVUl685yD24TOgLZk2+a9dt/nSs5LceS7KBIW0dgHFZNFIk7/tqk/xofS
D/O3jFUqMWsFLx+2vStA/ZmFZZSy/o7q4TXOk6TDYu91mChB4ZXuQVGhlXesn+P4Ly/v6gPDZaGP
dsGkidjRYV59+0NliUvG39SFFRgAL8+/hgJg5/WspAPKleddWSeFCr2dp0sGe2MZ92goxyyT5tny
l+W5UJzCnKFMnuVLsw7zTRrlIBgMdwvpNnmDRbkNYMYDCVbXR63Igy/aMNm/VxhLb3jCLCr6SePM
8tqARpBEdQnlNwFC/I0PS8lTqHMy6lPI9u17yeakJXGKbx0z/+IiNDMgBg8eKvF3RVz8PVIGogJh
XfX2QNKYNyCyiNuZUUhYDYyotHwDERkQ2VZOjv+KRl82R4vwyD0XVwIQ5RQZRk+Bws8z2mEqTyXw
83SfK7fF94k47mLTNomIUsJlsfddnH+ULk58Fu2Mx6hf8+Kbl7z7a7G5Q5MNhP/B/ohcugUqYnRM
A4/QZrZo7Ucdxi4RtlOfvK2mGh/BTDG5bnA7IG8jWBqHRyOn+puqLLK/heNzv7SKWMxdMnbZfIO5
pHqqo1H/l4IfsWSye1YjhtWQsfJ0qIst0vB5fQtn6Z37Ba/k1vHZWm4HJrItKxyuoiML1RgpcD1C
SclqJZ8b3S0FbiuIVJ1bXium1q18FhfXSHU05/nMuJCY0bMeJmQ1VTtV1SEb5qDbWSozoiAhspMo
jNCYvN+5ZW2cRkmDRKbLmF2Cp0TMSG3mdiSUjN5hJKbc2RdKqTuvcEY0H6ufP3C9sImfIs+DJd+F
isV9Mwcm3GYOp9OBFJVZH+M5vLLBgWvnw3tcXGlDZaeTDt2OwIjZJ7b/KtwM7JoGIIThlzSECf9B
z9zU86uXGmEO7zmFnNxYjCpQY7FHe/2THSPkABu09qt3N2El/m/NQIVvOyudYlstzHIgIpCFU0F1
S55dz8dZxTO/vLHZo4KGAUg3zhyih0+auQ0S3tA6v31usousmqi4adakTU9OkNR3dUFwNqY/M03e
Zs5Wn+xuyVRnN2Eo+5xxyCU3WQCR743KIb+Moqvzq4U2au4syRHiZ1EeyVP4dGOQO47XffDYwOVO
MCmYLfNjBd4oyJM338VcczSVh9LyDNi7mj8nvAHIV2cVlceRydkThED9b0LGhw5/qlz5aeNhnO+I
+SHKE30swGZY/A0hYAMm/I1OvZZNo1v/4LLQd0TlImDwcXk8h9YjfxjNhBQP2mHoZc7uKlb2mwBY
xvvaVQO5MaKr3Ee1zpl/VNxGEVJwRxZdexinorQGETqpCSPwMASEVPC10mK5RFR+IUgyN5TTBiJ0
4dCssMJnXWiE/ocrSkt+CPKfT+hxppC4Y6S5myrrGT/gZ7TgcES/YJfO3B6Qfb0EUKQk3RKOuwq3
C5XnfBu1JHMfpBX6BrJE/D2FIDV3Y+n67Qd15JSTac9Z8eUByXgDYzISC5LUv2E32WMtZ/8NS0b4
m3IjE3Xh0hHgESeZi6Dz+whtgd15BhYexpS5+Y/+elpOs8jB9bUEgLyhyebQx1DHbWxiwSYkNB5T
mtQGKr6ACV7/okpZv7Bl+n/BGvPLeJq1DhM8LHWHEAnRNUoH011GmMt6WkdKhi1+EqxLEaXgBxHR
7sonH0XziSSO8eoUpDl/YG6cB4+op2qBzIWKy9ypzAvWW2iFzrLDLRjiJydCBfafe+VudTVdEu92
CBiwQ1dVfZs2sP25BdAE2yD08/ISw7NyADITi/KkBH8q38SoMhkGo7Xn+AQZ4d4BcC2wFU5d+LS2
AykbyPQzEqxHfG28DSQiZ1yhr34rnH8Y4V3/FMInE3/mdIi5vVETEJqCL63ZdX5V5fdXdfsrbwl5
Mn1eLlswOLnHKnYpTp5rCpDVRUw81w9eFsSfQ+zJ00gsCgvSXM63QZT38pwTygmTjZofmj2WI9JV
soi1ffPmlHlFI5bRNZNliyF+708VYTtynLwB7lpq279z53XhzjfusB5Z3BbLjWauxe4d4nL9Dx1x
xAeR8343n1UASPCIr8C3h2s40PKmCmcatnlxZX8CtyBNhLWWiaMnP+c9p3KVAZ4x7P1AljQYg65o
Savd5GhVNqJxyM5NEsqpmyCqegOIF815fLhe58BgSpK0PDlc1a2+673UrMtStqBLX299gta97UpA
5/RcUsmnBzha4qlJQG9uxPVbZrBZDdkRe08RMeJoOFHLZLAoiWwlboXQ1YnYSbIqaJFWcwLcg1Ag
p7T/zJcQM0PESXuaULny+yI/ewRIE8TfsMcyvDNJYCh54o48QNZLyx37C5Ir4lQ5sC8nBalLc+S+
Wm9BdDdKl33pHPgdpMbBWfbC843/mC7Tym2Dkx8xEPrplyH1FpyIa2buJsH1HHmtjQ6pdJlMsZCt
V5S+pSTvFs1H90Q/0WHixUf0qyvjmwsZA5asgjkbb3nvqxBdrmhfEGYQ/I2eg/6lcwobAyRcxnQ/
Nko95OwJV/iZGEazzqzfDe97Qnc1wjVmLK9cXJss+gChwLSNoSbgfCWqIDzhuWEHDkgG5p6h/UNy
5UdefvQ5depzTxc27TtIy/V4YHmSeXu+Vxeze2o1u6Vy9Ne9Yb4T9buuYdMSHFF1DJyPIgNJ6T55
RU6XZzrlOMeh8ZfuqLyeT8HL2CXwKCboQ3JnEa+jVLak2XJQIrSCmdNOZFkc/s7wXWJSoEjtQGhm
AOfVcLDRWNm55xVjslo+IVxclvu8xV7FswzGthmnlsuUpIQ7lqEjA9GR0+0IIEF9seTwEMLSVw9H
U4OcPyOZRGGVFRAVtgqnxsvVCJZyPzsGm0Q99Xe5Q4FLtuPCbseZvYHZcDJQNQ6lh9iPkIMEpxB6
huHGOlwYO0wwHJ3krdXJTUD+LbD6XicPTNVhAFl8OnYfarnOr1M+kJlC2ZCCp0tIpfzQhSjvogSO
AYnMOGcwbCMFH3y5ZVjKcR47Rn9LBCUQ8Qwa3l3PvJwRQ52Of9akJ+GEyYO+IXmD9MW2iJOLWzg6
ejNiHE8lGSDFJtAT0giSwBbUZIzlr9oA261S1EeYnZ69Zfuahk/AjyD4MqXX95UrCKpq8Kb9rqRc
DjsElFZuxdWmcAqqdIZppCK6cAfpqkVX5ctTmy5QXEdF2gAFUK31gfpltA8tqUj7kgY93CeAOPzb
Xked2XcEmcjNNIIjOBS5R8U1kaeWn2ewaL8mmVHYYUcEtEku4H/dSn7cKQ1CsN4QW0hUObF8ytaz
mSxAwiynYOdNlgSrg8nqkuPA5oaVbmi4ou9b9CShz7fRt9OpKPr+b5/Pg0LRRN7zNeUbnAP3djf2
WXuLd9bo6RSQxtffFMIrXXQ8XKcfrmlxH1QW5hCSLFPx1VhvZrNp8CxuEboDcOxoY75M2BYTioPF
LBPCTPAun7EomyM4sUq8ScTgxRP8jri7nwFhrZz71BZ2hrkYXINSsxibncfqmdniCmkBvRqe4Y1h
0JY/B1WI+iAkV1uzuE+piHNqd3xKRdIH93gmyAFiA3BltKyECy3bxuvZMhTF1F99K1VBpl1WMFB0
IxX8WTJyB05hqjmzNkHJ7Jwku4GoG1S6HP9sxsuF1Wy8l6WuaaN4KmWcH7yUkEv4LCO44aeiEm50
BbA4/fwUIdFHZmFUWw2bggjLJTnQYJTS7Nalif4qpyzSnXGdtX9tSW4rdiWK5HssZ/Nz5sS53eB3
ZdAz08XrbQ+5+K5mIPlUdRTK7CZ7e+NrH5Wmwrj/lDhJRjdjCWk/EJqZn0NE08uxhVQrPx269ZyM
FtQ/+XZy8gS835qVcCn7qV8/V2kR4m55uUtAusKzLepZOGTfQzZW1/yryAbm3me8xX3IABQNu1ZF
GbMuRVK6DJsqbtGziDCDxyZTRsT3Y4i85KKhyLERrGL0kTvuOiUPZHQ7mjQL4smbew7AWCLqTBT7
R4z0gLW2HceSJF88TCDLAKaCBrqjf2tGb+OxcITcjo4tK3+0jwqN05JzGR0+WVsA1AqiG5EkUgek
zq1jZm+5G+tEtf8YBs5Mb2JXBJjXGy9zjzX4I1R6JYZ2DPKQn1c97JHfF8lX4+rI28s5nZOLB2pl
JNnSndN4/Zi5rv6lqOFmyqhelH8Id8GPsGtRiMwUu33p3udZdPVO0fy+dRU+vSf2jr78aP3BAeLh
ycnNbhuxdmo/z+Bc9siFi/FX0kPImKVqChujm7h81T17W1WhZWxiOLZUOn76oIlHd1E0ZXmH2a5c
pu4eN+dU7DkHy/oBQJRESwjiLrnNFNKNx86lwf6O5x7u097t5RyzPEbWmeKVZ0kT/CjKCe8q/Y3L
D5+bDY/HyBTrJhIwlz8WrHlI4Ku+FRl7t4ZdkbWs9tqdh2k72lPkw77hvwhu+CuaxzVIXiT2BpaK
rFiy8NiwWp6+e6ndDmdu2joH23SBe9RmoGZewQKmkIhCMjZ2PYqwiPArHVuBabqixNp6Dhkq7LnT
sLlFBR4lhKtlq2ThgqplSs692ykBt8sEdvluiA0Oj5MMWJFC5MWZ/Fnk1M0IL7002U2yaRfElTaq
bufCeA256Skd9BTDAPl2rYJjYxlFDQgfuATiB5gf3A549lxWWVEqoO7W7YT9tM9AWYZTC9QFMLNu
veOar918D4M2lEzcIOQg+BFz9Doz8ij3fRUt4XHEY9MfWrTZ+byt1FCReA/pRjyTHUSyJsMprzsL
v+3JFc5kUXLmYenxAZg08cTgGdSkE5IcPtObYaZYvQyQIGIgNPkR9Q00XHgMB6iCpi5OFZAH2WDA
4DAkPW0KXd5aooNysVnYjbefxTAMwUtgEMqSt9QFxBLZkNTLbZPb1O+xktPRsj9mEha1uzDHWsLf
ZFvxXY9LUW9x2/V2MyexkJ+FTrs8vfDehD626AJdfoOXAGT+hrgQTmlGwoIMv0R0MdSyAETcRucm
gILZSfIaWIfNAJ7gFeEtoGNu+WU6Lu6PmdmHf8u+ohC/QY2yHinu7IAvRiwtNWESBdNQqMWkmQcC
2TzYxlCe/DYZfSSGCyuFmypg0nqyUmdXt6PwOdWJCiHzCvMMGryBmf9WIeX4W1LHTf/QNzD2I8LI
0yNpKAZKioTQ0nPlWes8DYRg0FVJy0MvXRMEAf5v9up3Iehx+ah9CDojTF2ATjhBm3R8Gim/THTD
NLsHFLfF9ZmB36mx+5bZfQgxyOb3wAkbqw8NkDVj9vh+vQrEYi1Cobdg8/FJL2QfWNTrOl+nQ1Hn
YfkZUwdMF82TNxxt3ZFNUSVRZlmj1310mmZ3sMdWuCTwOb0EV8TYAqOrdZeFdKUrZfTMuH+YkAGn
6Di7vvLAg1mtSVRPoH3tqzGYzyW9FWpQPqRqV6FXY5GMWoGBWV5mTyhlDXN+NRUkGxnahu2CD6Ld
1TU1/86x0UBpxPyCbi2tSadDOe1ten8Z0hMDG7WcQjZ/YsdKS7x4PEDRSRCq/M0pz5CxygN52/gD
IbZet76bUnjjXlRFbbGF97i3JGYRZkoqRkWA24C5aDun05mIqPi3b3zilFsV6/4XeYhSX7Q2bstX
ggJuGyBjUSfClY39g3qO2Jtx9qErNHlfhQfmejCQC9M724ZoNdZ9/uRMLPM4kfpdi6fPYjRZtfwu
tG0uaENygHrFShflUrVTEJVqxuSReJjZNEhSDOOmyC593zXRBejC1OBmLtGxJYTYe3tWU5RqYZIQ
WRLmGQ9W6DQ56s1mViuHIuRGpLw6/XCGJltPFcjGnmfbreMLpwAyqWHSw0/K1vFFlGJm5YvjDKW8
21AP1xL5B7Mp6gSG4jRsG13oRm1m7HJAJZaAd8ABeUq8UhREf10gAepx8SlE9lQ3AQIUGpT0hnSZ
cHpAKp5n5z5Sg7iEc7moPckQ6Ws/Sa1R/9ID3sEvN2+5Rlz5FdQJU7lagdPaxYq9wKEtXOdvolX5
O+Aor/k23P51dNYFSxWZf9XWovT6BhaDxZ8cXlYIbXzN35wCYZ6wJFfeeSW57adMgrYB5QRhHD1f
u2YkBibWY82X20sPffN3mNCAQSONovUPuVnpQwPxaTnGVaXMlg3vNbymEWGzD0lzJmSmC+sTKuNU
7ty2iQwzUESOfwaPXdNh6IilelgHJvvPbKtI4eDzSRuOW+KRNiwM1JEWCVpe2hdvIBT8/1ST5Sck
1WDuMW5lL9KMibnJAx/0BTk7cNED7Yj7JZlw/hItWj1NQk7NoQoWV5OwFEmi9EDdmo0Msv7Z1HPB
cJrD6JAjbq6POmuSBy1ZbZ8mn2kXsTtlhC11Iipy7/QmAB4l01hs/JAB9ENaVzYANT5KzA39oBnI
JLmzDdwMCwIZADI8M2OZz6Hj4vQebShpE+oEcw8Z0OYeLi9xO04Q4jh1EQ8RUos1hhiKKHCOdReT
ilGgFCiYPsuOqJ4uYw9NsKjz2OgZKCFcm9zfIEpLUGXidLqe1pjaDibgNf6KE4xsuzB21BO6I6D1
Y22TP6YS+T/p5OK2ZkzOIO7/kC4nUsj2i3W9Hoh47xElVssAg33IGaWB461vFZgK9GFDL6466TmO
yEACZ1ZcoYXDBdZAiNysX7ltgqKyP65LDRySZABlI2yy80QUwXXOhPsPKeAkyeZy1mrYiaA1ywVt
e9LeIk7DEjHn6SdV3xIQ4tUmLyNeD3VjVUriFc6G4r12hvY7Jzz+Xw5l0725Jjm/OB2Syy1bxvrG
8CtluxQrOeMal7yNl8bto7eEc/RJzUVbov/i8BVo8DvxUoHUbc+k8UwH9n58yjoOCSL0W2W3IeLz
nuIGcOwM/Dn+ZmzlI+eAUlYehcp97ySMzn5WIdZ/muUSiYvjmh8jCLa48pxS6BOl3sKaMuK3J6Fa
JFhVeXUimlxhw12F+INor0T1twMgQcl2nCeFuUmjIHfKgpkZCUzrjR2nEP4WQvs7pFZDcuYb9IE2
u2ifd7VQBYuONqKjm50iBtI9lL17GfAwZpvRn/FVcfPW90uX2Ql7gnWhEnluvfNX6Dq369qZt1EX
4wc+R3A6kaOLYh8m1JHbcXCvHWKWtH8NwyCYJxlDts/amfp/3Sow3keDJQwJsUge6Evp1cH0jfOO
8Szw4eA7sQsv5ehJM29Y7olfYk+XXzat9Xhr1hg55iao4+THRcJTwKlbe/+kM5K+Nw3AHU5T1PDe
ARm5ru9Go1V96Gnr/K0fGtU9yypmEU6sXXRAHjiS8UGU6/Wl7YYXm0Bh2bNGvaIEEVEQkETdToIa
/Be63bxOfRxHCN22dpAYJpI09T4D1sHqticNbH6pcU8DtfHTitheREuYnZ0JrI8fO+5Zj1FJnEvR
URYHQ6zqC7IyMkIBTjQ/ubMyjc4o7J91I4sPnGTJdwwHz+7rhbsbNUdEZzpMIc72THYPcUuVuE3S
CWp6M3TJJ2ht7EdgmwJWc01sGAYlLPEQPSrAPugax50KfbKwCKoqq20hcfkTcB9eQwmlI58Q/7Bw
DDKCmGfiufVj5Qb+P4ABE6Bz2flfZYqe5ITdgo7YbxD7EPa1hPuAOKP6wcc2UnB/Z6K4dwVGvXub
depKQYV/gIlK4y7flUqvZ6jrM4jCagaZKKqo9XfZ7OJ3aW3RS6p5M4LGRF84nMzUzIDNoGm4RzdC
IchPVRFeNIAi2aXYisUGd4ce/9iOlmejO6yqN02v8lM90iVcFpMaAOEdE4DNSgOk9qkz5uGBs3s5
01JIxMBEuQbOvZXYMMKTiGl69hhM/emdsWgqHqqWPcJ/2Grwae/HsAU2epgQU2fJHcs/QqSPLBr8
ftjnIZ5S+g9vUjmfc5E8O7NQGTCmKB6723pU/iuHeBjuVZrm/XYJy+SzxzHR/1sX/NVyzyx3cLeB
xbtNYLf0qy+TlsFlHLAPYC9BSlARAoXGeFcscjR3CPGW/jDapUFQiCTGmXeKSizmafccXJAmZnT3
xI4XR4SClWs2xVJ6EYyG0OveAzivzREXbtvcLzhDHWyTMbznLQiuOn0k+SvzmHyvDG1Q3SyIh1mc
QnXAX04iDtSxoNwWjlztxXIwZqeVAxqdF7GBCR5kREZn9CMDzaQMp2vQQBBxaGB5K7erEvNrukad
xO3bV90BWZFb7V0UiU8qwWS2CyvygxinOOVrTkKAdxe3AcUrAwnkpkz2O/nKVG78jXiBqZW1mogE
nAOuZbw/gWAbSHDtlqfmevyHjamOQaum8NS6jJbZaoGwObHc8ZJ/xHshhgRXKIND06YIvUMMvumJ
BJ3FZ3EuO1FfVDoO4z8ueC+7AwrB55Vj2LtCdBr57F3r9SeUEEn8DGXqulFcVgmcoFx4rA9Xx3h6
sCuoL+64RHsnqRJEl1Sx43u4pEt2TBJM/xvTz5jK6MiRrNPLCwYrqUvzElAyQqYJSl1tc03Nu61R
KLlPiqae3UJFlHr+kGoMqtwAIKSKFbIzRRHUR+ANWisNmKhdHql6PHIBNFSoO+CO6rcH0LHcMsbQ
/cvkCkLfmIkbBEShE56rAkjSH5tR+n60OCaCk58wHEJCVVus5+k6bZZEOeN7mird3DQWQe2WyWor
iLcyXfTgN3Mv9gwqBXcD8ZTNf57LSvCAfE3BOE3rlBGoD8fzGX37VJ6n1DIyYx4TIX1KkHbKPz4C
1M8RP5h/15FaPBzcmAIDhoKH3Wcp+LoOE8ntV1pEN1uzxdyXkqDddYhOfpiQ4PsmJUDeIgacXWDx
RBkgS3XiNn1pK718UVcs0x8TEeBMRJF11REFnIdlyGmlrjZozev2LknqPr+Q1hDm923D8mcXATBk
ZY3Xo2a4A7Tbx7CJDRAAv+dDV2UAruEwocdqTURUAG61/rZB+TJ0f+ZKxfnLWEwZ+n6+Fg6tJWcZ
zzUTxc5jFrhh173QaViiRxM3qdhAOetAEIWR8RC8txhUZiAWI551/on2o/dBR0v/L49oo08YoUZ1
mrRys3euPNd5ZGJu4yeZ5KY/UcaQLGjn0Mcz7rtcKZXqZf04o81O99edj3sSCs/bPshQbtFTs85m
1yTIIIkldvO4UhSnlDk9MbOQLpwO0ZE8MJu2VNgeYUb6pk0w3OwDlfXVD0ACuBZzGmYfRtrkPEts
LAyUPHKxEI1Mr17ApAPRnLHz2Z1yPGEyscFPTN56v+0YTJM+VDhcomE0efeMwokiKXKe1d31Bguu
U9fgPfJACzHwhhPFArABS4NMCPhm3bvdaZ3EeKVVGQxVIkLuycpmKVqgAhoUaVfr9SYOsTIx85ph
RppJCwMg0JLH0zMXSrbFgEClK/X816mz8s+SRmmKcSpVKDaRYkNuhon3Prfcj1giu+RVpDBfmM5b
587B5IBTqeeF2iLIo5pHtCanawRv9obeevgvsy1qJAcJPhvlNlP8EQgZDNSdDGQ5BeA/jNdYkBVq
4pgdMl6/nYpHrJDIv5Em13bV70VQ5M3OILf/QNfPci8LZkvOLD7DTzQ1HoFBZKmcA0V83X5iMP42
rNcdT+9Vy33HQ3oH05DBZlk0enwHK1p+ravXX5FqNna2aTj6f0AF2SfrxcMnmZX1f14vi++YvNkb
z7MjEMcWYf5m5jLH5oa06IvhKMqrbjFdu+/gMDj7qCrzj2isQeC56J8/M3xqzw7a+BR5M/KTncWy
eF+lBGZtoq5BfwXErfvpC6oV9uxe8Qcrrf8WCd/7r8iy/6c1jWO4XXXVoc4eAyMgX7oF0YCoj9ne
JbW7C1yPc3FGelrs2CJXF40yE/IRMcdmg4IRprIFV1pz6Bn8i4s0pBdhj2SRkceca6SisDiqdIBJ
yJM55+2aL9goTIp4baN7QUdAt+eUOPpk818n2z7YkqbZ/VJnNdnes3WYUcDUUDvz2gsvA6JDgZNK
sgnXTcvvagi3yWgrwqi8CfxywFjEeTUSFoVwVQs0KugV83g6chhUv3Yy8tuxnLdXIHjl3IxtYH5C
VnwRGr6qJvk1YiC/TxzIV/txleZ+8F39zJ2TBCeS+IhvWNDNAsOo+Zw2I+cq3ZuThd25YwQK3m9K
yufO9IRSetzXJPo2LG33LiuX/2Q/Oi8WRfBpNa33AFP5StcBy9SzMytSBCdc7Vsb5V51zOIEE9qS
lvrSlWv0WkPBGLcjHAfUjU2DbSTzKFJQgWDvjdgIPjqIZszZVtp7mqYh/WNil7swkQRoAR1I5nu3
n2rAHEjJ/U0KnOyCqW/9FhPV+Tb1ybreBDNdOBtWF0etnOb5zYoFTibNKHtPdtYd6my/ZiacRtVZ
IXaatmOnhj+s1cxLnizNXV4Tj7VBM8PgTPVh/6eE+siYJgnn/9wiRzvCJiw4+sVQNodBkE9+cBwS
6Lfozgmw1GZe/2KfMs+6mxJEJOLqDR4mt64O1E0kmvPeN9NWOJRT+1plq93aTIO3QkwnNsz4ise8
EOk3tqeQGZFtVLbDw5g/RTS2IVVjXH2NvhP+RPkw5TueBDKyWlqypwjaDz+Gi49nzxLBXKKrTWG7
JpXDpG1ti9cuWtCpVI5Vt0nr1t4honIym7DPOUCTjkESsUGcq5sIONlHN88h5uOA75+qIebR4EJD
IMTZAJt9bDP3kSxEzimAXO5Xwp6Ih6oZ5bFfhvJDjV75Abil/hwGH2GlKxZ5y8Ihf4nrABb0UDOu
P09VXh3LGdrfbmav/YkMhw4pDg1SfrsigqJ2yCl7Q6+BvOmhNk9PUB5YjvfYW6ezrGmfdYzgG7zT
wp6r42UEz9S2lAME2yCyckMBzZjekTzJYg1/yHLvLBgz1X1UdJvPfuAQuowBRGMHMv6fBbfQvHdw
Yv0t03R6sBqTHuW1pyjapkquVyEWUzCQcuWrI1B6bbCOCjSRSRLZHdOePt8LREAIOXvmwJt+jK74
dbYtTHOa0H3TvL8s1IO6AD1uaXY3SZeMw5bh0NSyF0cJsEc4Ae+ZXOPiXRH8JTZrYYk1L7peg5Wb
UpIhTB/TgiVgw+Sh4qi81+GaXBDGtPMO/n2efOZ96v+XIXUKNmi4esbr5YAJo0qbrwxUw0Vk9gr/
ty50YrqORBOsstTvcH/d5YFhbQf9A8XWXTrPXnV28xmSCdCOClSRZyB75jQuzanu8qvwEgYF3CfT
iWTvgF6eLqAqWSbKDoUnwwpX3U+mcn5HxNhHdf3R4bUmFusciaY/wVK5qN/Hq4Ddn9RV8lp0MAmj
vDXPxVyF31HXW25RzkB8qrBA9ovwJFQlRqG3cpRgNmnQQPVooGnlkdRDuHHck8ZuOs+rZqIPAMgh
D8VGCEfHlEcSixscQiaJ05NqG0gj2lK971P4Y4pDXdn/fBKMkr1LKzSwxe6dqymh7c9YOd0PAOvs
cOeAm2ibMa9mn+uAQQdGOoU1Aw+h4g03GqsRYF9sH8ZMR09I1bi6sa0ld+yEWWMJMdHbCdfW7yXh
uDl0/SZ+Q6iPrTNOrH9sBxaXfDn4yV1yCa+ZmbO++qtrejevrT67sqrTCwWEfOD7N6jC2zz9xoLc
vFa6YvzcxjKpbhIIGwzmHcGEIGOV1P+PtPPakVvJ1vSrNPr6EMMgGTSDOXORtqxURqpM6YaokqH3
nk8/H9UYTCU3kQnV7ItuYGtDkUEGI1b86ze7srWzZ5eEHMrnyJP3Bion7Hd6s/vmeTWnND0Oo9z4
QvOsbWuSY79StSSH1wNivenodNmrNkQhCVG/Kj/rXHzR5kuleONLJw/DNN3sd4/qhzxZKBYQVY0m
fLUdFNR6w01yl6o+PlAo8+pHh7ghoMYwS68hsOct+JNF7NhUdAJ2WL12iDGZpx9Cr3jSMhNDg12l
nV7Hnj/B/1UEX7BBJExeAf1XTqPCh22r6z2rlICZ9FOP4fYPD58iwm7GIijWfh15LxV00p4PN60/
2VnSKzQx+FhXWtSgXon1sibhwHF/scCBc3AaTgHXQ/WZnTF59sa0TDeyrobvAunFIw2HWq6B1wus
vvHD+uSO9bRiyKw7WNbQXZNUa6jrsXLUyY/KxTxDeG3kYUzSj0cB1fkeNSDCCrXBSIPHpwK7WbLN
4ekTNt3hKurj8cjD4LY/9ALvLpXGKkVLpMhsEzuKfi8owMhqCRL7lvRvpEq8Ti3b6KVO63DodYqx
moBJda10pUYPm+oEKZAYnW5bRopZbiFp8/TZhqyX2AjAbH3IPeAeRa5fsf6ZWp6I4mBqNte3pG/B
MWoIz49DMkmlKG7tTYq9fjgBPchiC0padEOxwbWsQTRwVaK6IbAlaNuvhBqmz1y827feDyNkRRUx
OQpQQ75OwSyTlU+kuLr2xkTstZqwQ+rVSbxb6mn0AmW9fKlw3gs5HCclQ6AMdKwdzLzxYwgJ9NLb
wPrNpmJbG7Qnob3t4rp79XHFOow5/deVqYPibomLC8yrwkZYtveoWT9XdsPVC3Z4CPeri4MX3UC9
gBUnwfQ3fqWkT/AKfbg6COTRablp/83PqbXWfgpSucGrUVyzc3GhryChxBsFukB3hZTA+4SYi66W
DvKBK2PAsUMyWSLDNVpD00GDH3icAbS6MUn3su4tien47FBGVVtBdABdwgKyDXBnWSobuvit/wS+
7FFu5Zmy6VFCqp/qPhT9xkljeGaDTZv2uiZh9At63uoKw0CV9uAI3ZF2LS1WWtha2GzDZnSxXmBJ
6BucePRvjVLjG1mSQFlf+zZi9t20XCSPl69oSzcbzw0uoLhVwhssyeRSLLPYKcieuUARBz7gJUjq
eJ8VlFexbeANYRuEG0BSIveVzmqlYoHoZN3eFl3RrCk+OTqQKRdPFlll3q4QZv+9CvrJ8aXUEAzT
cjVgMED3ILarbrJXsFYD2wINGcpKgW78NcTQBpcYQYbeqkghX26MKMKLR1UDyCEljtrY1AWZeK1z
TKbXbOHa5xG/IWgysiM7qoWzRRBrbQw0853JVrbyo268Fn0YVLs0MeODPQy+XOW4bEHAoF6Ir+oq
d0iRRsnn7snq4hoCeohVacnV5nfYhGggtRo213WiWBVuhZQyYI9GZ7hXHlAJ0vae/Gv8huL7cWgN
hePFa9MvpkX8yQbZhOt8Ctmfvzd+59MrygpbbIrU7bi+kuf7BjCA10jTVzmgEr08/RFvmLzcoLcM
H4Ko1DtoDfzhBsHyyHeBlITMbZsiZ6NLxT+ORgLr2wt07yFuU73eku5k7FtLJVOpl1FzT73XB3uN
K2WwMjiIVL7+BjedSonEDwyewlfR4PWyLnMlLb/g024/JmpDZ7EbtVLdywZmKLzlkssdPYQA/24c
qMB4tCJ8RXaa/kJcLrJ1rLpoNoieFONWMUxfQdGFuoNtPVDAVLin4LRHceeTetluODBLKhmcvY5t
ZGPUVza1+WqYo12ijdEFREzPn9Kpzaa9chtpQIQkwi7d2VS8v3QASG8TwiOnwETW8oBciANXZrTt
EGHVv2wgmhJIQrMwU0IV5+5bFdU9thQyeYExROsur2pjC6ACIwREj4tcjNPCF/C2/K4AlENjFZdp
9yXB0NBaQcih2wI3h1RlaMwasGRohZNdP9GjXiKDq0qVicUqTgZM74Fbm58jzKpwW5VQLDYCvsYx
Ynf/mbIdPQ9Y0AbrVJrj1ubKiT9+5skXvQnTW7UiyWRjZDpddF1m3xNLh0aDh1T+gLGZ/3nUbQOh
QRMPv0Fp+18qcpZvlJP5jQ3eGm5yLP5wrTLqZBvjNvri84KfaFLBFIoaoP3AzzCuL5zUgFOeTEib
kzdVTxMnIXYKMU/0iS8MTyNq3bbLsXwn2rn5SfEFhspHmYfxI6QZ34SjametBhTB9rwR/tCwiaia
bJ1nBy1auqv91rRWmhi6CLlNqVpuu0ps+tDNehT9UN8FkZbRX4ZoVX0nB4DHZEX0mAG4q0DVrz18
+htaN9lQwDwCVqbPno4aiNdaKAkd4ID1OcVo1Hqwr4kL7Ol1DypfSiE8JzI49eDCXk82HTqp7wX2
IXXk6P2DBm0GLYVkByseXM3SaN7gLWCSvxaaceO9aKZQE3vd8M5RgBahxPgfjyxsLJ9DQqExye9y
q7klus4xdkYzhHJvEmiY/kDTqln4RWh51eHBmGfmFmMHTBJvdAdnVup/TzSYzvuxMFHxAnr29b1v
N1aVXtkOmUvmLXp9GhDbwLcDHkiv5zjubKsIdYSxxYqwx0bFJ7dupYLvq9PtgRs+mr6eUs1RxocY
n/5kD+Wb1h0WnmySiVFz4HNCVdZNSH6gsu5FmpE6AdmJwFWEVpMXWIdRe0j6+IhhDsnAa99Hso7l
gsb2g/rHP4QODmOrsISXSmURpAINrSl17ufUehuDyNJPEmo9efclVJG4Yn9aob9WvpcAbr9Nwyhf
wHLLah1iNUBBlRDUsq4DVx5oapPg02SagIMnCT3fBBkCmo3q2bG+bluz/D1RhskA6Ixwsj0pJTp8
qOxknUc6lqMYkBtcx/rht20itCYIO+npCEHrp/JB0hBt0WGpV1AKNQkEkZf3eaPIYYXbt/Nmxd2w
w+kddJ5IjRrmUVODolmGDiuua+rgWw9F/7tHUF6w7VM9BXfiskbiGH0xecXvoPduc2kYrxBMUeVj
EExRlvcFFu7eKBuD/1XseyPJMf7mXmdBAhprFIe9SbW6xgHULbc4HhEQn0lSRYI2dY4g69BXkMIm
5o1JCx9KZRVBgHTqRHlSTQN8Ruph8dsHhB3WyShlc2uHpfZMzQdzy3MojFejSnLotjPgvKykxFjJ
UFU9vCb7BD1JntJQWSN+hH0UaDYZ7rqhWMVNPS2RTYhsRtmrXT8GOEgJyLuuG1remgCzEMsPMdpf
TW60NFPhUWhk57UaQjC4n2SJFBFp6t0AP6ynjUUNpwH65DkCcLYH8s+4BEPwxo0gJTik8UvbvKrK
tL4J3cozN0Grde3ali5gBPYr/Nf46shVmGbuG0yi6uDACqVIRWTxS4pC/4lBWMsyMQdWdq7VmMX3
+Naughrz0g3SNuPgqKC/uxSU+hHCGPgSc4uuGjj2j1gs9W8y1fN7zSTQdhfQw3G3RNUYzrYihI0T
U5+sjfSSvvXG0BAer2XBCyafwSzjNakaoGp4uTrqCqctPAvs1h1olobhzzROyWZNq1T5hKlTjPeb
pZY3aZTir2yZdrFPAgIcrx0k97dqXUZHy2dDJiMUI8ENfgdwEGE3w18StWlYK3cMkgMcD4HODzOu
Nz+Ihh8dDsbcr2GbVCs5eEGwAhjm7sN1GNNZHgcnfwUm+tX0te6bNtbZgyt5UeCLKUBEquBbT4SY
jl3u0KmvYSJT2vRN8BSJCWENEn1oMVm3WW8GmXPI73pQG257iAgoXhEEWF4XvqoZpq0iClo0CwpG
DuiexuDgDMIyNz5cQmeX06DOVxQEdAowVZaI9ASHNQbnnY9RBAFbKH+Rz5HcZnU/uPwNxCQXfX3L
e0Q2FAo3mG5doHGrhq0IM8tck/bkqWB9k44xyZLHBDca7l4pdDjyKD5zxeq5sSuBbK5AJsti3ZhC
PmDj07+iXyxfQ24sP+jleg0XvrE/xmiLn+h/1kdsu8vnHo9yXIZ8gb2O0E1mjAkkD+K/UL7BvqTS
3xb4k+ZXhWr5GGuUTksGV5PTCLoJ4PUTT2WiI9C2//7X//jf/+tH/z+9X9lDFg+02f+VNslDFqR1
9d//Nv79L7oK07+9/vnf/7Z0qaqGNBxYlRaAJxxU/vzH61OQevzH4r98NfCrsqLRnOtJfd9ihZ+7
fvtwfhDrdBDJBUF1DMcWmiEd3TTt00FGO5A2ZhHRscrU4YHdiMROpfAeS9c21vowwt/HF8bfnx91
+lvfTe0/o5o6yS06LSihz0bl6t7aDbalR8ey6sdYhuazrqeKsiUbLEDRNUDas2NT3VM7oqQ+P7i5
NLil48ysWbwVY/ZcIZUAQMAmPYZVOdxN+jL7kbLKvcO51U2v87LskDKdH3PxMdsa1xmc5i3dmn7T
u3cpEnJ+zVqNj2RoIZUewf9+0lINvrUjwrTBF90u7QTxN+eHXXjOQmVIkqdVxyGe/XTYFqJZLosg
OppF/5S4AMutHcHSoeKjg99zJz1EYqIhQaeNnfX5wWfrd3rJDG7T1LQR6gldnA4+aANtxrSKjrFW
UIhmKFxuoGDHzdX5cRaerVANE22IpTFR0zkdxyy5bjIMk1TIuFEUn32dAwlgpWvrlw6Hx31K5MK3
86NK/tbZEhZQPinWTMswUGKcjmrTbe7d1AqPLPLJdhRR5kB0QB5CO8zq3L8/P9ziw+RzYckaaDOs
6ee8W0CIHAjoUfLoCHOI7qcI5cHXfbyvzg+z8G0I1VFNmOa2aVpyvmDEWPU4WsRHN+vRe5KnUxKo
Tu/M4riBP1X4mrs7P+TS6xMqyxO2PoxbOf35u5mReK9LolWjY9AZWvDU2RHVnMJIw9brciP7bhee
2uLgyeX45vzQSw+VlCU+ELZYC+bE6dBehRM9xtjMNh/A6UNsdwusbr32Ayv0/TizFWq30WiLQKIQ
gXCHwLvwnqG8FVvyz5Aa+AH+upkXvH1gcoBdmonFssYJcjo5kdsjaLEeHy0nq9vPUVRo7aMJlWnz
kXF0x4SxavMcZw8RBZ6V9Ah/jz3XL4y/K3X0nrIS/uOFhbL4tkxBd8PWMUqbT4jePKSiJk2OEJCn
0HvZe1sMTYlfPD+hxQXpaCqNUFVYtjZ7W3EsXeA2Pz2aqKi+UkD4YquruoMPX1hZ3PCkXglYdCHV
6vmRl74+xDT/d2RdPX1l7GHoMeDEHTEPVz8LK8Zbka1HIDrBGPitqsG5zo+4NFdN1TDvgb2u8Rmc
joihVUiGZJUewwZSr0vJcV+XffKoYmyMcWNGMxPIKLow6tLeqbEkaf6bJmrg2ahBYYx5V6XpkUgV
hwaLOuZveBDmR4vchh/nZ7j0TN+PNVuetHazHpEbbzPQ6xdHqSdTrYJk4h4B8WOL3vzp/2/A2fJx
oNKrehumx8SOSyanmEG6RVuUP4tKM74VKYrWD6wbdi9MiAEsuFjOnqdPhqSWE3V3zLrY2NM6k/W9
HRJstx5jW+KeZoVmcXt+mktfo2YLg2NXE9KYfyVQw5G/lk18pBlcFevSJVx229O8vvA4F1fo/xtn
/k3INCxEaMcxvqT+K53YAZmDrz8GdiTtL0TAdsE1Eb7WpYJtcYm+G3a2e9Z4ffitVcXHFq8qAXqS
uPCSCpp+ezLpjeDC3rY0HMefbTuW0HiVs0Xj11hqjEGQQN5T3V2ETuqaytDDYDoJvpx/cUsPVBd8
7dK0TZUAkNNPnuMw95C5Uv5qRv9j0h7cpDrUg1Vse3tuq1fcs5sLL3HpI2R7karkHw1uxOmYZgKA
L30OwI5ukLXG/Ci/RuVk3ZLV5QEgpkV5d36WYtor5/WZrqNVhMOiOZqtnQ45YFdYm4rBsWTX/qsF
76Bs22ulzSBlwKSa4CGEq+BBPV1Dxc7rneymYM3zP2PxvZqQtvDMdCxbTn/+rrgZnbqUiW6HR8XD
FmOFfUZzi7sOUmxuHGCu50dbfLU2xbAUtPR4t6ejyVAhkHDww6MLNfkaUXAOuR6R8ZOZgADmcWEf
ekc1LuywSzuBjqPoVL8ZOgLr01ENLNMmNHaqhH0VMcHQVpsKJLHfnJ/d0rOkkKECtlFESTFbuDEq
b3gmbXQ0CAO6bXo3b3Z9NBYCZkLhXtjelgeTfI22pk3l8Omk2qwj7sIZwiNupsYrNtDKjZp5Jlat
arM9P6+lj8PQTZV7Ph0Ax5gNVesDHCtF560J1SZDnsbPuveL4YG8D+j0CASLC29saZ0AZxkSlwNb
1dXZ51gkmZpYyHOPTV1i1uxnffc2VCYwS6MjJibAr+zLPXgMnszn57r0WPkcUNYbXL1VdVbh2JVb
cCAKin0Qe3I+g1xsx1Tq3cbG7eHCYGJxNKkRwU3IMyt0Nk9ORDcdYH4dobeW6xyQ/IsmLDw+rELf
K4ipNmwCDYpvc+ieDUyUcYH0TfuhQiR4S99Q4nhExBqtLbDel0gpzOvzj0NMv2C+S1FnTiAMAA8l
9OkyI3k1iwk8jY/o5yFquybZaUo5/ooQqMNfExGkXak/tg55lbh/ipqIEu592s4nDeP8b1n6jLk+
OxYflwk+Nns1ddepAgfz8BhnxDhiKKhiTJJ1auV/4Kx7P9D8rYRaX0V5xlU2UavvY45Ly0ZrhRDX
TQbz/MLXNe0+8ydssXQtSAuaRFZ/+oTVSsLRtAtQCPpC2RqirAL3qDQt2j74vQHOEesJSTv4hBFR
tT7/TJcGxz5oOvKm6602fYjvtn9TByEhZ8o+WHhHwZwO0ac/kO5gKM9Y6w7hvqDjGd7juRrVX3wL
Utv+/A9Y+AIo71n/YE+oY8Rs9k3e+WXF7zpIDYcqXGfjxrwyapm+QKHy9b+fLts/zX1OOmCR+X06
bvF3AEJz0OI05TOml1iviQKHkZ2E8R9srLTC4Sb1uvJOKWHrfeD80yxqDAoNOrQA5KePW+sREEaF
4RwELHt7QqzZWgHwC+dxEGTWuAYs5idJyl964Wxa2mpwo9EM04LFQ5Nr9iFP7LAipPNxMFuTPlvb
aIItxhudhzyBZLwDM/bSJ9RDcA5tp1MOVM9IJlSC87aK62Darddt1995OPaQNJIPjX4/9GgZjucX
xPIPtafdl++c3W62JHVahWhMNffg4LiU7UHoyKZWZTs84OehYm8y0BQTrU0Hza77sbl21Yn64QdB
T+c8b6W79wqOK0KsncjasxrsvYjV8EL9trRwQYMcTl+Nr1fOnmeJMLFzc9U+dAqqTZLum7uACIof
GKg049+XTRqlMG/kzx48x9YiHDE9lSTtg95igUwbbKRnmBeduFXa1CtwFq0631jnjXCCz+dfxzSN
2e40fZ2SL1M3uAjPpklYQ69RgTgH+Oy4KjQ1eRNdLLjxGykcmM9VKbPfqP3j71Uu4qce3/Hw6vxP
WCgGAIckzxpxDYYGs+2YSHqJQNx1DrDb6NHiGYO2OM+Mr407IovR2tD+jm93JK/Pj7tQ9lAVY2kl
dZ2PZl6skpzdIPET7gFtTAfXhDM3nSzk8L72xijYYxYcpBfmOm1388eN07AQHAU2nYdZqTUaEW4v
ueseImyVg5u8pccWRpnmkPiHHBZVY1PSX0JDjQOb3347P+OlNU2cHk0AB5RayNnoeKOlAo2YcggT
RRs2KOxiCLWaXejhVWvU5XDh6BPTXzibLjY+PGVTN9kQ7dm33rWsHsLWXaDiSlQwCWzrenSjTLx4
Ya8+tUU2PIf1MNn1BwWsul4Lr2wlxf4wIUyYR5Nm6laxXfUCmL1U9lDxADGrQtf/eSiTVELoVK4r
B4nnxotXju19xLOhtYp9Y7hpqzbBoq82MSRMY0SmtL2dh9jHvwlro+lxnX8xC0uRg1i1psuLAJ2Z
nRuuBUxFEqVyiF1aBlwKZWj8GuMArhyoVLmhcO+1C8t/YSlyCxc6HjO0oJCHnp5ViWWqJDB6zqEp
LP0mIzaeaFtCru2NYxYRNDWirqo94IfnQvwMYvfl/JwXyj2mC44K8q0Kw5gW67vSRMQk10HIsA5K
FyWkkTo5muOhhS91fpylZ0vXQmJVRV9c12bbi4C5VyCNcA5xkMCbSgeh3ll+Sy5HhTUq1v9Z2z6e
H3JhR9PZU0BvGBfseza1XrRO5pNocIBLVd2Gnd75+zrQIuhwBA6uIU/RYs68jl3n/MCLc/3TO0HZ
z+4yvfN3z1Q2UFicrnMOFSbTN0nuFtCiNByLLdWyvrbCw3rgAyMCvbOd6UKY9mwVtbSvBzwt3APe
x86NEmjeN2S0KGgAbfEiJvRU7M6PuLCJcVJxBZ/6Xhwas/dZNhmkXbd2DhGb6c7DdPo20oIvUdk3
X8+PtLRCqSTZufgkNfmnknn3NOnPFzUVnH0YSiPYoEQiV0TphlH7wFtDpgrHV6VT+Y9dEhtPcPZE
sQ9GUdV7tTYKf422wHzSFXxad2mmiO/nZ7b0DPkgIEX8acrOj1yzF02AeoB1MjnjIfahh7hWoFmh
YGsJlPp7LEOXwuExgi9OSNTpsux9PwgJ1wb8gdQGmTIbYRL5HQYnqo0k5fzclt4aJ7oJH4Mqk4Li
dLAQu2Z8sAPnYLMYt5ImzUQ+wozyA2/t/Tja6Th6W/R63I7OATen7il2iLzbZToCFCx6Jv8EW6uT
n+entvDapm6L7Uieo6BmOx1SDHZL7IhuHxRNezXcyDmM+ngoo8J8PD/QEnjJSLbFLZSTG4f805GS
tMfGA5vug2MTJZnUpXpP+pNn4etbpnvMUYh7lQ5C20wJ7IPs4NVrVR7/Ov8zFrYzAzSAakVShFpz
sKbmKkfWU8+6qbGj10NTfO1Ic1wzXvJJkH96YdoLz5dLMkApSI2Kmm+2mWXEogaN6ygHHPUpwEfb
e4xcX2BnoznN3y/Tqe6Ukgs4uXzqbCwnKtwk1Qz3oIwpTurEfw0k5gYTYvrXD1ESRycA2ig4wSFO
XyUmfoSPhUI5GHYF+xZHeTidZSKV6opYvbT6KkLo1xeuFQvFBVvG9LnrsAVo7Z0OitjH9cp69GgI
EVD17KeevRVaT1aJ7HCs3xBbovn3ue8F5FP3xaWFs1TfMb4F64OmMFTg2folcdMsi971jgheRLvT
WEgO2oB2iiKA6/copKddA0sEcDFTwoCiPk6/IYLGVhpZOBEPf/8O+Ck0jh0KRdWYfbgm7BAttRTv
iOwExaDAP5amaor7RAR3PpSj+HJ+QG3h04H/AlOZaoBj0pj+/N3ZBf0tx03K4gXYCk7A4CLymHAJ
Kq6GTvgWpoNESnoPUDh1ssTzPDSObdy2I7FpJCztVLw3wyuPLBUcCexRBJ9wOMWEtqMbVu4c08C8
SSSGh7P/yOnfHXpO0PvQrhTx2a4muRUnixpB3Yw7aKlubljbHEqHd4chWF2+nZ/t0moDylJBDnC6
4KQ+nayH/VXVGY1yIJbctSIYmYXTf07EkH7p29R6TISVXPexad21BCVtzw++tGlwvcHnEF8/Ftxs
qRUVbPPACb0jNvDVixtg3kOkW1qtIlDOC2NNf9fsPgWTyaK0s0C4uLycThQTCFT8cnAPmEhwRcRp
wS2xosC5CAPm7p60QmTuEnlwhTl4p3Yr7OCN8MJiXqhu6fCya7F7acDxM5xW16qmHOrpUodJGQmu
RF15z27qq09s5HG3aRCl3w+17JPff/+kOdOnBgwPADjxdPaelaDOsWr34OLytjUrBLTEuqJFU305
7s+PtXQCSsuBiwRwD+94DowUhYRejGqGGt4fsWrIE/dOVSBPYrgT9g8iIwlqZ9u1hseYRBJFSCG8
ZVSSZZ9fgKKWrtHSBiGh5URz9h+kqJSgVEFSF/d20w7uGuLZHrTcMff2IEgmdJX02SKggUgNE2eX
ROovZkwkaVUqI58e3lqroPcy58K5srQMeBkmqAH9TQrJ07fROAAGTWu7h1xLMMg2ITyrVxmx7eqK
WIVcrFR8EPHUsawPrD/bcCSAPDWsMSdveJZTiJzA5UMQ28j3rKpvPqv+lNHmAd+vRwW21ZbkaWKc
z6+JpT3VhgEnSZSVcEdmJ6nvd9LDH9A56BHOjja2RCu1iYPPaSiusVfvLrz2xeFwHKUOm+x75tcP
dcxQOdc+y90pk69mDwC6ykNFW/cWDiY3nHxB++n8DJf2FzZQKmeauBC3Zp82Lgtd7oQN77QlunkV
uCYpqThDRJ9yWnEo6gojQQwWNfHX0qjSneHX9vP5n7C0nTJbfHOpVXDunsr7dwdXhiCrKnvTOQRE
Ply1FEk1VqbWzyb02+xCCb90bkzHBQUC+ICcwy5BBJJu9kxX4otyhYwPXQ6HYP8zUaGxCHKvlUdz
rPGktnNYnh/YYkxAH2mCEcBBNmc3iEHJ8DhvODm6EnTHJxL3yfRMI9waJA4aWzPq+HbqwT0Our3z
fEjwO5nB7bz+6ycOIAnnA1TS5BCbfciVgKBQ4kp+qCdpWK/lVrGXXf3aKkURXHjiC2+XW6cK5AT+
CPwze7tJNGKNRWzAcUzK4DrCCwfHSaI2d1IaXXFhh1r4gKYuA5UHXTfQ1unP3y2lplV7Ym2C4Ngi
vX+cKGirwU3i+xZlHMFe2aU++sLX86eRCtsCdc0/GB/o4UL0mEVwbPRIR+gcBj2O1GVdxnemN/xx
0xvMNzUZjRtUAL5/26sNgbZ//zYnMGbCLPCI/wcbktzwiAwOeAPK1FqH/JZ96SB8Ho1K1S/sUH/6
WbN6xHw/2Gzp1C3SoKbXgiOues6PAE6yuk9C0ezLAdt8Sm3cH1aUEhiISO7gz3XW4hy/6hF3obRA
lwP6rEvz1VayUVsj0R3KC2tgacHRv5mOKUgbjqmfrgE9MqD1+/zCQTV6bJZK3zb2iV7jGw4IjovS
+ae/uOTguqvsoLQh9dlw5ONJiHYOw5VIo3exRvzUrseSGtdIiD7+nWE2b+eHXH4Jjok5t0UDhZL/
dIqu73seLBTvmGoOzKoVajHziVCcAV8B7Kmzq1bFxue6xmboLk0ck2gcx4osf9Vg3nqtUrsAaxUR
ZCRyq/KfdmN04gLPeektgMVMByegHUDh6U9MmT/Rq3DVfYwXQiy5DNIcSB24UkrMeS68g8XBpv4v
zM6JiTR7Hlg+W0llKsFRkM/pfa5Gpa53I3Gn9X7E0u33+cc/7VjzT2BqIOhTJQzFbFYUFK0cLIIG
wmNSpH68kRV8xSfc4saLx4W2NBKLGCqJFPBmZiPBSpfYqiQ4fRYKHpwRUPcrpg3oxzSCj4s1jCdc
HzRIs4DNYX/t6mG+hc+aEcgoiysM5dvd+bkvrXYJ6ZqTE7SI6/bpa43rvPH1Tg2P9vcwKNsbmSrF
J+H6gUtAhFFd2s+XanLOSkhs/xlPzuDtyqg8HZ+K4GgYoWivydtqkl2j96i+VdO/LUBZ3AfyLby1
adbkA3EDQome+EXmf2CXNeGeAvPDdOP9n858OkuooDAo09KkGFbE2IabMW31n5IG6vrvnzKHpmEC
narUgrP1PNadMyIUDZHuSOz/q95KyIlsoPWt1LYgsIDSTL1QmyxURgConCI6oNG0tZzOryeESxNZ
EhwT7rbpveP2Ub0XWB7e45PqRbug6Lxh3+SYXhKX0qd4z5+f9NJZygcM+khX2CG8+/QH5DgAUxJQ
GylVPaEVSZtjj0SDZ13rClJR1ednb3tAx68EsQQrS0mND1Bw0aMxe3BQQFB92mje1Q+KYjauytd9
1DOlfenygZDm2OGcStrkeH66S3sWEAz1pqQUFfNedEl1D5Ow8o8+fmDhjYkN35YMCX2XpFmjXp0f
bAkdgxzDPQYFGmjCn+/s3cS6Pm+QXwEJktJAkkKZiNcS3EHfiyTj1Eh1dbzx6xhjBYxWAuetoXrB
Bzp0av5NxSQu1BFL+wjrW0cUDCePLJHTBx3oTWpl7uBh96dYN95IldQUhhVs8wHzjw19mOTh/COY
1u981wau4Wui8mXo2fKSfWWEoc6Zmbg1bsWaq7XGDY6aZrbNFemtC8Vu8UbAYdS7sHMsj0xz8D8j
/wHu3j171Y1UgkJtKmDbbvQtnV3ZPiFkdqCw94p1nzgJRC2HgijdfmDOtiUpu+FIwWw5fcoGqS8K
h4t3HBAyPcI4dG/sCvfN15Y/WrXwfuwba1SLX38/7B+O51SgaJY1e7kC5iJAZO3DzhX1rsUNbBWw
jV/5uGC8tHnX1xgrhNH4gdnatAj5nlDlafO7HV63suk9INcM5/9nlwSb54qEvZtCxRdtFyXkH628
WCEv7/x0l8AaNgtO+WnLhuY0fervXjBuRpLTN1AODTZdw62N8fg1Jg9Y23hqbZHWiBg+toPSuoVi
S4SxZW2UgsWwFmUzYhCg5trXGmq194EajE4OrXDWvcaN8/R36bgYTfww71j3Pko6siO671gQ1j/t
qHa/nX8ISx808KBuweaZNpnZWCYWLqxiwzt6MWZx66y1+nZTlKiHrFY0mxjDpY+8boN1DWqACNuc
yrR3Tx3QC92SGgfHKQPnqR+Jn7WDvP+tJVGLiS+owkZVLvYaF+dpgMhCrpy279naxlchwLPa94/h
GIxH+jmN+tA5hT4+udCayo2Bpeyljvu0fuZbF9UteBDABUfj7NliOISBsGyDIxYj1bcyrCa3ydHO
15ae2M2FY3hpt+LmzFAGlSeHxeljzbQkDUqkg0ho/QpvD+JTHrk1kPOQ9XoZ72Irwv6jDDKsrP5+
CU1UYJAgoAKgz9OR9TGsubBx+PrY/by2kW/f4U/VYqau+d+LgSbChTJr6bkC9nIiTjxVXufpgK4S
a5gp6P6RcAR41xrZM+pNVMm83mIbEwYXKEgLFRYNTfzzuSTSPZh3qHAQyyeDHq7OXNOru4qYqpzN
wBuwO0vGavjUNBEBIVY8eR0FxKHmu/MPeGG+FpTDSWBIW4qW+Ol8dcyas5HorCMOZNom13LuDrW0
fw6wHJ/PD7XwmXA3YglNrG7UMLOTh8givI+MJDz2RkpC7DgaIr9RwIKIFrR76J+dkw7FhQW0sHRB
FkxnElECT8+/TbMhSCStjIDrUis2jlP6DhaJwvqN35u8Lb043rsCnuuFZTRtNLPPk6uQtLkA8A/Y
7eljtbDdaRWiVw8Qa6ckMjVo88ekKdBSnX+oi/Pj82eG3IcQip4ONJiuZnplD9fZIOB9HccWuRMR
cLK7sfG5jh+rTDerNf162P3nh156n3yXk7QJyEHYs83W8DUCXoYYioXXZXeYgBm7NsxrjP0NbVML
ZbiwCy09U+gjk+qGyyYfzelU0WkVMTFZEA1aLH6vhYwgyVp53F3gqSxBKRgkQLCgxaRzrZ1d6/D+
ShUHL7wDfMTuOsQeHfs8pbserEFZY8ATfdES7JD2XplhYNwpP4F6MJvxzNrEL0+auHqNVl2Q4aq3
F9bV0n6BzlGHB0GB/Y/mQ5GM+Ms3lX2ALeSoNwUBod6VZtVd8yUkmUFZFYrRPEGk0Iu9QXfKu/77
d07VABqH0Ir/n71zq20ltnuwZQl5IfvFr4bNAGVvN/SmXBOy8gFhsAX9B1YkO4dGv+f0nXMn8XXi
xdxDhbr8Tc11LSOIyySKYRPkoxKszBr0+LYfycR+PD/VpeUGZ4FjfTp5oA2eDu1iF02HIlEOrgUj
a60rRdNid29VPz4wDmccwrWJBTKn47pEFiU4gdJPGoP+KspLK14bAHSXGCBLOz19XkwbwKksMQcI
Mwx98diAjoj/YL3GDiu5hbVLSG2TBV/PT2l5KIBIykzul/OeVZrUCsbLDKUrUXTVJupb5Jbd17zi
LP3ASPAaoEFRzgLDnL4kDb8qknYD95AEfr2J0ox82rxV71jD7oWjemlSIG4gEdOr+oeRQRHJdkxo
Nx9EgDf4kFQJ0e4BkbUrL3e6C2fl0rZOFQJblZsp8tjpx7wrZPGnrnR8iJWD6XskTAVqR+a7lbcj
QQhkn187tB3HG0cfswuvbvqg5geXM+3njkr5bMwRFz0Gj5UQgo9cTcpXvo/8ObbUt7zRnDsR+i4G
7ebkjR/kxV0d1eWFcmRh3rZKPYLpB0jAP/rtiosetvZarieJkz4rVdIP66F18ltNtvF3s3D+D2dn
ths3Dq3rJxKgebhVTZ7iJI6TlH0j2OmOZomSSE1Pvz/lnH1OSi644AbSyEXQYJEiFxfX+of0Wxsg
/3ghrJ65yniscbEsXWyu0lUhIEeecIr9PDkWnl89Lfc00MsOLWZXy+0HsobsQnA5OyBbdgnhvIjX
+1aiVd4LJyOvxSrnBxrY0Zexi78ZpcoNLpIivjDBt8EMHBRFygXpzohrmHezCOvWCGP9nBBUe0B1
kfuKJMx6ef84vvl8UEf4cuBBqM/STl2m/de2tTK9rDQca48dYmXfgsrwZdiPnkhCb7IkgnOWn6KS
6XxYK2M17io1QKUjGw28JI7wu7kUIs/5ioxhfcD3fsBiKdURep+ij96Fy6DUbwwjIByAoD+dbDGy
MRNsTY49X3PL08/e5i1SuzhamQ+IXNYfjXWMx/OSJjF82SWGn45nwIGkUoo8hQuHvYcnISw9xP5V
aJ9TAEfFR4/iMtxSF6Q05nPzrlJYzDJq0xvyBuF0HzmaZKi3OP1UV3nrtIda2O4GA1/vwrl4u4E4
/rzeic9gPkEKnc5xGmtR2s5YH5fyyfVoBrd5lKI87A5Uu8smo/KYDO0FmOKbyG4xKK9ol2cf0dZZ
7dohqtsE5db6aGDi5G0TKlQPxZTp07aRF19BZwcDtMunhOlBs/10hrlwJtQ+CnFsyHd+qLoWXz1B
hx/Zb338aMa8TOyvsVbZWp/67WBOlTgWEzYuO7TLkeEFbIhW6fvn/k04WwZaAAwkakufdfWKNGeR
0ZYaUE4Rwv865Kix4j6dbyIvNhEB9dWFFP3cNoGF7lPT4zEACPp0EUdugxbIYnWUUK6vJZvjGun3
aQjxF3VuvbrTvjap3L0/yTe5N5P8e9DVNjGcFCNNK6uPZVvPd+wMDcPXdMS228fu5Ydqivg1wSYz
7LFruhBYz+0aJIfANgIytFxvtcDYwvgjeg01oIKqA89V+P127FHQ3tLaHn++P9E3l8UyUdJttPgW
pYy1pljkFx4IdlkfkeVvvuZYNaOGXlfVpSL42QWFgQ8T34OFtT7spmZ52typ6jhPtCeDEmupOJj/
bfXodaw9fUKj1Uloq4mquBC632Q5f2b4vyPTTzvdP83cmzH2etURdXn/h/ApnrkzgFdTxVhpqD54
nC0xYmGHJVe0gKW1x/eX+NyBMTwWGKSogSbAKs7ZCvl1gRviEVDErWkK+97EehrLA0wM+9Gsnt8f
7sx5AWeDlCMxlQbiuswkAoI2Zx+lo9qWVCPGEqNMn6IkwSN/RCbUvxswZdi/P+qZScKr4wXA2NBn
12XDHDWTKlB+dQSu792meh0dINdVN5AesTzMkQRpPprmAF/iIgZdDerC4w5ZfVcxtN2SOR4rIfPd
mLRmc9WifSs/fBWfjrOKPzUaLSPCrtUREeoIWx545ode9aaHpzTFj/eX8cxm5bHNd+NjgCxe54qq
TEkI0ro8dpZoDDjdgbo2VNv9WpDUxybPoCZjG8BjLGwXp5eHDAvJ4PD+jzj7LR1oUGQf3M7rQmyr
GiOl+Mu3RFid0lI+H2IZ+VckJPNhluDm3x/vTMADh+YbIPIY802yowwNtnNvVUeRYwWiSaJc2NF2
vZrnoKoubJuzkwNTjKKhDoFtncmZToOtahTXBKJUYT5Vzw/01PXrtkuMe9wv4wvH8ezkeGEteDRO
yFoUyPBivGZnJlfnfXs3KlvrQqGGpNpq6RhYF47hucOP9iTlQRo/NJWX2f+VlLvC9NqiS+sjpwNn
3AwHljny9K+Gr9QXLvV5F1md9/vj3w/VP9AwaHlQvFllj7GrVzku7ZwQ2/A/BcKA5oVy/nPllZcU
Q859PTgVcOfpMekEmtP5GTXC1MOEw4+U6JvflVaWajc1bl7TJ3LkMXrWlUZv8cKeObuqsFbBd1GM
5L/TUZH+p1wNe+eYCV1/BEnmWwepj/mr0Zj+YxPln2o9QSL6/WU9c2UaqPESx//UVtblXk/aQCat
rjzqUZd+D3AjDaUyhb/1h9TAkbRygiRMJt+srxIMrJMLed7ZScMGQyZgEXZaY1Xp9dSRoSHaVRTo
oEdRlIR90ER+qMnW2KlkRuy66FG3fn/W576wA3HmDy2S2LMK6wgXyAR3XYLB0JYgmvx5wx0prrJm
EVgHL/MfprkQK4BzEe54x55+WxhtVoU3IWJ9hlk8YVvRbFv4yV9mXfbXjgRRusnNWFyAXZ/7tuzh
Rf2BPgVdmdNRcVmKLJCqSIWZEbrWE7pApEHxT0PHVHEclLZTli1/5TLJv72/vuc+K2m0T7XO5S99
tZfxhsEnskOkrOml9wnJcnzdMCEoQyHEtDXbUmwDR1zSRjtzrxFdFjQAo9K0NU7n2/Y6Ah5pzHxJ
9q4cyx0eBlx6t9UEo3KbdgIjlhyXZFy9gsh5SNree31/3su+OSl2LeqygAKAarKh6fid/oI57w09
avgFlTn72U3al8ln+if+uH9/nDPxnnGWdwpdC+MN0sbMErttPKSGGgxKMEMrJqWu27nNaxzb8CW4
+g/DwWCknLzIG6wBedRgTMrxbnZE9oKdVMPfMu/cyI5muGZ1gaDfx6MS+/b/D7gK9vMwu7yXUe9W
RFoMfzxtDJUWdD9FyyMQKzfs3sa0es2bYb4A4TkTGhgaIA1t1IUOtDqqXlubee6hq2TF2AWFrsJc
fo9rh/rRBEPwT47C/IVNc+awMOICqkZJD8j8akRUykdpY2R6bJs2+axbiQdIa8T9FJ+m9jdu9QFG
Xi7+Nu9/1HOn5e9hV2usevz9DFvLj0HcvtSi9m4rW+Z4ydR98yKi9hYg0Wd8xdQNXql1s3t/9LPL
TDkaWAVCZiRKpyelqybAUZIvPPciPoI9vG3KeHqRuj0dbOkNH8+veS4A2+GJxp/1DkayO9eyIS+O
rpKvXVvjDWXFxlHrDeeS1PSZqAusj4I+YmNIc60fKYZSURXoCRrwhX4TNaK8sdpoVGGnxeqQylRi
DJxEi0Pxx/HQS/j5a+jVJ8UKME/RXy6ORptBq/GawNsFmu38lKSBF1b03K7lngQZDoyDiLe6QsGj
0/vP7exYl6rHFGU2ZX9jNkWPpZ/mBdtcMzEw6xs8n67e3zrngh+FLtp48CHAka62TqXiQBYaqG/Q
rdPt6EBH8yEG/LJVpy7kCWeHIgfkFfgH8rUaKkIVXBmJlh2BILfXfjN3130N87NATfzhP8yKNipT
gpbFDXZ6ILR6cvIJb84jprjZwcccMBxzZd+nHhfJfxgKL+VFI5Ei/pq84M1sXGPxRmjnBrPEPp/s
vZvYOEMlhVePF+LMufOA6Mv/G221UeSUj8g/Io1oYlCHY5sA2vXJiAZ7kxZ4BDS4HkUhEsLeQThd
dSEFeovt5kgADkRIBHUD9stqWWfAl3rcM3qpSAgxQx8KVDxNc0BPAZqYB8Z6NO8owznfSly8segA
5X9T4PZ9icNxbi8hTEbIg5nFG2aVG5iNmjBlzMpjOXTDvk9y75bGfLtzHVyhw49/YfDsSMTAXuak
rAIBhtKwrQyt4ErB8iEtVWZsRNoBqm4kref3Bzu3xuBw7EWLEr1PGhinW7dwOqFNVZ0d6ZvKCZyv
kQ+7SZ/Vri9ajHgt11DDpsP/dboxcFq7DzBXE1tQX83X93/KmaDE+5DYiwEGrglrgGAcZMnYFYjL
pXXh3VXpYAUbTxtCJ/oVlfnyzUvz0v4+c5PR/MY+EO2YBcu2Wms6YS7+swC8GjCnrw7QPGPv4ZXr
PQ1Z2yAMkPpV/vHbky4fCBmUqpcMf5UySLNGdXUe06Ovquwmmscan+lgGK+gmer3ca9rH5biBuGz
PE0dhltUclaREEkHHRPPCMHfSfNCSMP+NUacxReoq/7GzeLh0oBnUmkwM3xIUgSkM9bNKWuQte71
DJgZmbtR0hzrXW4Mhn5hKc9tGZSpeQDz6OZCW23ezojdMTZ8lrLX8q9m1uH9Xdb2EN8OtDjjQyN8
aosRGhPjR0fmxNCaWvBrlIlANZwemzQFLWEaUHyqIeBh3VM3T5BvskQBkDeP0SMBR9tunKDy/vng
MVn2DdcaTzTEHRF0OB0Z8SEdqeFAHWOD9vjGwx5L0Zl2EyjdqTtaG6Oa5X7qjUuh4k0MZOClagQo
BYgi1ZXTgbPK99N6LAcE8WX7qa77m1ihQ4wVfDl8tCS2JJWLIi9NDoNm42rD4vKE1XSQeMfc7qaf
+EWODymmUpugn7yPRttlKFrCRBwADpyS01k17eCMvZF5R0Xrc9jVGniAnZU4421ZYQP3/rd7E26W
aVEFI2sGdwNu6nQwkVlkVJldPPmw1HdxF8+/7cGdfiadXn9f9tmlfPbNAVkmZ1JUo9oP1XEt4T4L
q+hamVdPQ+KUO7vt2gTnrKC8LQIxPyNCNl4jtRn8h2nyjgeWhosSlKjV54si6VYjBPWnJmjdbVXp
mh7CPQH5GLjlFS640vhPIzrYpfCVEDpdtXAEJzGjGV48lWIewhGO76fSU/GnBJPDvaj94cJ4b/Ii
1pW82V8UNxYJ3dUMJ8sVgzb65dMIH2g3qVTbSd0Zv9NtUXusW5MmLPMx4+EQRB+0MOLC4BUPwxY8
MnH9zZOzrLIE6+Qp+yaMFhvMeSMvmRetyUCkOORclCi4FiEWkvSc7lPkRDTldpbxYozNtK9bIZ8o
9UENmHUIylbyJMZO2+ewBL5Td+juMtV9BQ4lH98/Ln8kgf4qyfA7gPv90SNcAI7E29PfUdUSpIg+
N8+OWbiaCC2tGPtbPJYVWusqQGgqrOEUpDu0MHR4EnkWW13oYVM/fJ4Le7avYuXX6peUaHJsSxn4
Pzyc8169HGAX/BZswZHfT2uADGBbg/6+HdzuX7C6zk8MjPUuNOyyv7eEq9JfF6a2xJXTqWFtBjIG
Mt0S6tZxR7pyEGlkpM/jANz5HqSDfMbYFpto0l6w9ZOnx7sclWjnKrUa29o17qgX1q5Kq2K+nXRh
GF+8VEuKcE68IdlOVRZPMD3TWRy0qc6jewNIdX2dxRQ9MKxEY+dalGZpfM1z/tFze8u5gJxYRTfu
eoATHPiFaL4oVi5Fi79aCzOAvsjzmukFqHH9YKogVWFgYK0gzSDeu1V/gSIGeXW9iAiXApwA6keB
lORxHU/TodIKmHjPTpEK56B1Ew+xEGB8497M5ejFu6ZH6nrjAYsxPrUK4liAxtG0c6LaqLDR9uxy
32ax/6wniWZso2AqsxD4V+9vmtQVCU71SVs9lNhf5uFQz/FnR8H9uHN8aWEfL4OhOiR+Y1Q/OzuK
4tsWVaO5+TyPUjTyE7aw5cG26LE8zBmikld5rTCHxJZAEzj82u3YH+jGtDd6VpUdlr+jkX6ZjXj4
VLmt6UNgVNmr2yWYHtZ2Oz/aFRo8207rOZOFVzT7bJrG/gpXzjw61FlvdpuxiGvs44omy/ZKBKO6
Gf25pQI3WFPk3td9WfzKKYv1oWdGbbPzLJwEXyZ7QlC+ywsv2xRl7sThiBanne3dYojSb/BAiqdg
YsluKxrl3qZxyiL7JBr0uhXFApvWfCidxtFurSbynj3So2RnNUHxuWlnJZFYwIb84CChFu+6YCrs
6xHnV7GVJrjJ3dy3g9jhOFvIUBZj8IC8qilCfXC64ABSL4/CyYGqvhnjzsJIWFiT3MPpUel1q1Gn
Qdlg1h46LrPoqkZ5oAyBX43JY9AMwt9Vhpv4206Bbr2rdF0USG67ZdDvUPbQ0w1Y3NG77e3a8Gge
oC63aZoogx40jf4PizKpe+tNZtA88nqy1b1TO5UNBmDOb0yFjsA3kXBm79qqHe91p1UqLJwkDdCq
ndv4uunNMeACbBtnZ1u1UR40FXjZJz03c/depNIF3Yu0/nzVpX4WhNJPQLGXcwVB3x6121TRkNv0
ejZUzzHKaGozcs2/+m7nTZvGrcUXwueyapkdj5h7m8l0a6EtUdx79TD/E88yQStb1p7AXBgZFcQf
Cr2NPDMUfTr4G+4sdzrEmMeU9/Oga0YRWjnBVWy1EgmBTzaJSfSI1Y2hrpsmDoxPtt5q1XWEL/VY
byzVVOUjXvZavB/RPkxejN5tqs+d7hWy3nayiMzdEJkCLSqvTPXsR6QlKjHDwei82tyUQ1o633Sg
h+5tWQOxuvaaOq5pGvF62HD0lHzUfc2s4r05W5bApz7VvD4cSteObobBHXEradM4b2F394WfyRA7
EWQe28jMk63pThGVdYyVjmJKYv17Erf6w0xzMA5b4kJ2nRKajT2S/+a/EZ5ht7aBUsAWtji+o2bf
6tbjnGjT8GJYwgKO0usq+z6I3rm3NStp7hzF3RQSoRBO9v0Yf9UmGoJxEzumbLd94ALOGcy61B/w
Lc7+VUBdnXtd5100Udlzw1HLynmDW6tzmJF5NkK99dxXd66snw1yGAbbO8E5251mnIcjYQ0FJFCv
68IalaN4YzYx5qSN19Udils+0hJ2KUYAR3NqIJs7q18+xtjlpsu18ksHcNEPE7f2x6uKZssU9l0c
Yc3rVXV502BJ1e31RCbXs1VYxraVOJmHwSQniRKelil9R1JVl1sUav3PvTZrTdjZbmVs7cipk4Nl
Z6aN1bGDC/G+hTGaX/cwlzqwCJg4Ok8Ik5S/ot7mXBeq6JItorS9/Rk+nlQ3RYse7R2K9Flf7jN9
tt2btI2Sn06RTd22mC0nQazfxDPca2LnERp6Nmy1efIwiUX3sa/jsPF5R29MdLM/x3YeyWMRgFza
0CYyMxwC9WV2tei1Lb19U+zJAhDpEooQ9bXuzf5KHyqTR1sLl2RTjkk533ZDEanP8K8RTChg6B5b
mke/ud7s+HtcTdN+NFC3+iU9NzY3TjcD9ULpv+gOjpirL3qQB86mdtvM2VmjrcR+ouXUb4Tb2ONe
o7kJgjvHCTOccpCPVwVdkmRbRbb3E3fWdLod5MI29gvHVtdKBosNap3W4TBLWd21OZivnXDT0b2u
jIH9DEvbdEP6iHX7YKdVKg5gmXp3F+kVmPROeJpx1/foDRnbDskq43Uqkam616GZQqV3xqww7+Kl
kAoaIGY9YYGPahPxmhE/VTaIOj3AU8ejeVuIZC4372dDq3YGjb/FDwk4CzUvqlFrsXua55EKpnx+
yWKn66/qWBaPDSrT6nNkRZxxn2sEV2umOO5rKS0RlpXyPyiTs/wKKnzkLVRLkGpZs/3wOjAwp3aN
l8gq8DIm6B8NGeQVFJNLYpRvUiWG4u1OBRy2Ji9q+zRVgryQJbEU5gtRsTp2k4xvvSRtn6WYp/4g
DC+/ZHCyerEwOZcaKZBghBh5x6/LBjlSWTmJbfIaFHbihJonhnujL407qSGTFgscBbxa4KAwSkNc
+LyrysHS16W6SLHiz5vQWQPsKmegM9Rq2auUYmw2+eSmTyUlqa07FsWlN8OydCeJtQ9Q+E9PDqAQ
bOtVSa9rY9+hP5W9xInUHjI4UfITd0ddbw34DP7WiSnkHiqnd4LPZQn9e9fosul3bTyTlOVWBrMA
TllzHQHKf7RBA/eUeWXQ/46GxK/tLVR9lf4YtETX9/BMSv06Ddrun6Zy3YK46Zf17QzIsb8i16us
C1jXNxsHsj4SIzzNOIw8dld1pz4b3Q5JKedlJltul9vciL/kZtLeDlrfsmkbVbcXal1vPh9jLvT1
hTm5CM+tXmGtqvzJpOD7stxaKoQfMaQ3SqN0EtZBrC6p4DrrpxGLQ2lkqfvDgmXrrOYYD8iNzkmq
v4wZTmh7IYxKfRm1Dqdyh4fMsHNaY4bVw9dztpVZ+M+gM3pzQ3MGttSE9MdYhBmMzuJb0iDC5x5g
ks7tvSkqZVxhdu0GDzPu3gK/8sVduQqFZSXi33QSkUN63sNOGMMaoY/0u+Ami3cROhzlfeAXZbkx
gS7mO1OZxhMak4MRunbTgJ0UdNF45Iisu6nLZE4e7VY47Ze4MmuFl7o1qnoLyluPNxpu3pq/Qa4z
yq5LG1BpWKeRieExpE1t55m5k/Ub6faGt0cNGAfyzWh3Hto5BAsK5Luyd/rFXLyWFU20KBN992DP
XGE/gyguq1cvaZ3ug7UrYtVCFOR5p0OLoXa1ClmoEGfp0A7TE/2CeJfOFY5FSerfe7P1isWjdqHP
tb4SXNhvPJDhclFINWlpnUZI2SajMSRSf9Jq3gp7d8rj/aTl5he9cIr4oPtzvzX9wsrCPEG0I+zc
OrcvbPz1YeM3oMxLiKYEQrttrWo6xLoWF0FlPsVubG08P88fq6FOQir4NikHVLYLxcg3hZc/I3Kw
QU+gH0Bl4HTWuTCU02Sd+eTZZBWphLxfJG26H+ooCrXBnQ+ocxibKpU/tFTLbg1lxxu/KS4J6p+Z
OSvPoUewgkKTuaqnlU5ScsAL6ymSaXqtw7za2X07fQV4pd8qqYar9xOAP77xf0dtJr6QWLmgFnVV
bovTibeTpwZncO2nKQu6fzxZuPcB7x73FjqNp4epyvxgK2U+FwfsvzSeuK3W7pTZi3kbDeDT9mAt
ogsFjVX1lGYJPwpNWXgM1GvtNbEgxoJHQXWzn4ABJRsTraWdXzdKD+e+Gp7LGi2C/dxakf7zwmos
y7teDTqY0G24Nd/KmXb5BL6NyPiUJH70A4xJW24R1xRXTSKtYJfUyTRv8yhLnvKgbn/SPc12EG91
44O3zbIAEP+IwgCNIXIsN8NfFR07SOvMGUbnSXW9/yVrTW8TBYkrSQIbj6TTr3N1eH/uZ9Ycxx8q
/1R0FkrtKvjTjdS1GdXaJ5Gmv7PBrm91u8Z9qoR2taVcJ3/gRGR+DDe0fGgEQmAU2ygJLyIap/Ps
DUoSeqncp34c9CtbT/DlGOZ5fKDAbYe+k8eXyDhnwhsiVsuiIvYArGW1sgE5dtGLynmq2m5ud9XU
zrf4vXhziCx3dA8+S+YbK3P6YQMfqN7orTVdaK+vM8Jl0kyVAjaNgUXc9XTSymqkXnRMWkcN4CAB
f9yQo9ebkUfWVs+hHpapVW2n0bnkePSmbrcMDW4UhBb4VbyPlvDz175SFgU27Av9p3SM8uFTVrEj
HpLCdkCD5I6pduiH5e09VG9rM7nKt3Y9L/hhk6FTfl8jeZdcl9mgXfVupObfmM+bKg11ug7pvus8
Y/w12oNUGU45ifEwQ6/wNwIy1x3UoE58+JKgAkmrCj19ukcA1E/n0rQ1AlV1wTIKrvDMUTILk9Eu
QEsEeX5vgCi6kE6/3TuMCLiNPpJPD2ItpO/GdmRIatRP/QDpaLY1eRw1Oe1lUpY3AfZVV52lTwfB
1XYouEgvBIVla54GJ74egdEjSVvOy+qOwpFQ2ryN3aegT9TB9Gu5jZNgRI12nPfvB4Mz9yHBlyOJ
Bi1ASRoep4ubUE2dolG4T+7Qouim0G+6loGhkrBuXFtue18VVLGU8QlD+Sq4khy3nUlfC9hdKur4
w8GJn8M1BYRd95du+unPQRTJ7ovJcJ+ayey/Jm7U7BIxFXsvEUY4wyw9eIX9QblSghODsuDQsJB4
R3zudNDR12BfCuk+kSJ6B7fWh9fM8wCFdPB3PtZ4/b9joeFBAR/hvPXjiRKx1bVZ7j4ZtZn9GFBT
DCtU/6+7uq4ufNu34WeZF8Iay40PfnwVc5sAWJbGl38q3B57K27gsI/NdjPl9XXqxNomnlFyNJ04
vbB/zw+MChfAeXht6zkmFjUhu3fcJ23ogu2Y9tUV3hS4QFUBYtqq3vVD+xI5Rnkh3q6VRFhcRHUY
lAc4OSWSp6cf0ulV6thJUzzbI0olj+CLAyO0/Nig9av0Iqwduj37qbQGe9+UduNt2Vu5gTmOGMpb
OzEkG34QVJG73sp2Fo4rl8wyzxw4eopk+AuGFkLzuvOX1rLO63K0nhMhn6OoyPdOnyUbqyjMbR5j
QQgW097Y3SzCJh6LTTfGwSGjdLd9/+S/DTJYVYHCxKgDwQN3nYDKVO9UkvT+E2JdCcCjfvzSNb32
Mg2Odqn69DblAAGJWgQva5vu/hpSB8BclC4vsKecDsRtZFjtdZQ4GaB7XfsxGzJHX7O9dKqXU3sa
RekTgXen9kNvniTgdDNkc+wVs9unz61p0bygCf+k8KnoeFTZCv1FNf7z/oqeGxD9ucUmYSk7rf2d
KEsMSWzr2XPfOdNPALzdLmhN/QChYToqqb++P9yf5Hg9QfILqCmLmxst69MJwr31hPK8+LlJfeF+
q8vcFBvqaZ1+WyR6GmqC0igCW/90YxLdthbWiuHkSeMgyHl3vdvlICmHVBV7Z8CJ/iigul5YkjMf
HiGzgDhODgL5cpUBTcE4WWnU+U9Ra4tt7ZB4ZaMsqIblwy+7VH7YJhkXzPsrc2ZrI9gKv4y3BZSv
NT1a64pmxl6bUdF4Aa6Um3dzMDpHXcu6S3Klb2Mde+uPrCTZJsnJ8lv+SrS0wsmKBN20Z91Ls03T
1f2hbLsirEjfb91EVw+TocQmziGVfHSWjAaRAuAZbopvaAcCk4JuUEnxjKSYZ4WglKrN0OEIEual
fUl698xmYzTQdEAzoSijh7yaJ35bahq6/BnbTN3cVLIZcS60EeL9omUYO+5sWTvTNi5Q+9oV+eB7
L1C1x8+CHmwUOmak/9YRQvRuJ9E30w4dSj97zGXHPv3gsvCWAlvtYYJEoflN/S7FFhO3Epm8phOX
zqbGbnRLljxFO4SpL+En3nz9JVNB1pMnLC9YwBynqzLnZYvNU5C8lmaU3/VuXhz8sqRPzvKEfa1Z
31s3vbO6vr1wxb6JNUuZiAIC+SnyVDAyTgdOqpFKGYW9l4z74YUS3Xzb92L8KopmfIEacsn+4/x4
gLjIw6lOvSkWVZ5V22NuvkRdWV2ZBXZd/VgVuwrBvCaMUWW+UJ06NyAvGLTjac5wVa4m6EXFkKbR
aL8AxPBf5n50v1QF3TEd38Ot1dsXrZzf1EQJT9g2cYb/vNq89ac09KRVjqn98stWudt6aCQvHjOh
BR4FaXVrtUnRvxbG5DnadQLhuX4AES3lt8qamnifWnPftFelMU7dhW9NPs7XPIn0CwcYrgSXqGe8
zWs6Pc5aiRrzL1ABCeLBZtAlZFJgeVNvM4yV70R3PrWbQ6z5xfzZbukG0RbseNxpmZME9yI2yy0i
NJW3HQ2nHO6lUEjDVJ6td1dt5Q3V9ajFCA0VEK0RYAQU5VzNXWqnVy3Wnf1+0PtSO8pIAX+kUGkV
O1/J5JdFrpBg0yPJzofeSKuHvEAGPtnAAK2mbOcKq22asKJz/J3+rTYdg0R6T5bDw/iTYaf2E7l5
Vvya7T5WuyyoimQDYKF4TaT00lBUHrZ7AsfQQxA3qOwP/TglXxqzpVQhhcX/unF0HiOo79EFHa7r
2HXSBy/L1ANaldF4pVVR+c0GzzSF2oJj2k6ZRxtQy0dxO5nSfJyDThrPUzljuVXneZl97mkB3Lpo
QqbhTEexWCxB3PJ7Z4+6fu2PHVi3cO7ATW8718ruAiiv/o0d+5YKvVhrMU4p2hwH5VQE8ppOSdL8
25VUjjZdY7R0ZGazfsjgI9s06dO8uMNPyNL5fEH03fEU/i6dUU9u6Li5jXzQkGjbtIYacECqWbuL
ynIMNung1e2j20yJPuyU3Yi82rkRmrwJXkBx4u9HIO3HWct0+1ee9NmwT0uqvPug0azfdhrNdQmR
yQ8omLsDkKjhwgX8Jiwu5awF8E1+C291XdYzglhPS6FPvwgR8pAUg9qntoz3y6s6bMHfIb6L5bae
DvmFJ8CbkT1IYoBo6aNScuEaOI2LtYs0QDn19j/uoJctAhPwirYg6Iyv9Jfq7y3oHOwnqH7WwUFi
G0/j4P3r503pgMQDURaUpsANLkS50x8wlWPqlGUV/5Zo9MVfLV/6R20wZhKxsv0M5zzLbucmandZ
osrv3E7Thbz+TcoFzpbaAa1IXl50m1cJCe02o+Lhkr+S3huHFE+beCuqqbJC9EvuNQzlfJrpgbgE
mlwHbKqJVDJJuEm5l6R79fYq/EaOotXd1wkJ930zT821MH1xKFAfRSGxwQHj/ZW2V0GRNjaqE8g0
0P0Ef7v2clRFjN6wNwavKLZ5Mxiivgi15Y6+AIJbZ5ML6h2kLbcQeh4uJcXTL6prmpi5ZYNXKkVp
aI9d/+jUcfkvoBvng8JoyD8hULDkk2Qv5uIFdTqWOdnRlJpD9KrjCnWVdbO86dJGRxcXeZamvyil
/CcB//tm+TMgsCTIfxwW0pjTAZHELoo0qAOa1k7y1euD/nPkQ0Lu9UFeTxi/xWEkqBmUrbCvrUa8
mFJoV+9/yDdP4j8/Ak4XeRQ7F2zA6Y9oe0PQ2C6C17JRZruN3NkPUzK874nsp5th8u1d4mb5r2GM
o3/NZB4+F06ll6FT6v7+/d+yjh//56dQqqY/RM14TZIuKqWPs+yDVxH4yr0O+r5qw15hShoGAyo2
W8toZtqPdfbVUFP89f3R325pPj86Kv87+mohEOKyHYXc52szVOnW7fwp3ljJZbfet2eVcXzSKijo
1CDWZKvJMschkB0LXpj5NzuAk+PO0jlwNQ63bhrMF9o858YDuwL/GUsgILmrmFT3vjsFweS/joNj
oeY6Ync+TcMGhxz7WTZteuH+OXdkIW+QGXNogccv6/zXo6xfkLxjGQevRdw6X8yxjZ+qxB+vZzsr
LpHJzs2NTjqlhoVsRPZ4OlbekhG2OB+/YlTvjYdaucVtbaX+HGqFFmDbWzjW9w9vE7ACBq8byjaI
Ga2W0zaqwdeyOnrVIkPFm47uVbzXc67yCyH2zGlYbAv4aHQqadSuHn0C748Jh4LotdNFvamrKAAV
IbSdi2HvldlOxaapo/Yxy9ru8P4Uz3zB5ZUBfR+qAXXp1Rc0JQKcdtMGrwY27sFh1ucM1yrbnnf6
CPzuQtawvjM59chR8oBHRBHFrzWr3U1NqRVGrL0WtmZ3S0F2KsLOdJNfkdAKsghZhrEVRMf3J3lm
6xDkEYCgMvY/pJ3HbtxIu4aviABz2JKdJdmybEuyN4Qty8Wc89Wfh5qNmy00ofNjAgaYwVSz4hfe
wC69qDvjpkKF2WB6/UogNJF3B1LF4ShhZLA14nbN3uW98eCqQIwhhWPMOXb551jQDKwSRR6l3zM+
4iTBytl0OSyqrWSH0a3OLKy1299bxlkHizhopsioi2Wk7RQ5PhImvwWam2IDq9b3JNWMMi8LIn9l
t75zezIWmRJH/63/df55idEHdRF0/u9ML1qVRrIOvEwZJnnldnlvtxB3kO/TvWe7LE6801WlFk+W
/9tKRXuc1H7cxkkcnuhb+7dWOSXHapz8lUfyvUFnA3KK2vDwwGycf9yQ+7kT1614kcgUPD2p+i0+
0hh6BEp5aItWvyvUMFo5hZeDopdGMVOlgYqaxpJv0PudHPqyKV7aMIAemxplR4cIUtrOHkR5m6mV
U7iwwPXN9YNxuZKMO0dA1LWgAS2NeahYV4MILM5E3GiVW7IQhCSUjP5eH+dye3KBotHEdIK3oU97
Pqm4oplpnbfBy9Bbzq02pqMb9Zb5oKuSs/34UDOLArwHuQE/+HyoVIRxhPFgyFB9ejtKavQNb0mw
zUhZfPhaeTNghP3CmzvDas6HEmUd1NA6+CpHy+5SqZaOw6hwFLrg1g7qfHf9y97ZJGhz8Dhwh85i
NotbRfcLK21D+Du1XBub0BqaZ0fSkmPqRCGYOU1FgTZfE2ZfpllMIh0UdMJpXVDmW34j+JYq07M8
fJHlvt9rauRvNFxS3XCMtU9UmBt4hoP6CMhj2DqxbK5cNe9tHEKLuRQ2s7eWWvx+WI5WqUnhC9W5
7sgzGXm6lSUP1tSFx+vTe3lpkxVQyUYanbPAbj1fTSO3O2Myy/SlHhKt3MppmMf3NpL56ncqVM0X
UUC6XhOeem9QamEcNJJJQpvFmqZFHANhz/MXpYfkK+Nj/IW6kHY7DllwQGRjWLnd3hmPOgGJMwae
pHLLQCNzzKkC/pS/aJVluECZQ7RF+7rZ9GOv/40oE6+8+JcLOL+CNKTQ2KOouaxnAgyKMtEOyYs8
qtPOzoX1vQs1jIGUbvqgdwzLB8kOyWK6EaB0qRafryBhRB70fRG/SD6dgm9jXJH++46fSsccusC3
6/vl4svmPA72+yxsRft3OZWoTIqi18LmZZZ5+tmgfeQqBKg8vpLW/T/GIjMDITGXOiiGnX8Z6LHC
lKewfdHk3AAlgKzVljcRgkcthWstiIt7hiSc2uycG/Fl5Inng3U6nOXSV4cXZ6jrW80PTa8seuPz
0EXHzom2oZrFK2fv4h0CLQcYGHyayjFwlojMvLD9LBGR+iLHMuELnnilvFWpFa7kfZdrNpP6MBun
U0+VTpuPxz+BmRN3dUeepr409Chg1+IxcgoGv2u8RHbWosB5ns5SftZrxtrBP0V/mR7w+WBKbcB5
aZ3kT2K0GuDHzPgOLzTypiGxAICGmQeRzdmKWM3+XN+aF9UGZEKRWJhVrtGflUEonQ+tDaaWtlVX
/aVkav4KETq7IbMaH8oItlFSif5PgXjgt0hXhhNuk/ajmo79ylwvrcJmvLOloVVKIZ24hr/Of0SY
SYOfT0bzqmlgu7eTGfmVa4StKKmLjS3yJqGM9hFi//p3SU8DQHGjphzS3qhiasap+quJQb8fE1nJ
5d3KDC133EzR4DlDqJYsGQGLxY/TQgREmsRQXxEr0h463dd+SSCtnql4VziYKdDZBqpH25JM9KaM
ss7yHENSZk5jPgcTevdYTfHwBAujXVNkuICQzj8OAOnssMZOBT58PnNKZSdNp0zqq1w1zl1I5+lZ
wQeydNXa1j73cAR712mQVXJ7yvWpS3ciCDZdVfSHRg+g0AZ6GRgr67l8OuYfRSJMJEBWM7O1z3+U
1REndrGpvE5jMrwapZL/NRKqqjqr9oBY2Zrn2Tv7hwNKjXq2wiT71peROMSiNFAG6zXKKxk3ij5r
UEW00sYtg1p8zusik2+tYJRdPYlae5PzVD/4md658APTP9lIPLML1CaNNtc3z+VMUPqdk3USIDDd
y7zETnJ0JVrF/xO3xi8pNn3a/VnX3/oW2o1pVL1eH255H1PppbcON5+tRkKyrFX6TltDhVDFq+AR
cCcZj5haKqWbqqibY69l3Unv7WB7fdDl5fU2KN5dVPjB7VL5PV9t6HIBHDMGzScgq40W6HtaXg6E
wFy5b9E93Q9ozBxrAaP3+sjvzC53NHVtCt0zWHmx7P0UlIbRSuIVnaL+R9HY+SaIQu1Gb4d4M9jB
4fpwF7MLgwjNUW5pXjs0SBYfSqQkh2EURa8cnDp1NYS1XgatHWskOtLepa6FQq+hd2t55vIpQgqE
WZ0LIoAKLgvCCq41La4R8WuVcHSg3OQb4VS+gdcv795HdyyD0dqEWU4oNmtXn69mUVlqZ2dt/Aq0
IhzdEk6rtE00qh/g76Utwh1V8cHIne+jjg/1TAMXRCyxuMMgSUY0yrv01RAiO1S+bd/ABvaPUwiE
9foSvjOVDAUAl4cGEZsl526C1F3EcpG+BokablNHkXZDoKoZtEQKBCvfdbE95+/CcWTOMDHHWOqQ
UIWMFAnbsVfQi4EXxoN2aGlG7cexk+5TPOf+P+MhVGMTZALMXTrmyA2opkgJ89cwMgSKEEVeNkdZ
HYwbUWW55BaFrq1AJy/O/vyJnIb5ugEfuly6OKAnL8VW+mpG0fDFj8piW+WR6VZtDOBGrtXmttSN
2Sa56NeCpnfWkucFHST2zpz4zf/+nwhtNEgYBFTP16AdcuhMXZkf6rKPQjrdqXl/feO8s5YMRlrC
PU4sv6RqZJkWpolW569TFmvbHPf6LZDCYd+hyuj1UO9W7pp3x+PlpHU6Y8mWE5uqahsU6ZC/tlVk
HihIxLgFVuk9D1d2qHnmV9oBl5OJupJCXRd89Gw+tJjMckgt0adK/DpZvfxQirbcUGAe7ynkr2HH
L0NOgii4TSTOb7pn8uIeVQrwnQRLyauwywITnklN0FywzSenVqMvOMbDGYvkEuRUp3024Rzu6m4q
V1qIlxPMj6BBwOuBDgmVrfPdQ1VylKMx53BaU7Q34jxCbiLT/lhDER9qJ/8oWoeR8OgCDkvRgFLT
sp6NrnFXNNKUvdaj/qtuy+YgNB6uYrI2IanS7vp2vVxOoGF0YilLztblS9kqKEJtrPlS+6rFuv8p
lCeEayInPOpa9/rxkUASEnbQ3Ke9vYj1QgebzEaqule/V4vbSXWCbd+JcIfZfLW/PtTi/QXWhaQl
6FggDAoyYEs7nnGqkeqQUvWvyHIdvnCtbqmqicdC1OYxtQ2x8QO5XiOtvDvqDCnjntMIsOeN9M81
0wPU7JugUf5CeND1bWOX6mOjN+0ehI72ohVq8tQisqJ87DKfP5ZiCC0eknme/2X+SWcWRLTSqH9H
dVRw4cp87UGgyf0lSGtfcaO46lZe/vmZ/ScJ/W9ERPpoPc93wLIcag74x6gi0/4GA10k0ebToxpZ
0kqVZ3Hu/htl/ipiDCi9S3he2lCYzDJF+9uA4zkiuAJMspegfuZxhsvkqOIb+jHcGkO+Ved5okgx
ibcXd5s9tIMjpbr2t8xx2d7Of0/35RhC4QhbQFITAcf1nbo4fv+NyO0Nd4EqIbnt+Z4pygyVQDXR
/wJBDLe1E5nHMECtVOp0aXt9qMv5JNmiD0CbjD9oy50P1fZOODtzBcKVxViNIMSmcGPUuY+IuJxC
ndDa3x8eEWU1EmJNB7rBX+cjKsLOewPkjHD1qHZOre18ich6nU1U6RB9awzcVnbm5RFEcox55Jnn
wYfDcD7i6GNAGutId7itgq7aXQsRBSEQafxbJ4O9xe9M/NJAw2W/rn/p/BCdnwjGm1UHyWGhZi+B
xE5sBKaTVAirgvqU78TQBkdUwmxXKwvxJNJYuUfrBscTq9ZvzFG21lynL/cRupVwnXgpEZpgCs4/
vFGdzmzkPBJubOiAT7B0/MwsQ+HW8zWGyMXxn3VQgbnMY1H2Wpp9FlneS1JtdYJ+C/opILZR8emK
VBQfXU0GgmTD/oFGxXmcV/ufC9Xqy2GsOnlgx/rpFG8ddPfVTdIg4vUl40o0XRB1jTi1KgocK7fP
Gwj3bEkZnDhurhzSp+CeOx/cL82gLyaNreRDXxp3E1VE9SZICnEfphpCZIltNTLYcMCGm1EqZeek
+EiTwUKacq+MhJm5ZZaPjavGfUoWOCjEKpGLMEKo3+cpumoeUguN7oKUNTHHReUj/GVEbS59Masi
yE5GJHUyRHvM8lzNlEfiYmVALKlwfbih4eDpmrB/o1SUPQdpgBqjOVmV1m79qbK1fEMRaIIvVKHW
8Xx9t1+cMh6b2RuJaJqyMTLL51NDRbnUkkFThGs6aX3Maj+90/Qy9YKgyH6SCA7PtW1Xa8yARQpB
1wiVDO4wTjjpNWnE+bCdgdCMXqeqcAMoRPWxL/Ox8voOJb6bpOis5ARXqr9B0a1ItyVNkLU84uIG
hQIzKw7PnTm4qUvkjQnNC3pPrwUoUanO6AJ8bahjg+WXvdzJ2t+mLoyVW/vioxkTaUs0O4ic5rLv
+UeDFEdIp0NPydWN/E+OldvnDH1yGre9c1KHQd8boPt35jCZKyfgna8l6sasmqd3pmMs7lLSo9hw
YrQU3bEKD1YjyvggVHUSD02o1fptThScrsTaFzuLHjnFqFkAFKIVpJPzr1WE3kYthcIIBK6uuw1K
hI2nVIaSumkvCk8qJOeuAsDir1w1b/W1s+NORgMGcmb2gSSB8ns+MmJJuZNqGhSTRu6a7DSQTtaV
V7Sakjw1cP1BGOut0hxsHAHDxrNs4Du3gxlm7Z2V9TzhOzJqNC4qdB8/t+0kBa5SqcDQUylti43t
NPo+IFiFx1fU6EcTZCP45kLlFdafIE7MdqMTHstHSyNZRWyJnp1/4zScZtWVMksJ8cuS6mmrp6kc
fjJjiiwb9KmrYpMAcvygpDfRHXceLvBkPehcUsg/n4+Y+Fkm71GfeqfdGOp3JwncdPz6sYtkOchi
0uO2b7RJCdQn7StyGZI7jG742VnZU8t9vBxkkUQ2Ae7fhiTUJ1I3V1M8IZ2q8Giv6f8ut+5iGG1x
O5kWlOxCevsWcbAe5K/jce1LllHGcohFBpULwyCJYE0QGghulcaVxo35Ir4139WH6wuzvHWWIy1u
nRIKuSVXjKR8jk+ocBlb4y44YcdyfZi1OVs8JCpY/xzenfrk32WbaCN/xan+/n8bYnGLhb3e+JIf
qk9c1J6+8d1gK+2uD/HmYvLv3bGcrUXwFWJBpBUln1H+Kj+V+10I68Btv3fg9P+Ekhs+O0exkY5I
xRlrFdGlVsDynC6zvzSUyrjp+b5I7Cv9UPvemN7LdeNWknFSVBc9mE+GvRXaUdEkVzJKADlHSb6Z
6h2/edOj2WF+Q5ythmB8fVqWIelyVhY3iAx4P0oG9lBg/U77L3X2o61W7o93DwTPxVx/pneyJG2q
AZEfGhzsn9j9lp6Un85PsRG7/HD9S97dpv8MszgN+RiFThAzTP43PuQv47N0HPf/2xCLkyCZRaOl
tCuf2q3Yztt0dD8aTb+txz9fsTgJjQadfErmIU7FrTipx/IYr52E+Qa6OAn/jLE4CVWgF1alM4by
OXPc7hZMFq5r1e+iclvNi//Iv/+3aVvEC7VwZKlJ2f353+lGetRO2X5t8Ze89P9O2D/ftNjHVqwE
hYSo9JP/s7hV9/lP877n3T511a55DL7rk9s8ByvmLGs7bvEwNnE+VEHImOPoSU9muZEKz/lmfv/f
Zm/xMmaFSFB4ZPb67XD4b9Npx+tDvPv4UjQlXka8i2N6HkbgsDMB0ovVJ6s65dJXW/9q9JOr9T/+
t2EWe1vOhZ9EE8MUwdYx9lF8Kgov1FcO6Vs7+t/tTYoP3YjUx8RbACzQ4gFuLHjnVSJPP5zaDjJX
CYf2iw+8sYMmDjF9l2c5yoQoYYUHCbOObBOj1fg3jCudsAMrhJWqw3JyAWSAu5pBrEBdaB0v7qWx
Hyotanzlhx0n2L/JQ/a5IkImXCs1lzR0WImk5lk8//xZDIcON2JAFFWX7CSU1vg5sRP8FEbq6K4f
hQmuzr61FhYuXw6if5Ie8gBwqwBnlnL17eAjy62r/o+uVu0y8MC6tfKJxHiyFY9mVf1Bxy4ANcDk
iHFBys9c97dH9p9CQwJcNRRVUvzUytTwOHeZ7NkSblaWMWEBHDXFmmjg8oCTN/NkzXViRC803GXO
z0VDnQrslRb+qlUpvJmCOPxs4ml4h6Cx/XnKp/w2AbC/Umy8WL/ZH0yxmVSEaWitLA5jqiXyICG8
jIKnCgqFqsMeYwDVu34WL1YPVfy50w6QmxocaK/zT5MKG8H1VMl+VVLpFB4S3PlXZ7ZU3gMxSVde
nMtPggkze2yCPyRNXYqS2gX1QIxv0l+FmbW3FbaNX7LSWJu4eTXONj4A+BlGpiAoBKVhCTWWfKSK
9Ng0v4dB3u0KyTTuOitUDpFIH3u7Mw8SthWFK0lK501t169k4ss+GMAQGok2eSkcHA7f0gHbkJO4
lAJhfy8DngWoroNd/bIGGeB4lgctyrZ2FYZgrSdYvN9QpMxUxzWFiKXXOOE/W5n0N4DlYj6o+6PB
B8SUf1hCvHkOfYTZdfHYSGgfIwUS11a2N9qmE19SpDusm6rJdGVDB7qqPYEQsuPKOrvva4XaQvGK
h287+l6Nel7cuCaEbLN0naQ261Oq1kaxId1tutQbBcWtw6jXkf5BayOmlL4IXEcQUewf5vR8l5aJ
g61BH+vfx86UPoESRlS4ozv7VNmp0u0QwckBQV0/GReH3qapR2mKI0iTCODT+ZgVGziwzdT+XihM
GkVP30UKwzqhMa8dfXDCd3pulSsv8OXe5cwDK+JryeTB458P6qt9l0xF7X8P6oDGVxXpdYKTZq3B
EW8b29onvaaMxzDt5AxmgJr5G7WHw7xyKywzyjfHYbi9gEE4keAkz39GN6dhOhTr7+Yk6ukTiiqi
2uBAbmrHANRZuZkq6nlbKjQFiWCU+sZKsHNxLc2qInOHhWoaJIxlaUmOCt0IZTV/nOIx7GkKRMOw
M0p/DNysNcXaxXQxHHMN3o7NBQIIwOvigrdFZeG2YcWPyZQk1HzqDAa8FEErd2Pm/dv1nXUxuzOh
hRcTsDJvM/DQ89ntY0hkRtBK37GbGr8krdZ6RaJl+yIWvWtP1JbGJBo2FOzslT19eTe9FQjxzpn/
AMq32NRUqQz0YZLqUQsq6VOVOs6t3kXOp3xsDY+P1m+0OFW/KL4efNKV4K+qNOlKXHZxrnjRZr7g
TBjkH5aMQcdIY10SJdE4j0006/LF20Lt4z99b2QnvRQ/QnTLth+bcrS9adODgSIOwrx7idkx9H6O
KFrjsSry7L6mC/qlT3u9+4J0+PS3V63G3KTGVEaf/GDy1/o9ywWn/Ex/m40Fv4bndunEiTJ6GXd2
PzyauWXf+gllyN91oTqJF2pRRdcANE+6H/Wm3+cjorgfXfW38jfPIU0A/n6BcvE7QenTDMfHnuRI
8YJItU9ZbLfxSeswoXFzsOufslotvkZlbZ6ybgx/a7k/GCu32zIEnn8H0HzIFTOSkVL1+caXDKV3
xraUH8u68UeXIKGo9r3aJBVCeEKALGrTYgUBczkmwGNkAhj2v4bb+ZjtkOLygFT/o4M1yqbRO+fz
VDpIj8TSBpTPmuDzcneDC8PpB10Tkg4Z0bnFTRIbzaTWdVE9RhOCIUHX9HeIe0w7yXGE6pZsdDR+
0/rP9e29DKw0WAi8UMirsrt46xfHWsSGVoCYNx61FlvpWeYyejL0UVt7E98bh8ODaiCD0U9avAtp
29thhe4P92QnhafJlxLLS9Wq0le27PJC5oNAZHIXgwyZaTHzv/8nxq+b0UGmrVUeRTzUbqz4+bZH
uNsNZH/NwvDycDIUUT2EAKCuwE3Ph3JaqJOYLCmPCJznt9pUWTdtr/u0ZtmisBGiTRPk0++kQ+Lo
+qpdbk0Yd7MPHQAY1myJIlZqx0KzVJUfMU+zdllSWfKpJOKw3ZLw9ZvWYqP04RGh/tMKZosSEC4h
E32cyXHdyeLRCuJ655tWs3OUzNnayJu4FoTKFYjGxWkAcApzCw1GUC/YfC3mVmR078esnR6jXE32
1UhZKQPe68mckaNIZXNb5O3z9W+82KNghmf8gj4/57PW5vl6Kl0MAb3Kpsc4d6TPcaLpO60e85UH
5d1RbNBYENEhyC0Jxb7A1aDFMvDRUYZmM5aJjuVQMKxcmPx0fu2/wTuCUzOmDjdePBJhrSyyQKPL
phapjPC7L1USgn7ViGGpqeVl/Hswy7CW3SCGHWG4ANFKJ3K1KAyy56nqjHRWhAdB/QecRT0ezD6x
sVlpkgCX2yjDbcZLAF05v2mFWGPsOogx+M+aE/ld6UmB2VeOC+C6lXiiB9OcPG3q/fRzreUtdOJs
qBtzT+O7pdAVwUBRvH6sAiPe+Bi7jgPCu1aR3ojCxzfApTNP5Xdf12ySwIuaSTOptttYBh1xdgHL
78LNTmzAH1Xa0Y/XEr3ojEOLCTAmHWOulorpBiCkY4vKJMqTbtdD0rh1IhxqPsHh0Kp+g6DQUMZb
o6zt+AZdsiB/DiM1z7+iDxeE0RGDNx02dG/KPq5KYzaMInALRcXGxw2QsiklV1WLBHMaRcs78hyp
MekH9kZZHqlsKNHTFKl42ruBj2KF6k59EZgtmRL1ikMqG+P0uamRQtqT1dnxX3BeDuYTukDp8bNv
jC1lTywLo12FMVb4Aqcqy7YhbjEkpvgXgjGRAZ13p54XxN+RfJvR33xoYnlXourTe0Y5deajhnhS
6WpGrKa7Icwn+d4WetDcqiIxQlxstKKNhZtowSwTFzXYibqWHrfJp0bxEwAvQ4u38wEKtSUdhNCa
7kEHB5OiXcx9v3UGJzHu4wqPlh+yTKFl8JQoRYbDg7WkaxWbJMvFUVGl/BXV7GJWrlWHcOsnWm/s
DIHDy95xMknejGo91F/xFayz/UioG+wL6vLjMTCLpNsUg+ZHmy4LRL2xbEnoXu/3SX/TCq3S99i0
OL1XlRq2S7rfFdUJq0nT/hrbUms/j/7oVJMXdcBdtoOU5MILqzYw9oi3pAHsBNPudsRjcBYMu8Zk
N5nsqnNH/t/hplPAp8SeE+JYgsAMMGdrdFWzt+OKzY6F1hZBixJzPpwOm/FeCiRpOtGREs3nvmvV
8Een1rqx733QJN+nLtFwixfJ0LspOnzTLxHhsbfFC6VNM4K6ejZwo/hWy9+g4wCftkwtMO2tbhXo
cKJOqms708Ry/g6gpT4TW80O4RZX1EYtZ3BaRujirt0iI+VqiV9X3/gJdn8cyFqTQ1R2jrxtdW1I
H3IgqMVrSZofY7CDtMn9aCulIXshqlhA4dQeiS+V7YfpTjnpY+4VsWWMmScnSlWjU09UnG5YOi3E
CW7CPOVToQcWHspJ6Hf+z5KfhDGPhLWab2ySWkeEoy8zf/ild8PgQ83RBKLNacZFcBfFfiqO0DtD
2/Tyooma2UVKzpRvdhqgk6mDGCAMCjMRTYYLC7XlZVUyISmHrgPS/icDPBE2h1iNmI+NWpIR/YEr
YYfbDAaS8/v6e3HxCiO58Z/BJ9kY1dJFTMPHRFi8JdI3JakzMGAykEIvqarhzkxCLhw5K8KVZ3EZ
3UBVBlbLtU0OCH10Wc4A5QM8qJLSH1Fglc3GF6pT7Vop1IYX5FQM6+/1L1xGOPocFwLJIugGpwGY
8PxFzCKMEZwqrhiudxyv9YsqeIW2kNk3cdVx56hxZHUZCz819T5QjUH5cf0XXHwwiKfZ/NwBaAtz
fYlOAdJfFFw8yVOBbduTE2jBn0G26y+qXmLn9+Gx3pR9Zr1G4L3Ll1mrMTIcGyt6alFtPeSFMagb
6tJN5wZpaZcrMdzF3OLqQS5N2VtHGwvZqvO5VfVRwrmtjZ+UPsctDdCb84A/bXPfh2m6x5BQ/UGY
G6ubwkryp+tfetHhAAlOIQHtBqD9KAIs86lQNyTMk9PmCT15/1thRpQvdrUYigL/ZCnT220isLb3
8NBUX/JqFAP0JvgHreWpkz4oXzrLl4aVuvVbY+HfkAXlRFIDpgOCDNttOSV1GsKQFJX8iOZcp4X7
AAUpdOMzm8jknjtrGJJdA/hZp6ATTRa1xCio7GeRWSlQvLpL6hw5cBnnG88pM1scKAhmpthgwcYd
oxX9qgLmxfYkJ6aqjzTXrO4KWO18ER0pH4XmZ+rzgCCguU+tMlYPfeEQCREhBWsZx0UVZlaaJ3Ik
KgbKP3NczscLS3ZiOBrycxpNuvaJ8rs6bHxbq4tdOJQp+KlecD3sVVVqIsW1uILEvSiMXttVhoX7
5PV9dLGHgfwSLAOeRDh6/knnP2coZVU0uhU+17VvbZUkHoDMoa5rREq9Uaeg2/mTUXqDFGcrParL
iZ+1QPgTOSCAo8YiumXxpbDgVXgmLSPe1KYA+eTCd3QkXeFvpx+sBaDfTBg98yfMmV+0TM7Tpq+n
lND32Zqs+AifLDyatSM9hEETHc1WTT4IZ2E8hL8Urvs355Gl2VQmKVXjJ0P9rDS5j9WR2aWPTZj6
1aYpc7Vy68mAdaelvr7Sg7icV1KgWWt/Pn+A4xdViJ427nzVD89GiPHMqYwcKbsLwmyKNlaGXPfK
vL6zoecnDQF8WO6oji9FLDIaZGnf9dWzBPFJ/hZGNXF7XdoZjiej0KMTFQJk9XLsN9INKOBm2ASo
RIaenYfxWpFi+aCT+s1izfwUxJNBPs+T80/tII1TO4i7Pnie4amb0TD9Y619qizNE9S0DtfPzuVM
k11AA6RyTNzCiOeDDb6Kwnc9Os82kgnfoSAo91FhorMto375cH2st87R2c06C6wTu8I+QAERXO/5
YL6ZNY7ZVtJz2mSCvAp9XKsOPeRnHTqheZGk45ec2D69RdJKlnB/RXzgsShp590WmiREQ/NnNrnA
Bqbq/e9yVA6z7TSGsfaharpauYvHIkhOKdA1hNQxCTO+B4Pdf73+IReTBuSfgIBqKNIgdKnnFfxn
hRqBo6yVycoTjRwrOLE3yh82SWGARkFsSpuPjoaUBbqjSFW/9TIWs6allYxObmo+6VJsPGFoC6zM
lIxtWRT2ykGYz9XZAs2qGeiawbKZFTOXvfARDTcsaU1jxqAqczYmNmE51YcUmfQNrRTdjVjWI89u
tBWTnn80rpwFlWchdrwgwAEvO5+tAWooDkv7yScfCekYOVm8SwReKjdCyI60EvtcHDTodbNMMiym
edwltaBF+5SSj4yOs9E2nt5Nmhe1QpyYghpIdxat4GyW47FrADjTq6YJTzF3CSCLQyytnV5Wf3eq
eW/bnThVsdl+6/P0iYxozZH7YjRaE3PFHq40Ujlgjc83aVH3TUxPYXiBOEDvfapkfHCt3An3qlWE
xXZEnXitIris9gBXMecofSbEcKMu+X1J11R9G0/yi+P42T00i+ymjaxy5UC882VUp2f5k/nFJ+U5
/zLsVsNMt3P5RWr97tHojGGLlUGyyUdEG11VKl8/dgDxZZIBalOAp+YPfGMxXotfOCGpH79gZS67
pRMk264bU7eLymkloLj8NLosLBrHnfIx4dz5p1GIYm6rpHnJBrPay8XU70lK7goCyDsUlboP5hpv
6HfwPDPPYWa9LYYjiI3K0ZxG1Db72VnDbnZCF4ln5uaaz9T8v/r3ajEI8qlPz2eAqxM50fMvG6IZ
02ChyVNbbY5PezodQ9QZbgNskh+vr9fFJLJQ2A8gbcYjSsa4CE9RoTVHbTLal7FxkmcbnRZbWGGB
72MTHCphrjxrc3h5/mXz8aK6ST2ah3S56Q15Ap8AQ+ZFWIX1bESyQQ1tkHuMrVtryLbobAB5naFH
4oP3JU1IZAloi3HkeI6W3VC9L+RxsrP0xcl55VyiON+dyIK9ocMVemWvXM4q9wm9bDrN3F5szvMF
rMyywzjWGLlPTOcg8rj7a8E8eLITuuetyNfurwuwMfQX+qyzugSIFLBLi6yGEleQQHKSfiNwYw+/
TSBu01GyotBXPDup/Kz2rGmMC3U7YaPRH4shxGgiK8M8OI6+gSKh24VsRrdo7SbdNF0YZQ2mYH0W
NTcR74LqKnIoSy1uQ5qfKm6LkJDlJREyxxLOo1VLAwUZmmJNC2s5kzMWBG0jXgBa2DDpFlmDXCtp
OpoIf4++Mj7kVDAPiTOWW8Sc4h+GMvYrK7c8ejCIKFm8Ofdwj5G3na+c3BaSr5aV9hMxo8gDFzK4
+NzH+5ju11ryvHwBZsEmnu4ZZ8aNApntfKw85AzopMK/kXrszNdCdiJkxcQoWinZtPjs5DsxlZSR
1cjgNfS6EBDk4IblTBb1nGa2ivCgq0VatKnBdOn4sehV63L94lewMjEXBQgT2RKgMST6MxkXuNX5
r+XlDLrEL5KXVnea/lUtMZqFoNrFPT7d1HKlrRbUcvzaCQnP+aFBmf6LwKE484SdhVCUIjpgZb4S
lywuFIoxszoPnCQONxZByzihJTOaJEluHqycQETVOmcH3YM6m2yLbYxU0r4u8nR7/dJc5kBvo0Ji
dSzYwVicLYsIqagi30yM5gFRMLA5UR8ckswpT7lK8aMy+u6GAKLb6dzanglN7zM2qGvA9MXJmH8D
YCUCT6CDnJClIl1rT1Xu6075UPRxEXlonCm2l7ajvbeq2v7UiDBY4/m9M9lU9WYVBGBZZF2LDQuO
ty+GXCkf4nbU7rN+KPYSbjTPgXCajW1z5Uy+ru6vT/a7g4KKpPMGoOFCTVQKAQg1aV89pFjxHAN6
FXtZKcM7JNV8DzJj50p51K+s8OIaeJtcJMMMNhUVLqBR55u9NOyC6ktTP0Bph2sWVVxyGhBmuJQf
1Wn/byyTciLdIxyDl3FMEkkVXQ61eghyycyOLQUEGW+PXPdvpqmuxS6DWEZvR7Uj5aFSIn3cBL5a
Ra5uS2oDl00R5cceS3Q9uPyIBmYsIQipJaxxgug20BXJH/o20uC92cmhcWSaKf4QrxzgxSX431Bz
MMCI1MeWIh7I6jRqL2fYviShuJMcpdu2ebAWbC+StbdRoH9z2fL+EwAsnpFGCck1yiJ7GPIxuGvz
+mVKpeErWLcAISaj2mrIeeDgFZUHIJQ/r+/g5WaaZ5O6sT7LQEBQXUJhI0lYUSf08EGanOgLr7Tk
OfnUnVDHy1cOyzuzOaMJ50CAzAkU0Pm+pQE1JJKR5g9ShwqhqIfmMw4A8a/rH/TObM6oEGoTIF5x
SlsEjUka+xgGScVDrMDWwxWt8iLfNzeaE1jbrtXLQzfqtKnL2dccA/Y1sbjl1TerofwfY9+xHLmS
ZfkrZW+PamjR1lULiJAMQU3mBsZkMqHcHS7gDsC/bXbzY33idc1MvSyzerNLJhmBCAj3e889Aupz
bEhg/t7amj9+SyKGOUj0jEXfle3FrTmm1G7QuaSEBz//xqKm/rO9+vbA/1PhihvoRg9Fzw0buJuz
1m2V+icYA6wOPrTC1w/ILoUZm/Jcv/SZRUwPeD+sKQlmp2dWT/ozExM9gMUyfeqspZ8eDP2+E3yP
fyRy/cfn8p/wWbv+z8HV3/8LP3+OHErepp1++fHvF/7FHif59TWdPvh/3V76f//0jy/8+6n7lKMa
f06//tUfXoT3/8fxy4/p4w8/VAy2t+u9/pLrw5fSZPr9APikt7/8//3lX75+f5enlX/97bdP5MdP
t3drupH99o9f7X/87bffl8D/+Of3/8cvzx8Ur3v63/9LDt369S8v+fpQ099+C8O/psANYPEElBsF
+C38ef66/caP/oq9Fhs26BXIsYN/x29/YaOcWrzI/yvGVXg2QUSFlztgzd/+Aovq26+CCO8H3wYQ
W9Cxw10s/O3/fLQ/XKT/d9H+wjS9jh2b1N9+++XWvUWrYLu+Hf2WZYMJ2R/vowT2fjEHRl9gz37X
7XwH/+0jhXMAXeY/eUph2fzHm/b3g6FC+L0XwYn4VTo9aOVPYIqZAgZw1D7Snnv8oJjXtTkmx4Ll
Pl9879RGWf9TWsnSLW2D2VSe0ukO4ekOxRwNFXOeIg2Y3zup0NF+aJpeXX1skWzHkLvZbiIL35e9
UDRejr6oJ7GLkzk5BR0R42XA+n4XqW5qzjCn79ZyzuQijm20NmJjQ5/AypKmcGrwJxupjecgYAip
e9JWg/AtKyHrub0oAvcgD+soGLaTnqYr+CSJtzHBwIKD5lQMBWGC0l0IOhcpuG8uKKPxThOAANTx
nPL3bEhBZh8HGwAtVYkIc2kg5cp7rYJrPzZpj0n5HLV5LC0M2AXeoIB83DQbrNYuTP3d3jWYlrit
c5qXxd2j2Rx1KacZ87/CuuEgtjD28+id4V3EwpJoNPd5b2EZufcz1tcFBfU2y2fe6aFIlZfJbWsx
/r7Z57hLoRpcRDAle1h9RjClf5lXbdnejiZ87Z0+zBHnBc//nlae59yDNROXmD1zuG85S9H6BtZ+
6PdgG2pFjsgFBTXX7Z2GmpXcwRENOOXdrCuEiHkwPYUPtG5h4RFP0TnjyUMTt7zEuvUCn/EhX2FP
Deo3pMyt/9bq5Cle+weHTUMlHf9yK0lPoLWmObHsXifNxtShW1BXwUU/cfdiTaM9gOo67xoaYfiR
NcWAz5D3nTh0sT5kSMEpzOJvUNkPuRdM25HCp8KJugKGRRfkmYMgYOcSMuEdZvWyHIb53g/aY4fs
OFhEOpt0IjMsHuhcgpSWlgIXm3b1Dzg95aG8sQw8cUC+2povNUBZS/2Tv0QPIUNEOhyKPlrlH9ak
AVxEeDmo2JTC1nTrMbUJRXRNDSn7BfYA8P87G09vwCx5WL3mPFjp7ODFeTBen9ephgVKonQ+9PLk
1HO5+NFJOfMI+4AV9lIw81nZxbvBwnyM78bYXCO//QJ+XSAXTkIRYh4D7VYRW8/Ic4WSX9fPoOog
PL7eOWFvK41mC+ev3i+xrWFnMr2lBP6oftKV1geXy43t7bN1xQixceGDxhE3C9s3CUAONsFnxEud
OA8HisYEz0lJWPsaygaK40xfTAp6SAJzgxxNTpm1YNw72Q/Pyca8Adsq6USPka76UotP0JhqU6ZA
s6GPKCWxmBR6iMsb1AnRvk/xMLZ5JLLj7Ns7ZrsrPExXqPqTwlj3vNSsgUtBBCdbdwhBHgE7q+bI
TqsDhKYhEOLF5xkpu3Ra8syqbUo0otqmN3zQOz/FV8kmAKXOUAm3Ha+2a39Koh5qijwYLzNbKeIj
I/otDpbdFIAcFcKIKu8i9b2VmQELItAbUGvCYh1rpwQnA4Wmj2wrfGmf0CyvhfoeOAka2dru+7BT
dxMHir/G/TXgMCrLOL9mtJ7OsgeN3Qi7084I/kibfHlBvKFjOh7XoXngHvgv7RLPFQxILQCREfJa
KVOEvNg75OUh8ckfQa8Lhp9ILphyZbKb6qGYPMuOiebvdWbqqmZRAc3b19ghZ7nxnSTPHFCuMOKP
lt7JDe2WXKZZSTpIjlTiX4DG43+m7qhal287BIUFtIMRVwKLEKKzS6i8Q7sG+6YejlBwsHzIpso1
9b0adJhbSOtwP9H7vu5lLjvk1pmITMUQRC9N6iEgBm7ABUdFmY8YgW0SEX/zInP0oyG91omfVBNn
ftWPydMi4mTfi3knomEPI8elgDnJDiP/Kp3Fjf8HvxwZr4UPpw4QDz37MGCbxlCKnhYm6u0A9Y0c
h2TnLRjS0uTHLNuxZPO6dVDT5yZphippwSwNagT4YbH4tMRDDhsoeiFw54INeqoa4W9A1l7uXCWi
IoTmYc+Mc1jSFZ8UNRZ0T2JwX8CNbHc60Zu64VUYYLYW9vU9SZpzTOWniHB/j8g+G7s2qrJUVIgj
QBOWwlHGXbsn6malr+Ykj+Esh5ZfKqy7zRlz0GpdZVLFtF0qbBLsjHt9rDx3lt5pITYrvFk5Fzeg
qsw0LL8C0oPkx8FINAYDHAitksxZKlnXUd5n5jgKchA8UIXMkp/BDEuB3IODTrk0PtRCsLVOS+uK
fcocjH6Ze4xSqCO7sB52elzanc+6+4bId2gOTyP1niBm93M6JlsZuPFcWJu8ArgIvlRPnTNDtQ2u
IzkBejqxVnN4K9uoING6SZX4nvH2CQqk8GulxC2jWFySWK/3g1jJdgm6DTa/7+CTvU9wLc0zKtZ9
77i72idLGdV812rmg43K00rO455BVZnXiHtZl2Y3i+inGdug8A1Pd33Y8quh/Xz0kHRZockAoOQx
+tTU2DE12oJCExLgROEiMXd5ZkiVz7WBwljNsH+K+YMfrUEZdt7JjuQnZfBUyDTnsDEJzt2AB4qG
ShdRx0B/tbCY7liEbVbqi84UqPtwYWNlQ9kr1BxhwTngFITLo17I9AsSBlgBciqyiNvIyRmt10Mi
OfiMmdy7KFyLjHbHHvdGzhoXlN2kf2cT03vuRhgc86xyR/ut4fTewfJUQ4yaz+j/Tz6N/DLohvDO
RQxO4S+6yw0oUyUN+x1kqAeMz++jUZ7ShD1ilhpU3trEt71vrqLWDx9stoI6SF34/lmXPKaxfY8W
7eeIbdzWI6G4li7Uz40jSs9QfS8U74+IZDlxxTNkCLnvDZ6IHIIcfRcDicRqHidVNlPnxxwA9VuW
8ewt3UPUgdBYJyh5stTxXoAfbNgcdduQj04x2vjdMso3oFAlm6n1x9yjuOwwegsugZy2yi4TCpZh
roxb75FDU4ESsg99fQFt52MOlxPu8PAO7AlTxjXZII+QwhwjO2sKv4JgTcdimLA5wLgNJXMCBuMA
Y4nQHr0hAw+TmR+jSyog5EfSRTIP0PvGQ3CxMrv0U/fETVgiVfckWxh+NQAzh0zk4Hxidxtjt+ys
u7NddMUM4X6ykOn44dtiCb4uqgsUci1gNpHmC3E/prQbYQEWveDbjnkqlu9m9p/dZJJ5l8xHKr2n
DDci9V15CHVsAMPPTqll010opbgVMwnDRCXeeQ9anLa1fx7xYZZ9LxsUZSFfid6mcuHtfZf2FNtK
6iRLYeKZfXWzD05L2wrjF8NK6EPj+sNyAnd79mBSHNG2lDaKjrwD7X7reDVz8hEofrKDXsllHwMQ
7dcZhmZG5CsUigbU5Sw4KR26KAmB1BS9VHiTMGFMXVwZ1NmfoMm/gHq3eTksW9E1g4gEduSvdoAN
83H6ABwUI73NFnqIOssRN90dM23dFGu3LsAUolr9ydD+1vz9cx+PA0OTDvoGpIaY9GI688f+i4P5
oEFW0EXojaBD+NyBFd/cT4IXJEU4QA5pNFIb+hXOSwVyjHDdkYjjuzjPmSoxWRoeARrCVgDGU2/D
bTuExSeDoAJ2d6UdppSU6eoAwBtAeD3CUW7JaQDPJjgCsQCmLzJyn7Qc4ZjVOGa5/ntc5l/PKjpb
mA5A9QE+wr+MsWFZ2SbEJLqYqCQvKgIhxLhkB+o/dmFndZK3WAypW/37o/46GbhdTKAivxO7gNBi
IvvHczo4dgoad3aLuDekg5aRB8+B8EIF/vsCBYL0zdrnY9ThSaJ0QZexrKmDQJoY8BDueUyQ/v0n
+oXk9vvdBRE0Zvk3t+d/Gb8ZIHpws5duoXE3H2kC8usyKOfUowG9Opw7JzEmtSkcuJb+yaH/pb//
HXS4TUoCEFCAG/zxXHitk+os4IgYSebmu2lSuCMvDNL+AmlKuOoysXFa/vuv++s9DfE58FMf4QRg
NoKc8csxZyQxJkmNQFpN7IEmO1ZrYKhvf3KQX28uIO+3SUsK10UwXtJf+XsgJFpFE2SFe4/ZhpR2
f6FxuVX592/mwDbjW5h799g0PAQQ+0WR7rDob/79R8DRfkU0oK28uQlAWYmRNfiEvzy+Q48WLwG1
q5haccyG8alFJj3adnQmASZAj0jalHBdiw5LO1w4jfZ8wtJL007tVgKmLMq8274MixAxYZkbk0wd
lqT9GTt6XzeaDAUFhx0LezDc+9K2pacwj0ZI+evEkwHLfMi3YUzKJGsLq+KNAmgQrePjSKJD0sVX
3s9l7MkydsbzJP3dRLjKY0fuRxGMN7+Komaw3plMiv06CCDbQYl4hwA/DGadpc0hVL3qoH6Tbg27
FPoISO/TQnmQmrSFOKY+k3h+ldFyiAjOcrSa11rP7xBgvLuGv8I9AvoJdnSwupb91FcJR0sJe8s9
YsZFvjjZUzP7JW1wjWp3M3TxFvHze4xTLpkJkyO8IT9739nYCRaRcwNUysIJIDekf/RaCplAvIFC
e6uS9ECDtIwX9N6Z+22uxWM7IXlG1Hfz0OzWOXjoRpDPDZwPoli9Uw/FYSBfcVaeRqN1Dqr8Bi6O
237tDtSJ3lChoWtuzi2FY6ePP3Ya+GRx/WoSNCu9B746F6BbONuodT4H7K/AUyk2SfMFQtsT1ukM
Hnx2O3fzoYY9eoGns3TG+hmUYqgq+FTZVhVgyz20gf8WDW0xa/pis/GgaUjyGNK/nC9qk4Az3vI4
7+thP0of3qnZO4M0trFYRnpx9tf+dW66W228A+1wA8HEB50zxPcF40PQzY8ESLSgQYW59TcnTnap
ylC/4sJC6n9Rijy1jXegoSAYsasCNpWQkwTpeBv0MvQyPXuPO4A5TQ/kIUaZViRu+4iC8nmeFOzc
cRWRXYS7COMk7147QBTm6TIF7KnR67wRAgLKrpbkk41BspGudwff3a312TGmukKGAcPhXFrWTncX
2uSwZNbAqhXXGIpJW93oa7ZNt45cx5wNGIgQe7dGXVDoQN07OpjODDIc4Ar9OUjVEY3wxREKt/xK
043ThgdEVx3Rmh4yi+dMr0m/4dnY54j/SrZakqCC3V+3a+mwXoaR35l+2Na1tgAoejPl7gy9kkGH
qeHK6gR23YfSeQ6Bju1DoZ17gDM/e2JsYSbnFWl038ZwSgrrrBAtgWm613jaqm7s3qdseoppTYtl
jZdS4Vy4id1iPZiKdYWArsWiweh457C4mOrhgvNasnFUIAt6WRFb6KT9FcIwMS4xJEeo+1wfyTNi
lVVIulOi6h0Zrf+yLiAJrKt+yiB5wq9rCMvN+JpybIYCMNudhHdsMaJMzCM+ETjkzinMsid9VIv4
WfvRgSEgCaDL2FbCs0MOj65T1kJWoPSro2bIC2TRqNbCzCfoiwQuOMA24Y+Oye9bKF1xcES7A61l
BhYRFT7NTrxfKxB9nsBNqQh4s6CxWaeo8eljE13c2JyjpXlXg59rT2ylv+w8Gm15jUpawQSvBtZo
x/Xcae9SZ9EGJjh3cuw+oO1BlJRT+Y6GmCsqHLFsOEx/2ApPzbX7TplXtaO760h4XWK3kKk9qrWJ
co+QjZuNW5F679p+eK33qi3vDxkMduU2pMRpX5V0zXaaEwReBGgPZjmWimmnGmcJtyjuN/hwnah0
km09Gn/FzpwRNPzc3RBvTfKu7+y+hqRXVTH4Gx/wQAc0h9yrIpY9eyRJFz3ouZeAhHHSM6yNjY+I
LMewe2T98bPrdEj0yKAiE2p4CdEb4uZfh5csaZGXp5alYL7fP3nZIK4AkX9MjreHJhqy4QxOKrPz
09FxBCzQLBHkmt007+1Q19Uspys8kdLCWwL352IBkhzaSQPgrAnwtyV1T+OATgHGTUAZoiaPGgNi
UmvtiXfuc+Qb78F1e1UD10yedefAmlSFmLeR2b9C6IN8Hh9f8ogga5SzQTJ9h6eDOPQ9XwFFulCB
kQbBsCxZ/bJJoWpbCdsKovZx1h2RQxgWzoQwozEFCcrW6K7WOT51xohqJs5dOqfXafbD4iaJK0Gy
V0V7s+RodH9gjRfmqAU8oB8obdtBvkwqeBNQe+STHCCES5RfgAXlHIJUnNUy369mugtXBgJRkkzj
p79OPwJw9LdeHXuFEQ5AYCpqoFteV0/vmWtGyEoZQXZwG6aQcE7APA34Wvk6ind35vwAvpL18jZF
e/5APdsB6qCkuwCrCr88TB02ylOirXoReiZXMYuAKGKEZ4/wXuiDUtlVw4o5DciL39UXiabB2WNp
bQ3QmMyjpSJpRHID4VtXNHW4fOva8FM3bkR3WTJ75ymjeoOEIlYmDq03jQPAouwNUkI3nYssvXwY
eHsCfhJDownxG0yl7lc+yw24IOi75Ay7rArPcleN0MECqEv98YKABP3WCCLOVHtNXYrUUSUsHFxg
5WP6XWmaVIMh/GHhtN43yBeOahQzgbuc09Z0zt5EAZQsqLuzB4P64mlyGnmQPrEahKGO3oO5gRu5
98oFuFWZgip0h5sRVlpy2YSqva5mSbapM74YANpLCmfK1PownnFZV/XLGhVm5du0dYZi7Jz5tY3k
g5fpsWhnLICdmeN7ISgpFIL33pypDQBwdXX4k0H1/GSpDNcKdMMiXPoL9esi65Mq5Ej/Q0IK3lGk
L3D293IHt2ORSMYLIZd+l/kscYBvjuQRpQjJoV1P9y0M7B8yytpnd9Xr+pSNYWNyEIX3UKAtp7kT
4SvTrSjQiNYbn4ZNlQHp2rI+G2B/JOci9evl2ntztB1sNu/CTA/TLoKTwhbtg4BCszdY0L2w6/IA
z/POZFxU9QSMdGnMHUuX+Q1zsbhcrH7ELNEe5eTcpKA1PC/rIUufsO5fJLzSD9CW3/SzKPAKOYgZ
Yqg47bfpCLwvcI9DxD9wat6XNjvDY3mD2ddeWr7t7bL1GpWUIpn7jYDY1wWeLpMdTBnSLxO17K5u
7KZHDhlQ9chd9lLLetvgvrztnsZCDO8bclx8LKLMgVbYYiJ2xIxI5K2qcbl6A9XtbOwenM37eogV
zjyBHWsS8euYrNu07tQ9AzsCIhNvl5isGjvC9xiJuPkckhHmCfaEJ2QtMk/LyhEzIG05fGD3pzvt
ztXainSDZNWPqcHFAcM0KoU/XxXlZZvCpZxi9W5m/dXE0UPsOwqtizz4rL+b/ZsMOtTXIc0+IWmx
Jeys8hXYTGmiCV76VsKRuIGeWvSlDAD9OtAc5k4zn1wmCfzvs0PvcMhY2+kk0vTaDE7RWTXsYAoC
eZNZtkvYmWppMNLDLAO7YSd3DQPz1dHWPqde/Rw2sV9gbKdzyeYnxEKLKohG7LuMMA9jB9QQsF9J
cwVfh28zirAhv1WUARL7diOGMO6+77y54iK0ONdZ1F01dLSY5QQE1cBM4DqRXiWpg1OiHQSuGYjE
AFdOh1qRAoZASX6zjakmgfo1x3wSLbQgTGMYsAiwOWWU7HEWWJ6FYi0US3bzktqCaFDKpWxbpABg
dvQD+hyydQBXXCYW3BMSLueBpcGjOztDLpb0yhWhm4iG7Fs8q5NZKATUWbudA8feC4ZKtYmGZ9gN
vEwRwsSiutfATMNLUoP1wTwBj5NgPTQS+G8zy29pPKmKulPWYYNL1GXUq/nJBsFLrCzvfW+SQ5+C
m61c88aGGs2CHbo7pJvGoOyJdRcBD9gIufKiRgpFNYOMXCpEcEMdPqYbGmibU9NcEaVpYQSYnEd3
JD8UYpbufX9ISi/hVfA72lCPewjZtgPWPFTZGEPTacN658Wy5B5m7TjdfNNkuogbiKY7ptKinz3+
0ClbsIlUyl2QTl/X7bRdIEX/PoHDABSzzlDN3YqSZo33LTE9gjqw63UFgcP8YwCLnUcwX+aXGKQQ
vm2Aw+urieFOn3NkC5eIUK4ry1DO6xVYYRxiM3dLLPSYk2Kz9Of67M19pU22RX3Ndzbo7jG+zNtR
XWIrLovsqwG8Gx1iVg1YZ+uOmGzJBCMVqbKfcDjnOp/Y9BrOjinmJUGUR+se5VI7m9XreNGP3Cn0
2kA62oM+548cHgfWrziSo7bN5HS7uLcFlpYP48GbaHD90+iHR0+PByBLnxhlhBUWxKprkhD+xNiv
Z4CTOdgxoOFBbp63i7xCz3HUCnfAaPpHwmC0gkknTX2bZyOo8zJihc8xR0saeRaTL69LmB1B5R8e
QoLIMZ+hdqgTsjdivpK4Ufmt9RIYRYhcD4sGo8h97dYJqyTMkxfj+m1eM6+Uvv8hiP8cOXX0gMk7
Ciq4LL0nHrxkkk5C6MiGBleZQjLjRzmEw++j06bIbCDhvuvsk7Nm433WwB5FwNeomqN0zKeV1Rs8
PvsIgVJFhxTgTdADEojrVmD2urglcEbvDPOKpejb9s0dUS5mhmFUFPXIPq9ppSPU2LM+YeODk0Qk
QDBgdXz0YxNsfMzCc8S/3DfQEtcOTrtIfkrfA127z+6TJW6qTkSohUbdFKGDFj1i54yt/pakGMUT
dy5WNl1bmx2jeKT7DrVN3mZoiPqgsQfCu7UC96wH1wwrRYyA0S/kAF5hhPWhIUgsIrhBBio+CgRZ
XocR2IBJXiZswWgpgr3EFHpPVHDwGMZLHkIt8PDKF7H6PJ8wu3kI0/46YM50Mg1NASLP8POY9Z1x
dLRtBinzGTCqX+jMJkcxS+DdLT+sMTbIELFZ2JURvKgkI7tG++sO3lWPmG44eTgBh0cRsql5PDUb
t3fuOxnttWPoG4QFDdQkiD5fnQDfF654ssUkk89djoCAx0lIcCsadSZEpU8mQpacP9imBC+jqzjS
ZbE32BFXWL0sSi87ner4kMHOJR/ViuhCSGSKltU7f+y+h5YtP8Y5hJMCi7LDMtjvroSfFhwKwXrr
34UIAQMl/J0G8mpdzqqpiZ19QmdSgRatSjrwJ7BuvupuaHOLNbZiNPiIuoEVPJ28YsFoHOrNpEr7
BSM9JQoLA4JWCT/3l+YK87C+gF9FEcHOcQMP0XMCH7Xihjz4oXlEKtIFZwhWFzHdLUbvlMa8p43i
Y+C3axHVYtgKLMcAni+9qUdU2Dy7AKj9BimEREhG+rxq7yfmjRoc2nHv+uG19Uy4g7DsDdb88Rb9
r1N1WgpMw2JWLNDIbOeZXNemx9QFbhu7jLbYpzoMQgNXfOcKqPk0DQ48V5yzCsMrkGpRMD5clOAU
mTc4/5ETfYeyGYdIwnZvYTtYQJ73AP14WoAyREpPu0dGzXYgrc5bVICHdvbYD0KYv0Xi7d7E/ZuG
tBGlQ3IHY430RPjyOLTA2gW0zLlW/OzDOKOYbAfxqc+fhXCf1yy5NnTJYaUS4IPcVNiRIwvIpZ+8
qLtojgfacck9xt7fogm1UBb1Rx4sazEHYoU+pTvC/mcJ8nggEg8M3G1gnnCJ+PCjCfHkdJFTtkPA
cfegRKTCBfmoCwAym2xBUMetzUkjp1hnE6I+rytk5DH8P5jTIf4vJ/V6p1b+3AryaBPQI0TvPEEg
/zqG7Q5nMcrdCP9YyXXh7A3F7z4T6HDRewBOlAhLXUHjwD2SLaWAm1QBGA0zDsR9RoI/mlk+kxUw
j6PEPcyBUaZyeexFcwrcead7I3fQ3Yyw3NLXuvaOsIo8pZl6YD3huVTRS6joVEgHvNzepa9wFgTS
Si69bZ+TEOMr3oHsPq77pSYfYbo89727jTOQsrqAvsWS9C8IZYvz2bibFifmDtMCBUiPjnmMXTtv
pv5u0WzNPcCMuOJhv0c03qdYwGuHXHsTTOza6QTHNW8RClTVD2gxaO/mzTDCMDIeC8cPgaEBUVpg
Mp2ZS9yA/6AV6DMNPHLC5cPIcbc6BpUHDFA2M8kMfgQ4O3L30fD2RbQWAczY68KRwK+mrUnV1AIS
grEGQpbeD8Q8JrhzM+Rz5nMCJ9LUTDvYhV7iBRWlE8k6jxYHfSBmCqi/MM9HY79pZXdFYwjh7k0y
mTrpdQ2pAMQEcQcmphWd4uEtu3mkILlnLGcsQeGKESOZ+rgKYioqhFXhdmL9B2nUHch7Zos2d8N9
ty0pQ/ozW8xVxLBEJQqBAo15mNPoTWTg8pFwyPF0lRPLShvTDVmA740dXthngOjgVobSGfokJFOi
eAyl/BYt8pO08OlGh2WxKi5OEdoGkAwJ/NovEWo+HWYsxaUfLNDASfcKT1ag6nWEpq2uL2tE7lYX
7vLBcGoE4KlAanjJuEv6AAua53mZwbQm+p0O7oA5WbB14/oATl+fuzB+yUcPBX2t4cMCWfe5tSYD
OS/+SLUHPbnCYWnN6yrV8/1NC5VPCdhXERHIfCHjYcjmF9iNP40KTWsm6B2kRV3ZucNTuCJzK0Yu
LaGxLGFpFRWYvgIWnU+NK858Ts+8Do7u6ARlSzoCUp75nOB5C68o8tgyd0tCzAGtSVEwCbOfQ3sQ
g0IN1WIGbJB9lZNRsdKO7ssUYldvU/Dyex9hNPMqAJX7pDRzl+ROCiPChqOjAM0wQBcMkyYgNG6m
dosDrglYIPe+HReE9fLp5AbscRUzfIXCJt01HhqCALJ+nCo/qup0wTNFCqjHP8Djn95cAeAsHCkW
tODaZG2Yr4q5DyrETpcPfucc1qX+YSTID3DZod8X6jmnZOKk0G5WeXN9vGlsAICy9cGrEWwrMn0c
ZRaD7jTyYlFudmxHEmwZh+X9LLuL6l3AY3UE3LHDOrMm+knVgBLg5eeAR8i9DWzMCsx3+aXG3ZqH
XRyXK+LJUHKmYPSp1uEvYMqqp7ge1XUlbn2dHW+suGR6uatjUCg8b9AB6iw9Q1EEG7ZjA7vQFCvn
dgIgir7cbLqsw9qDMm4U36NYhwUyENO7oM2yjRyDMMfI1dIyMVLewbXsoVtcWwgafpA+XXfGpvUO
JR/afPeNLfWncsZ4L6Lo2QoQTsHGQrRXSn4MtOmKVgJwGuL53Q5gftg2vg6Lu5aer19Aa3jtstjk
/X9zdybLcVvbmn4Vzu69EQUf9EBOboSyY5skxU6yJxkgmULfJHrgRkXUpB6ixjW6g5rVsGZ+k3qS
+pBk2kSSFiUlynYcxTkOS6I3Njb2Xnutf/3rXzgQ46cjkyTujJTZI+3XpJlUrC8QbXEnourJRyTk
7UNJqI1pntVddx35l8CWBE4rr6/n+VHl1FcpIkHHSFvIM12RVyMaA09KWSLCdoJToWyx3ya0K+RE
wdSk9ae14+P0GfFMtM1TePDtSSLYtyox/BzKITXabTQjUwg7Ep2vcSHX3uF6Q3EBF8uWEJCXqCak
ZEmjNqjmrV4ShJZwY4KRdBw6fCnfwDiiOTcrQHRg6eHPpSgQTgtRhTdoaPeFszxX1QqRLs81pnCm
NKTI8mQhaqOKhWkQwdAc1kw6SRDpOReAwaaKnYJwK5SRjRs/8uWJoaXcDZDxJlFkZ7A1kvXFuopu
9VirMLxBIHhT5hb487RdZ+CtNjVluu6S35FySQ4PtdINo1mawVOmNqZLJOmE5SHujqafZFRnTGxp
DeurQ7AdKSNi9ZOjtZycw+b3iG/p+EbRHeS9gLxHriuX64SMFQbnuIyMeYLCzblSLtv5KDLXdNJw
tRCdGnwg6oPHpURoaxAQTguhmclhdUL68VMp6PdhUrBdjXg9SeLRrbzO2FajawH0PLBvwR8u0PYJ
zhtIttOiGa1REXBRJR6pR3Uk0Qa+EnBjHRU1B8TOnHQst7iBnrQEfBJkOLhrRFUT0IzwZ205ovEY
XclQ2VtEmmog62VoY0PIj8MWlholPBC+q8M0Ht2kCnGK38o/C1V5N6qiRakTVOiESQAWTUHHGtYr
hw5lf1o65eeyagnjgN7r0BTnUju6NZTsumLfGknRTIHeQW9HszridDq4k3b2S+iUImmuSJ0tKyNC
kpUwWzWbyXoZ30FWmeVldNx4y0VRig+1Il+ltYR6xVIGYsiWU/rS25NAKc8j+EUjo51WqjIrEpTN
tNi/CsIsnfk57Epm/AWy7LnoOdlhsCw/+lUlT5AQFKdtWAc8MphRNHlktyaqipDTKDxOwWdLS6FL
ORUc0lSBM7tcKyTcaoCnpLxUnF9CpWtxUAjIgCObSU0mM/tEvvlmma2qhoCXmMkRwomaPthezq01
kmkK4jpHsaF+rmLnCs1wkm62MuV6PrUBTzM5OyGgPKJZxS9S285iuoYlbQGElJN0Na+KteeMjTxf
+JTiZoZzUYMMsGuOCVkOtcT9xWizhKr9JjoOauMo1yRYmvWxI6nHoeE4h9TfXLc1vKdMjk+R3Y3m
a+hXRI80FFVdbxUs7S+JFn4R1u3lUlMv8Mc/+W5wKiV2B2Mrd7YYwCs1loia2LRZv2gFSCuGL1Vn
SJxB3tVw9lS5uvVQH8H/ooWiI80JNk5HYTBVO5VA0Yhjfe5VusnCgPpOfLG9kFW3WEh5A7wWluXP
a4p3LwhW1lcaqpHX2Ciy037l+pNGlU78JCUzn0OvdpUknKqeAMxfm+k0EowimAVCrtM0VLZvR3Zq
z/12DUAn5/kkKsSwOqab+KTVYmUmN9Gt7LYtfFkJmhzp3rSAF1GJRjJVaFc/jShumsq+Ex2WeiJO
u+jdNZ3lZLk0HpZ2tb6OIwDSceHoS1Qq6Y4yoe6kmJWtNqNugNf1EmWiO+1xnpYQvtFhdaMJ7Jh6
YtgAMkGVlIeKKv4CUEqLOpx3k7v1ojUUTEQiSof4dA+0Qx5dmEryuVXJ5qBWeZ47WUTHtTyDmmZ6
czGn75CjileuLWtTpdHPWmgGsCDQpIDno6JpqCRpcu2udQ9KecjJUyukbKE/K4nwKCeuOY10iOkj
6mDHtUY7Tppm6rgio0Oo0Ydi3ZYzA+EnKLXaQ0qwdE6p2o2xdD4uDZy4tH0AxNRmUrwWZi06gbyx
DfDXhT+KYT8W0Nin9By1jxuHsgDPvjMa9TgYJddZop1USTHxtbgzk2JoRWg2tn52KtfUcAbYpzFc
enecqGk7HQWjB3wTCkAyF7BINB/tQFjee2g4gdvL63myVkwAS0SkoNLpYTZulAisD2E5tBOZgp1H
p5VPHa4oIEzaOGcUP6zHNnxoykPXZPR1/8jJqTCJCQYnhWd+FgThttWTC7ExqkmNemQUFjXJR12b
aHEtsVjGzGhJwKreKBtTZZtONfpjl+3oI17ClMxKMXYd5ToMkLAs63JqC9EnO8oe1n6IuxaTGjTO
wpZ2LDZ6jxLFq4GaXxZxIc+MwBDmWYBmW8utDvBO2benp0j1kOrEDz31Eqo8FLtBvM0MudLV9ASZ
0JnTRnMpX6LhIZPyTdpRO8/WxXFjKuGM737iNQiYpjEAubdE8r30TgRV+RRGEEUzYSTO3cy+bJWi
XAiN93Pq5redKOZxnplL8AjPnjiFRnsr6poNP5rTWDCeBBnCoEXkc1JEdZ4iJTmj9yRVb77KlbqE
b1CU61NRKj63XstWY5h4vOT1pqYU0ANUDdtxtPSMUy8X5kkR0RGjsZfXkokIKnU2nyHTFBN87ksv
kOaVr9NY0VfrR7EQPjVZwYwLDQopaZZxs1QMYkPXOWQ1qH41Te9zrYorJ1Xya7WMKGSIMoyyL7ek
5DvZ1xrfPmJ9RdRp0TdDcywURpPGby9dx1auZGoA0PzPNG4b0teTFM7+pEbyepzbyR3M8zOt7byQ
DL87Nu+ysCutTwlX/ZFPFn3NzbgGwSDn1BRT4M7jIHZkyF7rE11oUbt18VSKwr8xKvmjH+rh1B0F
8iH9FWCzVD5ACdyiju9eRAHBfeYsU4DfRIRGJ9Dp6BA2poyOIe9kn/Lt29HcTWhtsjClNDMuFIoR
fTBM214i8yk19MigiQPoKvrC2mngdGiXWPjFVIHx3kx8P0xlSkFFzV80esyjoramagY91nKSrAvR
vallAMpZ7VN9ckK2f4Q6nBblE0TFRgqHRiFH7lMO5UxxhxrLkA10lvNYSvSZpBM1zah699gNjV7M
WhPJi4vSF8JVWeDbCOsE873OGfTM1Ywmmxkazh2FNj4HMhvhZhBGed5Kd2svuotqTvk4xIMXp1Tu
FsUqDDo5U0qWtaNGUtv0UwrcGpAQvAMcZfXtIu/+aW8qp5XGb8CfqeUcR2tJUI7qENU/2i6Ij2qh
yGRxPDzzOCP9uyzjMDyrHbNMT0gM8WEkuxn9jDAp86r1smVQuO73ayn3modKLkvzoYZ8cocGIwKy
KieBaSEncdTaOKlXZSXF6lRuQ3+hSKXRIKkbxIc1pRbNQkSfS52auOvRoV7ZynoGI1iBkGOvoWyY
xEv+RELUVbzWpDI/lJdGkc7LwjG9I27PmnVvxWo591O9MS67njSjU9SDzOJnvD46FmfwO+PJMsB0
jquRWQmfvcxNxDFlQ8Sujp/rImCDAwhHq9IYccGWnPDUhWE/U+GN+TA2kiXeGX1gDu0mgNK/zCrp
RjWWI3dGgYfUHpZBJNAqscwKd5HohuAcj4oqgztEGWD4CCbj1IcO2AwsI08vcHGdqkgU0Fg/Kpcn
pNZ9b1IHqKFeaNRNhdeZoOs4V+SL649xSGb6JFNh3U+DNeW/J7ZKc8hFZVAnBzZCwoMyX4ARP1UE
EZVLsdZmtVSVD6BYUYXLZSbiwikNvHpR9D1wa9GXxStJb7TPuZ1WzUxZFzAWaCQ76rh9QhBBpvOq
uWnrKQlRJ5OgU6wleVp03NETscicFD5MgAgxiCTa5WNTLWWDOg9iDflCgtFeXulBq9PbkW44yznp
YsiuRWLGxplBOHfcwsZNJyylTOhfJ005FWDAmeS4qPm/cCN89zNfNnTGSo3mNBajVj7WBBpHnLd6
wCWCWYccPZLisjry2wz6qFhmgKuCAxtg7MZLzAc0Quda9VtgGNHXk9sotR2NlFnQxou1mJinHvye
R6FJCu5NzY6PSCxUZzD2F55MApLWSAKsk1Io8490Z84chPuihHyi1qB6LMQq7oIPoQ2oT4DQb2ct
pRhg1ydlEpYUxi1tbx5mUUAatEtbmrXLpRiAPI9rusd4U/gREQ6RZntuyV6UwnsYI9K963GxjJVy
Q8fEtxKmqpJr6l2ilWI6J1IbJQuUapEFFZsySKHqszqXIaasgyGTL0qUtdFh5MLznlRiDVXNg9Cr
0DxWlz8JGpUMY7c1qPFwqhqijp2ZhXcMq5QA3pPDAGafl6M6npgulQ2FLtRXmu7c+G4NObeWK6Gp
xvKykpOTSA+rLzbP9c8jYBPgNhS6pVmqxuWSsJh0FdWZ6k0G3rGGqeVr+UxOGqGlOMJNQS401Xkw
6rWpjyN6VY6LSDKt0A+Sy7ocZZeaKoDqOLJHVg4MC4yptptbw6s5yqPMz+WL2mM6ExJdwbHmVaY+
9Tw1f4hlGqGN07oI5EUJ1e9IDUIKdVq0RiiA08L8BLfBJyOTiRjPTgf7pHBSv8JlUyBw4TwL2QSe
PPlX1ZVZXwgkcNYleFXUOWxY77QQOYuaUIKnkEVLch9pR2pvljUda9bV+pzaZkwkqZXbPM+oelHk
TJ9laNWvj9wGsd7JCI0huLZmLtxoFA3ZU09RlKOlEjpnOaDvZSxSAoUUfmhMJEgI63luhNKN3IyK
ksmKLmUqQnCcLavmunBi6RJIA8A8WYNWTlIRbUkzcBP7OEbBvYBeuaZfe7kGZjvUC3T0qQe1ywuI
WfFnyLaYEJClDOX7VkUfXxFbJ5+29K0Wx8RRy2SCyJCyovpEcaZKSp1g7vpSOfWWjTACooDOjRC9
dwbuE6XzBIm4s9RtzXw8GjXxcSjp5Wed1t+Ev5rEPZTWgMtxHHPhxibfqY716pdUj71woquhGRON
aFo1piovWziNLt7Dc8L7T4QYDEN17Av4NfxnKlaCapdajCFj4h874zU6TV9CeMeomlNaPllWSCyP
Tc81ERJvwTRnmJc6nbsR5WPjhrJKr6v/K2m9EOGNnIhmKEAh4TTQmCQTrKD1yp8zr4bKa1b1JaXO
pjnF0w/uSBkGzaySMtieogBdlDyvrZ77hY4NR1hdXU6TLDa/iFmSn5cjSsZwgBM4UciZz+lalUcU
VYTmz2VcJzdQoIqFS4up+3TNRphQocBeCuWAYlXXzvTrLNIhfEIApIxPbUxr2brqZxh2/Gwk40Fc
msRbzlTEsJN5QcT/akRvH8gImRHcLJ3sTM2DLJ8Ri+OtZ3l9E+WN83mUrUG7RCNUYZr4ThBZmShH
H2tBFO81NBPPgrII711dWgPbaZRtC75EOJW3CehPUIRXZE9g24lCokxhNonx2E/U8jgrUv2Li8b1
omlEvBIqkOU5KFxwBzUVVUtfc2y+TAs1JxRLUZlWUq1dF8E6E45ool6eg8KUM7miL/FUVJzqinj3
JqexAcZKrSAy51rj3TRodq2KMrAK2onMdJC4dtaWV7j99qXMbfTRJG/on3pGCjm8dkeUcTsjCnFT
PZ2syYzCMOkqdY21c7l24uJMiePR1A8Mz4BIJeTnLR0ioZs7kvPg2qMlvBE1i2/RYCHAbOH2TEj1
+RQAl1TYilKbfoQmYT7y2vZHVVlCMMrtWDjTkky8RbnNfYhhnAiU1aEjOi9JC5PmA5WmdSmn89g1
gc3xBgR37thgu9AJRba2R6O6ZCLTfYh+6Wmjh7BY2vTcI6xIZy086PowAN7gQG2KJlqzKItDRWlo
ViGF0qWst+xLvD32vVQ3kQ5BNKR7mxmQcmgyevCcCHmkfSFBL1xIduAB6osl8PfmvyvdEclbCkLW
U9gU7SnsrtEvhZtLD2JLSdoUeC65cpxilFIgr6SAKHCOjn1BxGa4dYiFCeghQwkjLNFDZalAt8kM
CP2Zt+byibmh4Rxp/JjYnafAjmL4mHKjHcsi2f0qKwEP4TvCu0Lha2wvaxxuh2ZVjA5WAOs9ljSo
KJ7n36eQaqaa5Gmn4lrH6pYqEmhjB2DsJFoLJl4rjK2HuimVbJ4XWhBNQmoGVoQXy0VM5fHUcOtm
LtLGZOoh4TDBbSAVaLRAjuNaRCtsjBZOF4jjM6/BSSPvMBzJZTam9bQezajLDO6riOgdqRyHuqJm
mRlzKaYWfTYC9P4CUVnWx4ot6XcVBxlTJgXr6jBCij6ZECg49XUmGzIpPAUxJbAeakTQ9izlx3yz
WHneOrSNSaBicoA1yIiEIvbYCPIa8HVJUVZESwDuTvxnPTUjihQDViSXALf4V3O5gCsuTEUaFk0i
lJAvU9FtPG8ML5oqBOaGzIAfxtSVhZ4djW5107YPqTJXr+WYxGld1Nqdo6NW07V2CMWxR0T3WZXq
iMJG1YS5pOfORyer23MYVvLHqtXpkCfmUcdYp3rU/ajDk12OUSpeq7ORYOMipY3jfDSKkaScKHnY
zot1mnwOyBndOSODsgI3vU1jWMqpufYfpXZtcxvDogbh1RfkAPDYXRHOKlVjqcx/rVOqu6aePphH
aCqAlYkl2yVqAs5PuyS2G8cxGcEx7UmLKyls0pMkVd1zspwPEsofxUS0aWM5s0tUN+5i2W/0GUUb
fFCkfLhH/DSX1SNx5Ajp7On2r9wCrjUlmRwtF4L7NFGb+rItHCeZmMuUHV6Cs5Snqs0upVUIneZm
xqbubdRdNYsoEzJlHrJT0jGKA8DMmwFAwjkRMdW5UA68OKsv9bWNy6WgNQVBvdC4pCo55k/Uuubg
+/6IfUnhvCROaIrqCPkEXpZ473d7BZY9JY6aKDbzXKdfy0JHt9lf5I1Z01RFUrVTrUBDmVKZkgXy
l2sGoeyTC6rKm9o/UlKaLM9QENGgZbQFkbGcV6V/lDg1P/9kBUjKLPUTEyUBmwDJX9cTOKw+9Z4b
A0aZgdFoIFG0v5gs8wrGXOGo6Kpr9G7mYVBkIcTEMY+kXaffVhw6UjjFxIyKWBWP4HDCp4evIKCR
D1fGwU9rNZ9YAtVgXKgAoKtRJ1T/gu5PzI1DmGF8xNswb/3kFIhACS/hp43QfytgJE6oj5X9ua0Z
6uho5Ohdhxq940NWHNTDdhlhvJqWcwHTOfDvhNBdZxOwX51kLuwedjU8zdUo5T4d13A5UAgpc92Y
FDmOFA3Dl604iRziqgkt5viSjZgE0VnS1JJ3VAQ8e5wiHO9MBSFOP7GHdIBNhMDtWR3UBcjUMoWF
grAe3HNZHdnXeYaCMsTk3D5JXHptjiU9E6mzRig8P17LchOQMoIXPW7bSBMOHcmlFn0MMVDObzUi
EHOGW0QRYbHWYUoZQue+e0YZ3D19wxQgPpsHme0XR2Xki9p4zU/HE+LV0QNZylI5BAkiJywqGZI2
rhYUWBUzNyeiI4qQWIqawqDAWWrm3KNX8LQSqV//SLywNA712hUpTqjC8EHRATmx+U0T0myhAXLV
qly8saNUXV/XsHOWJ0T2bD81rcnDQIry7zJlxJZ3QV6iaWj4S1hDXiVfwLNYBsSJDsIcgItBRobQ
p45/VNTR6CirJeUXvHzzs79ezjxTgEPlUl7TsXmR/L4SEvZeZUd3tivXXCHBeVmpFHoohD1AEeNR
E9pXNp2S1lSa5bCV8i9yOvqZ8kEsoqZxWc9zsf60Kdt7ForqaSA9/JFQ1U0c8r9d7ameXtUfKlT1
fupwFXcqUNnuUN1sXj79eXadONV7MlYvfnS2K3L1JLj1rHK10XS6iX/sh7aaUd2MXg/0jcJYKrJk
PWGszUgbUa6vjRBYaHcVj2hnacpPIwhRMDBRj+x+UTobxJH9/NeC/JNGnzM6jWA2N7+eHvhiiV7P
/bUc2I/9zNfeYLX5MJ04WNdBda8lEJABM6iYoFCZ+2vzq7cGkqL+RCtpySA5tVkCtHR54N9oCWQV
2b+91kAZ/aSJCreAYjx9ZupoX26D0egnEVUNSv+BEbtfTw/8G62BgkDbXkugs9UNOkHq263Ovuot
gf4T5AWpq6L/m56ErrPSXkug8oqdjiIaIb13l39SaT5o6Ch/Pv/6u52A5/2IzX9pmr/HDko/icia
krSmgUn3q78CkvgTbCcUJk0AxO7Xd9iAbzgkv90qE3CLx8194q6yF9qK7/7A9jZ5PcCzFX3WUTSl
38QKNz96g/Li0+BPFrX7/b8/vBRi3Bi6F3/Z6U+++G3vZ59u4Rd/u7WSL5/1vB6vZ/rmO2z/8Mhd
pVb64DSzjeV/fqsnAciJFVmPiCE+Pbh7084a/D6NV9KSv52Sr416iIxmFFjR43aobuBOjnbfgRer
GvxjO87mDuuUJ/cd9tpyo/zgknVKVwdM+2DhrosVJmw79GYLiAM86TZy89XjwXVu5ausN3p3Ee37
HhMGSK3g4EO4St2H3meVDdHELP/hE5jMN33aiZW69/crq7c0YNCYfxOFiXfGf2sD/+YPvN7WfXfo
+//+eTrd1wNeQWxleyReHqqvHMpXB/jl/J/P/8s/mnUHbGt+es/a/s32D792esaWk7Iht4u52eXY
1D9c2m/9ck2SFr091/W32nfUQ6u12M6pm2zH2sxX/Npe+8YJH6c7u6zr/bDvfI+z1FoF23E2c5UG
WFzmuu4N2rWV2HeuJ3H6uLME8gBLQCmp5ebb6W2WQBlg2LPVvRX1TaY0xGVyAZupN1l9AEv5kdAx
7Y3auS37frBrq3h0Dz6k1r3bN74iOkN7D45udX9UeYBD9nwhdXM+mIVu+upe6vTE9p36JzSjD8ZW
5G+H6jYdibntbztT+mOexs+rcNXbHXLXtmLf+Z7HB2y6f8kOdn0YRPz3H/0wZtiD6+L+0c0wnA+9
o6jS4XIAs3xTRPcHx1k3/57Jl0SuQfTm93+LD/fFwaLIejvyefQB1ug/rmbXs6u72fS/HnSbZ5Wy
YLv7n2ydqGr0M6NtnA5LByHS917rrcv6z/E/EJFDgWt7/X/N/8CHiNjAr3yPvp8SP+CDvfMzf4cA
48OXXU+U3hy7n+n5lb/RL/gQYbsf8h0HV0Kxbc9xsx37isz7fiPOkB9MVtsxnhwj2ktt/2Br9r7v
9c87mf03XXxk8vYc+0OBRbKCnXUgdNhzIa47/f+35kxTr9Er3+P71uOiOwn9Geu0L1VpBqVqoHLI
69Ewc781v8RdsOPdp9CInF6DCv8H36FtqvbqKcXvXRm+NcBiz1g7G1GnHStde7rehrIkmTTh/drN
+a0PGlsBZ+iNULTr9IA9JaHK+5E7ogx8d/V+4L0WqyxO4twK+58KI66NyDtpOjAxvTA3Xd3/8P7+
1ndbWHDlV/fbaXcnDwyahhVsB4PdQLcpuAHbv96ewx94q9/C4YPzVe6s0lcXrqkSGdPUFFFJdohM
jxfl3cf+dbfUE0rwLbfUi7V6dQu9nP//vyh5Fbhtz7YO4alS+5pbB1c7d4s2gA88Cw6uraC0HuN0
uwE22/LVZfhiZb/xQjws8NpDK+j5Yq9vw+8f+CiOHjtz9HLC+Hjb375xbr5xxucscGrZRW/G0lcB
qm8c+RJAM+wP23UcW3Gn5M0fTfjlhp11PwmG8+e4hRKs1f1hqb5r+Ldw+wLAgL6lH2DbfIg4PWnv
65J0/fq3ZW1IbHwNb9s4Pf25SgMc+PEqsN0i3M5vE/JK29/90U58f7Zop7CwG5T6aJW2Kzsu3ai3
JJ1Q975rwuStHbTwtTNc/O7dfOPpHKMxD4Dcm27XpG/f6U5XUWilPXhhCBzgOGUZ+lkMfYANN8vy
XV+yU2fedxEm7erB6a+tMcDaQnHeXYROFnvf2c6tNF69BVG8jmG+f5/NgY4fes5Bl+Hdd8qH7j3B
0Q5w2DWr33tgWsFF2arZjtTZivdvrfdtxeEqBcfqDzvEOpDe669ux33ZdxHoRgO3pmcaoAzsP+5R
EWFzeosgia/i2e/fY8cPr4yD1HW33XcdjnMr6M9WGmAVTlbpzgajxG//yZ6AZC6spo/BbvoE7rsM
Zxadsfu7QR1gdc/c3Cl2XRPpNSbz/fvhOohLy9+d8gBrfOZi1/NVBAy6kxVUBzDvZ0W9Cu9juqVs
d0Nnfei4vv3tj7sqC/QiWZPtQJtxtXed8ffN2iKOrB0WgDbAEVl0tr03WX2Ar/cHuIBkDOAPAwVW
Vt9WDHE1w0Pd8XqkITIGlwCXhW31k69DsEKuYm65/sGDaLb9kj++f7sTvdoduCNN7mvbrjdWM3Wj
HpVFHiLquE52qAPATgNMuLQI6NLH7UibYKbrWb73SlSrx/7lIQ+ROb+u3Lx9QuO2c3ya8gAH+tbv
2Bk95xJgdvuYH99tz5nYUzeyH+N+2Pg6Y/L919MdztUD+24CDrKd7GZNvgpIfmNch0XmglrZaX9D
DxHVXK/S3Wy6McBqkxtdHcRfcF566WOqSoegWDzlaBbWw+pxN9KTRvoQ/twp7WrK3mqPRvRUfp2o
+f6d8ut/78z/W6EZJGeozDDd6XpBKlxR33/cXwetdXnGfZFsfJHfLVyf3PkXETY/BDbcvp6bMkBE
9yGyufNfmoUBAqRxnGcVcOzLYaUhxuVO7h1aeQDnj96xRfTovpyrMsCwE8fqXZpDXBRXq6S4D0jd
Yb7IOR3Q8dbuWQJ1gFtuugrjB9hAPOb95w2wAydUIqVU0L78AO/zOd6PFeh6GKdx9nJYbQC/5Tem
7YbeEP22Rr3nDBCdTaxkdXC3Sh97/sZXE83feGVPPZeoL+/teH0A33ZmN0n+chn0AfzP2ZoUV4zd
Cw4OC5yvnk3RB7ApMxS60v6wQ3gZsxzZ2qRvro0BTucNx/7QQlGhtxDmACHloXXfP4TmAJ/v0Nm5
Bt73G94/2a83AjT07cb7cTd88uv/zlcHj/9yXMZu2jt11GjvP/zpKmp6H+0NktH3u2xn7v2uV4Cu
2f6zPYO0gb7odqANgqMOsMuY784qqANctgtKWWwrI7Xcn/AAnw2MM87z/nYYJHAia1/1bLCkDbC+
QFk7gw5wihdcpA+7uNsga1tgfd1+bYKkD3CWF1Y38i42JA1xzS3itrO/lAn19toQ6cFzFxe/N+oQ
V8Zm1P59IQ2RHnwyw8LYzTKr6M36NbHv+w3b1a//WSAh0HMLqTXcPufHzfwVkUm/8A2lhP2HvV41
D84qCFY9j1MeIo/1zKF8xaeVh0hmXXfoTR+alYdIZl13NXXWwdkq3kHMpAG8oGtw312u6hA1QtfF
TtkNtL39t8ZN3I/SZGWAC/r61/8ZHyAH8et/bhghl+mv/yt6cPucY7nrzP47jPFjhRYUFLg7tFTw
nwHGtaJ210CjqLD/wLf2qwM+RP4QnMCHb3Mwt7KeWyQPkYujJtfd8enlQbiH4DBUFfRcAnmIC/aX
VzGIPETO7Bc3vLfuq97VKg9R9vVkQ1+f7yGScWM3PbjBmevlt+Ce77+VP9w3q963M2QZCJY2qsgK
UP4CTeLdA/PX4bCbwox/QiD2zSoU7X127F/3JeQu1vwn/BJfbPAFaun6qZwBLr0P5BDvLdfrD6wN
cKJTyhb7zvgAARoVlnZgPa4yZzvDTYJvgIVYNHQU6IfVndDJvk4FTZ92P9oALgX946K+vVQGmCsA
9X382P9mQzgU16l7cEZpbA8UGgK7ocawn3sZwkOhIsA+OO3+cf3harsBNrDQENHTMfzuaLXjZkro
Nuy90xi5/+mkIQKQEyvpmwZpiJLs0ya1aU6+czK47/dfhqe8NL3G+lA3onX7j/3kW70x9gBH+hSV
CWSUXy3JAOf6zOpnh0ht778WZP6t+NUR0QZYZZgWpGp39vIQMQKQ4aNb9nELSR/grmNgq9k900Mk
hc5XSR+xkIwBPt0lhUkwe9+iP0jmIOP7r1wVaQgS+SUCWIhGkx3Ltht4c/1/tc7xG5OF15CSrASz
0RtZGmB33DiWu8s2lIfwLW4sz3290gRO21f4cezwxnJBD7fjPPlYA1iiG6CFzi3cNXPyEBbptr1f
vbEcQ9B879xVTtFdbz2GMHUX1KLH5cFxDjUjOfjHAS1w6LdUPJ/Ml4+TEBYc4AM8P/C0QL7eIZr/
x8H2X923HmqoQ2Ad1wksi6B5y95Qhj2E77NwHx8hu82sLH+5aE+KWH/sWWFFvkkR7HnVrh3Xp7w7
YtV++9cnAZKXD0WkgSrvd9GK97O/m1vF4gOlbvB//9v/yHyrsQ4O04YUIDM4IosdWtuv1rOHiBno
yhA5zBsXZolAhrSfFjTk0UgRB4i5gOR9y99u9+wfU9ei/1LOW32EqWT10MeRoSH+PsBDp7H/GLOA
N5ZPGOn2K2lHRqd4MMDHO7UKF+HplxtDEiksRlR8+2c/bp0vLSFwhQcq4YQsK7bjPcUom2cMgMhB
4LbfGHkAG3RmJbmz49Y8Lc27F9dfByz9pv+3L7j08hW6HfC1Kuzes2a/VW2/bzo+pMV9L9oewC1H
k8alnH2ThBlb6T0ZpJf7Y4BMDxTNwg36JM0hHLButogS9GzkEATljqKEkiHF+L2hhwiQJ1ZDwcdb
N+YQ7sxkZ3cMwceYxiHpl74i5xDOw3bctwmIQ0RvSLnuKsQOUQuEZMUjAqtFP1M5BGPgCG3DXrJE
GuIyPmEf73w/aQi9kYWVdom5XRrJEBTVriYj67LvPa+P5tpbw7THFUu9ch53Mik9L0QeQh3vSYv3
1KXV2caanq9Kt29BhnD1n55yVjz0kRR5EMtHYZf7aD1upn8T36MctV3yTaw4hD5DFys+rc+EfRln
bxlDeQjFhqeFunMpp0ciuasL6SjnT1bhFdQwBImPjiS5mzkHd25qu28aeWT/tuv541v49vqrTxjg
wh5TpbrDIKUz0/4zn6DIA7q4HWizpYZw/a+tvlckGwM44wBH+cEMVTn4B0X/GA9BPnvanbgwufPr
fwarsHm5KnSl3f72x/fJ5gUWFk/olymSfR8Cw3x6gadb4OBfn2Qr/m076+7TKqiGvRuwvHSbf/eE
3/rTF8L4b/rP3/T3z5jB087ruAe9oZ79dvzw39OD/dKpV4JhX/nZv6rM6i0hxCFKf8nAfKGt5ht4
kk7pISLqI12nkM80EXN8N5x86wv/ObpVT7qN/4TfPbW7XdtPnA4Bwo1J2uzoWQxRaDpOLdpL9gzG
EFcMqYQe1D8EXjaJg3i3YmUImHj2QCzRF9UboifEnMDnwenKjXZqV4bgis2twP/DItsBALZD2sbv
7OFB0kCgrSD9va0hDaHX1CXdgE9617dkDhGprNLi5emQ3jeq7wNIt2mxO1l5iBNyBwm7pe9IHzp6
vwryr7sG3hLa/Se8FJ7aqSBBboVx7+MM4WGOEenahQuHcFw7cxu/GUANwSSZxF3U+a+nK2RYI/vf
3oo/h4gGN4SVTv0dF7kzxG89ZwhJoUkcb32yXpQyhK7Q3PXclzZoCJbCHNmUrlfDtpXQRsrCfUhf
06e+2pXnG1N8z3dh15/yFT1rCNHW5/E3DKLuY3cww28q7x077rH3UYa4GAAgexnr1wrhxXerWx6t
kMh53qGbd1g8TAEBgu2f9V4C5dftpvjx6PSUNNo9ofV2pC4kk4Yo95g4KTwEsPs3AhVpCMXO81V1
MLGCN/RRhhCNOXd36vKGKOa+syKq0PvuxBAYyTlViv1Rhziz3QL/soJ71dcvRb9lu1l+fNtduvkD
2Nablwv69AM8wEpIpnWv8EaV9zBJ4mC3WnGA48gllZG8fZs8NoQg9xNcdLQKSMr8l4MPGaBsRnXk
E9LcnVjSYhAgJkXk9PwU2gbs/1FuYh/ftLdT5SFciRsojf3ZDkFHvSnQLNuZ7AA78xOf131C3ue0
6u4HWXQx2H+ZXzmZ8hCUi0nHDeyyNttDu51od2VogIyGQZ8CDREpEZLHECqCty9bHdJRMYrTg4sC
qhP+4ptunNHRS0Ra+pigYHTueF/X468LfN7qkbFv4PPybZ5B1Jd/tAV2NxDtn4Py6W90OPknfMs3
2qv8uW/5BDlMXnaw3U7ga8L1NHAnR9YznUMwlK+KbIeuLQ+RQr/59f9QOtusXhoemudsf/tH3shb
R+DP2f1vdYzZfpbNt3o+pF/JXrzKdLx8m7/HGX+rAc8/31u+1Ybnb/aWL7dGz9Y/dcF9psI9BASZ
//7/AAAA//8=</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Pivot_ProfitByYear!$D$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hyperlink" Target="#Products_Customer_Dashboard!A1"/><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8.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chart" Target="../charts/chart4.xml"/><Relationship Id="rId5" Type="http://schemas.openxmlformats.org/officeDocument/2006/relationships/image" Target="../media/image5.png"/><Relationship Id="rId10" Type="http://schemas.openxmlformats.org/officeDocument/2006/relationships/chart" Target="../charts/chart3.xml"/><Relationship Id="rId4" Type="http://schemas.openxmlformats.org/officeDocument/2006/relationships/image" Target="../media/image4.gif"/><Relationship Id="rId9" Type="http://schemas.openxmlformats.org/officeDocument/2006/relationships/chart" Target="../charts/chart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image" Target="../media/image15.png"/><Relationship Id="rId18" Type="http://schemas.openxmlformats.org/officeDocument/2006/relationships/chart" Target="../charts/chart14.xml"/><Relationship Id="rId3" Type="http://schemas.openxmlformats.org/officeDocument/2006/relationships/image" Target="../media/image9.png"/><Relationship Id="rId7" Type="http://schemas.openxmlformats.org/officeDocument/2006/relationships/chart" Target="../charts/chart8.xml"/><Relationship Id="rId12" Type="http://schemas.openxmlformats.org/officeDocument/2006/relationships/image" Target="../media/image14.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1" Type="http://schemas.openxmlformats.org/officeDocument/2006/relationships/chart" Target="../charts/chart5.xml"/><Relationship Id="rId6" Type="http://schemas.openxmlformats.org/officeDocument/2006/relationships/chart" Target="../charts/chart7.xml"/><Relationship Id="rId11" Type="http://schemas.openxmlformats.org/officeDocument/2006/relationships/image" Target="../media/image13.png"/><Relationship Id="rId5" Type="http://schemas.openxmlformats.org/officeDocument/2006/relationships/image" Target="../media/image11.png"/><Relationship Id="rId15" Type="http://schemas.openxmlformats.org/officeDocument/2006/relationships/chart" Target="../charts/chart11.xml"/><Relationship Id="rId10" Type="http://schemas.openxmlformats.org/officeDocument/2006/relationships/image" Target="../media/image12.gif"/><Relationship Id="rId19" Type="http://schemas.openxmlformats.org/officeDocument/2006/relationships/hyperlink" Target="#Time_Series_Dashboard!A1"/><Relationship Id="rId4" Type="http://schemas.openxmlformats.org/officeDocument/2006/relationships/image" Target="../media/image10.png"/><Relationship Id="rId9" Type="http://schemas.openxmlformats.org/officeDocument/2006/relationships/chart" Target="../charts/chart10.xml"/><Relationship Id="rId14"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xdr:from>
      <xdr:col>28</xdr:col>
      <xdr:colOff>345908</xdr:colOff>
      <xdr:row>20</xdr:row>
      <xdr:rowOff>232610</xdr:rowOff>
    </xdr:from>
    <xdr:to>
      <xdr:col>33</xdr:col>
      <xdr:colOff>300790</xdr:colOff>
      <xdr:row>31</xdr:row>
      <xdr:rowOff>93245</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7D048265-8FA2-083E-1D36-E4B1E4B790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7444533" y="4995110"/>
              <a:ext cx="5003132" cy="271813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415377</xdr:colOff>
      <xdr:row>0</xdr:row>
      <xdr:rowOff>150148</xdr:rowOff>
    </xdr:from>
    <xdr:to>
      <xdr:col>15</xdr:col>
      <xdr:colOff>812619</xdr:colOff>
      <xdr:row>3</xdr:row>
      <xdr:rowOff>132058</xdr:rowOff>
    </xdr:to>
    <xdr:sp macro="" textlink="">
      <xdr:nvSpPr>
        <xdr:cNvPr id="1078" name="Rectangle: Rounded Corners 1077">
          <a:extLst>
            <a:ext uri="{FF2B5EF4-FFF2-40B4-BE49-F238E27FC236}">
              <a16:creationId xmlns:a16="http://schemas.microsoft.com/office/drawing/2014/main" id="{0197076C-3C91-B5A7-5312-B40753ACCA09}"/>
            </a:ext>
          </a:extLst>
        </xdr:cNvPr>
        <xdr:cNvSpPr/>
      </xdr:nvSpPr>
      <xdr:spPr>
        <a:xfrm>
          <a:off x="9635577" y="150148"/>
          <a:ext cx="3750042" cy="700367"/>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335837</xdr:colOff>
      <xdr:row>13</xdr:row>
      <xdr:rowOff>208764</xdr:rowOff>
    </xdr:from>
    <xdr:to>
      <xdr:col>15</xdr:col>
      <xdr:colOff>832756</xdr:colOff>
      <xdr:row>22</xdr:row>
      <xdr:rowOff>171639</xdr:rowOff>
    </xdr:to>
    <xdr:sp macro="" textlink="">
      <xdr:nvSpPr>
        <xdr:cNvPr id="1041" name="Rectangle: Rounded Corners 1040">
          <a:extLst>
            <a:ext uri="{FF2B5EF4-FFF2-40B4-BE49-F238E27FC236}">
              <a16:creationId xmlns:a16="http://schemas.microsoft.com/office/drawing/2014/main" id="{3B44B5E5-01D5-3D71-1BE9-F15D85092ABC}"/>
            </a:ext>
          </a:extLst>
        </xdr:cNvPr>
        <xdr:cNvSpPr/>
      </xdr:nvSpPr>
      <xdr:spPr>
        <a:xfrm>
          <a:off x="8701272" y="3331307"/>
          <a:ext cx="4679636"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548109</xdr:colOff>
      <xdr:row>13</xdr:row>
      <xdr:rowOff>208764</xdr:rowOff>
    </xdr:from>
    <xdr:to>
      <xdr:col>10</xdr:col>
      <xdr:colOff>212271</xdr:colOff>
      <xdr:row>22</xdr:row>
      <xdr:rowOff>171639</xdr:rowOff>
    </xdr:to>
    <xdr:sp macro="" textlink="">
      <xdr:nvSpPr>
        <xdr:cNvPr id="1038" name="Rectangle: Rounded Corners 1037">
          <a:extLst>
            <a:ext uri="{FF2B5EF4-FFF2-40B4-BE49-F238E27FC236}">
              <a16:creationId xmlns:a16="http://schemas.microsoft.com/office/drawing/2014/main" id="{04F5551C-9A16-45EE-520B-5B9AC1FA028F}"/>
            </a:ext>
          </a:extLst>
        </xdr:cNvPr>
        <xdr:cNvSpPr/>
      </xdr:nvSpPr>
      <xdr:spPr>
        <a:xfrm>
          <a:off x="6403913" y="3331307"/>
          <a:ext cx="2173793"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417479</xdr:colOff>
      <xdr:row>3</xdr:row>
      <xdr:rowOff>236891</xdr:rowOff>
    </xdr:from>
    <xdr:to>
      <xdr:col>10</xdr:col>
      <xdr:colOff>455</xdr:colOff>
      <xdr:row>12</xdr:row>
      <xdr:rowOff>199766</xdr:rowOff>
    </xdr:to>
    <xdr:sp macro="" textlink="">
      <xdr:nvSpPr>
        <xdr:cNvPr id="2" name="Rectangle: Rounded Corners 1">
          <a:extLst>
            <a:ext uri="{FF2B5EF4-FFF2-40B4-BE49-F238E27FC236}">
              <a16:creationId xmlns:a16="http://schemas.microsoft.com/office/drawing/2014/main" id="{EB932074-310F-0E04-8F7E-8D533F2A6F28}"/>
            </a:ext>
          </a:extLst>
        </xdr:cNvPr>
        <xdr:cNvSpPr/>
      </xdr:nvSpPr>
      <xdr:spPr>
        <a:xfrm>
          <a:off x="417479" y="957478"/>
          <a:ext cx="7948411"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237623</xdr:colOff>
      <xdr:row>5</xdr:row>
      <xdr:rowOff>210134</xdr:rowOff>
    </xdr:from>
    <xdr:to>
      <xdr:col>1</xdr:col>
      <xdr:colOff>637823</xdr:colOff>
      <xdr:row>12</xdr:row>
      <xdr:rowOff>74352</xdr:rowOff>
    </xdr:to>
    <xdr:sp macro="" textlink="">
      <xdr:nvSpPr>
        <xdr:cNvPr id="3" name="Rectangle: Rounded Corners 2">
          <a:extLst>
            <a:ext uri="{FF2B5EF4-FFF2-40B4-BE49-F238E27FC236}">
              <a16:creationId xmlns:a16="http://schemas.microsoft.com/office/drawing/2014/main" id="{2694172A-7B6C-4A60-9FFF-A05ED8B0688D}"/>
            </a:ext>
          </a:extLst>
        </xdr:cNvPr>
        <xdr:cNvSpPr/>
      </xdr:nvSpPr>
      <xdr:spPr>
        <a:xfrm>
          <a:off x="237623" y="1411112"/>
          <a:ext cx="1236743" cy="1545588"/>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53139</xdr:colOff>
      <xdr:row>5</xdr:row>
      <xdr:rowOff>192275</xdr:rowOff>
    </xdr:from>
    <xdr:to>
      <xdr:col>3</xdr:col>
      <xdr:colOff>453339</xdr:colOff>
      <xdr:row>12</xdr:row>
      <xdr:rowOff>56493</xdr:rowOff>
    </xdr:to>
    <xdr:sp macro="" textlink="">
      <xdr:nvSpPr>
        <xdr:cNvPr id="4" name="Rectangle: Rounded Corners 3">
          <a:extLst>
            <a:ext uri="{FF2B5EF4-FFF2-40B4-BE49-F238E27FC236}">
              <a16:creationId xmlns:a16="http://schemas.microsoft.com/office/drawing/2014/main" id="{AE795D5A-BD65-4F3F-9F65-D76E1A820DCB}"/>
            </a:ext>
          </a:extLst>
        </xdr:cNvPr>
        <xdr:cNvSpPr/>
      </xdr:nvSpPr>
      <xdr:spPr>
        <a:xfrm>
          <a:off x="1726226" y="1393253"/>
          <a:ext cx="1236743" cy="1545588"/>
        </a:xfrm>
        <a:prstGeom prst="roundRect">
          <a:avLst>
            <a:gd name="adj" fmla="val 5737"/>
          </a:avLst>
        </a:prstGeom>
        <a:solidFill>
          <a:schemeClr val="bg1"/>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677059</xdr:colOff>
      <xdr:row>5</xdr:row>
      <xdr:rowOff>192275</xdr:rowOff>
    </xdr:from>
    <xdr:to>
      <xdr:col>5</xdr:col>
      <xdr:colOff>240061</xdr:colOff>
      <xdr:row>12</xdr:row>
      <xdr:rowOff>56493</xdr:rowOff>
    </xdr:to>
    <xdr:sp macro="" textlink="">
      <xdr:nvSpPr>
        <xdr:cNvPr id="5" name="Rectangle: Rounded Corners 4">
          <a:extLst>
            <a:ext uri="{FF2B5EF4-FFF2-40B4-BE49-F238E27FC236}">
              <a16:creationId xmlns:a16="http://schemas.microsoft.com/office/drawing/2014/main" id="{C38E343A-1BEC-41E1-BD7F-97FC69C29334}"/>
            </a:ext>
          </a:extLst>
        </xdr:cNvPr>
        <xdr:cNvSpPr/>
      </xdr:nvSpPr>
      <xdr:spPr>
        <a:xfrm>
          <a:off x="3186689" y="1393253"/>
          <a:ext cx="1236089" cy="1545588"/>
        </a:xfrm>
        <a:prstGeom prst="roundRect">
          <a:avLst>
            <a:gd name="adj" fmla="val 5737"/>
          </a:avLst>
        </a:prstGeom>
        <a:solidFill>
          <a:schemeClr val="bg1"/>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550621</xdr:colOff>
      <xdr:row>5</xdr:row>
      <xdr:rowOff>192275</xdr:rowOff>
    </xdr:from>
    <xdr:to>
      <xdr:col>7</xdr:col>
      <xdr:colOff>113623</xdr:colOff>
      <xdr:row>12</xdr:row>
      <xdr:rowOff>56493</xdr:rowOff>
    </xdr:to>
    <xdr:sp macro="" textlink="">
      <xdr:nvSpPr>
        <xdr:cNvPr id="6" name="Rectangle: Rounded Corners 5">
          <a:extLst>
            <a:ext uri="{FF2B5EF4-FFF2-40B4-BE49-F238E27FC236}">
              <a16:creationId xmlns:a16="http://schemas.microsoft.com/office/drawing/2014/main" id="{F78E2FEB-8E16-4020-A70D-80A37F345FA6}"/>
            </a:ext>
          </a:extLst>
        </xdr:cNvPr>
        <xdr:cNvSpPr/>
      </xdr:nvSpPr>
      <xdr:spPr>
        <a:xfrm>
          <a:off x="4733338" y="1393253"/>
          <a:ext cx="1236089" cy="1545588"/>
        </a:xfrm>
        <a:prstGeom prst="roundRect">
          <a:avLst>
            <a:gd name="adj" fmla="val 5737"/>
          </a:avLst>
        </a:prstGeom>
        <a:solidFill>
          <a:schemeClr val="bg1"/>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336885</xdr:colOff>
      <xdr:row>5</xdr:row>
      <xdr:rowOff>192275</xdr:rowOff>
    </xdr:from>
    <xdr:to>
      <xdr:col>8</xdr:col>
      <xdr:colOff>737085</xdr:colOff>
      <xdr:row>12</xdr:row>
      <xdr:rowOff>56493</xdr:rowOff>
    </xdr:to>
    <xdr:sp macro="" textlink="">
      <xdr:nvSpPr>
        <xdr:cNvPr id="7" name="Rectangle: Rounded Corners 6">
          <a:extLst>
            <a:ext uri="{FF2B5EF4-FFF2-40B4-BE49-F238E27FC236}">
              <a16:creationId xmlns:a16="http://schemas.microsoft.com/office/drawing/2014/main" id="{CDECD608-565C-4058-AEC2-E578F5C89669}"/>
            </a:ext>
          </a:extLst>
        </xdr:cNvPr>
        <xdr:cNvSpPr/>
      </xdr:nvSpPr>
      <xdr:spPr>
        <a:xfrm>
          <a:off x="6192689" y="1393253"/>
          <a:ext cx="1236744" cy="1545588"/>
        </a:xfrm>
        <a:prstGeom prst="roundRect">
          <a:avLst>
            <a:gd name="adj" fmla="val 5737"/>
          </a:avLst>
        </a:prstGeom>
        <a:solidFill>
          <a:schemeClr val="bg1"/>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163878</xdr:colOff>
      <xdr:row>5</xdr:row>
      <xdr:rowOff>192275</xdr:rowOff>
    </xdr:from>
    <xdr:to>
      <xdr:col>10</xdr:col>
      <xdr:colOff>564077</xdr:colOff>
      <xdr:row>12</xdr:row>
      <xdr:rowOff>56493</xdr:rowOff>
    </xdr:to>
    <xdr:sp macro="" textlink="">
      <xdr:nvSpPr>
        <xdr:cNvPr id="8" name="Rectangle: Rounded Corners 7">
          <a:extLst>
            <a:ext uri="{FF2B5EF4-FFF2-40B4-BE49-F238E27FC236}">
              <a16:creationId xmlns:a16="http://schemas.microsoft.com/office/drawing/2014/main" id="{0CFA5A5D-A896-41BA-85BF-E494D3DC1183}"/>
            </a:ext>
          </a:extLst>
        </xdr:cNvPr>
        <xdr:cNvSpPr/>
      </xdr:nvSpPr>
      <xdr:spPr>
        <a:xfrm>
          <a:off x="7692769" y="1393253"/>
          <a:ext cx="1236743" cy="1545588"/>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481337</xdr:colOff>
      <xdr:row>5</xdr:row>
      <xdr:rowOff>18318</xdr:rowOff>
    </xdr:from>
    <xdr:to>
      <xdr:col>3</xdr:col>
      <xdr:colOff>25140</xdr:colOff>
      <xdr:row>6</xdr:row>
      <xdr:rowOff>158685</xdr:rowOff>
    </xdr:to>
    <xdr:sp macro="" textlink="">
      <xdr:nvSpPr>
        <xdr:cNvPr id="9" name="Oval 8">
          <a:extLst>
            <a:ext uri="{FF2B5EF4-FFF2-40B4-BE49-F238E27FC236}">
              <a16:creationId xmlns:a16="http://schemas.microsoft.com/office/drawing/2014/main" id="{A0830339-DBCE-E50F-34E4-B0FD0AD56727}"/>
            </a:ext>
          </a:extLst>
        </xdr:cNvPr>
        <xdr:cNvSpPr/>
      </xdr:nvSpPr>
      <xdr:spPr>
        <a:xfrm>
          <a:off x="2154424" y="1219296"/>
          <a:ext cx="380346" cy="380563"/>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296853</xdr:colOff>
      <xdr:row>5</xdr:row>
      <xdr:rowOff>18318</xdr:rowOff>
    </xdr:from>
    <xdr:to>
      <xdr:col>4</xdr:col>
      <xdr:colOff>677853</xdr:colOff>
      <xdr:row>6</xdr:row>
      <xdr:rowOff>158685</xdr:rowOff>
    </xdr:to>
    <xdr:sp macro="" textlink="">
      <xdr:nvSpPr>
        <xdr:cNvPr id="10" name="Oval 9">
          <a:extLst>
            <a:ext uri="{FF2B5EF4-FFF2-40B4-BE49-F238E27FC236}">
              <a16:creationId xmlns:a16="http://schemas.microsoft.com/office/drawing/2014/main" id="{E0D1A8BE-1C94-46ED-8F11-7F1D4FD2E9E4}"/>
            </a:ext>
          </a:extLst>
        </xdr:cNvPr>
        <xdr:cNvSpPr/>
      </xdr:nvSpPr>
      <xdr:spPr>
        <a:xfrm>
          <a:off x="3643027" y="1219296"/>
          <a:ext cx="381000" cy="380563"/>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112369</xdr:colOff>
      <xdr:row>5</xdr:row>
      <xdr:rowOff>18318</xdr:rowOff>
    </xdr:from>
    <xdr:to>
      <xdr:col>6</xdr:col>
      <xdr:colOff>493369</xdr:colOff>
      <xdr:row>6</xdr:row>
      <xdr:rowOff>155017</xdr:rowOff>
    </xdr:to>
    <xdr:sp macro="" textlink="">
      <xdr:nvSpPr>
        <xdr:cNvPr id="11" name="Oval 10">
          <a:extLst>
            <a:ext uri="{FF2B5EF4-FFF2-40B4-BE49-F238E27FC236}">
              <a16:creationId xmlns:a16="http://schemas.microsoft.com/office/drawing/2014/main" id="{D7261B72-6BE2-4609-B978-88EDD6E0F74E}"/>
            </a:ext>
          </a:extLst>
        </xdr:cNvPr>
        <xdr:cNvSpPr/>
      </xdr:nvSpPr>
      <xdr:spPr>
        <a:xfrm>
          <a:off x="5131630" y="1219296"/>
          <a:ext cx="381000" cy="376895"/>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765084</xdr:colOff>
      <xdr:row>5</xdr:row>
      <xdr:rowOff>3052</xdr:rowOff>
    </xdr:from>
    <xdr:to>
      <xdr:col>8</xdr:col>
      <xdr:colOff>308887</xdr:colOff>
      <xdr:row>6</xdr:row>
      <xdr:rowOff>145490</xdr:rowOff>
    </xdr:to>
    <xdr:sp macro="" textlink="">
      <xdr:nvSpPr>
        <xdr:cNvPr id="12" name="Oval 11">
          <a:extLst>
            <a:ext uri="{FF2B5EF4-FFF2-40B4-BE49-F238E27FC236}">
              <a16:creationId xmlns:a16="http://schemas.microsoft.com/office/drawing/2014/main" id="{7A28F92F-47E1-4032-B31E-57FABF33ECB6}"/>
            </a:ext>
          </a:extLst>
        </xdr:cNvPr>
        <xdr:cNvSpPr/>
      </xdr:nvSpPr>
      <xdr:spPr>
        <a:xfrm>
          <a:off x="6620888" y="1204030"/>
          <a:ext cx="380347" cy="382634"/>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216496</xdr:colOff>
      <xdr:row>10</xdr:row>
      <xdr:rowOff>92657</xdr:rowOff>
    </xdr:from>
    <xdr:to>
      <xdr:col>1</xdr:col>
      <xdr:colOff>738769</xdr:colOff>
      <xdr:row>12</xdr:row>
      <xdr:rowOff>161576</xdr:rowOff>
    </xdr:to>
    <xdr:sp macro="" textlink="">
      <xdr:nvSpPr>
        <xdr:cNvPr id="13" name="Oval 12">
          <a:extLst>
            <a:ext uri="{FF2B5EF4-FFF2-40B4-BE49-F238E27FC236}">
              <a16:creationId xmlns:a16="http://schemas.microsoft.com/office/drawing/2014/main" id="{DE0A75F7-160F-4876-9040-C03D2F2F9C9F}"/>
            </a:ext>
          </a:extLst>
        </xdr:cNvPr>
        <xdr:cNvSpPr/>
      </xdr:nvSpPr>
      <xdr:spPr>
        <a:xfrm>
          <a:off x="1053039" y="2494614"/>
          <a:ext cx="522273" cy="54931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2624</xdr:colOff>
      <xdr:row>10</xdr:row>
      <xdr:rowOff>77789</xdr:rowOff>
    </xdr:from>
    <xdr:to>
      <xdr:col>9</xdr:col>
      <xdr:colOff>524624</xdr:colOff>
      <xdr:row>12</xdr:row>
      <xdr:rowOff>146708</xdr:rowOff>
    </xdr:to>
    <xdr:sp macro="" textlink="">
      <xdr:nvSpPr>
        <xdr:cNvPr id="14" name="Oval 13">
          <a:extLst>
            <a:ext uri="{FF2B5EF4-FFF2-40B4-BE49-F238E27FC236}">
              <a16:creationId xmlns:a16="http://schemas.microsoft.com/office/drawing/2014/main" id="{2C9A459C-9D55-478F-9DDF-1373667EA24C}"/>
            </a:ext>
          </a:extLst>
        </xdr:cNvPr>
        <xdr:cNvSpPr/>
      </xdr:nvSpPr>
      <xdr:spPr>
        <a:xfrm>
          <a:off x="7531515" y="2479746"/>
          <a:ext cx="522000" cy="54931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313833</xdr:colOff>
      <xdr:row>10</xdr:row>
      <xdr:rowOff>194878</xdr:rowOff>
    </xdr:from>
    <xdr:to>
      <xdr:col>1</xdr:col>
      <xdr:colOff>648618</xdr:colOff>
      <xdr:row>12</xdr:row>
      <xdr:rowOff>49778</xdr:rowOff>
    </xdr:to>
    <xdr:pic>
      <xdr:nvPicPr>
        <xdr:cNvPr id="16" name="Picture 15">
          <a:extLst>
            <a:ext uri="{FF2B5EF4-FFF2-40B4-BE49-F238E27FC236}">
              <a16:creationId xmlns:a16="http://schemas.microsoft.com/office/drawing/2014/main" id="{AB84F49E-F71D-463A-848C-03C9DDBF092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0376" y="2596835"/>
          <a:ext cx="334785" cy="335291"/>
        </a:xfrm>
        <a:prstGeom prst="rect">
          <a:avLst/>
        </a:prstGeom>
      </xdr:spPr>
    </xdr:pic>
    <xdr:clientData/>
  </xdr:twoCellAnchor>
  <xdr:twoCellAnchor editAs="oneCell">
    <xdr:from>
      <xdr:col>9</xdr:col>
      <xdr:colOff>95477</xdr:colOff>
      <xdr:row>10</xdr:row>
      <xdr:rowOff>164675</xdr:rowOff>
    </xdr:from>
    <xdr:to>
      <xdr:col>9</xdr:col>
      <xdr:colOff>419440</xdr:colOff>
      <xdr:row>12</xdr:row>
      <xdr:rowOff>9784</xdr:rowOff>
    </xdr:to>
    <xdr:pic>
      <xdr:nvPicPr>
        <xdr:cNvPr id="18" name="Picture 17">
          <a:extLst>
            <a:ext uri="{FF2B5EF4-FFF2-40B4-BE49-F238E27FC236}">
              <a16:creationId xmlns:a16="http://schemas.microsoft.com/office/drawing/2014/main" id="{A3CCDB4B-BA49-6D02-4013-393B9DB69EC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4368" y="2566632"/>
          <a:ext cx="323963" cy="325500"/>
        </a:xfrm>
        <a:prstGeom prst="rect">
          <a:avLst/>
        </a:prstGeom>
      </xdr:spPr>
    </xdr:pic>
    <xdr:clientData/>
  </xdr:twoCellAnchor>
  <xdr:twoCellAnchor editAs="oneCell">
    <xdr:from>
      <xdr:col>4</xdr:col>
      <xdr:colOff>379417</xdr:colOff>
      <xdr:row>5</xdr:row>
      <xdr:rowOff>77348</xdr:rowOff>
    </xdr:from>
    <xdr:to>
      <xdr:col>4</xdr:col>
      <xdr:colOff>592375</xdr:colOff>
      <xdr:row>6</xdr:row>
      <xdr:rowOff>52180</xdr:rowOff>
    </xdr:to>
    <xdr:pic>
      <xdr:nvPicPr>
        <xdr:cNvPr id="24" name="Picture 23">
          <a:extLst>
            <a:ext uri="{FF2B5EF4-FFF2-40B4-BE49-F238E27FC236}">
              <a16:creationId xmlns:a16="http://schemas.microsoft.com/office/drawing/2014/main" id="{074FCB78-4450-6F50-3EA0-93540F7F3869}"/>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rcRect/>
        <a:stretch/>
      </xdr:blipFill>
      <xdr:spPr>
        <a:xfrm>
          <a:off x="3725591" y="1278326"/>
          <a:ext cx="212958" cy="215028"/>
        </a:xfrm>
        <a:prstGeom prst="rect">
          <a:avLst/>
        </a:prstGeom>
      </xdr:spPr>
    </xdr:pic>
    <xdr:clientData/>
  </xdr:twoCellAnchor>
  <xdr:twoCellAnchor editAs="oneCell">
    <xdr:from>
      <xdr:col>4</xdr:col>
      <xdr:colOff>298599</xdr:colOff>
      <xdr:row>5</xdr:row>
      <xdr:rowOff>100415</xdr:rowOff>
    </xdr:from>
    <xdr:to>
      <xdr:col>4</xdr:col>
      <xdr:colOff>557391</xdr:colOff>
      <xdr:row>6</xdr:row>
      <xdr:rowOff>122640</xdr:rowOff>
    </xdr:to>
    <xdr:pic>
      <xdr:nvPicPr>
        <xdr:cNvPr id="28" name="Picture 27">
          <a:extLst>
            <a:ext uri="{FF2B5EF4-FFF2-40B4-BE49-F238E27FC236}">
              <a16:creationId xmlns:a16="http://schemas.microsoft.com/office/drawing/2014/main" id="{2EBEDA42-07D8-AE05-F16D-4683CD24DB7E}"/>
            </a:ext>
          </a:extLst>
        </xdr:cNvPr>
        <xdr:cNvPicPr>
          <a:picLocks noChangeAspect="1"/>
        </xdr:cNvPicPr>
      </xdr:nvPicPr>
      <xdr:blipFill>
        <a:blip xmlns:r="http://schemas.openxmlformats.org/officeDocument/2006/relationships" r:embed="rId4" cstate="print">
          <a:lum bright="70000" contrast="-70000"/>
          <a:alphaModFix amt="0"/>
          <a:extLst>
            <a:ext uri="{28A0092B-C50C-407E-A947-70E740481C1C}">
              <a14:useLocalDpi xmlns:a14="http://schemas.microsoft.com/office/drawing/2010/main" val="0"/>
            </a:ext>
          </a:extLst>
        </a:blip>
        <a:stretch>
          <a:fillRect/>
        </a:stretch>
      </xdr:blipFill>
      <xdr:spPr>
        <a:xfrm>
          <a:off x="3644773" y="1301393"/>
          <a:ext cx="258792" cy="262421"/>
        </a:xfrm>
        <a:prstGeom prst="rect">
          <a:avLst/>
        </a:prstGeom>
      </xdr:spPr>
    </xdr:pic>
    <xdr:clientData/>
  </xdr:twoCellAnchor>
  <xdr:twoCellAnchor editAs="oneCell">
    <xdr:from>
      <xdr:col>6</xdr:col>
      <xdr:colOff>192880</xdr:colOff>
      <xdr:row>5</xdr:row>
      <xdr:rowOff>60680</xdr:rowOff>
    </xdr:from>
    <xdr:to>
      <xdr:col>6</xdr:col>
      <xdr:colOff>457879</xdr:colOff>
      <xdr:row>6</xdr:row>
      <xdr:rowOff>87553</xdr:rowOff>
    </xdr:to>
    <xdr:pic>
      <xdr:nvPicPr>
        <xdr:cNvPr id="32" name="Picture 31">
          <a:extLst>
            <a:ext uri="{FF2B5EF4-FFF2-40B4-BE49-F238E27FC236}">
              <a16:creationId xmlns:a16="http://schemas.microsoft.com/office/drawing/2014/main" id="{18BF24B1-945A-2251-7467-EF334FAE247E}"/>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212141" y="1261658"/>
          <a:ext cx="264999" cy="267069"/>
        </a:xfrm>
        <a:prstGeom prst="rect">
          <a:avLst/>
        </a:prstGeom>
      </xdr:spPr>
    </xdr:pic>
    <xdr:clientData/>
  </xdr:twoCellAnchor>
  <xdr:twoCellAnchor editAs="oneCell">
    <xdr:from>
      <xdr:col>7</xdr:col>
      <xdr:colOff>825202</xdr:colOff>
      <xdr:row>5</xdr:row>
      <xdr:rowOff>45790</xdr:rowOff>
    </xdr:from>
    <xdr:to>
      <xdr:col>8</xdr:col>
      <xdr:colOff>252351</xdr:colOff>
      <xdr:row>6</xdr:row>
      <xdr:rowOff>73235</xdr:rowOff>
    </xdr:to>
    <xdr:pic>
      <xdr:nvPicPr>
        <xdr:cNvPr id="34" name="Picture 33">
          <a:extLst>
            <a:ext uri="{FF2B5EF4-FFF2-40B4-BE49-F238E27FC236}">
              <a16:creationId xmlns:a16="http://schemas.microsoft.com/office/drawing/2014/main" id="{7FA46218-DB38-50A0-D172-EF0EDC1C9FC1}"/>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681006" y="1246768"/>
          <a:ext cx="263693" cy="267641"/>
        </a:xfrm>
        <a:prstGeom prst="rect">
          <a:avLst/>
        </a:prstGeom>
      </xdr:spPr>
    </xdr:pic>
    <xdr:clientData/>
  </xdr:twoCellAnchor>
  <xdr:twoCellAnchor editAs="oneCell">
    <xdr:from>
      <xdr:col>2</xdr:col>
      <xdr:colOff>561441</xdr:colOff>
      <xdr:row>5</xdr:row>
      <xdr:rowOff>74901</xdr:rowOff>
    </xdr:from>
    <xdr:to>
      <xdr:col>3</xdr:col>
      <xdr:colOff>4899</xdr:colOff>
      <xdr:row>6</xdr:row>
      <xdr:rowOff>77312</xdr:rowOff>
    </xdr:to>
    <xdr:pic>
      <xdr:nvPicPr>
        <xdr:cNvPr id="17" name="Picture 16">
          <a:extLst>
            <a:ext uri="{FF2B5EF4-FFF2-40B4-BE49-F238E27FC236}">
              <a16:creationId xmlns:a16="http://schemas.microsoft.com/office/drawing/2014/main" id="{583C3F35-EE22-0EAE-6247-B4DE9F2D48E3}"/>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2234528" y="1275879"/>
          <a:ext cx="280001" cy="242607"/>
        </a:xfrm>
        <a:prstGeom prst="rect">
          <a:avLst/>
        </a:prstGeom>
      </xdr:spPr>
    </xdr:pic>
    <xdr:clientData/>
  </xdr:twoCellAnchor>
  <xdr:twoCellAnchor>
    <xdr:from>
      <xdr:col>0</xdr:col>
      <xdr:colOff>244078</xdr:colOff>
      <xdr:row>6</xdr:row>
      <xdr:rowOff>69089</xdr:rowOff>
    </xdr:from>
    <xdr:to>
      <xdr:col>1</xdr:col>
      <xdr:colOff>642937</xdr:colOff>
      <xdr:row>7</xdr:row>
      <xdr:rowOff>105567</xdr:rowOff>
    </xdr:to>
    <xdr:sp macro="" textlink="">
      <xdr:nvSpPr>
        <xdr:cNvPr id="19" name="TextBox 18">
          <a:extLst>
            <a:ext uri="{FF2B5EF4-FFF2-40B4-BE49-F238E27FC236}">
              <a16:creationId xmlns:a16="http://schemas.microsoft.com/office/drawing/2014/main" id="{06A58359-2D12-EB68-4A58-181F1D548826}"/>
            </a:ext>
          </a:extLst>
        </xdr:cNvPr>
        <xdr:cNvSpPr txBox="1"/>
      </xdr:nvSpPr>
      <xdr:spPr>
        <a:xfrm>
          <a:off x="244078" y="1510263"/>
          <a:ext cx="1235402"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latin typeface="Arial" panose="020B0604020202020204" pitchFamily="34" charset="0"/>
              <a:cs typeface="Arial" panose="020B0604020202020204" pitchFamily="34" charset="0"/>
            </a:rPr>
            <a:t>Order Quantity</a:t>
          </a:r>
        </a:p>
      </xdr:txBody>
    </xdr:sp>
    <xdr:clientData/>
  </xdr:twoCellAnchor>
  <xdr:twoCellAnchor>
    <xdr:from>
      <xdr:col>2</xdr:col>
      <xdr:colOff>197829</xdr:colOff>
      <xdr:row>6</xdr:row>
      <xdr:rowOff>100703</xdr:rowOff>
    </xdr:from>
    <xdr:to>
      <xdr:col>3</xdr:col>
      <xdr:colOff>341039</xdr:colOff>
      <xdr:row>7</xdr:row>
      <xdr:rowOff>137181</xdr:rowOff>
    </xdr:to>
    <xdr:sp macro="" textlink="">
      <xdr:nvSpPr>
        <xdr:cNvPr id="20" name="TextBox 19">
          <a:extLst>
            <a:ext uri="{FF2B5EF4-FFF2-40B4-BE49-F238E27FC236}">
              <a16:creationId xmlns:a16="http://schemas.microsoft.com/office/drawing/2014/main" id="{AE60F841-61C5-45B3-8696-4F94455D72CF}"/>
            </a:ext>
          </a:extLst>
        </xdr:cNvPr>
        <xdr:cNvSpPr txBox="1"/>
      </xdr:nvSpPr>
      <xdr:spPr>
        <a:xfrm>
          <a:off x="1870916" y="1541877"/>
          <a:ext cx="979753"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ysClr val="windowText" lastClr="000000"/>
              </a:solidFill>
              <a:latin typeface="Arial" panose="020B0604020202020204" pitchFamily="34" charset="0"/>
              <a:cs typeface="Arial" panose="020B0604020202020204" pitchFamily="34" charset="0"/>
            </a:rPr>
            <a:t>Total COGS</a:t>
          </a:r>
        </a:p>
      </xdr:txBody>
    </xdr:sp>
    <xdr:clientData/>
  </xdr:twoCellAnchor>
  <xdr:twoCellAnchor>
    <xdr:from>
      <xdr:col>3</xdr:col>
      <xdr:colOff>710712</xdr:colOff>
      <xdr:row>6</xdr:row>
      <xdr:rowOff>100703</xdr:rowOff>
    </xdr:from>
    <xdr:to>
      <xdr:col>5</xdr:col>
      <xdr:colOff>242512</xdr:colOff>
      <xdr:row>7</xdr:row>
      <xdr:rowOff>137181</xdr:rowOff>
    </xdr:to>
    <xdr:sp macro="" textlink="">
      <xdr:nvSpPr>
        <xdr:cNvPr id="21" name="TextBox 20">
          <a:extLst>
            <a:ext uri="{FF2B5EF4-FFF2-40B4-BE49-F238E27FC236}">
              <a16:creationId xmlns:a16="http://schemas.microsoft.com/office/drawing/2014/main" id="{8C1BFC82-0948-4C12-B013-3B50F206CC45}"/>
            </a:ext>
          </a:extLst>
        </xdr:cNvPr>
        <xdr:cNvSpPr txBox="1"/>
      </xdr:nvSpPr>
      <xdr:spPr>
        <a:xfrm>
          <a:off x="3220342" y="1541877"/>
          <a:ext cx="1204887"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ysClr val="windowText" lastClr="000000"/>
              </a:solidFill>
              <a:latin typeface="Arial" panose="020B0604020202020204" pitchFamily="34" charset="0"/>
              <a:cs typeface="Arial" panose="020B0604020202020204" pitchFamily="34" charset="0"/>
            </a:rPr>
            <a:t>Total Revenue</a:t>
          </a:r>
        </a:p>
      </xdr:txBody>
    </xdr:sp>
    <xdr:clientData/>
  </xdr:twoCellAnchor>
  <xdr:twoCellAnchor>
    <xdr:from>
      <xdr:col>5</xdr:col>
      <xdr:colOff>635636</xdr:colOff>
      <xdr:row>6</xdr:row>
      <xdr:rowOff>100703</xdr:rowOff>
    </xdr:from>
    <xdr:to>
      <xdr:col>6</xdr:col>
      <xdr:colOff>809114</xdr:colOff>
      <xdr:row>7</xdr:row>
      <xdr:rowOff>137181</xdr:rowOff>
    </xdr:to>
    <xdr:sp macro="" textlink="">
      <xdr:nvSpPr>
        <xdr:cNvPr id="22" name="TextBox 21">
          <a:extLst>
            <a:ext uri="{FF2B5EF4-FFF2-40B4-BE49-F238E27FC236}">
              <a16:creationId xmlns:a16="http://schemas.microsoft.com/office/drawing/2014/main" id="{3E51B8BF-62CB-412C-B607-10B1A14F3F13}"/>
            </a:ext>
          </a:extLst>
        </xdr:cNvPr>
        <xdr:cNvSpPr txBox="1"/>
      </xdr:nvSpPr>
      <xdr:spPr>
        <a:xfrm>
          <a:off x="4818353" y="1541877"/>
          <a:ext cx="1010022"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ysClr val="windowText" lastClr="000000"/>
              </a:solidFill>
              <a:latin typeface="Arial" panose="020B0604020202020204" pitchFamily="34" charset="0"/>
              <a:cs typeface="Arial" panose="020B0604020202020204" pitchFamily="34" charset="0"/>
            </a:rPr>
            <a:t>Total Profit</a:t>
          </a:r>
        </a:p>
      </xdr:txBody>
    </xdr:sp>
    <xdr:clientData/>
  </xdr:twoCellAnchor>
  <xdr:twoCellAnchor>
    <xdr:from>
      <xdr:col>7</xdr:col>
      <xdr:colOff>178150</xdr:colOff>
      <xdr:row>6</xdr:row>
      <xdr:rowOff>100703</xdr:rowOff>
    </xdr:from>
    <xdr:to>
      <xdr:col>8</xdr:col>
      <xdr:colOff>835267</xdr:colOff>
      <xdr:row>7</xdr:row>
      <xdr:rowOff>137181</xdr:rowOff>
    </xdr:to>
    <xdr:sp macro="" textlink="">
      <xdr:nvSpPr>
        <xdr:cNvPr id="23" name="TextBox 22">
          <a:extLst>
            <a:ext uri="{FF2B5EF4-FFF2-40B4-BE49-F238E27FC236}">
              <a16:creationId xmlns:a16="http://schemas.microsoft.com/office/drawing/2014/main" id="{A9FF0B01-AE34-4B47-A69C-1ED2431EC5E9}"/>
            </a:ext>
          </a:extLst>
        </xdr:cNvPr>
        <xdr:cNvSpPr txBox="1"/>
      </xdr:nvSpPr>
      <xdr:spPr>
        <a:xfrm>
          <a:off x="6033954" y="1541877"/>
          <a:ext cx="1493661"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ysClr val="windowText" lastClr="000000"/>
              </a:solidFill>
              <a:latin typeface="Arial" panose="020B0604020202020204" pitchFamily="34" charset="0"/>
              <a:cs typeface="Arial" panose="020B0604020202020204" pitchFamily="34" charset="0"/>
            </a:rPr>
            <a:t>% Profit Margin</a:t>
          </a:r>
        </a:p>
      </xdr:txBody>
    </xdr:sp>
    <xdr:clientData/>
  </xdr:twoCellAnchor>
  <xdr:twoCellAnchor>
    <xdr:from>
      <xdr:col>9</xdr:col>
      <xdr:colOff>139213</xdr:colOff>
      <xdr:row>6</xdr:row>
      <xdr:rowOff>69089</xdr:rowOff>
    </xdr:from>
    <xdr:to>
      <xdr:col>10</xdr:col>
      <xdr:colOff>653782</xdr:colOff>
      <xdr:row>7</xdr:row>
      <xdr:rowOff>99081</xdr:rowOff>
    </xdr:to>
    <xdr:sp macro="" textlink="">
      <xdr:nvSpPr>
        <xdr:cNvPr id="25" name="TextBox 24">
          <a:extLst>
            <a:ext uri="{FF2B5EF4-FFF2-40B4-BE49-F238E27FC236}">
              <a16:creationId xmlns:a16="http://schemas.microsoft.com/office/drawing/2014/main" id="{6FA642E1-2BC4-46C7-BECF-78722D06ACA8}"/>
            </a:ext>
          </a:extLst>
        </xdr:cNvPr>
        <xdr:cNvSpPr txBox="1"/>
      </xdr:nvSpPr>
      <xdr:spPr>
        <a:xfrm>
          <a:off x="7668104" y="1510263"/>
          <a:ext cx="1351113" cy="270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latin typeface="Arial" panose="020B0604020202020204" pitchFamily="34" charset="0"/>
              <a:cs typeface="Arial" panose="020B0604020202020204" pitchFamily="34" charset="0"/>
            </a:rPr>
            <a:t># of Transations</a:t>
          </a:r>
        </a:p>
      </xdr:txBody>
    </xdr:sp>
    <xdr:clientData/>
  </xdr:twoCellAnchor>
  <xdr:twoCellAnchor>
    <xdr:from>
      <xdr:col>2</xdr:col>
      <xdr:colOff>82886</xdr:colOff>
      <xdr:row>7</xdr:row>
      <xdr:rowOff>200157</xdr:rowOff>
    </xdr:from>
    <xdr:to>
      <xdr:col>3</xdr:col>
      <xdr:colOff>423592</xdr:colOff>
      <xdr:row>8</xdr:row>
      <xdr:rowOff>236637</xdr:rowOff>
    </xdr:to>
    <xdr:sp macro="" textlink="Pivot_ProfitByYear!$D$3">
      <xdr:nvSpPr>
        <xdr:cNvPr id="27" name="TextBox 26">
          <a:extLst>
            <a:ext uri="{FF2B5EF4-FFF2-40B4-BE49-F238E27FC236}">
              <a16:creationId xmlns:a16="http://schemas.microsoft.com/office/drawing/2014/main" id="{63CB1139-3AEB-464E-B53C-83B957574E41}"/>
            </a:ext>
          </a:extLst>
        </xdr:cNvPr>
        <xdr:cNvSpPr txBox="1"/>
      </xdr:nvSpPr>
      <xdr:spPr>
        <a:xfrm>
          <a:off x="1755973" y="1881527"/>
          <a:ext cx="1177249"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0B332F-75F2-4F3A-8486-B14BF1EEA598}" type="TxLink">
            <a:rPr lang="en-US" sz="1800" b="1" i="0" u="none" strike="noStrike">
              <a:solidFill>
                <a:srgbClr val="000000"/>
              </a:solidFill>
              <a:latin typeface="Arial" panose="020B0604020202020204" pitchFamily="34" charset="0"/>
              <a:cs typeface="Arial" panose="020B0604020202020204" pitchFamily="34" charset="0"/>
            </a:rPr>
            <a:pPr algn="ctr"/>
            <a:t>$59.70 M</a:t>
          </a:fld>
          <a:endParaRPr lang="en-US" sz="18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3</xdr:col>
      <xdr:colOff>648747</xdr:colOff>
      <xdr:row>7</xdr:row>
      <xdr:rowOff>206111</xdr:rowOff>
    </xdr:from>
    <xdr:to>
      <xdr:col>5</xdr:col>
      <xdr:colOff>268373</xdr:colOff>
      <xdr:row>9</xdr:row>
      <xdr:rowOff>2395</xdr:rowOff>
    </xdr:to>
    <xdr:sp macro="" textlink="Pivot_ProfitByYear!$E$3">
      <xdr:nvSpPr>
        <xdr:cNvPr id="29" name="TextBox 28">
          <a:extLst>
            <a:ext uri="{FF2B5EF4-FFF2-40B4-BE49-F238E27FC236}">
              <a16:creationId xmlns:a16="http://schemas.microsoft.com/office/drawing/2014/main" id="{DEEB1DCB-F30A-4EEE-A2E9-B22B8C0E6442}"/>
            </a:ext>
          </a:extLst>
        </xdr:cNvPr>
        <xdr:cNvSpPr txBox="1"/>
      </xdr:nvSpPr>
      <xdr:spPr>
        <a:xfrm>
          <a:off x="3158377" y="1887481"/>
          <a:ext cx="1292713"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C04EDC-0343-4531-BDC5-119B11CA7D70}" type="TxLink">
            <a:rPr lang="en-US" sz="1800" b="1" i="0" u="none" strike="noStrike">
              <a:solidFill>
                <a:srgbClr val="000000"/>
              </a:solidFill>
              <a:latin typeface="Arial" panose="020B0604020202020204" pitchFamily="34" charset="0"/>
              <a:cs typeface="Arial" panose="020B0604020202020204" pitchFamily="34" charset="0"/>
            </a:rPr>
            <a:pPr algn="ctr"/>
            <a:t>$101.86 M</a:t>
          </a:fld>
          <a:endParaRPr lang="en-US" sz="18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5</xdr:col>
      <xdr:colOff>587825</xdr:colOff>
      <xdr:row>7</xdr:row>
      <xdr:rowOff>188251</xdr:rowOff>
    </xdr:from>
    <xdr:to>
      <xdr:col>7</xdr:col>
      <xdr:colOff>76419</xdr:colOff>
      <xdr:row>8</xdr:row>
      <xdr:rowOff>224731</xdr:rowOff>
    </xdr:to>
    <xdr:sp macro="" textlink="Pivot_ProfitByYear!$G$3">
      <xdr:nvSpPr>
        <xdr:cNvPr id="30" name="TextBox 29">
          <a:extLst>
            <a:ext uri="{FF2B5EF4-FFF2-40B4-BE49-F238E27FC236}">
              <a16:creationId xmlns:a16="http://schemas.microsoft.com/office/drawing/2014/main" id="{C32553B6-5850-4D07-B39F-174FE56E561D}"/>
            </a:ext>
          </a:extLst>
        </xdr:cNvPr>
        <xdr:cNvSpPr txBox="1"/>
      </xdr:nvSpPr>
      <xdr:spPr>
        <a:xfrm>
          <a:off x="4770542" y="1869621"/>
          <a:ext cx="1161681"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B5792EB-FD55-418E-A6C3-39057699032B}" type="TxLink">
            <a:rPr lang="en-US" sz="1800" b="1" i="0" u="none" strike="noStrike">
              <a:solidFill>
                <a:srgbClr val="000000"/>
              </a:solidFill>
              <a:latin typeface="Arial" panose="020B0604020202020204" pitchFamily="34" charset="0"/>
              <a:cs typeface="Arial" panose="020B0604020202020204" pitchFamily="34" charset="0"/>
            </a:rPr>
            <a:pPr algn="ctr"/>
            <a:t>$42.16 M</a:t>
          </a:fld>
          <a:endParaRPr lang="en-US" sz="18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416605</xdr:colOff>
      <xdr:row>7</xdr:row>
      <xdr:rowOff>188251</xdr:rowOff>
    </xdr:from>
    <xdr:to>
      <xdr:col>8</xdr:col>
      <xdr:colOff>694655</xdr:colOff>
      <xdr:row>8</xdr:row>
      <xdr:rowOff>224731</xdr:rowOff>
    </xdr:to>
    <xdr:sp macro="" textlink="Pivot_ProfitByYear!$F$3">
      <xdr:nvSpPr>
        <xdr:cNvPr id="31" name="TextBox 30">
          <a:extLst>
            <a:ext uri="{FF2B5EF4-FFF2-40B4-BE49-F238E27FC236}">
              <a16:creationId xmlns:a16="http://schemas.microsoft.com/office/drawing/2014/main" id="{22EFB0CD-85BA-4EFD-9F31-72B6DCB6DAD3}"/>
            </a:ext>
          </a:extLst>
        </xdr:cNvPr>
        <xdr:cNvSpPr txBox="1"/>
      </xdr:nvSpPr>
      <xdr:spPr>
        <a:xfrm>
          <a:off x="6272409" y="1869621"/>
          <a:ext cx="1114594"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5217D8C-9328-479B-A325-1B43FAED1F29}" type="TxLink">
            <a:rPr lang="en-US" sz="1800" b="1" i="0" u="none" strike="noStrike">
              <a:solidFill>
                <a:srgbClr val="000000"/>
              </a:solidFill>
              <a:latin typeface="Arial" panose="020B0604020202020204" pitchFamily="34" charset="0"/>
              <a:cs typeface="Arial" panose="020B0604020202020204" pitchFamily="34" charset="0"/>
            </a:rPr>
            <a:pPr algn="ctr"/>
            <a:t>41.4%</a:t>
          </a:fld>
          <a:endParaRPr lang="en-US" sz="18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196175</xdr:colOff>
      <xdr:row>7</xdr:row>
      <xdr:rowOff>107999</xdr:rowOff>
    </xdr:from>
    <xdr:to>
      <xdr:col>10</xdr:col>
      <xdr:colOff>585282</xdr:colOff>
      <xdr:row>8</xdr:row>
      <xdr:rowOff>137993</xdr:rowOff>
    </xdr:to>
    <xdr:sp macro="" textlink="Pivot_ProfitByYear!$C$3">
      <xdr:nvSpPr>
        <xdr:cNvPr id="33" name="TextBox 32">
          <a:extLst>
            <a:ext uri="{FF2B5EF4-FFF2-40B4-BE49-F238E27FC236}">
              <a16:creationId xmlns:a16="http://schemas.microsoft.com/office/drawing/2014/main" id="{14C8FCAE-D304-4CF2-BCE1-9D583CB371A9}"/>
            </a:ext>
          </a:extLst>
        </xdr:cNvPr>
        <xdr:cNvSpPr txBox="1"/>
      </xdr:nvSpPr>
      <xdr:spPr>
        <a:xfrm>
          <a:off x="7725066" y="1789369"/>
          <a:ext cx="1225651" cy="270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913E60B-62B0-448F-B8F1-40AD7E1D86FE}" type="TxLink">
            <a:rPr lang="en-US" sz="1800" b="1" i="0" u="none" strike="noStrike">
              <a:solidFill>
                <a:schemeClr val="bg1"/>
              </a:solidFill>
              <a:latin typeface="Arial" panose="020B0604020202020204" pitchFamily="34" charset="0"/>
              <a:cs typeface="Arial" panose="020B0604020202020204" pitchFamily="34" charset="0"/>
            </a:rPr>
            <a:pPr algn="ctr"/>
            <a:t>32.27 K</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254213</xdr:colOff>
      <xdr:row>7</xdr:row>
      <xdr:rowOff>137765</xdr:rowOff>
    </xdr:from>
    <xdr:to>
      <xdr:col>1</xdr:col>
      <xdr:colOff>577452</xdr:colOff>
      <xdr:row>8</xdr:row>
      <xdr:rowOff>174245</xdr:rowOff>
    </xdr:to>
    <xdr:sp macro="" textlink="Pivot_ProfitByYear!$H$3">
      <xdr:nvSpPr>
        <xdr:cNvPr id="35" name="TextBox 34">
          <a:extLst>
            <a:ext uri="{FF2B5EF4-FFF2-40B4-BE49-F238E27FC236}">
              <a16:creationId xmlns:a16="http://schemas.microsoft.com/office/drawing/2014/main" id="{ABDE492B-F0B7-4840-BFB6-8563CB54137C}"/>
            </a:ext>
          </a:extLst>
        </xdr:cNvPr>
        <xdr:cNvSpPr txBox="1"/>
      </xdr:nvSpPr>
      <xdr:spPr>
        <a:xfrm>
          <a:off x="254213" y="1819135"/>
          <a:ext cx="1159782"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26AC2D-4EC5-45FD-9196-89F1BB18C8DF}" type="TxLink">
            <a:rPr lang="en-US" sz="1800" b="1" i="0" u="none" strike="noStrike">
              <a:solidFill>
                <a:schemeClr val="bg1"/>
              </a:solidFill>
              <a:latin typeface="Arial" panose="020B0604020202020204" pitchFamily="34" charset="0"/>
              <a:ea typeface="+mn-ea"/>
              <a:cs typeface="Arial" panose="020B0604020202020204" pitchFamily="34" charset="0"/>
            </a:rPr>
            <a:pPr marL="0" indent="0" algn="ctr"/>
            <a:t>337.39 K</a:t>
          </a:fld>
          <a:endParaRPr lang="en-US" sz="18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10</xdr:col>
      <xdr:colOff>756622</xdr:colOff>
      <xdr:row>3</xdr:row>
      <xdr:rowOff>234170</xdr:rowOff>
    </xdr:from>
    <xdr:to>
      <xdr:col>16</xdr:col>
      <xdr:colOff>27460</xdr:colOff>
      <xdr:row>12</xdr:row>
      <xdr:rowOff>197045</xdr:rowOff>
    </xdr:to>
    <xdr:sp macro="" textlink="">
      <xdr:nvSpPr>
        <xdr:cNvPr id="37" name="Rectangle: Rounded Corners 36">
          <a:extLst>
            <a:ext uri="{FF2B5EF4-FFF2-40B4-BE49-F238E27FC236}">
              <a16:creationId xmlns:a16="http://schemas.microsoft.com/office/drawing/2014/main" id="{A701A230-BFDF-4A30-9EB4-5EDBF037EB76}"/>
            </a:ext>
          </a:extLst>
        </xdr:cNvPr>
        <xdr:cNvSpPr/>
      </xdr:nvSpPr>
      <xdr:spPr>
        <a:xfrm>
          <a:off x="9122057" y="954757"/>
          <a:ext cx="4290099"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457200</xdr:colOff>
          <xdr:row>3</xdr:row>
          <xdr:rowOff>228600</xdr:rowOff>
        </xdr:from>
        <xdr:to>
          <xdr:col>12</xdr:col>
          <xdr:colOff>333375</xdr:colOff>
          <xdr:row>5</xdr:row>
          <xdr:rowOff>57150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628650</xdr:colOff>
          <xdr:row>3</xdr:row>
          <xdr:rowOff>219075</xdr:rowOff>
        </xdr:from>
        <xdr:to>
          <xdr:col>13</xdr:col>
          <xdr:colOff>504825</xdr:colOff>
          <xdr:row>5</xdr:row>
          <xdr:rowOff>38100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219075</xdr:rowOff>
        </xdr:from>
        <xdr:to>
          <xdr:col>15</xdr:col>
          <xdr:colOff>76200</xdr:colOff>
          <xdr:row>5</xdr:row>
          <xdr:rowOff>47625</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Transations</a:t>
              </a:r>
            </a:p>
          </xdr:txBody>
        </xdr:sp>
        <xdr:clientData/>
      </xdr:twoCellAnchor>
    </mc:Choice>
    <mc:Fallback/>
  </mc:AlternateContent>
  <xdr:twoCellAnchor>
    <xdr:from>
      <xdr:col>10</xdr:col>
      <xdr:colOff>725367</xdr:colOff>
      <xdr:row>5</xdr:row>
      <xdr:rowOff>213831</xdr:rowOff>
    </xdr:from>
    <xdr:to>
      <xdr:col>15</xdr:col>
      <xdr:colOff>606592</xdr:colOff>
      <xdr:row>12</xdr:row>
      <xdr:rowOff>41413</xdr:rowOff>
    </xdr:to>
    <xdr:graphicFrame macro="">
      <xdr:nvGraphicFramePr>
        <xdr:cNvPr id="38" name="Chart 37">
          <a:extLst>
            <a:ext uri="{FF2B5EF4-FFF2-40B4-BE49-F238E27FC236}">
              <a16:creationId xmlns:a16="http://schemas.microsoft.com/office/drawing/2014/main" id="{6B0960D6-7613-4C3A-8B01-49622856AA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11</xdr:col>
      <xdr:colOff>442300</xdr:colOff>
      <xdr:row>1</xdr:row>
      <xdr:rowOff>99706</xdr:rowOff>
    </xdr:from>
    <xdr:to>
      <xdr:col>15</xdr:col>
      <xdr:colOff>719170</xdr:colOff>
      <xdr:row>3</xdr:row>
      <xdr:rowOff>183173</xdr:rowOff>
    </xdr:to>
    <mc:AlternateContent xmlns:mc="http://schemas.openxmlformats.org/markup-compatibility/2006" xmlns:a14="http://schemas.microsoft.com/office/drawing/2010/main">
      <mc:Choice Requires="a14">
        <xdr:graphicFrame macro="">
          <xdr:nvGraphicFramePr>
            <xdr:cNvPr id="39" name="Year">
              <a:extLst>
                <a:ext uri="{FF2B5EF4-FFF2-40B4-BE49-F238E27FC236}">
                  <a16:creationId xmlns:a16="http://schemas.microsoft.com/office/drawing/2014/main" id="{C5CD5A82-649A-4F2B-8950-7B21186CCC5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662500" y="339192"/>
              <a:ext cx="3629670" cy="4554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693168</xdr:colOff>
      <xdr:row>5</xdr:row>
      <xdr:rowOff>19104</xdr:rowOff>
    </xdr:from>
    <xdr:to>
      <xdr:col>14</xdr:col>
      <xdr:colOff>682283</xdr:colOff>
      <xdr:row>6</xdr:row>
      <xdr:rowOff>51434</xdr:rowOff>
    </xdr:to>
    <xdr:sp macro="" textlink="Pivot_ProfitByYear!$C$24">
      <xdr:nvSpPr>
        <xdr:cNvPr id="40" name="TextBox 39">
          <a:extLst>
            <a:ext uri="{FF2B5EF4-FFF2-40B4-BE49-F238E27FC236}">
              <a16:creationId xmlns:a16="http://schemas.microsoft.com/office/drawing/2014/main" id="{A1935283-EE15-4FD0-9CDC-B2BA9DBEF2D0}"/>
            </a:ext>
          </a:extLst>
        </xdr:cNvPr>
        <xdr:cNvSpPr txBox="1"/>
      </xdr:nvSpPr>
      <xdr:spPr>
        <a:xfrm>
          <a:off x="11589768" y="1216533"/>
          <a:ext cx="827315" cy="271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80936C-D99D-405D-8139-67991680E850}" type="TxLink">
            <a:rPr lang="en-US" sz="1400" b="1" i="0" u="none" strike="noStrike">
              <a:solidFill>
                <a:srgbClr val="4E0FBD"/>
              </a:solidFill>
              <a:latin typeface="Arial" panose="020B0604020202020204" pitchFamily="34" charset="0"/>
              <a:cs typeface="Arial" panose="020B0604020202020204" pitchFamily="34" charset="0"/>
            </a:rPr>
            <a:pPr algn="ctr"/>
            <a:t>93.9%</a:t>
          </a:fld>
          <a:endParaRPr lang="en-US" sz="1800" b="1">
            <a:solidFill>
              <a:srgbClr val="4E0FBD"/>
            </a:solidFill>
            <a:latin typeface="Arial" panose="020B0604020202020204" pitchFamily="34" charset="0"/>
            <a:cs typeface="Arial" panose="020B0604020202020204" pitchFamily="34" charset="0"/>
          </a:endParaRPr>
        </a:p>
      </xdr:txBody>
    </xdr:sp>
    <xdr:clientData/>
  </xdr:twoCellAnchor>
  <xdr:twoCellAnchor>
    <xdr:from>
      <xdr:col>10</xdr:col>
      <xdr:colOff>708253</xdr:colOff>
      <xdr:row>5</xdr:row>
      <xdr:rowOff>31889</xdr:rowOff>
    </xdr:from>
    <xdr:to>
      <xdr:col>14</xdr:col>
      <xdr:colOff>43168</xdr:colOff>
      <xdr:row>6</xdr:row>
      <xdr:rowOff>54274</xdr:rowOff>
    </xdr:to>
    <xdr:sp macro="" textlink="">
      <xdr:nvSpPr>
        <xdr:cNvPr id="41" name="TextBox 40">
          <a:extLst>
            <a:ext uri="{FF2B5EF4-FFF2-40B4-BE49-F238E27FC236}">
              <a16:creationId xmlns:a16="http://schemas.microsoft.com/office/drawing/2014/main" id="{257963EA-8D33-35F1-CBD2-25BC0735837D}"/>
            </a:ext>
          </a:extLst>
        </xdr:cNvPr>
        <xdr:cNvSpPr txBox="1"/>
      </xdr:nvSpPr>
      <xdr:spPr>
        <a:xfrm>
          <a:off x="9090253" y="1229318"/>
          <a:ext cx="2687715" cy="261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latin typeface="Arial" panose="020B0604020202020204" pitchFamily="34" charset="0"/>
              <a:cs typeface="Arial" panose="020B0604020202020204" pitchFamily="34" charset="0"/>
            </a:rPr>
            <a:t> The highlighted years contribuited to</a:t>
          </a:r>
        </a:p>
      </xdr:txBody>
    </xdr:sp>
    <xdr:clientData/>
  </xdr:twoCellAnchor>
  <xdr:twoCellAnchor>
    <xdr:from>
      <xdr:col>11</xdr:col>
      <xdr:colOff>287943</xdr:colOff>
      <xdr:row>6</xdr:row>
      <xdr:rowOff>8506</xdr:rowOff>
    </xdr:from>
    <xdr:to>
      <xdr:col>12</xdr:col>
      <xdr:colOff>568681</xdr:colOff>
      <xdr:row>7</xdr:row>
      <xdr:rowOff>42479</xdr:rowOff>
    </xdr:to>
    <xdr:sp macro="" textlink="Pivot_ProfitByYear!$E$16">
      <xdr:nvSpPr>
        <xdr:cNvPr id="42" name="TextBox 41">
          <a:extLst>
            <a:ext uri="{FF2B5EF4-FFF2-40B4-BE49-F238E27FC236}">
              <a16:creationId xmlns:a16="http://schemas.microsoft.com/office/drawing/2014/main" id="{63FBC83E-6557-24FA-237B-E8533D1F09CD}"/>
            </a:ext>
          </a:extLst>
        </xdr:cNvPr>
        <xdr:cNvSpPr txBox="1"/>
      </xdr:nvSpPr>
      <xdr:spPr>
        <a:xfrm>
          <a:off x="9489921" y="1449680"/>
          <a:ext cx="1117282" cy="274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BE648C0-A9FF-4926-AFA3-498447BC149E}" type="TxLink">
            <a:rPr lang="en-US" sz="1200" b="0" i="0" u="none" strike="noStrike">
              <a:solidFill>
                <a:srgbClr val="000000"/>
              </a:solidFill>
              <a:latin typeface="Aptos Narrow"/>
              <a:cs typeface="Arial" panose="020B0604020202020204" pitchFamily="34" charset="0"/>
            </a:rPr>
            <a:pPr algn="l"/>
            <a:t>15,100</a:t>
          </a:fld>
          <a:endParaRPr lang="en-US" sz="2400" b="1">
            <a:solidFill>
              <a:srgbClr val="4E0FBD"/>
            </a:solidFill>
            <a:latin typeface="Arial" panose="020B0604020202020204" pitchFamily="34" charset="0"/>
            <a:cs typeface="Arial" panose="020B0604020202020204" pitchFamily="34" charset="0"/>
          </a:endParaRPr>
        </a:p>
      </xdr:txBody>
    </xdr:sp>
    <xdr:clientData/>
  </xdr:twoCellAnchor>
  <xdr:twoCellAnchor>
    <xdr:from>
      <xdr:col>11</xdr:col>
      <xdr:colOff>278982</xdr:colOff>
      <xdr:row>6</xdr:row>
      <xdr:rowOff>126042</xdr:rowOff>
    </xdr:from>
    <xdr:to>
      <xdr:col>13</xdr:col>
      <xdr:colOff>96503</xdr:colOff>
      <xdr:row>7</xdr:row>
      <xdr:rowOff>173047</xdr:rowOff>
    </xdr:to>
    <xdr:sp macro="" textlink="Pivot_ProfitByYear!$E$15">
      <xdr:nvSpPr>
        <xdr:cNvPr id="43" name="TextBox 42">
          <a:extLst>
            <a:ext uri="{FF2B5EF4-FFF2-40B4-BE49-F238E27FC236}">
              <a16:creationId xmlns:a16="http://schemas.microsoft.com/office/drawing/2014/main" id="{9405C34C-7C13-C352-0014-D8AE22DDC782}"/>
            </a:ext>
          </a:extLst>
        </xdr:cNvPr>
        <xdr:cNvSpPr txBox="1"/>
      </xdr:nvSpPr>
      <xdr:spPr>
        <a:xfrm>
          <a:off x="9480960" y="1567216"/>
          <a:ext cx="1490608" cy="287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1E3400C-5921-4181-95F4-F7AC1B8D6264}" type="TxLink">
            <a:rPr lang="en-US" sz="1000" b="0" i="0" u="none" strike="noStrike">
              <a:solidFill>
                <a:srgbClr val="000000"/>
              </a:solidFill>
              <a:latin typeface="Arial" panose="020B0604020202020204" pitchFamily="34" charset="0"/>
              <a:cs typeface="Arial" panose="020B0604020202020204" pitchFamily="34" charset="0"/>
            </a:rPr>
            <a:pPr algn="l"/>
            <a:t>Average #Transactions</a:t>
          </a:fld>
          <a:endParaRPr lang="en-US" sz="1200" b="1">
            <a:solidFill>
              <a:srgbClr val="4E0FBD"/>
            </a:solidFill>
            <a:latin typeface="Arial" panose="020B0604020202020204" pitchFamily="34" charset="0"/>
            <a:cs typeface="Arial" panose="020B0604020202020204" pitchFamily="34" charset="0"/>
          </a:endParaRPr>
        </a:p>
      </xdr:txBody>
    </xdr:sp>
    <xdr:clientData/>
  </xdr:twoCellAnchor>
  <xdr:twoCellAnchor>
    <xdr:from>
      <xdr:col>11</xdr:col>
      <xdr:colOff>77076</xdr:colOff>
      <xdr:row>6</xdr:row>
      <xdr:rowOff>192312</xdr:rowOff>
    </xdr:from>
    <xdr:to>
      <xdr:col>11</xdr:col>
      <xdr:colOff>319903</xdr:colOff>
      <xdr:row>6</xdr:row>
      <xdr:rowOff>192312</xdr:rowOff>
    </xdr:to>
    <xdr:cxnSp macro="">
      <xdr:nvCxnSpPr>
        <xdr:cNvPr id="45" name="Straight Connector 44">
          <a:extLst>
            <a:ext uri="{FF2B5EF4-FFF2-40B4-BE49-F238E27FC236}">
              <a16:creationId xmlns:a16="http://schemas.microsoft.com/office/drawing/2014/main" id="{D524E77E-2D22-D30A-F1FA-D63757CBD842}"/>
            </a:ext>
          </a:extLst>
        </xdr:cNvPr>
        <xdr:cNvCxnSpPr/>
      </xdr:nvCxnSpPr>
      <xdr:spPr>
        <a:xfrm>
          <a:off x="9279054" y="1633486"/>
          <a:ext cx="242827" cy="0"/>
        </a:xfrm>
        <a:prstGeom prst="line">
          <a:avLst/>
        </a:prstGeom>
        <a:ln w="12700">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791336</xdr:colOff>
      <xdr:row>9</xdr:row>
      <xdr:rowOff>220139</xdr:rowOff>
    </xdr:from>
    <xdr:to>
      <xdr:col>5</xdr:col>
      <xdr:colOff>125784</xdr:colOff>
      <xdr:row>11</xdr:row>
      <xdr:rowOff>157120</xdr:rowOff>
    </xdr:to>
    <xdr:sp macro="" textlink="">
      <xdr:nvSpPr>
        <xdr:cNvPr id="15" name="Rectangle: Rounded Corners 14">
          <a:extLst>
            <a:ext uri="{FF2B5EF4-FFF2-40B4-BE49-F238E27FC236}">
              <a16:creationId xmlns:a16="http://schemas.microsoft.com/office/drawing/2014/main" id="{F3DF6054-3198-4A07-94D0-F0E610CBA990}"/>
            </a:ext>
          </a:extLst>
        </xdr:cNvPr>
        <xdr:cNvSpPr/>
      </xdr:nvSpPr>
      <xdr:spPr>
        <a:xfrm>
          <a:off x="3300966" y="2381900"/>
          <a:ext cx="1007535" cy="417372"/>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166320</xdr:colOff>
      <xdr:row>9</xdr:row>
      <xdr:rowOff>220139</xdr:rowOff>
    </xdr:from>
    <xdr:to>
      <xdr:col>3</xdr:col>
      <xdr:colOff>340158</xdr:colOff>
      <xdr:row>11</xdr:row>
      <xdr:rowOff>157120</xdr:rowOff>
    </xdr:to>
    <xdr:sp macro="" textlink="">
      <xdr:nvSpPr>
        <xdr:cNvPr id="26" name="Rectangle: Rounded Corners 25">
          <a:extLst>
            <a:ext uri="{FF2B5EF4-FFF2-40B4-BE49-F238E27FC236}">
              <a16:creationId xmlns:a16="http://schemas.microsoft.com/office/drawing/2014/main" id="{3B2BEC7A-EC87-4805-9785-DE1B70D36294}"/>
            </a:ext>
          </a:extLst>
        </xdr:cNvPr>
        <xdr:cNvSpPr/>
      </xdr:nvSpPr>
      <xdr:spPr>
        <a:xfrm>
          <a:off x="1839407" y="2381900"/>
          <a:ext cx="1010381" cy="417372"/>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664898</xdr:colOff>
      <xdr:row>9</xdr:row>
      <xdr:rowOff>220139</xdr:rowOff>
    </xdr:from>
    <xdr:to>
      <xdr:col>7</xdr:col>
      <xdr:colOff>2193</xdr:colOff>
      <xdr:row>11</xdr:row>
      <xdr:rowOff>157120</xdr:rowOff>
    </xdr:to>
    <xdr:sp macro="" textlink="">
      <xdr:nvSpPr>
        <xdr:cNvPr id="36" name="Rectangle: Rounded Corners 35">
          <a:extLst>
            <a:ext uri="{FF2B5EF4-FFF2-40B4-BE49-F238E27FC236}">
              <a16:creationId xmlns:a16="http://schemas.microsoft.com/office/drawing/2014/main" id="{69B1DFA2-2864-42B3-9F8D-6E84EC614958}"/>
            </a:ext>
          </a:extLst>
        </xdr:cNvPr>
        <xdr:cNvSpPr/>
      </xdr:nvSpPr>
      <xdr:spPr>
        <a:xfrm>
          <a:off x="4847615" y="2381900"/>
          <a:ext cx="1010382" cy="417372"/>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450066</xdr:colOff>
      <xdr:row>9</xdr:row>
      <xdr:rowOff>220139</xdr:rowOff>
    </xdr:from>
    <xdr:to>
      <xdr:col>8</xdr:col>
      <xdr:colOff>623904</xdr:colOff>
      <xdr:row>11</xdr:row>
      <xdr:rowOff>157120</xdr:rowOff>
    </xdr:to>
    <xdr:sp macro="" textlink="">
      <xdr:nvSpPr>
        <xdr:cNvPr id="44" name="Rectangle: Rounded Corners 43">
          <a:extLst>
            <a:ext uri="{FF2B5EF4-FFF2-40B4-BE49-F238E27FC236}">
              <a16:creationId xmlns:a16="http://schemas.microsoft.com/office/drawing/2014/main" id="{3746BF28-22FE-411C-BECE-D2E340CD0874}"/>
            </a:ext>
          </a:extLst>
        </xdr:cNvPr>
        <xdr:cNvSpPr/>
      </xdr:nvSpPr>
      <xdr:spPr>
        <a:xfrm>
          <a:off x="6305870" y="2381900"/>
          <a:ext cx="1010382" cy="417372"/>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659544</xdr:colOff>
      <xdr:row>10</xdr:row>
      <xdr:rowOff>49961</xdr:rowOff>
    </xdr:from>
    <xdr:to>
      <xdr:col>7</xdr:col>
      <xdr:colOff>4700</xdr:colOff>
      <xdr:row>11</xdr:row>
      <xdr:rowOff>86441</xdr:rowOff>
    </xdr:to>
    <xdr:sp macro="" textlink="Pivot_ProfitByYear!$AB$9">
      <xdr:nvSpPr>
        <xdr:cNvPr id="46" name="TextBox 45">
          <a:extLst>
            <a:ext uri="{FF2B5EF4-FFF2-40B4-BE49-F238E27FC236}">
              <a16:creationId xmlns:a16="http://schemas.microsoft.com/office/drawing/2014/main" id="{B34139D0-4FA9-4D41-B8B3-E70914355148}"/>
            </a:ext>
          </a:extLst>
        </xdr:cNvPr>
        <xdr:cNvSpPr txBox="1"/>
      </xdr:nvSpPr>
      <xdr:spPr>
        <a:xfrm>
          <a:off x="4842261" y="2451918"/>
          <a:ext cx="1018243"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BF533E-53DC-4C1E-92F8-982BDF8F119B}" type="TxLink">
            <a:rPr lang="en-US" sz="1100" b="1" i="0" u="none" strike="noStrike">
              <a:solidFill>
                <a:sysClr val="windowText" lastClr="000000"/>
              </a:solidFill>
              <a:latin typeface="Arial" panose="020B0604020202020204" pitchFamily="34" charset="0"/>
              <a:cs typeface="Arial" panose="020B0604020202020204" pitchFamily="34" charset="0"/>
            </a:rPr>
            <a:pPr algn="ctr"/>
            <a:t>-0.45%</a:t>
          </a:fld>
          <a:endParaRPr lang="en-US" sz="1100" b="1"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3</xdr:col>
      <xdr:colOff>785982</xdr:colOff>
      <xdr:row>10</xdr:row>
      <xdr:rowOff>47580</xdr:rowOff>
    </xdr:from>
    <xdr:to>
      <xdr:col>5</xdr:col>
      <xdr:colOff>131138</xdr:colOff>
      <xdr:row>11</xdr:row>
      <xdr:rowOff>84060</xdr:rowOff>
    </xdr:to>
    <xdr:sp macro="" textlink="Pivot_ProfitByYear!$AB$16">
      <xdr:nvSpPr>
        <xdr:cNvPr id="47" name="TextBox 46">
          <a:extLst>
            <a:ext uri="{FF2B5EF4-FFF2-40B4-BE49-F238E27FC236}">
              <a16:creationId xmlns:a16="http://schemas.microsoft.com/office/drawing/2014/main" id="{2A80242F-6E82-4F42-9E10-F80A48026D87}"/>
            </a:ext>
          </a:extLst>
        </xdr:cNvPr>
        <xdr:cNvSpPr txBox="1"/>
      </xdr:nvSpPr>
      <xdr:spPr>
        <a:xfrm>
          <a:off x="3295612" y="2449537"/>
          <a:ext cx="1018243"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7F9EA8-CAD4-4465-B1FF-1BBD8447B730}" type="TxLink">
            <a:rPr lang="en-US" sz="1100" b="1" i="0" u="none" strike="noStrike">
              <a:solidFill>
                <a:sysClr val="windowText" lastClr="000000"/>
              </a:solidFill>
              <a:latin typeface="Arial" panose="020B0604020202020204" pitchFamily="34" charset="0"/>
              <a:cs typeface="Arial" panose="020B0604020202020204" pitchFamily="34" charset="0"/>
            </a:rPr>
            <a:pPr algn="ctr"/>
            <a:t>-0.26%</a:t>
          </a:fld>
          <a:endParaRPr lang="en-US" sz="1100" b="1"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2</xdr:col>
      <xdr:colOff>160966</xdr:colOff>
      <xdr:row>10</xdr:row>
      <xdr:rowOff>33292</xdr:rowOff>
    </xdr:from>
    <xdr:to>
      <xdr:col>3</xdr:col>
      <xdr:colOff>345512</xdr:colOff>
      <xdr:row>11</xdr:row>
      <xdr:rowOff>69772</xdr:rowOff>
    </xdr:to>
    <xdr:sp macro="" textlink="Pivot_ProfitByYear!$AB$22">
      <xdr:nvSpPr>
        <xdr:cNvPr id="48" name="TextBox 47">
          <a:extLst>
            <a:ext uri="{FF2B5EF4-FFF2-40B4-BE49-F238E27FC236}">
              <a16:creationId xmlns:a16="http://schemas.microsoft.com/office/drawing/2014/main" id="{E70336C9-DD62-4F91-86C1-FB4E42B3A265}"/>
            </a:ext>
          </a:extLst>
        </xdr:cNvPr>
        <xdr:cNvSpPr txBox="1"/>
      </xdr:nvSpPr>
      <xdr:spPr>
        <a:xfrm>
          <a:off x="1834053" y="2435249"/>
          <a:ext cx="1021089"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73DA88-1A7B-48CE-9CD9-3885726ED75C}" type="TxLink">
            <a:rPr lang="en-US" sz="1100" b="1" i="0" u="none" strike="noStrike">
              <a:solidFill>
                <a:sysClr val="windowText" lastClr="000000"/>
              </a:solidFill>
              <a:latin typeface="Arial" panose="020B0604020202020204" pitchFamily="34" charset="0"/>
              <a:ea typeface="+mn-ea"/>
              <a:cs typeface="Arial" panose="020B0604020202020204" pitchFamily="34" charset="0"/>
            </a:rPr>
            <a:pPr marL="0" indent="0" algn="ctr"/>
            <a:t>-0.11%</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0</xdr:col>
      <xdr:colOff>345450</xdr:colOff>
      <xdr:row>9</xdr:row>
      <xdr:rowOff>35673</xdr:rowOff>
    </xdr:from>
    <xdr:to>
      <xdr:col>1</xdr:col>
      <xdr:colOff>529996</xdr:colOff>
      <xdr:row>10</xdr:row>
      <xdr:rowOff>72152</xdr:rowOff>
    </xdr:to>
    <xdr:sp macro="" textlink="Pivot_ProfitByYear!$AB$28">
      <xdr:nvSpPr>
        <xdr:cNvPr id="49" name="TextBox 48">
          <a:extLst>
            <a:ext uri="{FF2B5EF4-FFF2-40B4-BE49-F238E27FC236}">
              <a16:creationId xmlns:a16="http://schemas.microsoft.com/office/drawing/2014/main" id="{AD5D2E37-5A36-4C47-B373-CDB0ECD71B57}"/>
            </a:ext>
          </a:extLst>
        </xdr:cNvPr>
        <xdr:cNvSpPr txBox="1"/>
      </xdr:nvSpPr>
      <xdr:spPr>
        <a:xfrm>
          <a:off x="345450" y="2197434"/>
          <a:ext cx="1021089"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7EA815-7EB6-407E-9B9C-C076ACF04F9B}" type="TxLink">
            <a:rPr lang="en-US" sz="1100" b="0" i="0" u="none" strike="noStrike">
              <a:solidFill>
                <a:srgbClr val="FFFFFF"/>
              </a:solidFill>
              <a:latin typeface="Arial" panose="020B0604020202020204" pitchFamily="34" charset="0"/>
              <a:cs typeface="Arial" panose="020B0604020202020204" pitchFamily="34" charset="0"/>
            </a:rPr>
            <a:pPr algn="ctr"/>
            <a:t>+13.77%</a:t>
          </a:fld>
          <a:endParaRPr lang="en-US" sz="900" b="1">
            <a:solidFill>
              <a:schemeClr val="bg1"/>
            </a:solidFill>
            <a:latin typeface="Arial" panose="020B0604020202020204" pitchFamily="34" charset="0"/>
            <a:cs typeface="Arial" panose="020B0604020202020204" pitchFamily="34" charset="0"/>
          </a:endParaRPr>
        </a:p>
      </xdr:txBody>
    </xdr:sp>
    <xdr:clientData/>
  </xdr:twoCellAnchor>
  <xdr:twoCellAnchor>
    <xdr:from>
      <xdr:col>7</xdr:col>
      <xdr:colOff>444712</xdr:colOff>
      <xdr:row>10</xdr:row>
      <xdr:rowOff>53533</xdr:rowOff>
    </xdr:from>
    <xdr:to>
      <xdr:col>8</xdr:col>
      <xdr:colOff>629258</xdr:colOff>
      <xdr:row>11</xdr:row>
      <xdr:rowOff>90013</xdr:rowOff>
    </xdr:to>
    <xdr:sp macro="" textlink="Pivot_ProfitByYear!$AB$34">
      <xdr:nvSpPr>
        <xdr:cNvPr id="50" name="TextBox 49">
          <a:extLst>
            <a:ext uri="{FF2B5EF4-FFF2-40B4-BE49-F238E27FC236}">
              <a16:creationId xmlns:a16="http://schemas.microsoft.com/office/drawing/2014/main" id="{96A72953-246B-482F-9A3E-E4F06D6125D4}"/>
            </a:ext>
          </a:extLst>
        </xdr:cNvPr>
        <xdr:cNvSpPr txBox="1"/>
      </xdr:nvSpPr>
      <xdr:spPr>
        <a:xfrm>
          <a:off x="6300516" y="2455490"/>
          <a:ext cx="1021090"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A7CA56-AAAE-4C26-9224-DDC0B80E6D25}" type="TxLink">
            <a:rPr lang="en-US" sz="1100" b="1" i="0" u="none" strike="noStrike">
              <a:solidFill>
                <a:sysClr val="windowText" lastClr="000000"/>
              </a:solidFill>
              <a:latin typeface="Arial" panose="020B0604020202020204" pitchFamily="34" charset="0"/>
              <a:ea typeface="+mn-ea"/>
              <a:cs typeface="Arial" panose="020B0604020202020204" pitchFamily="34" charset="0"/>
            </a:rPr>
            <a:pPr marL="0" indent="0" algn="ctr"/>
            <a:t>-0.20%</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9</xdr:col>
      <xdr:colOff>271704</xdr:colOff>
      <xdr:row>8</xdr:row>
      <xdr:rowOff>217840</xdr:rowOff>
    </xdr:from>
    <xdr:to>
      <xdr:col>10</xdr:col>
      <xdr:colOff>456251</xdr:colOff>
      <xdr:row>10</xdr:row>
      <xdr:rowOff>16193</xdr:rowOff>
    </xdr:to>
    <xdr:sp macro="" textlink="Pivot_ProfitByYear!$AB$40">
      <xdr:nvSpPr>
        <xdr:cNvPr id="51" name="TextBox 50">
          <a:extLst>
            <a:ext uri="{FF2B5EF4-FFF2-40B4-BE49-F238E27FC236}">
              <a16:creationId xmlns:a16="http://schemas.microsoft.com/office/drawing/2014/main" id="{317628DC-23B9-4D45-A0CE-1B7CBDB56D37}"/>
            </a:ext>
          </a:extLst>
        </xdr:cNvPr>
        <xdr:cNvSpPr txBox="1"/>
      </xdr:nvSpPr>
      <xdr:spPr>
        <a:xfrm>
          <a:off x="7800595" y="2139405"/>
          <a:ext cx="1021091" cy="278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B27D85-E41F-47B5-91F9-49CE3120D48F}" type="TxLink">
            <a:rPr lang="en-US" sz="1100" b="0" i="0" u="none" strike="noStrike">
              <a:solidFill>
                <a:srgbClr val="FFFFFF"/>
              </a:solidFill>
              <a:latin typeface="Arial" panose="020B0604020202020204" pitchFamily="34" charset="0"/>
              <a:cs typeface="Arial" panose="020B0604020202020204" pitchFamily="34" charset="0"/>
            </a:rPr>
            <a:pPr algn="ctr"/>
            <a:t>+13.79%</a:t>
          </a:fld>
          <a:endParaRPr lang="en-US" sz="9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oneCell">
    <xdr:from>
      <xdr:col>7</xdr:col>
      <xdr:colOff>589697</xdr:colOff>
      <xdr:row>15</xdr:row>
      <xdr:rowOff>165174</xdr:rowOff>
    </xdr:from>
    <xdr:to>
      <xdr:col>10</xdr:col>
      <xdr:colOff>139698</xdr:colOff>
      <xdr:row>22</xdr:row>
      <xdr:rowOff>53116</xdr:rowOff>
    </xdr:to>
    <mc:AlternateContent xmlns:mc="http://schemas.openxmlformats.org/markup-compatibility/2006" xmlns:a14="http://schemas.microsoft.com/office/drawing/2010/main">
      <mc:Choice Requires="a14">
        <xdr:graphicFrame macro="">
          <xdr:nvGraphicFramePr>
            <xdr:cNvPr id="52" name="Month Name">
              <a:extLst>
                <a:ext uri="{FF2B5EF4-FFF2-40B4-BE49-F238E27FC236}">
                  <a16:creationId xmlns:a16="http://schemas.microsoft.com/office/drawing/2014/main" id="{400719DB-572E-4007-ACD7-03DAEEFD942E}"/>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445501" y="3768109"/>
              <a:ext cx="2059632" cy="15693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541070</xdr:colOff>
      <xdr:row>4</xdr:row>
      <xdr:rowOff>31543</xdr:rowOff>
    </xdr:from>
    <xdr:to>
      <xdr:col>8</xdr:col>
      <xdr:colOff>355145</xdr:colOff>
      <xdr:row>5</xdr:row>
      <xdr:rowOff>65515</xdr:rowOff>
    </xdr:to>
    <xdr:sp macro="" textlink="Pivot_ProfitByYear!$P$10">
      <xdr:nvSpPr>
        <xdr:cNvPr id="53" name="TextBox 52">
          <a:extLst>
            <a:ext uri="{FF2B5EF4-FFF2-40B4-BE49-F238E27FC236}">
              <a16:creationId xmlns:a16="http://schemas.microsoft.com/office/drawing/2014/main" id="{66E2667D-1D75-4B58-BAF4-A3D0F4BFD2B4}"/>
            </a:ext>
          </a:extLst>
        </xdr:cNvPr>
        <xdr:cNvSpPr txBox="1"/>
      </xdr:nvSpPr>
      <xdr:spPr>
        <a:xfrm>
          <a:off x="541070" y="992326"/>
          <a:ext cx="6506423" cy="274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E63A936-3FED-4E52-864B-B3DD2CCDED48}" type="TxLink">
            <a:rPr lang="en-US" sz="1200" b="0" i="0" u="none" strike="noStrike">
              <a:solidFill>
                <a:srgbClr val="000000"/>
              </a:solidFill>
              <a:latin typeface="Arial" panose="020B0604020202020204" pitchFamily="34" charset="0"/>
              <a:cs typeface="Arial" panose="020B0604020202020204" pitchFamily="34" charset="0"/>
            </a:rPr>
            <a:pPr algn="l"/>
            <a:t>The percentages are showing the changes between 2008 and 2007</a:t>
          </a:fld>
          <a:endParaRPr lang="en-US" sz="1200" b="1">
            <a:solidFill>
              <a:srgbClr val="4E0FBD"/>
            </a:solidFill>
            <a:latin typeface="Arial" panose="020B0604020202020204" pitchFamily="34" charset="0"/>
            <a:cs typeface="Arial" panose="020B0604020202020204" pitchFamily="34" charset="0"/>
          </a:endParaRPr>
        </a:p>
      </xdr:txBody>
    </xdr:sp>
    <xdr:clientData/>
  </xdr:twoCellAnchor>
  <xdr:twoCellAnchor>
    <xdr:from>
      <xdr:col>0</xdr:col>
      <xdr:colOff>411527</xdr:colOff>
      <xdr:row>13</xdr:row>
      <xdr:rowOff>226623</xdr:rowOff>
    </xdr:from>
    <xdr:to>
      <xdr:col>7</xdr:col>
      <xdr:colOff>331505</xdr:colOff>
      <xdr:row>22</xdr:row>
      <xdr:rowOff>189498</xdr:rowOff>
    </xdr:to>
    <xdr:sp macro="" textlink="">
      <xdr:nvSpPr>
        <xdr:cNvPr id="55" name="Rectangle: Rounded Corners 54">
          <a:extLst>
            <a:ext uri="{FF2B5EF4-FFF2-40B4-BE49-F238E27FC236}">
              <a16:creationId xmlns:a16="http://schemas.microsoft.com/office/drawing/2014/main" id="{3D884185-AC5F-4D4B-9C6A-DCB8C42EB773}"/>
            </a:ext>
          </a:extLst>
        </xdr:cNvPr>
        <xdr:cNvSpPr/>
      </xdr:nvSpPr>
      <xdr:spPr>
        <a:xfrm>
          <a:off x="411527" y="3349166"/>
          <a:ext cx="5775782"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570261</xdr:colOff>
      <xdr:row>16</xdr:row>
      <xdr:rowOff>44336</xdr:rowOff>
    </xdr:from>
    <xdr:to>
      <xdr:col>7</xdr:col>
      <xdr:colOff>348048</xdr:colOff>
      <xdr:row>22</xdr:row>
      <xdr:rowOff>95330</xdr:rowOff>
    </xdr:to>
    <xdr:graphicFrame macro="">
      <xdr:nvGraphicFramePr>
        <xdr:cNvPr id="54" name="Chart 53">
          <a:extLst>
            <a:ext uri="{FF2B5EF4-FFF2-40B4-BE49-F238E27FC236}">
              <a16:creationId xmlns:a16="http://schemas.microsoft.com/office/drawing/2014/main" id="{3BCB3967-C9B3-4A55-B3E7-EF55171249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563411</xdr:colOff>
      <xdr:row>14</xdr:row>
      <xdr:rowOff>35788</xdr:rowOff>
    </xdr:from>
    <xdr:to>
      <xdr:col>1</xdr:col>
      <xdr:colOff>393581</xdr:colOff>
      <xdr:row>15</xdr:row>
      <xdr:rowOff>136425</xdr:rowOff>
    </xdr:to>
    <xdr:sp macro="" textlink="">
      <xdr:nvSpPr>
        <xdr:cNvPr id="56" name="Rectangle: Rounded Corners 55">
          <a:extLst>
            <a:ext uri="{FF2B5EF4-FFF2-40B4-BE49-F238E27FC236}">
              <a16:creationId xmlns:a16="http://schemas.microsoft.com/office/drawing/2014/main" id="{A8879059-8584-48CC-B214-DA209C67D6A1}"/>
            </a:ext>
          </a:extLst>
        </xdr:cNvPr>
        <xdr:cNvSpPr/>
      </xdr:nvSpPr>
      <xdr:spPr>
        <a:xfrm>
          <a:off x="563411" y="3398527"/>
          <a:ext cx="666713" cy="340833"/>
        </a:xfrm>
        <a:prstGeom prst="roundRect">
          <a:avLst>
            <a:gd name="adj" fmla="val 5737"/>
          </a:avLst>
        </a:prstGeom>
        <a:solidFill>
          <a:srgbClr val="4E0FBD"/>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419110</xdr:colOff>
      <xdr:row>14</xdr:row>
      <xdr:rowOff>67867</xdr:rowOff>
    </xdr:from>
    <xdr:to>
      <xdr:col>1</xdr:col>
      <xdr:colOff>487405</xdr:colOff>
      <xdr:row>15</xdr:row>
      <xdr:rowOff>104346</xdr:rowOff>
    </xdr:to>
    <xdr:sp macro="" textlink="'Pivot_ProfitByMonth-Day-Qtr'!$H$8">
      <xdr:nvSpPr>
        <xdr:cNvPr id="57" name="TextBox 56">
          <a:extLst>
            <a:ext uri="{FF2B5EF4-FFF2-40B4-BE49-F238E27FC236}">
              <a16:creationId xmlns:a16="http://schemas.microsoft.com/office/drawing/2014/main" id="{7B143485-F0BD-4E51-8F99-447935AAF70E}"/>
            </a:ext>
          </a:extLst>
        </xdr:cNvPr>
        <xdr:cNvSpPr txBox="1"/>
      </xdr:nvSpPr>
      <xdr:spPr>
        <a:xfrm>
          <a:off x="419110" y="3430606"/>
          <a:ext cx="904838"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300DB3-5CD9-49CC-BC3C-33846F6A3546}" type="TxLink">
            <a:rPr lang="en-US" sz="1100" b="1" i="0" u="none" strike="noStrike">
              <a:solidFill>
                <a:schemeClr val="bg1"/>
              </a:solidFill>
              <a:latin typeface="Aptos Narrow"/>
              <a:ea typeface="+mn-ea"/>
              <a:cs typeface="Arial" panose="020B0604020202020204" pitchFamily="34" charset="0"/>
            </a:rPr>
            <a:pPr marL="0" indent="0" algn="ctr"/>
            <a:t>In 2008</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1</xdr:col>
      <xdr:colOff>441807</xdr:colOff>
      <xdr:row>14</xdr:row>
      <xdr:rowOff>35788</xdr:rowOff>
    </xdr:from>
    <xdr:to>
      <xdr:col>2</xdr:col>
      <xdr:colOff>214923</xdr:colOff>
      <xdr:row>15</xdr:row>
      <xdr:rowOff>136425</xdr:rowOff>
    </xdr:to>
    <xdr:sp macro="" textlink="">
      <xdr:nvSpPr>
        <xdr:cNvPr id="59" name="Rectangle: Rounded Corners 58">
          <a:extLst>
            <a:ext uri="{FF2B5EF4-FFF2-40B4-BE49-F238E27FC236}">
              <a16:creationId xmlns:a16="http://schemas.microsoft.com/office/drawing/2014/main" id="{38E283D9-BD44-43B3-8892-34AD758B1661}"/>
            </a:ext>
          </a:extLst>
        </xdr:cNvPr>
        <xdr:cNvSpPr/>
      </xdr:nvSpPr>
      <xdr:spPr>
        <a:xfrm>
          <a:off x="1278350" y="3398527"/>
          <a:ext cx="609660" cy="340833"/>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266597</xdr:colOff>
      <xdr:row>14</xdr:row>
      <xdr:rowOff>35969</xdr:rowOff>
    </xdr:from>
    <xdr:to>
      <xdr:col>3</xdr:col>
      <xdr:colOff>24422</xdr:colOff>
      <xdr:row>15</xdr:row>
      <xdr:rowOff>136244</xdr:rowOff>
    </xdr:to>
    <xdr:sp macro="" textlink="">
      <xdr:nvSpPr>
        <xdr:cNvPr id="60" name="Rectangle: Rounded Corners 59">
          <a:extLst>
            <a:ext uri="{FF2B5EF4-FFF2-40B4-BE49-F238E27FC236}">
              <a16:creationId xmlns:a16="http://schemas.microsoft.com/office/drawing/2014/main" id="{18C17EFE-D0B7-43CC-AFCA-9AD2621D57EA}"/>
            </a:ext>
          </a:extLst>
        </xdr:cNvPr>
        <xdr:cNvSpPr/>
      </xdr:nvSpPr>
      <xdr:spPr>
        <a:xfrm>
          <a:off x="1939684" y="3398708"/>
          <a:ext cx="594368" cy="340471"/>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83097</xdr:colOff>
      <xdr:row>14</xdr:row>
      <xdr:rowOff>35969</xdr:rowOff>
    </xdr:from>
    <xdr:to>
      <xdr:col>3</xdr:col>
      <xdr:colOff>376566</xdr:colOff>
      <xdr:row>15</xdr:row>
      <xdr:rowOff>136244</xdr:rowOff>
    </xdr:to>
    <xdr:sp macro="" textlink="">
      <xdr:nvSpPr>
        <xdr:cNvPr id="61" name="Rectangle: Rounded Corners 60">
          <a:extLst>
            <a:ext uri="{FF2B5EF4-FFF2-40B4-BE49-F238E27FC236}">
              <a16:creationId xmlns:a16="http://schemas.microsoft.com/office/drawing/2014/main" id="{C98A7407-3DAA-EF8D-229B-A74E7223A7EE}"/>
            </a:ext>
          </a:extLst>
        </xdr:cNvPr>
        <xdr:cNvSpPr/>
      </xdr:nvSpPr>
      <xdr:spPr>
        <a:xfrm>
          <a:off x="2592727" y="3398708"/>
          <a:ext cx="293469" cy="340471"/>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424458</xdr:colOff>
      <xdr:row>14</xdr:row>
      <xdr:rowOff>35969</xdr:rowOff>
    </xdr:from>
    <xdr:to>
      <xdr:col>4</xdr:col>
      <xdr:colOff>213942</xdr:colOff>
      <xdr:row>15</xdr:row>
      <xdr:rowOff>136244</xdr:rowOff>
    </xdr:to>
    <xdr:sp macro="" textlink="">
      <xdr:nvSpPr>
        <xdr:cNvPr id="62" name="Rectangle: Rounded Corners 61">
          <a:extLst>
            <a:ext uri="{FF2B5EF4-FFF2-40B4-BE49-F238E27FC236}">
              <a16:creationId xmlns:a16="http://schemas.microsoft.com/office/drawing/2014/main" id="{8C674354-41C3-4FC5-8FA3-82A76000833E}"/>
            </a:ext>
          </a:extLst>
        </xdr:cNvPr>
        <xdr:cNvSpPr/>
      </xdr:nvSpPr>
      <xdr:spPr>
        <a:xfrm>
          <a:off x="2934088" y="3398708"/>
          <a:ext cx="626028" cy="340471"/>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483605</xdr:colOff>
      <xdr:row>14</xdr:row>
      <xdr:rowOff>67867</xdr:rowOff>
    </xdr:from>
    <xdr:to>
      <xdr:col>2</xdr:col>
      <xdr:colOff>157012</xdr:colOff>
      <xdr:row>15</xdr:row>
      <xdr:rowOff>104346</xdr:rowOff>
    </xdr:to>
    <xdr:sp macro="" textlink="'Pivot_ProfitByMonth-Day-Qtr'!$H$2">
      <xdr:nvSpPr>
        <xdr:cNvPr id="63" name="TextBox 62">
          <a:extLst>
            <a:ext uri="{FF2B5EF4-FFF2-40B4-BE49-F238E27FC236}">
              <a16:creationId xmlns:a16="http://schemas.microsoft.com/office/drawing/2014/main" id="{198F66DA-F94F-42D7-9A35-196435A5A440}"/>
            </a:ext>
          </a:extLst>
        </xdr:cNvPr>
        <xdr:cNvSpPr txBox="1"/>
      </xdr:nvSpPr>
      <xdr:spPr>
        <a:xfrm>
          <a:off x="1320148" y="3430606"/>
          <a:ext cx="509951"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5D545FC-66F2-471B-8553-14D624630ECB}" type="TxLink">
            <a:rPr lang="en-US" sz="1100" b="1" i="0" u="none" strike="noStrike">
              <a:solidFill>
                <a:srgbClr val="000000"/>
              </a:solidFill>
              <a:latin typeface="Aptos Narrow"/>
              <a:ea typeface="+mn-ea"/>
              <a:cs typeface="Arial" panose="020B0604020202020204" pitchFamily="34" charset="0"/>
            </a:rPr>
            <a:pPr marL="0" indent="0" algn="ctr"/>
            <a:t>Jun</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2</xdr:col>
      <xdr:colOff>316240</xdr:colOff>
      <xdr:row>14</xdr:row>
      <xdr:rowOff>67867</xdr:rowOff>
    </xdr:from>
    <xdr:to>
      <xdr:col>2</xdr:col>
      <xdr:colOff>778505</xdr:colOff>
      <xdr:row>15</xdr:row>
      <xdr:rowOff>104346</xdr:rowOff>
    </xdr:to>
    <xdr:sp macro="" textlink="'Pivot_ProfitByMonth-Day-Qtr'!$H$3">
      <xdr:nvSpPr>
        <xdr:cNvPr id="1024" name="TextBox 1023">
          <a:extLst>
            <a:ext uri="{FF2B5EF4-FFF2-40B4-BE49-F238E27FC236}">
              <a16:creationId xmlns:a16="http://schemas.microsoft.com/office/drawing/2014/main" id="{7ADB6CA9-6B04-AC00-93D2-218AC36794FE}"/>
            </a:ext>
          </a:extLst>
        </xdr:cNvPr>
        <xdr:cNvSpPr txBox="1"/>
      </xdr:nvSpPr>
      <xdr:spPr>
        <a:xfrm>
          <a:off x="1989327" y="3430606"/>
          <a:ext cx="462265"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2FB565-4D0F-4031-B948-0592B487991A}" type="TxLink">
            <a:rPr lang="en-US" sz="1100" b="1" i="0" u="none" strike="noStrike">
              <a:solidFill>
                <a:srgbClr val="000000"/>
              </a:solidFill>
              <a:latin typeface="Aptos Narrow"/>
              <a:ea typeface="+mn-ea"/>
              <a:cs typeface="Arial" panose="020B0604020202020204" pitchFamily="34" charset="0"/>
            </a:rPr>
            <a:pPr marL="0" indent="0" algn="ctr"/>
            <a:t>May</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3</xdr:col>
      <xdr:colOff>483562</xdr:colOff>
      <xdr:row>14</xdr:row>
      <xdr:rowOff>67867</xdr:rowOff>
    </xdr:from>
    <xdr:to>
      <xdr:col>4</xdr:col>
      <xdr:colOff>156968</xdr:colOff>
      <xdr:row>15</xdr:row>
      <xdr:rowOff>104346</xdr:rowOff>
    </xdr:to>
    <xdr:sp macro="" textlink="'Pivot_ProfitByMonth-Day-Qtr'!$H$4">
      <xdr:nvSpPr>
        <xdr:cNvPr id="1025" name="TextBox 1024">
          <a:extLst>
            <a:ext uri="{FF2B5EF4-FFF2-40B4-BE49-F238E27FC236}">
              <a16:creationId xmlns:a16="http://schemas.microsoft.com/office/drawing/2014/main" id="{79A5BED3-41AE-E397-4C57-13ED8A0209C2}"/>
            </a:ext>
          </a:extLst>
        </xdr:cNvPr>
        <xdr:cNvSpPr txBox="1"/>
      </xdr:nvSpPr>
      <xdr:spPr>
        <a:xfrm>
          <a:off x="2993192" y="3430606"/>
          <a:ext cx="509950"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EBEE3C-F522-4FCC-8CDB-9174864EAF1A}" type="TxLink">
            <a:rPr lang="en-US" sz="1100" b="1" i="0" u="none" strike="noStrike">
              <a:solidFill>
                <a:srgbClr val="000000"/>
              </a:solidFill>
              <a:latin typeface="Aptos Narrow"/>
              <a:ea typeface="+mn-ea"/>
              <a:cs typeface="Arial" panose="020B0604020202020204" pitchFamily="34" charset="0"/>
            </a:rPr>
            <a:pPr marL="0" indent="0" algn="ctr"/>
            <a:t>Apr</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3</xdr:col>
      <xdr:colOff>130566</xdr:colOff>
      <xdr:row>14</xdr:row>
      <xdr:rowOff>67867</xdr:rowOff>
    </xdr:from>
    <xdr:to>
      <xdr:col>3</xdr:col>
      <xdr:colOff>334055</xdr:colOff>
      <xdr:row>15</xdr:row>
      <xdr:rowOff>104346</xdr:rowOff>
    </xdr:to>
    <xdr:sp macro="" textlink="'Pivot_ProfitByMonth-Day-Qtr'!$H$4">
      <xdr:nvSpPr>
        <xdr:cNvPr id="1029" name="TextBox 1028">
          <a:extLst>
            <a:ext uri="{FF2B5EF4-FFF2-40B4-BE49-F238E27FC236}">
              <a16:creationId xmlns:a16="http://schemas.microsoft.com/office/drawing/2014/main" id="{F06D8291-ED4F-469C-935E-2B1ACB6579FD}"/>
            </a:ext>
          </a:extLst>
        </xdr:cNvPr>
        <xdr:cNvSpPr txBox="1"/>
      </xdr:nvSpPr>
      <xdr:spPr>
        <a:xfrm>
          <a:off x="2640196" y="3430606"/>
          <a:ext cx="203489"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ysClr val="windowText" lastClr="000000"/>
              </a:solidFill>
              <a:latin typeface="Arial" panose="020B0604020202020204" pitchFamily="34" charset="0"/>
              <a:ea typeface="+mn-ea"/>
              <a:cs typeface="Arial" panose="020B0604020202020204" pitchFamily="34" charset="0"/>
            </a:rPr>
            <a:t>&amp;</a:t>
          </a:r>
        </a:p>
      </xdr:txBody>
    </xdr:sp>
    <xdr:clientData/>
  </xdr:twoCellAnchor>
  <xdr:twoCellAnchor>
    <xdr:from>
      <xdr:col>4</xdr:col>
      <xdr:colOff>218162</xdr:colOff>
      <xdr:row>14</xdr:row>
      <xdr:rowOff>79870</xdr:rowOff>
    </xdr:from>
    <xdr:to>
      <xdr:col>6</xdr:col>
      <xdr:colOff>436929</xdr:colOff>
      <xdr:row>15</xdr:row>
      <xdr:rowOff>116348</xdr:rowOff>
    </xdr:to>
    <xdr:sp macro="" textlink="">
      <xdr:nvSpPr>
        <xdr:cNvPr id="1030" name="TextBox 1029">
          <a:extLst>
            <a:ext uri="{FF2B5EF4-FFF2-40B4-BE49-F238E27FC236}">
              <a16:creationId xmlns:a16="http://schemas.microsoft.com/office/drawing/2014/main" id="{A2175831-4BD1-4350-845A-E7BCADFFC780}"/>
            </a:ext>
          </a:extLst>
        </xdr:cNvPr>
        <xdr:cNvSpPr txBox="1"/>
      </xdr:nvSpPr>
      <xdr:spPr>
        <a:xfrm>
          <a:off x="3564336" y="3442609"/>
          <a:ext cx="1891854"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ysClr val="windowText" lastClr="000000"/>
              </a:solidFill>
              <a:latin typeface="Arial" panose="020B0604020202020204" pitchFamily="34" charset="0"/>
              <a:ea typeface="+mn-ea"/>
              <a:cs typeface="Arial" panose="020B0604020202020204" pitchFamily="34" charset="0"/>
            </a:rPr>
            <a:t>collectively accounted for</a:t>
          </a:r>
        </a:p>
      </xdr:txBody>
    </xdr:sp>
    <xdr:clientData/>
  </xdr:twoCellAnchor>
  <xdr:twoCellAnchor>
    <xdr:from>
      <xdr:col>6</xdr:col>
      <xdr:colOff>223031</xdr:colOff>
      <xdr:row>14</xdr:row>
      <xdr:rowOff>75465</xdr:rowOff>
    </xdr:from>
    <xdr:to>
      <xdr:col>7</xdr:col>
      <xdr:colOff>282466</xdr:colOff>
      <xdr:row>15</xdr:row>
      <xdr:rowOff>99555</xdr:rowOff>
    </xdr:to>
    <xdr:sp macro="" textlink="'Pivot_ProfitByMonth-Day-Qtr'!$G$6">
      <xdr:nvSpPr>
        <xdr:cNvPr id="1031" name="TextBox 1030">
          <a:extLst>
            <a:ext uri="{FF2B5EF4-FFF2-40B4-BE49-F238E27FC236}">
              <a16:creationId xmlns:a16="http://schemas.microsoft.com/office/drawing/2014/main" id="{1BF1056C-2033-4CCB-A18E-89DCA58DDA19}"/>
            </a:ext>
          </a:extLst>
        </xdr:cNvPr>
        <xdr:cNvSpPr txBox="1"/>
      </xdr:nvSpPr>
      <xdr:spPr>
        <a:xfrm>
          <a:off x="5242292" y="3438204"/>
          <a:ext cx="895978" cy="26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01E610-FD6E-4A7B-BC8E-5BA2902547D4}" type="TxLink">
            <a:rPr lang="en-US" sz="1400" b="1" i="0" u="none" strike="noStrike">
              <a:solidFill>
                <a:srgbClr val="4E0FBD"/>
              </a:solidFill>
              <a:latin typeface="Arial" panose="020B0604020202020204" pitchFamily="34" charset="0"/>
              <a:ea typeface="+mn-ea"/>
              <a:cs typeface="Arial" panose="020B0604020202020204" pitchFamily="34" charset="0"/>
            </a:rPr>
            <a:pPr marL="0" indent="0" algn="ctr"/>
            <a:t>55.6%</a:t>
          </a:fld>
          <a:endParaRPr lang="en-US" sz="11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5</xdr:col>
      <xdr:colOff>630117</xdr:colOff>
      <xdr:row>15</xdr:row>
      <xdr:rowOff>44135</xdr:rowOff>
    </xdr:from>
    <xdr:to>
      <xdr:col>7</xdr:col>
      <xdr:colOff>488047</xdr:colOff>
      <xdr:row>16</xdr:row>
      <xdr:rowOff>72067</xdr:rowOff>
    </xdr:to>
    <xdr:sp macro="" textlink="">
      <xdr:nvSpPr>
        <xdr:cNvPr id="1033" name="TextBox 1032">
          <a:extLst>
            <a:ext uri="{FF2B5EF4-FFF2-40B4-BE49-F238E27FC236}">
              <a16:creationId xmlns:a16="http://schemas.microsoft.com/office/drawing/2014/main" id="{203AB834-A530-425C-B829-9EC07D3909FF}"/>
            </a:ext>
          </a:extLst>
        </xdr:cNvPr>
        <xdr:cNvSpPr txBox="1"/>
      </xdr:nvSpPr>
      <xdr:spPr>
        <a:xfrm>
          <a:off x="4812834" y="3647070"/>
          <a:ext cx="1531017" cy="268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ysClr val="windowText" lastClr="000000"/>
              </a:solidFill>
              <a:latin typeface="Arial" panose="020B0604020202020204" pitchFamily="34" charset="0"/>
              <a:ea typeface="+mn-ea"/>
              <a:cs typeface="Arial" panose="020B0604020202020204" pitchFamily="34" charset="0"/>
            </a:rPr>
            <a:t>of </a:t>
          </a:r>
          <a:r>
            <a:rPr lang="en-US" sz="1200" b="1" i="0" u="none" strike="noStrike">
              <a:solidFill>
                <a:sysClr val="windowText" lastClr="000000"/>
              </a:solidFill>
              <a:latin typeface="Arial" panose="020B0604020202020204" pitchFamily="34" charset="0"/>
              <a:ea typeface="+mn-ea"/>
              <a:cs typeface="Arial" panose="020B0604020202020204" pitchFamily="34" charset="0"/>
            </a:rPr>
            <a:t>Total Profit</a:t>
          </a:r>
        </a:p>
      </xdr:txBody>
    </xdr:sp>
    <xdr:clientData/>
  </xdr:twoCellAnchor>
  <xdr:twoCellAnchor>
    <xdr:from>
      <xdr:col>10</xdr:col>
      <xdr:colOff>452386</xdr:colOff>
      <xdr:row>15</xdr:row>
      <xdr:rowOff>128034</xdr:rowOff>
    </xdr:from>
    <xdr:to>
      <xdr:col>15</xdr:col>
      <xdr:colOff>767443</xdr:colOff>
      <xdr:row>22</xdr:row>
      <xdr:rowOff>95594</xdr:rowOff>
    </xdr:to>
    <xdr:graphicFrame macro="">
      <xdr:nvGraphicFramePr>
        <xdr:cNvPr id="1039" name="Chart 1038">
          <a:extLst>
            <a:ext uri="{FF2B5EF4-FFF2-40B4-BE49-F238E27FC236}">
              <a16:creationId xmlns:a16="http://schemas.microsoft.com/office/drawing/2014/main" id="{D63C8D16-1272-4476-98A3-7811C841AF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660615</xdr:colOff>
      <xdr:row>14</xdr:row>
      <xdr:rowOff>66288</xdr:rowOff>
    </xdr:from>
    <xdr:to>
      <xdr:col>14</xdr:col>
      <xdr:colOff>553132</xdr:colOff>
      <xdr:row>15</xdr:row>
      <xdr:rowOff>90378</xdr:rowOff>
    </xdr:to>
    <xdr:sp macro="" textlink="'Pivot_ProfitByMonth-Day-Qtr'!$I$29">
      <xdr:nvSpPr>
        <xdr:cNvPr id="1042" name="TextBox 1041">
          <a:extLst>
            <a:ext uri="{FF2B5EF4-FFF2-40B4-BE49-F238E27FC236}">
              <a16:creationId xmlns:a16="http://schemas.microsoft.com/office/drawing/2014/main" id="{FAAD965E-80F3-FED4-9019-A0611C1EA10D}"/>
            </a:ext>
          </a:extLst>
        </xdr:cNvPr>
        <xdr:cNvSpPr txBox="1"/>
      </xdr:nvSpPr>
      <xdr:spPr>
        <a:xfrm>
          <a:off x="11535680" y="3429027"/>
          <a:ext cx="729061" cy="26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AFBD07-D138-45D9-86A4-AAA72B6E499B}" type="TxLink">
            <a:rPr lang="en-US" sz="1400" b="1" i="0" u="none" strike="noStrike">
              <a:solidFill>
                <a:srgbClr val="4E0FBD"/>
              </a:solidFill>
              <a:latin typeface="Arial" panose="020B0604020202020204" pitchFamily="34" charset="0"/>
              <a:ea typeface="+mn-ea"/>
              <a:cs typeface="Arial" panose="020B0604020202020204" pitchFamily="34" charset="0"/>
            </a:rPr>
            <a:pPr marL="0" indent="0" algn="ctr"/>
            <a:t>44.6%</a:t>
          </a:fld>
          <a:endParaRPr lang="en-US" sz="11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10</xdr:col>
      <xdr:colOff>284998</xdr:colOff>
      <xdr:row>14</xdr:row>
      <xdr:rowOff>73607</xdr:rowOff>
    </xdr:from>
    <xdr:to>
      <xdr:col>14</xdr:col>
      <xdr:colOff>78828</xdr:colOff>
      <xdr:row>15</xdr:row>
      <xdr:rowOff>110085</xdr:rowOff>
    </xdr:to>
    <xdr:sp macro="" textlink="">
      <xdr:nvSpPr>
        <xdr:cNvPr id="1043" name="TextBox 1042">
          <a:extLst>
            <a:ext uri="{FF2B5EF4-FFF2-40B4-BE49-F238E27FC236}">
              <a16:creationId xmlns:a16="http://schemas.microsoft.com/office/drawing/2014/main" id="{8B65781F-C73B-07E2-030A-0B004F6DDE35}"/>
            </a:ext>
          </a:extLst>
        </xdr:cNvPr>
        <xdr:cNvSpPr txBox="1"/>
      </xdr:nvSpPr>
      <xdr:spPr>
        <a:xfrm>
          <a:off x="8650433" y="3436346"/>
          <a:ext cx="3140004"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ysClr val="windowText" lastClr="000000"/>
              </a:solidFill>
              <a:latin typeface="Arial" panose="020B0604020202020204" pitchFamily="34" charset="0"/>
              <a:ea typeface="+mn-ea"/>
              <a:cs typeface="Arial" panose="020B0604020202020204" pitchFamily="34" charset="0"/>
            </a:rPr>
            <a:t>The highlighted weekdays generated </a:t>
          </a:r>
        </a:p>
      </xdr:txBody>
    </xdr:sp>
    <xdr:clientData/>
  </xdr:twoCellAnchor>
  <xdr:twoCellAnchor>
    <xdr:from>
      <xdr:col>14</xdr:col>
      <xdr:colOff>359041</xdr:colOff>
      <xdr:row>14</xdr:row>
      <xdr:rowOff>72246</xdr:rowOff>
    </xdr:from>
    <xdr:to>
      <xdr:col>16</xdr:col>
      <xdr:colOff>59964</xdr:colOff>
      <xdr:row>15</xdr:row>
      <xdr:rowOff>110085</xdr:rowOff>
    </xdr:to>
    <xdr:sp macro="" textlink="">
      <xdr:nvSpPr>
        <xdr:cNvPr id="1044" name="TextBox 1043">
          <a:extLst>
            <a:ext uri="{FF2B5EF4-FFF2-40B4-BE49-F238E27FC236}">
              <a16:creationId xmlns:a16="http://schemas.microsoft.com/office/drawing/2014/main" id="{F2E1D259-6EDD-47EF-AD1E-928C329BB027}"/>
            </a:ext>
          </a:extLst>
        </xdr:cNvPr>
        <xdr:cNvSpPr txBox="1"/>
      </xdr:nvSpPr>
      <xdr:spPr>
        <a:xfrm>
          <a:off x="12070650" y="3434985"/>
          <a:ext cx="1374010" cy="278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ysClr val="windowText" lastClr="000000"/>
              </a:solidFill>
              <a:latin typeface="Arial" panose="020B0604020202020204" pitchFamily="34" charset="0"/>
              <a:ea typeface="+mn-ea"/>
              <a:cs typeface="Arial" panose="020B0604020202020204" pitchFamily="34" charset="0"/>
            </a:rPr>
            <a:t>of </a:t>
          </a:r>
          <a:r>
            <a:rPr lang="en-US" sz="1200" b="1" i="0" u="none" strike="noStrike">
              <a:solidFill>
                <a:sysClr val="windowText" lastClr="000000"/>
              </a:solidFill>
              <a:latin typeface="Arial" panose="020B0604020202020204" pitchFamily="34" charset="0"/>
              <a:ea typeface="+mn-ea"/>
              <a:cs typeface="Arial" panose="020B0604020202020204" pitchFamily="34" charset="0"/>
            </a:rPr>
            <a:t>Total Profit</a:t>
          </a:r>
        </a:p>
      </xdr:txBody>
    </xdr:sp>
    <xdr:clientData/>
  </xdr:twoCellAnchor>
  <xdr:twoCellAnchor>
    <xdr:from>
      <xdr:col>0</xdr:col>
      <xdr:colOff>381000</xdr:colOff>
      <xdr:row>23</xdr:row>
      <xdr:rowOff>206257</xdr:rowOff>
    </xdr:from>
    <xdr:to>
      <xdr:col>3</xdr:col>
      <xdr:colOff>609011</xdr:colOff>
      <xdr:row>32</xdr:row>
      <xdr:rowOff>169132</xdr:rowOff>
    </xdr:to>
    <xdr:sp macro="" textlink="">
      <xdr:nvSpPr>
        <xdr:cNvPr id="1034" name="Rectangle: Rounded Corners 1033">
          <a:extLst>
            <a:ext uri="{FF2B5EF4-FFF2-40B4-BE49-F238E27FC236}">
              <a16:creationId xmlns:a16="http://schemas.microsoft.com/office/drawing/2014/main" id="{9F4547B0-FA51-4E22-85B0-DD58DEE6B59F}"/>
            </a:ext>
          </a:extLst>
        </xdr:cNvPr>
        <xdr:cNvSpPr/>
      </xdr:nvSpPr>
      <xdr:spPr>
        <a:xfrm>
          <a:off x="381000" y="5730757"/>
          <a:ext cx="2737641"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363683</xdr:colOff>
      <xdr:row>24</xdr:row>
      <xdr:rowOff>198791</xdr:rowOff>
    </xdr:from>
    <xdr:to>
      <xdr:col>3</xdr:col>
      <xdr:colOff>593271</xdr:colOff>
      <xdr:row>32</xdr:row>
      <xdr:rowOff>111424</xdr:rowOff>
    </xdr:to>
    <xdr:graphicFrame macro="">
      <xdr:nvGraphicFramePr>
        <xdr:cNvPr id="58" name="Chart 57">
          <a:extLst>
            <a:ext uri="{FF2B5EF4-FFF2-40B4-BE49-F238E27FC236}">
              <a16:creationId xmlns:a16="http://schemas.microsoft.com/office/drawing/2014/main" id="{846B6E0F-9EE4-4878-8829-CF21B37A5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446315</xdr:colOff>
      <xdr:row>24</xdr:row>
      <xdr:rowOff>1015</xdr:rowOff>
    </xdr:from>
    <xdr:to>
      <xdr:col>2</xdr:col>
      <xdr:colOff>624052</xdr:colOff>
      <xdr:row>25</xdr:row>
      <xdr:rowOff>139645</xdr:rowOff>
    </xdr:to>
    <xdr:sp macro="" textlink="'Pivot_ProfitByMonth-Day-Qtr'!G$37">
      <xdr:nvSpPr>
        <xdr:cNvPr id="1035" name="TextBox 1034">
          <a:extLst>
            <a:ext uri="{FF2B5EF4-FFF2-40B4-BE49-F238E27FC236}">
              <a16:creationId xmlns:a16="http://schemas.microsoft.com/office/drawing/2014/main" id="{B6DBCA4C-24DF-4C4C-BBF6-00EB8D1AE9ED}"/>
            </a:ext>
          </a:extLst>
        </xdr:cNvPr>
        <xdr:cNvSpPr txBox="1"/>
      </xdr:nvSpPr>
      <xdr:spPr>
        <a:xfrm>
          <a:off x="446315" y="5765711"/>
          <a:ext cx="1850824" cy="378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9237EFB-492B-4AAF-93E3-B8CF8D8C134D}" type="TxLink">
            <a:rPr lang="en-US" sz="1200" b="0" i="0" u="none" strike="noStrike">
              <a:solidFill>
                <a:srgbClr val="000000"/>
              </a:solidFill>
              <a:latin typeface="Arial" panose="020B0604020202020204" pitchFamily="34" charset="0"/>
              <a:cs typeface="Arial" panose="020B0604020202020204" pitchFamily="34" charset="0"/>
            </a:rPr>
            <a:pPr algn="ctr"/>
            <a:t>WEEKDAY accounts for</a:t>
          </a:fld>
          <a:endParaRPr lang="en-US" sz="1200" b="1"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2</xdr:col>
      <xdr:colOff>331664</xdr:colOff>
      <xdr:row>24</xdr:row>
      <xdr:rowOff>19706</xdr:rowOff>
    </xdr:from>
    <xdr:to>
      <xdr:col>3</xdr:col>
      <xdr:colOff>620057</xdr:colOff>
      <xdr:row>25</xdr:row>
      <xdr:rowOff>104626</xdr:rowOff>
    </xdr:to>
    <xdr:sp macro="" textlink="'Pivot_ProfitByMonth-Day-Qtr'!G$34">
      <xdr:nvSpPr>
        <xdr:cNvPr id="1036" name="TextBox 1035">
          <a:extLst>
            <a:ext uri="{FF2B5EF4-FFF2-40B4-BE49-F238E27FC236}">
              <a16:creationId xmlns:a16="http://schemas.microsoft.com/office/drawing/2014/main" id="{2070788E-CE60-832F-96BF-ECAA281403BB}"/>
            </a:ext>
          </a:extLst>
        </xdr:cNvPr>
        <xdr:cNvSpPr txBox="1"/>
      </xdr:nvSpPr>
      <xdr:spPr>
        <a:xfrm>
          <a:off x="2004751" y="5784402"/>
          <a:ext cx="1124936" cy="325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2C9959C-1439-4500-A788-0384F58ED2EB}" type="TxLink">
            <a:rPr lang="en-US" sz="1400" b="1" i="0" u="none" strike="noStrike">
              <a:solidFill>
                <a:srgbClr val="4E0FBD"/>
              </a:solidFill>
              <a:latin typeface="Arial" panose="020B0604020202020204" pitchFamily="34" charset="0"/>
              <a:ea typeface="+mn-ea"/>
              <a:cs typeface="Arial" panose="020B0604020202020204" pitchFamily="34" charset="0"/>
            </a:rPr>
            <a:pPr marL="0" indent="0" algn="ctr"/>
            <a:t>71.55%</a:t>
          </a:fld>
          <a:endParaRPr lang="en-US" sz="14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2</xdr:col>
      <xdr:colOff>50824</xdr:colOff>
      <xdr:row>25</xdr:row>
      <xdr:rowOff>22048</xdr:rowOff>
    </xdr:from>
    <xdr:to>
      <xdr:col>3</xdr:col>
      <xdr:colOff>701062</xdr:colOff>
      <xdr:row>26</xdr:row>
      <xdr:rowOff>49977</xdr:rowOff>
    </xdr:to>
    <xdr:sp macro="" textlink="">
      <xdr:nvSpPr>
        <xdr:cNvPr id="1037" name="TextBox 1036">
          <a:extLst>
            <a:ext uri="{FF2B5EF4-FFF2-40B4-BE49-F238E27FC236}">
              <a16:creationId xmlns:a16="http://schemas.microsoft.com/office/drawing/2014/main" id="{402C5931-BF2A-0704-2BF6-FA63F45087A5}"/>
            </a:ext>
          </a:extLst>
        </xdr:cNvPr>
        <xdr:cNvSpPr txBox="1"/>
      </xdr:nvSpPr>
      <xdr:spPr>
        <a:xfrm>
          <a:off x="1723911" y="6026939"/>
          <a:ext cx="1486781" cy="26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ysClr val="windowText" lastClr="000000"/>
              </a:solidFill>
              <a:latin typeface="Arial" panose="020B0604020202020204" pitchFamily="34" charset="0"/>
              <a:ea typeface="+mn-ea"/>
              <a:cs typeface="Arial" panose="020B0604020202020204" pitchFamily="34" charset="0"/>
            </a:rPr>
            <a:t>of </a:t>
          </a:r>
          <a:r>
            <a:rPr lang="en-US" sz="1200" b="1" i="0" u="none" strike="noStrike">
              <a:solidFill>
                <a:sysClr val="windowText" lastClr="000000"/>
              </a:solidFill>
              <a:latin typeface="Arial" panose="020B0604020202020204" pitchFamily="34" charset="0"/>
              <a:ea typeface="+mn-ea"/>
              <a:cs typeface="Arial" panose="020B0604020202020204" pitchFamily="34" charset="0"/>
            </a:rPr>
            <a:t>Total Profit</a:t>
          </a:r>
        </a:p>
      </xdr:txBody>
    </xdr:sp>
    <xdr:clientData/>
  </xdr:twoCellAnchor>
  <xdr:twoCellAnchor>
    <xdr:from>
      <xdr:col>3</xdr:col>
      <xdr:colOff>819807</xdr:colOff>
      <xdr:row>23</xdr:row>
      <xdr:rowOff>200814</xdr:rowOff>
    </xdr:from>
    <xdr:to>
      <xdr:col>9</xdr:col>
      <xdr:colOff>575761</xdr:colOff>
      <xdr:row>32</xdr:row>
      <xdr:rowOff>163689</xdr:rowOff>
    </xdr:to>
    <xdr:sp macro="" textlink="">
      <xdr:nvSpPr>
        <xdr:cNvPr id="1046" name="Rectangle: Rounded Corners 1045">
          <a:extLst>
            <a:ext uri="{FF2B5EF4-FFF2-40B4-BE49-F238E27FC236}">
              <a16:creationId xmlns:a16="http://schemas.microsoft.com/office/drawing/2014/main" id="{E60312B5-934B-49D3-849B-A7C7703E6206}"/>
            </a:ext>
          </a:extLst>
        </xdr:cNvPr>
        <xdr:cNvSpPr/>
      </xdr:nvSpPr>
      <xdr:spPr>
        <a:xfrm>
          <a:off x="3329437" y="5725314"/>
          <a:ext cx="4775215"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172652</xdr:colOff>
      <xdr:row>26</xdr:row>
      <xdr:rowOff>97533</xdr:rowOff>
    </xdr:from>
    <xdr:to>
      <xdr:col>5</xdr:col>
      <xdr:colOff>322651</xdr:colOff>
      <xdr:row>30</xdr:row>
      <xdr:rowOff>227965</xdr:rowOff>
    </xdr:to>
    <xdr:sp macro="" textlink="">
      <xdr:nvSpPr>
        <xdr:cNvPr id="1045" name="Rectangle: Rounded Corners 1044">
          <a:extLst>
            <a:ext uri="{FF2B5EF4-FFF2-40B4-BE49-F238E27FC236}">
              <a16:creationId xmlns:a16="http://schemas.microsoft.com/office/drawing/2014/main" id="{C90ED526-70C6-449D-8009-7E3DB4B253AC}"/>
            </a:ext>
          </a:extLst>
        </xdr:cNvPr>
        <xdr:cNvSpPr/>
      </xdr:nvSpPr>
      <xdr:spPr>
        <a:xfrm>
          <a:off x="3518826" y="6342620"/>
          <a:ext cx="986542" cy="1091215"/>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453198</xdr:colOff>
      <xdr:row>26</xdr:row>
      <xdr:rowOff>97533</xdr:rowOff>
    </xdr:from>
    <xdr:to>
      <xdr:col>6</xdr:col>
      <xdr:colOff>603196</xdr:colOff>
      <xdr:row>30</xdr:row>
      <xdr:rowOff>227965</xdr:rowOff>
    </xdr:to>
    <xdr:sp macro="" textlink="">
      <xdr:nvSpPr>
        <xdr:cNvPr id="1047" name="Rectangle: Rounded Corners 1046">
          <a:extLst>
            <a:ext uri="{FF2B5EF4-FFF2-40B4-BE49-F238E27FC236}">
              <a16:creationId xmlns:a16="http://schemas.microsoft.com/office/drawing/2014/main" id="{FFF7E80E-ED39-D727-33EB-0B02879AF891}"/>
            </a:ext>
          </a:extLst>
        </xdr:cNvPr>
        <xdr:cNvSpPr/>
      </xdr:nvSpPr>
      <xdr:spPr>
        <a:xfrm>
          <a:off x="4635915" y="6342620"/>
          <a:ext cx="986542" cy="1091215"/>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733743</xdr:colOff>
      <xdr:row>26</xdr:row>
      <xdr:rowOff>97533</xdr:rowOff>
    </xdr:from>
    <xdr:to>
      <xdr:col>8</xdr:col>
      <xdr:colOff>94282</xdr:colOff>
      <xdr:row>30</xdr:row>
      <xdr:rowOff>227965</xdr:rowOff>
    </xdr:to>
    <xdr:sp macro="" textlink="">
      <xdr:nvSpPr>
        <xdr:cNvPr id="1048" name="Rectangle: Rounded Corners 1047">
          <a:extLst>
            <a:ext uri="{FF2B5EF4-FFF2-40B4-BE49-F238E27FC236}">
              <a16:creationId xmlns:a16="http://schemas.microsoft.com/office/drawing/2014/main" id="{1276C557-D090-AF5A-5561-9C7BEA795119}"/>
            </a:ext>
          </a:extLst>
        </xdr:cNvPr>
        <xdr:cNvSpPr/>
      </xdr:nvSpPr>
      <xdr:spPr>
        <a:xfrm>
          <a:off x="5753004" y="6342620"/>
          <a:ext cx="1033626" cy="1091215"/>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224828</xdr:colOff>
      <xdr:row>26</xdr:row>
      <xdr:rowOff>97533</xdr:rowOff>
    </xdr:from>
    <xdr:to>
      <xdr:col>9</xdr:col>
      <xdr:colOff>374827</xdr:colOff>
      <xdr:row>30</xdr:row>
      <xdr:rowOff>227965</xdr:rowOff>
    </xdr:to>
    <xdr:sp macro="" textlink="">
      <xdr:nvSpPr>
        <xdr:cNvPr id="1049" name="Rectangle: Rounded Corners 1048">
          <a:extLst>
            <a:ext uri="{FF2B5EF4-FFF2-40B4-BE49-F238E27FC236}">
              <a16:creationId xmlns:a16="http://schemas.microsoft.com/office/drawing/2014/main" id="{41937858-8962-F473-DF6B-243423056EDD}"/>
            </a:ext>
          </a:extLst>
        </xdr:cNvPr>
        <xdr:cNvSpPr/>
      </xdr:nvSpPr>
      <xdr:spPr>
        <a:xfrm>
          <a:off x="6917176" y="6342620"/>
          <a:ext cx="986542" cy="1091215"/>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741405</xdr:colOff>
      <xdr:row>29</xdr:row>
      <xdr:rowOff>49480</xdr:rowOff>
    </xdr:from>
    <xdr:to>
      <xdr:col>9</xdr:col>
      <xdr:colOff>473946</xdr:colOff>
      <xdr:row>31</xdr:row>
      <xdr:rowOff>118400</xdr:rowOff>
    </xdr:to>
    <xdr:sp macro="" textlink="">
      <xdr:nvSpPr>
        <xdr:cNvPr id="1050" name="Oval 1049">
          <a:extLst>
            <a:ext uri="{FF2B5EF4-FFF2-40B4-BE49-F238E27FC236}">
              <a16:creationId xmlns:a16="http://schemas.microsoft.com/office/drawing/2014/main" id="{E1826770-733C-4E67-8A5C-E6177C245B96}"/>
            </a:ext>
          </a:extLst>
        </xdr:cNvPr>
        <xdr:cNvSpPr/>
      </xdr:nvSpPr>
      <xdr:spPr>
        <a:xfrm>
          <a:off x="7433753" y="7015154"/>
          <a:ext cx="569084" cy="54931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104346</xdr:colOff>
      <xdr:row>29</xdr:row>
      <xdr:rowOff>49480</xdr:rowOff>
    </xdr:from>
    <xdr:to>
      <xdr:col>6</xdr:col>
      <xdr:colOff>626346</xdr:colOff>
      <xdr:row>31</xdr:row>
      <xdr:rowOff>118400</xdr:rowOff>
    </xdr:to>
    <xdr:sp macro="" textlink="">
      <xdr:nvSpPr>
        <xdr:cNvPr id="1051" name="Oval 1050">
          <a:extLst>
            <a:ext uri="{FF2B5EF4-FFF2-40B4-BE49-F238E27FC236}">
              <a16:creationId xmlns:a16="http://schemas.microsoft.com/office/drawing/2014/main" id="{28A32E38-31F2-F8BC-4B4D-A1633BC6E13C}"/>
            </a:ext>
          </a:extLst>
        </xdr:cNvPr>
        <xdr:cNvSpPr/>
      </xdr:nvSpPr>
      <xdr:spPr>
        <a:xfrm>
          <a:off x="5123607" y="7015154"/>
          <a:ext cx="522000" cy="54931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407774</xdr:colOff>
      <xdr:row>29</xdr:row>
      <xdr:rowOff>49480</xdr:rowOff>
    </xdr:from>
    <xdr:to>
      <xdr:col>8</xdr:col>
      <xdr:colOff>140314</xdr:colOff>
      <xdr:row>31</xdr:row>
      <xdr:rowOff>118400</xdr:rowOff>
    </xdr:to>
    <xdr:sp macro="" textlink="">
      <xdr:nvSpPr>
        <xdr:cNvPr id="1052" name="Oval 1051">
          <a:extLst>
            <a:ext uri="{FF2B5EF4-FFF2-40B4-BE49-F238E27FC236}">
              <a16:creationId xmlns:a16="http://schemas.microsoft.com/office/drawing/2014/main" id="{1F8A24BC-5FCE-B12C-1F5F-385AC629F3FE}"/>
            </a:ext>
          </a:extLst>
        </xdr:cNvPr>
        <xdr:cNvSpPr/>
      </xdr:nvSpPr>
      <xdr:spPr>
        <a:xfrm>
          <a:off x="6263578" y="7015154"/>
          <a:ext cx="569084" cy="54931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649416</xdr:colOff>
      <xdr:row>29</xdr:row>
      <xdr:rowOff>49480</xdr:rowOff>
    </xdr:from>
    <xdr:to>
      <xdr:col>5</xdr:col>
      <xdr:colOff>381957</xdr:colOff>
      <xdr:row>31</xdr:row>
      <xdr:rowOff>118400</xdr:rowOff>
    </xdr:to>
    <xdr:sp macro="" textlink="">
      <xdr:nvSpPr>
        <xdr:cNvPr id="1053" name="Oval 1052">
          <a:extLst>
            <a:ext uri="{FF2B5EF4-FFF2-40B4-BE49-F238E27FC236}">
              <a16:creationId xmlns:a16="http://schemas.microsoft.com/office/drawing/2014/main" id="{F3E39EF7-E636-17E5-C0B5-2983B93A09F8}"/>
            </a:ext>
          </a:extLst>
        </xdr:cNvPr>
        <xdr:cNvSpPr/>
      </xdr:nvSpPr>
      <xdr:spPr>
        <a:xfrm>
          <a:off x="3995590" y="7015154"/>
          <a:ext cx="569084" cy="54931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182629</xdr:colOff>
      <xdr:row>26</xdr:row>
      <xdr:rowOff>133255</xdr:rowOff>
    </xdr:from>
    <xdr:to>
      <xdr:col>5</xdr:col>
      <xdr:colOff>308919</xdr:colOff>
      <xdr:row>27</xdr:row>
      <xdr:rowOff>161186</xdr:rowOff>
    </xdr:to>
    <xdr:sp macro="" textlink="">
      <xdr:nvSpPr>
        <xdr:cNvPr id="1054" name="TextBox 1053">
          <a:extLst>
            <a:ext uri="{FF2B5EF4-FFF2-40B4-BE49-F238E27FC236}">
              <a16:creationId xmlns:a16="http://schemas.microsoft.com/office/drawing/2014/main" id="{8D0B4300-CCE5-6B46-C5F7-64700581E158}"/>
            </a:ext>
          </a:extLst>
        </xdr:cNvPr>
        <xdr:cNvSpPr txBox="1"/>
      </xdr:nvSpPr>
      <xdr:spPr>
        <a:xfrm>
          <a:off x="3528803" y="6378342"/>
          <a:ext cx="962833" cy="268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Arial" panose="020B0604020202020204" pitchFamily="34" charset="0"/>
              <a:ea typeface="+mn-ea"/>
              <a:cs typeface="Arial" panose="020B0604020202020204" pitchFamily="34" charset="0"/>
            </a:rPr>
            <a:t>Quarter 1</a:t>
          </a:r>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5</xdr:col>
      <xdr:colOff>465461</xdr:colOff>
      <xdr:row>26</xdr:row>
      <xdr:rowOff>133255</xdr:rowOff>
    </xdr:from>
    <xdr:to>
      <xdr:col>6</xdr:col>
      <xdr:colOff>591750</xdr:colOff>
      <xdr:row>27</xdr:row>
      <xdr:rowOff>161186</xdr:rowOff>
    </xdr:to>
    <xdr:sp macro="" textlink="">
      <xdr:nvSpPr>
        <xdr:cNvPr id="1055" name="TextBox 1054">
          <a:extLst>
            <a:ext uri="{FF2B5EF4-FFF2-40B4-BE49-F238E27FC236}">
              <a16:creationId xmlns:a16="http://schemas.microsoft.com/office/drawing/2014/main" id="{CB37198D-0641-2CE0-F6D1-4095B5272C5E}"/>
            </a:ext>
          </a:extLst>
        </xdr:cNvPr>
        <xdr:cNvSpPr txBox="1"/>
      </xdr:nvSpPr>
      <xdr:spPr>
        <a:xfrm>
          <a:off x="4648178" y="6378342"/>
          <a:ext cx="962833" cy="268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Arial" panose="020B0604020202020204" pitchFamily="34" charset="0"/>
              <a:ea typeface="+mn-ea"/>
              <a:cs typeface="Arial" panose="020B0604020202020204" pitchFamily="34" charset="0"/>
            </a:rPr>
            <a:t>Quarter 2</a:t>
          </a:r>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6</xdr:col>
      <xdr:colOff>748293</xdr:colOff>
      <xdr:row>26</xdr:row>
      <xdr:rowOff>133255</xdr:rowOff>
    </xdr:from>
    <xdr:to>
      <xdr:col>8</xdr:col>
      <xdr:colOff>85123</xdr:colOff>
      <xdr:row>27</xdr:row>
      <xdr:rowOff>161186</xdr:rowOff>
    </xdr:to>
    <xdr:sp macro="" textlink="">
      <xdr:nvSpPr>
        <xdr:cNvPr id="1056" name="TextBox 1055">
          <a:extLst>
            <a:ext uri="{FF2B5EF4-FFF2-40B4-BE49-F238E27FC236}">
              <a16:creationId xmlns:a16="http://schemas.microsoft.com/office/drawing/2014/main" id="{19B1179E-8A0F-DF35-DF4E-356798FA6D94}"/>
            </a:ext>
          </a:extLst>
        </xdr:cNvPr>
        <xdr:cNvSpPr txBox="1"/>
      </xdr:nvSpPr>
      <xdr:spPr>
        <a:xfrm>
          <a:off x="5767554" y="6378342"/>
          <a:ext cx="1009917" cy="268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Arial" panose="020B0604020202020204" pitchFamily="34" charset="0"/>
              <a:ea typeface="+mn-ea"/>
              <a:cs typeface="Arial" panose="020B0604020202020204" pitchFamily="34" charset="0"/>
            </a:rPr>
            <a:t>Quarter 3</a:t>
          </a:r>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8</xdr:col>
      <xdr:colOff>248531</xdr:colOff>
      <xdr:row>26</xdr:row>
      <xdr:rowOff>133255</xdr:rowOff>
    </xdr:from>
    <xdr:to>
      <xdr:col>9</xdr:col>
      <xdr:colOff>374821</xdr:colOff>
      <xdr:row>27</xdr:row>
      <xdr:rowOff>161186</xdr:rowOff>
    </xdr:to>
    <xdr:sp macro="" textlink="">
      <xdr:nvSpPr>
        <xdr:cNvPr id="1057" name="TextBox 1056">
          <a:extLst>
            <a:ext uri="{FF2B5EF4-FFF2-40B4-BE49-F238E27FC236}">
              <a16:creationId xmlns:a16="http://schemas.microsoft.com/office/drawing/2014/main" id="{1124CD7D-88F1-1909-C198-24FD9F05365E}"/>
            </a:ext>
          </a:extLst>
        </xdr:cNvPr>
        <xdr:cNvSpPr txBox="1"/>
      </xdr:nvSpPr>
      <xdr:spPr>
        <a:xfrm>
          <a:off x="6940879" y="6378342"/>
          <a:ext cx="962833" cy="268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Arial" panose="020B0604020202020204" pitchFamily="34" charset="0"/>
              <a:ea typeface="+mn-ea"/>
              <a:cs typeface="Arial" panose="020B0604020202020204" pitchFamily="34" charset="0"/>
            </a:rPr>
            <a:t>Quarter 4</a:t>
          </a:r>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4</xdr:col>
      <xdr:colOff>184001</xdr:colOff>
      <xdr:row>27</xdr:row>
      <xdr:rowOff>223875</xdr:rowOff>
    </xdr:from>
    <xdr:to>
      <xdr:col>5</xdr:col>
      <xdr:colOff>310291</xdr:colOff>
      <xdr:row>29</xdr:row>
      <xdr:rowOff>25265</xdr:rowOff>
    </xdr:to>
    <xdr:sp macro="" textlink="'Pivot_ProfitByMonth-Day-Qtr'!$M$5">
      <xdr:nvSpPr>
        <xdr:cNvPr id="1058" name="TextBox 1057">
          <a:extLst>
            <a:ext uri="{FF2B5EF4-FFF2-40B4-BE49-F238E27FC236}">
              <a16:creationId xmlns:a16="http://schemas.microsoft.com/office/drawing/2014/main" id="{9AA8F82F-AA85-C320-06A6-8CE2387DECC0}"/>
            </a:ext>
          </a:extLst>
        </xdr:cNvPr>
        <xdr:cNvSpPr txBox="1"/>
      </xdr:nvSpPr>
      <xdr:spPr>
        <a:xfrm>
          <a:off x="3530175" y="6709158"/>
          <a:ext cx="962833" cy="28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92F72D-7E5C-4F40-8443-2B8B884335F6}" type="TxLink">
            <a:rPr lang="en-US" sz="1400" b="1" i="0" u="none" strike="noStrike">
              <a:solidFill>
                <a:schemeClr val="bg1"/>
              </a:solidFill>
              <a:latin typeface="Arial" panose="020B0604020202020204" pitchFamily="34" charset="0"/>
              <a:ea typeface="+mn-ea"/>
              <a:cs typeface="Arial" panose="020B0604020202020204" pitchFamily="34" charset="0"/>
            </a:rPr>
            <a:pPr marL="0" indent="0" algn="ctr"/>
            <a:t>$18.44 M</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5</xdr:col>
      <xdr:colOff>466833</xdr:colOff>
      <xdr:row>27</xdr:row>
      <xdr:rowOff>223875</xdr:rowOff>
    </xdr:from>
    <xdr:to>
      <xdr:col>6</xdr:col>
      <xdr:colOff>593122</xdr:colOff>
      <xdr:row>29</xdr:row>
      <xdr:rowOff>25265</xdr:rowOff>
    </xdr:to>
    <xdr:sp macro="" textlink="'Pivot_ProfitByMonth-Day-Qtr'!$M$6">
      <xdr:nvSpPr>
        <xdr:cNvPr id="1059" name="TextBox 1058">
          <a:extLst>
            <a:ext uri="{FF2B5EF4-FFF2-40B4-BE49-F238E27FC236}">
              <a16:creationId xmlns:a16="http://schemas.microsoft.com/office/drawing/2014/main" id="{0B4D84B2-0E00-7C5F-76AF-922B097FC5F6}"/>
            </a:ext>
          </a:extLst>
        </xdr:cNvPr>
        <xdr:cNvSpPr txBox="1"/>
      </xdr:nvSpPr>
      <xdr:spPr>
        <a:xfrm>
          <a:off x="4649550" y="6709158"/>
          <a:ext cx="962833" cy="28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FCBCE23-CD34-4F7D-96D2-4322478F9925}" type="TxLink">
            <a:rPr lang="en-US" sz="1400" b="1" i="0" u="none" strike="noStrike">
              <a:solidFill>
                <a:schemeClr val="bg1"/>
              </a:solidFill>
              <a:latin typeface="Arial" panose="020B0604020202020204" pitchFamily="34" charset="0"/>
              <a:ea typeface="+mn-ea"/>
              <a:cs typeface="Arial" panose="020B0604020202020204" pitchFamily="34" charset="0"/>
            </a:rPr>
            <a:pPr marL="0" indent="0" algn="ctr"/>
            <a:t>$23.43 M</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6</xdr:col>
      <xdr:colOff>674150</xdr:colOff>
      <xdr:row>27</xdr:row>
      <xdr:rowOff>223875</xdr:rowOff>
    </xdr:from>
    <xdr:to>
      <xdr:col>8</xdr:col>
      <xdr:colOff>144160</xdr:colOff>
      <xdr:row>29</xdr:row>
      <xdr:rowOff>25265</xdr:rowOff>
    </xdr:to>
    <xdr:sp macro="" textlink="'Pivot_ProfitByMonth-Day-Qtr'!$M$7">
      <xdr:nvSpPr>
        <xdr:cNvPr id="1060" name="TextBox 1059">
          <a:extLst>
            <a:ext uri="{FF2B5EF4-FFF2-40B4-BE49-F238E27FC236}">
              <a16:creationId xmlns:a16="http://schemas.microsoft.com/office/drawing/2014/main" id="{372DC11A-8F4E-311D-B5AD-A0DB95B4D4A2}"/>
            </a:ext>
          </a:extLst>
        </xdr:cNvPr>
        <xdr:cNvSpPr txBox="1"/>
      </xdr:nvSpPr>
      <xdr:spPr>
        <a:xfrm>
          <a:off x="5693411" y="6709158"/>
          <a:ext cx="1143097" cy="28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7B798D-7FB2-48D5-A16E-B13A6D4B2E75}" type="TxLink">
            <a:rPr lang="en-US" sz="1400" b="1" i="0" u="none" strike="noStrike">
              <a:solidFill>
                <a:schemeClr val="bg1"/>
              </a:solidFill>
              <a:latin typeface="Arial" panose="020B0604020202020204" pitchFamily="34" charset="0"/>
              <a:ea typeface="+mn-ea"/>
              <a:cs typeface="Arial" panose="020B0604020202020204" pitchFamily="34" charset="0"/>
            </a:rPr>
            <a:pPr marL="0" indent="0" algn="ctr"/>
            <a:t>$296.53 K</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8</xdr:col>
      <xdr:colOff>153793</xdr:colOff>
      <xdr:row>27</xdr:row>
      <xdr:rowOff>223875</xdr:rowOff>
    </xdr:from>
    <xdr:to>
      <xdr:col>9</xdr:col>
      <xdr:colOff>480539</xdr:colOff>
      <xdr:row>29</xdr:row>
      <xdr:rowOff>25265</xdr:rowOff>
    </xdr:to>
    <xdr:sp macro="" textlink="'Pivot_ProfitByMonth-Day-Qtr'!$M$8">
      <xdr:nvSpPr>
        <xdr:cNvPr id="1061" name="TextBox 1060">
          <a:extLst>
            <a:ext uri="{FF2B5EF4-FFF2-40B4-BE49-F238E27FC236}">
              <a16:creationId xmlns:a16="http://schemas.microsoft.com/office/drawing/2014/main" id="{02C9997D-1715-BD23-3DAD-C9FFF8004638}"/>
            </a:ext>
          </a:extLst>
        </xdr:cNvPr>
        <xdr:cNvSpPr txBox="1"/>
      </xdr:nvSpPr>
      <xdr:spPr>
        <a:xfrm>
          <a:off x="6846141" y="6709158"/>
          <a:ext cx="1163289" cy="28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7716448-157F-418A-BC7E-9947A66F5473}" type="TxLink">
            <a:rPr lang="en-US" sz="1400" b="1" i="0" u="none" strike="noStrike">
              <a:solidFill>
                <a:schemeClr val="bg1"/>
              </a:solidFill>
              <a:latin typeface="Arial" panose="020B0604020202020204" pitchFamily="34" charset="0"/>
              <a:ea typeface="+mn-ea"/>
              <a:cs typeface="Arial" panose="020B0604020202020204" pitchFamily="34" charset="0"/>
            </a:rPr>
            <a:pPr marL="0" indent="0" algn="ctr"/>
            <a:t>$0.00 K</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4</xdr:col>
      <xdr:colOff>576647</xdr:colOff>
      <xdr:row>29</xdr:row>
      <xdr:rowOff>179940</xdr:rowOff>
    </xdr:from>
    <xdr:to>
      <xdr:col>5</xdr:col>
      <xdr:colOff>453079</xdr:colOff>
      <xdr:row>30</xdr:row>
      <xdr:rowOff>207870</xdr:rowOff>
    </xdr:to>
    <xdr:sp macro="" textlink="'Pivot_ProfitByMonth-Day-Qtr'!$N$5">
      <xdr:nvSpPr>
        <xdr:cNvPr id="1062" name="TextBox 1061">
          <a:extLst>
            <a:ext uri="{FF2B5EF4-FFF2-40B4-BE49-F238E27FC236}">
              <a16:creationId xmlns:a16="http://schemas.microsoft.com/office/drawing/2014/main" id="{037F6EF6-B022-4FEB-94A0-2B9E581AE773}"/>
            </a:ext>
          </a:extLst>
        </xdr:cNvPr>
        <xdr:cNvSpPr txBox="1"/>
      </xdr:nvSpPr>
      <xdr:spPr>
        <a:xfrm>
          <a:off x="3922821" y="7145614"/>
          <a:ext cx="712975" cy="26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C4DF2F-5B47-43A4-92A6-0EA99A15825E}" type="TxLink">
            <a:rPr lang="en-US" sz="1400" b="1" i="0" u="none" strike="noStrike">
              <a:solidFill>
                <a:srgbClr val="000000"/>
              </a:solidFill>
              <a:latin typeface="Arial" panose="020B0604020202020204" pitchFamily="34" charset="0"/>
              <a:ea typeface="+mn-ea"/>
              <a:cs typeface="Arial" panose="020B0604020202020204" pitchFamily="34" charset="0"/>
            </a:rPr>
            <a:pPr marL="0" indent="0" algn="ctr"/>
            <a:t>44%</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6</xdr:col>
      <xdr:colOff>42560</xdr:colOff>
      <xdr:row>29</xdr:row>
      <xdr:rowOff>179940</xdr:rowOff>
    </xdr:from>
    <xdr:to>
      <xdr:col>6</xdr:col>
      <xdr:colOff>708451</xdr:colOff>
      <xdr:row>30</xdr:row>
      <xdr:rowOff>207870</xdr:rowOff>
    </xdr:to>
    <xdr:sp macro="" textlink="'Pivot_ProfitByMonth-Day-Qtr'!$N$6">
      <xdr:nvSpPr>
        <xdr:cNvPr id="1063" name="TextBox 1062">
          <a:extLst>
            <a:ext uri="{FF2B5EF4-FFF2-40B4-BE49-F238E27FC236}">
              <a16:creationId xmlns:a16="http://schemas.microsoft.com/office/drawing/2014/main" id="{EFB61DBC-8F26-6EA1-8B88-74EF086D1C76}"/>
            </a:ext>
          </a:extLst>
        </xdr:cNvPr>
        <xdr:cNvSpPr txBox="1"/>
      </xdr:nvSpPr>
      <xdr:spPr>
        <a:xfrm>
          <a:off x="5061821" y="7145614"/>
          <a:ext cx="665891" cy="26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CD1491F-80CD-4292-833B-A91A0A6B197E}" type="TxLink">
            <a:rPr lang="en-US" sz="1400" b="1" i="0" u="none" strike="noStrike">
              <a:solidFill>
                <a:srgbClr val="000000"/>
              </a:solidFill>
              <a:latin typeface="Arial" panose="020B0604020202020204" pitchFamily="34" charset="0"/>
              <a:ea typeface="+mn-ea"/>
              <a:cs typeface="Arial" panose="020B0604020202020204" pitchFamily="34" charset="0"/>
            </a:rPr>
            <a:pPr marL="0" indent="0" algn="ctr"/>
            <a:t>56%</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7</xdr:col>
      <xdr:colOff>352852</xdr:colOff>
      <xdr:row>29</xdr:row>
      <xdr:rowOff>179940</xdr:rowOff>
    </xdr:from>
    <xdr:to>
      <xdr:col>8</xdr:col>
      <xdr:colOff>229283</xdr:colOff>
      <xdr:row>30</xdr:row>
      <xdr:rowOff>207870</xdr:rowOff>
    </xdr:to>
    <xdr:sp macro="" textlink="'Pivot_ProfitByMonth-Day-Qtr'!$N$7">
      <xdr:nvSpPr>
        <xdr:cNvPr id="1064" name="TextBox 1063">
          <a:extLst>
            <a:ext uri="{FF2B5EF4-FFF2-40B4-BE49-F238E27FC236}">
              <a16:creationId xmlns:a16="http://schemas.microsoft.com/office/drawing/2014/main" id="{1056FE60-810F-C13C-FCDA-04526BA2D3C0}"/>
            </a:ext>
          </a:extLst>
        </xdr:cNvPr>
        <xdr:cNvSpPr txBox="1"/>
      </xdr:nvSpPr>
      <xdr:spPr>
        <a:xfrm>
          <a:off x="6208656" y="7145614"/>
          <a:ext cx="712975" cy="26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09DB8E-E15D-4EFD-9205-70D05D5AA425}" type="TxLink">
            <a:rPr lang="en-US" sz="14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8</xdr:col>
      <xdr:colOff>690603</xdr:colOff>
      <xdr:row>29</xdr:row>
      <xdr:rowOff>179940</xdr:rowOff>
    </xdr:from>
    <xdr:to>
      <xdr:col>9</xdr:col>
      <xdr:colOff>567035</xdr:colOff>
      <xdr:row>30</xdr:row>
      <xdr:rowOff>207870</xdr:rowOff>
    </xdr:to>
    <xdr:sp macro="" textlink="'Pivot_ProfitByMonth-Day-Qtr'!$N$8">
      <xdr:nvSpPr>
        <xdr:cNvPr id="1065" name="TextBox 1064">
          <a:extLst>
            <a:ext uri="{FF2B5EF4-FFF2-40B4-BE49-F238E27FC236}">
              <a16:creationId xmlns:a16="http://schemas.microsoft.com/office/drawing/2014/main" id="{A1E6E420-4C9A-D5EF-19EB-3C90AF1AFD00}"/>
            </a:ext>
          </a:extLst>
        </xdr:cNvPr>
        <xdr:cNvSpPr txBox="1"/>
      </xdr:nvSpPr>
      <xdr:spPr>
        <a:xfrm>
          <a:off x="7382951" y="7145614"/>
          <a:ext cx="712975" cy="26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B97F68A-ACBC-4C55-A5B3-F1C16ABBE73A}" type="TxLink">
            <a:rPr lang="en-US" sz="1400" b="1" i="0" u="none" strike="noStrike">
              <a:solidFill>
                <a:srgbClr val="000000"/>
              </a:solidFill>
              <a:latin typeface="Aptos Narrow"/>
              <a:ea typeface="+mn-ea"/>
              <a:cs typeface="Arial" panose="020B0604020202020204" pitchFamily="34" charset="0"/>
            </a:rPr>
            <a:pPr marL="0" indent="0" algn="ctr"/>
            <a:t>0%</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203638</xdr:colOff>
      <xdr:row>24</xdr:row>
      <xdr:rowOff>105798</xdr:rowOff>
    </xdr:from>
    <xdr:to>
      <xdr:col>7</xdr:col>
      <xdr:colOff>151027</xdr:colOff>
      <xdr:row>25</xdr:row>
      <xdr:rowOff>133729</xdr:rowOff>
    </xdr:to>
    <xdr:sp macro="" textlink="">
      <xdr:nvSpPr>
        <xdr:cNvPr id="1067" name="TextBox 1066">
          <a:extLst>
            <a:ext uri="{FF2B5EF4-FFF2-40B4-BE49-F238E27FC236}">
              <a16:creationId xmlns:a16="http://schemas.microsoft.com/office/drawing/2014/main" id="{7ABE7700-BD8F-152E-46FF-139A50E998DF}"/>
            </a:ext>
          </a:extLst>
        </xdr:cNvPr>
        <xdr:cNvSpPr txBox="1"/>
      </xdr:nvSpPr>
      <xdr:spPr>
        <a:xfrm>
          <a:off x="3549812" y="5870494"/>
          <a:ext cx="2457019" cy="26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ysClr val="windowText" lastClr="000000"/>
              </a:solidFill>
              <a:latin typeface="Arial" panose="020B0604020202020204" pitchFamily="34" charset="0"/>
              <a:ea typeface="+mn-ea"/>
              <a:cs typeface="Arial" panose="020B0604020202020204" pitchFamily="34" charset="0"/>
            </a:rPr>
            <a:t>Quartely</a:t>
          </a:r>
          <a:r>
            <a:rPr lang="en-US" sz="1200" b="0" i="0" u="none" strike="noStrike" baseline="0">
              <a:solidFill>
                <a:sysClr val="windowText" lastClr="000000"/>
              </a:solidFill>
              <a:latin typeface="Arial" panose="020B0604020202020204" pitchFamily="34" charset="0"/>
              <a:ea typeface="+mn-ea"/>
              <a:cs typeface="Arial" panose="020B0604020202020204" pitchFamily="34" charset="0"/>
            </a:rPr>
            <a:t> breakdown of </a:t>
          </a:r>
          <a:r>
            <a:rPr lang="en-US" sz="1200" b="1" i="0" u="none" strike="noStrike">
              <a:solidFill>
                <a:sysClr val="windowText" lastClr="000000"/>
              </a:solidFill>
              <a:latin typeface="Arial" panose="020B0604020202020204" pitchFamily="34" charset="0"/>
              <a:ea typeface="+mn-ea"/>
              <a:cs typeface="Arial" panose="020B0604020202020204" pitchFamily="34" charset="0"/>
            </a:rPr>
            <a:t>Profit</a:t>
          </a:r>
        </a:p>
      </xdr:txBody>
    </xdr:sp>
    <xdr:clientData/>
  </xdr:twoCellAnchor>
  <xdr:twoCellAnchor>
    <xdr:from>
      <xdr:col>14</xdr:col>
      <xdr:colOff>463156</xdr:colOff>
      <xdr:row>5</xdr:row>
      <xdr:rowOff>27937</xdr:rowOff>
    </xdr:from>
    <xdr:to>
      <xdr:col>16</xdr:col>
      <xdr:colOff>161102</xdr:colOff>
      <xdr:row>6</xdr:row>
      <xdr:rowOff>70366</xdr:rowOff>
    </xdr:to>
    <xdr:sp macro="" textlink="Pivot_ProfitByYear!$E$23">
      <xdr:nvSpPr>
        <xdr:cNvPr id="1069" name="TextBox 1068">
          <a:extLst>
            <a:ext uri="{FF2B5EF4-FFF2-40B4-BE49-F238E27FC236}">
              <a16:creationId xmlns:a16="http://schemas.microsoft.com/office/drawing/2014/main" id="{AF598ABA-DE4C-8720-20FB-B74FEF7E6429}"/>
            </a:ext>
          </a:extLst>
        </xdr:cNvPr>
        <xdr:cNvSpPr txBox="1"/>
      </xdr:nvSpPr>
      <xdr:spPr>
        <a:xfrm>
          <a:off x="12197956" y="1225366"/>
          <a:ext cx="1374346" cy="281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2188A55-7701-46DF-9F0A-14FFA24511FC}" type="TxLink">
            <a:rPr lang="en-US" sz="1200" b="0" i="0" u="none" strike="noStrike">
              <a:solidFill>
                <a:srgbClr val="000000"/>
              </a:solidFill>
              <a:latin typeface="Arial" panose="020B0604020202020204" pitchFamily="34" charset="0"/>
              <a:cs typeface="Arial" panose="020B0604020202020204" pitchFamily="34" charset="0"/>
            </a:rPr>
            <a:pPr algn="l"/>
            <a:t>of #Transactions</a:t>
          </a:fld>
          <a:endParaRPr lang="en-US" sz="2400" b="1">
            <a:solidFill>
              <a:srgbClr val="4E0FBD"/>
            </a:solidFill>
            <a:latin typeface="Arial" panose="020B0604020202020204" pitchFamily="34" charset="0"/>
            <a:cs typeface="Arial" panose="020B0604020202020204" pitchFamily="34" charset="0"/>
          </a:endParaRPr>
        </a:p>
      </xdr:txBody>
    </xdr:sp>
    <xdr:clientData/>
  </xdr:twoCellAnchor>
  <xdr:twoCellAnchor>
    <xdr:from>
      <xdr:col>9</xdr:col>
      <xdr:colOff>774779</xdr:colOff>
      <xdr:row>23</xdr:row>
      <xdr:rowOff>202186</xdr:rowOff>
    </xdr:from>
    <xdr:to>
      <xdr:col>16</xdr:col>
      <xdr:colOff>41190</xdr:colOff>
      <xdr:row>32</xdr:row>
      <xdr:rowOff>165061</xdr:rowOff>
    </xdr:to>
    <xdr:sp macro="" textlink="">
      <xdr:nvSpPr>
        <xdr:cNvPr id="1070" name="Rectangle: Rounded Corners 1069">
          <a:extLst>
            <a:ext uri="{FF2B5EF4-FFF2-40B4-BE49-F238E27FC236}">
              <a16:creationId xmlns:a16="http://schemas.microsoft.com/office/drawing/2014/main" id="{8D565277-EF01-0C33-2070-4A067962B096}"/>
            </a:ext>
          </a:extLst>
        </xdr:cNvPr>
        <xdr:cNvSpPr/>
      </xdr:nvSpPr>
      <xdr:spPr>
        <a:xfrm>
          <a:off x="8303670" y="5726686"/>
          <a:ext cx="5122216"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33374</xdr:colOff>
      <xdr:row>25</xdr:row>
      <xdr:rowOff>131556</xdr:rowOff>
    </xdr:from>
    <xdr:to>
      <xdr:col>15</xdr:col>
      <xdr:colOff>782595</xdr:colOff>
      <xdr:row>32</xdr:row>
      <xdr:rowOff>124996</xdr:rowOff>
    </xdr:to>
    <mc:AlternateContent xmlns:mc="http://schemas.openxmlformats.org/markup-compatibility/2006" xmlns:a14="http://schemas.microsoft.com/office/drawing/2010/main">
      <mc:Choice Requires="a14">
        <xdr:graphicFrame macro="">
          <xdr:nvGraphicFramePr>
            <xdr:cNvPr id="1071" name="Country">
              <a:extLst>
                <a:ext uri="{FF2B5EF4-FFF2-40B4-BE49-F238E27FC236}">
                  <a16:creationId xmlns:a16="http://schemas.microsoft.com/office/drawing/2014/main" id="{8E6EFC1B-99F8-449C-8DE7-55DF563BC909}"/>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398809" y="6136447"/>
              <a:ext cx="4931938" cy="16748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191402</xdr:colOff>
      <xdr:row>1</xdr:row>
      <xdr:rowOff>18363</xdr:rowOff>
    </xdr:from>
    <xdr:to>
      <xdr:col>6</xdr:col>
      <xdr:colOff>318611</xdr:colOff>
      <xdr:row>2</xdr:row>
      <xdr:rowOff>132366</xdr:rowOff>
    </xdr:to>
    <xdr:sp macro="" textlink="">
      <xdr:nvSpPr>
        <xdr:cNvPr id="1072" name="TextBox 1071">
          <a:extLst>
            <a:ext uri="{FF2B5EF4-FFF2-40B4-BE49-F238E27FC236}">
              <a16:creationId xmlns:a16="http://schemas.microsoft.com/office/drawing/2014/main" id="{C6CFFB02-61C5-3242-6D3B-DA346845D4C7}"/>
            </a:ext>
          </a:extLst>
        </xdr:cNvPr>
        <xdr:cNvSpPr txBox="1"/>
      </xdr:nvSpPr>
      <xdr:spPr>
        <a:xfrm>
          <a:off x="191402" y="258559"/>
          <a:ext cx="5146470" cy="354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i="0" u="none" strike="noStrike">
              <a:solidFill>
                <a:srgbClr val="4E0FBD"/>
              </a:solidFill>
              <a:latin typeface="Arial" panose="020B0604020202020204" pitchFamily="34" charset="0"/>
              <a:cs typeface="Arial" panose="020B0604020202020204" pitchFamily="34" charset="0"/>
            </a:rPr>
            <a:t>Adventure </a:t>
          </a:r>
          <a:r>
            <a:rPr lang="en-US" sz="1800" b="1" i="0" u="none" strike="noStrike">
              <a:solidFill>
                <a:srgbClr val="000000"/>
              </a:solidFill>
              <a:latin typeface="Arial" panose="020B0604020202020204" pitchFamily="34" charset="0"/>
              <a:cs typeface="Arial" panose="020B0604020202020204" pitchFamily="34" charset="0"/>
            </a:rPr>
            <a:t>Works </a:t>
          </a:r>
          <a:r>
            <a:rPr lang="en-US" sz="1800" b="0" i="0" u="none" strike="noStrike">
              <a:solidFill>
                <a:srgbClr val="000000"/>
              </a:solidFill>
              <a:latin typeface="Arial" panose="020B0604020202020204" pitchFamily="34" charset="0"/>
              <a:cs typeface="Arial" panose="020B0604020202020204" pitchFamily="34" charset="0"/>
            </a:rPr>
            <a:t>Sales Analysis</a:t>
          </a:r>
        </a:p>
      </xdr:txBody>
    </xdr:sp>
    <xdr:clientData/>
  </xdr:twoCellAnchor>
  <xdr:twoCellAnchor>
    <xdr:from>
      <xdr:col>1</xdr:col>
      <xdr:colOff>542858</xdr:colOff>
      <xdr:row>26</xdr:row>
      <xdr:rowOff>144267</xdr:rowOff>
    </xdr:from>
    <xdr:to>
      <xdr:col>2</xdr:col>
      <xdr:colOff>540258</xdr:colOff>
      <xdr:row>30</xdr:row>
      <xdr:rowOff>34961</xdr:rowOff>
    </xdr:to>
    <xdr:sp macro="" textlink="">
      <xdr:nvSpPr>
        <xdr:cNvPr id="1032" name="Oval 1031">
          <a:extLst>
            <a:ext uri="{FF2B5EF4-FFF2-40B4-BE49-F238E27FC236}">
              <a16:creationId xmlns:a16="http://schemas.microsoft.com/office/drawing/2014/main" id="{70A30459-EB7F-440E-84B6-425EE0BF2155}"/>
            </a:ext>
          </a:extLst>
        </xdr:cNvPr>
        <xdr:cNvSpPr/>
      </xdr:nvSpPr>
      <xdr:spPr>
        <a:xfrm>
          <a:off x="1379401" y="6389354"/>
          <a:ext cx="833944" cy="85147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708996</xdr:colOff>
      <xdr:row>27</xdr:row>
      <xdr:rowOff>88300</xdr:rowOff>
    </xdr:from>
    <xdr:to>
      <xdr:col>2</xdr:col>
      <xdr:colOff>378504</xdr:colOff>
      <xdr:row>29</xdr:row>
      <xdr:rowOff>124429</xdr:rowOff>
    </xdr:to>
    <xdr:pic>
      <xdr:nvPicPr>
        <xdr:cNvPr id="1066" name="Picture 1065">
          <a:extLst>
            <a:ext uri="{FF2B5EF4-FFF2-40B4-BE49-F238E27FC236}">
              <a16:creationId xmlns:a16="http://schemas.microsoft.com/office/drawing/2014/main" id="{546E22AA-5BF9-9DF8-CC95-59D94C717EF9}"/>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45539" y="6573583"/>
          <a:ext cx="506052" cy="516520"/>
        </a:xfrm>
        <a:prstGeom prst="rect">
          <a:avLst/>
        </a:prstGeom>
      </xdr:spPr>
    </xdr:pic>
    <xdr:clientData/>
  </xdr:twoCellAnchor>
  <xdr:twoCellAnchor>
    <xdr:from>
      <xdr:col>9</xdr:col>
      <xdr:colOff>119529</xdr:colOff>
      <xdr:row>0</xdr:row>
      <xdr:rowOff>150148</xdr:rowOff>
    </xdr:from>
    <xdr:to>
      <xdr:col>11</xdr:col>
      <xdr:colOff>294898</xdr:colOff>
      <xdr:row>3</xdr:row>
      <xdr:rowOff>133350</xdr:rowOff>
    </xdr:to>
    <xdr:sp macro="[0]!ClearFilter" textlink="">
      <xdr:nvSpPr>
        <xdr:cNvPr id="1040" name="Rectangle: Rounded Corners 1039">
          <a:extLst>
            <a:ext uri="{FF2B5EF4-FFF2-40B4-BE49-F238E27FC236}">
              <a16:creationId xmlns:a16="http://schemas.microsoft.com/office/drawing/2014/main" id="{C8609D38-080A-268A-99A1-454F3ED33ECC}"/>
            </a:ext>
          </a:extLst>
        </xdr:cNvPr>
        <xdr:cNvSpPr/>
      </xdr:nvSpPr>
      <xdr:spPr>
        <a:xfrm>
          <a:off x="7663329" y="150148"/>
          <a:ext cx="1851769" cy="701659"/>
        </a:xfrm>
        <a:prstGeom prst="roundRect">
          <a:avLst>
            <a:gd name="adj" fmla="val 8978"/>
          </a:avLst>
        </a:prstGeom>
        <a:solidFill>
          <a:srgbClr val="4E0F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Clear Filters</a:t>
          </a:r>
        </a:p>
      </xdr:txBody>
    </xdr:sp>
    <xdr:clientData/>
  </xdr:twoCellAnchor>
  <xdr:twoCellAnchor>
    <xdr:from>
      <xdr:col>7</xdr:col>
      <xdr:colOff>637440</xdr:colOff>
      <xdr:row>14</xdr:row>
      <xdr:rowOff>139120</xdr:rowOff>
    </xdr:from>
    <xdr:to>
      <xdr:col>9</xdr:col>
      <xdr:colOff>156882</xdr:colOff>
      <xdr:row>15</xdr:row>
      <xdr:rowOff>173091</xdr:rowOff>
    </xdr:to>
    <xdr:sp macro="" textlink="">
      <xdr:nvSpPr>
        <xdr:cNvPr id="1068" name="TextBox 1067">
          <a:extLst>
            <a:ext uri="{FF2B5EF4-FFF2-40B4-BE49-F238E27FC236}">
              <a16:creationId xmlns:a16="http://schemas.microsoft.com/office/drawing/2014/main" id="{8DD9DA39-06A5-478F-D789-24D13AA5105A}"/>
            </a:ext>
          </a:extLst>
        </xdr:cNvPr>
        <xdr:cNvSpPr txBox="1"/>
      </xdr:nvSpPr>
      <xdr:spPr>
        <a:xfrm>
          <a:off x="6493244" y="3501859"/>
          <a:ext cx="1192529" cy="274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rgbClr val="000000"/>
              </a:solidFill>
              <a:latin typeface="Arial" panose="020B0604020202020204" pitchFamily="34" charset="0"/>
              <a:cs typeface="Arial" panose="020B0604020202020204" pitchFamily="34" charset="0"/>
            </a:rPr>
            <a:t>Month</a:t>
          </a:r>
          <a:r>
            <a:rPr lang="en-US" sz="1200" b="1" i="0" u="none" strike="noStrike" baseline="0">
              <a:solidFill>
                <a:srgbClr val="000000"/>
              </a:solidFill>
              <a:latin typeface="Arial" panose="020B0604020202020204" pitchFamily="34" charset="0"/>
              <a:cs typeface="Arial" panose="020B0604020202020204" pitchFamily="34" charset="0"/>
            </a:rPr>
            <a:t> Filter</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10</xdr:col>
      <xdr:colOff>80391</xdr:colOff>
      <xdr:row>24</xdr:row>
      <xdr:rowOff>114159</xdr:rowOff>
    </xdr:from>
    <xdr:to>
      <xdr:col>11</xdr:col>
      <xdr:colOff>440661</xdr:colOff>
      <xdr:row>25</xdr:row>
      <xdr:rowOff>148131</xdr:rowOff>
    </xdr:to>
    <xdr:sp macro="" textlink="">
      <xdr:nvSpPr>
        <xdr:cNvPr id="1073" name="TextBox 1072">
          <a:extLst>
            <a:ext uri="{FF2B5EF4-FFF2-40B4-BE49-F238E27FC236}">
              <a16:creationId xmlns:a16="http://schemas.microsoft.com/office/drawing/2014/main" id="{748802A1-60CF-954C-9F5C-0256BED3098D}"/>
            </a:ext>
          </a:extLst>
        </xdr:cNvPr>
        <xdr:cNvSpPr txBox="1"/>
      </xdr:nvSpPr>
      <xdr:spPr>
        <a:xfrm>
          <a:off x="8445826" y="5878855"/>
          <a:ext cx="1196813" cy="274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rgbClr val="000000"/>
              </a:solidFill>
              <a:latin typeface="Arial" panose="020B0604020202020204" pitchFamily="34" charset="0"/>
              <a:cs typeface="Arial" panose="020B0604020202020204" pitchFamily="34" charset="0"/>
            </a:rPr>
            <a:t>Country</a:t>
          </a:r>
          <a:r>
            <a:rPr lang="en-US" sz="1200" b="1" i="0" u="none" strike="noStrike" baseline="0">
              <a:solidFill>
                <a:srgbClr val="000000"/>
              </a:solidFill>
              <a:latin typeface="Arial" panose="020B0604020202020204" pitchFamily="34" charset="0"/>
              <a:cs typeface="Arial" panose="020B0604020202020204" pitchFamily="34" charset="0"/>
            </a:rPr>
            <a:t> Filter</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6</xdr:col>
      <xdr:colOff>719405</xdr:colOff>
      <xdr:row>0</xdr:row>
      <xdr:rowOff>150147</xdr:rowOff>
    </xdr:from>
    <xdr:to>
      <xdr:col>9</xdr:col>
      <xdr:colOff>54918</xdr:colOff>
      <xdr:row>3</xdr:row>
      <xdr:rowOff>132057</xdr:rowOff>
    </xdr:to>
    <xdr:sp macro="" textlink="">
      <xdr:nvSpPr>
        <xdr:cNvPr id="1074" name="Rectangle: Rounded Corners 1073">
          <a:hlinkClick xmlns:r="http://schemas.openxmlformats.org/officeDocument/2006/relationships" r:id="rId13" tooltip="Next Dashboard"/>
          <a:extLst>
            <a:ext uri="{FF2B5EF4-FFF2-40B4-BE49-F238E27FC236}">
              <a16:creationId xmlns:a16="http://schemas.microsoft.com/office/drawing/2014/main" id="{607CBE4E-8889-9FCE-2155-DD9A5FCC58E0}"/>
            </a:ext>
          </a:extLst>
        </xdr:cNvPr>
        <xdr:cNvSpPr/>
      </xdr:nvSpPr>
      <xdr:spPr>
        <a:xfrm>
          <a:off x="5748605" y="150147"/>
          <a:ext cx="1850113" cy="700367"/>
        </a:xfrm>
        <a:prstGeom prst="roundRect">
          <a:avLst>
            <a:gd name="adj" fmla="val 8978"/>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Products &amp;</a:t>
          </a:r>
          <a:r>
            <a:rPr lang="en-US" sz="1200" baseline="0">
              <a:solidFill>
                <a:schemeClr val="bg1"/>
              </a:solidFill>
              <a:latin typeface="Arial" panose="020B0604020202020204" pitchFamily="34" charset="0"/>
              <a:cs typeface="Arial" panose="020B0604020202020204" pitchFamily="34" charset="0"/>
            </a:rPr>
            <a:t> Customers Dahsboard</a:t>
          </a:r>
          <a:endParaRPr lang="en-US" sz="1200">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473981</xdr:colOff>
      <xdr:row>0</xdr:row>
      <xdr:rowOff>150147</xdr:rowOff>
    </xdr:from>
    <xdr:to>
      <xdr:col>6</xdr:col>
      <xdr:colOff>647694</xdr:colOff>
      <xdr:row>3</xdr:row>
      <xdr:rowOff>132057</xdr:rowOff>
    </xdr:to>
    <xdr:sp macro="" textlink="">
      <xdr:nvSpPr>
        <xdr:cNvPr id="1075" name="Rectangle: Rounded Corners 1074">
          <a:extLst>
            <a:ext uri="{FF2B5EF4-FFF2-40B4-BE49-F238E27FC236}">
              <a16:creationId xmlns:a16="http://schemas.microsoft.com/office/drawing/2014/main" id="{1EA77CE0-C2D0-AE72-5499-556E4A57CC71}"/>
            </a:ext>
          </a:extLst>
        </xdr:cNvPr>
        <xdr:cNvSpPr/>
      </xdr:nvSpPr>
      <xdr:spPr>
        <a:xfrm>
          <a:off x="3826781" y="150147"/>
          <a:ext cx="1850113" cy="700367"/>
        </a:xfrm>
        <a:prstGeom prst="roundRect">
          <a:avLst>
            <a:gd name="adj" fmla="val 897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Time Series Dashboard</a:t>
          </a:r>
        </a:p>
      </xdr:txBody>
    </xdr:sp>
    <xdr:clientData/>
  </xdr:twoCellAnchor>
  <xdr:twoCellAnchor>
    <xdr:from>
      <xdr:col>11</xdr:col>
      <xdr:colOff>469936</xdr:colOff>
      <xdr:row>0</xdr:row>
      <xdr:rowOff>143051</xdr:rowOff>
    </xdr:from>
    <xdr:to>
      <xdr:col>12</xdr:col>
      <xdr:colOff>831208</xdr:colOff>
      <xdr:row>1</xdr:row>
      <xdr:rowOff>177022</xdr:rowOff>
    </xdr:to>
    <xdr:sp macro="" textlink="">
      <xdr:nvSpPr>
        <xdr:cNvPr id="1076" name="TextBox 1075">
          <a:extLst>
            <a:ext uri="{FF2B5EF4-FFF2-40B4-BE49-F238E27FC236}">
              <a16:creationId xmlns:a16="http://schemas.microsoft.com/office/drawing/2014/main" id="{B7B79C9B-7A77-4A48-A5EA-4CBCE070B29E}"/>
            </a:ext>
          </a:extLst>
        </xdr:cNvPr>
        <xdr:cNvSpPr txBox="1"/>
      </xdr:nvSpPr>
      <xdr:spPr>
        <a:xfrm>
          <a:off x="9690136" y="143051"/>
          <a:ext cx="1199472" cy="273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rgbClr val="000000"/>
              </a:solidFill>
              <a:latin typeface="Arial" panose="020B0604020202020204" pitchFamily="34" charset="0"/>
              <a:cs typeface="Arial" panose="020B0604020202020204" pitchFamily="34" charset="0"/>
            </a:rPr>
            <a:t>Year</a:t>
          </a:r>
          <a:r>
            <a:rPr lang="en-US" sz="1200" b="1" i="0" u="none" strike="noStrike" baseline="0">
              <a:solidFill>
                <a:srgbClr val="000000"/>
              </a:solidFill>
              <a:latin typeface="Arial" panose="020B0604020202020204" pitchFamily="34" charset="0"/>
              <a:cs typeface="Arial" panose="020B0604020202020204" pitchFamily="34" charset="0"/>
            </a:rPr>
            <a:t> Filter</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639542</xdr:colOff>
      <xdr:row>21</xdr:row>
      <xdr:rowOff>224340</xdr:rowOff>
    </xdr:from>
    <xdr:to>
      <xdr:col>10</xdr:col>
      <xdr:colOff>652243</xdr:colOff>
      <xdr:row>27</xdr:row>
      <xdr:rowOff>104099</xdr:rowOff>
    </xdr:to>
    <xdr:sp macro="" textlink="">
      <xdr:nvSpPr>
        <xdr:cNvPr id="58" name="Rectangle: Rounded Corners 57">
          <a:extLst>
            <a:ext uri="{FF2B5EF4-FFF2-40B4-BE49-F238E27FC236}">
              <a16:creationId xmlns:a16="http://schemas.microsoft.com/office/drawing/2014/main" id="{77D0AC04-6D28-90FA-FD7A-A1661B755EA5}"/>
            </a:ext>
          </a:extLst>
        </xdr:cNvPr>
        <xdr:cNvSpPr/>
      </xdr:nvSpPr>
      <xdr:spPr>
        <a:xfrm>
          <a:off x="7358997" y="5315885"/>
          <a:ext cx="1692564" cy="1334487"/>
        </a:xfrm>
        <a:prstGeom prst="roundRect">
          <a:avLst>
            <a:gd name="adj" fmla="val 14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0</xdr:col>
      <xdr:colOff>431418</xdr:colOff>
      <xdr:row>3</xdr:row>
      <xdr:rowOff>219936</xdr:rowOff>
    </xdr:from>
    <xdr:to>
      <xdr:col>8</xdr:col>
      <xdr:colOff>501805</xdr:colOff>
      <xdr:row>14</xdr:row>
      <xdr:rowOff>228561</xdr:rowOff>
    </xdr:to>
    <xdr:sp macro="" textlink="">
      <xdr:nvSpPr>
        <xdr:cNvPr id="4" name="Rectangle: Rounded Corners 3">
          <a:extLst>
            <a:ext uri="{FF2B5EF4-FFF2-40B4-BE49-F238E27FC236}">
              <a16:creationId xmlns:a16="http://schemas.microsoft.com/office/drawing/2014/main" id="{5AA7DB7B-5525-4548-B42D-B7A1967F3457}"/>
            </a:ext>
          </a:extLst>
        </xdr:cNvPr>
        <xdr:cNvSpPr/>
      </xdr:nvSpPr>
      <xdr:spPr>
        <a:xfrm>
          <a:off x="431418" y="947300"/>
          <a:ext cx="6789842" cy="2675625"/>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0</xdr:col>
      <xdr:colOff>447410</xdr:colOff>
      <xdr:row>1</xdr:row>
      <xdr:rowOff>106460</xdr:rowOff>
    </xdr:from>
    <xdr:to>
      <xdr:col>6</xdr:col>
      <xdr:colOff>574619</xdr:colOff>
      <xdr:row>2</xdr:row>
      <xdr:rowOff>222722</xdr:rowOff>
    </xdr:to>
    <xdr:sp macro="" textlink="">
      <xdr:nvSpPr>
        <xdr:cNvPr id="3116" name="TextBox 3115">
          <a:extLst>
            <a:ext uri="{FF2B5EF4-FFF2-40B4-BE49-F238E27FC236}">
              <a16:creationId xmlns:a16="http://schemas.microsoft.com/office/drawing/2014/main" id="{C56C6153-F538-4C1E-AB97-97EAE5145465}"/>
            </a:ext>
          </a:extLst>
        </xdr:cNvPr>
        <xdr:cNvSpPr txBox="1"/>
      </xdr:nvSpPr>
      <xdr:spPr>
        <a:xfrm>
          <a:off x="447410" y="348915"/>
          <a:ext cx="5166800" cy="358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i="0" u="none" strike="noStrike">
              <a:solidFill>
                <a:srgbClr val="4E0FBD"/>
              </a:solidFill>
              <a:latin typeface="Arial" panose="020B0604020202020204" pitchFamily="34" charset="0"/>
              <a:cs typeface="Arial" panose="020B0604020202020204" pitchFamily="34" charset="0"/>
            </a:rPr>
            <a:t>Adventure </a:t>
          </a:r>
          <a:r>
            <a:rPr lang="en-US" sz="1800" b="1" i="0" u="none" strike="noStrike">
              <a:solidFill>
                <a:srgbClr val="000000"/>
              </a:solidFill>
              <a:latin typeface="Arial" panose="020B0604020202020204" pitchFamily="34" charset="0"/>
              <a:cs typeface="Arial" panose="020B0604020202020204" pitchFamily="34" charset="0"/>
            </a:rPr>
            <a:t>Works </a:t>
          </a:r>
          <a:r>
            <a:rPr lang="en-US" sz="1800" b="0" i="0" u="none" strike="noStrike">
              <a:solidFill>
                <a:srgbClr val="000000"/>
              </a:solidFill>
              <a:latin typeface="Arial" panose="020B0604020202020204" pitchFamily="34" charset="0"/>
              <a:cs typeface="Arial" panose="020B0604020202020204" pitchFamily="34" charset="0"/>
            </a:rPr>
            <a:t>Sales Analysis</a:t>
          </a:r>
        </a:p>
      </xdr:txBody>
    </xdr:sp>
    <xdr:clientData/>
  </xdr:twoCellAnchor>
  <xdr:twoCellAnchor>
    <xdr:from>
      <xdr:col>0</xdr:col>
      <xdr:colOff>466726</xdr:colOff>
      <xdr:row>4</xdr:row>
      <xdr:rowOff>172314</xdr:rowOff>
    </xdr:from>
    <xdr:to>
      <xdr:col>5</xdr:col>
      <xdr:colOff>405849</xdr:colOff>
      <xdr:row>14</xdr:row>
      <xdr:rowOff>162788</xdr:rowOff>
    </xdr:to>
    <xdr:graphicFrame macro="">
      <xdr:nvGraphicFramePr>
        <xdr:cNvPr id="3117" name="Chart 3116">
          <a:extLst>
            <a:ext uri="{FF2B5EF4-FFF2-40B4-BE49-F238E27FC236}">
              <a16:creationId xmlns:a16="http://schemas.microsoft.com/office/drawing/2014/main" id="{4607088D-BD82-4C88-AF1C-3C0D1D6A4F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607603</xdr:colOff>
      <xdr:row>3</xdr:row>
      <xdr:rowOff>214696</xdr:rowOff>
    </xdr:from>
    <xdr:to>
      <xdr:col>3</xdr:col>
      <xdr:colOff>828261</xdr:colOff>
      <xdr:row>5</xdr:row>
      <xdr:rowOff>88503</xdr:rowOff>
    </xdr:to>
    <xdr:sp macro="" textlink="">
      <xdr:nvSpPr>
        <xdr:cNvPr id="3118" name="TextBox 3117">
          <a:extLst>
            <a:ext uri="{FF2B5EF4-FFF2-40B4-BE49-F238E27FC236}">
              <a16:creationId xmlns:a16="http://schemas.microsoft.com/office/drawing/2014/main" id="{C0187AE3-DCFD-4825-7762-907B24436D3F}"/>
            </a:ext>
          </a:extLst>
        </xdr:cNvPr>
        <xdr:cNvSpPr txBox="1"/>
      </xdr:nvSpPr>
      <xdr:spPr>
        <a:xfrm>
          <a:off x="607603" y="942060"/>
          <a:ext cx="2740453" cy="358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Top</a:t>
          </a:r>
          <a:r>
            <a:rPr lang="en-US" sz="1200" b="0" i="0" u="none" strike="noStrike" baseline="0">
              <a:solidFill>
                <a:sysClr val="windowText" lastClr="000000"/>
              </a:solidFill>
              <a:latin typeface="Arial" panose="020B0604020202020204" pitchFamily="34" charset="0"/>
              <a:cs typeface="Arial" panose="020B0604020202020204" pitchFamily="34" charset="0"/>
            </a:rPr>
            <a:t> </a:t>
          </a:r>
          <a:r>
            <a:rPr lang="en-US" sz="1200" b="0" i="0" u="none" strike="noStrike">
              <a:solidFill>
                <a:sysClr val="windowText" lastClr="000000"/>
              </a:solidFill>
              <a:latin typeface="Arial" panose="020B0604020202020204" pitchFamily="34" charset="0"/>
              <a:cs typeface="Arial" panose="020B0604020202020204" pitchFamily="34" charset="0"/>
            </a:rPr>
            <a:t>5 Profitable </a:t>
          </a:r>
          <a:r>
            <a:rPr lang="en-US" sz="1200" b="1" i="0" u="none" strike="noStrike">
              <a:solidFill>
                <a:sysClr val="windowText" lastClr="000000"/>
              </a:solidFill>
              <a:latin typeface="Arial" panose="020B0604020202020204" pitchFamily="34" charset="0"/>
              <a:cs typeface="Arial" panose="020B0604020202020204" pitchFamily="34" charset="0"/>
            </a:rPr>
            <a:t>Products</a:t>
          </a:r>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4</xdr:col>
      <xdr:colOff>533321</xdr:colOff>
      <xdr:row>6</xdr:row>
      <xdr:rowOff>190173</xdr:rowOff>
    </xdr:from>
    <xdr:to>
      <xdr:col>8</xdr:col>
      <xdr:colOff>335153</xdr:colOff>
      <xdr:row>14</xdr:row>
      <xdr:rowOff>94921</xdr:rowOff>
    </xdr:to>
    <xdr:graphicFrame macro="">
      <xdr:nvGraphicFramePr>
        <xdr:cNvPr id="3119" name="Chart 3118">
          <a:extLst>
            <a:ext uri="{FF2B5EF4-FFF2-40B4-BE49-F238E27FC236}">
              <a16:creationId xmlns:a16="http://schemas.microsoft.com/office/drawing/2014/main" id="{E09F29D3-1D9E-4595-93FE-B6456EFF0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448685</xdr:colOff>
      <xdr:row>8</xdr:row>
      <xdr:rowOff>2050</xdr:rowOff>
    </xdr:from>
    <xdr:to>
      <xdr:col>8</xdr:col>
      <xdr:colOff>310856</xdr:colOff>
      <xdr:row>9</xdr:row>
      <xdr:rowOff>113981</xdr:rowOff>
    </xdr:to>
    <xdr:sp macro="" textlink="">
      <xdr:nvSpPr>
        <xdr:cNvPr id="3122" name="TextBox 3121">
          <a:extLst>
            <a:ext uri="{FF2B5EF4-FFF2-40B4-BE49-F238E27FC236}">
              <a16:creationId xmlns:a16="http://schemas.microsoft.com/office/drawing/2014/main" id="{09096AD2-D42C-9FDC-260E-B8215DA5BE14}"/>
            </a:ext>
          </a:extLst>
        </xdr:cNvPr>
        <xdr:cNvSpPr txBox="1"/>
      </xdr:nvSpPr>
      <xdr:spPr>
        <a:xfrm>
          <a:off x="6328208" y="1941686"/>
          <a:ext cx="702103" cy="354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Top 5</a:t>
          </a:r>
        </a:p>
      </xdr:txBody>
    </xdr:sp>
    <xdr:clientData/>
  </xdr:twoCellAnchor>
  <xdr:twoCellAnchor>
    <xdr:from>
      <xdr:col>7</xdr:col>
      <xdr:colOff>404109</xdr:colOff>
      <xdr:row>8</xdr:row>
      <xdr:rowOff>240451</xdr:rowOff>
    </xdr:from>
    <xdr:to>
      <xdr:col>8</xdr:col>
      <xdr:colOff>476606</xdr:colOff>
      <xdr:row>10</xdr:row>
      <xdr:rowOff>34692</xdr:rowOff>
    </xdr:to>
    <xdr:sp macro="" textlink="Pivot_Product_Analysis!L3">
      <xdr:nvSpPr>
        <xdr:cNvPr id="3123" name="TextBox 3122">
          <a:extLst>
            <a:ext uri="{FF2B5EF4-FFF2-40B4-BE49-F238E27FC236}">
              <a16:creationId xmlns:a16="http://schemas.microsoft.com/office/drawing/2014/main" id="{33C7E65E-DD3E-4FBF-B3A5-C7FF467A34C7}"/>
            </a:ext>
          </a:extLst>
        </xdr:cNvPr>
        <xdr:cNvSpPr txBox="1"/>
      </xdr:nvSpPr>
      <xdr:spPr>
        <a:xfrm>
          <a:off x="6283632" y="2180087"/>
          <a:ext cx="912429" cy="279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A81881-9D00-4EF1-BE35-3DCC85AE3ED3}" type="TxLink">
            <a:rPr lang="en-US" sz="1600" b="1" i="0" u="none" strike="noStrike">
              <a:solidFill>
                <a:srgbClr val="4E0FBD"/>
              </a:solidFill>
              <a:latin typeface="Arial" panose="020B0604020202020204" pitchFamily="34" charset="0"/>
              <a:cs typeface="Arial" panose="020B0604020202020204" pitchFamily="34" charset="0"/>
            </a:rPr>
            <a:pPr algn="ctr"/>
            <a:t>31.5%</a:t>
          </a:fld>
          <a:endParaRPr lang="en-US" sz="1600" b="1">
            <a:solidFill>
              <a:srgbClr val="4E0FBD"/>
            </a:solidFill>
            <a:latin typeface="Arial" panose="020B0604020202020204" pitchFamily="34" charset="0"/>
            <a:cs typeface="Arial" panose="020B0604020202020204" pitchFamily="34" charset="0"/>
          </a:endParaRPr>
        </a:p>
      </xdr:txBody>
    </xdr:sp>
    <xdr:clientData/>
  </xdr:twoCellAnchor>
  <xdr:twoCellAnchor>
    <xdr:from>
      <xdr:col>7</xdr:col>
      <xdr:colOff>440351</xdr:colOff>
      <xdr:row>11</xdr:row>
      <xdr:rowOff>196416</xdr:rowOff>
    </xdr:from>
    <xdr:to>
      <xdr:col>8</xdr:col>
      <xdr:colOff>302522</xdr:colOff>
      <xdr:row>13</xdr:row>
      <xdr:rowOff>66562</xdr:rowOff>
    </xdr:to>
    <xdr:sp macro="" textlink="">
      <xdr:nvSpPr>
        <xdr:cNvPr id="3124" name="TextBox 3123">
          <a:extLst>
            <a:ext uri="{FF2B5EF4-FFF2-40B4-BE49-F238E27FC236}">
              <a16:creationId xmlns:a16="http://schemas.microsoft.com/office/drawing/2014/main" id="{88D2F818-CA28-4D9C-9D08-6C2183550F84}"/>
            </a:ext>
          </a:extLst>
        </xdr:cNvPr>
        <xdr:cNvSpPr txBox="1"/>
      </xdr:nvSpPr>
      <xdr:spPr>
        <a:xfrm>
          <a:off x="6319874" y="2863416"/>
          <a:ext cx="702103" cy="355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Others</a:t>
          </a:r>
        </a:p>
      </xdr:txBody>
    </xdr:sp>
    <xdr:clientData/>
  </xdr:twoCellAnchor>
  <xdr:twoCellAnchor>
    <xdr:from>
      <xdr:col>7</xdr:col>
      <xdr:colOff>425540</xdr:colOff>
      <xdr:row>13</xdr:row>
      <xdr:rowOff>11158</xdr:rowOff>
    </xdr:from>
    <xdr:to>
      <xdr:col>8</xdr:col>
      <xdr:colOff>498037</xdr:colOff>
      <xdr:row>14</xdr:row>
      <xdr:rowOff>47852</xdr:rowOff>
    </xdr:to>
    <xdr:sp macro="" textlink="Pivot_Product_Analysis!L4">
      <xdr:nvSpPr>
        <xdr:cNvPr id="3125" name="TextBox 3124">
          <a:extLst>
            <a:ext uri="{FF2B5EF4-FFF2-40B4-BE49-F238E27FC236}">
              <a16:creationId xmlns:a16="http://schemas.microsoft.com/office/drawing/2014/main" id="{2C3D229D-D477-48EB-AAF2-11F465D43E10}"/>
            </a:ext>
          </a:extLst>
        </xdr:cNvPr>
        <xdr:cNvSpPr txBox="1"/>
      </xdr:nvSpPr>
      <xdr:spPr>
        <a:xfrm>
          <a:off x="6305063" y="3163067"/>
          <a:ext cx="912429" cy="279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C39ADC-FBD3-4C55-996C-C2908760AB22}" type="TxLink">
            <a:rPr lang="en-US" sz="1600" b="1" i="0" u="none" strike="noStrike">
              <a:solidFill>
                <a:schemeClr val="bg1">
                  <a:lumMod val="75000"/>
                </a:schemeClr>
              </a:solidFill>
              <a:latin typeface="Arial" panose="020B0604020202020204" pitchFamily="34" charset="0"/>
              <a:cs typeface="Arial" panose="020B0604020202020204" pitchFamily="34" charset="0"/>
            </a:rPr>
            <a:pPr algn="ctr"/>
            <a:t>68.5%</a:t>
          </a:fld>
          <a:endParaRPr lang="en-US" sz="1600" b="1">
            <a:solidFill>
              <a:schemeClr val="bg1">
                <a:lumMod val="75000"/>
              </a:schemeClr>
            </a:solidFill>
            <a:latin typeface="Arial" panose="020B0604020202020204" pitchFamily="34" charset="0"/>
            <a:cs typeface="Arial" panose="020B0604020202020204" pitchFamily="34" charset="0"/>
          </a:endParaRPr>
        </a:p>
      </xdr:txBody>
    </xdr:sp>
    <xdr:clientData/>
  </xdr:twoCellAnchor>
  <xdr:twoCellAnchor>
    <xdr:from>
      <xdr:col>7</xdr:col>
      <xdr:colOff>451877</xdr:colOff>
      <xdr:row>8</xdr:row>
      <xdr:rowOff>3245</xdr:rowOff>
    </xdr:from>
    <xdr:to>
      <xdr:col>7</xdr:col>
      <xdr:colOff>451877</xdr:colOff>
      <xdr:row>10</xdr:row>
      <xdr:rowOff>140167</xdr:rowOff>
    </xdr:to>
    <xdr:cxnSp macro="">
      <xdr:nvCxnSpPr>
        <xdr:cNvPr id="3127" name="Straight Connector 3126">
          <a:extLst>
            <a:ext uri="{FF2B5EF4-FFF2-40B4-BE49-F238E27FC236}">
              <a16:creationId xmlns:a16="http://schemas.microsoft.com/office/drawing/2014/main" id="{F1F053F1-E171-3164-E4AF-8DE3992CA571}"/>
            </a:ext>
          </a:extLst>
        </xdr:cNvPr>
        <xdr:cNvCxnSpPr/>
      </xdr:nvCxnSpPr>
      <xdr:spPr>
        <a:xfrm>
          <a:off x="6331400" y="1942881"/>
          <a:ext cx="0" cy="621831"/>
        </a:xfrm>
        <a:prstGeom prst="line">
          <a:avLst/>
        </a:prstGeom>
        <a:ln w="25400">
          <a:solidFill>
            <a:srgbClr val="4E0FBD"/>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443538</xdr:colOff>
      <xdr:row>12</xdr:row>
      <xdr:rowOff>21104</xdr:rowOff>
    </xdr:from>
    <xdr:to>
      <xdr:col>7</xdr:col>
      <xdr:colOff>443538</xdr:colOff>
      <xdr:row>13</xdr:row>
      <xdr:rowOff>203270</xdr:rowOff>
    </xdr:to>
    <xdr:cxnSp macro="">
      <xdr:nvCxnSpPr>
        <xdr:cNvPr id="3129" name="Straight Connector 3128">
          <a:extLst>
            <a:ext uri="{FF2B5EF4-FFF2-40B4-BE49-F238E27FC236}">
              <a16:creationId xmlns:a16="http://schemas.microsoft.com/office/drawing/2014/main" id="{FD726836-B334-E203-B88E-9344448CD678}"/>
            </a:ext>
          </a:extLst>
        </xdr:cNvPr>
        <xdr:cNvCxnSpPr/>
      </xdr:nvCxnSpPr>
      <xdr:spPr>
        <a:xfrm>
          <a:off x="6323061" y="2930559"/>
          <a:ext cx="0" cy="424620"/>
        </a:xfrm>
        <a:prstGeom prst="line">
          <a:avLst/>
        </a:prstGeom>
        <a:ln w="25400">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471532</xdr:colOff>
      <xdr:row>4</xdr:row>
      <xdr:rowOff>75395</xdr:rowOff>
    </xdr:from>
    <xdr:to>
      <xdr:col>8</xdr:col>
      <xdr:colOff>280386</xdr:colOff>
      <xdr:row>7</xdr:row>
      <xdr:rowOff>49954</xdr:rowOff>
    </xdr:to>
    <xdr:sp macro="" textlink="">
      <xdr:nvSpPr>
        <xdr:cNvPr id="3130" name="TextBox 3129">
          <a:extLst>
            <a:ext uri="{FF2B5EF4-FFF2-40B4-BE49-F238E27FC236}">
              <a16:creationId xmlns:a16="http://schemas.microsoft.com/office/drawing/2014/main" id="{3CB98681-2423-427D-82EE-463D70C75CFD}"/>
            </a:ext>
          </a:extLst>
        </xdr:cNvPr>
        <xdr:cNvSpPr txBox="1"/>
      </xdr:nvSpPr>
      <xdr:spPr>
        <a:xfrm>
          <a:off x="4671191" y="1045213"/>
          <a:ext cx="2328650" cy="7019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Profit Share: </a:t>
          </a:r>
          <a:br>
            <a:rPr lang="en-US" sz="1200" b="0" i="0" u="none" strike="noStrike">
              <a:solidFill>
                <a:sysClr val="windowText" lastClr="000000"/>
              </a:solidFill>
              <a:latin typeface="Arial" panose="020B0604020202020204" pitchFamily="34" charset="0"/>
              <a:cs typeface="Arial" panose="020B0604020202020204" pitchFamily="34" charset="0"/>
            </a:rPr>
          </a:br>
          <a:r>
            <a:rPr lang="en-US" sz="1200" b="1" i="0" u="none" strike="noStrike">
              <a:solidFill>
                <a:srgbClr val="4E0FBD"/>
              </a:solidFill>
              <a:latin typeface="Arial" panose="020B0604020202020204" pitchFamily="34" charset="0"/>
              <a:cs typeface="Arial" panose="020B0604020202020204" pitchFamily="34" charset="0"/>
            </a:rPr>
            <a:t>Top</a:t>
          </a:r>
          <a:r>
            <a:rPr lang="en-US" sz="1200" b="1" i="0" u="none" strike="noStrike" baseline="0">
              <a:solidFill>
                <a:srgbClr val="4E0FBD"/>
              </a:solidFill>
              <a:latin typeface="Arial" panose="020B0604020202020204" pitchFamily="34" charset="0"/>
              <a:cs typeface="Arial" panose="020B0604020202020204" pitchFamily="34" charset="0"/>
            </a:rPr>
            <a:t> </a:t>
          </a:r>
          <a:r>
            <a:rPr lang="en-US" sz="1200" b="1" i="0" u="none" strike="noStrike">
              <a:solidFill>
                <a:srgbClr val="4E0FBD"/>
              </a:solidFill>
              <a:latin typeface="Arial" panose="020B0604020202020204" pitchFamily="34" charset="0"/>
              <a:cs typeface="Arial" panose="020B0604020202020204" pitchFamily="34" charset="0"/>
            </a:rPr>
            <a:t>5</a:t>
          </a:r>
          <a:r>
            <a:rPr lang="en-US" sz="1200" b="0" i="0" u="none" strike="noStrike">
              <a:solidFill>
                <a:sysClr val="windowText" lastClr="000000"/>
              </a:solidFill>
              <a:latin typeface="Arial" panose="020B0604020202020204" pitchFamily="34" charset="0"/>
              <a:cs typeface="Arial" panose="020B0604020202020204" pitchFamily="34" charset="0"/>
            </a:rPr>
            <a:t> Products</a:t>
          </a:r>
          <a:r>
            <a:rPr lang="en-US" sz="1200" b="0" i="0" u="none" strike="noStrike" baseline="0">
              <a:solidFill>
                <a:sysClr val="windowText" lastClr="000000"/>
              </a:solidFill>
              <a:latin typeface="Arial" panose="020B0604020202020204" pitchFamily="34" charset="0"/>
              <a:cs typeface="Arial" panose="020B0604020202020204" pitchFamily="34" charset="0"/>
            </a:rPr>
            <a:t> vs. Others</a:t>
          </a:r>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8</xdr:col>
      <xdr:colOff>639542</xdr:colOff>
      <xdr:row>3</xdr:row>
      <xdr:rowOff>219936</xdr:rowOff>
    </xdr:from>
    <xdr:to>
      <xdr:col>10</xdr:col>
      <xdr:colOff>652243</xdr:colOff>
      <xdr:row>14</xdr:row>
      <xdr:rowOff>234052</xdr:rowOff>
    </xdr:to>
    <xdr:sp macro="" textlink="">
      <xdr:nvSpPr>
        <xdr:cNvPr id="3" name="Rectangle: Rounded Corners 2">
          <a:extLst>
            <a:ext uri="{FF2B5EF4-FFF2-40B4-BE49-F238E27FC236}">
              <a16:creationId xmlns:a16="http://schemas.microsoft.com/office/drawing/2014/main" id="{9F043CA2-C3A6-40D6-5179-A138FD691C7C}"/>
            </a:ext>
          </a:extLst>
        </xdr:cNvPr>
        <xdr:cNvSpPr/>
      </xdr:nvSpPr>
      <xdr:spPr>
        <a:xfrm>
          <a:off x="7358997" y="947300"/>
          <a:ext cx="1692564" cy="2681116"/>
        </a:xfrm>
        <a:prstGeom prst="roundRect">
          <a:avLst>
            <a:gd name="adj" fmla="val 1425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9</xdr:col>
      <xdr:colOff>601010</xdr:colOff>
      <xdr:row>4</xdr:row>
      <xdr:rowOff>56595</xdr:rowOff>
    </xdr:from>
    <xdr:to>
      <xdr:col>10</xdr:col>
      <xdr:colOff>643543</xdr:colOff>
      <xdr:row>6</xdr:row>
      <xdr:rowOff>47274</xdr:rowOff>
    </xdr:to>
    <xdr:sp macro="" textlink="">
      <xdr:nvSpPr>
        <xdr:cNvPr id="5" name="TextBox 4">
          <a:extLst>
            <a:ext uri="{FF2B5EF4-FFF2-40B4-BE49-F238E27FC236}">
              <a16:creationId xmlns:a16="http://schemas.microsoft.com/office/drawing/2014/main" id="{81C34108-4C71-FF6A-27BB-8E6AA6A5D107}"/>
            </a:ext>
          </a:extLst>
        </xdr:cNvPr>
        <xdr:cNvSpPr txBox="1"/>
      </xdr:nvSpPr>
      <xdr:spPr>
        <a:xfrm>
          <a:off x="8160396" y="1026413"/>
          <a:ext cx="882465" cy="475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Available </a:t>
          </a:r>
          <a:r>
            <a:rPr lang="en-US" sz="1200" b="1" i="0" u="none" strike="noStrike">
              <a:solidFill>
                <a:sysClr val="windowText" lastClr="000000"/>
              </a:solidFill>
              <a:latin typeface="Arial" panose="020B0604020202020204" pitchFamily="34" charset="0"/>
              <a:cs typeface="Arial" panose="020B0604020202020204" pitchFamily="34" charset="0"/>
            </a:rPr>
            <a:t>Products</a:t>
          </a:r>
        </a:p>
      </xdr:txBody>
    </xdr:sp>
    <xdr:clientData/>
  </xdr:twoCellAnchor>
  <xdr:twoCellAnchor>
    <xdr:from>
      <xdr:col>9</xdr:col>
      <xdr:colOff>613037</xdr:colOff>
      <xdr:row>7</xdr:row>
      <xdr:rowOff>189108</xdr:rowOff>
    </xdr:from>
    <xdr:to>
      <xdr:col>10</xdr:col>
      <xdr:colOff>631515</xdr:colOff>
      <xdr:row>9</xdr:row>
      <xdr:rowOff>173925</xdr:rowOff>
    </xdr:to>
    <xdr:sp macro="" textlink="">
      <xdr:nvSpPr>
        <xdr:cNvPr id="6" name="TextBox 5">
          <a:extLst>
            <a:ext uri="{FF2B5EF4-FFF2-40B4-BE49-F238E27FC236}">
              <a16:creationId xmlns:a16="http://schemas.microsoft.com/office/drawing/2014/main" id="{4FBB26D8-9128-17E3-360A-42AE2476BBCC}"/>
            </a:ext>
          </a:extLst>
        </xdr:cNvPr>
        <xdr:cNvSpPr txBox="1"/>
      </xdr:nvSpPr>
      <xdr:spPr>
        <a:xfrm>
          <a:off x="8172423" y="1886290"/>
          <a:ext cx="858410" cy="469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Sold </a:t>
          </a:r>
          <a:r>
            <a:rPr lang="en-US" sz="1200" b="1" i="0" u="none" strike="noStrike">
              <a:solidFill>
                <a:sysClr val="windowText" lastClr="000000"/>
              </a:solidFill>
              <a:latin typeface="Arial" panose="020B0604020202020204" pitchFamily="34" charset="0"/>
              <a:cs typeface="Arial" panose="020B0604020202020204" pitchFamily="34" charset="0"/>
            </a:rPr>
            <a:t>Products</a:t>
          </a:r>
        </a:p>
      </xdr:txBody>
    </xdr:sp>
    <xdr:clientData/>
  </xdr:twoCellAnchor>
  <xdr:twoCellAnchor>
    <xdr:from>
      <xdr:col>9</xdr:col>
      <xdr:colOff>614405</xdr:colOff>
      <xdr:row>11</xdr:row>
      <xdr:rowOff>106849</xdr:rowOff>
    </xdr:from>
    <xdr:to>
      <xdr:col>10</xdr:col>
      <xdr:colOff>630147</xdr:colOff>
      <xdr:row>13</xdr:row>
      <xdr:rowOff>137092</xdr:rowOff>
    </xdr:to>
    <xdr:sp macro="" textlink="">
      <xdr:nvSpPr>
        <xdr:cNvPr id="7" name="TextBox 6">
          <a:extLst>
            <a:ext uri="{FF2B5EF4-FFF2-40B4-BE49-F238E27FC236}">
              <a16:creationId xmlns:a16="http://schemas.microsoft.com/office/drawing/2014/main" id="{C290B69A-027A-CDC8-931A-0C985C9F5A0D}"/>
            </a:ext>
          </a:extLst>
        </xdr:cNvPr>
        <xdr:cNvSpPr txBox="1"/>
      </xdr:nvSpPr>
      <xdr:spPr>
        <a:xfrm>
          <a:off x="8173791" y="2773849"/>
          <a:ext cx="855674" cy="515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Unsold </a:t>
          </a:r>
          <a:r>
            <a:rPr lang="en-US" sz="1200" b="1" i="0" u="none" strike="noStrike">
              <a:solidFill>
                <a:sysClr val="windowText" lastClr="000000"/>
              </a:solidFill>
              <a:latin typeface="Arial" panose="020B0604020202020204" pitchFamily="34" charset="0"/>
              <a:cs typeface="Arial" panose="020B0604020202020204" pitchFamily="34" charset="0"/>
            </a:rPr>
            <a:t>Products</a:t>
          </a:r>
        </a:p>
      </xdr:txBody>
    </xdr:sp>
    <xdr:clientData/>
  </xdr:twoCellAnchor>
  <xdr:twoCellAnchor>
    <xdr:from>
      <xdr:col>9</xdr:col>
      <xdr:colOff>648166</xdr:colOff>
      <xdr:row>5</xdr:row>
      <xdr:rowOff>211447</xdr:rowOff>
    </xdr:from>
    <xdr:to>
      <xdr:col>10</xdr:col>
      <xdr:colOff>596386</xdr:colOff>
      <xdr:row>7</xdr:row>
      <xdr:rowOff>6354</xdr:rowOff>
    </xdr:to>
    <xdr:sp macro="" textlink="Pivot_Product_Analysis!O4">
      <xdr:nvSpPr>
        <xdr:cNvPr id="8" name="TextBox 7">
          <a:extLst>
            <a:ext uri="{FF2B5EF4-FFF2-40B4-BE49-F238E27FC236}">
              <a16:creationId xmlns:a16="http://schemas.microsoft.com/office/drawing/2014/main" id="{DC838818-9DC5-035F-109C-62B477A5B766}"/>
            </a:ext>
          </a:extLst>
        </xdr:cNvPr>
        <xdr:cNvSpPr txBox="1"/>
      </xdr:nvSpPr>
      <xdr:spPr>
        <a:xfrm>
          <a:off x="8207552" y="1423720"/>
          <a:ext cx="788152" cy="27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83D5A84-C4F3-4C36-B9E0-066B5D44D0F8}"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ctr"/>
            <a:t>606</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9</xdr:col>
      <xdr:colOff>648166</xdr:colOff>
      <xdr:row>9</xdr:row>
      <xdr:rowOff>115075</xdr:rowOff>
    </xdr:from>
    <xdr:to>
      <xdr:col>10</xdr:col>
      <xdr:colOff>596386</xdr:colOff>
      <xdr:row>10</xdr:row>
      <xdr:rowOff>151769</xdr:rowOff>
    </xdr:to>
    <xdr:sp macro="" textlink="Pivot_Product_Analysis!P4">
      <xdr:nvSpPr>
        <xdr:cNvPr id="9" name="TextBox 8">
          <a:extLst>
            <a:ext uri="{FF2B5EF4-FFF2-40B4-BE49-F238E27FC236}">
              <a16:creationId xmlns:a16="http://schemas.microsoft.com/office/drawing/2014/main" id="{B94C9AA6-EB7B-B6BA-7D63-5E0ECD274EB7}"/>
            </a:ext>
          </a:extLst>
        </xdr:cNvPr>
        <xdr:cNvSpPr txBox="1"/>
      </xdr:nvSpPr>
      <xdr:spPr>
        <a:xfrm>
          <a:off x="8207552" y="2297166"/>
          <a:ext cx="788152" cy="279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E159917-DD76-4CD9-A93B-F08E2391E566}"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ctr"/>
            <a:t>102</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9</xdr:col>
      <xdr:colOff>648166</xdr:colOff>
      <xdr:row>13</xdr:row>
      <xdr:rowOff>82890</xdr:rowOff>
    </xdr:from>
    <xdr:to>
      <xdr:col>10</xdr:col>
      <xdr:colOff>596386</xdr:colOff>
      <xdr:row>14</xdr:row>
      <xdr:rowOff>119583</xdr:rowOff>
    </xdr:to>
    <xdr:sp macro="" textlink="Pivot_Product_Analysis!Q4">
      <xdr:nvSpPr>
        <xdr:cNvPr id="10" name="TextBox 9">
          <a:extLst>
            <a:ext uri="{FF2B5EF4-FFF2-40B4-BE49-F238E27FC236}">
              <a16:creationId xmlns:a16="http://schemas.microsoft.com/office/drawing/2014/main" id="{2EA574C1-C029-39A2-D627-A5F094476BA3}"/>
            </a:ext>
          </a:extLst>
        </xdr:cNvPr>
        <xdr:cNvSpPr txBox="1"/>
      </xdr:nvSpPr>
      <xdr:spPr>
        <a:xfrm>
          <a:off x="8207552" y="3234799"/>
          <a:ext cx="788152" cy="279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25D47F8-3246-4BB6-A31A-7FFD761DCD89}"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ctr"/>
            <a:t>504</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768402</xdr:colOff>
      <xdr:row>4</xdr:row>
      <xdr:rowOff>70328</xdr:rowOff>
    </xdr:from>
    <xdr:to>
      <xdr:col>9</xdr:col>
      <xdr:colOff>610427</xdr:colOff>
      <xdr:row>7</xdr:row>
      <xdr:rowOff>37803</xdr:rowOff>
    </xdr:to>
    <xdr:sp macro="" textlink="">
      <xdr:nvSpPr>
        <xdr:cNvPr id="11" name="Rectangle: Rounded Corners 10">
          <a:extLst>
            <a:ext uri="{FF2B5EF4-FFF2-40B4-BE49-F238E27FC236}">
              <a16:creationId xmlns:a16="http://schemas.microsoft.com/office/drawing/2014/main" id="{B573A6D2-26B2-B753-1DEA-04B3474F90BA}"/>
            </a:ext>
          </a:extLst>
        </xdr:cNvPr>
        <xdr:cNvSpPr/>
      </xdr:nvSpPr>
      <xdr:spPr>
        <a:xfrm>
          <a:off x="7487857" y="1040146"/>
          <a:ext cx="681956" cy="694839"/>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12213</xdr:colOff>
      <xdr:row>4</xdr:row>
      <xdr:rowOff>115578</xdr:rowOff>
    </xdr:from>
    <xdr:to>
      <xdr:col>9</xdr:col>
      <xdr:colOff>574428</xdr:colOff>
      <xdr:row>6</xdr:row>
      <xdr:rowOff>200169</xdr:rowOff>
    </xdr:to>
    <xdr:pic>
      <xdr:nvPicPr>
        <xdr:cNvPr id="13" name="Picture 12">
          <a:extLst>
            <a:ext uri="{FF2B5EF4-FFF2-40B4-BE49-F238E27FC236}">
              <a16:creationId xmlns:a16="http://schemas.microsoft.com/office/drawing/2014/main" id="{59E4AEFF-F038-9060-D524-6F8E050A415F}"/>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7571599" y="1085396"/>
          <a:ext cx="562215" cy="569500"/>
        </a:xfrm>
        <a:prstGeom prst="rect">
          <a:avLst/>
        </a:prstGeom>
      </xdr:spPr>
    </xdr:pic>
    <xdr:clientData/>
  </xdr:twoCellAnchor>
  <xdr:twoCellAnchor>
    <xdr:from>
      <xdr:col>8</xdr:col>
      <xdr:colOff>768402</xdr:colOff>
      <xdr:row>7</xdr:row>
      <xdr:rowOff>210567</xdr:rowOff>
    </xdr:from>
    <xdr:to>
      <xdr:col>9</xdr:col>
      <xdr:colOff>610427</xdr:colOff>
      <xdr:row>10</xdr:row>
      <xdr:rowOff>178044</xdr:rowOff>
    </xdr:to>
    <xdr:sp macro="" textlink="">
      <xdr:nvSpPr>
        <xdr:cNvPr id="14" name="Rectangle: Rounded Corners 13">
          <a:extLst>
            <a:ext uri="{FF2B5EF4-FFF2-40B4-BE49-F238E27FC236}">
              <a16:creationId xmlns:a16="http://schemas.microsoft.com/office/drawing/2014/main" id="{6CCA6755-4E2F-288F-64C7-F188B8FC8A0E}"/>
            </a:ext>
          </a:extLst>
        </xdr:cNvPr>
        <xdr:cNvSpPr/>
      </xdr:nvSpPr>
      <xdr:spPr>
        <a:xfrm>
          <a:off x="7487857" y="1907749"/>
          <a:ext cx="681956" cy="694840"/>
        </a:xfrm>
        <a:prstGeom prst="roundRect">
          <a:avLst/>
        </a:prstGeom>
        <a:solidFill>
          <a:srgbClr val="4E0F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768402</xdr:colOff>
      <xdr:row>11</xdr:row>
      <xdr:rowOff>111669</xdr:rowOff>
    </xdr:from>
    <xdr:to>
      <xdr:col>9</xdr:col>
      <xdr:colOff>610427</xdr:colOff>
      <xdr:row>14</xdr:row>
      <xdr:rowOff>79145</xdr:rowOff>
    </xdr:to>
    <xdr:sp macro="" textlink="">
      <xdr:nvSpPr>
        <xdr:cNvPr id="15" name="Rectangle: Rounded Corners 14">
          <a:extLst>
            <a:ext uri="{FF2B5EF4-FFF2-40B4-BE49-F238E27FC236}">
              <a16:creationId xmlns:a16="http://schemas.microsoft.com/office/drawing/2014/main" id="{52F1CE18-6BE1-6EDF-E58B-19EAEA48488E}"/>
            </a:ext>
          </a:extLst>
        </xdr:cNvPr>
        <xdr:cNvSpPr/>
      </xdr:nvSpPr>
      <xdr:spPr>
        <a:xfrm>
          <a:off x="7487857" y="2778669"/>
          <a:ext cx="681956" cy="69484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22776</xdr:colOff>
      <xdr:row>8</xdr:row>
      <xdr:rowOff>44030</xdr:rowOff>
    </xdr:from>
    <xdr:to>
      <xdr:col>9</xdr:col>
      <xdr:colOff>533716</xdr:colOff>
      <xdr:row>10</xdr:row>
      <xdr:rowOff>74877</xdr:rowOff>
    </xdr:to>
    <xdr:pic>
      <xdr:nvPicPr>
        <xdr:cNvPr id="17" name="Picture 16">
          <a:extLst>
            <a:ext uri="{FF2B5EF4-FFF2-40B4-BE49-F238E27FC236}">
              <a16:creationId xmlns:a16="http://schemas.microsoft.com/office/drawing/2014/main" id="{4D139BD1-833D-2BB9-E7FA-A936DBA3958F}"/>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7582162" y="1983666"/>
          <a:ext cx="510940" cy="515756"/>
        </a:xfrm>
        <a:prstGeom prst="rect">
          <a:avLst/>
        </a:prstGeom>
      </xdr:spPr>
    </xdr:pic>
    <xdr:clientData/>
  </xdr:twoCellAnchor>
  <xdr:twoCellAnchor editAs="oneCell">
    <xdr:from>
      <xdr:col>9</xdr:col>
      <xdr:colOff>22777</xdr:colOff>
      <xdr:row>11</xdr:row>
      <xdr:rowOff>185891</xdr:rowOff>
    </xdr:from>
    <xdr:to>
      <xdr:col>9</xdr:col>
      <xdr:colOff>524626</xdr:colOff>
      <xdr:row>13</xdr:row>
      <xdr:rowOff>207648</xdr:rowOff>
    </xdr:to>
    <xdr:pic>
      <xdr:nvPicPr>
        <xdr:cNvPr id="19" name="Picture 18">
          <a:extLst>
            <a:ext uri="{FF2B5EF4-FFF2-40B4-BE49-F238E27FC236}">
              <a16:creationId xmlns:a16="http://schemas.microsoft.com/office/drawing/2014/main" id="{4BD3E62F-8BF5-E5AB-86A4-469440B34AE8}"/>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7582163" y="2852891"/>
          <a:ext cx="501849" cy="506666"/>
        </a:xfrm>
        <a:prstGeom prst="rect">
          <a:avLst/>
        </a:prstGeom>
      </xdr:spPr>
    </xdr:pic>
    <xdr:clientData/>
  </xdr:twoCellAnchor>
  <xdr:twoCellAnchor>
    <xdr:from>
      <xdr:col>10</xdr:col>
      <xdr:colOff>791942</xdr:colOff>
      <xdr:row>3</xdr:row>
      <xdr:rowOff>219936</xdr:rowOff>
    </xdr:from>
    <xdr:to>
      <xdr:col>15</xdr:col>
      <xdr:colOff>209910</xdr:colOff>
      <xdr:row>14</xdr:row>
      <xdr:rowOff>234052</xdr:rowOff>
    </xdr:to>
    <xdr:sp macro="" textlink="">
      <xdr:nvSpPr>
        <xdr:cNvPr id="20" name="Rectangle: Rounded Corners 19">
          <a:extLst>
            <a:ext uri="{FF2B5EF4-FFF2-40B4-BE49-F238E27FC236}">
              <a16:creationId xmlns:a16="http://schemas.microsoft.com/office/drawing/2014/main" id="{54FD855A-C6C6-3E2F-9F8E-9316932B38A5}"/>
            </a:ext>
          </a:extLst>
        </xdr:cNvPr>
        <xdr:cNvSpPr/>
      </xdr:nvSpPr>
      <xdr:spPr>
        <a:xfrm>
          <a:off x="9191260" y="947300"/>
          <a:ext cx="3617627" cy="268111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11</xdr:col>
      <xdr:colOff>44550</xdr:colOff>
      <xdr:row>5</xdr:row>
      <xdr:rowOff>138156</xdr:rowOff>
    </xdr:from>
    <xdr:to>
      <xdr:col>15</xdr:col>
      <xdr:colOff>33695</xdr:colOff>
      <xdr:row>14</xdr:row>
      <xdr:rowOff>128630</xdr:rowOff>
    </xdr:to>
    <xdr:graphicFrame macro="">
      <xdr:nvGraphicFramePr>
        <xdr:cNvPr id="21" name="Chart 20">
          <a:extLst>
            <a:ext uri="{FF2B5EF4-FFF2-40B4-BE49-F238E27FC236}">
              <a16:creationId xmlns:a16="http://schemas.microsoft.com/office/drawing/2014/main" id="{7E2B55D0-978B-4BCE-9A94-BE73660108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127949</xdr:colOff>
      <xdr:row>4</xdr:row>
      <xdr:rowOff>51787</xdr:rowOff>
    </xdr:from>
    <xdr:to>
      <xdr:col>14</xdr:col>
      <xdr:colOff>642610</xdr:colOff>
      <xdr:row>5</xdr:row>
      <xdr:rowOff>162075</xdr:rowOff>
    </xdr:to>
    <xdr:sp macro="" textlink="">
      <xdr:nvSpPr>
        <xdr:cNvPr id="22" name="TextBox 21">
          <a:extLst>
            <a:ext uri="{FF2B5EF4-FFF2-40B4-BE49-F238E27FC236}">
              <a16:creationId xmlns:a16="http://schemas.microsoft.com/office/drawing/2014/main" id="{B545EC18-62A0-6327-03A0-28BC0285E6E3}"/>
            </a:ext>
          </a:extLst>
        </xdr:cNvPr>
        <xdr:cNvSpPr txBox="1"/>
      </xdr:nvSpPr>
      <xdr:spPr>
        <a:xfrm>
          <a:off x="9367199" y="1021605"/>
          <a:ext cx="3034456" cy="352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Profit by Product </a:t>
          </a:r>
          <a:r>
            <a:rPr lang="en-US" sz="1200" b="1" i="0" u="none" strike="noStrike">
              <a:solidFill>
                <a:sysClr val="windowText" lastClr="000000"/>
              </a:solidFill>
              <a:latin typeface="Arial" panose="020B0604020202020204" pitchFamily="34" charset="0"/>
              <a:cs typeface="Arial" panose="020B0604020202020204" pitchFamily="34" charset="0"/>
            </a:rPr>
            <a:t>Colour </a:t>
          </a:r>
          <a:r>
            <a:rPr lang="en-US" sz="1200" b="0" i="0" u="none" strike="noStrike">
              <a:solidFill>
                <a:sysClr val="windowText" lastClr="000000"/>
              </a:solidFill>
              <a:latin typeface="Arial" panose="020B0604020202020204" pitchFamily="34" charset="0"/>
              <a:cs typeface="Arial" panose="020B0604020202020204" pitchFamily="34" charset="0"/>
            </a:rPr>
            <a:t>Category</a:t>
          </a:r>
        </a:p>
      </xdr:txBody>
    </xdr:sp>
    <xdr:clientData/>
  </xdr:twoCellAnchor>
  <xdr:twoCellAnchor>
    <xdr:from>
      <xdr:col>15</xdr:col>
      <xdr:colOff>386797</xdr:colOff>
      <xdr:row>3</xdr:row>
      <xdr:rowOff>219936</xdr:rowOff>
    </xdr:from>
    <xdr:to>
      <xdr:col>19</xdr:col>
      <xdr:colOff>772840</xdr:colOff>
      <xdr:row>14</xdr:row>
      <xdr:rowOff>234052</xdr:rowOff>
    </xdr:to>
    <xdr:sp macro="" textlink="">
      <xdr:nvSpPr>
        <xdr:cNvPr id="23" name="Rectangle: Rounded Corners 22">
          <a:extLst>
            <a:ext uri="{FF2B5EF4-FFF2-40B4-BE49-F238E27FC236}">
              <a16:creationId xmlns:a16="http://schemas.microsoft.com/office/drawing/2014/main" id="{81AAE980-B46E-3AFE-BC87-9CBC3250ACFB}"/>
            </a:ext>
          </a:extLst>
        </xdr:cNvPr>
        <xdr:cNvSpPr/>
      </xdr:nvSpPr>
      <xdr:spPr>
        <a:xfrm>
          <a:off x="12985774" y="947300"/>
          <a:ext cx="3745771" cy="268111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14</xdr:col>
      <xdr:colOff>641902</xdr:colOff>
      <xdr:row>7</xdr:row>
      <xdr:rowOff>141253</xdr:rowOff>
    </xdr:from>
    <xdr:to>
      <xdr:col>20</xdr:col>
      <xdr:colOff>182217</xdr:colOff>
      <xdr:row>14</xdr:row>
      <xdr:rowOff>173556</xdr:rowOff>
    </xdr:to>
    <xdr:graphicFrame macro="">
      <xdr:nvGraphicFramePr>
        <xdr:cNvPr id="25" name="Chart 24">
          <a:extLst>
            <a:ext uri="{FF2B5EF4-FFF2-40B4-BE49-F238E27FC236}">
              <a16:creationId xmlns:a16="http://schemas.microsoft.com/office/drawing/2014/main" id="{78E3E95F-F9D2-458F-A794-69E473802A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571500</xdr:colOff>
      <xdr:row>4</xdr:row>
      <xdr:rowOff>4162</xdr:rowOff>
    </xdr:from>
    <xdr:to>
      <xdr:col>19</xdr:col>
      <xdr:colOff>351061</xdr:colOff>
      <xdr:row>5</xdr:row>
      <xdr:rowOff>114450</xdr:rowOff>
    </xdr:to>
    <xdr:sp macro="" textlink="">
      <xdr:nvSpPr>
        <xdr:cNvPr id="26" name="TextBox 25">
          <a:extLst>
            <a:ext uri="{FF2B5EF4-FFF2-40B4-BE49-F238E27FC236}">
              <a16:creationId xmlns:a16="http://schemas.microsoft.com/office/drawing/2014/main" id="{396E1170-BFA4-7BFC-6F0D-D9CD322A5863}"/>
            </a:ext>
          </a:extLst>
        </xdr:cNvPr>
        <xdr:cNvSpPr txBox="1"/>
      </xdr:nvSpPr>
      <xdr:spPr>
        <a:xfrm>
          <a:off x="13170477" y="973980"/>
          <a:ext cx="3139289" cy="352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Product </a:t>
          </a:r>
          <a:r>
            <a:rPr lang="en-US" sz="1200" b="1" i="0" u="none" strike="noStrike">
              <a:solidFill>
                <a:sysClr val="windowText" lastClr="000000"/>
              </a:solidFill>
              <a:latin typeface="Arial" panose="020B0604020202020204" pitchFamily="34" charset="0"/>
              <a:cs typeface="Arial" panose="020B0604020202020204" pitchFamily="34" charset="0"/>
            </a:rPr>
            <a:t>Price Categories </a:t>
          </a:r>
        </a:p>
      </xdr:txBody>
    </xdr:sp>
    <xdr:clientData/>
  </xdr:twoCellAnchor>
  <xdr:twoCellAnchor>
    <xdr:from>
      <xdr:col>15</xdr:col>
      <xdr:colOff>493626</xdr:colOff>
      <xdr:row>6</xdr:row>
      <xdr:rowOff>25282</xdr:rowOff>
    </xdr:from>
    <xdr:to>
      <xdr:col>17</xdr:col>
      <xdr:colOff>215348</xdr:colOff>
      <xdr:row>7</xdr:row>
      <xdr:rowOff>137642</xdr:rowOff>
    </xdr:to>
    <xdr:sp macro="" textlink="">
      <xdr:nvSpPr>
        <xdr:cNvPr id="27" name="TextBox 26">
          <a:extLst>
            <a:ext uri="{FF2B5EF4-FFF2-40B4-BE49-F238E27FC236}">
              <a16:creationId xmlns:a16="http://schemas.microsoft.com/office/drawing/2014/main" id="{6DE37E1F-1AD4-965A-9AA8-98871AC80B1B}"/>
            </a:ext>
          </a:extLst>
        </xdr:cNvPr>
        <xdr:cNvSpPr txBox="1"/>
      </xdr:nvSpPr>
      <xdr:spPr>
        <a:xfrm>
          <a:off x="13041778" y="1466456"/>
          <a:ext cx="1394809" cy="352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Price Above </a:t>
          </a:r>
          <a:r>
            <a:rPr lang="en-US" sz="1200" b="1" i="0" u="none" strike="noStrike">
              <a:solidFill>
                <a:srgbClr val="4E0FBD"/>
              </a:solidFill>
              <a:latin typeface="Arial" panose="020B0604020202020204" pitchFamily="34" charset="0"/>
              <a:cs typeface="Arial" panose="020B0604020202020204" pitchFamily="34" charset="0"/>
            </a:rPr>
            <a:t>$150</a:t>
          </a:r>
        </a:p>
      </xdr:txBody>
    </xdr:sp>
    <xdr:clientData/>
  </xdr:twoCellAnchor>
  <xdr:twoCellAnchor>
    <xdr:from>
      <xdr:col>17</xdr:col>
      <xdr:colOff>731752</xdr:colOff>
      <xdr:row>6</xdr:row>
      <xdr:rowOff>36049</xdr:rowOff>
    </xdr:from>
    <xdr:to>
      <xdr:col>19</xdr:col>
      <xdr:colOff>463827</xdr:colOff>
      <xdr:row>7</xdr:row>
      <xdr:rowOff>148409</xdr:rowOff>
    </xdr:to>
    <xdr:sp macro="" textlink="">
      <xdr:nvSpPr>
        <xdr:cNvPr id="29" name="TextBox 28">
          <a:extLst>
            <a:ext uri="{FF2B5EF4-FFF2-40B4-BE49-F238E27FC236}">
              <a16:creationId xmlns:a16="http://schemas.microsoft.com/office/drawing/2014/main" id="{870C2C68-3B84-A351-336A-C3B440291A0A}"/>
            </a:ext>
          </a:extLst>
        </xdr:cNvPr>
        <xdr:cNvSpPr txBox="1"/>
      </xdr:nvSpPr>
      <xdr:spPr>
        <a:xfrm>
          <a:off x="14952991" y="1477223"/>
          <a:ext cx="1405162" cy="352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Price Below </a:t>
          </a:r>
          <a:r>
            <a:rPr lang="en-US" sz="1200" b="1" i="0" u="none" strike="noStrike">
              <a:solidFill>
                <a:schemeClr val="tx1">
                  <a:lumMod val="75000"/>
                  <a:lumOff val="25000"/>
                </a:schemeClr>
              </a:solidFill>
              <a:latin typeface="Arial" panose="020B0604020202020204" pitchFamily="34" charset="0"/>
              <a:cs typeface="Arial" panose="020B0604020202020204" pitchFamily="34" charset="0"/>
            </a:rPr>
            <a:t>$150</a:t>
          </a:r>
        </a:p>
      </xdr:txBody>
    </xdr:sp>
    <xdr:clientData/>
  </xdr:twoCellAnchor>
  <xdr:twoCellAnchor>
    <xdr:from>
      <xdr:col>15</xdr:col>
      <xdr:colOff>628568</xdr:colOff>
      <xdr:row>7</xdr:row>
      <xdr:rowOff>178968</xdr:rowOff>
    </xdr:from>
    <xdr:to>
      <xdr:col>16</xdr:col>
      <xdr:colOff>746677</xdr:colOff>
      <xdr:row>8</xdr:row>
      <xdr:rowOff>215662</xdr:rowOff>
    </xdr:to>
    <xdr:sp macro="" textlink="Pivot_Product_Analysis!Q32">
      <xdr:nvSpPr>
        <xdr:cNvPr id="30" name="TextBox 29">
          <a:extLst>
            <a:ext uri="{FF2B5EF4-FFF2-40B4-BE49-F238E27FC236}">
              <a16:creationId xmlns:a16="http://schemas.microsoft.com/office/drawing/2014/main" id="{BEFFA8A7-5D0C-C850-B035-133115041480}"/>
            </a:ext>
          </a:extLst>
        </xdr:cNvPr>
        <xdr:cNvSpPr txBox="1"/>
      </xdr:nvSpPr>
      <xdr:spPr>
        <a:xfrm>
          <a:off x="13176720" y="1860338"/>
          <a:ext cx="954653" cy="276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E1C34B-6E98-4300-AFEB-9E2CE7FBA1E6}"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ctr"/>
            <a:t>92.0%</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18</xdr:col>
      <xdr:colOff>308032</xdr:colOff>
      <xdr:row>7</xdr:row>
      <xdr:rowOff>129273</xdr:rowOff>
    </xdr:from>
    <xdr:to>
      <xdr:col>19</xdr:col>
      <xdr:colOff>323023</xdr:colOff>
      <xdr:row>8</xdr:row>
      <xdr:rowOff>165967</xdr:rowOff>
    </xdr:to>
    <xdr:sp macro="" textlink="Pivot_Product_Analysis!Q33">
      <xdr:nvSpPr>
        <xdr:cNvPr id="31" name="TextBox 30">
          <a:extLst>
            <a:ext uri="{FF2B5EF4-FFF2-40B4-BE49-F238E27FC236}">
              <a16:creationId xmlns:a16="http://schemas.microsoft.com/office/drawing/2014/main" id="{10CD030C-ECF8-3DCD-4340-21EF6E9F75F8}"/>
            </a:ext>
          </a:extLst>
        </xdr:cNvPr>
        <xdr:cNvSpPr txBox="1"/>
      </xdr:nvSpPr>
      <xdr:spPr>
        <a:xfrm>
          <a:off x="15365815" y="1810643"/>
          <a:ext cx="851534" cy="276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D97A5B-DE02-4B4D-AEAA-441B3B248A26}" type="TxLink">
            <a:rPr lang="en-US" sz="1600" b="1" i="0" u="none" strike="noStrike">
              <a:solidFill>
                <a:schemeClr val="tx1">
                  <a:lumMod val="75000"/>
                  <a:lumOff val="25000"/>
                </a:schemeClr>
              </a:solidFill>
              <a:latin typeface="Arial" panose="020B0604020202020204" pitchFamily="34" charset="0"/>
              <a:ea typeface="+mn-ea"/>
              <a:cs typeface="Arial" panose="020B0604020202020204" pitchFamily="34" charset="0"/>
            </a:rPr>
            <a:pPr marL="0" indent="0" algn="ctr"/>
            <a:t>8.0%</a:t>
          </a:fld>
          <a:endParaRPr lang="en-US" sz="1600" b="1" i="0" u="none" strike="noStrike">
            <a:solidFill>
              <a:schemeClr val="tx1">
                <a:lumMod val="75000"/>
                <a:lumOff val="25000"/>
              </a:schemeClr>
            </a:solidFill>
            <a:latin typeface="Arial" panose="020B0604020202020204" pitchFamily="34" charset="0"/>
            <a:ea typeface="+mn-ea"/>
            <a:cs typeface="Arial" panose="020B0604020202020204" pitchFamily="34" charset="0"/>
          </a:endParaRPr>
        </a:p>
      </xdr:txBody>
    </xdr:sp>
    <xdr:clientData/>
  </xdr:twoCellAnchor>
  <xdr:twoCellAnchor>
    <xdr:from>
      <xdr:col>15</xdr:col>
      <xdr:colOff>596090</xdr:colOff>
      <xdr:row>5</xdr:row>
      <xdr:rowOff>99871</xdr:rowOff>
    </xdr:from>
    <xdr:to>
      <xdr:col>17</xdr:col>
      <xdr:colOff>96731</xdr:colOff>
      <xdr:row>6</xdr:row>
      <xdr:rowOff>138637</xdr:rowOff>
    </xdr:to>
    <xdr:sp macro="" textlink="Pivot_Product_Analysis!O32">
      <xdr:nvSpPr>
        <xdr:cNvPr id="32" name="TextBox 31">
          <a:extLst>
            <a:ext uri="{FF2B5EF4-FFF2-40B4-BE49-F238E27FC236}">
              <a16:creationId xmlns:a16="http://schemas.microsoft.com/office/drawing/2014/main" id="{CF0E373E-B292-5CAA-A091-8D77742887F1}"/>
            </a:ext>
          </a:extLst>
        </xdr:cNvPr>
        <xdr:cNvSpPr txBox="1"/>
      </xdr:nvSpPr>
      <xdr:spPr>
        <a:xfrm>
          <a:off x="13144242" y="1300849"/>
          <a:ext cx="1173728" cy="2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9C1E4A-4FEC-49F9-BE5B-422247DB59B9}" type="TxLink">
            <a:rPr lang="en-US" sz="1200" b="0" i="0" u="none" strike="noStrike">
              <a:solidFill>
                <a:srgbClr val="000000"/>
              </a:solidFill>
              <a:latin typeface="Arial" panose="020B0604020202020204" pitchFamily="34" charset="0"/>
              <a:cs typeface="Arial" panose="020B0604020202020204" pitchFamily="34" charset="0"/>
            </a:rPr>
            <a:pPr algn="ctr"/>
            <a:t>Expensive</a:t>
          </a:fld>
          <a:endParaRPr lang="en-US" sz="1600" b="1">
            <a:solidFill>
              <a:srgbClr val="4E0FBD"/>
            </a:solidFill>
            <a:latin typeface="Arial" panose="020B0604020202020204" pitchFamily="34" charset="0"/>
            <a:cs typeface="Arial" panose="020B0604020202020204" pitchFamily="34" charset="0"/>
          </a:endParaRPr>
        </a:p>
      </xdr:txBody>
    </xdr:sp>
    <xdr:clientData/>
  </xdr:twoCellAnchor>
  <xdr:twoCellAnchor>
    <xdr:from>
      <xdr:col>17</xdr:col>
      <xdr:colOff>587156</xdr:colOff>
      <xdr:row>5</xdr:row>
      <xdr:rowOff>99872</xdr:rowOff>
    </xdr:from>
    <xdr:to>
      <xdr:col>19</xdr:col>
      <xdr:colOff>544997</xdr:colOff>
      <xdr:row>6</xdr:row>
      <xdr:rowOff>138638</xdr:rowOff>
    </xdr:to>
    <xdr:sp macro="" textlink="Pivot_Product_Analysis!O33">
      <xdr:nvSpPr>
        <xdr:cNvPr id="33" name="TextBox 32">
          <a:extLst>
            <a:ext uri="{FF2B5EF4-FFF2-40B4-BE49-F238E27FC236}">
              <a16:creationId xmlns:a16="http://schemas.microsoft.com/office/drawing/2014/main" id="{A1B4CD96-DD59-A404-5B60-26C5589EDAF6}"/>
            </a:ext>
          </a:extLst>
        </xdr:cNvPr>
        <xdr:cNvSpPr txBox="1"/>
      </xdr:nvSpPr>
      <xdr:spPr>
        <a:xfrm>
          <a:off x="14808395" y="1300850"/>
          <a:ext cx="1630928" cy="2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DB0ABA-40D1-4D6D-83A9-51BBFA1BDA28}" type="TxLink">
            <a:rPr lang="en-US" sz="1200" b="0" i="0" u="none" strike="noStrike">
              <a:solidFill>
                <a:srgbClr val="000000"/>
              </a:solidFill>
              <a:latin typeface="Arial" panose="020B0604020202020204" pitchFamily="34" charset="0"/>
              <a:cs typeface="Arial" panose="020B0604020202020204" pitchFamily="34" charset="0"/>
            </a:rPr>
            <a:pPr algn="ctr"/>
            <a:t>Less Expensive</a:t>
          </a:fld>
          <a:endParaRPr lang="en-US" sz="1600" b="1">
            <a:solidFill>
              <a:srgbClr val="4E0FBD"/>
            </a:solidFill>
            <a:latin typeface="Arial" panose="020B0604020202020204" pitchFamily="34" charset="0"/>
            <a:cs typeface="Arial" panose="020B0604020202020204" pitchFamily="34" charset="0"/>
          </a:endParaRPr>
        </a:p>
      </xdr:txBody>
    </xdr:sp>
    <xdr:clientData/>
  </xdr:twoCellAnchor>
  <xdr:twoCellAnchor>
    <xdr:from>
      <xdr:col>15</xdr:col>
      <xdr:colOff>618422</xdr:colOff>
      <xdr:row>12</xdr:row>
      <xdr:rowOff>163647</xdr:rowOff>
    </xdr:from>
    <xdr:to>
      <xdr:col>17</xdr:col>
      <xdr:colOff>119063</xdr:colOff>
      <xdr:row>13</xdr:row>
      <xdr:rowOff>200342</xdr:rowOff>
    </xdr:to>
    <xdr:sp macro="" textlink="Pivot_Product_Analysis!P32">
      <xdr:nvSpPr>
        <xdr:cNvPr id="34" name="TextBox 33">
          <a:extLst>
            <a:ext uri="{FF2B5EF4-FFF2-40B4-BE49-F238E27FC236}">
              <a16:creationId xmlns:a16="http://schemas.microsoft.com/office/drawing/2014/main" id="{66E64533-2CEC-ECAD-E382-ABEB7CE55551}"/>
            </a:ext>
          </a:extLst>
        </xdr:cNvPr>
        <xdr:cNvSpPr txBox="1"/>
      </xdr:nvSpPr>
      <xdr:spPr>
        <a:xfrm>
          <a:off x="13217399" y="3073102"/>
          <a:ext cx="1180505" cy="279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348B784-D5D9-42FA-92B8-5518F3B5DC60}"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ctr"/>
            <a:t>$38.78 M</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18</xdr:col>
      <xdr:colOff>221104</xdr:colOff>
      <xdr:row>12</xdr:row>
      <xdr:rowOff>163647</xdr:rowOff>
    </xdr:from>
    <xdr:to>
      <xdr:col>19</xdr:col>
      <xdr:colOff>525904</xdr:colOff>
      <xdr:row>13</xdr:row>
      <xdr:rowOff>202413</xdr:rowOff>
    </xdr:to>
    <xdr:sp macro="" textlink="Pivot_Product_Analysis!P33">
      <xdr:nvSpPr>
        <xdr:cNvPr id="35" name="TextBox 34">
          <a:extLst>
            <a:ext uri="{FF2B5EF4-FFF2-40B4-BE49-F238E27FC236}">
              <a16:creationId xmlns:a16="http://schemas.microsoft.com/office/drawing/2014/main" id="{4879B89F-FF78-99A1-DCA1-E27DDE6F9B66}"/>
            </a:ext>
          </a:extLst>
        </xdr:cNvPr>
        <xdr:cNvSpPr txBox="1"/>
      </xdr:nvSpPr>
      <xdr:spPr>
        <a:xfrm>
          <a:off x="15339877" y="3073102"/>
          <a:ext cx="1144732" cy="281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F22C388-74A2-4143-8A62-EEF0CEDDA122}" type="TxLink">
            <a:rPr lang="en-US" sz="1600" b="1" i="0" u="none" strike="noStrike">
              <a:solidFill>
                <a:schemeClr val="tx1">
                  <a:lumMod val="75000"/>
                  <a:lumOff val="25000"/>
                </a:schemeClr>
              </a:solidFill>
              <a:latin typeface="Arial" panose="020B0604020202020204" pitchFamily="34" charset="0"/>
              <a:ea typeface="+mn-ea"/>
              <a:cs typeface="Arial" panose="020B0604020202020204" pitchFamily="34" charset="0"/>
            </a:rPr>
            <a:pPr marL="0" indent="0" algn="ctr"/>
            <a:t>$3.38 M</a:t>
          </a:fld>
          <a:endParaRPr lang="en-US" sz="1600" b="1" i="0" u="none" strike="noStrike">
            <a:solidFill>
              <a:schemeClr val="tx1">
                <a:lumMod val="75000"/>
                <a:lumOff val="25000"/>
              </a:schemeClr>
            </a:solidFill>
            <a:latin typeface="Arial" panose="020B0604020202020204" pitchFamily="34" charset="0"/>
            <a:ea typeface="+mn-ea"/>
            <a:cs typeface="Arial" panose="020B0604020202020204" pitchFamily="34" charset="0"/>
          </a:endParaRPr>
        </a:p>
      </xdr:txBody>
    </xdr:sp>
    <xdr:clientData/>
  </xdr:twoCellAnchor>
  <xdr:twoCellAnchor>
    <xdr:from>
      <xdr:col>15</xdr:col>
      <xdr:colOff>666047</xdr:colOff>
      <xdr:row>13</xdr:row>
      <xdr:rowOff>155367</xdr:rowOff>
    </xdr:from>
    <xdr:to>
      <xdr:col>17</xdr:col>
      <xdr:colOff>166688</xdr:colOff>
      <xdr:row>14</xdr:row>
      <xdr:rowOff>192061</xdr:rowOff>
    </xdr:to>
    <xdr:sp macro="" textlink="">
      <xdr:nvSpPr>
        <xdr:cNvPr id="36" name="TextBox 35">
          <a:extLst>
            <a:ext uri="{FF2B5EF4-FFF2-40B4-BE49-F238E27FC236}">
              <a16:creationId xmlns:a16="http://schemas.microsoft.com/office/drawing/2014/main" id="{6B7977D3-C001-200D-DDE6-F37887A1F9C1}"/>
            </a:ext>
          </a:extLst>
        </xdr:cNvPr>
        <xdr:cNvSpPr txBox="1"/>
      </xdr:nvSpPr>
      <xdr:spPr>
        <a:xfrm>
          <a:off x="13265024" y="3307276"/>
          <a:ext cx="1180505" cy="279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1" u="none" strike="noStrike">
              <a:solidFill>
                <a:srgbClr val="000000"/>
              </a:solidFill>
              <a:latin typeface="Arial" panose="020B0604020202020204" pitchFamily="34" charset="0"/>
              <a:cs typeface="Arial" panose="020B0604020202020204" pitchFamily="34" charset="0"/>
            </a:rPr>
            <a:t>Profit</a:t>
          </a:r>
          <a:endParaRPr lang="en-US" sz="1400" b="0" i="1"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18</xdr:col>
      <xdr:colOff>321490</xdr:colOff>
      <xdr:row>13</xdr:row>
      <xdr:rowOff>155367</xdr:rowOff>
    </xdr:from>
    <xdr:to>
      <xdr:col>19</xdr:col>
      <xdr:colOff>658675</xdr:colOff>
      <xdr:row>14</xdr:row>
      <xdr:rowOff>192061</xdr:rowOff>
    </xdr:to>
    <xdr:sp macro="" textlink="">
      <xdr:nvSpPr>
        <xdr:cNvPr id="37" name="TextBox 36">
          <a:extLst>
            <a:ext uri="{FF2B5EF4-FFF2-40B4-BE49-F238E27FC236}">
              <a16:creationId xmlns:a16="http://schemas.microsoft.com/office/drawing/2014/main" id="{71EEAEF7-FB8F-CD46-62C7-78E58400DCD5}"/>
            </a:ext>
          </a:extLst>
        </xdr:cNvPr>
        <xdr:cNvSpPr txBox="1"/>
      </xdr:nvSpPr>
      <xdr:spPr>
        <a:xfrm>
          <a:off x="15440263" y="3307276"/>
          <a:ext cx="1177117" cy="279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1" u="none" strike="noStrike">
              <a:solidFill>
                <a:srgbClr val="000000"/>
              </a:solidFill>
              <a:latin typeface="Arial" panose="020B0604020202020204" pitchFamily="34" charset="0"/>
              <a:cs typeface="Arial" panose="020B0604020202020204" pitchFamily="34" charset="0"/>
            </a:rPr>
            <a:t>Profit</a:t>
          </a:r>
          <a:endParaRPr lang="en-US" sz="1400" b="0" i="1"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430025</xdr:colOff>
      <xdr:row>16</xdr:row>
      <xdr:rowOff>11536</xdr:rowOff>
    </xdr:from>
    <xdr:to>
      <xdr:col>8</xdr:col>
      <xdr:colOff>500412</xdr:colOff>
      <xdr:row>27</xdr:row>
      <xdr:rowOff>153960</xdr:rowOff>
    </xdr:to>
    <xdr:sp macro="" textlink="">
      <xdr:nvSpPr>
        <xdr:cNvPr id="38" name="Rectangle: Rounded Corners 37">
          <a:extLst>
            <a:ext uri="{FF2B5EF4-FFF2-40B4-BE49-F238E27FC236}">
              <a16:creationId xmlns:a16="http://schemas.microsoft.com/office/drawing/2014/main" id="{F91F709B-A09F-A9F0-5AB4-FA3216881AE0}"/>
            </a:ext>
          </a:extLst>
        </xdr:cNvPr>
        <xdr:cNvSpPr/>
      </xdr:nvSpPr>
      <xdr:spPr>
        <a:xfrm>
          <a:off x="430025" y="3890809"/>
          <a:ext cx="6789842" cy="2809424"/>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0</xdr:col>
      <xdr:colOff>552866</xdr:colOff>
      <xdr:row>17</xdr:row>
      <xdr:rowOff>51388</xdr:rowOff>
    </xdr:from>
    <xdr:to>
      <xdr:col>5</xdr:col>
      <xdr:colOff>491989</xdr:colOff>
      <xdr:row>27</xdr:row>
      <xdr:rowOff>41861</xdr:rowOff>
    </xdr:to>
    <xdr:graphicFrame macro="">
      <xdr:nvGraphicFramePr>
        <xdr:cNvPr id="2" name="Chart 1">
          <a:extLst>
            <a:ext uri="{FF2B5EF4-FFF2-40B4-BE49-F238E27FC236}">
              <a16:creationId xmlns:a16="http://schemas.microsoft.com/office/drawing/2014/main" id="{8808F4DE-EE45-00D7-6F7E-AF78997E3F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379265</xdr:colOff>
      <xdr:row>18</xdr:row>
      <xdr:rowOff>152072</xdr:rowOff>
    </xdr:from>
    <xdr:to>
      <xdr:col>8</xdr:col>
      <xdr:colOff>181097</xdr:colOff>
      <xdr:row>26</xdr:row>
      <xdr:rowOff>56822</xdr:rowOff>
    </xdr:to>
    <xdr:graphicFrame macro="">
      <xdr:nvGraphicFramePr>
        <xdr:cNvPr id="12" name="Chart 11">
          <a:extLst>
            <a:ext uri="{FF2B5EF4-FFF2-40B4-BE49-F238E27FC236}">
              <a16:creationId xmlns:a16="http://schemas.microsoft.com/office/drawing/2014/main" id="{38AE7473-1BCF-C9D6-C6B8-77D7D3670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435433</xdr:colOff>
      <xdr:row>19</xdr:row>
      <xdr:rowOff>179298</xdr:rowOff>
    </xdr:from>
    <xdr:to>
      <xdr:col>8</xdr:col>
      <xdr:colOff>297604</xdr:colOff>
      <xdr:row>21</xdr:row>
      <xdr:rowOff>51034</xdr:rowOff>
    </xdr:to>
    <xdr:sp macro="" textlink="">
      <xdr:nvSpPr>
        <xdr:cNvPr id="16" name="TextBox 15">
          <a:extLst>
            <a:ext uri="{FF2B5EF4-FFF2-40B4-BE49-F238E27FC236}">
              <a16:creationId xmlns:a16="http://schemas.microsoft.com/office/drawing/2014/main" id="{8AAB6580-B351-1725-55CB-3A4C82C2DAC6}"/>
            </a:ext>
          </a:extLst>
        </xdr:cNvPr>
        <xdr:cNvSpPr txBox="1"/>
      </xdr:nvSpPr>
      <xdr:spPr>
        <a:xfrm>
          <a:off x="6314956" y="4785934"/>
          <a:ext cx="702103" cy="356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Top 5</a:t>
          </a:r>
        </a:p>
      </xdr:txBody>
    </xdr:sp>
    <xdr:clientData/>
  </xdr:twoCellAnchor>
  <xdr:twoCellAnchor>
    <xdr:from>
      <xdr:col>7</xdr:col>
      <xdr:colOff>390857</xdr:colOff>
      <xdr:row>20</xdr:row>
      <xdr:rowOff>175244</xdr:rowOff>
    </xdr:from>
    <xdr:to>
      <xdr:col>8</xdr:col>
      <xdr:colOff>463354</xdr:colOff>
      <xdr:row>21</xdr:row>
      <xdr:rowOff>211940</xdr:rowOff>
    </xdr:to>
    <xdr:sp macro="" textlink="Pivot_Customers_Analysis!K3">
      <xdr:nvSpPr>
        <xdr:cNvPr id="18" name="TextBox 17">
          <a:extLst>
            <a:ext uri="{FF2B5EF4-FFF2-40B4-BE49-F238E27FC236}">
              <a16:creationId xmlns:a16="http://schemas.microsoft.com/office/drawing/2014/main" id="{60F3D3F4-14DE-B9B2-A0E6-395F4A33B8C1}"/>
            </a:ext>
          </a:extLst>
        </xdr:cNvPr>
        <xdr:cNvSpPr txBox="1"/>
      </xdr:nvSpPr>
      <xdr:spPr>
        <a:xfrm>
          <a:off x="6270380" y="5024335"/>
          <a:ext cx="912429" cy="279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B5C4A8-9B75-4457-B8F5-190E5A3E0FA3}"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ctr"/>
            <a:t>0.5%</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7</xdr:col>
      <xdr:colOff>427099</xdr:colOff>
      <xdr:row>23</xdr:row>
      <xdr:rowOff>133469</xdr:rowOff>
    </xdr:from>
    <xdr:to>
      <xdr:col>8</xdr:col>
      <xdr:colOff>289270</xdr:colOff>
      <xdr:row>25</xdr:row>
      <xdr:rowOff>3613</xdr:rowOff>
    </xdr:to>
    <xdr:sp macro="" textlink="">
      <xdr:nvSpPr>
        <xdr:cNvPr id="24" name="TextBox 23">
          <a:extLst>
            <a:ext uri="{FF2B5EF4-FFF2-40B4-BE49-F238E27FC236}">
              <a16:creationId xmlns:a16="http://schemas.microsoft.com/office/drawing/2014/main" id="{2EA42555-9A24-591E-4213-C1BE9C47F53D}"/>
            </a:ext>
          </a:extLst>
        </xdr:cNvPr>
        <xdr:cNvSpPr txBox="1"/>
      </xdr:nvSpPr>
      <xdr:spPr>
        <a:xfrm>
          <a:off x="6306622" y="5709924"/>
          <a:ext cx="702103" cy="355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Others</a:t>
          </a:r>
        </a:p>
      </xdr:txBody>
    </xdr:sp>
    <xdr:clientData/>
  </xdr:twoCellAnchor>
  <xdr:twoCellAnchor>
    <xdr:from>
      <xdr:col>7</xdr:col>
      <xdr:colOff>412288</xdr:colOff>
      <xdr:row>24</xdr:row>
      <xdr:rowOff>188406</xdr:rowOff>
    </xdr:from>
    <xdr:to>
      <xdr:col>8</xdr:col>
      <xdr:colOff>484785</xdr:colOff>
      <xdr:row>25</xdr:row>
      <xdr:rowOff>225099</xdr:rowOff>
    </xdr:to>
    <xdr:sp macro="" textlink="Pivot_Customers_Analysis!K4">
      <xdr:nvSpPr>
        <xdr:cNvPr id="28" name="TextBox 27">
          <a:extLst>
            <a:ext uri="{FF2B5EF4-FFF2-40B4-BE49-F238E27FC236}">
              <a16:creationId xmlns:a16="http://schemas.microsoft.com/office/drawing/2014/main" id="{A50C3A5D-1C18-D0EB-79F6-1727E92CB4E3}"/>
            </a:ext>
          </a:extLst>
        </xdr:cNvPr>
        <xdr:cNvSpPr txBox="1"/>
      </xdr:nvSpPr>
      <xdr:spPr>
        <a:xfrm>
          <a:off x="6291811" y="6007315"/>
          <a:ext cx="912429" cy="279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E22F5F8-45DA-4260-9561-D586A9D3733A}"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ctr"/>
            <a:t>99.5%</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7</xdr:col>
      <xdr:colOff>438625</xdr:colOff>
      <xdr:row>19</xdr:row>
      <xdr:rowOff>180493</xdr:rowOff>
    </xdr:from>
    <xdr:to>
      <xdr:col>7</xdr:col>
      <xdr:colOff>438625</xdr:colOff>
      <xdr:row>22</xdr:row>
      <xdr:rowOff>77218</xdr:rowOff>
    </xdr:to>
    <xdr:cxnSp macro="">
      <xdr:nvCxnSpPr>
        <xdr:cNvPr id="39" name="Straight Connector 38">
          <a:extLst>
            <a:ext uri="{FF2B5EF4-FFF2-40B4-BE49-F238E27FC236}">
              <a16:creationId xmlns:a16="http://schemas.microsoft.com/office/drawing/2014/main" id="{B4361C66-CA3D-82DD-ED7B-FC86ACF19C8A}"/>
            </a:ext>
          </a:extLst>
        </xdr:cNvPr>
        <xdr:cNvCxnSpPr/>
      </xdr:nvCxnSpPr>
      <xdr:spPr>
        <a:xfrm>
          <a:off x="6318148" y="4787129"/>
          <a:ext cx="0" cy="624089"/>
        </a:xfrm>
        <a:prstGeom prst="line">
          <a:avLst/>
        </a:prstGeom>
        <a:ln w="25400">
          <a:solidFill>
            <a:srgbClr val="4E0FBD"/>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430286</xdr:colOff>
      <xdr:row>23</xdr:row>
      <xdr:rowOff>198352</xdr:rowOff>
    </xdr:from>
    <xdr:to>
      <xdr:col>7</xdr:col>
      <xdr:colOff>430286</xdr:colOff>
      <xdr:row>25</xdr:row>
      <xdr:rowOff>140321</xdr:rowOff>
    </xdr:to>
    <xdr:cxnSp macro="">
      <xdr:nvCxnSpPr>
        <xdr:cNvPr id="40" name="Straight Connector 39">
          <a:extLst>
            <a:ext uri="{FF2B5EF4-FFF2-40B4-BE49-F238E27FC236}">
              <a16:creationId xmlns:a16="http://schemas.microsoft.com/office/drawing/2014/main" id="{3DDE411D-946D-2FEA-9FA3-02F8E8BDAFAA}"/>
            </a:ext>
          </a:extLst>
        </xdr:cNvPr>
        <xdr:cNvCxnSpPr/>
      </xdr:nvCxnSpPr>
      <xdr:spPr>
        <a:xfrm>
          <a:off x="6309809" y="5774807"/>
          <a:ext cx="0" cy="426878"/>
        </a:xfrm>
        <a:prstGeom prst="line">
          <a:avLst/>
        </a:prstGeom>
        <a:ln w="25400">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458280</xdr:colOff>
      <xdr:row>16</xdr:row>
      <xdr:rowOff>12446</xdr:rowOff>
    </xdr:from>
    <xdr:to>
      <xdr:col>8</xdr:col>
      <xdr:colOff>438978</xdr:colOff>
      <xdr:row>18</xdr:row>
      <xdr:rowOff>227202</xdr:rowOff>
    </xdr:to>
    <xdr:sp macro="" textlink="">
      <xdr:nvSpPr>
        <xdr:cNvPr id="41" name="TextBox 40">
          <a:extLst>
            <a:ext uri="{FF2B5EF4-FFF2-40B4-BE49-F238E27FC236}">
              <a16:creationId xmlns:a16="http://schemas.microsoft.com/office/drawing/2014/main" id="{58278289-B751-1FCC-3056-45AFBBC85E4E}"/>
            </a:ext>
          </a:extLst>
        </xdr:cNvPr>
        <xdr:cNvSpPr txBox="1"/>
      </xdr:nvSpPr>
      <xdr:spPr>
        <a:xfrm>
          <a:off x="4657939" y="3891719"/>
          <a:ext cx="2500494" cy="699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Profit Share: </a:t>
          </a:r>
          <a:br>
            <a:rPr lang="en-US" sz="1200" b="0" i="0" u="none" strike="noStrike">
              <a:solidFill>
                <a:sysClr val="windowText" lastClr="000000"/>
              </a:solidFill>
              <a:latin typeface="Arial" panose="020B0604020202020204" pitchFamily="34" charset="0"/>
              <a:cs typeface="Arial" panose="020B0604020202020204" pitchFamily="34" charset="0"/>
            </a:rPr>
          </a:br>
          <a:r>
            <a:rPr lang="en-US" sz="1200" b="1" i="0" u="none" strike="noStrike">
              <a:solidFill>
                <a:srgbClr val="4E0FBD"/>
              </a:solidFill>
              <a:latin typeface="Arial" panose="020B0604020202020204" pitchFamily="34" charset="0"/>
              <a:cs typeface="Arial" panose="020B0604020202020204" pitchFamily="34" charset="0"/>
            </a:rPr>
            <a:t>Top</a:t>
          </a:r>
          <a:r>
            <a:rPr lang="en-US" sz="1200" b="1" i="0" u="none" strike="noStrike" baseline="0">
              <a:solidFill>
                <a:srgbClr val="4E0FBD"/>
              </a:solidFill>
              <a:latin typeface="Arial" panose="020B0604020202020204" pitchFamily="34" charset="0"/>
              <a:cs typeface="Arial" panose="020B0604020202020204" pitchFamily="34" charset="0"/>
            </a:rPr>
            <a:t> </a:t>
          </a:r>
          <a:r>
            <a:rPr lang="en-US" sz="1200" b="1" i="0" u="none" strike="noStrike">
              <a:solidFill>
                <a:srgbClr val="4E0FBD"/>
              </a:solidFill>
              <a:latin typeface="Arial" panose="020B0604020202020204" pitchFamily="34" charset="0"/>
              <a:cs typeface="Arial" panose="020B0604020202020204" pitchFamily="34" charset="0"/>
            </a:rPr>
            <a:t>5</a:t>
          </a:r>
          <a:r>
            <a:rPr lang="en-US" sz="1200" b="0" i="0" u="none" strike="noStrike">
              <a:solidFill>
                <a:sysClr val="windowText" lastClr="000000"/>
              </a:solidFill>
              <a:latin typeface="Arial" panose="020B0604020202020204" pitchFamily="34" charset="0"/>
              <a:cs typeface="Arial" panose="020B0604020202020204" pitchFamily="34" charset="0"/>
            </a:rPr>
            <a:t> Customers</a:t>
          </a:r>
          <a:r>
            <a:rPr lang="en-US" sz="1200" b="0" i="0" u="none" strike="noStrike" baseline="0">
              <a:solidFill>
                <a:sysClr val="windowText" lastClr="000000"/>
              </a:solidFill>
              <a:latin typeface="Arial" panose="020B0604020202020204" pitchFamily="34" charset="0"/>
              <a:cs typeface="Arial" panose="020B0604020202020204" pitchFamily="34" charset="0"/>
            </a:rPr>
            <a:t> vs. Others</a:t>
          </a:r>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8</xdr:col>
      <xdr:colOff>639542</xdr:colOff>
      <xdr:row>16</xdr:row>
      <xdr:rowOff>11536</xdr:rowOff>
    </xdr:from>
    <xdr:to>
      <xdr:col>10</xdr:col>
      <xdr:colOff>652243</xdr:colOff>
      <xdr:row>21</xdr:row>
      <xdr:rowOff>128261</xdr:rowOff>
    </xdr:to>
    <xdr:sp macro="" textlink="">
      <xdr:nvSpPr>
        <xdr:cNvPr id="42" name="Rectangle: Rounded Corners 41">
          <a:extLst>
            <a:ext uri="{FF2B5EF4-FFF2-40B4-BE49-F238E27FC236}">
              <a16:creationId xmlns:a16="http://schemas.microsoft.com/office/drawing/2014/main" id="{770BDC66-DF2F-7EBE-66BF-BC5E2222E7C1}"/>
            </a:ext>
          </a:extLst>
        </xdr:cNvPr>
        <xdr:cNvSpPr/>
      </xdr:nvSpPr>
      <xdr:spPr>
        <a:xfrm>
          <a:off x="7358997" y="3890809"/>
          <a:ext cx="1692564" cy="1328997"/>
        </a:xfrm>
        <a:prstGeom prst="roundRect">
          <a:avLst>
            <a:gd name="adj" fmla="val 14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0</xdr:col>
      <xdr:colOff>594350</xdr:colOff>
      <xdr:row>16</xdr:row>
      <xdr:rowOff>52357</xdr:rowOff>
    </xdr:from>
    <xdr:to>
      <xdr:col>3</xdr:col>
      <xdr:colOff>815008</xdr:colOff>
      <xdr:row>17</xdr:row>
      <xdr:rowOff>166362</xdr:rowOff>
    </xdr:to>
    <xdr:sp macro="" textlink="">
      <xdr:nvSpPr>
        <xdr:cNvPr id="43" name="TextBox 42">
          <a:extLst>
            <a:ext uri="{FF2B5EF4-FFF2-40B4-BE49-F238E27FC236}">
              <a16:creationId xmlns:a16="http://schemas.microsoft.com/office/drawing/2014/main" id="{0815E98C-9102-91BD-68BA-C8712FA8DA89}"/>
            </a:ext>
          </a:extLst>
        </xdr:cNvPr>
        <xdr:cNvSpPr txBox="1"/>
      </xdr:nvSpPr>
      <xdr:spPr>
        <a:xfrm>
          <a:off x="594350" y="3931630"/>
          <a:ext cx="2740453" cy="356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Top</a:t>
          </a:r>
          <a:r>
            <a:rPr lang="en-US" sz="1200" b="0" i="0" u="none" strike="noStrike" baseline="0">
              <a:solidFill>
                <a:sysClr val="windowText" lastClr="000000"/>
              </a:solidFill>
              <a:latin typeface="Arial" panose="020B0604020202020204" pitchFamily="34" charset="0"/>
              <a:cs typeface="Arial" panose="020B0604020202020204" pitchFamily="34" charset="0"/>
            </a:rPr>
            <a:t> </a:t>
          </a:r>
          <a:r>
            <a:rPr lang="en-US" sz="1200" b="0" i="0" u="none" strike="noStrike">
              <a:solidFill>
                <a:sysClr val="windowText" lastClr="000000"/>
              </a:solidFill>
              <a:latin typeface="Arial" panose="020B0604020202020204" pitchFamily="34" charset="0"/>
              <a:cs typeface="Arial" panose="020B0604020202020204" pitchFamily="34" charset="0"/>
            </a:rPr>
            <a:t>5 Profitable </a:t>
          </a:r>
          <a:r>
            <a:rPr lang="en-US" sz="1200" b="1" i="0" u="none" strike="noStrike">
              <a:solidFill>
                <a:sysClr val="windowText" lastClr="000000"/>
              </a:solidFill>
              <a:latin typeface="Arial" panose="020B0604020202020204" pitchFamily="34" charset="0"/>
              <a:cs typeface="Arial" panose="020B0604020202020204" pitchFamily="34" charset="0"/>
            </a:rPr>
            <a:t>Customers</a:t>
          </a:r>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5</xdr:col>
      <xdr:colOff>599973</xdr:colOff>
      <xdr:row>20</xdr:row>
      <xdr:rowOff>76751</xdr:rowOff>
    </xdr:from>
    <xdr:to>
      <xdr:col>6</xdr:col>
      <xdr:colOff>823603</xdr:colOff>
      <xdr:row>24</xdr:row>
      <xdr:rowOff>176143</xdr:rowOff>
    </xdr:to>
    <xdr:sp macro="" textlink="">
      <xdr:nvSpPr>
        <xdr:cNvPr id="44" name="Oval 43">
          <a:extLst>
            <a:ext uri="{FF2B5EF4-FFF2-40B4-BE49-F238E27FC236}">
              <a16:creationId xmlns:a16="http://schemas.microsoft.com/office/drawing/2014/main" id="{FEA6CD79-A134-78EF-1704-2CCDB959C7C8}"/>
            </a:ext>
          </a:extLst>
        </xdr:cNvPr>
        <xdr:cNvSpPr/>
      </xdr:nvSpPr>
      <xdr:spPr>
        <a:xfrm>
          <a:off x="4799632" y="4925842"/>
          <a:ext cx="1063562" cy="106921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748749</xdr:colOff>
      <xdr:row>8</xdr:row>
      <xdr:rowOff>102324</xdr:rowOff>
    </xdr:from>
    <xdr:to>
      <xdr:col>7</xdr:col>
      <xdr:colOff>135836</xdr:colOff>
      <xdr:row>12</xdr:row>
      <xdr:rowOff>201715</xdr:rowOff>
    </xdr:to>
    <xdr:sp macro="" textlink="">
      <xdr:nvSpPr>
        <xdr:cNvPr id="45" name="Oval 44">
          <a:extLst>
            <a:ext uri="{FF2B5EF4-FFF2-40B4-BE49-F238E27FC236}">
              <a16:creationId xmlns:a16="http://schemas.microsoft.com/office/drawing/2014/main" id="{C121955F-1DE8-CAEA-EB23-8773A0EBAD35}"/>
            </a:ext>
          </a:extLst>
        </xdr:cNvPr>
        <xdr:cNvSpPr/>
      </xdr:nvSpPr>
      <xdr:spPr>
        <a:xfrm>
          <a:off x="4948408" y="2041960"/>
          <a:ext cx="1066951" cy="106921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27452</xdr:colOff>
      <xdr:row>20</xdr:row>
      <xdr:rowOff>173556</xdr:rowOff>
    </xdr:from>
    <xdr:to>
      <xdr:col>6</xdr:col>
      <xdr:colOff>554935</xdr:colOff>
      <xdr:row>23</xdr:row>
      <xdr:rowOff>190121</xdr:rowOff>
    </xdr:to>
    <xdr:pic>
      <xdr:nvPicPr>
        <xdr:cNvPr id="46" name="Picture 45">
          <a:extLst>
            <a:ext uri="{FF2B5EF4-FFF2-40B4-BE49-F238E27FC236}">
              <a16:creationId xmlns:a16="http://schemas.microsoft.com/office/drawing/2014/main" id="{AC97A203-EDD8-1568-A771-5C47155E52FF}"/>
            </a:ext>
          </a:extLst>
        </xdr:cNvPr>
        <xdr:cNvPicPr>
          <a:picLocks noChangeAspect="1"/>
        </xdr:cNvPicPr>
      </xdr:nvPicPr>
      <xdr:blipFill rotWithShape="1">
        <a:blip xmlns:r="http://schemas.openxmlformats.org/officeDocument/2006/relationships" r:embed="rId10"/>
        <a:srcRect l="16984" t="3669" r="18071" b="5570"/>
        <a:stretch>
          <a:fillRect/>
        </a:stretch>
      </xdr:blipFill>
      <xdr:spPr>
        <a:xfrm>
          <a:off x="5067043" y="5022647"/>
          <a:ext cx="527483" cy="743929"/>
        </a:xfrm>
        <a:prstGeom prst="rect">
          <a:avLst/>
        </a:prstGeom>
      </xdr:spPr>
    </xdr:pic>
    <xdr:clientData/>
  </xdr:twoCellAnchor>
  <xdr:twoCellAnchor editAs="oneCell">
    <xdr:from>
      <xdr:col>6</xdr:col>
      <xdr:colOff>163524</xdr:colOff>
      <xdr:row>9</xdr:row>
      <xdr:rowOff>10270</xdr:rowOff>
    </xdr:from>
    <xdr:to>
      <xdr:col>6</xdr:col>
      <xdr:colOff>691007</xdr:colOff>
      <xdr:row>12</xdr:row>
      <xdr:rowOff>26835</xdr:rowOff>
    </xdr:to>
    <xdr:pic>
      <xdr:nvPicPr>
        <xdr:cNvPr id="47" name="Picture 46">
          <a:extLst>
            <a:ext uri="{FF2B5EF4-FFF2-40B4-BE49-F238E27FC236}">
              <a16:creationId xmlns:a16="http://schemas.microsoft.com/office/drawing/2014/main" id="{C2F1D971-9224-B0AF-682B-2127D6E3E4D6}"/>
            </a:ext>
          </a:extLst>
        </xdr:cNvPr>
        <xdr:cNvPicPr>
          <a:picLocks noChangeAspect="1"/>
        </xdr:cNvPicPr>
      </xdr:nvPicPr>
      <xdr:blipFill rotWithShape="1">
        <a:blip xmlns:r="http://schemas.openxmlformats.org/officeDocument/2006/relationships" r:embed="rId10"/>
        <a:srcRect l="16984" t="3669" r="18071" b="5570"/>
        <a:stretch>
          <a:fillRect/>
        </a:stretch>
      </xdr:blipFill>
      <xdr:spPr>
        <a:xfrm>
          <a:off x="5203115" y="2192361"/>
          <a:ext cx="527483" cy="743929"/>
        </a:xfrm>
        <a:prstGeom prst="rect">
          <a:avLst/>
        </a:prstGeom>
      </xdr:spPr>
    </xdr:pic>
    <xdr:clientData/>
  </xdr:twoCellAnchor>
  <xdr:twoCellAnchor>
    <xdr:from>
      <xdr:col>9</xdr:col>
      <xdr:colOff>386015</xdr:colOff>
      <xdr:row>15</xdr:row>
      <xdr:rowOff>227730</xdr:rowOff>
    </xdr:from>
    <xdr:to>
      <xdr:col>10</xdr:col>
      <xdr:colOff>661738</xdr:colOff>
      <xdr:row>17</xdr:row>
      <xdr:rowOff>221943</xdr:rowOff>
    </xdr:to>
    <xdr:sp macro="" textlink="">
      <xdr:nvSpPr>
        <xdr:cNvPr id="48" name="TextBox 47">
          <a:extLst>
            <a:ext uri="{FF2B5EF4-FFF2-40B4-BE49-F238E27FC236}">
              <a16:creationId xmlns:a16="http://schemas.microsoft.com/office/drawing/2014/main" id="{34015360-2D1D-61AA-FC69-0065347B4B6D}"/>
            </a:ext>
          </a:extLst>
        </xdr:cNvPr>
        <xdr:cNvSpPr txBox="1"/>
      </xdr:nvSpPr>
      <xdr:spPr>
        <a:xfrm>
          <a:off x="7920791" y="3837204"/>
          <a:ext cx="1112921" cy="475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ysClr val="windowText" lastClr="000000"/>
              </a:solidFill>
              <a:latin typeface="Arial" panose="020B0604020202020204" pitchFamily="34" charset="0"/>
              <a:cs typeface="Arial" panose="020B0604020202020204" pitchFamily="34" charset="0"/>
            </a:rPr>
            <a:t>Average Customer Age</a:t>
          </a:r>
        </a:p>
      </xdr:txBody>
    </xdr:sp>
    <xdr:clientData/>
  </xdr:twoCellAnchor>
  <xdr:twoCellAnchor>
    <xdr:from>
      <xdr:col>9</xdr:col>
      <xdr:colOff>401055</xdr:colOff>
      <xdr:row>18</xdr:row>
      <xdr:rowOff>192574</xdr:rowOff>
    </xdr:from>
    <xdr:to>
      <xdr:col>10</xdr:col>
      <xdr:colOff>490703</xdr:colOff>
      <xdr:row>20</xdr:row>
      <xdr:rowOff>163004</xdr:rowOff>
    </xdr:to>
    <xdr:sp macro="" textlink="">
      <xdr:nvSpPr>
        <xdr:cNvPr id="49" name="TextBox 48">
          <a:extLst>
            <a:ext uri="{FF2B5EF4-FFF2-40B4-BE49-F238E27FC236}">
              <a16:creationId xmlns:a16="http://schemas.microsoft.com/office/drawing/2014/main" id="{DE0B59E0-464B-ABD2-3ECB-28F847773935}"/>
            </a:ext>
          </a:extLst>
        </xdr:cNvPr>
        <xdr:cNvSpPr txBox="1"/>
      </xdr:nvSpPr>
      <xdr:spPr>
        <a:xfrm>
          <a:off x="7935831" y="4523942"/>
          <a:ext cx="926846" cy="451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ysClr val="windowText" lastClr="000000"/>
              </a:solidFill>
              <a:latin typeface="Arial" panose="020B0604020202020204" pitchFamily="34" charset="0"/>
              <a:cs typeface="Arial" panose="020B0604020202020204" pitchFamily="34" charset="0"/>
            </a:rPr>
            <a:t>Total Customers</a:t>
          </a:r>
        </a:p>
      </xdr:txBody>
    </xdr:sp>
    <xdr:clientData/>
  </xdr:twoCellAnchor>
  <xdr:twoCellAnchor>
    <xdr:from>
      <xdr:col>8</xdr:col>
      <xdr:colOff>793548</xdr:colOff>
      <xdr:row>16</xdr:row>
      <xdr:rowOff>165140</xdr:rowOff>
    </xdr:from>
    <xdr:to>
      <xdr:col>9</xdr:col>
      <xdr:colOff>413010</xdr:colOff>
      <xdr:row>18</xdr:row>
      <xdr:rowOff>148704</xdr:rowOff>
    </xdr:to>
    <xdr:sp macro="" textlink="">
      <xdr:nvSpPr>
        <xdr:cNvPr id="50" name="Rectangle: Rounded Corners 49">
          <a:extLst>
            <a:ext uri="{FF2B5EF4-FFF2-40B4-BE49-F238E27FC236}">
              <a16:creationId xmlns:a16="http://schemas.microsoft.com/office/drawing/2014/main" id="{E6110091-35D6-DDC1-D29C-7E442D8DDD2A}"/>
            </a:ext>
          </a:extLst>
        </xdr:cNvPr>
        <xdr:cNvSpPr/>
      </xdr:nvSpPr>
      <xdr:spPr>
        <a:xfrm>
          <a:off x="7513003" y="4044413"/>
          <a:ext cx="459393" cy="468473"/>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808587</xdr:colOff>
      <xdr:row>19</xdr:row>
      <xdr:rowOff>80943</xdr:rowOff>
    </xdr:from>
    <xdr:to>
      <xdr:col>9</xdr:col>
      <xdr:colOff>428049</xdr:colOff>
      <xdr:row>21</xdr:row>
      <xdr:rowOff>64508</xdr:rowOff>
    </xdr:to>
    <xdr:sp macro="" textlink="">
      <xdr:nvSpPr>
        <xdr:cNvPr id="51" name="Rectangle: Rounded Corners 50">
          <a:extLst>
            <a:ext uri="{FF2B5EF4-FFF2-40B4-BE49-F238E27FC236}">
              <a16:creationId xmlns:a16="http://schemas.microsoft.com/office/drawing/2014/main" id="{D5774C56-89D4-3AA9-E71B-F623184EC7F7}"/>
            </a:ext>
          </a:extLst>
        </xdr:cNvPr>
        <xdr:cNvSpPr/>
      </xdr:nvSpPr>
      <xdr:spPr>
        <a:xfrm>
          <a:off x="7528042" y="4687579"/>
          <a:ext cx="459393" cy="468474"/>
        </a:xfrm>
        <a:prstGeom prst="roundRect">
          <a:avLst/>
        </a:prstGeom>
        <a:solidFill>
          <a:srgbClr val="4E0F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10414</xdr:colOff>
      <xdr:row>19</xdr:row>
      <xdr:rowOff>106433</xdr:rowOff>
    </xdr:from>
    <xdr:to>
      <xdr:col>9</xdr:col>
      <xdr:colOff>398741</xdr:colOff>
      <xdr:row>21</xdr:row>
      <xdr:rowOff>13690</xdr:rowOff>
    </xdr:to>
    <xdr:pic>
      <xdr:nvPicPr>
        <xdr:cNvPr id="53" name="Graphic 52" descr="Group of women with solid fill">
          <a:extLst>
            <a:ext uri="{FF2B5EF4-FFF2-40B4-BE49-F238E27FC236}">
              <a16:creationId xmlns:a16="http://schemas.microsoft.com/office/drawing/2014/main" id="{BD89BEAE-1E2D-40E6-5356-C093F387C3B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569800" y="4713069"/>
          <a:ext cx="388327" cy="392166"/>
        </a:xfrm>
        <a:prstGeom prst="rect">
          <a:avLst/>
        </a:prstGeom>
      </xdr:spPr>
    </xdr:pic>
    <xdr:clientData/>
  </xdr:twoCellAnchor>
  <xdr:twoCellAnchor editAs="oneCell">
    <xdr:from>
      <xdr:col>8</xdr:col>
      <xdr:colOff>817523</xdr:colOff>
      <xdr:row>16</xdr:row>
      <xdr:rowOff>166019</xdr:rowOff>
    </xdr:from>
    <xdr:to>
      <xdr:col>9</xdr:col>
      <xdr:colOff>405251</xdr:colOff>
      <xdr:row>18</xdr:row>
      <xdr:rowOff>106641</xdr:rowOff>
    </xdr:to>
    <xdr:pic>
      <xdr:nvPicPr>
        <xdr:cNvPr id="55" name="Graphic 54" descr="Users with solid fill">
          <a:extLst>
            <a:ext uri="{FF2B5EF4-FFF2-40B4-BE49-F238E27FC236}">
              <a16:creationId xmlns:a16="http://schemas.microsoft.com/office/drawing/2014/main" id="{ECA1F1CF-BB0A-D5FF-2DDC-443B5CC3966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536978" y="4045292"/>
          <a:ext cx="427659" cy="425531"/>
        </a:xfrm>
        <a:prstGeom prst="rect">
          <a:avLst/>
        </a:prstGeom>
      </xdr:spPr>
    </xdr:pic>
    <xdr:clientData/>
  </xdr:twoCellAnchor>
  <xdr:twoCellAnchor>
    <xdr:from>
      <xdr:col>9</xdr:col>
      <xdr:colOff>401055</xdr:colOff>
      <xdr:row>17</xdr:row>
      <xdr:rowOff>128467</xdr:rowOff>
    </xdr:from>
    <xdr:to>
      <xdr:col>10</xdr:col>
      <xdr:colOff>55147</xdr:colOff>
      <xdr:row>18</xdr:row>
      <xdr:rowOff>165163</xdr:rowOff>
    </xdr:to>
    <xdr:sp macro="" textlink="Pivot_Customers_Analysis!P4">
      <xdr:nvSpPr>
        <xdr:cNvPr id="56" name="TextBox 55">
          <a:extLst>
            <a:ext uri="{FF2B5EF4-FFF2-40B4-BE49-F238E27FC236}">
              <a16:creationId xmlns:a16="http://schemas.microsoft.com/office/drawing/2014/main" id="{DC8EC255-A399-5671-BF23-737C5C7AFAF9}"/>
            </a:ext>
          </a:extLst>
        </xdr:cNvPr>
        <xdr:cNvSpPr txBox="1"/>
      </xdr:nvSpPr>
      <xdr:spPr>
        <a:xfrm>
          <a:off x="7935831" y="4219204"/>
          <a:ext cx="491290" cy="277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9ADC259-8335-47AA-81F7-A19AA263971E}"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l"/>
            <a:t>46</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9</xdr:col>
      <xdr:colOff>401055</xdr:colOff>
      <xdr:row>20</xdr:row>
      <xdr:rowOff>80784</xdr:rowOff>
    </xdr:from>
    <xdr:to>
      <xdr:col>10</xdr:col>
      <xdr:colOff>442999</xdr:colOff>
      <xdr:row>21</xdr:row>
      <xdr:rowOff>117481</xdr:rowOff>
    </xdr:to>
    <xdr:sp macro="" textlink="Pivot_Customers_Analysis!O4">
      <xdr:nvSpPr>
        <xdr:cNvPr id="57" name="TextBox 56">
          <a:extLst>
            <a:ext uri="{FF2B5EF4-FFF2-40B4-BE49-F238E27FC236}">
              <a16:creationId xmlns:a16="http://schemas.microsoft.com/office/drawing/2014/main" id="{B0B677C3-7BAD-DD11-8072-98DAA1833ADD}"/>
            </a:ext>
          </a:extLst>
        </xdr:cNvPr>
        <xdr:cNvSpPr txBox="1"/>
      </xdr:nvSpPr>
      <xdr:spPr>
        <a:xfrm>
          <a:off x="7935831" y="4893416"/>
          <a:ext cx="879142" cy="277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632644A-8823-4228-BBF2-FD19E1B5ED6A}"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l"/>
            <a:t>11,377</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8</xdr:col>
      <xdr:colOff>658987</xdr:colOff>
      <xdr:row>23</xdr:row>
      <xdr:rowOff>150057</xdr:rowOff>
    </xdr:from>
    <xdr:to>
      <xdr:col>11</xdr:col>
      <xdr:colOff>473529</xdr:colOff>
      <xdr:row>24</xdr:row>
      <xdr:rowOff>204827</xdr:rowOff>
    </xdr:to>
    <xdr:graphicFrame macro="">
      <xdr:nvGraphicFramePr>
        <xdr:cNvPr id="59" name="Chart 58">
          <a:extLst>
            <a:ext uri="{FF2B5EF4-FFF2-40B4-BE49-F238E27FC236}">
              <a16:creationId xmlns:a16="http://schemas.microsoft.com/office/drawing/2014/main" id="{B748DC04-1F0C-49BA-9A75-6FDFEC56F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658987</xdr:colOff>
      <xdr:row>25</xdr:row>
      <xdr:rowOff>193598</xdr:rowOff>
    </xdr:from>
    <xdr:to>
      <xdr:col>11</xdr:col>
      <xdr:colOff>440872</xdr:colOff>
      <xdr:row>27</xdr:row>
      <xdr:rowOff>7735</xdr:rowOff>
    </xdr:to>
    <xdr:graphicFrame macro="">
      <xdr:nvGraphicFramePr>
        <xdr:cNvPr id="61" name="Chart 60">
          <a:extLst>
            <a:ext uri="{FF2B5EF4-FFF2-40B4-BE49-F238E27FC236}">
              <a16:creationId xmlns:a16="http://schemas.microsoft.com/office/drawing/2014/main" id="{B71E46FC-2822-EC80-CB0C-3F22EE9CD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807118</xdr:colOff>
      <xdr:row>21</xdr:row>
      <xdr:rowOff>125715</xdr:rowOff>
    </xdr:from>
    <xdr:to>
      <xdr:col>10</xdr:col>
      <xdr:colOff>531395</xdr:colOff>
      <xdr:row>23</xdr:row>
      <xdr:rowOff>152928</xdr:rowOff>
    </xdr:to>
    <xdr:sp macro="" textlink="">
      <xdr:nvSpPr>
        <xdr:cNvPr id="62" name="TextBox 61">
          <a:extLst>
            <a:ext uri="{FF2B5EF4-FFF2-40B4-BE49-F238E27FC236}">
              <a16:creationId xmlns:a16="http://schemas.microsoft.com/office/drawing/2014/main" id="{8A5FBC24-1F27-9B76-536A-7BDE90457802}"/>
            </a:ext>
          </a:extLst>
        </xdr:cNvPr>
        <xdr:cNvSpPr txBox="1"/>
      </xdr:nvSpPr>
      <xdr:spPr>
        <a:xfrm>
          <a:off x="7504697" y="5178978"/>
          <a:ext cx="1398672" cy="508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Profit</a:t>
          </a:r>
          <a:r>
            <a:rPr lang="en-US" sz="1200" b="0" i="0" u="none" strike="noStrike" baseline="0">
              <a:solidFill>
                <a:sysClr val="windowText" lastClr="000000"/>
              </a:solidFill>
              <a:latin typeface="Arial" panose="020B0604020202020204" pitchFamily="34" charset="0"/>
              <a:cs typeface="Arial" panose="020B0604020202020204" pitchFamily="34" charset="0"/>
            </a:rPr>
            <a:t> by Gender</a:t>
          </a:r>
          <a:endParaRPr lang="en-US" sz="1200" b="1"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8</xdr:col>
      <xdr:colOff>632448</xdr:colOff>
      <xdr:row>25</xdr:row>
      <xdr:rowOff>33591</xdr:rowOff>
    </xdr:from>
    <xdr:to>
      <xdr:col>9</xdr:col>
      <xdr:colOff>380999</xdr:colOff>
      <xdr:row>25</xdr:row>
      <xdr:rowOff>203464</xdr:rowOff>
    </xdr:to>
    <xdr:sp macro="" textlink="">
      <xdr:nvSpPr>
        <xdr:cNvPr id="63" name="TextBox 62">
          <a:extLst>
            <a:ext uri="{FF2B5EF4-FFF2-40B4-BE49-F238E27FC236}">
              <a16:creationId xmlns:a16="http://schemas.microsoft.com/office/drawing/2014/main" id="{8E50B88C-E8E4-26D2-991C-0B44F4BDA792}"/>
            </a:ext>
          </a:extLst>
        </xdr:cNvPr>
        <xdr:cNvSpPr txBox="1"/>
      </xdr:nvSpPr>
      <xdr:spPr>
        <a:xfrm>
          <a:off x="7330027" y="6049380"/>
          <a:ext cx="585748" cy="169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i="0" u="none" strike="noStrike">
              <a:solidFill>
                <a:srgbClr val="4E0FBD"/>
              </a:solidFill>
              <a:latin typeface="Arial" panose="020B0604020202020204" pitchFamily="34" charset="0"/>
              <a:cs typeface="Arial" panose="020B0604020202020204" pitchFamily="34" charset="0"/>
            </a:rPr>
            <a:t>Male</a:t>
          </a:r>
        </a:p>
      </xdr:txBody>
    </xdr:sp>
    <xdr:clientData/>
  </xdr:twoCellAnchor>
  <xdr:twoCellAnchor>
    <xdr:from>
      <xdr:col>8</xdr:col>
      <xdr:colOff>632448</xdr:colOff>
      <xdr:row>23</xdr:row>
      <xdr:rowOff>22704</xdr:rowOff>
    </xdr:from>
    <xdr:to>
      <xdr:col>9</xdr:col>
      <xdr:colOff>527957</xdr:colOff>
      <xdr:row>23</xdr:row>
      <xdr:rowOff>192578</xdr:rowOff>
    </xdr:to>
    <xdr:sp macro="" textlink="">
      <xdr:nvSpPr>
        <xdr:cNvPr id="3072" name="TextBox 3071">
          <a:extLst>
            <a:ext uri="{FF2B5EF4-FFF2-40B4-BE49-F238E27FC236}">
              <a16:creationId xmlns:a16="http://schemas.microsoft.com/office/drawing/2014/main" id="{69856DBA-F64C-975E-7256-3C845DB67E00}"/>
            </a:ext>
          </a:extLst>
        </xdr:cNvPr>
        <xdr:cNvSpPr txBox="1"/>
      </xdr:nvSpPr>
      <xdr:spPr>
        <a:xfrm>
          <a:off x="7330027" y="5557230"/>
          <a:ext cx="732706" cy="169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i="0" u="none" strike="noStrike">
              <a:solidFill>
                <a:sysClr val="windowText" lastClr="000000"/>
              </a:solidFill>
              <a:latin typeface="Arial" panose="020B0604020202020204" pitchFamily="34" charset="0"/>
              <a:cs typeface="Arial" panose="020B0604020202020204" pitchFamily="34" charset="0"/>
            </a:rPr>
            <a:t>Female</a:t>
          </a:r>
        </a:p>
      </xdr:txBody>
    </xdr:sp>
    <xdr:clientData/>
  </xdr:twoCellAnchor>
  <xdr:twoCellAnchor>
    <xdr:from>
      <xdr:col>9</xdr:col>
      <xdr:colOff>695598</xdr:colOff>
      <xdr:row>23</xdr:row>
      <xdr:rowOff>156838</xdr:rowOff>
    </xdr:from>
    <xdr:to>
      <xdr:col>10</xdr:col>
      <xdr:colOff>737542</xdr:colOff>
      <xdr:row>24</xdr:row>
      <xdr:rowOff>193535</xdr:rowOff>
    </xdr:to>
    <xdr:sp macro="" textlink="Pivot_Customers_Analysis!P14">
      <xdr:nvSpPr>
        <xdr:cNvPr id="3073" name="TextBox 3072">
          <a:extLst>
            <a:ext uri="{FF2B5EF4-FFF2-40B4-BE49-F238E27FC236}">
              <a16:creationId xmlns:a16="http://schemas.microsoft.com/office/drawing/2014/main" id="{FDF7A3F4-CF75-A05E-B4D1-FF6CEA972D0D}"/>
            </a:ext>
          </a:extLst>
        </xdr:cNvPr>
        <xdr:cNvSpPr txBox="1"/>
      </xdr:nvSpPr>
      <xdr:spPr>
        <a:xfrm>
          <a:off x="8230374" y="5691364"/>
          <a:ext cx="879142" cy="277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A69CE40-0EB3-4391-8EBD-F6551A2A11ED}" type="TxLink">
            <a:rPr lang="en-US" sz="1000" b="1" i="0" u="none" strike="noStrike">
              <a:solidFill>
                <a:srgbClr val="000000"/>
              </a:solidFill>
              <a:latin typeface="Arial" panose="020B0604020202020204" pitchFamily="34" charset="0"/>
              <a:ea typeface="+mn-ea"/>
              <a:cs typeface="Arial" panose="020B0604020202020204" pitchFamily="34" charset="0"/>
            </a:rPr>
            <a:pPr marL="0" indent="0" algn="ctr"/>
            <a:t>50.2%</a:t>
          </a:fld>
          <a:endParaRPr lang="en-US" sz="105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9</xdr:col>
      <xdr:colOff>695598</xdr:colOff>
      <xdr:row>25</xdr:row>
      <xdr:rowOff>194940</xdr:rowOff>
    </xdr:from>
    <xdr:to>
      <xdr:col>10</xdr:col>
      <xdr:colOff>737542</xdr:colOff>
      <xdr:row>26</xdr:row>
      <xdr:rowOff>231636</xdr:rowOff>
    </xdr:to>
    <xdr:sp macro="" textlink="Pivot_Customers_Analysis!P15">
      <xdr:nvSpPr>
        <xdr:cNvPr id="3074" name="TextBox 3073">
          <a:extLst>
            <a:ext uri="{FF2B5EF4-FFF2-40B4-BE49-F238E27FC236}">
              <a16:creationId xmlns:a16="http://schemas.microsoft.com/office/drawing/2014/main" id="{A9D01EEB-8761-CB78-9A3C-DA98D0527F2D}"/>
            </a:ext>
          </a:extLst>
        </xdr:cNvPr>
        <xdr:cNvSpPr txBox="1"/>
      </xdr:nvSpPr>
      <xdr:spPr>
        <a:xfrm>
          <a:off x="8230374" y="6210729"/>
          <a:ext cx="879142" cy="277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64F1184-71FE-4F17-9146-17EB7A663C9E}" type="TxLink">
            <a:rPr lang="en-US" sz="1000" b="1" i="0" u="none" strike="noStrike">
              <a:solidFill>
                <a:srgbClr val="4E0FBD"/>
              </a:solidFill>
              <a:latin typeface="Arial" panose="020B0604020202020204" pitchFamily="34" charset="0"/>
              <a:ea typeface="+mn-ea"/>
              <a:cs typeface="Arial" panose="020B0604020202020204" pitchFamily="34" charset="0"/>
            </a:rPr>
            <a:pPr marL="0" indent="0" algn="ctr"/>
            <a:t>49.8%</a:t>
          </a:fld>
          <a:endParaRPr lang="en-US" sz="8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10</xdr:col>
      <xdr:colOff>791940</xdr:colOff>
      <xdr:row>16</xdr:row>
      <xdr:rowOff>11535</xdr:rowOff>
    </xdr:from>
    <xdr:to>
      <xdr:col>15</xdr:col>
      <xdr:colOff>190499</xdr:colOff>
      <xdr:row>21</xdr:row>
      <xdr:rowOff>128260</xdr:rowOff>
    </xdr:to>
    <xdr:sp macro="" textlink="">
      <xdr:nvSpPr>
        <xdr:cNvPr id="60" name="Rectangle: Rounded Corners 59">
          <a:extLst>
            <a:ext uri="{FF2B5EF4-FFF2-40B4-BE49-F238E27FC236}">
              <a16:creationId xmlns:a16="http://schemas.microsoft.com/office/drawing/2014/main" id="{58B010D5-FA47-BE0D-22C9-FB0D6FB469E8}"/>
            </a:ext>
          </a:extLst>
        </xdr:cNvPr>
        <xdr:cNvSpPr/>
      </xdr:nvSpPr>
      <xdr:spPr>
        <a:xfrm>
          <a:off x="9191258" y="3890808"/>
          <a:ext cx="3598218" cy="1328997"/>
        </a:xfrm>
        <a:prstGeom prst="roundRect">
          <a:avLst>
            <a:gd name="adj" fmla="val 14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11</xdr:col>
      <xdr:colOff>45983</xdr:colOff>
      <xdr:row>16</xdr:row>
      <xdr:rowOff>50458</xdr:rowOff>
    </xdr:from>
    <xdr:to>
      <xdr:col>15</xdr:col>
      <xdr:colOff>111672</xdr:colOff>
      <xdr:row>21</xdr:row>
      <xdr:rowOff>142424</xdr:rowOff>
    </xdr:to>
    <xdr:graphicFrame macro="">
      <xdr:nvGraphicFramePr>
        <xdr:cNvPr id="3075" name="Chart 3074">
          <a:extLst>
            <a:ext uri="{FF2B5EF4-FFF2-40B4-BE49-F238E27FC236}">
              <a16:creationId xmlns:a16="http://schemas.microsoft.com/office/drawing/2014/main" id="{01BD64DC-B801-44BC-90F0-C454F76303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36606</xdr:colOff>
      <xdr:row>16</xdr:row>
      <xdr:rowOff>5216</xdr:rowOff>
    </xdr:from>
    <xdr:to>
      <xdr:col>14</xdr:col>
      <xdr:colOff>547637</xdr:colOff>
      <xdr:row>17</xdr:row>
      <xdr:rowOff>119654</xdr:rowOff>
    </xdr:to>
    <xdr:sp macro="" textlink="Pivot_Customers_Analysis!V25">
      <xdr:nvSpPr>
        <xdr:cNvPr id="3076" name="TextBox 3075">
          <a:extLst>
            <a:ext uri="{FF2B5EF4-FFF2-40B4-BE49-F238E27FC236}">
              <a16:creationId xmlns:a16="http://schemas.microsoft.com/office/drawing/2014/main" id="{DE23B051-6271-79B5-A431-BD95A7ACB6C9}"/>
            </a:ext>
          </a:extLst>
        </xdr:cNvPr>
        <xdr:cNvSpPr txBox="1"/>
      </xdr:nvSpPr>
      <xdr:spPr>
        <a:xfrm>
          <a:off x="9245777" y="3855321"/>
          <a:ext cx="3022623" cy="35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2CB1E2-0257-4548-B175-97CCFEC0446E}" type="TxLink">
            <a:rPr lang="en-US" sz="1200" b="0" i="0" u="none" strike="noStrike">
              <a:solidFill>
                <a:srgbClr val="000000"/>
              </a:solidFill>
              <a:latin typeface="Arial" panose="020B0604020202020204" pitchFamily="34" charset="0"/>
              <a:cs typeface="Arial" panose="020B0604020202020204" pitchFamily="34" charset="0"/>
            </a:rPr>
            <a:pPr algn="l"/>
            <a:t>The 50 Plus Age Group Contributed </a:t>
          </a:fld>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11</xdr:col>
      <xdr:colOff>171</xdr:colOff>
      <xdr:row>16</xdr:row>
      <xdr:rowOff>204375</xdr:rowOff>
    </xdr:from>
    <xdr:to>
      <xdr:col>11</xdr:col>
      <xdr:colOff>789878</xdr:colOff>
      <xdr:row>18</xdr:row>
      <xdr:rowOff>4586</xdr:rowOff>
    </xdr:to>
    <xdr:sp macro="" textlink="Pivot_Customers_Analysis!V22">
      <xdr:nvSpPr>
        <xdr:cNvPr id="3077" name="TextBox 3076">
          <a:extLst>
            <a:ext uri="{FF2B5EF4-FFF2-40B4-BE49-F238E27FC236}">
              <a16:creationId xmlns:a16="http://schemas.microsoft.com/office/drawing/2014/main" id="{C2D68B48-1995-1782-1C35-DC6684F3DDFB}"/>
            </a:ext>
          </a:extLst>
        </xdr:cNvPr>
        <xdr:cNvSpPr txBox="1"/>
      </xdr:nvSpPr>
      <xdr:spPr>
        <a:xfrm>
          <a:off x="9209342" y="4054480"/>
          <a:ext cx="789707" cy="281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0CBCA1F-122E-4EE9-9904-31E4EB4610BF}" type="TxLink">
            <a:rPr lang="en-US" sz="1400" b="1" i="0" u="none" strike="noStrike">
              <a:solidFill>
                <a:srgbClr val="4E0FBD"/>
              </a:solidFill>
              <a:latin typeface="Arial" panose="020B0604020202020204" pitchFamily="34" charset="0"/>
              <a:ea typeface="+mn-ea"/>
              <a:cs typeface="Arial" panose="020B0604020202020204" pitchFamily="34" charset="0"/>
            </a:rPr>
            <a:pPr marL="0" indent="0" algn="l"/>
            <a:t>39.9%</a:t>
          </a:fld>
          <a:endParaRPr lang="en-US" sz="14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11</xdr:col>
      <xdr:colOff>584652</xdr:colOff>
      <xdr:row>16</xdr:row>
      <xdr:rowOff>240008</xdr:rowOff>
    </xdr:from>
    <xdr:to>
      <xdr:col>13</xdr:col>
      <xdr:colOff>24034</xdr:colOff>
      <xdr:row>17</xdr:row>
      <xdr:rowOff>212762</xdr:rowOff>
    </xdr:to>
    <xdr:sp macro="" textlink="">
      <xdr:nvSpPr>
        <xdr:cNvPr id="3078" name="TextBox 3077">
          <a:extLst>
            <a:ext uri="{FF2B5EF4-FFF2-40B4-BE49-F238E27FC236}">
              <a16:creationId xmlns:a16="http://schemas.microsoft.com/office/drawing/2014/main" id="{4306F8CB-253C-661C-26B5-F354BA6277E4}"/>
            </a:ext>
          </a:extLst>
        </xdr:cNvPr>
        <xdr:cNvSpPr txBox="1"/>
      </xdr:nvSpPr>
      <xdr:spPr>
        <a:xfrm>
          <a:off x="9823902" y="4119281"/>
          <a:ext cx="1119246" cy="215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of Total Profit</a:t>
          </a:r>
        </a:p>
      </xdr:txBody>
    </xdr:sp>
    <xdr:clientData/>
  </xdr:twoCellAnchor>
  <xdr:twoCellAnchor>
    <xdr:from>
      <xdr:col>10</xdr:col>
      <xdr:colOff>791940</xdr:colOff>
      <xdr:row>21</xdr:row>
      <xdr:rowOff>224340</xdr:rowOff>
    </xdr:from>
    <xdr:to>
      <xdr:col>15</xdr:col>
      <xdr:colOff>190499</xdr:colOff>
      <xdr:row>27</xdr:row>
      <xdr:rowOff>104580</xdr:rowOff>
    </xdr:to>
    <xdr:sp macro="" textlink="">
      <xdr:nvSpPr>
        <xdr:cNvPr id="3079" name="Rectangle: Rounded Corners 3078">
          <a:extLst>
            <a:ext uri="{FF2B5EF4-FFF2-40B4-BE49-F238E27FC236}">
              <a16:creationId xmlns:a16="http://schemas.microsoft.com/office/drawing/2014/main" id="{864B0A7E-1418-363A-F072-57BBF06715BD}"/>
            </a:ext>
          </a:extLst>
        </xdr:cNvPr>
        <xdr:cNvSpPr/>
      </xdr:nvSpPr>
      <xdr:spPr>
        <a:xfrm>
          <a:off x="9191258" y="5315885"/>
          <a:ext cx="3598218" cy="1334968"/>
        </a:xfrm>
        <a:prstGeom prst="roundRect">
          <a:avLst>
            <a:gd name="adj" fmla="val 14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editAs="oneCell">
    <xdr:from>
      <xdr:col>11</xdr:col>
      <xdr:colOff>19708</xdr:colOff>
      <xdr:row>23</xdr:row>
      <xdr:rowOff>115302</xdr:rowOff>
    </xdr:from>
    <xdr:to>
      <xdr:col>15</xdr:col>
      <xdr:colOff>97963</xdr:colOff>
      <xdr:row>27</xdr:row>
      <xdr:rowOff>70164</xdr:rowOff>
    </xdr:to>
    <mc:AlternateContent xmlns:mc="http://schemas.openxmlformats.org/markup-compatibility/2006" xmlns:a14="http://schemas.microsoft.com/office/drawing/2010/main">
      <mc:Choice Requires="a14">
        <xdr:graphicFrame macro="">
          <xdr:nvGraphicFramePr>
            <xdr:cNvPr id="3080" name="Year 1">
              <a:extLst>
                <a:ext uri="{FF2B5EF4-FFF2-40B4-BE49-F238E27FC236}">
                  <a16:creationId xmlns:a16="http://schemas.microsoft.com/office/drawing/2014/main" id="{7C954322-2208-406D-AD01-DA06554EAF8D}"/>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221686" y="5639802"/>
              <a:ext cx="3424429" cy="915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386797</xdr:colOff>
      <xdr:row>16</xdr:row>
      <xdr:rowOff>11535</xdr:rowOff>
    </xdr:from>
    <xdr:to>
      <xdr:col>19</xdr:col>
      <xdr:colOff>822613</xdr:colOff>
      <xdr:row>27</xdr:row>
      <xdr:rowOff>116147</xdr:rowOff>
    </xdr:to>
    <xdr:sp macro="" textlink="">
      <xdr:nvSpPr>
        <xdr:cNvPr id="3081" name="Rectangle: Rounded Corners 3080">
          <a:extLst>
            <a:ext uri="{FF2B5EF4-FFF2-40B4-BE49-F238E27FC236}">
              <a16:creationId xmlns:a16="http://schemas.microsoft.com/office/drawing/2014/main" id="{AA318DF9-FAEC-11D1-BD0B-D71178202088}"/>
            </a:ext>
          </a:extLst>
        </xdr:cNvPr>
        <xdr:cNvSpPr/>
      </xdr:nvSpPr>
      <xdr:spPr>
        <a:xfrm>
          <a:off x="12985774" y="3890808"/>
          <a:ext cx="3795544" cy="2771612"/>
        </a:xfrm>
        <a:prstGeom prst="roundRect">
          <a:avLst>
            <a:gd name="adj" fmla="val 955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15</xdr:col>
      <xdr:colOff>515743</xdr:colOff>
      <xdr:row>18</xdr:row>
      <xdr:rowOff>102850</xdr:rowOff>
    </xdr:from>
    <xdr:to>
      <xdr:col>19</xdr:col>
      <xdr:colOff>515744</xdr:colOff>
      <xdr:row>26</xdr:row>
      <xdr:rowOff>193056</xdr:rowOff>
    </xdr:to>
    <xdr:graphicFrame macro="">
      <xdr:nvGraphicFramePr>
        <xdr:cNvPr id="52" name="Chart 51">
          <a:extLst>
            <a:ext uri="{FF2B5EF4-FFF2-40B4-BE49-F238E27FC236}">
              <a16:creationId xmlns:a16="http://schemas.microsoft.com/office/drawing/2014/main" id="{A428D4AF-E648-4096-A0A2-B4F227978B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452137</xdr:colOff>
      <xdr:row>16</xdr:row>
      <xdr:rowOff>84373</xdr:rowOff>
    </xdr:from>
    <xdr:to>
      <xdr:col>19</xdr:col>
      <xdr:colOff>283427</xdr:colOff>
      <xdr:row>17</xdr:row>
      <xdr:rowOff>126083</xdr:rowOff>
    </xdr:to>
    <xdr:sp macro="" textlink="Pivot_Customers_Analysis!AE10">
      <xdr:nvSpPr>
        <xdr:cNvPr id="54" name="TextBox 53">
          <a:extLst>
            <a:ext uri="{FF2B5EF4-FFF2-40B4-BE49-F238E27FC236}">
              <a16:creationId xmlns:a16="http://schemas.microsoft.com/office/drawing/2014/main" id="{A501B9E6-DD60-1F6A-8A99-DEF7764570FD}"/>
            </a:ext>
          </a:extLst>
        </xdr:cNvPr>
        <xdr:cNvSpPr txBox="1"/>
      </xdr:nvSpPr>
      <xdr:spPr>
        <a:xfrm>
          <a:off x="13051114" y="3963646"/>
          <a:ext cx="3191018" cy="284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88C4BF9-8415-46C3-9DA3-E74752595798}" type="TxLink">
            <a:rPr lang="en-US" sz="1200" b="0" i="0" u="none" strike="noStrike">
              <a:solidFill>
                <a:srgbClr val="000000"/>
              </a:solidFill>
              <a:latin typeface="Arial" panose="020B0604020202020204" pitchFamily="34" charset="0"/>
              <a:cs typeface="Arial" panose="020B0604020202020204" pitchFamily="34" charset="0"/>
            </a:rPr>
            <a:pPr algn="l"/>
            <a:t>United States and Australia contribuited</a:t>
          </a:fld>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18</xdr:col>
      <xdr:colOff>694592</xdr:colOff>
      <xdr:row>16</xdr:row>
      <xdr:rowOff>97702</xdr:rowOff>
    </xdr:from>
    <xdr:to>
      <xdr:col>19</xdr:col>
      <xdr:colOff>713934</xdr:colOff>
      <xdr:row>17</xdr:row>
      <xdr:rowOff>134877</xdr:rowOff>
    </xdr:to>
    <xdr:sp macro="" textlink="Pivot_Customers_Analysis!AE7">
      <xdr:nvSpPr>
        <xdr:cNvPr id="3082" name="TextBox 3081">
          <a:extLst>
            <a:ext uri="{FF2B5EF4-FFF2-40B4-BE49-F238E27FC236}">
              <a16:creationId xmlns:a16="http://schemas.microsoft.com/office/drawing/2014/main" id="{8D09CBD7-8D2D-74BA-F67A-37FB7A7915A5}"/>
            </a:ext>
          </a:extLst>
        </xdr:cNvPr>
        <xdr:cNvSpPr txBox="1"/>
      </xdr:nvSpPr>
      <xdr:spPr>
        <a:xfrm>
          <a:off x="15829489" y="3881426"/>
          <a:ext cx="860169" cy="273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A5430C4-6ADD-490C-8D21-146F7AA22CE0}"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l"/>
            <a:t>60.1%</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15</xdr:col>
      <xdr:colOff>472209</xdr:colOff>
      <xdr:row>17</xdr:row>
      <xdr:rowOff>94199</xdr:rowOff>
    </xdr:from>
    <xdr:to>
      <xdr:col>16</xdr:col>
      <xdr:colOff>747933</xdr:colOff>
      <xdr:row>18</xdr:row>
      <xdr:rowOff>72443</xdr:rowOff>
    </xdr:to>
    <xdr:sp macro="" textlink="">
      <xdr:nvSpPr>
        <xdr:cNvPr id="3083" name="TextBox 3082">
          <a:extLst>
            <a:ext uri="{FF2B5EF4-FFF2-40B4-BE49-F238E27FC236}">
              <a16:creationId xmlns:a16="http://schemas.microsoft.com/office/drawing/2014/main" id="{86C7BE1B-76B4-3A20-8582-CBBCB9FDB15D}"/>
            </a:ext>
          </a:extLst>
        </xdr:cNvPr>
        <xdr:cNvSpPr txBox="1"/>
      </xdr:nvSpPr>
      <xdr:spPr>
        <a:xfrm>
          <a:off x="13071186" y="4215926"/>
          <a:ext cx="1115656" cy="220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of Total Profit</a:t>
          </a:r>
        </a:p>
      </xdr:txBody>
    </xdr:sp>
    <xdr:clientData/>
  </xdr:twoCellAnchor>
  <xdr:twoCellAnchor editAs="oneCell">
    <xdr:from>
      <xdr:col>11</xdr:col>
      <xdr:colOff>754672</xdr:colOff>
      <xdr:row>0</xdr:row>
      <xdr:rowOff>115881</xdr:rowOff>
    </xdr:from>
    <xdr:to>
      <xdr:col>19</xdr:col>
      <xdr:colOff>740020</xdr:colOff>
      <xdr:row>3</xdr:row>
      <xdr:rowOff>176493</xdr:rowOff>
    </xdr:to>
    <mc:AlternateContent xmlns:mc="http://schemas.openxmlformats.org/markup-compatibility/2006" xmlns:a14="http://schemas.microsoft.com/office/drawing/2010/main">
      <mc:Choice Requires="a14">
        <xdr:graphicFrame macro="">
          <xdr:nvGraphicFramePr>
            <xdr:cNvPr id="3084" name="Country 1">
              <a:extLst>
                <a:ext uri="{FF2B5EF4-FFF2-40B4-BE49-F238E27FC236}">
                  <a16:creationId xmlns:a16="http://schemas.microsoft.com/office/drawing/2014/main" id="{85D4B0DF-E44E-461D-AE8B-ABE21A42D0DA}"/>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942634" y="115881"/>
              <a:ext cx="6667501" cy="7859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752460</xdr:colOff>
      <xdr:row>0</xdr:row>
      <xdr:rowOff>161974</xdr:rowOff>
    </xdr:from>
    <xdr:to>
      <xdr:col>7</xdr:col>
      <xdr:colOff>87973</xdr:colOff>
      <xdr:row>3</xdr:row>
      <xdr:rowOff>91517</xdr:rowOff>
    </xdr:to>
    <xdr:sp macro="" textlink="">
      <xdr:nvSpPr>
        <xdr:cNvPr id="3085" name="Rectangle: Rounded Corners 3084">
          <a:hlinkClick xmlns:r="http://schemas.openxmlformats.org/officeDocument/2006/relationships" r:id="rId19" tooltip="Previous Dahsboard"/>
          <a:extLst>
            <a:ext uri="{FF2B5EF4-FFF2-40B4-BE49-F238E27FC236}">
              <a16:creationId xmlns:a16="http://schemas.microsoft.com/office/drawing/2014/main" id="{F5EB8011-85BC-444D-A0B3-260C6E23CCFB}"/>
            </a:ext>
          </a:extLst>
        </xdr:cNvPr>
        <xdr:cNvSpPr/>
      </xdr:nvSpPr>
      <xdr:spPr>
        <a:xfrm>
          <a:off x="4105260" y="161974"/>
          <a:ext cx="1850113" cy="648000"/>
        </a:xfrm>
        <a:prstGeom prst="roundRect">
          <a:avLst>
            <a:gd name="adj" fmla="val 8978"/>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Time Series Dashboard</a:t>
          </a:r>
        </a:p>
      </xdr:txBody>
    </xdr:sp>
    <xdr:clientData/>
  </xdr:twoCellAnchor>
  <xdr:twoCellAnchor>
    <xdr:from>
      <xdr:col>7</xdr:col>
      <xdr:colOff>187895</xdr:colOff>
      <xdr:row>0</xdr:row>
      <xdr:rowOff>161974</xdr:rowOff>
    </xdr:from>
    <xdr:to>
      <xdr:col>9</xdr:col>
      <xdr:colOff>361829</xdr:colOff>
      <xdr:row>3</xdr:row>
      <xdr:rowOff>91517</xdr:rowOff>
    </xdr:to>
    <xdr:sp macro="" textlink="">
      <xdr:nvSpPr>
        <xdr:cNvPr id="3086" name="Rectangle: Rounded Corners 3085">
          <a:extLst>
            <a:ext uri="{FF2B5EF4-FFF2-40B4-BE49-F238E27FC236}">
              <a16:creationId xmlns:a16="http://schemas.microsoft.com/office/drawing/2014/main" id="{FE8F6461-D6E0-4725-8A7D-D708B416C85E}"/>
            </a:ext>
          </a:extLst>
        </xdr:cNvPr>
        <xdr:cNvSpPr/>
      </xdr:nvSpPr>
      <xdr:spPr>
        <a:xfrm>
          <a:off x="6034780" y="161974"/>
          <a:ext cx="1844472" cy="654908"/>
        </a:xfrm>
        <a:prstGeom prst="roundRect">
          <a:avLst>
            <a:gd name="adj" fmla="val 897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Products &amp;</a:t>
          </a:r>
          <a:r>
            <a:rPr lang="en-US" sz="1200" baseline="0">
              <a:solidFill>
                <a:schemeClr val="bg1"/>
              </a:solidFill>
              <a:latin typeface="Arial" panose="020B0604020202020204" pitchFamily="34" charset="0"/>
              <a:cs typeface="Arial" panose="020B0604020202020204" pitchFamily="34" charset="0"/>
            </a:rPr>
            <a:t> Customers Dashboard</a:t>
          </a:r>
          <a:endParaRPr lang="en-US" sz="1200">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82827</xdr:colOff>
      <xdr:row>22</xdr:row>
      <xdr:rowOff>82826</xdr:rowOff>
    </xdr:from>
    <xdr:to>
      <xdr:col>12</xdr:col>
      <xdr:colOff>443096</xdr:colOff>
      <xdr:row>23</xdr:row>
      <xdr:rowOff>116797</xdr:rowOff>
    </xdr:to>
    <xdr:sp macro="" textlink="">
      <xdr:nvSpPr>
        <xdr:cNvPr id="3087" name="TextBox 3086">
          <a:extLst>
            <a:ext uri="{FF2B5EF4-FFF2-40B4-BE49-F238E27FC236}">
              <a16:creationId xmlns:a16="http://schemas.microsoft.com/office/drawing/2014/main" id="{625D55C7-8CFC-4953-9164-9438D1D411A2}"/>
            </a:ext>
          </a:extLst>
        </xdr:cNvPr>
        <xdr:cNvSpPr txBox="1"/>
      </xdr:nvSpPr>
      <xdr:spPr>
        <a:xfrm>
          <a:off x="9284805" y="5367130"/>
          <a:ext cx="1196813" cy="274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rgbClr val="000000"/>
              </a:solidFill>
              <a:latin typeface="Arial" panose="020B0604020202020204" pitchFamily="34" charset="0"/>
              <a:cs typeface="Arial" panose="020B0604020202020204" pitchFamily="34" charset="0"/>
            </a:rPr>
            <a:t>Year</a:t>
          </a:r>
          <a:r>
            <a:rPr lang="en-US" sz="1200" b="1" i="0" u="none" strike="noStrike" baseline="0">
              <a:solidFill>
                <a:srgbClr val="000000"/>
              </a:solidFill>
              <a:latin typeface="Arial" panose="020B0604020202020204" pitchFamily="34" charset="0"/>
              <a:cs typeface="Arial" panose="020B0604020202020204" pitchFamily="34" charset="0"/>
            </a:rPr>
            <a:t> Filter</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9</xdr:col>
      <xdr:colOff>476908</xdr:colOff>
      <xdr:row>0</xdr:row>
      <xdr:rowOff>161974</xdr:rowOff>
    </xdr:from>
    <xdr:to>
      <xdr:col>11</xdr:col>
      <xdr:colOff>658138</xdr:colOff>
      <xdr:row>3</xdr:row>
      <xdr:rowOff>91809</xdr:rowOff>
    </xdr:to>
    <xdr:sp macro="[0]!ClearFilterDashboard2" textlink="">
      <xdr:nvSpPr>
        <xdr:cNvPr id="3088" name="Rectangle: Rounded Corners 3087">
          <a:extLst>
            <a:ext uri="{FF2B5EF4-FFF2-40B4-BE49-F238E27FC236}">
              <a16:creationId xmlns:a16="http://schemas.microsoft.com/office/drawing/2014/main" id="{8CE3F56F-0631-4B3F-A854-16FFDD3AD4FF}"/>
            </a:ext>
          </a:extLst>
        </xdr:cNvPr>
        <xdr:cNvSpPr/>
      </xdr:nvSpPr>
      <xdr:spPr>
        <a:xfrm>
          <a:off x="7994331" y="161974"/>
          <a:ext cx="1851769" cy="655200"/>
        </a:xfrm>
        <a:prstGeom prst="roundRect">
          <a:avLst>
            <a:gd name="adj" fmla="val 8978"/>
          </a:avLst>
        </a:prstGeom>
        <a:solidFill>
          <a:srgbClr val="4E0F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Clear Filters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41558564815" backgroundQuery="1" createdVersion="8" refreshedVersion="8" minRefreshableVersion="3" recordCount="0" supportSubquery="1" supportAdvancedDrill="1" xr:uid="{BF3648FF-A85A-4D38-B6AB-D0D3EB97E84B}">
  <cacheSource type="external" connectionId="8"/>
  <cacheFields count="5">
    <cacheField name="[Measures].[#Transactions]" caption="#Transactions" numFmtId="0" hierarchy="49" level="32767"/>
    <cacheField name="[Measures].[Sum of TotalProfit]" caption="Sum of TotalProfit" numFmtId="0" hierarchy="44" level="32767"/>
    <cacheField name="[Measures].[Sum of TotalRevenue]" caption="Sum of TotalRevenue" numFmtId="0" hierarchy="46"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41569791669" backgroundQuery="1" createdVersion="8" refreshedVersion="8" minRefreshableVersion="3" recordCount="0" supportSubquery="1" supportAdvancedDrill="1" xr:uid="{8D29FB1D-E12D-459D-8420-441FCFE2E49B}">
  <cacheSource type="external" connectionId="8"/>
  <cacheFields count="8">
    <cacheField name="[Measures].[#Transactions]" caption="#Transactions" numFmtId="0" hierarchy="49" level="32767"/>
    <cacheField name="[Measures].[Sum of TotalProfit]" caption="Sum of TotalProfit" numFmtId="0" hierarchy="44" level="32767"/>
    <cacheField name="[Measures].[Sum of COGS]" caption="Sum of COGS" numFmtId="0" hierarchy="45" level="32767"/>
    <cacheField name="[Measures].[Sum of TotalRevenue]" caption="Sum of TotalRevenue" numFmtId="0" hierarchy="46" level="32767"/>
    <cacheField name="[Measures].[Sum of OrderQuantity]" caption="Sum of OrderQuantity" numFmtId="0" hierarchy="47" level="32767"/>
    <cacheField name="[Measures].[% Profit Margin]" caption="% Profit Margin" numFmtId="0" hierarchy="53"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Date].[Month Name].[Month Name]" caption="Month Name" numFmtId="0" hierarchy="12"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88425924" backgroundQuery="1" createdVersion="8" refreshedVersion="8" minRefreshableVersion="3" recordCount="0" supportSubquery="1" supportAdvancedDrill="1" xr:uid="{C283DC1B-9BFC-4726-A3F4-EA956C4085A6}">
  <cacheSource type="external" connectionId="8"/>
  <cacheFields count="10">
    <cacheField name="[Measures].[#Transactions]" caption="#Transactions" numFmtId="0" hierarchy="49" level="32767"/>
    <cacheField name="[Measures].[Sum of TotalProfit]" caption="Sum of TotalProfit" numFmtId="0" hierarchy="44" level="32767"/>
    <cacheField name="[Measures].[Sum of COGS]" caption="Sum of COGS" numFmtId="0" hierarchy="45" level="32767"/>
    <cacheField name="[Measures].[Sum of TotalRevenue]" caption="Sum of TotalRevenue" numFmtId="0" hierarchy="46" level="32767"/>
    <cacheField name="[Measures].[Sum of OrderQuantity]" caption="Sum of OrderQuantity" numFmtId="0" hierarchy="47" level="32767"/>
    <cacheField name="[Measures].[All Products]" caption="All Products" numFmtId="0" hierarchy="50" level="32767"/>
    <cacheField name="[Measures].[Sold Products]" caption="Sold Products" numFmtId="0" hierarchy="51" level="32767"/>
    <cacheField name="[Measures].[Unsold Products]" caption="Unsold Products" numFmtId="0" hierarchy="52" level="32767"/>
    <cacheField name="[Measures].[% Profit Margin]" caption="% Profit Margin" numFmtId="0" hierarchy="53" level="32767"/>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89004632" backgroundQuery="1" createdVersion="8" refreshedVersion="8" minRefreshableVersion="3" recordCount="0" supportSubquery="1" supportAdvancedDrill="1" xr:uid="{FECD4F45-EAE6-40A1-B451-C1CDB6DD9B4C}">
  <cacheSource type="external" connectionId="8"/>
  <cacheFields count="1">
    <cacheField name="[DimDate].[Year].[Year]" caption="Year" numFmtId="0" hierarchy="10" level="1">
      <sharedItems containsSemiMixedTypes="0" containsString="0" containsNumber="1" containsInteger="1" minValue="2008" maxValue="2008" count="1">
        <n v="2008"/>
      </sharedItems>
      <extLst>
        <ext xmlns:x15="http://schemas.microsoft.com/office/spreadsheetml/2010/11/main" uri="{4F2E5C28-24EA-4eb8-9CBF-B6C8F9C3D259}">
          <x15:cachedUniqueNames>
            <x15:cachedUniqueName index="0" name="[DimDate].[Year].&amp;[2008]"/>
          </x15:cachedUniqueNames>
        </ext>
      </extLst>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89351855" backgroundQuery="1" createdVersion="8" refreshedVersion="8" minRefreshableVersion="3" recordCount="0" supportSubquery="1" supportAdvancedDrill="1" xr:uid="{13308241-AD1B-42AB-977F-59E1CE81F0E3}">
  <cacheSource type="external" connectionId="8"/>
  <cacheFields count="3">
    <cacheField name="[Measures].[Sum of TotalProfit]" caption="Sum of TotalProfit" numFmtId="0" hierarchy="44" level="32767"/>
    <cacheField name="[DimDate].[Month Name].[Month Name]" caption="Month Name" numFmtId="0" hierarchy="12" level="1">
      <sharedItems count="10">
        <s v="Jan"/>
        <s v="Feb"/>
        <s v="Mar"/>
        <s v="Apr"/>
        <s v="May"/>
        <s v="Jun"/>
        <s v="Jul"/>
        <s v="Aug" u="1"/>
        <s v="Nov" u="1"/>
        <s v="Dec" u="1"/>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89814817" backgroundQuery="1" createdVersion="8" refreshedVersion="8" minRefreshableVersion="3" recordCount="0" supportSubquery="1" supportAdvancedDrill="1" xr:uid="{B331FEC5-DFF5-4458-8EF2-95A49EDA9A9C}">
  <cacheSource type="external" connectionId="8"/>
  <cacheFields count="3">
    <cacheField name="[Measures].[Sum of TotalProfit]" caption="Sum of TotalProfit" numFmtId="0" hierarchy="44" level="32767"/>
    <cacheField name="[DimDate].[Day Name].[Day Name]" caption="Day Name" numFmtId="0" hierarchy="13" level="1">
      <sharedItems count="7">
        <s v="Mon"/>
        <s v="Tue"/>
        <s v="Wed"/>
        <s v="Thu"/>
        <s v="Fri"/>
        <s v="Sat"/>
        <s v="Sun"/>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90277779" backgroundQuery="1" createdVersion="8" refreshedVersion="8" minRefreshableVersion="3" recordCount="0" supportSubquery="1" supportAdvancedDrill="1" xr:uid="{D9F2A8D4-0A63-448C-AA1F-289398BD7A73}">
  <cacheSource type="external" connectionId="8"/>
  <cacheFields count="4">
    <cacheField name="[Measures].[Sum of TotalProfit]" caption="Sum of TotalProfit" numFmtId="0" hierarchy="44" level="32767"/>
    <cacheField name="[DimDate].[Day Name].[Day Name]" caption="Day Name" numFmtId="0" hierarchy="13" level="1">
      <sharedItems count="7">
        <s v="Mon"/>
        <s v="Tue"/>
        <s v="Wed"/>
        <s v="Thu"/>
        <s v="Fri"/>
        <s v="Sat"/>
        <s v="Sun"/>
      </sharedItems>
    </cacheField>
    <cacheField name="[DimDate].[WeekTypes].[WeekTypes]" caption="WeekTypes" numFmtId="0" hierarchy="14" level="1">
      <sharedItems count="2">
        <s v="Weekday"/>
        <s v="Weekend"/>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90740741" backgroundQuery="1" createdVersion="8" refreshedVersion="8" minRefreshableVersion="3" recordCount="0" supportSubquery="1" supportAdvancedDrill="1" xr:uid="{DEE2DA14-2DEA-495E-A0EA-E70CD66FFA20}">
  <cacheSource type="external" connectionId="8"/>
  <cacheFields count="5">
    <cacheField name="[Measures].[Sum of TotalProfit]" caption="Sum of TotalProfit" numFmtId="0" hierarchy="44" level="32767"/>
    <cacheField name="[DimDate].[Day Name].[Day Name]" caption="Day Name" numFmtId="0" hierarchy="13" level="1">
      <sharedItems count="7">
        <s v="Mon"/>
        <s v="Tue"/>
        <s v="Wed"/>
        <s v="Thu"/>
        <s v="Fri"/>
        <s v="Sat"/>
        <s v="Sun"/>
      </sharedItems>
    </cacheField>
    <cacheField name="[DimDate].[Quarter].[Quarter]" caption="Quarter" numFmtId="0" hierarchy="15" level="1">
      <sharedItems count="4">
        <s v="Qtr-1"/>
        <s v="Qtr-2"/>
        <s v="Qtr-3"/>
        <s v="Qtr-4"/>
      </sharedItems>
    </cacheField>
    <cacheField name="[DimDate].[Year].[Year]" caption="Year" numFmtId="0" hierarchy="10" level="1">
      <sharedItems containsSemiMixedTypes="0" containsNonDate="0" containsString="0"/>
    </cacheField>
    <cacheField name="Dummy0" numFmtId="0" hierarchy="64" level="32767">
      <extLst>
        <ext xmlns:x14="http://schemas.microsoft.com/office/spreadsheetml/2009/9/main" uri="{63CAB8AC-B538-458d-9737-405883B0398D}">
          <x14:cacheField ignore="1"/>
        </ext>
      </extLst>
    </cacheField>
  </cacheFields>
  <cacheHierarchies count="65">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91203703" backgroundQuery="1" createdVersion="8" refreshedVersion="8" minRefreshableVersion="3" recordCount="0" supportSubquery="1" supportAdvancedDrill="1" xr:uid="{73D8AB7D-EF22-4D78-AE37-BF28E154CB5F}">
  <cacheSource type="external" connectionId="8"/>
  <cacheFields count="3">
    <cacheField name="[Measures].[Sum of TotalProfit]" caption="Sum of TotalProfit" numFmtId="0" hierarchy="44" level="32767"/>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91782411" backgroundQuery="1" createdVersion="8" refreshedVersion="8" minRefreshableVersion="3" recordCount="0" supportSubquery="1" supportAdvancedDrill="1" xr:uid="{A4E83891-4CA4-468A-8037-BF68026E5122}">
  <cacheSource type="external" connectionId="8"/>
  <cacheFields count="4">
    <cacheField name="[Measures].[All Products]" caption="All Products" numFmtId="0" hierarchy="50" level="32767"/>
    <cacheField name="[Measures].[Sold Products]" caption="Sold Products" numFmtId="0" hierarchy="51" level="32767"/>
    <cacheField name="[Measures].[Unsold Products]" caption="Unsold Products" numFmtId="0" hierarchy="52" level="32767"/>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92245373" backgroundQuery="1" createdVersion="8" refreshedVersion="8" minRefreshableVersion="3" recordCount="0" supportSubquery="1" supportAdvancedDrill="1" xr:uid="{6CF106F4-36B7-49C4-AC60-C048CB195FB6}">
  <cacheSource type="external" connectionId="8"/>
  <cacheFields count="3">
    <cacheField name="[Measures].[Sum of TotalProfit]" caption="Sum of TotalProfit" numFmtId="0" hierarchy="44" level="32767"/>
    <cacheField name="[DimProduct].[Color].[Color]" caption="Color" numFmtId="0" hierarchy="23" level="1">
      <sharedItems count="8">
        <s v="Black"/>
        <s v="Blue"/>
        <s v="Multi"/>
        <s v="Red"/>
        <s v="Silver"/>
        <s v="Unspecified"/>
        <s v="White"/>
        <s v="Yellow"/>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92592596" backgroundQuery="1" createdVersion="8" refreshedVersion="8" minRefreshableVersion="3" recordCount="0" supportSubquery="1" supportAdvancedDrill="1" xr:uid="{C7AD9C80-3DDA-48AF-A47B-05AACD51E3AE}">
  <cacheSource type="external" connectionId="8"/>
  <cacheFields count="4">
    <cacheField name="[Measures].[Sum of TotalProfit]" caption="Sum of TotalProfit" numFmtId="0" hierarchy="44" level="32767"/>
    <cacheField name="[DimProduct].[Color].[Color]" caption="Color" numFmtId="0" hierarchy="23" level="1">
      <sharedItems count="8">
        <s v="Black"/>
        <s v="Blue"/>
        <s v="Multi"/>
        <s v="Red"/>
        <s v="Silver"/>
        <s v="Unspecified"/>
        <s v="White"/>
        <s v="Yellow"/>
      </sharedItems>
    </cacheField>
    <cacheField name="[FactInternetSales].[Product Price Type].[Product Price Type]" caption="Product Price Type" numFmtId="0" hierarchy="42" level="1">
      <sharedItems count="2">
        <s v="Expensive"/>
        <s v="Less Expensive"/>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2"/>
      </fieldsUsage>
    </cacheHierarchy>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94560182" backgroundQuery="1" createdVersion="8" refreshedVersion="8" minRefreshableVersion="3" recordCount="0" supportSubquery="1" supportAdvancedDrill="1" xr:uid="{8C65F404-CB98-49D2-8DB8-63AF39C88660}">
  <cacheSource type="external" connectionId="8"/>
  <cacheFields count="4">
    <cacheField name="[Measures].[Sum of TotalProfit]" caption="Sum of TotalProfit" numFmtId="0" hierarchy="44" level="32767"/>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96527776" backgroundQuery="1" createdVersion="8" refreshedVersion="8" minRefreshableVersion="3" recordCount="0" supportSubquery="1" supportAdvancedDrill="1" xr:uid="{EA3F287C-13F5-4F20-AB02-DC8BD050B03D}">
  <cacheSource type="external" connectionId="8"/>
  <cacheFields count="3">
    <cacheField name="[Measures].[# customers]" caption="# customers" numFmtId="0" hierarchy="54" level="32767"/>
    <cacheField name="[Measures].[Average Customer Age]" caption="Average Customer Age" numFmtId="0" hierarchy="55" level="32767"/>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97337961" backgroundQuery="1" createdVersion="8" refreshedVersion="8" minRefreshableVersion="3" recordCount="0" supportSubquery="1" supportAdvancedDrill="1" xr:uid="{4DD26A36-E5C5-4980-B77B-6C4CFA807601}">
  <cacheSource type="external" connectionId="8"/>
  <cacheFields count="3">
    <cacheField name="[Measures].[Sum of TotalProfit]" caption="Sum of TotalProfit" numFmtId="0" hierarchy="44" level="32767"/>
    <cacheField name="[DimCustomer].[Gender].[Gender]" caption="Gender" numFmtId="0" hierarchy="6" level="1">
      <sharedItems count="2">
        <s v="F"/>
        <s v="M"/>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98032407" backgroundQuery="1" createdVersion="8" refreshedVersion="8" minRefreshableVersion="3" recordCount="0" supportSubquery="1" supportAdvancedDrill="1" xr:uid="{FC613B7F-64DE-415F-AA3F-88D82CBA16CE}">
  <cacheSource type="external" connectionId="8"/>
  <cacheFields count="3">
    <cacheField name="[Measures].[Sum of TotalProfit]" caption="Sum of TotalProfit" numFmtId="0" hierarchy="44" level="32767"/>
    <cacheField name="[DimCustomer].[Age Group].[Age Group]" caption="Age Group" numFmtId="0" hierarchy="8" level="1">
      <sharedItems count="6">
        <s v="25-29"/>
        <s v="30-34"/>
        <s v="35-39"/>
        <s v="40-44"/>
        <s v="45-49"/>
        <s v="50 Plus"/>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71098842593" backgroundQuery="1" createdVersion="8" refreshedVersion="8" minRefreshableVersion="3" recordCount="0" supportSubquery="1" supportAdvancedDrill="1" xr:uid="{EAC9DB71-6A39-4F17-BA01-A7F0750B49F8}">
  <cacheSource type="external" connectionId="8"/>
  <cacheFields count="4">
    <cacheField name="[DimDate].[Year].[Year]" caption="Year" numFmtId="0" hierarchy="10" level="1">
      <sharedItems containsSemiMixedTypes="0" containsNonDate="0" containsString="0"/>
    </cacheField>
    <cacheField name="[Measures].[Sum of TotalProfit]" caption="Sum of TotalProfit" numFmtId="0" hierarchy="44" level="32767"/>
    <cacheField name="[DimCustomer].[Age Group].[Age Group]" caption="Age Group" numFmtId="0" hierarchy="8" level="1">
      <sharedItems count="6">
        <s v="25-29"/>
        <s v="30-34"/>
        <s v="35-39"/>
        <s v="40-44"/>
        <s v="45-49"/>
        <s v="50 Plus"/>
      </sharedItems>
    </cacheField>
    <cacheField name="[DimGeography].[Country].[Country]" caption="Country" numFmtId="0" hierarchy="19" level="1">
      <sharedItems count="6">
        <s v="Australia"/>
        <s v="Canada"/>
        <s v="France"/>
        <s v="Germany"/>
        <s v="United Kingdom"/>
        <s v="United States"/>
      </sharedItems>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2"/>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48.670415740744" backgroundQuery="1" createdVersion="3" refreshedVersion="8" minRefreshableVersion="3" recordCount="0" supportSubquery="1" supportAdvancedDrill="1" xr:uid="{8AA0114B-60BA-482C-B4CC-02D4754049B5}">
  <cacheSource type="external" connectionId="8">
    <extLst>
      <ext xmlns:x14="http://schemas.microsoft.com/office/spreadsheetml/2009/9/main" uri="{F057638F-6D5F-4e77-A914-E7F072B9BCA8}">
        <x14:sourceConnection name="ThisWorkbookDataModel"/>
      </ext>
    </extLst>
  </cacheSource>
  <cacheFields count="0"/>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0123029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E97419-B8BB-4992-9BD0-2787B4617AB7}" name="PivotTable8" cacheId="707" applyNumberFormats="0" applyBorderFormats="0" applyFontFormats="0" applyPatternFormats="0" applyAlignmentFormats="0" applyWidthHeightFormats="1" dataCaption="Values" tag="b65f3e9a-778b-4c60-b6b7-36ea567bf3cd" updatedVersion="8" minRefreshableVersion="3" useAutoFormatting="1" subtotalHiddenItems="1" rowGrandTotals="0" colGrandTotals="0" itemPrintTitles="1" createdVersion="8" indent="0" compact="0" compactData="0" multipleFieldFilters="0">
  <location ref="O2:U6"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5"/>
    <dataField name=" COGS" fld="2" baseField="0" baseItem="0" numFmtId="166"/>
    <dataField name=" TotalRevenue" fld="3" baseField="0" baseItem="0" numFmtId="166"/>
    <dataField fld="5" subtotal="count" baseField="0" baseItem="0"/>
    <dataField name=" TotalProfit" fld="1" baseField="0" baseItem="0" numFmtId="166"/>
    <dataField name=" OrderQuantity" fld="4" baseField="0" baseItem="0" numFmtId="165"/>
  </dataFields>
  <formats count="8">
    <format dxfId="6074">
      <pivotArea outline="0" collapsedLevelsAreSubtotals="1" fieldPosition="0">
        <references count="1">
          <reference field="4294967294" count="1" selected="0">
            <x v="5"/>
          </reference>
        </references>
      </pivotArea>
    </format>
    <format dxfId="6073">
      <pivotArea outline="0" collapsedLevelsAreSubtotals="1" fieldPosition="0">
        <references count="1">
          <reference field="4294967294" count="1" selected="0">
            <x v="0"/>
          </reference>
        </references>
      </pivotArea>
    </format>
    <format dxfId="6072">
      <pivotArea outline="0" collapsedLevelsAreSubtotals="1" fieldPosition="0">
        <references count="1">
          <reference field="4294967294" count="1" selected="0">
            <x v="1"/>
          </reference>
        </references>
      </pivotArea>
    </format>
    <format dxfId="6071">
      <pivotArea outline="0" collapsedLevelsAreSubtotals="1" fieldPosition="0">
        <references count="1">
          <reference field="4294967294" count="1" selected="0">
            <x v="2"/>
          </reference>
        </references>
      </pivotArea>
    </format>
    <format dxfId="6070">
      <pivotArea outline="0" collapsedLevelsAreSubtotals="1" fieldPosition="0">
        <references count="1">
          <reference field="4294967294" count="1" selected="0">
            <x v="4"/>
          </reference>
        </references>
      </pivotArea>
    </format>
    <format dxfId="6069">
      <pivotArea type="all" dataOnly="0" outline="0" fieldPosition="0"/>
    </format>
    <format dxfId="6068">
      <pivotArea outline="0" collapsedLevelsAreSubtotals="1" fieldPosition="0"/>
    </format>
    <format dxfId="6067">
      <pivotArea dataOnly="0" labelOnly="1" outline="0" fieldPosition="0">
        <references count="1">
          <reference field="4294967294" count="6">
            <x v="0"/>
            <x v="1"/>
            <x v="2"/>
            <x v="3"/>
            <x v="4"/>
            <x v="5"/>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A738A1-B7C5-4CFD-998E-8FDD6194FB97}" name="PivotTable7" cacheId="5303" applyNumberFormats="0" applyBorderFormats="0" applyFontFormats="0" applyPatternFormats="0" applyAlignmentFormats="0" applyWidthHeightFormats="1" dataCaption="Values" tag="2cfb18df-2816-4cb4-bc9c-3f067a5fd4a6" updatedVersion="8" minRefreshableVersion="3" useAutoFormatting="1" subtotalHiddenItems="1" rowGrandTotals="0" colGrandTotals="0" itemPrintTitles="1" createdVersion="8" indent="0" compact="0" compactData="0" multipleFieldFilters="0">
  <location ref="W2:W3"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4">
    <format dxfId="6078">
      <pivotArea type="all" dataOnly="0" outline="0" fieldPosition="0"/>
    </format>
    <format dxfId="6077">
      <pivotArea outline="0" collapsedLevelsAreSubtotals="1" fieldPosition="0"/>
    </format>
    <format dxfId="6076">
      <pivotArea field="0" type="button" dataOnly="0" labelOnly="1" outline="0" axis="axisRow" fieldPosition="0"/>
    </format>
    <format dxfId="6075">
      <pivotArea dataOnly="0" labelOnly="1" outline="0" fieldPosition="0">
        <references count="1">
          <reference field="0" count="0"/>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ofit"/>
    <pivotHierarchy dragToData="1" caption=" COGS"/>
    <pivotHierarchy dragToData="1" caption="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2E559F-36A3-453C-91CB-69B9DB5A2B85}" name="PivotTable1" cacheId="5300" applyNumberFormats="0" applyBorderFormats="0" applyFontFormats="0" applyPatternFormats="0" applyAlignmentFormats="0" applyWidthHeightFormats="1" dataCaption="Values" tag="062a7afd-50ee-48d3-ad2e-36638297f316" updatedVersion="8" minRefreshableVersion="3" useAutoFormatting="1" subtotalHiddenItems="1" itemPrintTitles="1" createdVersion="8" indent="0" outline="1" outlineData="1" multipleFieldFilters="0">
  <location ref="C2:K3"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 COGS" fld="2" baseField="0" baseItem="0" numFmtId="166"/>
    <dataField name=" TotalRevenue" fld="3" baseField="0" baseItem="0" numFmtId="166"/>
    <dataField fld="8" subtotal="count" baseField="0" baseItem="0"/>
    <dataField name=" TotalProfit" fld="1" baseField="0" baseItem="0" numFmtId="166"/>
    <dataField name=" OrderQuantity" fld="4" baseField="0" baseItem="0" numFmtId="165"/>
    <dataField fld="5" subtotal="count" baseField="0" baseItem="0"/>
    <dataField fld="6" subtotal="count" baseField="0" baseItem="0"/>
    <dataField fld="7" subtotal="count" baseField="0" baseItem="0"/>
  </dataFields>
  <formats count="9">
    <format dxfId="6087">
      <pivotArea outline="0" collapsedLevelsAreSubtotals="1" fieldPosition="0">
        <references count="1">
          <reference field="4294967294" count="1" selected="0">
            <x v="5"/>
          </reference>
        </references>
      </pivotArea>
    </format>
    <format dxfId="6086">
      <pivotArea outline="0" collapsedLevelsAreSubtotals="1" fieldPosition="0">
        <references count="1">
          <reference field="4294967294" count="1" selected="0">
            <x v="0"/>
          </reference>
        </references>
      </pivotArea>
    </format>
    <format dxfId="6085">
      <pivotArea outline="0" collapsedLevelsAreSubtotals="1" fieldPosition="0">
        <references count="1">
          <reference field="4294967294" count="1" selected="0">
            <x v="1"/>
          </reference>
        </references>
      </pivotArea>
    </format>
    <format dxfId="6084">
      <pivotArea outline="0" collapsedLevelsAreSubtotals="1" fieldPosition="0">
        <references count="1">
          <reference field="4294967294" count="1" selected="0">
            <x v="2"/>
          </reference>
        </references>
      </pivotArea>
    </format>
    <format dxfId="6083">
      <pivotArea outline="0" collapsedLevelsAreSubtotals="1" fieldPosition="0">
        <references count="1">
          <reference field="4294967294" count="1" selected="0">
            <x v="4"/>
          </reference>
        </references>
      </pivotArea>
    </format>
    <format dxfId="6082">
      <pivotArea type="all" dataOnly="0" outline="0" fieldPosition="0"/>
    </format>
    <format dxfId="6081">
      <pivotArea outline="0" collapsedLevelsAreSubtotals="1" fieldPosition="0"/>
    </format>
    <format dxfId="6080">
      <pivotArea dataOnly="0" labelOnly="1" outline="0" fieldPosition="0">
        <references count="1">
          <reference field="4294967294" count="9">
            <x v="0"/>
            <x v="1"/>
            <x v="2"/>
            <x v="3"/>
            <x v="4"/>
            <x v="5"/>
            <x v="6"/>
            <x v="7"/>
            <x v="8"/>
          </reference>
        </references>
      </pivotArea>
    </format>
    <format dxfId="6079">
      <pivotArea dataOnly="0" labelOnly="1" outline="0" fieldPosition="0">
        <references count="1">
          <reference field="4294967294" count="1">
            <x v="3"/>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FB9E14-8A0E-4511-82F1-99F9124DAEE2}" name="PivotTable2" cacheId="674" applyNumberFormats="0" applyBorderFormats="0" applyFontFormats="0" applyPatternFormats="0" applyAlignmentFormats="0" applyWidthHeightFormats="1" dataCaption="Values" tag="a1745df1-0a4d-4eae-b3e4-c2c3c7732cd6" updatedVersion="8" minRefreshableVersion="3" useAutoFormatting="1" subtotalHiddenItems="1" rowGrandTotals="0" colGrandTotals="0" itemPrintTitles="1" createdVersion="8" indent="0" compact="0" compactData="0" multipleFieldFilters="0">
  <location ref="C8:F12"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Revenue" fld="2" baseField="0" baseItem="0" numFmtId="166"/>
    <dataField name="Profit" fld="1" baseField="0" baseItem="0" numFmtId="166"/>
    <dataField fld="0" subtotal="count" baseField="0" baseItem="0" numFmtId="165"/>
  </dataFields>
  <formats count="8">
    <format dxfId="6095">
      <pivotArea outline="0" collapsedLevelsAreSubtotals="1" fieldPosition="0">
        <references count="1">
          <reference field="4294967294" count="1" selected="0">
            <x v="2"/>
          </reference>
        </references>
      </pivotArea>
    </format>
    <format dxfId="6094">
      <pivotArea outline="0" collapsedLevelsAreSubtotals="1" fieldPosition="0">
        <references count="1">
          <reference field="4294967294" count="1" selected="0">
            <x v="0"/>
          </reference>
        </references>
      </pivotArea>
    </format>
    <format dxfId="6093">
      <pivotArea outline="0" collapsedLevelsAreSubtotals="1" fieldPosition="0">
        <references count="1">
          <reference field="4294967294" count="1" selected="0">
            <x v="1"/>
          </reference>
        </references>
      </pivotArea>
    </format>
    <format dxfId="6092">
      <pivotArea type="all" dataOnly="0" outline="0" fieldPosition="0"/>
    </format>
    <format dxfId="6091">
      <pivotArea outline="0" collapsedLevelsAreSubtotals="1" fieldPosition="0"/>
    </format>
    <format dxfId="6090">
      <pivotArea field="3" type="button" dataOnly="0" labelOnly="1" outline="0" axis="axisRow" fieldPosition="0"/>
    </format>
    <format dxfId="6089">
      <pivotArea dataOnly="0" labelOnly="1" outline="0" fieldPosition="0">
        <references count="1">
          <reference field="3" count="0"/>
        </references>
      </pivotArea>
    </format>
    <format dxfId="6088">
      <pivotArea dataOnly="0" labelOnly="1" outline="0" fieldPosition="0">
        <references count="1">
          <reference field="4294967294" count="3">
            <x v="0"/>
            <x v="1"/>
            <x v="2"/>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ofit"/>
    <pivotHierarchy dragToData="1" caption=" COGS"/>
    <pivotHierarchy dragToData="1" caption="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36F0AB-1026-405D-B417-7DFFC54890A1}" name="PivotTable2" cacheId="5309" applyNumberFormats="0" applyBorderFormats="0" applyFontFormats="0" applyPatternFormats="0" applyAlignmentFormats="0" applyWidthHeightFormats="1" dataCaption="Values" tag="4ff2c885-8459-4f87-9b42-a3e5c2919cea" updatedVersion="8" minRefreshableVersion="3" useAutoFormatting="1" subtotalHiddenItems="1" rowGrandTotals="0" colGrandTotals="0" itemPrintTitles="1" createdVersion="8" indent="0" compact="0" compactData="0" multipleFieldFilters="0" chartFormat="10">
  <location ref="C20:D27"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Profit" fld="0" baseField="0" baseItem="0" numFmtId="166"/>
  </dataFields>
  <formats count="4">
    <format dxfId="6050">
      <pivotArea outline="0" collapsedLevelsAreSubtotals="1" fieldPosition="0">
        <references count="1">
          <reference field="4294967294" count="1" selected="0">
            <x v="0"/>
          </reference>
        </references>
      </pivotArea>
    </format>
    <format dxfId="6049">
      <pivotArea type="all" dataOnly="0" outline="0" fieldPosition="0"/>
    </format>
    <format dxfId="6048">
      <pivotArea outline="0" collapsedLevelsAreSubtotals="1" fieldPosition="0"/>
    </format>
    <format dxfId="6047">
      <pivotArea dataOnly="0" labelOnly="1"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A2D7FC7-C1E2-48AE-B1F9-2301625DDC19}" name="PivotTable1" cacheId="5306" applyNumberFormats="0" applyBorderFormats="0" applyFontFormats="0" applyPatternFormats="0" applyAlignmentFormats="0" applyWidthHeightFormats="1" dataCaption="Values" tag="da79903e-30a7-496c-af7d-65a24bae2201" updatedVersion="8" minRefreshableVersion="3" useAutoFormatting="1" subtotalHiddenItems="1" rowGrandTotals="0" colGrandTotals="0" itemPrintTitles="1" createdVersion="8" indent="0" compact="0" compactData="0" multipleFieldFilters="0" chartFormat="12">
  <location ref="C2:D9"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Profit" fld="0" baseField="0" baseItem="0" numFmtId="166"/>
  </dataFields>
  <formats count="6">
    <format dxfId="6056">
      <pivotArea outline="0" collapsedLevelsAreSubtotals="1" fieldPosition="0">
        <references count="1">
          <reference field="4294967294" count="1" selected="0">
            <x v="0"/>
          </reference>
        </references>
      </pivotArea>
    </format>
    <format dxfId="6055">
      <pivotArea type="all" dataOnly="0" outline="0" fieldPosition="0"/>
    </format>
    <format dxfId="6054">
      <pivotArea outline="0" collapsedLevelsAreSubtotals="1" fieldPosition="0"/>
    </format>
    <format dxfId="6053">
      <pivotArea dataOnly="0" labelOnly="1" outline="0" fieldPosition="0">
        <references count="1">
          <reference field="4294967294" count="1">
            <x v="0"/>
          </reference>
        </references>
      </pivotArea>
    </format>
    <format dxfId="6052">
      <pivotArea outline="0" fieldPosition="0">
        <references count="1">
          <reference field="1" count="1" selected="0">
            <x v="8"/>
          </reference>
        </references>
      </pivotArea>
    </format>
    <format dxfId="6051">
      <pivotArea dataOnly="0" labelOnly="1" outline="0" fieldPosition="0">
        <references count="1">
          <reference field="1" count="1">
            <x v="8"/>
          </reference>
        </references>
      </pivotArea>
    </format>
  </formats>
  <chartFormats count="9">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8"/>
          </reference>
        </references>
      </pivotArea>
    </chartFormat>
    <chartFormat chart="3" format="4">
      <pivotArea type="data" outline="0" fieldPosition="0">
        <references count="2">
          <reference field="4294967294" count="1" selected="0">
            <x v="0"/>
          </reference>
          <reference field="1" count="1" selected="0">
            <x v="6"/>
          </reference>
        </references>
      </pivotArea>
    </chartFormat>
    <chartFormat chart="3" format="5">
      <pivotArea type="data" outline="0" fieldPosition="0">
        <references count="2">
          <reference field="4294967294" count="1" selected="0">
            <x v="0"/>
          </reference>
          <reference field="1" count="1" selected="0">
            <x v="7"/>
          </reference>
        </references>
      </pivotArea>
    </chartFormat>
    <chartFormat chart="3" format="6">
      <pivotArea type="data" outline="0" fieldPosition="0">
        <references count="2">
          <reference field="4294967294" count="1" selected="0">
            <x v="0"/>
          </reference>
          <reference field="1" count="1" selected="0">
            <x v="5"/>
          </reference>
        </references>
      </pivotArea>
    </chartFormat>
    <chartFormat chart="3" format="7">
      <pivotArea type="data" outline="0" fieldPosition="0">
        <references count="2">
          <reference field="4294967294" count="1" selected="0">
            <x v="0"/>
          </reference>
          <reference field="1" count="1" selected="0">
            <x v="9"/>
          </reference>
        </references>
      </pivotArea>
    </chartFormat>
    <chartFormat chart="3" format="8">
      <pivotArea type="data" outline="0" fieldPosition="0">
        <references count="2">
          <reference field="4294967294" count="1" selected="0">
            <x v="0"/>
          </reference>
          <reference field="1" count="1" selected="0">
            <x v="0"/>
          </reference>
        </references>
      </pivotArea>
    </chartFormat>
    <chartFormat chart="3" format="9">
      <pivotArea type="data" outline="0" fieldPosition="0">
        <references count="2">
          <reference field="4294967294" count="1" selected="0">
            <x v="0"/>
          </reference>
          <reference field="1" count="1" selected="0">
            <x v="1"/>
          </reference>
        </references>
      </pivotArea>
    </chartFormat>
    <chartFormat chart="3" format="10">
      <pivotArea type="data" outline="0" fieldPosition="0">
        <references count="2">
          <reference field="4294967294" count="1" selected="0">
            <x v="0"/>
          </reference>
          <reference field="1" count="1" selected="0">
            <x v="4"/>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4664ADB-A8F9-4B0B-AFD1-449DE8A98BC0}" name="PivotTable5" cacheId="5315" applyNumberFormats="0" applyBorderFormats="0" applyFontFormats="0" applyPatternFormats="0" applyAlignmentFormats="0" applyWidthHeightFormats="1" dataCaption="Values" missingCaption="0" tag="6ca75f8e-6ff6-4a5b-895f-103d41f79118" updatedVersion="8" minRefreshableVersion="3" useAutoFormatting="1" subtotalHiddenItems="1" rowGrandTotals="0" colGrandTotals="0" itemPrintTitles="1" createdVersion="8" indent="0" showEmptyRow="1" showEmptyCol="1" compact="0" compactData="0" multipleFieldFilters="0" chartFormat="20">
  <location ref="L4:N8" firstHeaderRow="0" firstDataRow="1" firstDataCol="1"/>
  <pivotFields count="5">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TotalProfit" fld="0" baseField="0" baseItem="0" numFmtId="166"/>
    <dataField name="Percentage from Total" fld="4" showDataAs="percentOfTotal" baseField="0" baseItem="0" numFmtId="9">
      <extLst>
        <ext xmlns:x14="http://schemas.microsoft.com/office/spreadsheetml/2009/9/main" uri="{E15A36E0-9728-4e99-A89B-3F7291B0FE68}">
          <x14:dataField sourceField="0" uniqueName="[__Xl2].[Measures].[Sum of TotalProfit]"/>
        </ext>
      </extLst>
    </dataField>
  </dataFields>
  <formats count="6">
    <format dxfId="6062">
      <pivotArea outline="0" collapsedLevelsAreSubtotals="1" fieldPosition="0">
        <references count="1">
          <reference field="4294967294" count="1" selected="0">
            <x v="0"/>
          </reference>
        </references>
      </pivotArea>
    </format>
    <format dxfId="6061">
      <pivotArea type="all" dataOnly="0" outline="0" fieldPosition="0"/>
    </format>
    <format dxfId="6060">
      <pivotArea outline="0" collapsedLevelsAreSubtotals="1" fieldPosition="0"/>
    </format>
    <format dxfId="6059">
      <pivotArea dataOnly="0" labelOnly="1" outline="0" fieldPosition="0">
        <references count="1">
          <reference field="4294967294" count="1">
            <x v="0"/>
          </reference>
        </references>
      </pivotArea>
    </format>
    <format dxfId="6058">
      <pivotArea outline="0" fieldPosition="0">
        <references count="1">
          <reference field="4294967294" count="1">
            <x v="1"/>
          </reference>
        </references>
      </pivotArea>
    </format>
    <format dxfId="6057">
      <pivotArea outline="0" fieldPosition="0">
        <references count="1">
          <reference field="4294967294" count="1" selected="0">
            <x v="1"/>
          </reference>
        </references>
      </pivotArea>
    </format>
  </formats>
  <chartFormats count="2">
    <chartFormat chart="3"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ercentage from Total"/>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C8C98C1-0C1A-4DB7-888B-52E74776E48F}" name="PivotTable3" cacheId="5312" applyNumberFormats="0" applyBorderFormats="0" applyFontFormats="0" applyPatternFormats="0" applyAlignmentFormats="0" applyWidthHeightFormats="1" dataCaption="Values" tag="6ca75f8e-6ff6-4a5b-895f-103d41f79118" updatedVersion="8" minRefreshableVersion="3" useAutoFormatting="1" subtotalHiddenItems="1" rowGrandTotals="0" colGrandTotals="0" itemPrintTitles="1" createdVersion="8" indent="0" compact="0" compactData="0" multipleFieldFilters="0" chartFormat="23">
  <location ref="C33:D35"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Profit" fld="0" baseField="0" baseItem="0" numFmtId="166"/>
  </dataFields>
  <formats count="4">
    <format dxfId="6066">
      <pivotArea outline="0" collapsedLevelsAreSubtotals="1" fieldPosition="0">
        <references count="1">
          <reference field="4294967294" count="1" selected="0">
            <x v="0"/>
          </reference>
        </references>
      </pivotArea>
    </format>
    <format dxfId="6065">
      <pivotArea type="all" dataOnly="0" outline="0" fieldPosition="0"/>
    </format>
    <format dxfId="6064">
      <pivotArea outline="0" collapsedLevelsAreSubtotals="1" fieldPosition="0"/>
    </format>
    <format dxfId="6063">
      <pivotArea dataOnly="0" labelOnly="1" outline="0" fieldPosition="0">
        <references count="1">
          <reference field="4294967294" count="1">
            <x v="0"/>
          </reference>
        </references>
      </pivotArea>
    </format>
  </formats>
  <chartFormats count="4">
    <chartFormat chart="3"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 chart="19" format="7">
      <pivotArea type="data" outline="0" fieldPosition="0">
        <references count="2">
          <reference field="4294967294" count="1" selected="0">
            <x v="0"/>
          </reference>
          <reference field="2" count="1" selected="0">
            <x v="0"/>
          </reference>
        </references>
      </pivotArea>
    </chartFormat>
    <chartFormat chart="19" format="8">
      <pivotArea type="data" outline="0" fieldPosition="0">
        <references count="2">
          <reference field="4294967294" count="1" selected="0">
            <x v="0"/>
          </reference>
          <reference field="2"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4B40023-BA34-4151-AAFB-D57AF6B00079}" name="PivotTable2" cacheId="5321" applyNumberFormats="0" applyBorderFormats="0" applyFontFormats="0" applyPatternFormats="0" applyAlignmentFormats="0" applyWidthHeightFormats="1" dataCaption="Values" missingCaption="0" tag="9e28fbd1-966c-494e-bfc9-24493cd0c1a3" updatedVersion="8" minRefreshableVersion="3" useAutoFormatting="1" subtotalHiddenItems="1" rowGrandTotals="0" colGrandTotals="0" itemPrintTitles="1" createdVersion="8" indent="0" showEmptyRow="1" showEmptyCol="1" compact="0" compactData="0" multipleFieldFilters="0" chartFormat="12">
  <location ref="O3:Q4"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2">
    <format dxfId="6036">
      <pivotArea type="all" dataOnly="0" outline="0" fieldPosition="0"/>
    </format>
    <format dxfId="6035">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69075EC-DC16-4104-B11C-AFD259E798AF}" name="PivotTable1" cacheId="5318" applyNumberFormats="0" applyBorderFormats="0" applyFontFormats="0" applyPatternFormats="0" applyAlignmentFormats="0" applyWidthHeightFormats="1" dataCaption="Values" missingCaption="0" tag="a18a454c-9bb9-40fa-9441-c43d2f061f91" updatedVersion="8" minRefreshableVersion="3" useAutoFormatting="1" subtotalHiddenItems="1" rowGrandTotals="0" colGrandTotals="0" itemPrintTitles="1" createdVersion="8" indent="0" showEmptyRow="1" showEmptyCol="1" compact="0" compactData="0" multipleFieldFilters="0" chartFormat="12">
  <location ref="C3:D507"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5"/>
    </i>
    <i>
      <x v="336"/>
    </i>
    <i>
      <x v="338"/>
    </i>
    <i>
      <x v="340"/>
    </i>
    <i>
      <x v="339"/>
    </i>
    <i>
      <x v="337"/>
    </i>
    <i>
      <x v="474"/>
    </i>
    <i>
      <x v="478"/>
    </i>
    <i>
      <x v="476"/>
    </i>
    <i>
      <x v="391"/>
    </i>
    <i>
      <x v="389"/>
    </i>
    <i>
      <x v="388"/>
    </i>
    <i>
      <x v="480"/>
    </i>
    <i>
      <x v="479"/>
    </i>
    <i>
      <x v="390"/>
    </i>
    <i>
      <x v="477"/>
    </i>
    <i>
      <x v="475"/>
    </i>
    <i>
      <x v="481"/>
    </i>
    <i>
      <x v="381"/>
    </i>
    <i>
      <x v="399"/>
    </i>
    <i>
      <x v="383"/>
    </i>
    <i>
      <x v="387"/>
    </i>
    <i>
      <x v="398"/>
    </i>
    <i>
      <x v="401"/>
    </i>
    <i>
      <x v="382"/>
    </i>
    <i>
      <x v="397"/>
    </i>
    <i>
      <x v="400"/>
    </i>
    <i>
      <x v="380"/>
    </i>
    <i>
      <x v="416"/>
    </i>
    <i>
      <x v="414"/>
    </i>
    <i>
      <x v="415"/>
    </i>
    <i>
      <x v="417"/>
    </i>
    <i>
      <x v="345"/>
    </i>
    <i>
      <x v="347"/>
    </i>
    <i>
      <x v="429"/>
    </i>
    <i>
      <x v="346"/>
    </i>
    <i>
      <x v="483"/>
    </i>
    <i>
      <x v="348"/>
    </i>
    <i>
      <x v="428"/>
    </i>
    <i>
      <x v="427"/>
    </i>
    <i>
      <x v="484"/>
    </i>
    <i>
      <x v="482"/>
    </i>
    <i>
      <x v="485"/>
    </i>
    <i>
      <x v="108"/>
    </i>
    <i>
      <x v="31"/>
    </i>
    <i>
      <x v="142"/>
    </i>
    <i>
      <x v="83"/>
    </i>
    <i>
      <x v="1"/>
    </i>
    <i>
      <x v="300"/>
    </i>
    <i>
      <x v="490"/>
    </i>
    <i>
      <x v="488"/>
    </i>
    <i>
      <x v="472"/>
    </i>
    <i>
      <x v="352"/>
    </i>
    <i>
      <x v="128"/>
    </i>
    <i>
      <x v="498"/>
    </i>
    <i>
      <x v="491"/>
    </i>
    <i>
      <x v="494"/>
    </i>
    <i>
      <x v="499"/>
    </i>
    <i>
      <x v="495"/>
    </i>
    <i>
      <x v="318"/>
    </i>
    <i>
      <x v="492"/>
    </i>
    <i>
      <x v="486"/>
    </i>
    <i>
      <x v="199"/>
    </i>
    <i>
      <x v="497"/>
    </i>
    <i>
      <x v="178"/>
    </i>
    <i>
      <x v="357"/>
    </i>
    <i>
      <x v="500"/>
    </i>
    <i>
      <x v="489"/>
    </i>
    <i>
      <x v="358"/>
    </i>
    <i>
      <x v="323"/>
    </i>
    <i>
      <x v="351"/>
    </i>
    <i>
      <x v="354"/>
    </i>
    <i>
      <x v="353"/>
    </i>
    <i>
      <x v="493"/>
    </i>
    <i>
      <x v="487"/>
    </i>
    <i>
      <x v="350"/>
    </i>
    <i>
      <x v="356"/>
    </i>
    <i>
      <x v="326"/>
    </i>
    <i>
      <x v="349"/>
    </i>
    <i>
      <x v="355"/>
    </i>
    <i>
      <x v="372"/>
    </i>
    <i>
      <x v="13"/>
    </i>
    <i>
      <x v="14"/>
    </i>
    <i>
      <x v="53"/>
    </i>
    <i>
      <x v="52"/>
    </i>
    <i>
      <x v="54"/>
    </i>
    <i>
      <x v="15"/>
    </i>
    <i>
      <x v="374"/>
    </i>
    <i>
      <x v="253"/>
    </i>
    <i>
      <x v="254"/>
    </i>
    <i>
      <x v="425"/>
    </i>
    <i>
      <x v="252"/>
    </i>
    <i>
      <x v="473"/>
    </i>
    <i>
      <x v="424"/>
    </i>
    <i>
      <x v="255"/>
    </i>
    <i>
      <x v="423"/>
    </i>
    <i>
      <x v="2"/>
    </i>
    <i>
      <x v="422"/>
    </i>
    <i>
      <x v="364"/>
    </i>
    <i>
      <x v="5"/>
    </i>
    <i>
      <x v="367"/>
    </i>
    <i>
      <x v="366"/>
    </i>
    <i>
      <x v="23"/>
    </i>
    <i>
      <x v="293"/>
    </i>
    <i>
      <x v="437"/>
    </i>
    <i>
      <x v="103"/>
    </i>
    <i>
      <x v="325"/>
    </i>
    <i>
      <x v="104"/>
    </i>
    <i>
      <x v="393"/>
    </i>
    <i>
      <x v="105"/>
    </i>
    <i>
      <x v="469"/>
    </i>
    <i>
      <x v="106"/>
    </i>
    <i>
      <x v="309"/>
    </i>
    <i>
      <x v="107"/>
    </i>
    <i>
      <x v="341"/>
    </i>
    <i>
      <x v="4"/>
    </i>
    <i>
      <x v="377"/>
    </i>
    <i>
      <x v="109"/>
    </i>
    <i>
      <x v="409"/>
    </i>
    <i>
      <x v="110"/>
    </i>
    <i>
      <x v="453"/>
    </i>
    <i>
      <x v="111"/>
    </i>
    <i>
      <x v="285"/>
    </i>
    <i>
      <x v="112"/>
    </i>
    <i>
      <x v="301"/>
    </i>
    <i>
      <x v="113"/>
    </i>
    <i>
      <x v="317"/>
    </i>
    <i>
      <x v="114"/>
    </i>
    <i>
      <x v="333"/>
    </i>
    <i>
      <x v="115"/>
    </i>
    <i>
      <x v="80"/>
    </i>
    <i>
      <x v="116"/>
    </i>
    <i>
      <x v="102"/>
    </i>
    <i>
      <x v="117"/>
    </i>
    <i>
      <x v="385"/>
    </i>
    <i>
      <x v="118"/>
    </i>
    <i>
      <x v="37"/>
    </i>
    <i>
      <x v="119"/>
    </i>
    <i>
      <x v="41"/>
    </i>
    <i>
      <x v="120"/>
    </i>
    <i>
      <x v="445"/>
    </i>
    <i>
      <x v="121"/>
    </i>
    <i>
      <x v="461"/>
    </i>
    <i>
      <x v="122"/>
    </i>
    <i>
      <x v="49"/>
    </i>
    <i>
      <x v="123"/>
    </i>
    <i>
      <x v="289"/>
    </i>
    <i>
      <x v="124"/>
    </i>
    <i>
      <x v="297"/>
    </i>
    <i>
      <x v="125"/>
    </i>
    <i>
      <x v="305"/>
    </i>
    <i>
      <x v="126"/>
    </i>
    <i>
      <x v="313"/>
    </i>
    <i>
      <x v="127"/>
    </i>
    <i>
      <x v="321"/>
    </i>
    <i>
      <x v="99"/>
    </i>
    <i>
      <x v="329"/>
    </i>
    <i>
      <x v="129"/>
    </i>
    <i>
      <x v="79"/>
    </i>
    <i>
      <x v="130"/>
    </i>
    <i>
      <x v="18"/>
    </i>
    <i>
      <x v="131"/>
    </i>
    <i>
      <x v="70"/>
    </i>
    <i>
      <x v="132"/>
    </i>
    <i>
      <x v="361"/>
    </i>
    <i>
      <x v="133"/>
    </i>
    <i>
      <x v="373"/>
    </i>
    <i>
      <x v="134"/>
    </i>
    <i>
      <x v="25"/>
    </i>
    <i>
      <x v="135"/>
    </i>
    <i>
      <x v="30"/>
    </i>
    <i>
      <x v="136"/>
    </i>
    <i>
      <x v="33"/>
    </i>
    <i>
      <x v="137"/>
    </i>
    <i>
      <x v="405"/>
    </i>
    <i>
      <x v="138"/>
    </i>
    <i>
      <x v="413"/>
    </i>
    <i>
      <x v="139"/>
    </i>
    <i>
      <x v="421"/>
    </i>
    <i>
      <x v="140"/>
    </i>
    <i>
      <x v="441"/>
    </i>
    <i>
      <x v="141"/>
    </i>
    <i>
      <x v="449"/>
    </i>
    <i>
      <x v="6"/>
    </i>
    <i>
      <x v="457"/>
    </i>
    <i>
      <x v="143"/>
    </i>
    <i>
      <x v="465"/>
    </i>
    <i>
      <x v="144"/>
    </i>
    <i>
      <x v="90"/>
    </i>
    <i>
      <x v="145"/>
    </i>
    <i>
      <x v="86"/>
    </i>
    <i>
      <x v="146"/>
    </i>
    <i>
      <x v="287"/>
    </i>
    <i>
      <x v="147"/>
    </i>
    <i>
      <x v="291"/>
    </i>
    <i>
      <x v="148"/>
    </i>
    <i>
      <x v="295"/>
    </i>
    <i>
      <x v="149"/>
    </i>
    <i>
      <x v="299"/>
    </i>
    <i>
      <x v="150"/>
    </i>
    <i>
      <x v="303"/>
    </i>
    <i>
      <x v="151"/>
    </i>
    <i>
      <x v="307"/>
    </i>
    <i>
      <x v="152"/>
    </i>
    <i>
      <x v="311"/>
    </i>
    <i>
      <x v="153"/>
    </i>
    <i>
      <x v="315"/>
    </i>
    <i>
      <x v="154"/>
    </i>
    <i>
      <x v="319"/>
    </i>
    <i>
      <x v="155"/>
    </i>
    <i>
      <x v="68"/>
    </i>
    <i>
      <x v="156"/>
    </i>
    <i>
      <x v="327"/>
    </i>
    <i>
      <x v="157"/>
    </i>
    <i>
      <x v="331"/>
    </i>
    <i>
      <x v="158"/>
    </i>
    <i>
      <x v="12"/>
    </i>
    <i>
      <x v="159"/>
    </i>
    <i>
      <x v="16"/>
    </i>
    <i>
      <x v="160"/>
    </i>
    <i>
      <x v="343"/>
    </i>
    <i>
      <x v="161"/>
    </i>
    <i>
      <x v="20"/>
    </i>
    <i>
      <x v="162"/>
    </i>
    <i>
      <x v="69"/>
    </i>
    <i>
      <x v="163"/>
    </i>
    <i>
      <x v="82"/>
    </i>
    <i>
      <x v="164"/>
    </i>
    <i>
      <x v="359"/>
    </i>
    <i>
      <x v="165"/>
    </i>
    <i>
      <x v="363"/>
    </i>
    <i>
      <x v="166"/>
    </i>
    <i>
      <x v="371"/>
    </i>
    <i>
      <x v="167"/>
    </i>
    <i>
      <x v="375"/>
    </i>
    <i>
      <x v="168"/>
    </i>
    <i>
      <x v="379"/>
    </i>
    <i>
      <x v="169"/>
    </i>
    <i>
      <x v="27"/>
    </i>
    <i>
      <x v="170"/>
    </i>
    <i>
      <x v="28"/>
    </i>
    <i>
      <x v="171"/>
    </i>
    <i>
      <x v="32"/>
    </i>
    <i>
      <x v="172"/>
    </i>
    <i>
      <x v="395"/>
    </i>
    <i>
      <x v="173"/>
    </i>
    <i>
      <x v="35"/>
    </i>
    <i>
      <x v="174"/>
    </i>
    <i>
      <x v="403"/>
    </i>
    <i>
      <x v="175"/>
    </i>
    <i>
      <x v="407"/>
    </i>
    <i>
      <x v="176"/>
    </i>
    <i>
      <x v="411"/>
    </i>
    <i>
      <x v="177"/>
    </i>
    <i>
      <x v="39"/>
    </i>
    <i>
      <x v="7"/>
    </i>
    <i>
      <x v="419"/>
    </i>
    <i>
      <x v="179"/>
    </i>
    <i>
      <x v="95"/>
    </i>
    <i>
      <x v="180"/>
    </i>
    <i>
      <x v="439"/>
    </i>
    <i>
      <x v="181"/>
    </i>
    <i>
      <x v="443"/>
    </i>
    <i>
      <x v="182"/>
    </i>
    <i>
      <x v="447"/>
    </i>
    <i>
      <x v="183"/>
    </i>
    <i>
      <x v="451"/>
    </i>
    <i>
      <x v="184"/>
    </i>
    <i>
      <x v="455"/>
    </i>
    <i>
      <x v="185"/>
    </i>
    <i>
      <x v="459"/>
    </i>
    <i>
      <x v="186"/>
    </i>
    <i>
      <x v="463"/>
    </i>
    <i>
      <x v="187"/>
    </i>
    <i>
      <x v="467"/>
    </i>
    <i>
      <x v="188"/>
    </i>
    <i>
      <x v="471"/>
    </i>
    <i>
      <x v="189"/>
    </i>
    <i>
      <x v="47"/>
    </i>
    <i>
      <x v="190"/>
    </i>
    <i>
      <x v="51"/>
    </i>
    <i>
      <x v="191"/>
    </i>
    <i>
      <x v="284"/>
    </i>
    <i>
      <x v="192"/>
    </i>
    <i>
      <x v="286"/>
    </i>
    <i>
      <x v="193"/>
    </i>
    <i>
      <x v="288"/>
    </i>
    <i>
      <x v="194"/>
    </i>
    <i>
      <x v="290"/>
    </i>
    <i>
      <x v="195"/>
    </i>
    <i>
      <x v="292"/>
    </i>
    <i>
      <x v="196"/>
    </i>
    <i>
      <x v="294"/>
    </i>
    <i>
      <x v="197"/>
    </i>
    <i>
      <x v="296"/>
    </i>
    <i>
      <x v="198"/>
    </i>
    <i>
      <x v="298"/>
    </i>
    <i>
      <x v="8"/>
    </i>
    <i>
      <x v="10"/>
    </i>
    <i>
      <x v="200"/>
    </i>
    <i>
      <x v="302"/>
    </i>
    <i>
      <x v="201"/>
    </i>
    <i>
      <x v="304"/>
    </i>
    <i>
      <x v="202"/>
    </i>
    <i>
      <x v="306"/>
    </i>
    <i>
      <x v="203"/>
    </i>
    <i>
      <x v="308"/>
    </i>
    <i>
      <x v="204"/>
    </i>
    <i>
      <x v="310"/>
    </i>
    <i>
      <x v="205"/>
    </i>
    <i>
      <x v="312"/>
    </i>
    <i>
      <x v="206"/>
    </i>
    <i>
      <x v="314"/>
    </i>
    <i>
      <x v="207"/>
    </i>
    <i>
      <x v="316"/>
    </i>
    <i>
      <x v="208"/>
    </i>
    <i>
      <x v="11"/>
    </i>
    <i>
      <x v="209"/>
    </i>
    <i>
      <x v="320"/>
    </i>
    <i>
      <x v="210"/>
    </i>
    <i>
      <x v="322"/>
    </i>
    <i>
      <x v="211"/>
    </i>
    <i>
      <x v="324"/>
    </i>
    <i>
      <x v="212"/>
    </i>
    <i>
      <x v="77"/>
    </i>
    <i>
      <x v="213"/>
    </i>
    <i>
      <x v="328"/>
    </i>
    <i>
      <x v="214"/>
    </i>
    <i>
      <x v="330"/>
    </i>
    <i>
      <x v="215"/>
    </i>
    <i>
      <x v="332"/>
    </i>
    <i>
      <x v="216"/>
    </i>
    <i>
      <x v="334"/>
    </i>
    <i>
      <x v="217"/>
    </i>
    <i>
      <x v="78"/>
    </i>
    <i>
      <x v="218"/>
    </i>
    <i>
      <x v="91"/>
    </i>
    <i>
      <x v="219"/>
    </i>
    <i>
      <x v="17"/>
    </i>
    <i>
      <x v="220"/>
    </i>
    <i>
      <x v="342"/>
    </i>
    <i>
      <x v="221"/>
    </i>
    <i>
      <x v="344"/>
    </i>
    <i>
      <x v="222"/>
    </i>
    <i>
      <x v="19"/>
    </i>
    <i>
      <x v="223"/>
    </i>
    <i>
      <x v="21"/>
    </i>
    <i>
      <x v="224"/>
    </i>
    <i>
      <x v="81"/>
    </i>
    <i>
      <x v="225"/>
    </i>
    <i>
      <x v="22"/>
    </i>
    <i>
      <x v="226"/>
    </i>
    <i>
      <x v="71"/>
    </i>
    <i>
      <x v="227"/>
    </i>
    <i>
      <x v="3"/>
    </i>
    <i>
      <x v="228"/>
    </i>
    <i>
      <x v="72"/>
    </i>
    <i>
      <x v="229"/>
    </i>
    <i>
      <x v="360"/>
    </i>
    <i>
      <x v="230"/>
    </i>
    <i>
      <x v="362"/>
    </i>
    <i>
      <x v="365"/>
    </i>
    <i>
      <x v="101"/>
    </i>
    <i>
      <x v="100"/>
    </i>
    <i>
      <x v="369"/>
    </i>
    <i>
      <x v="231"/>
    </i>
    <i>
      <x v="368"/>
    </i>
    <i>
      <x v="232"/>
    </i>
    <i>
      <x v="370"/>
    </i>
    <i>
      <x v="233"/>
    </i>
    <i>
      <x v="84"/>
    </i>
    <i>
      <x v="234"/>
    </i>
    <i>
      <x v="92"/>
    </i>
    <i>
      <x v="235"/>
    </i>
    <i>
      <x v="376"/>
    </i>
    <i>
      <x v="236"/>
    </i>
    <i>
      <x v="378"/>
    </i>
    <i>
      <x v="237"/>
    </i>
    <i>
      <x v="24"/>
    </i>
    <i>
      <x v="238"/>
    </i>
    <i>
      <x v="26"/>
    </i>
    <i>
      <x v="239"/>
    </i>
    <i>
      <x v="384"/>
    </i>
    <i>
      <x v="240"/>
    </i>
    <i>
      <x v="386"/>
    </i>
    <i>
      <x v="241"/>
    </i>
    <i>
      <x v="29"/>
    </i>
    <i>
      <x v="242"/>
    </i>
    <i>
      <x v="97"/>
    </i>
    <i>
      <x v="243"/>
    </i>
    <i>
      <x v="392"/>
    </i>
    <i>
      <x v="244"/>
    </i>
    <i>
      <x v="394"/>
    </i>
    <i>
      <x v="245"/>
    </i>
    <i>
      <x v="396"/>
    </i>
    <i>
      <x v="246"/>
    </i>
    <i>
      <x v="34"/>
    </i>
    <i>
      <x v="247"/>
    </i>
    <i>
      <x v="36"/>
    </i>
    <i>
      <x v="248"/>
    </i>
    <i>
      <x v="402"/>
    </i>
    <i>
      <x v="9"/>
    </i>
    <i>
      <x v="404"/>
    </i>
    <i>
      <x v="501"/>
    </i>
    <i>
      <x v="406"/>
    </i>
    <i>
      <x v="503"/>
    </i>
    <i>
      <x v="408"/>
    </i>
    <i>
      <x v="87"/>
    </i>
    <i>
      <x v="410"/>
    </i>
    <i>
      <x v="88"/>
    </i>
    <i>
      <x v="412"/>
    </i>
    <i>
      <x v="89"/>
    </i>
    <i>
      <x v="38"/>
    </i>
    <i>
      <x v="426"/>
    </i>
    <i>
      <x v="40"/>
    </i>
    <i>
      <x v="42"/>
    </i>
    <i>
      <x v="418"/>
    </i>
    <i>
      <x v="44"/>
    </i>
    <i>
      <x v="420"/>
    </i>
    <i>
      <x v="96"/>
    </i>
    <i>
      <x v="98"/>
    </i>
    <i>
      <x v="93"/>
    </i>
    <i>
      <x v="431"/>
    </i>
    <i>
      <x v="94"/>
    </i>
    <i>
      <x v="433"/>
    </i>
    <i>
      <x v="435"/>
    </i>
    <i>
      <x v="43"/>
    </i>
    <i>
      <x v="256"/>
    </i>
    <i>
      <x v="430"/>
    </i>
    <i>
      <x v="257"/>
    </i>
    <i>
      <x v="432"/>
    </i>
    <i>
      <x v="258"/>
    </i>
    <i>
      <x v="434"/>
    </i>
    <i>
      <x v="259"/>
    </i>
    <i>
      <x v="436"/>
    </i>
    <i>
      <x v="260"/>
    </i>
    <i>
      <x v="438"/>
    </i>
    <i>
      <x v="261"/>
    </i>
    <i>
      <x v="440"/>
    </i>
    <i>
      <x v="262"/>
    </i>
    <i>
      <x v="442"/>
    </i>
    <i>
      <x v="263"/>
    </i>
    <i>
      <x v="444"/>
    </i>
    <i>
      <x v="264"/>
    </i>
    <i>
      <x v="446"/>
    </i>
    <i>
      <x v="265"/>
    </i>
    <i>
      <x v="448"/>
    </i>
    <i>
      <x v="266"/>
    </i>
    <i>
      <x v="450"/>
    </i>
    <i>
      <x v="267"/>
    </i>
    <i>
      <x v="452"/>
    </i>
    <i>
      <x v="268"/>
    </i>
    <i>
      <x v="454"/>
    </i>
    <i>
      <x v="269"/>
    </i>
    <i>
      <x v="456"/>
    </i>
    <i>
      <x v="270"/>
    </i>
    <i>
      <x v="458"/>
    </i>
    <i>
      <x v="271"/>
    </i>
    <i>
      <x v="460"/>
    </i>
    <i>
      <x v="272"/>
    </i>
    <i>
      <x v="462"/>
    </i>
    <i>
      <x v="273"/>
    </i>
    <i>
      <x v="464"/>
    </i>
    <i>
      <x v="274"/>
    </i>
    <i>
      <x v="466"/>
    </i>
    <i>
      <x v="275"/>
    </i>
    <i>
      <x v="468"/>
    </i>
    <i>
      <x v="276"/>
    </i>
    <i>
      <x v="470"/>
    </i>
    <i>
      <x v="75"/>
    </i>
    <i>
      <x v="45"/>
    </i>
    <i>
      <x v="55"/>
    </i>
    <i>
      <x v="46"/>
    </i>
    <i>
      <x v="57"/>
    </i>
    <i>
      <x v="48"/>
    </i>
    <i>
      <x v="76"/>
    </i>
    <i>
      <x v="50"/>
    </i>
    <i>
      <x v="73"/>
    </i>
    <i>
      <x v="85"/>
    </i>
    <i>
      <x v="61"/>
    </i>
    <i>
      <x v="283"/>
    </i>
    <i>
      <x v="277"/>
    </i>
    <i>
      <x v="56"/>
    </i>
    <i>
      <x v="278"/>
    </i>
    <i>
      <x v="58"/>
    </i>
    <i>
      <x v="62"/>
    </i>
    <i>
      <x v="59"/>
    </i>
    <i>
      <x v="63"/>
    </i>
    <i>
      <x v="60"/>
    </i>
    <i>
      <x v="496"/>
    </i>
    <i>
      <x v="74"/>
    </i>
    <i>
      <x v="66"/>
    </i>
    <i>
      <x v="279"/>
    </i>
    <i>
      <x v="64"/>
    </i>
    <i>
      <x v="280"/>
    </i>
    <i>
      <x v="65"/>
    </i>
    <i>
      <x v="281"/>
    </i>
    <i>
      <x v="67"/>
    </i>
    <i>
      <x v="282"/>
    </i>
    <i>
      <x v="249"/>
    </i>
    <i>
      <x v="502"/>
    </i>
    <i>
      <x v="250"/>
    </i>
    <i>
      <x/>
    </i>
    <i>
      <x v="251"/>
    </i>
  </rowItems>
  <colItems count="1">
    <i/>
  </colItems>
  <dataFields count="1">
    <dataField name=" TotalProfit" fld="0" baseField="0" baseItem="0" numFmtId="166"/>
  </dataFields>
  <formats count="4">
    <format dxfId="6040">
      <pivotArea outline="0" collapsedLevelsAreSubtotals="1" fieldPosition="0">
        <references count="1">
          <reference field="4294967294" count="1" selected="0">
            <x v="0"/>
          </reference>
        </references>
      </pivotArea>
    </format>
    <format dxfId="6039">
      <pivotArea type="all" dataOnly="0" outline="0" fieldPosition="0"/>
    </format>
    <format dxfId="6038">
      <pivotArea outline="0" collapsedLevelsAreSubtotals="1" fieldPosition="0"/>
    </format>
    <format dxfId="6037">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11" format="1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1608CAD-CDE1-4B77-B791-8BF1D1E49682}" name="PivotTable6" cacheId="5327" applyNumberFormats="0" applyBorderFormats="0" applyFontFormats="0" applyPatternFormats="0" applyAlignmentFormats="0" applyWidthHeightFormats="1" dataCaption="Values" missingCaption="0" tag="60575a1f-5928-459b-a811-f1f26ee3576a" updatedVersion="8" minRefreshableVersion="3" useAutoFormatting="1" subtotalHiddenItems="1" rowGrandTotals="0" colGrandTotals="0" itemPrintTitles="1" createdVersion="8" indent="0" showEmptyRow="1" showEmptyCol="1" compact="0" compactData="0" multipleFieldFilters="0" chartFormat="12">
  <location ref="O26:P28"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Profit" fld="0" baseField="0" baseItem="0" numFmtId="3"/>
  </dataFields>
  <formats count="3">
    <format dxfId="6043">
      <pivotArea type="all" dataOnly="0" outline="0" fieldPosition="0"/>
    </format>
    <format dxfId="6042">
      <pivotArea outline="0" collapsedLevelsAreSubtotals="1" fieldPosition="0"/>
    </format>
    <format dxfId="6041">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E8E355A-2623-4AB9-B8CB-F748166A8BFA}" name="PivotTable3" cacheId="5324" applyNumberFormats="0" applyBorderFormats="0" applyFontFormats="0" applyPatternFormats="0" applyAlignmentFormats="0" applyWidthHeightFormats="1" dataCaption="Values" missingCaption="0" tag="e6e9a66a-d270-49fd-960d-9af1572fd62f" updatedVersion="8" minRefreshableVersion="3" useAutoFormatting="1" subtotalHiddenItems="1" rowGrandTotals="0" colGrandTotals="0" itemPrintTitles="1" createdVersion="8" indent="0" showEmptyRow="1" showEmptyCol="1" compact="0" compactData="0" multipleFieldFilters="0" chartFormat="12">
  <location ref="O11:P19"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8">
    <i>
      <x/>
    </i>
    <i>
      <x v="7"/>
    </i>
    <i>
      <x v="4"/>
    </i>
    <i>
      <x v="1"/>
    </i>
    <i>
      <x v="5"/>
    </i>
    <i>
      <x v="3"/>
    </i>
    <i>
      <x v="2"/>
    </i>
    <i>
      <x v="6"/>
    </i>
  </rowItems>
  <colItems count="1">
    <i/>
  </colItems>
  <dataFields count="1">
    <dataField name=" TotalProfit" fld="0" baseField="0" baseItem="0" numFmtId="3"/>
  </dataFields>
  <formats count="3">
    <format dxfId="6046">
      <pivotArea type="all" dataOnly="0" outline="0" fieldPosition="0"/>
    </format>
    <format dxfId="6045">
      <pivotArea outline="0" collapsedLevelsAreSubtotals="1" fieldPosition="0"/>
    </format>
    <format dxfId="6044">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9881652-5B04-421F-817F-20A405576BD0}" name="PivotTable4" cacheId="5339" applyNumberFormats="0" applyBorderFormats="0" applyFontFormats="0" applyPatternFormats="0" applyAlignmentFormats="0" applyWidthHeightFormats="1" dataCaption="Values" missingCaption="0" tag="c58fe7f3-fe6c-4417-b1d3-6e59b774ea4f" updatedVersion="8" minRefreshableVersion="3" useAutoFormatting="1" subtotalHiddenItems="1" rowGrandTotals="0" colGrandTotals="0" itemPrintTitles="1" createdVersion="8" indent="0" showEmptyRow="1" showEmptyCol="1" compact="0" compactData="0" multipleFieldFilters="0" chartFormat="12">
  <location ref="U3:V9"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6">
        <item x="0"/>
        <item x="1"/>
        <item x="2"/>
        <item x="3"/>
        <item x="4"/>
        <item x="5"/>
      </items>
    </pivotField>
    <pivotField compact="0" allDrilled="1" outline="0" subtotalTop="0" showAll="0" dataSourceSort="1" defaultSubtotal="0" defaultAttributeDrillState="1"/>
  </pivotFields>
  <rowFields count="1">
    <field x="1"/>
  </rowFields>
  <rowItems count="6">
    <i>
      <x/>
    </i>
    <i>
      <x v="1"/>
    </i>
    <i>
      <x v="2"/>
    </i>
    <i>
      <x v="3"/>
    </i>
    <i>
      <x v="4"/>
    </i>
    <i>
      <x v="5"/>
    </i>
  </rowItems>
  <colItems count="1">
    <i/>
  </colItems>
  <dataFields count="1">
    <dataField name="Sum of TotalProfit" fld="0" baseField="0" baseItem="0" numFmtId="166"/>
  </dataFields>
  <formats count="3">
    <format dxfId="6018">
      <pivotArea type="all" dataOnly="0" outline="0" fieldPosition="0"/>
    </format>
    <format dxfId="6017">
      <pivotArea outline="0" collapsedLevelsAreSubtotals="1" fieldPosition="0"/>
    </format>
    <format dxfId="6016">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71C832F-D4E0-473A-902A-949A9CEC6D8B}" name="PivotTable1" cacheId="5330" applyNumberFormats="0" applyBorderFormats="0" applyFontFormats="0" applyPatternFormats="0" applyAlignmentFormats="0" applyWidthHeightFormats="1" dataCaption="Values" missingCaption="0" tag="727e01d4-f5a2-4450-a4c0-e66eaec633d8" updatedVersion="8" minRefreshableVersion="3" useAutoFormatting="1" subtotalHiddenItems="1" rowGrandTotals="0" colGrandTotals="0" itemPrintTitles="1" createdVersion="8" indent="0" showEmptyRow="1" showEmptyCol="1" compact="0" compactData="0" multipleFieldFilters="0" chartFormat="12">
  <location ref="B3:C18403"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8400">
    <i>
      <x v="6604"/>
    </i>
    <i>
      <x v="17449"/>
    </i>
    <i>
      <x v="9851"/>
    </i>
    <i>
      <x v="18135"/>
    </i>
    <i>
      <x v="8850"/>
    </i>
    <i>
      <x v="15221"/>
    </i>
    <i>
      <x v="15715"/>
    </i>
    <i>
      <x v="1718"/>
    </i>
    <i>
      <x v="11354"/>
    </i>
    <i>
      <x v="10338"/>
    </i>
    <i>
      <x v="16285"/>
    </i>
    <i>
      <x v="3417"/>
    </i>
    <i>
      <x v="4533"/>
    </i>
    <i>
      <x v="3055"/>
    </i>
    <i>
      <x v="1621"/>
    </i>
    <i>
      <x v="10346"/>
    </i>
    <i>
      <x v="4918"/>
    </i>
    <i>
      <x v="11281"/>
    </i>
    <i>
      <x v="13622"/>
    </i>
    <i>
      <x v="5693"/>
    </i>
    <i>
      <x v="6618"/>
    </i>
    <i>
      <x v="12658"/>
    </i>
    <i>
      <x v="9653"/>
    </i>
    <i>
      <x v="13081"/>
    </i>
    <i>
      <x v="2712"/>
    </i>
    <i>
      <x v="3908"/>
    </i>
    <i>
      <x v="13127"/>
    </i>
    <i>
      <x v="4902"/>
    </i>
    <i>
      <x v="17975"/>
    </i>
    <i>
      <x v="15656"/>
    </i>
    <i>
      <x v="8008"/>
    </i>
    <i>
      <x v="10002"/>
    </i>
    <i>
      <x v="4924"/>
    </i>
    <i>
      <x v="5960"/>
    </i>
    <i>
      <x v="15484"/>
    </i>
    <i>
      <x v="14017"/>
    </i>
    <i>
      <x v="7016"/>
    </i>
    <i>
      <x v="7039"/>
    </i>
    <i>
      <x v="14086"/>
    </i>
    <i>
      <x v="6581"/>
    </i>
    <i>
      <x v="13104"/>
    </i>
    <i>
      <x v="8623"/>
    </i>
    <i>
      <x v="1648"/>
    </i>
    <i>
      <x v="13562"/>
    </i>
    <i>
      <x v="5678"/>
    </i>
    <i>
      <x v="2127"/>
    </i>
    <i>
      <x v="18002"/>
    </i>
    <i>
      <x v="9432"/>
    </i>
    <i>
      <x v="4265"/>
    </i>
    <i>
      <x v="10358"/>
    </i>
    <i>
      <x v="10323"/>
    </i>
    <i>
      <x v="9460"/>
    </i>
    <i>
      <x v="9871"/>
    </i>
    <i>
      <x v="4592"/>
    </i>
    <i>
      <x v="8811"/>
    </i>
    <i>
      <x v="4104"/>
    </i>
    <i>
      <x v="2169"/>
    </i>
    <i>
      <x v="11341"/>
    </i>
    <i>
      <x v="5011"/>
    </i>
    <i>
      <x v="4738"/>
    </i>
    <i>
      <x v="10188"/>
    </i>
    <i>
      <x v="12304"/>
    </i>
    <i>
      <x v="15"/>
    </i>
    <i>
      <x v="3928"/>
    </i>
    <i>
      <x v="1221"/>
    </i>
    <i>
      <x v="9649"/>
    </i>
    <i>
      <x v="11715"/>
    </i>
    <i>
      <x v="15230"/>
    </i>
    <i>
      <x v="12230"/>
    </i>
    <i>
      <x v="11629"/>
    </i>
    <i>
      <x v="15049"/>
    </i>
    <i>
      <x v="1752"/>
    </i>
    <i>
      <x v="17900"/>
    </i>
    <i>
      <x v="309"/>
    </i>
    <i>
      <x v="3985"/>
    </i>
    <i>
      <x v="5323"/>
    </i>
    <i>
      <x v="3957"/>
    </i>
    <i>
      <x v="11762"/>
    </i>
    <i>
      <x v="13952"/>
    </i>
    <i>
      <x v="8477"/>
    </i>
    <i>
      <x v="4393"/>
    </i>
    <i>
      <x v="15691"/>
    </i>
    <i>
      <x v="11352"/>
    </i>
    <i>
      <x v="15965"/>
    </i>
    <i>
      <x v="6779"/>
    </i>
    <i>
      <x v="6573"/>
    </i>
    <i>
      <x v="2471"/>
    </i>
    <i>
      <x v="8790"/>
    </i>
    <i>
      <x v="16565"/>
    </i>
    <i>
      <x v="4167"/>
    </i>
    <i>
      <x v="12579"/>
    </i>
    <i>
      <x v="5015"/>
    </i>
    <i>
      <x v="11693"/>
    </i>
    <i>
      <x v="11312"/>
    </i>
    <i>
      <x v="6131"/>
    </i>
    <i>
      <x v="8762"/>
    </i>
    <i>
      <x v="16744"/>
    </i>
    <i>
      <x v="11520"/>
    </i>
    <i>
      <x v="15024"/>
    </i>
    <i>
      <x v="8639"/>
    </i>
    <i>
      <x v="117"/>
    </i>
    <i>
      <x v="1209"/>
    </i>
    <i>
      <x v="15677"/>
    </i>
    <i>
      <x v="8471"/>
    </i>
    <i>
      <x v="16699"/>
    </i>
    <i>
      <x v="4366"/>
    </i>
    <i>
      <x v="12152"/>
    </i>
    <i>
      <x v="12723"/>
    </i>
    <i>
      <x v="15039"/>
    </i>
    <i>
      <x v="5252"/>
    </i>
    <i>
      <x v="17793"/>
    </i>
    <i>
      <x v="4192"/>
    </i>
    <i>
      <x v="3342"/>
    </i>
    <i>
      <x v="6223"/>
    </i>
    <i>
      <x v="9494"/>
    </i>
    <i>
      <x v="12672"/>
    </i>
    <i>
      <x v="13168"/>
    </i>
    <i>
      <x v="645"/>
    </i>
    <i>
      <x v="12469"/>
    </i>
    <i>
      <x v="8223"/>
    </i>
    <i>
      <x v="9838"/>
    </i>
    <i>
      <x v="11787"/>
    </i>
    <i>
      <x v="17306"/>
    </i>
    <i>
      <x v="2070"/>
    </i>
    <i>
      <x v="6003"/>
    </i>
    <i>
      <x v="6384"/>
    </i>
    <i>
      <x v="17775"/>
    </i>
    <i>
      <x v="13377"/>
    </i>
    <i>
      <x v="18322"/>
    </i>
    <i>
      <x v="8242"/>
    </i>
    <i>
      <x v="16060"/>
    </i>
    <i>
      <x v="11076"/>
    </i>
    <i>
      <x v="16276"/>
    </i>
    <i>
      <x v="6191"/>
    </i>
    <i>
      <x v="13521"/>
    </i>
    <i>
      <x v="4884"/>
    </i>
    <i>
      <x v="5034"/>
    </i>
    <i>
      <x v="2144"/>
    </i>
    <i>
      <x v="10617"/>
    </i>
    <i>
      <x v="13825"/>
    </i>
    <i>
      <x v="12120"/>
    </i>
    <i>
      <x v="16871"/>
    </i>
    <i>
      <x v="8050"/>
    </i>
    <i>
      <x v="13640"/>
    </i>
    <i>
      <x v="13350"/>
    </i>
    <i>
      <x v="11463"/>
    </i>
    <i>
      <x v="5680"/>
    </i>
    <i>
      <x v="3464"/>
    </i>
    <i>
      <x v="15086"/>
    </i>
    <i>
      <x v="4525"/>
    </i>
    <i>
      <x v="675"/>
    </i>
    <i>
      <x v="17289"/>
    </i>
    <i>
      <x v="9077"/>
    </i>
    <i>
      <x v="14969"/>
    </i>
    <i>
      <x v="10842"/>
    </i>
    <i>
      <x v="15342"/>
    </i>
    <i>
      <x v="10209"/>
    </i>
    <i>
      <x v="18330"/>
    </i>
    <i>
      <x v="12413"/>
    </i>
    <i>
      <x v="5266"/>
    </i>
    <i>
      <x v="13013"/>
    </i>
    <i>
      <x v="16980"/>
    </i>
    <i>
      <x v="17519"/>
    </i>
    <i>
      <x v="8175"/>
    </i>
    <i>
      <x v="6742"/>
    </i>
    <i>
      <x v="7993"/>
    </i>
    <i>
      <x v="10123"/>
    </i>
    <i>
      <x v="15380"/>
    </i>
    <i>
      <x v="12332"/>
    </i>
    <i>
      <x v="7694"/>
    </i>
    <i>
      <x v="7097"/>
    </i>
    <i>
      <x v="9627"/>
    </i>
    <i>
      <x v="4906"/>
    </i>
    <i>
      <x v="14070"/>
    </i>
    <i>
      <x v="3644"/>
    </i>
    <i>
      <x v="15941"/>
    </i>
    <i>
      <x v="15435"/>
    </i>
    <i>
      <x v="14083"/>
    </i>
    <i>
      <x v="8644"/>
    </i>
    <i>
      <x v="14517"/>
    </i>
    <i>
      <x v="1137"/>
    </i>
    <i>
      <x v="11115"/>
    </i>
    <i>
      <x v="4967"/>
    </i>
    <i>
      <x v="6563"/>
    </i>
    <i>
      <x v="6322"/>
    </i>
    <i>
      <x v="5426"/>
    </i>
    <i>
      <x v="16710"/>
    </i>
    <i>
      <x v="5068"/>
    </i>
    <i>
      <x v="10747"/>
    </i>
    <i>
      <x v="16397"/>
    </i>
    <i>
      <x v="11164"/>
    </i>
    <i>
      <x v="6012"/>
    </i>
    <i>
      <x v="8367"/>
    </i>
    <i>
      <x v="9377"/>
    </i>
    <i>
      <x v="4620"/>
    </i>
    <i>
      <x v="2091"/>
    </i>
    <i>
      <x v="2825"/>
    </i>
    <i>
      <x v="7237"/>
    </i>
    <i>
      <x v="6375"/>
    </i>
    <i>
      <x v="5267"/>
    </i>
    <i>
      <x v="14261"/>
    </i>
    <i>
      <x v="13478"/>
    </i>
    <i>
      <x v="5099"/>
    </i>
    <i>
      <x v="17873"/>
    </i>
    <i>
      <x v="17059"/>
    </i>
    <i>
      <x v="7478"/>
    </i>
    <i>
      <x v="11089"/>
    </i>
    <i>
      <x v="11285"/>
    </i>
    <i>
      <x v="17247"/>
    </i>
    <i>
      <x v="14165"/>
    </i>
    <i>
      <x v="11210"/>
    </i>
    <i>
      <x v="15334"/>
    </i>
    <i>
      <x v="9418"/>
    </i>
    <i>
      <x v="5548"/>
    </i>
    <i>
      <x v="3514"/>
    </i>
    <i>
      <x v="16221"/>
    </i>
    <i>
      <x v="12753"/>
    </i>
    <i>
      <x v="493"/>
    </i>
    <i>
      <x v="16205"/>
    </i>
    <i>
      <x v="12125"/>
    </i>
    <i>
      <x v="8084"/>
    </i>
    <i>
      <x v="8390"/>
    </i>
    <i>
      <x v="12748"/>
    </i>
    <i>
      <x v="9691"/>
    </i>
    <i>
      <x v="15028"/>
    </i>
    <i>
      <x v="10571"/>
    </i>
    <i>
      <x v="7963"/>
    </i>
    <i>
      <x v="16901"/>
    </i>
    <i>
      <x v="13861"/>
    </i>
    <i>
      <x v="15834"/>
    </i>
    <i>
      <x v="17151"/>
    </i>
    <i>
      <x v="15083"/>
    </i>
    <i>
      <x v="6010"/>
    </i>
    <i>
      <x v="17581"/>
    </i>
    <i>
      <x v="4240"/>
    </i>
    <i>
      <x v="6768"/>
    </i>
    <i>
      <x v="17469"/>
    </i>
    <i>
      <x v="17812"/>
    </i>
    <i>
      <x v="1725"/>
    </i>
    <i>
      <x v="14062"/>
    </i>
    <i>
      <x v="14153"/>
    </i>
    <i>
      <x v="3759"/>
    </i>
    <i>
      <x v="15273"/>
    </i>
    <i>
      <x v="17068"/>
    </i>
    <i>
      <x v="7765"/>
    </i>
    <i>
      <x v="16254"/>
    </i>
    <i>
      <x v="12298"/>
    </i>
    <i>
      <x v="4540"/>
    </i>
    <i>
      <x v="9525"/>
    </i>
    <i>
      <x v="18005"/>
    </i>
    <i>
      <x v="7358"/>
    </i>
    <i>
      <x v="17584"/>
    </i>
    <i>
      <x v="11424"/>
    </i>
    <i>
      <x v="5777"/>
    </i>
    <i>
      <x v="3836"/>
    </i>
    <i>
      <x v="8659"/>
    </i>
    <i>
      <x v="9650"/>
    </i>
    <i>
      <x v="10583"/>
    </i>
    <i>
      <x v="2922"/>
    </i>
    <i>
      <x v="9057"/>
    </i>
    <i>
      <x v="988"/>
    </i>
    <i>
      <x v="12176"/>
    </i>
    <i>
      <x v="15126"/>
    </i>
    <i>
      <x v="4070"/>
    </i>
    <i>
      <x v="1558"/>
    </i>
    <i>
      <x v="9740"/>
    </i>
    <i>
      <x v="5783"/>
    </i>
    <i>
      <x v="16223"/>
    </i>
    <i>
      <x v="319"/>
    </i>
    <i>
      <x v="15759"/>
    </i>
    <i>
      <x v="5814"/>
    </i>
    <i>
      <x v="10044"/>
    </i>
    <i>
      <x v="419"/>
    </i>
    <i>
      <x v="11322"/>
    </i>
    <i>
      <x v="14654"/>
    </i>
    <i>
      <x v="5010"/>
    </i>
    <i>
      <x v="6363"/>
    </i>
    <i>
      <x v="14360"/>
    </i>
    <i>
      <x v="5697"/>
    </i>
    <i>
      <x v="7593"/>
    </i>
    <i>
      <x v="18360"/>
    </i>
    <i>
      <x v="9501"/>
    </i>
    <i>
      <x v="14350"/>
    </i>
    <i>
      <x v="14875"/>
    </i>
    <i>
      <x v="5381"/>
    </i>
    <i>
      <x v="6292"/>
    </i>
    <i>
      <x v="12470"/>
    </i>
    <i>
      <x v="11010"/>
    </i>
    <i>
      <x v="10742"/>
    </i>
    <i>
      <x v="13799"/>
    </i>
    <i>
      <x v="16251"/>
    </i>
    <i>
      <x v="15845"/>
    </i>
    <i>
      <x v="14014"/>
    </i>
    <i>
      <x v="6972"/>
    </i>
    <i>
      <x v="3264"/>
    </i>
    <i>
      <x v="7689"/>
    </i>
    <i>
      <x v="4994"/>
    </i>
    <i>
      <x v="8516"/>
    </i>
    <i>
      <x v="17675"/>
    </i>
    <i>
      <x v="1072"/>
    </i>
    <i>
      <x v="13792"/>
    </i>
    <i>
      <x v="3756"/>
    </i>
    <i>
      <x v="7285"/>
    </i>
    <i>
      <x v="8571"/>
    </i>
    <i>
      <x v="6064"/>
    </i>
    <i>
      <x v="6179"/>
    </i>
    <i>
      <x v="6969"/>
    </i>
    <i>
      <x v="9976"/>
    </i>
    <i>
      <x v="245"/>
    </i>
    <i>
      <x v="3830"/>
    </i>
    <i>
      <x v="11380"/>
    </i>
    <i>
      <x v="11627"/>
    </i>
    <i>
      <x v="10306"/>
    </i>
    <i>
      <x v="11799"/>
    </i>
    <i>
      <x v="2785"/>
    </i>
    <i>
      <x v="949"/>
    </i>
    <i>
      <x v="13856"/>
    </i>
    <i>
      <x v="215"/>
    </i>
    <i>
      <x v="17013"/>
    </i>
    <i>
      <x v="11382"/>
    </i>
    <i>
      <x v="11093"/>
    </i>
    <i>
      <x v="6054"/>
    </i>
    <i>
      <x v="6970"/>
    </i>
    <i>
      <x v="2110"/>
    </i>
    <i>
      <x v="5675"/>
    </i>
    <i>
      <x v="14963"/>
    </i>
    <i>
      <x v="8503"/>
    </i>
    <i>
      <x v="7207"/>
    </i>
    <i>
      <x v="2003"/>
    </i>
    <i>
      <x v="18021"/>
    </i>
    <i>
      <x v="7952"/>
    </i>
    <i>
      <x v="17365"/>
    </i>
    <i>
      <x v="10088"/>
    </i>
    <i>
      <x v="16218"/>
    </i>
    <i>
      <x v="15642"/>
    </i>
    <i>
      <x v="12696"/>
    </i>
    <i>
      <x v="9232"/>
    </i>
    <i>
      <x v="10066"/>
    </i>
    <i>
      <x v="16964"/>
    </i>
    <i>
      <x v="5175"/>
    </i>
    <i>
      <x v="8222"/>
    </i>
    <i>
      <x v="14107"/>
    </i>
    <i>
      <x v="1809"/>
    </i>
    <i>
      <x v="13509"/>
    </i>
    <i>
      <x v="1945"/>
    </i>
    <i>
      <x v="15526"/>
    </i>
    <i>
      <x v="7972"/>
    </i>
    <i>
      <x v="177"/>
    </i>
    <i>
      <x v="16672"/>
    </i>
    <i>
      <x v="7168"/>
    </i>
    <i>
      <x v="17245"/>
    </i>
    <i>
      <x v="4909"/>
    </i>
    <i>
      <x v="3569"/>
    </i>
    <i>
      <x v="16532"/>
    </i>
    <i>
      <x v="3948"/>
    </i>
    <i>
      <x v="14274"/>
    </i>
    <i>
      <x v="17254"/>
    </i>
    <i>
      <x v="12823"/>
    </i>
    <i>
      <x v="6650"/>
    </i>
    <i>
      <x v="1894"/>
    </i>
    <i>
      <x v="16717"/>
    </i>
    <i>
      <x v="5334"/>
    </i>
    <i>
      <x v="17431"/>
    </i>
    <i>
      <x v="17244"/>
    </i>
    <i>
      <x v="7399"/>
    </i>
    <i>
      <x v="9742"/>
    </i>
    <i>
      <x v="3155"/>
    </i>
    <i>
      <x v="2891"/>
    </i>
    <i>
      <x v="4168"/>
    </i>
    <i>
      <x v="1131"/>
    </i>
    <i>
      <x v="12768"/>
    </i>
    <i>
      <x v="13133"/>
    </i>
    <i>
      <x v="9934"/>
    </i>
    <i>
      <x v="12634"/>
    </i>
    <i>
      <x v="16278"/>
    </i>
    <i>
      <x v="15801"/>
    </i>
    <i>
      <x v="10926"/>
    </i>
    <i>
      <x v="10362"/>
    </i>
    <i>
      <x v="8118"/>
    </i>
    <i>
      <x v="12594"/>
    </i>
    <i>
      <x v="8055"/>
    </i>
    <i>
      <x v="6960"/>
    </i>
    <i>
      <x v="128"/>
    </i>
    <i>
      <x v="8992"/>
    </i>
    <i>
      <x v="9223"/>
    </i>
    <i>
      <x v="5264"/>
    </i>
    <i>
      <x v="465"/>
    </i>
    <i>
      <x v="6766"/>
    </i>
    <i>
      <x v="5195"/>
    </i>
    <i>
      <x v="17453"/>
    </i>
    <i>
      <x v="6877"/>
    </i>
    <i>
      <x v="13676"/>
    </i>
    <i>
      <x v="14882"/>
    </i>
    <i>
      <x v="5484"/>
    </i>
    <i>
      <x v="5868"/>
    </i>
    <i>
      <x v="13369"/>
    </i>
    <i>
      <x v="17961"/>
    </i>
    <i>
      <x v="4648"/>
    </i>
    <i>
      <x v="10"/>
    </i>
    <i>
      <x v="12460"/>
    </i>
    <i>
      <x v="16804"/>
    </i>
    <i>
      <x v="1432"/>
    </i>
    <i>
      <x v="11003"/>
    </i>
    <i>
      <x v="16142"/>
    </i>
    <i>
      <x v="15976"/>
    </i>
    <i>
      <x v="4402"/>
    </i>
    <i>
      <x v="2411"/>
    </i>
    <i>
      <x v="1876"/>
    </i>
    <i>
      <x v="8505"/>
    </i>
    <i>
      <x v="2767"/>
    </i>
    <i>
      <x v="3083"/>
    </i>
    <i>
      <x v="2237"/>
    </i>
    <i>
      <x v="17594"/>
    </i>
    <i>
      <x v="7293"/>
    </i>
    <i>
      <x v="15753"/>
    </i>
    <i>
      <x v="4325"/>
    </i>
    <i>
      <x v="9677"/>
    </i>
    <i>
      <x v="7635"/>
    </i>
    <i>
      <x v="11308"/>
    </i>
    <i>
      <x v="11773"/>
    </i>
    <i>
      <x v="8613"/>
    </i>
    <i>
      <x v="17297"/>
    </i>
    <i>
      <x v="16920"/>
    </i>
    <i>
      <x v="4002"/>
    </i>
    <i>
      <x v="5338"/>
    </i>
    <i>
      <x v="9194"/>
    </i>
    <i>
      <x v="13251"/>
    </i>
    <i>
      <x v="3665"/>
    </i>
    <i>
      <x v="10249"/>
    </i>
    <i>
      <x v="9517"/>
    </i>
    <i>
      <x v="1035"/>
    </i>
    <i>
      <x v="590"/>
    </i>
    <i>
      <x v="5546"/>
    </i>
    <i>
      <x v="11099"/>
    </i>
    <i>
      <x v="6559"/>
    </i>
    <i>
      <x v="10485"/>
    </i>
    <i>
      <x v="11036"/>
    </i>
    <i>
      <x v="12749"/>
    </i>
    <i>
      <x v="4162"/>
    </i>
    <i>
      <x v="3573"/>
    </i>
    <i>
      <x v="7586"/>
    </i>
    <i>
      <x v="17525"/>
    </i>
    <i>
      <x v="14635"/>
    </i>
    <i>
      <x v="66"/>
    </i>
    <i>
      <x v="16601"/>
    </i>
    <i>
      <x v="4503"/>
    </i>
    <i>
      <x v="7397"/>
    </i>
    <i>
      <x v="7445"/>
    </i>
    <i>
      <x v="14595"/>
    </i>
    <i>
      <x v="15915"/>
    </i>
    <i>
      <x v="14833"/>
    </i>
    <i>
      <x v="17760"/>
    </i>
    <i>
      <x v="2152"/>
    </i>
    <i>
      <x v="4370"/>
    </i>
    <i>
      <x v="13701"/>
    </i>
    <i>
      <x v="17161"/>
    </i>
    <i>
      <x v="10857"/>
    </i>
    <i>
      <x v="4974"/>
    </i>
    <i>
      <x v="750"/>
    </i>
    <i>
      <x v="15660"/>
    </i>
    <i>
      <x v="4148"/>
    </i>
    <i>
      <x v="8832"/>
    </i>
    <i>
      <x v="2749"/>
    </i>
    <i>
      <x v="10898"/>
    </i>
    <i>
      <x v="5263"/>
    </i>
    <i>
      <x v="3895"/>
    </i>
    <i>
      <x v="14541"/>
    </i>
    <i>
      <x v="12315"/>
    </i>
    <i>
      <x v="1535"/>
    </i>
    <i>
      <x v="2331"/>
    </i>
    <i>
      <x v="3978"/>
    </i>
    <i>
      <x v="9394"/>
    </i>
    <i>
      <x v="4321"/>
    </i>
    <i>
      <x v="17150"/>
    </i>
    <i>
      <x v="3587"/>
    </i>
    <i>
      <x v="3261"/>
    </i>
    <i>
      <x v="14088"/>
    </i>
    <i>
      <x v="5238"/>
    </i>
    <i>
      <x v="9577"/>
    </i>
    <i>
      <x v="6035"/>
    </i>
    <i>
      <x v="6911"/>
    </i>
    <i>
      <x v="8672"/>
    </i>
    <i>
      <x v="5701"/>
    </i>
    <i>
      <x v="15136"/>
    </i>
    <i>
      <x v="17224"/>
    </i>
    <i>
      <x v="15375"/>
    </i>
    <i>
      <x v="18180"/>
    </i>
    <i>
      <x v="13179"/>
    </i>
    <i>
      <x v="101"/>
    </i>
    <i>
      <x v="15777"/>
    </i>
    <i>
      <x v="14215"/>
    </i>
    <i>
      <x v="9457"/>
    </i>
    <i>
      <x v="9856"/>
    </i>
    <i>
      <x v="16033"/>
    </i>
    <i>
      <x v="4137"/>
    </i>
    <i>
      <x v="4559"/>
    </i>
    <i>
      <x v="13516"/>
    </i>
    <i>
      <x v="5462"/>
    </i>
    <i>
      <x v="4570"/>
    </i>
    <i>
      <x v="16557"/>
    </i>
    <i>
      <x v="12203"/>
    </i>
    <i>
      <x v="2694"/>
    </i>
    <i>
      <x v="1305"/>
    </i>
    <i>
      <x v="6004"/>
    </i>
    <i>
      <x v="11599"/>
    </i>
    <i>
      <x v="11404"/>
    </i>
    <i>
      <x v="12692"/>
    </i>
    <i>
      <x v="5310"/>
    </i>
    <i>
      <x v="15299"/>
    </i>
    <i>
      <x v="9985"/>
    </i>
    <i>
      <x v="13860"/>
    </i>
    <i>
      <x v="11119"/>
    </i>
    <i>
      <x v="11638"/>
    </i>
    <i>
      <x v="14404"/>
    </i>
    <i>
      <x v="17582"/>
    </i>
    <i>
      <x v="8482"/>
    </i>
    <i>
      <x v="16642"/>
    </i>
    <i>
      <x v="7807"/>
    </i>
    <i>
      <x v="5911"/>
    </i>
    <i>
      <x v="13487"/>
    </i>
    <i>
      <x v="13584"/>
    </i>
    <i>
      <x v="3031"/>
    </i>
    <i>
      <x v="7747"/>
    </i>
    <i>
      <x v="9754"/>
    </i>
    <i>
      <x v="17041"/>
    </i>
    <i>
      <x v="1422"/>
    </i>
    <i>
      <x v="7446"/>
    </i>
    <i>
      <x v="4293"/>
    </i>
    <i>
      <x v="3735"/>
    </i>
    <i>
      <x v="6642"/>
    </i>
    <i>
      <x v="16420"/>
    </i>
    <i>
      <x v="10548"/>
    </i>
    <i>
      <x v="5951"/>
    </i>
    <i>
      <x v="7312"/>
    </i>
    <i>
      <x v="15614"/>
    </i>
    <i>
      <x v="9530"/>
    </i>
    <i>
      <x v="8947"/>
    </i>
    <i>
      <x v="17928"/>
    </i>
    <i>
      <x v="759"/>
    </i>
    <i>
      <x v="18206"/>
    </i>
    <i>
      <x v="3478"/>
    </i>
    <i>
      <x v="2600"/>
    </i>
    <i>
      <x v="16702"/>
    </i>
    <i>
      <x v="341"/>
    </i>
    <i>
      <x v="12136"/>
    </i>
    <i>
      <x v="7666"/>
    </i>
    <i>
      <x v="9365"/>
    </i>
    <i>
      <x v="15847"/>
    </i>
    <i>
      <x v="9990"/>
    </i>
    <i>
      <x v="11216"/>
    </i>
    <i>
      <x v="17178"/>
    </i>
    <i>
      <x v="9987"/>
    </i>
    <i>
      <x v="7623"/>
    </i>
    <i>
      <x v="246"/>
    </i>
    <i>
      <x v="212"/>
    </i>
    <i>
      <x v="7149"/>
    </i>
    <i>
      <x v="12376"/>
    </i>
    <i>
      <x v="10175"/>
    </i>
    <i>
      <x v="14914"/>
    </i>
    <i>
      <x v="9044"/>
    </i>
    <i>
      <x v="15264"/>
    </i>
    <i>
      <x v="8018"/>
    </i>
    <i>
      <x v="10503"/>
    </i>
    <i>
      <x v="11825"/>
    </i>
    <i>
      <x v="7523"/>
    </i>
    <i>
      <x v="11006"/>
    </i>
    <i>
      <x v="13608"/>
    </i>
    <i>
      <x v="31"/>
    </i>
    <i>
      <x v="13030"/>
    </i>
    <i>
      <x v="6187"/>
    </i>
    <i>
      <x v="17091"/>
    </i>
    <i>
      <x v="553"/>
    </i>
    <i>
      <x v="14129"/>
    </i>
    <i>
      <x v="10283"/>
    </i>
    <i>
      <x v="8859"/>
    </i>
    <i>
      <x v="9897"/>
    </i>
    <i>
      <x v="478"/>
    </i>
    <i>
      <x v="14722"/>
    </i>
    <i>
      <x v="14656"/>
    </i>
    <i>
      <x v="10351"/>
    </i>
    <i>
      <x v="16093"/>
    </i>
    <i>
      <x v="14097"/>
    </i>
    <i>
      <x v="15590"/>
    </i>
    <i>
      <x v="8158"/>
    </i>
    <i>
      <x v="10116"/>
    </i>
    <i>
      <x v="15728"/>
    </i>
    <i>
      <x v="16338"/>
    </i>
    <i>
      <x v="459"/>
    </i>
    <i>
      <x v="2028"/>
    </i>
    <i>
      <x v="17344"/>
    </i>
    <i>
      <x v="11744"/>
    </i>
    <i>
      <x v="10502"/>
    </i>
    <i>
      <x v="330"/>
    </i>
    <i>
      <x v="15033"/>
    </i>
    <i>
      <x v="9445"/>
    </i>
    <i>
      <x v="492"/>
    </i>
    <i>
      <x v="12070"/>
    </i>
    <i>
      <x v="758"/>
    </i>
    <i>
      <x v="15091"/>
    </i>
    <i>
      <x v="2519"/>
    </i>
    <i>
      <x v="16971"/>
    </i>
    <i>
      <x v="9368"/>
    </i>
    <i>
      <x v="8017"/>
    </i>
    <i>
      <x v="373"/>
    </i>
    <i>
      <x v="2404"/>
    </i>
    <i>
      <x v="3453"/>
    </i>
    <i>
      <x v="5529"/>
    </i>
    <i>
      <x v="9480"/>
    </i>
    <i>
      <x v="10936"/>
    </i>
    <i>
      <x v="12810"/>
    </i>
    <i>
      <x v="13880"/>
    </i>
    <i>
      <x v="9308"/>
    </i>
    <i>
      <x v="2334"/>
    </i>
    <i>
      <x v="10247"/>
    </i>
    <i>
      <x v="14655"/>
    </i>
    <i>
      <x v="17416"/>
    </i>
    <i>
      <x v="1325"/>
    </i>
    <i>
      <x v="10561"/>
    </i>
    <i>
      <x v="10820"/>
    </i>
    <i>
      <x v="1044"/>
    </i>
    <i>
      <x v="6842"/>
    </i>
    <i>
      <x v="18029"/>
    </i>
    <i>
      <x v="17243"/>
    </i>
    <i>
      <x v="7816"/>
    </i>
    <i>
      <x v="8854"/>
    </i>
    <i>
      <x v="1801"/>
    </i>
    <i>
      <x v="9323"/>
    </i>
    <i>
      <x v="10829"/>
    </i>
    <i>
      <x v="12217"/>
    </i>
    <i>
      <x v="10347"/>
    </i>
    <i>
      <x v="2724"/>
    </i>
    <i>
      <x v="4606"/>
    </i>
    <i>
      <x v="850"/>
    </i>
    <i>
      <x v="12098"/>
    </i>
    <i>
      <x v="8923"/>
    </i>
    <i>
      <x v="12263"/>
    </i>
    <i>
      <x v="10183"/>
    </i>
    <i>
      <x v="13232"/>
    </i>
    <i>
      <x v="8385"/>
    </i>
    <i>
      <x v="12557"/>
    </i>
    <i>
      <x v="16426"/>
    </i>
    <i>
      <x v="12684"/>
    </i>
    <i>
      <x v="11346"/>
    </i>
    <i>
      <x v="4990"/>
    </i>
    <i>
      <x v="4019"/>
    </i>
    <i>
      <x v="13979"/>
    </i>
    <i>
      <x v="8791"/>
    </i>
    <i>
      <x v="12007"/>
    </i>
    <i>
      <x v="12482"/>
    </i>
    <i>
      <x v="15898"/>
    </i>
    <i>
      <x v="8492"/>
    </i>
    <i>
      <x v="1634"/>
    </i>
    <i>
      <x v="5329"/>
    </i>
    <i>
      <x v="7279"/>
    </i>
    <i>
      <x v="1405"/>
    </i>
    <i>
      <x v="8922"/>
    </i>
    <i>
      <x v="1670"/>
    </i>
    <i>
      <x v="16091"/>
    </i>
    <i>
      <x v="11621"/>
    </i>
    <i>
      <x v="11542"/>
    </i>
    <i>
      <x v="10516"/>
    </i>
    <i>
      <x v="5818"/>
    </i>
    <i>
      <x v="3916"/>
    </i>
    <i>
      <x v="15583"/>
    </i>
    <i>
      <x v="11415"/>
    </i>
    <i>
      <x v="17788"/>
    </i>
    <i>
      <x v="15125"/>
    </i>
    <i>
      <x v="1856"/>
    </i>
    <i>
      <x v="3162"/>
    </i>
    <i>
      <x v="9414"/>
    </i>
    <i>
      <x v="3683"/>
    </i>
    <i>
      <x v="10650"/>
    </i>
    <i>
      <x v="5570"/>
    </i>
    <i>
      <x v="10931"/>
    </i>
    <i>
      <x v="17103"/>
    </i>
    <i>
      <x v="4085"/>
    </i>
    <i>
      <x v="13722"/>
    </i>
    <i>
      <x v="8187"/>
    </i>
    <i>
      <x v="2780"/>
    </i>
    <i>
      <x v="11938"/>
    </i>
    <i>
      <x v="9461"/>
    </i>
    <i>
      <x v="15866"/>
    </i>
    <i>
      <x v="12420"/>
    </i>
    <i>
      <x v="8604"/>
    </i>
    <i>
      <x v="8600"/>
    </i>
    <i>
      <x v="3578"/>
    </i>
    <i>
      <x v="10986"/>
    </i>
    <i>
      <x v="16961"/>
    </i>
    <i>
      <x v="4917"/>
    </i>
    <i>
      <x v="9670"/>
    </i>
    <i>
      <x v="4036"/>
    </i>
    <i>
      <x v="15348"/>
    </i>
    <i>
      <x v="2527"/>
    </i>
    <i>
      <x v="12295"/>
    </i>
    <i>
      <x v="1699"/>
    </i>
    <i>
      <x v="7975"/>
    </i>
    <i>
      <x v="7609"/>
    </i>
    <i>
      <x v="5503"/>
    </i>
    <i>
      <x v="7927"/>
    </i>
    <i>
      <x v="12129"/>
    </i>
    <i>
      <x v="10156"/>
    </i>
    <i>
      <x v="13551"/>
    </i>
    <i>
      <x v="17686"/>
    </i>
    <i>
      <x v="16297"/>
    </i>
    <i>
      <x v="3268"/>
    </i>
    <i>
      <x v="2267"/>
    </i>
    <i>
      <x v="7213"/>
    </i>
    <i>
      <x v="18196"/>
    </i>
    <i>
      <x v="11095"/>
    </i>
    <i>
      <x v="16263"/>
    </i>
    <i>
      <x v="8940"/>
    </i>
    <i>
      <x v="10495"/>
    </i>
    <i>
      <x v="17796"/>
    </i>
    <i>
      <x v="1724"/>
    </i>
    <i>
      <x v="5851"/>
    </i>
    <i>
      <x v="5061"/>
    </i>
    <i>
      <x v="1822"/>
    </i>
    <i>
      <x v="4269"/>
    </i>
    <i>
      <x v="11523"/>
    </i>
    <i>
      <x v="10662"/>
    </i>
    <i>
      <x v="9360"/>
    </i>
    <i>
      <x v="7044"/>
    </i>
    <i>
      <x v="5435"/>
    </i>
    <i>
      <x v="18245"/>
    </i>
    <i>
      <x v="12656"/>
    </i>
    <i>
      <x v="6076"/>
    </i>
    <i>
      <x v="14675"/>
    </i>
    <i>
      <x v="3648"/>
    </i>
    <i>
      <x v="9700"/>
    </i>
    <i>
      <x v="8239"/>
    </i>
    <i>
      <x v="8916"/>
    </i>
    <i>
      <x v="9214"/>
    </i>
    <i>
      <x v="12783"/>
    </i>
    <i>
      <x v="2000"/>
    </i>
    <i>
      <x v="2987"/>
    </i>
    <i>
      <x v="4125"/>
    </i>
    <i>
      <x v="18051"/>
    </i>
    <i>
      <x v="18252"/>
    </i>
    <i>
      <x v="17227"/>
    </i>
    <i>
      <x v="2759"/>
    </i>
    <i>
      <x v="509"/>
    </i>
    <i>
      <x v="13966"/>
    </i>
    <i>
      <x v="5117"/>
    </i>
    <i>
      <x v="6117"/>
    </i>
    <i>
      <x v="2734"/>
    </i>
    <i>
      <x v="11705"/>
    </i>
    <i>
      <x v="13517"/>
    </i>
    <i>
      <x v="13572"/>
    </i>
    <i>
      <x v="11042"/>
    </i>
    <i>
      <x v="10666"/>
    </i>
    <i>
      <x v="15599"/>
    </i>
    <i>
      <x v="4220"/>
    </i>
    <i>
      <x v="1042"/>
    </i>
    <i>
      <x v="15508"/>
    </i>
    <i>
      <x v="16363"/>
    </i>
    <i>
      <x v="16357"/>
    </i>
    <i>
      <x v="2175"/>
    </i>
    <i>
      <x v="4867"/>
    </i>
    <i>
      <x v="3340"/>
    </i>
    <i>
      <x v="13501"/>
    </i>
    <i>
      <x v="8551"/>
    </i>
    <i>
      <x v="4170"/>
    </i>
    <i>
      <x v="5614"/>
    </i>
    <i>
      <x v="14703"/>
    </i>
    <i>
      <x v="14065"/>
    </i>
    <i>
      <x v="6821"/>
    </i>
    <i>
      <x v="10528"/>
    </i>
    <i>
      <x v="11250"/>
    </i>
    <i>
      <x v="2762"/>
    </i>
    <i>
      <x v="15486"/>
    </i>
    <i>
      <x v="7038"/>
    </i>
    <i>
      <x v="6297"/>
    </i>
    <i>
      <x v="17794"/>
    </i>
    <i>
      <x v="12991"/>
    </i>
    <i>
      <x v="1789"/>
    </i>
    <i>
      <x v="6391"/>
    </i>
    <i>
      <x v="1908"/>
    </i>
    <i>
      <x v="7091"/>
    </i>
    <i>
      <x v="6472"/>
    </i>
    <i>
      <x v="16677"/>
    </i>
    <i>
      <x v="5641"/>
    </i>
    <i>
      <x v="10675"/>
    </i>
    <i>
      <x v="13390"/>
    </i>
    <i>
      <x v="15617"/>
    </i>
    <i>
      <x v="3743"/>
    </i>
    <i>
      <x v="14919"/>
    </i>
    <i>
      <x v="5626"/>
    </i>
    <i>
      <x v="11207"/>
    </i>
    <i>
      <x v="2115"/>
    </i>
    <i>
      <x v="8129"/>
    </i>
    <i>
      <x v="6405"/>
    </i>
    <i>
      <x v="18186"/>
    </i>
    <i>
      <x v="9041"/>
    </i>
    <i>
      <x v="1513"/>
    </i>
    <i>
      <x v="18154"/>
    </i>
    <i>
      <x v="5943"/>
    </i>
    <i>
      <x v="1448"/>
    </i>
    <i>
      <x v="16429"/>
    </i>
    <i>
      <x v="10368"/>
    </i>
    <i>
      <x v="3141"/>
    </i>
    <i>
      <x v="9238"/>
    </i>
    <i>
      <x v="2722"/>
    </i>
    <i>
      <x v="6414"/>
    </i>
    <i>
      <x v="16540"/>
    </i>
    <i>
      <x v="12522"/>
    </i>
    <i>
      <x v="17212"/>
    </i>
    <i>
      <x v="15124"/>
    </i>
    <i>
      <x v="5383"/>
    </i>
    <i>
      <x v="11828"/>
    </i>
    <i>
      <x v="10112"/>
    </i>
    <i>
      <x v="2056"/>
    </i>
    <i>
      <x v="4541"/>
    </i>
    <i>
      <x v="5537"/>
    </i>
    <i>
      <x v="14732"/>
    </i>
    <i>
      <x v="16518"/>
    </i>
    <i>
      <x v="10213"/>
    </i>
    <i>
      <x v="5707"/>
    </i>
    <i>
      <x v="6749"/>
    </i>
    <i>
      <x v="17954"/>
    </i>
    <i>
      <x v="336"/>
    </i>
    <i>
      <x v="12172"/>
    </i>
    <i>
      <x v="4007"/>
    </i>
    <i>
      <x v="1383"/>
    </i>
    <i>
      <x v="11215"/>
    </i>
    <i>
      <x v="17765"/>
    </i>
    <i>
      <x v="10211"/>
    </i>
    <i>
      <x v="3906"/>
    </i>
    <i>
      <x v="1007"/>
    </i>
    <i>
      <x v="17718"/>
    </i>
    <i>
      <x v="126"/>
    </i>
    <i>
      <x v="11503"/>
    </i>
    <i>
      <x v="14380"/>
    </i>
    <i>
      <x v="13312"/>
    </i>
    <i>
      <x v="3752"/>
    </i>
    <i>
      <x v="4857"/>
    </i>
    <i>
      <x v="6520"/>
    </i>
    <i>
      <x v="6507"/>
    </i>
    <i>
      <x v="789"/>
    </i>
    <i>
      <x v="9721"/>
    </i>
    <i>
      <x v="5257"/>
    </i>
    <i>
      <x v="12666"/>
    </i>
    <i>
      <x v="2641"/>
    </i>
    <i>
      <x v="9516"/>
    </i>
    <i>
      <x v="9664"/>
    </i>
    <i>
      <x v="18187"/>
    </i>
    <i>
      <x v="7859"/>
    </i>
    <i>
      <x v="16789"/>
    </i>
    <i>
      <x v="18353"/>
    </i>
    <i>
      <x v="2249"/>
    </i>
    <i>
      <x v="14879"/>
    </i>
    <i>
      <x v="3586"/>
    </i>
    <i>
      <x v="4400"/>
    </i>
    <i>
      <x v="3970"/>
    </i>
    <i>
      <x v="10497"/>
    </i>
    <i>
      <x v="13561"/>
    </i>
    <i>
      <x v="15517"/>
    </i>
    <i>
      <x v="11157"/>
    </i>
    <i>
      <x v="7921"/>
    </i>
    <i>
      <x v="6988"/>
    </i>
    <i>
      <x v="726"/>
    </i>
    <i>
      <x v="15257"/>
    </i>
    <i>
      <x v="6750"/>
    </i>
    <i>
      <x v="13247"/>
    </i>
    <i>
      <x v="10525"/>
    </i>
    <i>
      <x v="2778"/>
    </i>
    <i>
      <x v="12505"/>
    </i>
    <i>
      <x v="561"/>
    </i>
    <i>
      <x v="2620"/>
    </i>
    <i>
      <x v="15245"/>
    </i>
    <i>
      <x v="13220"/>
    </i>
    <i>
      <x v="16598"/>
    </i>
    <i>
      <x v="8019"/>
    </i>
    <i>
      <x v="14938"/>
    </i>
    <i>
      <x v="17820"/>
    </i>
    <i>
      <x v="12220"/>
    </i>
    <i>
      <x v="12356"/>
    </i>
    <i>
      <x v="14247"/>
    </i>
    <i>
      <x v="16780"/>
    </i>
    <i>
      <x v="10042"/>
    </i>
    <i>
      <x v="2754"/>
    </i>
    <i>
      <x v="12107"/>
    </i>
    <i>
      <x v="2569"/>
    </i>
    <i>
      <x v="17511"/>
    </i>
    <i>
      <x v="18115"/>
    </i>
    <i>
      <x v="6396"/>
    </i>
    <i>
      <x v="299"/>
    </i>
    <i>
      <x v="9504"/>
    </i>
    <i>
      <x v="12765"/>
    </i>
    <i>
      <x v="1236"/>
    </i>
    <i>
      <x v="14685"/>
    </i>
    <i>
      <x v="416"/>
    </i>
    <i>
      <x v="5717"/>
    </i>
    <i>
      <x v="14144"/>
    </i>
    <i>
      <x v="8870"/>
    </i>
    <i>
      <x v="5199"/>
    </i>
    <i>
      <x v="6757"/>
    </i>
    <i>
      <x v="5281"/>
    </i>
    <i>
      <x v="8417"/>
    </i>
    <i>
      <x v="14298"/>
    </i>
    <i>
      <x v="7691"/>
    </i>
    <i>
      <x v="6528"/>
    </i>
    <i>
      <x v="6324"/>
    </i>
    <i>
      <x v="15406"/>
    </i>
    <i>
      <x v="13329"/>
    </i>
    <i>
      <x v="18202"/>
    </i>
    <i>
      <x v="3765"/>
    </i>
    <i>
      <x v="14240"/>
    </i>
    <i>
      <x v="11724"/>
    </i>
    <i>
      <x v="10919"/>
    </i>
    <i>
      <x v="15392"/>
    </i>
    <i>
      <x v="14229"/>
    </i>
    <i>
      <x v="15052"/>
    </i>
    <i>
      <x v="12085"/>
    </i>
    <i>
      <x v="591"/>
    </i>
    <i>
      <x v="11056"/>
    </i>
    <i>
      <x v="11614"/>
    </i>
    <i>
      <x v="18062"/>
    </i>
    <i>
      <x v="13673"/>
    </i>
    <i>
      <x v="15441"/>
    </i>
    <i>
      <x v="17585"/>
    </i>
    <i>
      <x v="9513"/>
    </i>
    <i>
      <x v="14160"/>
    </i>
    <i>
      <x v="15563"/>
    </i>
    <i>
      <x v="7656"/>
    </i>
    <i>
      <x v="8034"/>
    </i>
    <i>
      <x v="13485"/>
    </i>
    <i>
      <x v="5262"/>
    </i>
    <i>
      <x v="716"/>
    </i>
    <i>
      <x v="2005"/>
    </i>
    <i>
      <x v="14634"/>
    </i>
    <i>
      <x v="14495"/>
    </i>
    <i>
      <x v="17256"/>
    </i>
    <i>
      <x v="5809"/>
    </i>
    <i>
      <x v="1630"/>
    </i>
    <i>
      <x v="12670"/>
    </i>
    <i>
      <x v="9638"/>
    </i>
    <i>
      <x v="12055"/>
    </i>
    <i>
      <x v="8768"/>
    </i>
    <i>
      <x v="10935"/>
    </i>
    <i>
      <x v="4495"/>
    </i>
    <i>
      <x v="7776"/>
    </i>
    <i>
      <x v="2797"/>
    </i>
    <i>
      <x v="6306"/>
    </i>
    <i>
      <x v="17012"/>
    </i>
    <i>
      <x v="8182"/>
    </i>
    <i>
      <x v="6167"/>
    </i>
    <i>
      <x v="16516"/>
    </i>
    <i>
      <x v="2318"/>
    </i>
    <i>
      <x v="14174"/>
    </i>
    <i>
      <x v="17140"/>
    </i>
    <i>
      <x v="8835"/>
    </i>
    <i>
      <x v="2128"/>
    </i>
    <i>
      <x v="8973"/>
    </i>
    <i>
      <x v="18151"/>
    </i>
    <i>
      <x v="9674"/>
    </i>
    <i>
      <x v="10575"/>
    </i>
    <i>
      <x v="14712"/>
    </i>
    <i>
      <x v="9035"/>
    </i>
    <i>
      <x v="2904"/>
    </i>
    <i>
      <x v="3601"/>
    </i>
    <i>
      <x v="9299"/>
    </i>
    <i>
      <x v="10594"/>
    </i>
    <i>
      <x v="18028"/>
    </i>
    <i>
      <x v="2338"/>
    </i>
    <i>
      <x v="7456"/>
    </i>
    <i>
      <x v="18287"/>
    </i>
    <i>
      <x v="9279"/>
    </i>
    <i>
      <x v="16753"/>
    </i>
    <i>
      <x v="14082"/>
    </i>
    <i>
      <x v="8908"/>
    </i>
    <i>
      <x v="11430"/>
    </i>
    <i>
      <x v="12378"/>
    </i>
    <i>
      <x v="7232"/>
    </i>
    <i>
      <x v="13433"/>
    </i>
    <i>
      <x v="671"/>
    </i>
    <i>
      <x v="253"/>
    </i>
    <i>
      <x v="2553"/>
    </i>
    <i>
      <x v="14443"/>
    </i>
    <i>
      <x v="7727"/>
    </i>
    <i>
      <x v="4845"/>
    </i>
    <i>
      <x v="17736"/>
    </i>
    <i>
      <x v="296"/>
    </i>
    <i>
      <x v="4932"/>
    </i>
    <i>
      <x v="15933"/>
    </i>
    <i>
      <x v="12141"/>
    </i>
    <i>
      <x v="13468"/>
    </i>
    <i>
      <x v="10265"/>
    </i>
    <i>
      <x v="10706"/>
    </i>
    <i>
      <x v="1665"/>
    </i>
    <i>
      <x v="16247"/>
    </i>
    <i>
      <x v="409"/>
    </i>
    <i>
      <x v="6266"/>
    </i>
    <i>
      <x v="15785"/>
    </i>
    <i>
      <x v="11713"/>
    </i>
    <i>
      <x v="18034"/>
    </i>
    <i>
      <x v="1853"/>
    </i>
    <i>
      <x v="9966"/>
    </i>
    <i>
      <x v="1480"/>
    </i>
    <i>
      <x v="12698"/>
    </i>
    <i>
      <x v="3508"/>
    </i>
    <i>
      <x v="14106"/>
    </i>
    <i>
      <x v="15080"/>
    </i>
    <i>
      <x v="10592"/>
    </i>
    <i>
      <x v="18037"/>
    </i>
    <i>
      <x v="11011"/>
    </i>
    <i>
      <x v="8649"/>
    </i>
    <i>
      <x v="3208"/>
    </i>
    <i>
      <x v="1454"/>
    </i>
    <i>
      <x v="18261"/>
    </i>
    <i>
      <x v="2041"/>
    </i>
    <i>
      <x v="8611"/>
    </i>
    <i>
      <x v="8997"/>
    </i>
    <i>
      <x v="7737"/>
    </i>
    <i>
      <x v="12396"/>
    </i>
    <i>
      <x v="12065"/>
    </i>
    <i>
      <x v="7310"/>
    </i>
    <i>
      <x v="11774"/>
    </i>
    <i>
      <x v="13753"/>
    </i>
    <i>
      <x v="9369"/>
    </i>
    <i>
      <x v="4515"/>
    </i>
    <i>
      <x v="9776"/>
    </i>
    <i>
      <x v="7068"/>
    </i>
    <i>
      <x v="16383"/>
    </i>
    <i>
      <x v="15704"/>
    </i>
    <i>
      <x v="13784"/>
    </i>
    <i>
      <x v="10822"/>
    </i>
    <i>
      <x v="2302"/>
    </i>
    <i>
      <x v="1691"/>
    </i>
    <i>
      <x v="325"/>
    </i>
    <i>
      <x v="16311"/>
    </i>
    <i>
      <x v="18278"/>
    </i>
    <i>
      <x v="5171"/>
    </i>
    <i>
      <x v="4875"/>
    </i>
    <i>
      <x v="779"/>
    </i>
    <i>
      <x v="17982"/>
    </i>
    <i>
      <x v="17722"/>
    </i>
    <i>
      <x v="2286"/>
    </i>
    <i>
      <x v="2323"/>
    </i>
    <i>
      <x v="4933"/>
    </i>
    <i>
      <x v="4151"/>
    </i>
    <i>
      <x v="14211"/>
    </i>
    <i>
      <x v="17207"/>
    </i>
    <i>
      <x v="3457"/>
    </i>
    <i>
      <x v="15449"/>
    </i>
    <i>
      <x v="18317"/>
    </i>
    <i>
      <x v="10649"/>
    </i>
    <i>
      <x v="2802"/>
    </i>
    <i>
      <x v="17106"/>
    </i>
    <i>
      <x v="2936"/>
    </i>
    <i>
      <x v="4768"/>
    </i>
    <i>
      <x v="5891"/>
    </i>
    <i>
      <x v="10024"/>
    </i>
    <i>
      <x v="15344"/>
    </i>
    <i>
      <x v="13304"/>
    </i>
    <i>
      <x v="10534"/>
    </i>
    <i>
      <x v="7292"/>
    </i>
    <i>
      <x v="5115"/>
    </i>
    <i>
      <x v="5938"/>
    </i>
    <i>
      <x v="366"/>
    </i>
    <i>
      <x v="9162"/>
    </i>
    <i>
      <x v="6548"/>
    </i>
    <i>
      <x v="15087"/>
    </i>
    <i>
      <x v="2076"/>
    </i>
    <i>
      <x v="6197"/>
    </i>
    <i>
      <x v="8608"/>
    </i>
    <i>
      <x v="16838"/>
    </i>
    <i>
      <x v="15536"/>
    </i>
    <i>
      <x v="14819"/>
    </i>
    <i>
      <x v="7182"/>
    </i>
    <i>
      <x v="9974"/>
    </i>
    <i>
      <x v="8221"/>
    </i>
    <i>
      <x v="9208"/>
    </i>
    <i>
      <x v="9375"/>
    </i>
    <i>
      <x v="9137"/>
    </i>
    <i>
      <x v="4030"/>
    </i>
    <i>
      <x v="9651"/>
    </i>
    <i>
      <x v="11394"/>
    </i>
    <i>
      <x v="14256"/>
    </i>
    <i>
      <x v="14666"/>
    </i>
    <i>
      <x v="13180"/>
    </i>
    <i>
      <x v="13755"/>
    </i>
    <i>
      <x v="12790"/>
    </i>
    <i>
      <x v="12143"/>
    </i>
    <i>
      <x v="5062"/>
    </i>
    <i>
      <x v="5429"/>
    </i>
    <i>
      <x v="2768"/>
    </i>
    <i>
      <x v="5353"/>
    </i>
    <i>
      <x v="13721"/>
    </i>
    <i>
      <x v="17456"/>
    </i>
    <i>
      <x v="15821"/>
    </i>
    <i>
      <x v="16965"/>
    </i>
    <i>
      <x v="10843"/>
    </i>
    <i>
      <x v="1087"/>
    </i>
    <i>
      <x v="7643"/>
    </i>
    <i>
      <x v="9440"/>
    </i>
    <i>
      <x v="14744"/>
    </i>
    <i>
      <x v="15473"/>
    </i>
    <i>
      <x v="16457"/>
    </i>
    <i>
      <x v="7191"/>
    </i>
    <i>
      <x v="11008"/>
    </i>
    <i>
      <x v="14374"/>
    </i>
    <i>
      <x v="2775"/>
    </i>
    <i>
      <x v="1784"/>
    </i>
    <i>
      <x v="5704"/>
    </i>
    <i>
      <x v="2013"/>
    </i>
    <i>
      <x v="17919"/>
    </i>
    <i>
      <x v="10614"/>
    </i>
    <i>
      <x v="1406"/>
    </i>
    <i>
      <x v="16917"/>
    </i>
    <i>
      <x v="16915"/>
    </i>
    <i>
      <x v="7238"/>
    </i>
    <i>
      <x v="1151"/>
    </i>
    <i>
      <x v="10014"/>
    </i>
    <i>
      <x v="6240"/>
    </i>
    <i>
      <x v="4250"/>
    </i>
    <i>
      <x v="2004"/>
    </i>
    <i>
      <x v="2984"/>
    </i>
    <i>
      <x v="18010"/>
    </i>
    <i>
      <x v="3007"/>
    </i>
    <i>
      <x v="5793"/>
    </i>
    <i>
      <x v="9752"/>
    </i>
    <i>
      <x v="6147"/>
    </i>
    <i>
      <x v="8920"/>
    </i>
    <i>
      <x v="1552"/>
    </i>
    <i>
      <x v="8241"/>
    </i>
    <i>
      <x v="16831"/>
    </i>
    <i>
      <x v="17855"/>
    </i>
    <i>
      <x v="6694"/>
    </i>
    <i>
      <x v="9126"/>
    </i>
    <i>
      <x v="17529"/>
    </i>
    <i>
      <x v="15011"/>
    </i>
    <i>
      <x v="15846"/>
    </i>
    <i>
      <x v="15075"/>
    </i>
    <i>
      <x v="6357"/>
    </i>
    <i>
      <x v="17495"/>
    </i>
    <i>
      <x v="4433"/>
    </i>
    <i>
      <x v="17205"/>
    </i>
    <i>
      <x v="3381"/>
    </i>
    <i>
      <x v="16318"/>
    </i>
    <i>
      <x v="2957"/>
    </i>
    <i>
      <x v="15117"/>
    </i>
    <i>
      <x v="348"/>
    </i>
    <i>
      <x v="7001"/>
    </i>
    <i>
      <x v="2435"/>
    </i>
    <i>
      <x v="12211"/>
    </i>
    <i>
      <x v="17098"/>
    </i>
    <i>
      <x v="8470"/>
    </i>
    <i>
      <x v="11514"/>
    </i>
    <i>
      <x v="13965"/>
    </i>
    <i>
      <x v="148"/>
    </i>
    <i>
      <x v="1433"/>
    </i>
    <i>
      <x v="13875"/>
    </i>
    <i>
      <x v="7842"/>
    </i>
    <i>
      <x v="14058"/>
    </i>
    <i>
      <x v="6415"/>
    </i>
    <i>
      <x v="8190"/>
    </i>
    <i>
      <x v="11065"/>
    </i>
    <i>
      <x v="10449"/>
    </i>
    <i>
      <x v="11597"/>
    </i>
    <i>
      <x v="16161"/>
    </i>
    <i>
      <x v="1272"/>
    </i>
    <i>
      <x v="14323"/>
    </i>
    <i>
      <x v="6553"/>
    </i>
    <i>
      <x v="249"/>
    </i>
    <i>
      <x v="13322"/>
    </i>
    <i>
      <x v="11222"/>
    </i>
    <i>
      <x v="8631"/>
    </i>
    <i>
      <x v="980"/>
    </i>
    <i>
      <x v="6646"/>
    </i>
    <i>
      <x v="1710"/>
    </i>
    <i>
      <x v="3304"/>
    </i>
    <i>
      <x v="12965"/>
    </i>
    <i>
      <x v="7621"/>
    </i>
    <i>
      <x v="15521"/>
    </i>
    <i>
      <x v="2011"/>
    </i>
    <i>
      <x v="14696"/>
    </i>
    <i>
      <x v="928"/>
    </i>
    <i>
      <x v="5856"/>
    </i>
    <i>
      <x v="1673"/>
    </i>
    <i>
      <x v="16004"/>
    </i>
    <i>
      <x v="11658"/>
    </i>
    <i>
      <x v="3447"/>
    </i>
    <i>
      <x v="4522"/>
    </i>
    <i>
      <x v="12679"/>
    </i>
    <i>
      <x v="643"/>
    </i>
    <i>
      <x v="12638"/>
    </i>
    <i>
      <x v="13877"/>
    </i>
    <i>
      <x v="15533"/>
    </i>
    <i>
      <x v="12035"/>
    </i>
    <i>
      <x v="9787"/>
    </i>
    <i>
      <x v="2021"/>
    </i>
    <i>
      <x v="7104"/>
    </i>
    <i>
      <x v="7317"/>
    </i>
    <i>
      <x v="9680"/>
    </i>
    <i>
      <x v="15761"/>
    </i>
    <i>
      <x v="13785"/>
    </i>
    <i>
      <x v="4232"/>
    </i>
    <i>
      <x v="12785"/>
    </i>
    <i>
      <x v="6350"/>
    </i>
    <i>
      <x v="1759"/>
    </i>
    <i>
      <x v="17707"/>
    </i>
    <i>
      <x v="17397"/>
    </i>
    <i>
      <x v="16555"/>
    </i>
    <i>
      <x v="13989"/>
    </i>
    <i>
      <x v="11784"/>
    </i>
    <i>
      <x v="10652"/>
    </i>
    <i>
      <x v="2505"/>
    </i>
    <i>
      <x v="2568"/>
    </i>
    <i>
      <x v="14829"/>
    </i>
    <i>
      <x v="10037"/>
    </i>
    <i>
      <x v="10097"/>
    </i>
    <i>
      <x v="4329"/>
    </i>
    <i>
      <x v="6740"/>
    </i>
    <i>
      <x v="16353"/>
    </i>
    <i>
      <x v="12919"/>
    </i>
    <i>
      <x v="14286"/>
    </i>
    <i>
      <x v="16612"/>
    </i>
    <i>
      <x v="13489"/>
    </i>
    <i>
      <x v="1146"/>
    </i>
    <i>
      <x v="15959"/>
    </i>
    <i>
      <x v="11515"/>
    </i>
    <i>
      <x v="5962"/>
    </i>
    <i>
      <x v="6658"/>
    </i>
    <i>
      <x v="3769"/>
    </i>
    <i>
      <x v="542"/>
    </i>
    <i>
      <x v="4079"/>
    </i>
    <i>
      <x v="9364"/>
    </i>
    <i>
      <x v="1774"/>
    </i>
    <i>
      <x v="834"/>
    </i>
    <i>
      <x v="513"/>
    </i>
    <i>
      <x v="4051"/>
    </i>
    <i>
      <x v="3941"/>
    </i>
    <i>
      <x v="15382"/>
    </i>
    <i>
      <x v="13016"/>
    </i>
    <i>
      <x v="13794"/>
    </i>
    <i>
      <x v="10723"/>
    </i>
    <i>
      <x v="867"/>
    </i>
    <i>
      <x v="17154"/>
    </i>
    <i>
      <x v="16399"/>
    </i>
    <i>
      <x v="5527"/>
    </i>
    <i>
      <x v="14836"/>
    </i>
    <i>
      <x v="2406"/>
    </i>
    <i>
      <x v="1941"/>
    </i>
    <i>
      <x v="4163"/>
    </i>
    <i>
      <x v="17479"/>
    </i>
    <i>
      <x v="9374"/>
    </i>
    <i>
      <x v="10039"/>
    </i>
    <i>
      <x v="10719"/>
    </i>
    <i>
      <x v="10107"/>
    </i>
    <i>
      <x v="13246"/>
    </i>
    <i>
      <x v="64"/>
    </i>
    <i>
      <x v="7460"/>
    </i>
    <i>
      <x v="9147"/>
    </i>
    <i>
      <x v="18142"/>
    </i>
    <i>
      <x v="16515"/>
    </i>
    <i>
      <x v="1747"/>
    </i>
    <i>
      <x v="15282"/>
    </i>
    <i>
      <x v="8419"/>
    </i>
    <i>
      <x v="803"/>
    </i>
    <i>
      <x v="18119"/>
    </i>
    <i>
      <x v="7024"/>
    </i>
    <i>
      <x v="3889"/>
    </i>
    <i>
      <x v="15106"/>
    </i>
    <i>
      <x v="13638"/>
    </i>
    <i>
      <x v="11154"/>
    </i>
    <i>
      <x v="9611"/>
    </i>
    <i>
      <x v="3500"/>
    </i>
    <i>
      <x v="5251"/>
    </i>
    <i>
      <x v="1744"/>
    </i>
    <i>
      <x v="4080"/>
    </i>
    <i>
      <x v="558"/>
    </i>
    <i>
      <x v="6774"/>
    </i>
    <i>
      <x v="71"/>
    </i>
    <i>
      <x v="3013"/>
    </i>
    <i>
      <x v="12456"/>
    </i>
    <i>
      <x v="14010"/>
    </i>
    <i>
      <x v="18222"/>
    </i>
    <i>
      <x v="4298"/>
    </i>
    <i>
      <x v="17198"/>
    </i>
    <i>
      <x v="388"/>
    </i>
    <i>
      <x v="5278"/>
    </i>
    <i>
      <x v="4593"/>
    </i>
    <i>
      <x v="939"/>
    </i>
    <i>
      <x v="10281"/>
    </i>
    <i>
      <x v="4486"/>
    </i>
    <i>
      <x v="17030"/>
    </i>
    <i>
      <x v="12235"/>
    </i>
    <i>
      <x v="3914"/>
    </i>
    <i>
      <x v="11681"/>
    </i>
    <i>
      <x v="10372"/>
    </i>
    <i>
      <x v="13710"/>
    </i>
    <i>
      <x v="4713"/>
    </i>
    <i>
      <x v="10496"/>
    </i>
    <i>
      <x v="4684"/>
    </i>
    <i>
      <x v="1620"/>
    </i>
    <i>
      <x v="7647"/>
    </i>
    <i>
      <x v="8864"/>
    </i>
    <i>
      <x v="10966"/>
    </i>
    <i>
      <x v="7246"/>
    </i>
    <i>
      <x v="1970"/>
    </i>
    <i>
      <x v="11369"/>
    </i>
    <i>
      <x v="9996"/>
    </i>
    <i>
      <x v="15511"/>
    </i>
    <i>
      <x v="15693"/>
    </i>
    <i>
      <x v="13492"/>
    </i>
    <i>
      <x v="13764"/>
    </i>
    <i>
      <x v="8689"/>
    </i>
    <i>
      <x v="441"/>
    </i>
    <i>
      <x v="1203"/>
    </i>
    <i>
      <x v="2700"/>
    </i>
    <i>
      <x v="382"/>
    </i>
    <i>
      <x v="8939"/>
    </i>
    <i>
      <x v="10712"/>
    </i>
    <i>
      <x v="13706"/>
    </i>
    <i>
      <x v="94"/>
    </i>
    <i>
      <x v="5504"/>
    </i>
    <i>
      <x v="14250"/>
    </i>
    <i>
      <x v="6780"/>
    </i>
    <i>
      <x v="16573"/>
    </i>
    <i>
      <x v="5579"/>
    </i>
    <i>
      <x v="13406"/>
    </i>
    <i>
      <x v="13244"/>
    </i>
    <i>
      <x v="447"/>
    </i>
    <i>
      <x v="11132"/>
    </i>
    <i>
      <x v="17125"/>
    </i>
    <i>
      <x v="3583"/>
    </i>
    <i>
      <x v="16569"/>
    </i>
    <i>
      <x v="14747"/>
    </i>
    <i>
      <x v="2064"/>
    </i>
    <i>
      <x v="15687"/>
    </i>
    <i>
      <x v="7299"/>
    </i>
    <i>
      <x v="8247"/>
    </i>
    <i>
      <x v="17338"/>
    </i>
    <i>
      <x v="17081"/>
    </i>
    <i>
      <x v="11895"/>
    </i>
    <i>
      <x v="13423"/>
    </i>
    <i>
      <x v="14643"/>
    </i>
    <i>
      <x v="4261"/>
    </i>
    <i>
      <x v="11592"/>
    </i>
    <i>
      <x v="4111"/>
    </i>
    <i>
      <x v="11891"/>
    </i>
    <i>
      <x v="4078"/>
    </i>
    <i>
      <x v="14386"/>
    </i>
    <i>
      <x v="6736"/>
    </i>
    <i>
      <x v="5743"/>
    </i>
    <i>
      <x v="7834"/>
    </i>
    <i>
      <x v="7641"/>
    </i>
    <i>
      <x v="13506"/>
    </i>
    <i>
      <x v="15697"/>
    </i>
    <i>
      <x v="4824"/>
    </i>
    <i>
      <x v="7718"/>
    </i>
    <i>
      <x v="17832"/>
    </i>
    <i>
      <x v="1900"/>
    </i>
    <i>
      <x v="3134"/>
    </i>
    <i>
      <x v="17347"/>
    </i>
    <i>
      <x v="18318"/>
    </i>
    <i>
      <x v="18352"/>
    </i>
    <i>
      <x v="16854"/>
    </i>
    <i>
      <x v="2027"/>
    </i>
    <i>
      <x v="15888"/>
    </i>
    <i>
      <x v="5433"/>
    </i>
    <i>
      <x v="4000"/>
    </i>
    <i>
      <x v="10622"/>
    </i>
    <i>
      <x v="3209"/>
    </i>
    <i>
      <x v="7274"/>
    </i>
    <i>
      <x v="1779"/>
    </i>
    <i>
      <x v="8268"/>
    </i>
    <i>
      <x v="8802"/>
    </i>
    <i>
      <x v="11226"/>
    </i>
    <i>
      <x v="17126"/>
    </i>
    <i>
      <x v="15989"/>
    </i>
    <i>
      <x v="12600"/>
    </i>
    <i>
      <x v="8708"/>
    </i>
    <i>
      <x v="6116"/>
    </i>
    <i>
      <x v="472"/>
    </i>
    <i>
      <x v="1097"/>
    </i>
    <i>
      <x v="17461"/>
    </i>
    <i>
      <x v="15566"/>
    </i>
    <i>
      <x v="12283"/>
    </i>
    <i>
      <x v="1150"/>
    </i>
    <i>
      <x v="7554"/>
    </i>
    <i>
      <x v="9521"/>
    </i>
    <i>
      <x v="3343"/>
    </i>
    <i>
      <x v="15428"/>
    </i>
    <i>
      <x v="3994"/>
    </i>
    <i>
      <x v="16701"/>
    </i>
    <i>
      <x v="8056"/>
    </i>
    <i>
      <x v="18141"/>
    </i>
    <i>
      <x v="2324"/>
    </i>
    <i>
      <x v="2602"/>
    </i>
    <i>
      <x v="10734"/>
    </i>
    <i>
      <x v="17752"/>
    </i>
    <i>
      <x v="6942"/>
    </i>
    <i>
      <x v="12989"/>
    </i>
    <i>
      <x v="7118"/>
    </i>
    <i>
      <x v="6684"/>
    </i>
    <i>
      <x v="6092"/>
    </i>
    <i>
      <x v="5502"/>
    </i>
    <i>
      <x v="5413"/>
    </i>
    <i>
      <x v="15212"/>
    </i>
    <i>
      <x v="9298"/>
    </i>
    <i>
      <x v="12840"/>
    </i>
    <i>
      <x v="13911"/>
    </i>
    <i>
      <x v="4419"/>
    </i>
    <i>
      <x v="10655"/>
    </i>
    <i>
      <x v="12102"/>
    </i>
    <i>
      <x v="16087"/>
    </i>
    <i>
      <x v="6716"/>
    </i>
    <i>
      <x v="6387"/>
    </i>
    <i>
      <x v="7074"/>
    </i>
    <i>
      <x v="16279"/>
    </i>
    <i>
      <x v="12257"/>
    </i>
    <i>
      <x v="267"/>
    </i>
    <i>
      <x v="14252"/>
    </i>
    <i>
      <x v="4330"/>
    </i>
    <i>
      <x v="10536"/>
    </i>
    <i>
      <x v="13054"/>
    </i>
    <i>
      <x v="9463"/>
    </i>
    <i>
      <x v="5808"/>
    </i>
    <i>
      <x v="15365"/>
    </i>
    <i>
      <x v="17361"/>
    </i>
    <i>
      <x v="14467"/>
    </i>
    <i>
      <x v="10355"/>
    </i>
    <i>
      <x v="10616"/>
    </i>
    <i>
      <x v="15261"/>
    </i>
    <i>
      <x v="7632"/>
    </i>
    <i>
      <x v="5722"/>
    </i>
    <i>
      <x v="17629"/>
    </i>
    <i>
      <x v="14450"/>
    </i>
    <i>
      <x v="122"/>
    </i>
    <i>
      <x v="8615"/>
    </i>
    <i>
      <x v="13177"/>
    </i>
    <i>
      <x v="9837"/>
    </i>
    <i>
      <x v="17336"/>
    </i>
    <i>
      <x v="10984"/>
    </i>
    <i>
      <x v="4608"/>
    </i>
    <i>
      <x v="5385"/>
    </i>
    <i>
      <x v="8498"/>
    </i>
    <i>
      <x v="12596"/>
    </i>
    <i>
      <x v="11577"/>
    </i>
    <i>
      <x v="15361"/>
    </i>
    <i>
      <x v="17358"/>
    </i>
    <i>
      <x v="7265"/>
    </i>
    <i>
      <x v="1382"/>
    </i>
    <i>
      <x v="12639"/>
    </i>
    <i>
      <x v="17070"/>
    </i>
    <i>
      <x v="12798"/>
    </i>
    <i>
      <x v="2940"/>
    </i>
    <i>
      <x v="7923"/>
    </i>
    <i>
      <x v="2581"/>
    </i>
    <i>
      <x v="828"/>
    </i>
    <i>
      <x v="8335"/>
    </i>
    <i>
      <x v="16112"/>
    </i>
    <i>
      <x v="12623"/>
    </i>
    <i>
      <x v="13194"/>
    </i>
    <i>
      <x v="17174"/>
    </i>
    <i>
      <x v="14624"/>
    </i>
    <i>
      <x v="7560"/>
    </i>
    <i>
      <x v="3059"/>
    </i>
    <i>
      <x v="6723"/>
    </i>
    <i>
      <x v="6228"/>
    </i>
    <i>
      <x v="2808"/>
    </i>
    <i>
      <x v="9355"/>
    </i>
    <i>
      <x v="3980"/>
    </i>
    <i>
      <x v="3645"/>
    </i>
    <i>
      <x v="4032"/>
    </i>
    <i>
      <x v="4001"/>
    </i>
    <i>
      <x v="2596"/>
    </i>
    <i>
      <x v="1340"/>
    </i>
    <i>
      <x v="4823"/>
    </i>
    <i>
      <x v="7945"/>
    </i>
    <i>
      <x v="18190"/>
    </i>
    <i>
      <x v="971"/>
    </i>
    <i>
      <x v="7781"/>
    </i>
    <i>
      <x v="9185"/>
    </i>
    <i>
      <x v="4662"/>
    </i>
    <i>
      <x v="110"/>
    </i>
    <i>
      <x v="9359"/>
    </i>
    <i>
      <x v="13215"/>
    </i>
    <i>
      <x v="15104"/>
    </i>
    <i>
      <x v="4987"/>
    </i>
    <i>
      <x v="2114"/>
    </i>
    <i>
      <x v="13470"/>
    </i>
    <i>
      <x v="13039"/>
    </i>
    <i>
      <x v="9593"/>
    </i>
    <i>
      <x v="2593"/>
    </i>
    <i>
      <x v="7253"/>
    </i>
    <i>
      <x v="13067"/>
    </i>
    <i>
      <x v="15121"/>
    </i>
    <i>
      <x v="5827"/>
    </i>
    <i>
      <x v="13165"/>
    </i>
    <i>
      <x v="14908"/>
    </i>
    <i>
      <x v="1378"/>
    </i>
    <i>
      <x v="10201"/>
    </i>
    <i>
      <x v="11376"/>
    </i>
    <i>
      <x v="1769"/>
    </i>
    <i>
      <x v="15650"/>
    </i>
    <i>
      <x v="11137"/>
    </i>
    <i>
      <x v="17600"/>
    </i>
    <i>
      <x v="3640"/>
    </i>
    <i>
      <x v="3763"/>
    </i>
    <i>
      <x v="352"/>
    </i>
    <i>
      <x v="4776"/>
    </i>
    <i>
      <x v="9869"/>
    </i>
    <i>
      <x v="840"/>
    </i>
    <i>
      <x v="17693"/>
    </i>
    <i>
      <x v="3738"/>
    </i>
    <i>
      <x v="13043"/>
    </i>
    <i>
      <x v="2320"/>
    </i>
    <i>
      <x v="15713"/>
    </i>
    <i>
      <x v="2716"/>
    </i>
    <i>
      <x v="5894"/>
    </i>
    <i>
      <x v="15266"/>
    </i>
    <i>
      <x v="9416"/>
    </i>
    <i>
      <x v="4996"/>
    </i>
    <i>
      <x v="14437"/>
    </i>
    <i>
      <x v="12994"/>
    </i>
    <i>
      <x v="9146"/>
    </i>
    <i>
      <x v="1714"/>
    </i>
    <i>
      <x v="16591"/>
    </i>
    <i>
      <x v="17010"/>
    </i>
    <i>
      <x v="14490"/>
    </i>
    <i>
      <x v="358"/>
    </i>
    <i>
      <x v="11377"/>
    </i>
    <i>
      <x v="9305"/>
    </i>
    <i>
      <x v="3240"/>
    </i>
    <i>
      <x v="4049"/>
    </i>
    <i>
      <x v="799"/>
    </i>
    <i>
      <x v="464"/>
    </i>
    <i>
      <x v="17432"/>
    </i>
    <i>
      <x v="4372"/>
    </i>
    <i>
      <x v="10750"/>
    </i>
    <i>
      <x v="5097"/>
    </i>
    <i>
      <x v="10837"/>
    </i>
    <i>
      <x v="6430"/>
    </i>
    <i>
      <x v="5772"/>
    </i>
    <i>
      <x v="9105"/>
    </i>
    <i>
      <x v="3030"/>
    </i>
    <i>
      <x v="13046"/>
    </i>
    <i>
      <x v="15225"/>
    </i>
    <i>
      <x v="15790"/>
    </i>
    <i>
      <x v="10785"/>
    </i>
    <i>
      <x v="6470"/>
    </i>
    <i>
      <x v="11808"/>
    </i>
    <i>
      <x v="3584"/>
    </i>
    <i>
      <x v="17630"/>
    </i>
    <i>
      <x v="1795"/>
    </i>
    <i>
      <x v="6239"/>
    </i>
    <i>
      <x v="6724"/>
    </i>
    <i>
      <x v="15855"/>
    </i>
    <i>
      <x v="14485"/>
    </i>
    <i>
      <x v="10716"/>
    </i>
    <i>
      <x v="12645"/>
    </i>
    <i>
      <x v="8474"/>
    </i>
    <i>
      <x v="9620"/>
    </i>
    <i>
      <x v="10930"/>
    </i>
    <i>
      <x v="9899"/>
    </i>
    <i>
      <x v="4473"/>
    </i>
    <i>
      <x v="17057"/>
    </i>
    <i>
      <x v="17476"/>
    </i>
    <i>
      <x v="15923"/>
    </i>
    <i>
      <x v="12405"/>
    </i>
    <i>
      <x v="9099"/>
    </i>
    <i>
      <x v="7112"/>
    </i>
    <i>
      <x v="12910"/>
    </i>
    <i>
      <x v="2945"/>
    </i>
    <i>
      <x v="7424"/>
    </i>
    <i>
      <x v="1506"/>
    </i>
    <i>
      <x v="9178"/>
    </i>
    <i>
      <x v="4273"/>
    </i>
    <i>
      <x v="10657"/>
    </i>
    <i>
      <x v="15862"/>
    </i>
    <i>
      <x v="12422"/>
    </i>
    <i>
      <x v="731"/>
    </i>
    <i>
      <x v="9637"/>
    </i>
    <i>
      <x v="10850"/>
    </i>
    <i>
      <x v="15468"/>
    </i>
    <i>
      <x v="13596"/>
    </i>
    <i>
      <x v="17195"/>
    </i>
    <i>
      <x v="15391"/>
    </i>
    <i>
      <x v="6678"/>
    </i>
    <i>
      <x v="918"/>
    </i>
    <i>
      <x v="4447"/>
    </i>
    <i>
      <x v="3316"/>
    </i>
    <i>
      <x v="10065"/>
    </i>
    <i>
      <x v="18266"/>
    </i>
    <i>
      <x v="12815"/>
    </i>
    <i>
      <x v="4374"/>
    </i>
    <i>
      <x v="16882"/>
    </i>
    <i>
      <x v="17221"/>
    </i>
    <i>
      <x v="14519"/>
    </i>
    <i>
      <x v="6291"/>
    </i>
    <i>
      <x v="2158"/>
    </i>
    <i>
      <x v="4115"/>
    </i>
    <i>
      <x v="10902"/>
    </i>
    <i>
      <x v="688"/>
    </i>
    <i>
      <x v="14049"/>
    </i>
    <i>
      <x v="12267"/>
    </i>
    <i>
      <x v="13734"/>
    </i>
    <i>
      <x v="9887"/>
    </i>
    <i>
      <x v="13957"/>
    </i>
    <i>
      <x v="12608"/>
    </i>
    <i>
      <x v="5378"/>
    </i>
    <i>
      <x v="11073"/>
    </i>
    <i>
      <x v="16332"/>
    </i>
    <i>
      <x v="8829"/>
    </i>
    <i>
      <x v="7881"/>
    </i>
    <i>
      <x v="16714"/>
    </i>
    <i>
      <x v="13482"/>
    </i>
    <i>
      <x v="8083"/>
    </i>
    <i>
      <x v="4770"/>
    </i>
    <i>
      <x v="3904"/>
    </i>
    <i>
      <x v="625"/>
    </i>
    <i>
      <x v="9342"/>
    </i>
    <i>
      <x v="13171"/>
    </i>
    <i>
      <x v="909"/>
    </i>
    <i>
      <x v="2924"/>
    </i>
    <i>
      <x v="15979"/>
    </i>
    <i>
      <x v="15960"/>
    </i>
    <i>
      <x v="399"/>
    </i>
    <i>
      <x v="15512"/>
    </i>
    <i>
      <x v="12936"/>
    </i>
    <i>
      <x v="17214"/>
    </i>
    <i>
      <x v="16596"/>
    </i>
    <i>
      <x v="16390"/>
    </i>
    <i>
      <x v="14529"/>
    </i>
    <i>
      <x v="7606"/>
    </i>
    <i>
      <x v="6868"/>
    </i>
    <i>
      <x v="6965"/>
    </i>
    <i>
      <x v="15384"/>
    </i>
    <i>
      <x v="14959"/>
    </i>
    <i>
      <x v="13211"/>
    </i>
    <i>
      <x v="1542"/>
    </i>
    <i>
      <x v="13402"/>
    </i>
    <i>
      <x v="13418"/>
    </i>
    <i>
      <x v="4403"/>
    </i>
    <i>
      <x v="13053"/>
    </i>
    <i>
      <x v="11737"/>
    </i>
    <i>
      <x v="2204"/>
    </i>
    <i>
      <x v="12337"/>
    </i>
    <i>
      <x v="2452"/>
    </i>
    <i>
      <x v="7425"/>
    </i>
    <i>
      <x v="9459"/>
    </i>
    <i>
      <x v="17991"/>
    </i>
    <i>
      <x v="14277"/>
    </i>
    <i>
      <x v="2667"/>
    </i>
    <i>
      <x v="15411"/>
    </i>
    <i>
      <x v="4624"/>
    </i>
    <i>
      <x v="5737"/>
    </i>
    <i>
      <x v="3300"/>
    </i>
    <i>
      <x v="6705"/>
    </i>
    <i>
      <x v="2382"/>
    </i>
    <i>
      <x v="7415"/>
    </i>
    <i>
      <x v="12455"/>
    </i>
    <i>
      <x v="3523"/>
    </i>
    <i>
      <x v="2737"/>
    </i>
    <i>
      <x v="11034"/>
    </i>
    <i>
      <x v="15448"/>
    </i>
    <i>
      <x v="9710"/>
    </i>
    <i>
      <x v="2149"/>
    </i>
    <i>
      <x v="3686"/>
    </i>
    <i>
      <x v="14585"/>
    </i>
    <i>
      <x v="15686"/>
    </i>
    <i>
      <x v="1502"/>
    </i>
    <i>
      <x v="6902"/>
    </i>
    <i>
      <x v="14706"/>
    </i>
    <i>
      <x v="11806"/>
    </i>
    <i>
      <x v="13274"/>
    </i>
    <i>
      <x v="10138"/>
    </i>
    <i>
      <x v="14253"/>
    </i>
    <i>
      <x v="236"/>
    </i>
    <i>
      <x v="8760"/>
    </i>
    <i>
      <x v="8985"/>
    </i>
    <i>
      <x v="10839"/>
    </i>
    <i>
      <x v="6494"/>
    </i>
    <i>
      <x v="3860"/>
    </i>
    <i>
      <x v="14822"/>
    </i>
    <i>
      <x v="1530"/>
    </i>
    <i>
      <x v="3595"/>
    </i>
    <i>
      <x v="4995"/>
    </i>
    <i>
      <x v="18078"/>
    </i>
    <i>
      <x v="9474"/>
    </i>
    <i>
      <x v="1821"/>
    </i>
    <i>
      <x v="10360"/>
    </i>
    <i>
      <x v="8325"/>
    </i>
    <i>
      <x v="2447"/>
    </i>
    <i>
      <x v="7957"/>
    </i>
    <i>
      <x v="4073"/>
    </i>
    <i>
      <x v="10903"/>
    </i>
    <i>
      <x v="6041"/>
    </i>
    <i>
      <x v="17899"/>
    </i>
    <i>
      <x v="4396"/>
    </i>
    <i>
      <x v="10916"/>
    </i>
    <i>
      <x v="11956"/>
    </i>
    <i>
      <x v="9103"/>
    </i>
    <i>
      <x v="17378"/>
    </i>
    <i>
      <x v="10474"/>
    </i>
    <i>
      <x v="13556"/>
    </i>
    <i>
      <x v="8160"/>
    </i>
    <i>
      <x v="609"/>
    </i>
    <i>
      <x v="8869"/>
    </i>
    <i>
      <x v="13092"/>
    </i>
    <i>
      <x v="6065"/>
    </i>
    <i>
      <x v="17837"/>
    </i>
    <i>
      <x v="16560"/>
    </i>
    <i>
      <x v="8252"/>
    </i>
    <i>
      <x v="6247"/>
    </i>
    <i>
      <x v="6389"/>
    </i>
    <i>
      <x v="5946"/>
    </i>
    <i>
      <x v="4144"/>
    </i>
    <i>
      <x v="12224"/>
    </i>
    <i>
      <x v="15181"/>
    </i>
    <i>
      <x v="9508"/>
    </i>
    <i>
      <x v="7467"/>
    </i>
    <i>
      <x v="7875"/>
    </i>
    <i>
      <x v="1481"/>
    </i>
    <i>
      <x v="4704"/>
    </i>
    <i>
      <x v="14043"/>
    </i>
    <i>
      <x v="11538"/>
    </i>
    <i>
      <x v="12830"/>
    </i>
    <i>
      <x v="9266"/>
    </i>
    <i>
      <x v="3576"/>
    </i>
    <i>
      <x v="6773"/>
    </i>
    <i>
      <x v="1827"/>
    </i>
    <i>
      <x v="16733"/>
    </i>
    <i>
      <x v="12872"/>
    </i>
    <i>
      <x v="15129"/>
    </i>
    <i>
      <x v="13091"/>
    </i>
    <i>
      <x v="16145"/>
    </i>
    <i>
      <x v="10445"/>
    </i>
    <i>
      <x v="17481"/>
    </i>
    <i>
      <x v="8212"/>
    </i>
    <i>
      <x v="10729"/>
    </i>
    <i>
      <x v="15472"/>
    </i>
    <i>
      <x v="7852"/>
    </i>
    <i>
      <x v="13684"/>
    </i>
    <i>
      <x v="8021"/>
    </i>
    <i>
      <x v="3192"/>
    </i>
    <i>
      <x v="13504"/>
    </i>
    <i>
      <x v="1018"/>
    </i>
    <i>
      <x v="11628"/>
    </i>
    <i>
      <x v="8933"/>
    </i>
    <i>
      <x v="4988"/>
    </i>
    <i>
      <x v="15669"/>
    </i>
    <i>
      <x v="8903"/>
    </i>
    <i>
      <x v="11026"/>
    </i>
    <i>
      <x v="10018"/>
    </i>
    <i>
      <x v="7708"/>
    </i>
    <i>
      <x v="15044"/>
    </i>
    <i>
      <x v="2074"/>
    </i>
    <i>
      <x v="4886"/>
    </i>
    <i>
      <x v="6258"/>
    </i>
    <i>
      <x v="7385"/>
    </i>
    <i>
      <x v="15926"/>
    </i>
    <i>
      <x v="1030"/>
    </i>
    <i>
      <x v="11671"/>
    </i>
    <i>
      <x v="17029"/>
    </i>
    <i>
      <x v="16510"/>
    </i>
    <i>
      <x v="7174"/>
    </i>
    <i>
      <x v="3911"/>
    </i>
    <i>
      <x v="3466"/>
    </i>
    <i>
      <x v="7806"/>
    </i>
    <i>
      <x v="14023"/>
    </i>
    <i>
      <x v="3026"/>
    </i>
    <i>
      <x v="11423"/>
    </i>
    <i>
      <x v="9539"/>
    </i>
    <i>
      <x v="2890"/>
    </i>
    <i>
      <x v="10549"/>
    </i>
    <i>
      <x v="7083"/>
    </i>
    <i>
      <x v="12938"/>
    </i>
    <i>
      <x v="16432"/>
    </i>
    <i>
      <x v="4997"/>
    </i>
    <i>
      <x v="17557"/>
    </i>
    <i>
      <x v="12498"/>
    </i>
    <i>
      <x v="11760"/>
    </i>
    <i>
      <x v="11937"/>
    </i>
    <i>
      <x v="10387"/>
    </i>
    <i>
      <x v="10643"/>
    </i>
    <i>
      <x v="10326"/>
    </i>
    <i>
      <x v="2412"/>
    </i>
    <i>
      <x v="2540"/>
    </i>
    <i>
      <x v="12488"/>
    </i>
    <i>
      <x v="18177"/>
    </i>
    <i>
      <x v="6318"/>
    </i>
    <i>
      <x v="8303"/>
    </i>
    <i>
      <x v="8969"/>
    </i>
    <i>
      <x v="2299"/>
    </i>
    <i>
      <x v="280"/>
    </i>
    <i>
      <x v="3160"/>
    </i>
    <i>
      <x v="16581"/>
    </i>
    <i>
      <x v="12192"/>
    </i>
    <i>
      <x v="13865"/>
    </i>
    <i>
      <x v="11634"/>
    </i>
    <i>
      <x v="10090"/>
    </i>
    <i>
      <x v="2024"/>
    </i>
    <i>
      <x v="10312"/>
    </i>
    <i>
      <x v="3692"/>
    </i>
    <i>
      <x v="9999"/>
    </i>
    <i>
      <x v="5549"/>
    </i>
    <i>
      <x v="14262"/>
    </i>
    <i>
      <x v="15629"/>
    </i>
    <i>
      <x v="17295"/>
    </i>
    <i>
      <x v="11230"/>
    </i>
    <i>
      <x v="10644"/>
    </i>
    <i>
      <x v="369"/>
    </i>
    <i>
      <x v="9435"/>
    </i>
    <i>
      <x v="6439"/>
    </i>
    <i>
      <x v="16809"/>
    </i>
    <i>
      <x v="12968"/>
    </i>
    <i>
      <x v="6127"/>
    </i>
    <i>
      <x v="218"/>
    </i>
    <i>
      <x v="12763"/>
    </i>
    <i>
      <x v="2827"/>
    </i>
    <i>
      <x v="18018"/>
    </i>
    <i>
      <x v="10757"/>
    </i>
    <i>
      <x v="6752"/>
    </i>
    <i>
      <x v="16241"/>
    </i>
    <i>
      <x v="14095"/>
    </i>
    <i>
      <x v="490"/>
    </i>
    <i>
      <x v="17196"/>
    </i>
    <i>
      <x v="4349"/>
    </i>
    <i>
      <x v="13340"/>
    </i>
    <i>
      <x v="7369"/>
    </i>
    <i>
      <x v="16275"/>
    </i>
    <i>
      <x v="133"/>
    </i>
    <i>
      <x v="6103"/>
    </i>
    <i>
      <x v="11591"/>
    </i>
    <i>
      <x v="10715"/>
    </i>
    <i>
      <x v="2979"/>
    </i>
    <i>
      <x v="5522"/>
    </i>
    <i>
      <x v="9293"/>
    </i>
    <i>
      <x v="5431"/>
    </i>
    <i>
      <x v="17233"/>
    </i>
    <i>
      <x v="42"/>
    </i>
    <i>
      <x v="11867"/>
    </i>
    <i>
      <x v="1935"/>
    </i>
    <i>
      <x v="15271"/>
    </i>
    <i>
      <x v="7314"/>
    </i>
    <i>
      <x v="11179"/>
    </i>
    <i>
      <x v="188"/>
    </i>
    <i>
      <x v="12615"/>
    </i>
    <i>
      <x v="11257"/>
    </i>
    <i>
      <x v="10317"/>
    </i>
    <i>
      <x v="6962"/>
    </i>
    <i>
      <x v="14629"/>
    </i>
    <i>
      <x v="231"/>
    </i>
    <i>
      <x v="8314"/>
    </i>
    <i>
      <x v="4146"/>
    </i>
    <i>
      <x v="15425"/>
    </i>
    <i>
      <x v="1149"/>
    </i>
    <i>
      <x v="10256"/>
    </i>
    <i>
      <x v="6395"/>
    </i>
    <i>
      <x v="7735"/>
    </i>
    <i>
      <x v="17373"/>
    </i>
    <i>
      <x v="9470"/>
    </i>
    <i>
      <x v="7185"/>
    </i>
    <i>
      <x v="12233"/>
    </i>
    <i>
      <x v="884"/>
    </i>
    <i>
      <x v="5162"/>
    </i>
    <i>
      <x v="11294"/>
    </i>
    <i>
      <x v="10985"/>
    </i>
    <i>
      <x v="1750"/>
    </i>
    <i>
      <x v="4749"/>
    </i>
    <i>
      <x v="17624"/>
    </i>
    <i>
      <x v="6546"/>
    </i>
    <i>
      <x v="13445"/>
    </i>
    <i>
      <x v="3486"/>
    </i>
    <i>
      <x v="2622"/>
    </i>
    <i>
      <x v="13713"/>
    </i>
    <i>
      <x v="4375"/>
    </i>
    <i>
      <x v="5053"/>
    </i>
    <i>
      <x v="3962"/>
    </i>
    <i>
      <x v="10770"/>
    </i>
    <i>
      <x v="9189"/>
    </i>
    <i>
      <x v="7791"/>
    </i>
    <i>
      <x v="274"/>
    </i>
    <i>
      <x v="10691"/>
    </i>
    <i>
      <x v="15645"/>
    </i>
    <i>
      <x v="6890"/>
    </i>
    <i>
      <x v="12399"/>
    </i>
    <i>
      <x v="4258"/>
    </i>
    <i>
      <x v="6448"/>
    </i>
    <i>
      <x v="5968"/>
    </i>
    <i>
      <x v="10683"/>
    </i>
    <i>
      <x v="13985"/>
    </i>
    <i>
      <x v="15688"/>
    </i>
    <i>
      <x v="8710"/>
    </i>
    <i>
      <x v="17989"/>
    </i>
    <i>
      <x v="10036"/>
    </i>
    <i>
      <x v="8040"/>
    </i>
    <i>
      <x v="2269"/>
    </i>
    <i>
      <x v="1783"/>
    </i>
    <i>
      <x v="3866"/>
    </i>
    <i>
      <x v="11041"/>
    </i>
    <i>
      <x v="14921"/>
    </i>
    <i>
      <x v="1469"/>
    </i>
    <i>
      <x v="7408"/>
    </i>
    <i>
      <x v="5436"/>
    </i>
    <i>
      <x v="16199"/>
    </i>
    <i>
      <x v="18238"/>
    </i>
    <i>
      <x v="6164"/>
    </i>
    <i>
      <x v="4837"/>
    </i>
    <i>
      <x v="1300"/>
    </i>
    <i>
      <x v="8626"/>
    </i>
    <i>
      <x v="16118"/>
    </i>
    <i>
      <x v="7615"/>
    </i>
    <i>
      <x v="16521"/>
    </i>
    <i>
      <x v="9352"/>
    </i>
    <i>
      <x v="3647"/>
    </i>
    <i>
      <x v="9193"/>
    </i>
    <i>
      <x v="13090"/>
    </i>
    <i>
      <x v="11506"/>
    </i>
    <i>
      <x v="10022"/>
    </i>
    <i>
      <x v="9230"/>
    </i>
    <i>
      <x v="5183"/>
    </i>
    <i>
      <x v="17513"/>
    </i>
    <i>
      <x v="17086"/>
    </i>
    <i>
      <x v="6336"/>
    </i>
    <i>
      <x v="17000"/>
    </i>
    <i>
      <x v="15628"/>
    </i>
    <i>
      <x v="10563"/>
    </i>
    <i>
      <x v="1374"/>
    </i>
    <i>
      <x v="3868"/>
    </i>
    <i>
      <x v="9050"/>
    </i>
    <i>
      <x v="9376"/>
    </i>
    <i>
      <x v="9708"/>
    </i>
    <i>
      <x v="4962"/>
    </i>
    <i>
      <x v="10751"/>
    </i>
    <i>
      <x v="11955"/>
    </i>
    <i>
      <x v="6328"/>
    </i>
    <i>
      <x v="344"/>
    </i>
    <i>
      <x v="1775"/>
    </i>
    <i>
      <x v="12984"/>
    </i>
    <i>
      <x v="11817"/>
    </i>
    <i>
      <x v="8981"/>
    </i>
    <i>
      <x v="10613"/>
    </i>
    <i>
      <x v="16259"/>
    </i>
    <i>
      <x v="15452"/>
    </i>
    <i>
      <x v="294"/>
    </i>
    <i>
      <x v="8868"/>
    </i>
    <i>
      <x v="12689"/>
    </i>
    <i>
      <x v="15827"/>
    </i>
    <i>
      <x v="9780"/>
    </i>
    <i>
      <x v="15939"/>
    </i>
    <i>
      <x v="17424"/>
    </i>
    <i>
      <x v="18289"/>
    </i>
    <i>
      <x v="7788"/>
    </i>
    <i>
      <x v="2333"/>
    </i>
    <i>
      <x v="10341"/>
    </i>
    <i>
      <x v="7625"/>
    </i>
    <i>
      <x v="2615"/>
    </i>
    <i>
      <x v="14493"/>
    </i>
    <i>
      <x v="9386"/>
    </i>
    <i>
      <x v="6748"/>
    </i>
    <i>
      <x v="3942"/>
    </i>
    <i>
      <x v="7997"/>
    </i>
    <i>
      <x v="2288"/>
    </i>
    <i>
      <x v="5813"/>
    </i>
    <i>
      <x v="12536"/>
    </i>
    <i>
      <x v="14346"/>
    </i>
    <i>
      <x v="10558"/>
    </i>
    <i>
      <x v="5492"/>
    </i>
    <i>
      <x v="16320"/>
    </i>
    <i>
      <x v="1062"/>
    </i>
    <i>
      <x v="15335"/>
    </i>
    <i>
      <x v="14934"/>
    </i>
    <i>
      <x v="4367"/>
    </i>
    <i>
      <x v="10971"/>
    </i>
    <i>
      <x v="2392"/>
    </i>
    <i>
      <x v="1551"/>
    </i>
    <i>
      <x v="10225"/>
    </i>
    <i>
      <x v="12158"/>
    </i>
    <i>
      <x v="17724"/>
    </i>
    <i>
      <x v="11568"/>
    </i>
    <i>
      <x v="18009"/>
    </i>
    <i>
      <x v="15631"/>
    </i>
    <i>
      <x v="13182"/>
    </i>
    <i>
      <x v="12228"/>
    </i>
    <i>
      <x v="1944"/>
    </i>
    <i>
      <x v="1002"/>
    </i>
    <i>
      <x v="17316"/>
    </i>
    <i>
      <x v="18200"/>
    </i>
    <i>
      <x v="10336"/>
    </i>
    <i>
      <x v="17713"/>
    </i>
    <i>
      <x v="16519"/>
    </i>
    <i>
      <x v="17280"/>
    </i>
    <i>
      <x v="11254"/>
    </i>
    <i>
      <x v="12398"/>
    </i>
    <i>
      <x v="10830"/>
    </i>
    <i>
      <x v="13854"/>
    </i>
    <i>
      <x v="15935"/>
    </i>
    <i>
      <x v="8372"/>
    </i>
    <i>
      <x v="5156"/>
    </i>
    <i>
      <x v="9262"/>
    </i>
    <i>
      <x v="204"/>
    </i>
    <i>
      <x v="16691"/>
    </i>
    <i>
      <x v="4429"/>
    </i>
    <i>
      <x v="4851"/>
    </i>
    <i>
      <x v="3891"/>
    </i>
    <i>
      <x v="15909"/>
    </i>
    <i>
      <x v="6790"/>
    </i>
    <i>
      <x v="5846"/>
    </i>
    <i>
      <x v="18305"/>
    </i>
    <i>
      <x v="3163"/>
    </i>
    <i>
      <x v="14299"/>
    </i>
    <i>
      <x v="15263"/>
    </i>
    <i>
      <x v="9038"/>
    </i>
    <i>
      <x v="8363"/>
    </i>
    <i>
      <x v="3651"/>
    </i>
    <i>
      <x v="12300"/>
    </i>
    <i>
      <x v="6444"/>
    </i>
    <i>
      <x v="14920"/>
    </i>
    <i>
      <x v="17880"/>
    </i>
    <i>
      <x v="1057"/>
    </i>
    <i>
      <x v="16861"/>
    </i>
    <i>
      <x v="16179"/>
    </i>
    <i>
      <x v="11728"/>
    </i>
    <i>
      <x v="8518"/>
    </i>
    <i>
      <x v="15192"/>
    </i>
    <i>
      <x v="1201"/>
    </i>
    <i>
      <x v="2559"/>
    </i>
    <i>
      <x v="70"/>
    </i>
    <i>
      <x v="17271"/>
    </i>
    <i>
      <x v="7347"/>
    </i>
    <i>
      <x v="10797"/>
    </i>
    <i>
      <x v="964"/>
    </i>
    <i>
      <x v="3186"/>
    </i>
    <i>
      <x v="8038"/>
    </i>
    <i>
      <x v="5298"/>
    </i>
    <i>
      <x v="3121"/>
    </i>
    <i>
      <x v="7860"/>
    </i>
    <i>
      <x v="6438"/>
    </i>
    <i>
      <x v="18045"/>
    </i>
    <i>
      <x v="12726"/>
    </i>
    <i>
      <x v="6899"/>
    </i>
    <i>
      <x v="10721"/>
    </i>
    <i>
      <x v="7336"/>
    </i>
    <i>
      <x v="17562"/>
    </i>
    <i>
      <x v="12389"/>
    </i>
    <i>
      <x v="12947"/>
    </i>
    <i>
      <x v="10460"/>
    </i>
    <i>
      <x v="5768"/>
    </i>
    <i>
      <x v="5994"/>
    </i>
    <i>
      <x v="12724"/>
    </i>
    <i>
      <x v="17958"/>
    </i>
    <i>
      <x v="2534"/>
    </i>
    <i>
      <x v="13310"/>
    </i>
    <i>
      <x v="6473"/>
    </i>
    <i>
      <x v="12631"/>
    </i>
    <i>
      <x v="5599"/>
    </i>
    <i>
      <x v="9113"/>
    </i>
    <i>
      <x v="14932"/>
    </i>
    <i>
      <x v="12913"/>
    </i>
    <i>
      <x v="8245"/>
    </i>
    <i>
      <x v="233"/>
    </i>
    <i>
      <x v="6133"/>
    </i>
    <i>
      <x v="3695"/>
    </i>
    <i>
      <x v="8284"/>
    </i>
    <i>
      <x v="11791"/>
    </i>
    <i>
      <x v="5141"/>
    </i>
    <i>
      <x v="6906"/>
    </i>
    <i>
      <x v="6756"/>
    </i>
    <i>
      <x v="2257"/>
    </i>
    <i>
      <x v="3632"/>
    </i>
    <i>
      <x v="15475"/>
    </i>
    <i>
      <x v="17617"/>
    </i>
    <i>
      <x v="6161"/>
    </i>
    <i>
      <x v="16367"/>
    </i>
    <i>
      <x v="16406"/>
    </i>
    <i>
      <x v="12447"/>
    </i>
    <i>
      <x v="6829"/>
    </i>
    <i>
      <x v="17852"/>
    </i>
    <i>
      <x v="15600"/>
    </i>
    <i>
      <x v="14961"/>
    </i>
    <i>
      <x v="11032"/>
    </i>
    <i>
      <x v="8632"/>
    </i>
    <i>
      <x v="6729"/>
    </i>
    <i>
      <x v="5691"/>
    </i>
    <i>
      <x v="256"/>
    </i>
    <i>
      <x v="6445"/>
    </i>
    <i>
      <x v="8468"/>
    </i>
    <i>
      <x v="8698"/>
    </i>
    <i>
      <x v="11142"/>
    </i>
    <i>
      <x v="2422"/>
    </i>
    <i>
      <x v="11662"/>
    </i>
    <i>
      <x v="3219"/>
    </i>
    <i>
      <x v="17601"/>
    </i>
    <i>
      <x v="12881"/>
    </i>
    <i>
      <x v="9115"/>
    </i>
    <i>
      <x v="11576"/>
    </i>
    <i>
      <x v="11990"/>
    </i>
    <i>
      <x v="11420"/>
    </i>
    <i>
      <x v="4897"/>
    </i>
    <i>
      <x v="544"/>
    </i>
    <i>
      <x v="3335"/>
    </i>
    <i>
      <x v="8758"/>
    </i>
    <i>
      <x v="3565"/>
    </i>
    <i>
      <x v="15208"/>
    </i>
    <i>
      <x v="7060"/>
    </i>
    <i>
      <x v="3462"/>
    </i>
    <i>
      <x v="4312"/>
    </i>
    <i>
      <x v="4664"/>
    </i>
    <i>
      <x v="4212"/>
    </i>
    <i>
      <x v="13798"/>
    </i>
    <i>
      <x v="1323"/>
    </i>
    <i>
      <x v="11195"/>
    </i>
    <i>
      <x v="13199"/>
    </i>
    <i>
      <x v="13044"/>
    </i>
    <i>
      <x v="11251"/>
    </i>
    <i>
      <x v="11665"/>
    </i>
    <i>
      <x v="14569"/>
    </i>
    <i>
      <x v="9254"/>
    </i>
    <i>
      <x v="381"/>
    </i>
    <i>
      <x v="11022"/>
    </i>
    <i>
      <x v="16952"/>
    </i>
    <i>
      <x v="7730"/>
    </i>
    <i>
      <x v="4033"/>
    </i>
    <i>
      <x v="5553"/>
    </i>
    <i>
      <x v="693"/>
    </i>
    <i>
      <x v="1771"/>
    </i>
    <i>
      <x v="7367"/>
    </i>
    <i>
      <x v="2167"/>
    </i>
    <i>
      <x v="12889"/>
    </i>
    <i>
      <x v="5081"/>
    </i>
    <i>
      <x v="18185"/>
    </i>
    <i>
      <x v="16140"/>
    </i>
    <i>
      <x v="14030"/>
    </i>
    <i>
      <x v="10669"/>
    </i>
    <i>
      <x v="5720"/>
    </i>
    <i>
      <x v="15954"/>
    </i>
    <i>
      <x v="4052"/>
    </i>
    <i>
      <x v="7858"/>
    </i>
    <i>
      <x v="13607"/>
    </i>
    <i>
      <x v="10446"/>
    </i>
    <i>
      <x v="2145"/>
    </i>
    <i>
      <x v="5598"/>
    </i>
    <i>
      <x v="17907"/>
    </i>
    <i>
      <x v="3961"/>
    </i>
    <i>
      <x v="10025"/>
    </i>
    <i>
      <x v="2465"/>
    </i>
    <i>
      <x v="16877"/>
    </i>
    <i>
      <x v="14687"/>
    </i>
    <i>
      <x v="7918"/>
    </i>
    <i>
      <x v="2287"/>
    </i>
    <i>
      <x v="14479"/>
    </i>
    <i>
      <x v="8925"/>
    </i>
    <i>
      <x v="6272"/>
    </i>
    <i>
      <x v="432"/>
    </i>
    <i>
      <x v="4889"/>
    </i>
    <i>
      <x v="9227"/>
    </i>
    <i>
      <x v="5103"/>
    </i>
    <i>
      <x v="17721"/>
    </i>
    <i>
      <x v="2941"/>
    </i>
    <i>
      <x v="15561"/>
    </i>
    <i>
      <x v="16225"/>
    </i>
    <i>
      <x v="14505"/>
    </i>
    <i>
      <x v="10318"/>
    </i>
    <i>
      <x v="18250"/>
    </i>
    <i>
      <x v="8453"/>
    </i>
    <i>
      <x v="12016"/>
    </i>
    <i>
      <x v="8229"/>
    </i>
    <i>
      <x v="7506"/>
    </i>
    <i>
      <x v="9142"/>
    </i>
    <i>
      <x v="3168"/>
    </i>
    <i>
      <x v="405"/>
    </i>
    <i>
      <x v="2211"/>
    </i>
    <i>
      <x v="603"/>
    </i>
    <i>
      <x v="14526"/>
    </i>
    <i>
      <x v="14763"/>
    </i>
    <i>
      <x v="14551"/>
    </i>
    <i>
      <x v="15063"/>
    </i>
    <i>
      <x v="9286"/>
    </i>
    <i>
      <x v="10114"/>
    </i>
    <i>
      <x v="11589"/>
    </i>
    <i>
      <x v="16566"/>
    </i>
    <i>
      <x v="10664"/>
    </i>
    <i>
      <x v="5567"/>
    </i>
    <i>
      <x v="2910"/>
    </i>
    <i>
      <x v="14482"/>
    </i>
    <i>
      <x v="17587"/>
    </i>
    <i>
      <x v="5940"/>
    </i>
    <i>
      <x v="8255"/>
    </i>
    <i>
      <x v="5170"/>
    </i>
    <i>
      <x v="12914"/>
    </i>
    <i>
      <x v="11365"/>
    </i>
    <i>
      <x v="17953"/>
    </i>
    <i>
      <x v="13342"/>
    </i>
    <i>
      <x v="3214"/>
    </i>
    <i>
      <x v="12620"/>
    </i>
    <i>
      <x v="4720"/>
    </i>
    <i>
      <x v="6062"/>
    </i>
    <i>
      <x v="8731"/>
    </i>
    <i>
      <x v="1757"/>
    </i>
    <i>
      <x v="13195"/>
    </i>
    <i>
      <x v="15009"/>
    </i>
    <i>
      <x v="8491"/>
    </i>
    <i>
      <x v="17162"/>
    </i>
    <i>
      <x v="17647"/>
    </i>
    <i>
      <x v="3615"/>
    </i>
    <i>
      <x v="17548"/>
    </i>
    <i>
      <x v="13493"/>
    </i>
    <i>
      <x v="16049"/>
    </i>
    <i>
      <x v="1202"/>
    </i>
    <i>
      <x v="17786"/>
    </i>
    <i>
      <x v="13425"/>
    </i>
    <i>
      <x v="3092"/>
    </i>
    <i>
      <x v="12601"/>
    </i>
    <i>
      <x v="551"/>
    </i>
    <i>
      <x v="15069"/>
    </i>
    <i>
      <x v="14281"/>
    </i>
    <i>
      <x v="13231"/>
    </i>
    <i>
      <x v="17913"/>
    </i>
    <i>
      <x v="8164"/>
    </i>
    <i>
      <x v="16738"/>
    </i>
    <i>
      <x v="983"/>
    </i>
    <i>
      <x v="8022"/>
    </i>
    <i>
      <x v="16449"/>
    </i>
    <i>
      <x v="8723"/>
    </i>
    <i>
      <x v="9097"/>
    </i>
    <i>
      <x v="273"/>
    </i>
    <i>
      <x v="16640"/>
    </i>
    <i>
      <x v="14212"/>
    </i>
    <i>
      <x v="10237"/>
    </i>
    <i>
      <x v="8205"/>
    </i>
    <i>
      <x v="16242"/>
    </i>
    <i>
      <x v="3560"/>
    </i>
    <i>
      <x v="4381"/>
    </i>
    <i>
      <x v="17318"/>
    </i>
    <i>
      <x v="8149"/>
    </i>
    <i>
      <x v="7503"/>
    </i>
    <i>
      <x v="2992"/>
    </i>
    <i>
      <x v="3824"/>
    </i>
    <i>
      <x v="8679"/>
    </i>
    <i>
      <x v="7571"/>
    </i>
    <i>
      <x v="1991"/>
    </i>
    <i>
      <x v="7934"/>
    </i>
    <i>
      <x v="16228"/>
    </i>
    <i>
      <x v="2668"/>
    </i>
    <i>
      <x v="12507"/>
    </i>
    <i>
      <x v="11853"/>
    </i>
    <i>
      <x v="3133"/>
    </i>
    <i>
      <x v="1217"/>
    </i>
    <i>
      <x v="5852"/>
    </i>
    <i>
      <x v="8082"/>
    </i>
    <i>
      <x v="6253"/>
    </i>
    <i>
      <x v="9646"/>
    </i>
    <i>
      <x v="17662"/>
    </i>
    <i>
      <x v="8598"/>
    </i>
    <i>
      <x v="1190"/>
    </i>
    <i>
      <x v="6018"/>
    </i>
    <i>
      <x v="14255"/>
    </i>
    <i>
      <x v="13059"/>
    </i>
    <i>
      <x v="10244"/>
    </i>
    <i>
      <x v="16240"/>
    </i>
    <i>
      <x v="7069"/>
    </i>
    <i>
      <x v="14236"/>
    </i>
    <i>
      <x v="2239"/>
    </i>
    <i>
      <x v="5454"/>
    </i>
    <i>
      <x v="16368"/>
    </i>
    <i>
      <x v="2839"/>
    </i>
    <i>
      <x v="4557"/>
    </i>
    <i>
      <x v="14880"/>
    </i>
    <i>
      <x v="13614"/>
    </i>
    <i>
      <x v="18149"/>
    </i>
    <i>
      <x v="5279"/>
    </i>
    <i>
      <x v="18191"/>
    </i>
    <i>
      <x v="9133"/>
    </i>
    <i>
      <x v="6320"/>
    </i>
    <i>
      <x v="11160"/>
    </i>
    <i>
      <x v="16037"/>
    </i>
    <i>
      <x v="16910"/>
    </i>
    <i>
      <x v="17108"/>
    </i>
    <i>
      <x v="4508"/>
    </i>
    <i>
      <x v="13612"/>
    </i>
    <i>
      <x v="8863"/>
    </i>
    <i>
      <x v="9120"/>
    </i>
    <i>
      <x v="533"/>
    </i>
    <i>
      <x v="3403"/>
    </i>
    <i>
      <x v="7518"/>
    </i>
    <i>
      <x v="4820"/>
    </i>
    <i>
      <x v="3182"/>
    </i>
    <i>
      <x v="15623"/>
    </i>
    <i>
      <x v="4506"/>
    </i>
    <i>
      <x v="17931"/>
    </i>
    <i>
      <x v="755"/>
    </i>
    <i>
      <x v="4898"/>
    </i>
    <i>
      <x v="8962"/>
    </i>
    <i>
      <x v="6371"/>
    </i>
    <i>
      <x v="6707"/>
    </i>
    <i>
      <x v="17733"/>
    </i>
    <i>
      <x v="7525"/>
    </i>
    <i>
      <x v="876"/>
    </i>
    <i>
      <x v="18094"/>
    </i>
    <i>
      <x v="15884"/>
    </i>
    <i>
      <x v="2533"/>
    </i>
    <i>
      <x v="14122"/>
    </i>
    <i>
      <x v="12051"/>
    </i>
    <i>
      <x v="12346"/>
    </i>
    <i>
      <x v="6927"/>
    </i>
    <i>
      <x v="258"/>
    </i>
    <i>
      <x v="10040"/>
    </i>
    <i>
      <x v="14354"/>
    </i>
    <i>
      <x v="1993"/>
    </i>
    <i>
      <x v="4376"/>
    </i>
    <i>
      <x v="10019"/>
    </i>
    <i>
      <x v="3733"/>
    </i>
    <i>
      <x v="16189"/>
    </i>
    <i>
      <x v="14909"/>
    </i>
    <i>
      <x v="1246"/>
    </i>
    <i>
      <x v="8042"/>
    </i>
    <i>
      <x v="10492"/>
    </i>
    <i>
      <x v="6458"/>
    </i>
    <i>
      <x v="2750"/>
    </i>
    <i>
      <x v="12715"/>
    </i>
    <i>
      <x v="12019"/>
    </i>
    <i>
      <x v="7105"/>
    </i>
    <i>
      <x v="5486"/>
    </i>
    <i>
      <x v="8319"/>
    </i>
    <i>
      <x v="1126"/>
    </i>
    <i>
      <x v="16237"/>
    </i>
    <i>
      <x v="15952"/>
    </i>
    <i>
      <x v="5424"/>
    </i>
    <i>
      <x v="176"/>
    </i>
    <i>
      <x v="2313"/>
    </i>
    <i>
      <x v="11874"/>
    </i>
    <i>
      <x v="6760"/>
    </i>
    <i>
      <x v="1901"/>
    </i>
    <i>
      <x v="1017"/>
    </i>
    <i>
      <x v="3498"/>
    </i>
    <i>
      <x v="3834"/>
    </i>
    <i>
      <x v="774"/>
    </i>
    <i>
      <x v="4958"/>
    </i>
    <i>
      <x v="8004"/>
    </i>
    <i>
      <x v="16924"/>
    </i>
    <i>
      <x v="13637"/>
    </i>
    <i>
      <x v="682"/>
    </i>
    <i>
      <x v="9932"/>
    </i>
    <i>
      <x v="11818"/>
    </i>
    <i>
      <x v="17806"/>
    </i>
    <i>
      <x v="5288"/>
    </i>
    <i>
      <x v="15988"/>
    </i>
    <i>
      <x v="13316"/>
    </i>
    <i>
      <x v="16431"/>
    </i>
    <i>
      <x v="18368"/>
    </i>
    <i>
      <x v="13393"/>
    </i>
    <i>
      <x v="2629"/>
    </i>
    <i>
      <x v="5855"/>
    </i>
    <i>
      <x v="8423"/>
    </i>
    <i>
      <x v="8765"/>
    </i>
    <i>
      <x v="2623"/>
    </i>
    <i>
      <x v="14193"/>
    </i>
    <i>
      <x v="17003"/>
    </i>
    <i>
      <x v="15085"/>
    </i>
    <i>
      <x v="17351"/>
    </i>
    <i>
      <x v="13938"/>
    </i>
    <i>
      <x v="10759"/>
    </i>
    <i>
      <x v="1962"/>
    </i>
    <i>
      <x v="11208"/>
    </i>
    <i>
      <x v="17472"/>
    </i>
    <i>
      <x v="14522"/>
    </i>
    <i>
      <x v="18000"/>
    </i>
    <i>
      <x v="4313"/>
    </i>
    <i>
      <x v="13269"/>
    </i>
    <i>
      <x v="16493"/>
    </i>
    <i>
      <x v="17308"/>
    </i>
    <i>
      <x v="642"/>
    </i>
    <i>
      <x v="5627"/>
    </i>
    <i>
      <x v="7546"/>
    </i>
    <i>
      <x v="5352"/>
    </i>
    <i>
      <x v="6557"/>
    </i>
    <i>
      <x v="11842"/>
    </i>
    <i>
      <x v="9462"/>
    </i>
    <i>
      <x v="7854"/>
    </i>
    <i>
      <x v="10251"/>
    </i>
    <i>
      <x v="12209"/>
    </i>
    <i>
      <x v="9087"/>
    </i>
    <i>
      <x v="2621"/>
    </i>
    <i>
      <x v="9968"/>
    </i>
    <i>
      <x v="15205"/>
    </i>
    <i>
      <x v="1815"/>
    </i>
    <i>
      <x v="13061"/>
    </i>
    <i>
      <x v="3299"/>
    </i>
    <i>
      <x v="5900"/>
    </i>
    <i>
      <x v="10131"/>
    </i>
    <i>
      <x v="2814"/>
    </i>
    <i>
      <x v="2598"/>
    </i>
    <i>
      <x v="13360"/>
    </i>
    <i>
      <x v="5023"/>
    </i>
    <i>
      <x v="17773"/>
    </i>
    <i>
      <x v="15836"/>
    </i>
    <i>
      <x v="6301"/>
    </i>
    <i>
      <x v="5698"/>
    </i>
    <i>
      <x v="2616"/>
    </i>
    <i>
      <x v="1111"/>
    </i>
    <i>
      <x v="5032"/>
    </i>
    <i>
      <x v="14168"/>
    </i>
    <i>
      <x v="14201"/>
    </i>
    <i>
      <x v="16480"/>
    </i>
    <i>
      <x v="13723"/>
    </i>
    <i>
      <x v="4573"/>
    </i>
    <i>
      <x v="9112"/>
    </i>
    <i>
      <x v="4244"/>
    </i>
    <i>
      <x v="1145"/>
    </i>
    <i>
      <x v="16817"/>
    </i>
    <i>
      <x v="13788"/>
    </i>
    <i>
      <x v="14101"/>
    </i>
    <i>
      <x v="5240"/>
    </i>
    <i>
      <x v="2165"/>
    </i>
    <i>
      <x v="17843"/>
    </i>
    <i>
      <x v="16960"/>
    </i>
    <i>
      <x v="15607"/>
    </i>
    <i>
      <x v="12132"/>
    </i>
    <i>
      <x v="11062"/>
    </i>
    <i>
      <x v="7985"/>
    </i>
    <i>
      <x v="2490"/>
    </i>
    <i>
      <x v="5557"/>
    </i>
    <i>
      <x v="5731"/>
    </i>
    <i>
      <x v="15685"/>
    </i>
    <i>
      <x v="7004"/>
    </i>
    <i>
      <x v="9124"/>
    </i>
    <i>
      <x v="1591"/>
    </i>
    <i>
      <x v="15998"/>
    </i>
    <i>
      <x v="8207"/>
    </i>
    <i>
      <x v="528"/>
    </i>
    <i>
      <x v="16734"/>
    </i>
    <i>
      <x v="13730"/>
    </i>
    <i>
      <x v="3968"/>
    </i>
    <i>
      <x v="17542"/>
    </i>
    <i>
      <x v="18259"/>
    </i>
    <i>
      <x v="5544"/>
    </i>
    <i>
      <x v="6997"/>
    </i>
    <i>
      <x v="7176"/>
    </i>
    <i>
      <x v="7183"/>
    </i>
    <i>
      <x v="12866"/>
    </i>
    <i>
      <x v="14906"/>
    </i>
    <i>
      <x v="11211"/>
    </i>
    <i>
      <x v="17462"/>
    </i>
    <i>
      <x v="9645"/>
    </i>
    <i>
      <x v="10512"/>
    </i>
    <i>
      <x v="7296"/>
    </i>
    <i>
      <x v="9325"/>
    </i>
    <i>
      <x v="8798"/>
    </i>
    <i>
      <x v="7433"/>
    </i>
    <i>
      <x v="897"/>
    </i>
    <i>
      <x v="1505"/>
    </i>
    <i>
      <x v="4789"/>
    </i>
    <i>
      <x v="5804"/>
    </i>
    <i>
      <x v="5247"/>
    </i>
    <i>
      <x v="4068"/>
    </i>
    <i>
      <x v="15504"/>
    </i>
    <i>
      <x v="15265"/>
    </i>
    <i>
      <x v="17312"/>
    </i>
    <i>
      <x v="7163"/>
    </i>
    <i>
      <x v="18129"/>
    </i>
    <i>
      <x v="15514"/>
    </i>
    <i>
      <x v="15641"/>
    </i>
    <i>
      <x v="14501"/>
    </i>
    <i>
      <x v="8375"/>
    </i>
    <i>
      <x v="3481"/>
    </i>
    <i>
      <x v="11792"/>
    </i>
    <i>
      <x v="10911"/>
    </i>
    <i>
      <x v="765"/>
    </i>
    <i>
      <x v="6697"/>
    </i>
    <i>
      <x v="7487"/>
    </i>
    <i>
      <x v="6088"/>
    </i>
    <i>
      <x v="8841"/>
    </i>
    <i>
      <x v="6595"/>
    </i>
    <i>
      <x v="3553"/>
    </i>
    <i>
      <x v="641"/>
    </i>
    <i>
      <x v="8413"/>
    </i>
    <i>
      <x v="17498"/>
    </i>
    <i>
      <x v="16222"/>
    </i>
    <i>
      <x v="14370"/>
    </i>
    <i>
      <x v="5810"/>
    </i>
    <i>
      <x v="3136"/>
    </i>
    <i>
      <x v="2930"/>
    </i>
    <i>
      <x v="13242"/>
    </i>
    <i>
      <x v="17748"/>
    </i>
    <i>
      <x v="4347"/>
    </i>
    <i>
      <x v="17990"/>
    </i>
    <i>
      <x v="11277"/>
    </i>
    <i>
      <x v="5360"/>
    </i>
    <i>
      <x v="8959"/>
    </i>
    <i>
      <x v="14457"/>
    </i>
    <i>
      <x v="11703"/>
    </i>
    <i>
      <x v="5835"/>
    </i>
    <i>
      <x v="16542"/>
    </i>
    <i>
      <x v="12659"/>
    </i>
    <i>
      <x v="4200"/>
    </i>
    <i>
      <x v="17623"/>
    </i>
    <i>
      <x v="6364"/>
    </i>
    <i>
      <x v="17026"/>
    </i>
    <i>
      <x v="2579"/>
    </i>
    <i>
      <x v="14948"/>
    </i>
    <i>
      <x v="13238"/>
    </i>
    <i>
      <x v="4382"/>
    </i>
    <i>
      <x v="16536"/>
    </i>
    <i>
      <x v="12072"/>
    </i>
    <i>
      <x v="16232"/>
    </i>
    <i>
      <x v="5423"/>
    </i>
    <i>
      <x v="1695"/>
    </i>
    <i>
      <x v="818"/>
    </i>
    <i>
      <x v="9482"/>
    </i>
    <i>
      <x v="10959"/>
    </i>
    <i>
      <x v="6710"/>
    </i>
    <i>
      <x v="4054"/>
    </i>
    <i>
      <x v="15643"/>
    </i>
    <i>
      <x v="14760"/>
    </i>
    <i>
      <x v="17939"/>
    </i>
    <i>
      <x v="8148"/>
    </i>
    <i>
      <x v="17543"/>
    </i>
    <i>
      <x v="1049"/>
    </i>
    <i>
      <x v="14012"/>
    </i>
    <i>
      <x v="15287"/>
    </i>
    <i>
      <x v="17294"/>
    </i>
    <i>
      <x v="1026"/>
    </i>
    <i>
      <x v="4655"/>
    </i>
    <i>
      <x v="4283"/>
    </i>
    <i>
      <x v="5970"/>
    </i>
    <i>
      <x v="4732"/>
    </i>
    <i>
      <x v="10307"/>
    </i>
    <i>
      <x v="16024"/>
    </i>
    <i>
      <x v="8200"/>
    </i>
    <i>
      <x v="14745"/>
    </i>
    <i>
      <x v="10547"/>
    </i>
    <i>
      <x v="17377"/>
    </i>
    <i>
      <x v="11948"/>
    </i>
    <i>
      <x v="3973"/>
    </i>
    <i>
      <x v="2898"/>
    </i>
    <i>
      <x v="5154"/>
    </i>
    <i>
      <x v="11046"/>
    </i>
    <i>
      <x v="14244"/>
    </i>
    <i>
      <x v="13288"/>
    </i>
    <i>
      <x v="17579"/>
    </i>
    <i>
      <x v="17386"/>
    </i>
    <i>
      <x v="7108"/>
    </i>
    <i>
      <x v="15584"/>
    </i>
    <i>
      <x v="12958"/>
    </i>
    <i>
      <x v="4698"/>
    </i>
    <i>
      <x v="8336"/>
    </i>
    <i>
      <x v="11092"/>
    </i>
    <i>
      <x v="7922"/>
    </i>
    <i>
      <x v="12609"/>
    </i>
    <i>
      <x v="4562"/>
    </i>
    <i>
      <x v="1808"/>
    </i>
    <i>
      <x v="4861"/>
    </i>
    <i>
      <x v="4314"/>
    </i>
    <i>
      <x v="984"/>
    </i>
    <i>
      <x v="15672"/>
    </i>
    <i>
      <x v="16576"/>
    </i>
    <i>
      <x v="14074"/>
    </i>
    <i>
      <x v="15604"/>
    </i>
    <i>
      <x v="7324"/>
    </i>
    <i>
      <x v="9093"/>
    </i>
    <i>
      <x v="135"/>
    </i>
    <i>
      <x v="11198"/>
    </i>
    <i>
      <x v="16824"/>
    </i>
    <i>
      <x v="2633"/>
    </i>
    <i>
      <x v="4925"/>
    </i>
    <i>
      <x v="167"/>
    </i>
    <i>
      <x v="14590"/>
    </i>
    <i>
      <x v="7668"/>
    </i>
    <i>
      <x v="13845"/>
    </i>
    <i>
      <x v="2723"/>
    </i>
    <i>
      <x v="8472"/>
    </i>
    <i>
      <x v="10134"/>
    </i>
    <i>
      <x v="12185"/>
    </i>
    <i>
      <x v="5393"/>
    </i>
    <i>
      <x v="7416"/>
    </i>
    <i>
      <x v="11399"/>
    </i>
    <i>
      <x v="14640"/>
    </i>
    <i>
      <x v="4071"/>
    </i>
    <i>
      <x v="4479"/>
    </i>
    <i>
      <x v="14412"/>
    </i>
    <i>
      <x v="8957"/>
    </i>
    <i>
      <x v="6897"/>
    </i>
    <i>
      <x v="14154"/>
    </i>
    <i>
      <x v="6544"/>
    </i>
    <i>
      <x v="8119"/>
    </i>
    <i>
      <x v="17957"/>
    </i>
    <i>
      <x v="13598"/>
    </i>
    <i>
      <x v="17421"/>
    </i>
    <i>
      <x v="18158"/>
    </i>
    <i>
      <x v="3534"/>
    </i>
    <i>
      <x v="119"/>
    </i>
    <i>
      <x v="8006"/>
    </i>
    <i>
      <x v="445"/>
    </i>
    <i>
      <x v="4876"/>
    </i>
    <i>
      <x v="17916"/>
    </i>
    <i>
      <x v="16839"/>
    </i>
    <i>
      <x v="2805"/>
    </i>
    <i>
      <x v="1756"/>
    </i>
    <i>
      <x v="11428"/>
    </i>
    <i>
      <x v="10768"/>
    </i>
    <i>
      <x v="12372"/>
    </i>
    <i>
      <x v="2390"/>
    </i>
    <i>
      <x v="11364"/>
    </i>
    <i>
      <x v="17268"/>
    </i>
    <i>
      <x v="16095"/>
    </i>
    <i>
      <x v="12148"/>
    </i>
    <i>
      <x v="8365"/>
    </i>
    <i>
      <x v="14638"/>
    </i>
    <i>
      <x v="12875"/>
    </i>
    <i>
      <x v="15213"/>
    </i>
    <i>
      <x v="7145"/>
    </i>
    <i>
      <x v="12564"/>
    </i>
    <i>
      <x v="6834"/>
    </i>
    <i>
      <x v="11278"/>
    </i>
    <i>
      <x v="7335"/>
    </i>
    <i>
      <x v="372"/>
    </i>
    <i>
      <x v="6791"/>
    </i>
    <i>
      <x v="16670"/>
    </i>
    <i>
      <x v="8030"/>
    </i>
    <i>
      <x v="7362"/>
    </i>
    <i>
      <x v="900"/>
    </i>
    <i>
      <x v="11795"/>
    </i>
    <i>
      <x v="12133"/>
    </i>
    <i>
      <x v="9245"/>
    </i>
    <i>
      <x v="4881"/>
    </i>
    <i>
      <x v="8653"/>
    </i>
    <i>
      <x v="16705"/>
    </i>
    <i>
      <x v="6254"/>
    </i>
    <i>
      <x v="338"/>
    </i>
    <i>
      <x v="7914"/>
    </i>
    <i>
      <x v="16893"/>
    </i>
    <i>
      <x v="11239"/>
    </i>
    <i>
      <x v="9707"/>
    </i>
    <i>
      <x v="8983"/>
    </i>
    <i>
      <x v="2407"/>
    </i>
    <i>
      <x v="16487"/>
    </i>
    <i>
      <x v="8529"/>
    </i>
    <i>
      <x v="7964"/>
    </i>
    <i>
      <x v="18125"/>
    </i>
    <i>
      <x v="2777"/>
    </i>
    <i>
      <x v="9773"/>
    </i>
    <i>
      <x v="15008"/>
    </i>
    <i>
      <x v="6945"/>
    </i>
    <i>
      <x v="13196"/>
    </i>
    <i>
      <x v="9911"/>
    </i>
    <i>
      <x v="1683"/>
    </i>
    <i>
      <x v="12486"/>
    </i>
    <i>
      <x v="14625"/>
    </i>
    <i>
      <x v="14573"/>
    </i>
    <i>
      <x v="13447"/>
    </i>
    <i>
      <x v="10439"/>
    </i>
    <i>
      <x v="6379"/>
    </i>
    <i>
      <x v="15711"/>
    </i>
    <i>
      <x v="14980"/>
    </i>
    <i>
      <x v="13498"/>
    </i>
    <i>
      <x v="8548"/>
    </i>
    <i>
      <x v="2612"/>
    </i>
    <i>
      <x v="8820"/>
    </i>
    <i>
      <x v="17334"/>
    </i>
    <i>
      <x v="14502"/>
    </i>
    <i>
      <x v="15419"/>
    </i>
    <i>
      <x v="1000"/>
    </i>
    <i>
      <x v="6648"/>
    </i>
    <i>
      <x v="2577"/>
    </i>
    <i>
      <x v="12382"/>
    </i>
    <i>
      <x v="1524"/>
    </i>
    <i>
      <x v="10487"/>
    </i>
    <i>
      <x v="829"/>
    </i>
    <i>
      <x v="15138"/>
    </i>
    <i>
      <x v="12757"/>
    </i>
    <i>
      <x v="8062"/>
    </i>
    <i>
      <x v="6955"/>
    </i>
    <i>
      <x v="17949"/>
    </i>
    <i>
      <x v="15516"/>
    </i>
    <i>
      <x v="8681"/>
    </i>
    <i>
      <x v="3898"/>
    </i>
    <i>
      <x v="11052"/>
    </i>
    <i>
      <x v="2419"/>
    </i>
    <i>
      <x v="12183"/>
    </i>
    <i>
      <x v="11100"/>
    </i>
    <i>
      <x v="3570"/>
    </i>
    <i>
      <x v="12662"/>
    </i>
    <i>
      <x v="12015"/>
    </i>
    <i>
      <x v="6104"/>
    </i>
    <i>
      <x v="13526"/>
    </i>
    <i>
      <x v="15809"/>
    </i>
    <i>
      <x v="951"/>
    </i>
    <i>
      <x v="16151"/>
    </i>
    <i>
      <x v="10448"/>
    </i>
    <i>
      <x v="8058"/>
    </i>
    <i>
      <x v="17831"/>
    </i>
    <i>
      <x v="1053"/>
    </i>
    <i>
      <x v="2446"/>
    </i>
    <i>
      <x v="18359"/>
    </i>
    <i>
      <x v="9633"/>
    </i>
    <i>
      <x v="16697"/>
    </i>
    <i>
      <x v="11593"/>
    </i>
    <i>
      <x v="3241"/>
    </i>
    <i>
      <x v="9947"/>
    </i>
    <i>
      <x v="9977"/>
    </i>
    <i>
      <x v="11777"/>
    </i>
    <i>
      <x v="3105"/>
    </i>
    <i>
      <x v="1994"/>
    </i>
    <i>
      <x v="16939"/>
    </i>
    <i>
      <x v="7767"/>
    </i>
    <i>
      <x v="5936"/>
    </i>
    <i>
      <x v="9156"/>
    </i>
    <i>
      <x v="15333"/>
    </i>
    <i>
      <x v="15772"/>
    </i>
    <i>
      <x v="14042"/>
    </i>
    <i>
      <x v="10535"/>
    </i>
    <i>
      <x v="10732"/>
    </i>
    <i>
      <x v="9316"/>
    </i>
    <i>
      <x v="5477"/>
    </i>
    <i>
      <x v="13405"/>
    </i>
    <i>
      <x v="10147"/>
    </i>
    <i>
      <x v="9141"/>
    </i>
    <i>
      <x v="443"/>
    </i>
    <i>
      <x v="7821"/>
    </i>
    <i>
      <x v="2007"/>
    </i>
    <i>
      <x v="6059"/>
    </i>
    <i>
      <x v="7744"/>
    </i>
    <i>
      <x v="2541"/>
    </i>
    <i>
      <x v="4010"/>
    </i>
    <i>
      <x v="2504"/>
    </i>
    <i>
      <x v="17730"/>
    </i>
    <i>
      <x v="8364"/>
    </i>
    <i>
      <x v="16748"/>
    </i>
    <i>
      <x v="11831"/>
    </i>
    <i>
      <x v="1958"/>
    </i>
    <i>
      <x v="15040"/>
    </i>
    <i>
      <x v="1349"/>
    </i>
    <i>
      <x v="3562"/>
    </i>
    <i>
      <x v="12943"/>
    </i>
    <i>
      <x v="17778"/>
    </i>
    <i>
      <x v="10062"/>
    </i>
    <i>
      <x v="4361"/>
    </i>
    <i>
      <x v="12450"/>
    </i>
    <i>
      <x v="13006"/>
    </i>
    <i>
      <x v="9980"/>
    </i>
    <i>
      <x v="16292"/>
    </i>
    <i>
      <x v="8828"/>
    </i>
    <i>
      <x v="10855"/>
    </i>
    <i>
      <x v="15694"/>
    </i>
    <i>
      <x v="14325"/>
    </i>
    <i>
      <x v="9928"/>
    </i>
    <i>
      <x v="2703"/>
    </i>
    <i>
      <x v="11391"/>
    </i>
    <i>
      <x v="7895"/>
    </i>
    <i>
      <x v="17467"/>
    </i>
    <i>
      <x v="9836"/>
    </i>
    <i>
      <x v="139"/>
    </i>
    <i>
      <x v="4542"/>
    </i>
    <i>
      <x v="12292"/>
    </i>
    <i>
      <x v="10782"/>
    </i>
    <i>
      <x v="1703"/>
    </i>
    <i>
      <x v="4761"/>
    </i>
    <i>
      <x v="4825"/>
    </i>
    <i>
      <x v="1882"/>
    </i>
    <i>
      <x v="5300"/>
    </i>
    <i>
      <x v="6831"/>
    </i>
    <i>
      <x v="12978"/>
    </i>
    <i>
      <x v="12330"/>
    </i>
    <i>
      <x v="8695"/>
    </i>
    <i>
      <x v="7500"/>
    </i>
    <i>
      <x v="11360"/>
    </i>
    <i>
      <x v="4186"/>
    </i>
    <i>
      <x v="3929"/>
    </i>
    <i>
      <x v="6504"/>
    </i>
    <i>
      <x v="13555"/>
    </i>
    <i>
      <x v="9014"/>
    </i>
    <i>
      <x v="6021"/>
    </i>
    <i>
      <x v="12916"/>
    </i>
    <i>
      <x v="15186"/>
    </i>
    <i>
      <x v="13125"/>
    </i>
    <i>
      <x v="5629"/>
    </i>
    <i>
      <x v="5440"/>
    </i>
    <i>
      <x v="395"/>
    </i>
    <i>
      <x v="7658"/>
    </i>
    <i>
      <x v="11344"/>
    </i>
    <i>
      <x v="11679"/>
    </i>
    <i>
      <x v="9036"/>
    </i>
    <i>
      <x v="13738"/>
    </i>
    <i>
      <x v="5588"/>
    </i>
    <i>
      <x v="4556"/>
    </i>
    <i>
      <x v="3006"/>
    </i>
    <i>
      <x v="6342"/>
    </i>
    <i>
      <x v="2450"/>
    </i>
    <i>
      <x v="4320"/>
    </i>
    <i>
      <x v="12531"/>
    </i>
    <i>
      <x v="11134"/>
    </i>
    <i>
      <x v="13366"/>
    </i>
    <i>
      <x v="18181"/>
    </i>
    <i>
      <x v="3277"/>
    </i>
    <i>
      <x v="98"/>
    </i>
    <i>
      <x v="4854"/>
    </i>
    <i>
      <x v="14121"/>
    </i>
    <i>
      <x v="16079"/>
    </i>
    <i>
      <x v="7836"/>
    </i>
    <i>
      <x v="8388"/>
    </i>
    <i>
      <x v="14162"/>
    </i>
    <i>
      <x v="7273"/>
    </i>
    <i>
      <x v="16623"/>
    </i>
    <i>
      <x v="13222"/>
    </i>
    <i>
      <x v="10833"/>
    </i>
    <i>
      <x v="7066"/>
    </i>
    <i>
      <x v="4766"/>
    </i>
    <i>
      <x v="15394"/>
    </i>
    <i>
      <x v="3543"/>
    </i>
    <i>
      <x v="8196"/>
    </i>
    <i>
      <x v="5663"/>
    </i>
    <i>
      <x v="14320"/>
    </i>
    <i>
      <x v="7604"/>
    </i>
    <i>
      <x v="9806"/>
    </i>
    <i>
      <x v="13768"/>
    </i>
    <i>
      <x v="3258"/>
    </i>
    <i>
      <x v="13272"/>
    </i>
    <i>
      <x v="7550"/>
    </i>
    <i>
      <x v="7678"/>
    </i>
    <i>
      <x v="7638"/>
    </i>
    <i>
      <x v="1109"/>
    </i>
    <i>
      <x v="129"/>
    </i>
    <i>
      <x v="9636"/>
    </i>
    <i>
      <x v="5359"/>
    </i>
    <i>
      <x v="14857"/>
    </i>
    <i>
      <x v="18120"/>
    </i>
    <i>
      <x v="1156"/>
    </i>
    <i>
      <x v="7673"/>
    </i>
    <i>
      <x v="11131"/>
    </i>
    <i>
      <x v="7151"/>
    </i>
    <i>
      <x v="1848"/>
    </i>
    <i>
      <x v="8044"/>
    </i>
    <i>
      <x v="14291"/>
    </i>
    <i>
      <x v="2547"/>
    </i>
    <i>
      <x v="11425"/>
    </i>
    <i>
      <x v="7618"/>
    </i>
    <i>
      <x v="8226"/>
    </i>
    <i>
      <x v="8814"/>
    </i>
    <i>
      <x v="17874"/>
    </i>
    <i>
      <x v="5540"/>
    </i>
    <i>
      <x v="4345"/>
    </i>
    <i>
      <x v="9673"/>
    </i>
    <i>
      <x v="5874"/>
    </i>
    <i>
      <x v="8702"/>
    </i>
    <i>
      <x v="14151"/>
    </i>
    <i>
      <x v="16823"/>
    </i>
    <i>
      <x v="14508"/>
    </i>
    <i>
      <x v="1804"/>
    </i>
    <i>
      <x v="8350"/>
    </i>
    <i>
      <x v="14361"/>
    </i>
    <i>
      <x v="14688"/>
    </i>
    <i>
      <x v="1869"/>
    </i>
    <i>
      <x v="4228"/>
    </i>
    <i>
      <x v="13731"/>
    </i>
    <i>
      <x v="5558"/>
    </i>
    <i>
      <x v="2342"/>
    </i>
    <i>
      <x v="18182"/>
    </i>
    <i>
      <x v="10400"/>
    </i>
    <i>
      <x v="16857"/>
    </i>
    <i>
      <x v="9337"/>
    </i>
    <i>
      <x v="4978"/>
    </i>
    <i>
      <x v="8073"/>
    </i>
    <i>
      <x v="9870"/>
    </i>
    <i>
      <x v="5105"/>
    </i>
    <i>
      <x v="3090"/>
    </i>
    <i>
      <x v="11372"/>
    </i>
    <i>
      <x v="2002"/>
    </i>
    <i>
      <x v="13741"/>
    </i>
    <i>
      <x v="5592"/>
    </i>
    <i>
      <x v="12367"/>
    </i>
    <i>
      <x v="3532"/>
    </i>
    <i>
      <x v="6144"/>
    </i>
    <i>
      <x v="12163"/>
    </i>
    <i>
      <x v="17131"/>
    </i>
    <i>
      <x v="5873"/>
    </i>
    <i>
      <x v="17744"/>
    </i>
    <i>
      <x v="16890"/>
    </i>
    <i>
      <x v="4778"/>
    </i>
    <i>
      <x v="2032"/>
    </i>
    <i>
      <x v="10530"/>
    </i>
    <i>
      <x v="13736"/>
    </i>
    <i>
      <x v="15354"/>
    </i>
    <i>
      <x v="14352"/>
    </i>
    <i>
      <x v="9916"/>
    </i>
    <i>
      <x v="6560"/>
    </i>
    <i>
      <x v="3089"/>
    </i>
    <i>
      <x v="3468"/>
    </i>
    <i>
      <x v="3016"/>
    </i>
    <i>
      <x v="1310"/>
    </i>
    <i>
      <x v="15010"/>
    </i>
    <i>
      <x v="1846"/>
    </i>
    <i>
      <x v="1525"/>
    </i>
    <i>
      <x v="4666"/>
    </i>
    <i>
      <x v="10276"/>
    </i>
    <i>
      <x v="2652"/>
    </i>
    <i>
      <x v="5392"/>
    </i>
    <i>
      <x v="6069"/>
    </i>
    <i>
      <x v="13280"/>
    </i>
    <i>
      <x v="5630"/>
    </i>
    <i>
      <x v="11422"/>
    </i>
    <i>
      <x v="1281"/>
    </i>
    <i>
      <x v="2696"/>
    </i>
    <i>
      <x v="13066"/>
    </i>
    <i>
      <x v="6033"/>
    </i>
    <i>
      <x v="14868"/>
    </i>
    <i>
      <x v="6591"/>
    </i>
    <i>
      <x v="16306"/>
    </i>
    <i>
      <x v="16296"/>
    </i>
    <i>
      <x v="11977"/>
    </i>
    <i>
      <x v="6462"/>
    </i>
    <i>
      <x v="5401"/>
    </i>
    <i>
      <x v="16940"/>
    </i>
    <i>
      <x v="14020"/>
    </i>
    <i>
      <x v="9965"/>
    </i>
    <i>
      <x v="9767"/>
    </i>
    <i>
      <x v="3711"/>
    </i>
    <i>
      <x v="715"/>
    </i>
    <i>
      <x v="7527"/>
    </i>
    <i>
      <x v="14312"/>
    </i>
    <i>
      <x v="17176"/>
    </i>
    <i>
      <x v="12246"/>
    </i>
    <i>
      <x v="11517"/>
    </i>
    <i>
      <x v="4801"/>
    </i>
    <i>
      <x v="4441"/>
    </i>
    <i>
      <x v="12264"/>
    </i>
    <i>
      <x v="4758"/>
    </i>
    <i>
      <x v="10559"/>
    </i>
    <i>
      <x v="3394"/>
    </i>
    <i>
      <x v="2831"/>
    </i>
    <i>
      <x v="2666"/>
    </i>
    <i>
      <x v="9062"/>
    </i>
    <i>
      <x v="12321"/>
    </i>
    <i>
      <x v="9535"/>
    </i>
    <i>
      <x v="13745"/>
    </i>
    <i>
      <x v="9771"/>
    </i>
    <i>
      <x v="11176"/>
    </i>
    <i>
      <x v="1999"/>
    </i>
    <i>
      <x v="13357"/>
    </i>
    <i>
      <x v="13296"/>
    </i>
    <i>
      <x v="15420"/>
    </i>
    <i>
      <x v="11879"/>
    </i>
    <i>
      <x v="172"/>
    </i>
    <i>
      <x v="6102"/>
    </i>
    <i>
      <x v="7613"/>
    </i>
    <i>
      <x v="17487"/>
    </i>
    <i>
      <x v="16849"/>
    </i>
    <i>
      <x v="9496"/>
    </i>
    <i>
      <x v="17127"/>
    </i>
    <i>
      <x v="1479"/>
    </i>
    <i>
      <x v="14649"/>
    </i>
    <i>
      <x v="14872"/>
    </i>
    <i>
      <x v="3070"/>
    </i>
    <i>
      <x v="17818"/>
    </i>
    <i>
      <x v="4915"/>
    </i>
    <i>
      <x v="17815"/>
    </i>
    <i>
      <x v="15716"/>
    </i>
    <i>
      <x v="18205"/>
    </i>
    <i>
      <x v="4908"/>
    </i>
    <i>
      <x v="8550"/>
    </i>
    <i>
      <x v="8817"/>
    </i>
    <i>
      <x v="14469"/>
    </i>
    <i>
      <x v="2171"/>
    </i>
    <i>
      <x v="8282"/>
    </i>
    <i>
      <x v="5472"/>
    </i>
    <i>
      <x v="3610"/>
    </i>
    <i>
      <x v="8701"/>
    </i>
    <i>
      <x v="9750"/>
    </i>
    <i>
      <x v="5915"/>
    </i>
    <i>
      <x v="5996"/>
    </i>
    <i>
      <x v="5280"/>
    </i>
    <i>
      <x v="2375"/>
    </i>
    <i>
      <x v="18308"/>
    </i>
    <i>
      <x v="12157"/>
    </i>
    <i>
      <x v="14185"/>
    </i>
    <i>
      <x v="7406"/>
    </i>
    <i>
      <x v="8366"/>
    </i>
    <i>
      <x v="160"/>
    </i>
    <i>
      <x v="6792"/>
    </i>
    <i>
      <x v="11347"/>
    </i>
    <i>
      <x v="4793"/>
    </i>
    <i>
      <x v="5070"/>
    </i>
    <i>
      <x v="10515"/>
    </i>
    <i>
      <x v="14409"/>
    </i>
    <i>
      <x v="8001"/>
    </i>
    <i>
      <x v="6125"/>
    </i>
    <i>
      <x v="16972"/>
    </i>
    <i>
      <x v="6519"/>
    </i>
    <i>
      <x v="4600"/>
    </i>
    <i>
      <x v="7459"/>
    </i>
    <i>
      <x v="499"/>
    </i>
    <i>
      <x v="5523"/>
    </i>
    <i>
      <x v="16330"/>
    </i>
    <i>
      <x v="15307"/>
    </i>
    <i>
      <x v="10766"/>
    </i>
    <i>
      <x v="10994"/>
    </i>
    <i>
      <x v="15505"/>
    </i>
    <i>
      <x v="12284"/>
    </i>
    <i>
      <x v="6425"/>
    </i>
    <i>
      <x v="15515"/>
    </i>
    <i>
      <x v="13821"/>
    </i>
    <i>
      <x v="5534"/>
    </i>
    <i>
      <x v="11171"/>
    </i>
    <i>
      <x v="13080"/>
    </i>
    <i>
      <x v="14264"/>
    </i>
    <i>
      <x v="6680"/>
    </i>
    <i>
      <x v="13277"/>
    </i>
    <i>
      <x v="5912"/>
    </i>
    <i>
      <x v="15101"/>
    </i>
    <i>
      <x v="11508"/>
    </i>
    <i>
      <x v="4514"/>
    </i>
    <i>
      <x v="18075"/>
    </i>
    <i>
      <x v="11122"/>
    </i>
    <i>
      <x v="7696"/>
    </i>
    <i>
      <x v="5242"/>
    </i>
    <i>
      <x v="6421"/>
    </i>
    <i>
      <x v="488"/>
    </i>
    <i>
      <x v="230"/>
    </i>
    <i>
      <x v="15061"/>
    </i>
    <i>
      <x v="1252"/>
    </i>
    <i>
      <x v="6931"/>
    </i>
    <i>
      <x v="7321"/>
    </i>
    <i>
      <x v="3369"/>
    </i>
    <i>
      <x v="1992"/>
    </i>
    <i>
      <x v="4874"/>
    </i>
    <i>
      <x v="14924"/>
    </i>
    <i>
      <x v="3473"/>
    </i>
    <i>
      <x v="4772"/>
    </i>
    <i>
      <x v="3552"/>
    </i>
    <i>
      <x v="10925"/>
    </i>
    <i>
      <x v="11329"/>
    </i>
    <i>
      <x v="4589"/>
    </i>
    <i>
      <x v="4576"/>
    </i>
    <i>
      <x v="8533"/>
    </i>
    <i>
      <x v="1195"/>
    </i>
    <i>
      <x v="4955"/>
    </i>
    <i>
      <x v="1905"/>
    </i>
    <i>
      <x v="4642"/>
    </i>
    <i>
      <x v="8692"/>
    </i>
    <i>
      <x v="9428"/>
    </i>
    <i>
      <x v="16758"/>
    </i>
    <i>
      <x v="4760"/>
    </i>
    <i>
      <x v="9941"/>
    </i>
    <i>
      <x v="4632"/>
    </i>
    <i>
      <x v="1167"/>
    </i>
    <i>
      <x v="8451"/>
    </i>
    <i>
      <x v="16373"/>
    </i>
    <i>
      <x v="17590"/>
    </i>
    <i>
      <x v="17046"/>
    </i>
    <i>
      <x v="11307"/>
    </i>
    <i>
      <x v="10849"/>
    </i>
    <i>
      <x v="347"/>
    </i>
    <i>
      <x v="11305"/>
    </i>
    <i>
      <x v="8844"/>
    </i>
    <i>
      <x v="11549"/>
    </i>
    <i>
      <x v="13835"/>
    </i>
    <i>
      <x v="14861"/>
    </i>
    <i>
      <x v="13224"/>
    </i>
    <i>
      <x v="12852"/>
    </i>
    <i>
      <x v="2818"/>
    </i>
    <i>
      <x v="14660"/>
    </i>
    <i>
      <x v="10321"/>
    </i>
    <i>
      <x v="4194"/>
    </i>
    <i>
      <x v="11974"/>
    </i>
    <i>
      <x v="7662"/>
    </i>
    <i>
      <x v="2289"/>
    </i>
    <i>
      <x v="5286"/>
    </i>
    <i>
      <x v="10034"/>
    </i>
    <i>
      <x v="5367"/>
    </i>
    <i>
      <x v="10154"/>
    </i>
    <i>
      <x v="9090"/>
    </i>
    <i>
      <x v="14333"/>
    </i>
    <i>
      <x v="7778"/>
    </i>
    <i>
      <x v="3124"/>
    </i>
    <i>
      <x v="14626"/>
    </i>
    <i>
      <x v="4494"/>
    </i>
    <i>
      <x v="15997"/>
    </i>
    <i>
      <x v="11091"/>
    </i>
    <i>
      <x v="821"/>
    </i>
    <i>
      <x v="9727"/>
    </i>
    <i>
      <x v="12452"/>
    </i>
    <i>
      <x v="11321"/>
    </i>
    <i>
      <x v="6402"/>
    </i>
    <i>
      <x v="1299"/>
    </i>
    <i>
      <x v="9393"/>
    </i>
    <i>
      <x v="16"/>
    </i>
    <i>
      <x v="255"/>
    </i>
    <i>
      <x v="9224"/>
    </i>
    <i>
      <x v="132"/>
    </i>
    <i>
      <x v="182"/>
    </i>
    <i>
      <x v="18106"/>
    </i>
    <i>
      <x v="9663"/>
    </i>
    <i>
      <x v="13542"/>
    </i>
    <i>
      <x v="4788"/>
    </i>
    <i>
      <x v="8761"/>
    </i>
    <i>
      <x v="9196"/>
    </i>
    <i>
      <x v="5892"/>
    </i>
    <i>
      <x v="13589"/>
    </i>
    <i>
      <x v="16925"/>
    </i>
    <i>
      <x v="4259"/>
    </i>
    <i>
      <x v="5880"/>
    </i>
    <i>
      <x v="8347"/>
    </i>
    <i>
      <x v="1934"/>
    </i>
    <i>
      <x v="9322"/>
    </i>
    <i>
      <x v="17327"/>
    </i>
    <i>
      <x v="9761"/>
    </i>
    <i>
      <x v="14219"/>
    </i>
    <i>
      <x v="15880"/>
    </i>
    <i>
      <x v="10110"/>
    </i>
    <i>
      <x v="6227"/>
    </i>
    <i>
      <x v="9605"/>
    </i>
    <i>
      <x v="4150"/>
    </i>
    <i>
      <x v="6946"/>
    </i>
    <i>
      <x v="3655"/>
    </i>
    <i>
      <x v="17166"/>
    </i>
    <i>
      <x v="9419"/>
    </i>
    <i>
      <x v="3533"/>
    </i>
    <i>
      <x v="12906"/>
    </i>
    <i>
      <x v="17287"/>
    </i>
    <i>
      <x v="6216"/>
    </i>
    <i>
      <x v="15150"/>
    </i>
    <i>
      <x v="15064"/>
    </i>
    <i>
      <x v="17921"/>
    </i>
    <i>
      <x v="10359"/>
    </i>
    <i>
      <x v="15140"/>
    </i>
    <i>
      <x v="15385"/>
    </i>
    <i>
      <x v="5107"/>
    </i>
    <i>
      <x v="6624"/>
    </i>
    <i>
      <x v="7032"/>
    </i>
    <i>
      <x v="313"/>
    </i>
    <i>
      <x v="629"/>
    </i>
    <i>
      <x v="5778"/>
    </i>
    <i>
      <x v="7370"/>
    </i>
    <i>
      <x v="16602"/>
    </i>
    <i>
      <x v="11917"/>
    </i>
    <i>
      <x v="6344"/>
    </i>
    <i>
      <x v="5221"/>
    </i>
    <i>
      <x v="9372"/>
    </i>
    <i>
      <x v="5434"/>
    </i>
    <i>
      <x v="17934"/>
    </i>
    <i>
      <x v="11993"/>
    </i>
    <i>
      <x v="15803"/>
    </i>
    <i>
      <x v="16770"/>
    </i>
    <i>
      <x v="1148"/>
    </i>
    <i>
      <x v="17593"/>
    </i>
    <i>
      <x v="13278"/>
    </i>
    <i>
      <x v="8696"/>
    </i>
    <i>
      <x v="4633"/>
    </i>
    <i>
      <x v="16886"/>
    </i>
    <i>
      <x v="14927"/>
    </i>
    <i>
      <x v="3393"/>
    </i>
    <i>
      <x v="9574"/>
    </i>
    <i>
      <x v="13897"/>
    </i>
    <i>
      <x v="4982"/>
    </i>
    <i>
      <x v="15813"/>
    </i>
    <i>
      <x v="2911"/>
    </i>
    <i>
      <x v="17470"/>
    </i>
    <i>
      <x v="11079"/>
    </i>
    <i>
      <x v="16319"/>
    </i>
    <i>
      <x v="30"/>
    </i>
    <i>
      <x v="11624"/>
    </i>
    <i>
      <x v="8938"/>
    </i>
    <i>
      <x v="16539"/>
    </i>
    <i>
      <x v="10910"/>
    </i>
    <i>
      <x v="15750"/>
    </i>
    <i>
      <x v="11403"/>
    </i>
    <i>
      <x v="8780"/>
    </i>
    <i>
      <x v="13694"/>
    </i>
    <i>
      <x v="21"/>
    </i>
    <i>
      <x v="4883"/>
    </i>
    <i>
      <x v="7436"/>
    </i>
    <i>
      <x v="4087"/>
    </i>
    <i>
      <x v="9179"/>
    </i>
    <i>
      <x v="15072"/>
    </i>
    <i>
      <x v="5865"/>
    </i>
    <i>
      <x v="2776"/>
    </i>
    <i>
      <x v="5505"/>
    </i>
    <i>
      <x v="12869"/>
    </i>
    <i>
      <x v="1140"/>
    </i>
    <i>
      <x v="13977"/>
    </i>
    <i>
      <x v="9829"/>
    </i>
    <i>
      <x v="4937"/>
    </i>
    <i>
      <x v="16676"/>
    </i>
    <i>
      <x v="1022"/>
    </i>
    <i>
      <x v="16258"/>
    </i>
    <i>
      <x v="16257"/>
    </i>
    <i>
      <x v="11058"/>
    </i>
    <i>
      <x v="16930"/>
    </i>
    <i>
      <x v="16078"/>
    </i>
    <i>
      <x v="3653"/>
    </i>
    <i>
      <x v="9447"/>
    </i>
    <i>
      <x v="10900"/>
    </i>
    <i>
      <x v="18053"/>
    </i>
    <i>
      <x v="17105"/>
    </i>
    <i>
      <x v="12733"/>
    </i>
    <i>
      <x v="11796"/>
    </i>
    <i>
      <x v="14471"/>
    </i>
    <i>
      <x v="16711"/>
    </i>
    <i>
      <x v="896"/>
    </i>
    <i>
      <x v="9502"/>
    </i>
    <i>
      <x v="16106"/>
    </i>
    <i>
      <x v="6221"/>
    </i>
    <i>
      <x v="11266"/>
    </i>
    <i>
      <x v="13699"/>
    </i>
    <i>
      <x v="13499"/>
    </i>
    <i>
      <x v="11916"/>
    </i>
    <i>
      <x v="362"/>
    </i>
    <i>
      <x v="10999"/>
    </i>
    <i>
      <x v="10735"/>
    </i>
    <i>
      <x v="15068"/>
    </i>
    <i>
      <x v="12729"/>
    </i>
    <i>
      <x v="12427"/>
    </i>
    <i>
      <x v="5860"/>
    </i>
    <i>
      <x v="18284"/>
    </i>
    <i>
      <x v="5146"/>
    </i>
    <i>
      <x v="12432"/>
    </i>
    <i>
      <x v="5666"/>
    </i>
    <i>
      <x v="10430"/>
    </i>
    <i>
      <x v="6640"/>
    </i>
    <i>
      <x v="14849"/>
    </i>
    <i>
      <x v="5525"/>
    </i>
    <i>
      <x v="4693"/>
    </i>
    <i>
      <x v="2538"/>
    </i>
    <i>
      <x v="2339"/>
    </i>
    <i>
      <x v="16805"/>
    </i>
    <i>
      <x v="14034"/>
    </i>
    <i>
      <x v="2997"/>
    </i>
    <i>
      <x v="7411"/>
    </i>
    <i>
      <x v="6184"/>
    </i>
    <i>
      <x v="5009"/>
    </i>
    <i>
      <x v="16345"/>
    </i>
    <i>
      <x v="8884"/>
    </i>
    <i>
      <x v="851"/>
    </i>
    <i>
      <x v="12028"/>
    </i>
    <i>
      <x v="990"/>
    </i>
    <i>
      <x v="7450"/>
    </i>
    <i>
      <x v="16479"/>
    </i>
    <i>
      <x v="17468"/>
    </i>
    <i>
      <x v="7856"/>
    </i>
    <i>
      <x v="3861"/>
    </i>
    <i>
      <x v="6701"/>
    </i>
    <i>
      <x v="16031"/>
    </i>
    <i>
      <x v="15078"/>
    </i>
    <i>
      <x v="17774"/>
    </i>
    <i>
      <x v="10673"/>
    </i>
    <i>
      <x v="8660"/>
    </i>
    <i>
      <x v="11120"/>
    </i>
    <i>
      <x v="12657"/>
    </i>
    <i>
      <x v="1767"/>
    </i>
    <i>
      <x v="8437"/>
    </i>
    <i>
      <x v="6"/>
    </i>
    <i>
      <x v="17510"/>
    </i>
    <i>
      <x v="7559"/>
    </i>
    <i>
      <x v="12822"/>
    </i>
    <i>
      <x v="5439"/>
    </i>
    <i>
      <x v="3487"/>
    </i>
    <i>
      <x v="11139"/>
    </i>
    <i>
      <x v="12986"/>
    </i>
    <i>
      <x v="11698"/>
    </i>
    <i>
      <x v="13156"/>
    </i>
    <i>
      <x v="10082"/>
    </i>
    <i>
      <x v="13175"/>
    </i>
    <i>
      <x v="15749"/>
    </i>
    <i>
      <x v="5656"/>
    </i>
    <i>
      <x v="13023"/>
    </i>
    <i>
      <x v="3771"/>
    </i>
    <i>
      <x v="12761"/>
    </i>
    <i>
      <x v="7552"/>
    </i>
    <i>
      <x v="7639"/>
    </i>
    <i>
      <x v="16865"/>
    </i>
    <i>
      <x v="552"/>
    </i>
    <i>
      <x v="16101"/>
    </i>
    <i>
      <x v="4142"/>
    </i>
    <i>
      <x v="5369"/>
    </i>
    <i>
      <x v="14161"/>
    </i>
    <i>
      <x v="8564"/>
    </i>
    <i>
      <x v="9658"/>
    </i>
    <i>
      <x v="6355"/>
    </i>
    <i>
      <x v="5348"/>
    </i>
    <i>
      <x v="17392"/>
    </i>
    <i>
      <x v="10697"/>
    </i>
    <i>
      <x v="11816"/>
    </i>
    <i>
      <x v="7040"/>
    </i>
    <i>
      <x v="16938"/>
    </i>
    <i>
      <x v="6578"/>
    </i>
    <i>
      <x v="6457"/>
    </i>
    <i>
      <x v="4892"/>
    </i>
    <i>
      <x v="17141"/>
    </i>
    <i>
      <x v="2310"/>
    </i>
    <i>
      <x v="14265"/>
    </i>
    <i>
      <x v="17566"/>
    </i>
    <i>
      <x v="2067"/>
    </i>
    <i>
      <x v="8210"/>
    </i>
    <i>
      <x v="12349"/>
    </i>
    <i>
      <x v="1573"/>
    </i>
    <i>
      <x v="3625"/>
    </i>
    <i>
      <x v="1108"/>
    </i>
    <i>
      <x v="2643"/>
    </i>
    <i>
      <x v="11901"/>
    </i>
    <i>
      <x v="15708"/>
    </i>
    <i>
      <x v="15646"/>
    </i>
    <i>
      <x v="9666"/>
    </i>
    <i>
      <x v="5409"/>
    </i>
    <i>
      <x v="9745"/>
    </i>
    <i>
      <x v="2944"/>
    </i>
    <i>
      <x v="11768"/>
    </i>
    <i>
      <x v="8964"/>
    </i>
    <i>
      <x v="6866"/>
    </i>
    <i>
      <x v="6884"/>
    </i>
    <i>
      <x v="3875"/>
    </i>
    <i>
      <x v="4511"/>
    </i>
    <i>
      <x v="13605"/>
    </i>
    <i>
      <x v="3990"/>
    </i>
    <i>
      <x v="13145"/>
    </i>
    <i>
      <x v="14390"/>
    </i>
    <i>
      <x v="9177"/>
    </i>
    <i>
      <x v="5255"/>
    </i>
    <i>
      <x v="8705"/>
    </i>
    <i>
      <x v="4207"/>
    </i>
    <i>
      <x v="2438"/>
    </i>
    <i>
      <x v="6282"/>
    </i>
    <i>
      <x v="11342"/>
    </i>
    <i>
      <x v="16035"/>
    </i>
    <i>
      <x v="11392"/>
    </i>
    <i>
      <x v="12073"/>
    </i>
    <i>
      <x v="17051"/>
    </i>
    <i>
      <x v="15972"/>
    </i>
    <i>
      <x v="9859"/>
    </i>
    <i>
      <x v="16842"/>
    </i>
    <i>
      <x v="14296"/>
    </i>
    <i>
      <x v="11892"/>
    </i>
    <i>
      <x v="4328"/>
    </i>
    <i>
      <x v="1616"/>
    </i>
    <i>
      <x v="13309"/>
    </i>
    <i>
      <x v="8059"/>
    </i>
    <i>
      <x v="11803"/>
    </i>
    <i>
      <x v="13256"/>
    </i>
    <i>
      <x v="6516"/>
    </i>
    <i>
      <x v="17209"/>
    </i>
    <i>
      <x v="13760"/>
    </i>
    <i>
      <x v="5074"/>
    </i>
    <i>
      <x v="751"/>
    </i>
    <i>
      <x v="17861"/>
    </i>
    <i>
      <x v="9129"/>
    </i>
    <i>
      <x v="18014"/>
    </i>
    <i>
      <x v="16503"/>
    </i>
    <i>
      <x v="11459"/>
    </i>
    <i>
      <x v="10632"/>
    </i>
    <i>
      <x v="6351"/>
    </i>
    <i>
      <x v="150"/>
    </i>
    <i>
      <x v="7222"/>
    </i>
    <i>
      <x v="17179"/>
    </i>
    <i>
      <x v="3212"/>
    </i>
    <i>
      <x v="10418"/>
    </i>
    <i>
      <x v="14670"/>
    </i>
    <i>
      <x v="11786"/>
    </i>
    <i>
      <x v="11527"/>
    </i>
    <i>
      <x v="15966"/>
    </i>
    <i>
      <x v="5128"/>
    </i>
    <i>
      <x v="2819"/>
    </i>
    <i>
      <x v="1647"/>
    </i>
    <i>
      <x v="11231"/>
    </i>
    <i>
      <x v="1403"/>
    </i>
    <i>
      <x v="13040"/>
    </i>
    <i>
      <x v="4249"/>
    </i>
    <i>
      <x v="8946"/>
    </i>
    <i>
      <x v="8150"/>
    </i>
    <i>
      <x v="2721"/>
    </i>
    <i>
      <x v="4266"/>
    </i>
    <i>
      <x v="12412"/>
    </i>
    <i>
      <x v="442"/>
    </i>
    <i>
      <x v="6181"/>
    </i>
    <i>
      <x v="1915"/>
    </i>
    <i>
      <x v="15369"/>
    </i>
    <i>
      <x v="10447"/>
    </i>
    <i>
      <x v="11683"/>
    </i>
    <i>
      <x v="5942"/>
    </i>
    <i>
      <x v="8769"/>
    </i>
    <i>
      <x v="1811"/>
    </i>
    <i>
      <x v="7085"/>
    </i>
    <i>
      <x v="6096"/>
    </i>
    <i>
      <x v="3998"/>
    </i>
    <i>
      <x v="1818"/>
    </i>
    <i>
      <x v="13011"/>
    </i>
    <i>
      <x v="7725"/>
    </i>
    <i>
      <x v="16648"/>
    </i>
    <i>
      <x v="4462"/>
    </i>
    <i>
      <x v="17088"/>
    </i>
    <i>
      <x v="15503"/>
    </i>
    <i>
      <x v="12103"/>
    </i>
    <i>
      <x v="2675"/>
    </i>
    <i>
      <x v="1953"/>
    </i>
    <i>
      <x v="17157"/>
    </i>
    <i>
      <x v="17896"/>
    </i>
    <i>
      <x v="1455"/>
    </i>
    <i>
      <x v="2380"/>
    </i>
    <i>
      <x v="6940"/>
    </i>
    <i>
      <x v="25"/>
    </i>
    <i>
      <x v="7152"/>
    </i>
    <i>
      <x v="11053"/>
    </i>
    <i>
      <x v="1588"/>
    </i>
    <i>
      <x v="15531"/>
    </i>
    <i>
      <x v="12576"/>
    </i>
    <i>
      <x v="6270"/>
    </i>
    <i>
      <x v="5438"/>
    </i>
    <i>
      <x v="6022"/>
    </i>
    <i>
      <x v="7390"/>
    </i>
    <i>
      <x v="16765"/>
    </i>
    <i>
      <x v="5058"/>
    </i>
    <i>
      <x v="12478"/>
    </i>
    <i>
      <x v="12570"/>
    </i>
    <i>
      <x v="6967"/>
    </i>
    <i>
      <x v="10499"/>
    </i>
    <i>
      <x v="4045"/>
    </i>
    <i>
      <x v="1716"/>
    </i>
    <i>
      <x v="17703"/>
    </i>
    <i>
      <x v="16425"/>
    </i>
    <i>
      <x v="16206"/>
    </i>
    <i>
      <x v="14134"/>
    </i>
    <i>
      <x v="3660"/>
    </i>
    <i>
      <x v="1538"/>
    </i>
    <i>
      <x v="11544"/>
    </i>
    <i>
      <x v="113"/>
    </i>
    <i>
      <x v="12725"/>
    </i>
    <i>
      <x v="4699"/>
    </i>
    <i>
      <x v="2821"/>
    </i>
    <i>
      <x v="3667"/>
    </i>
    <i>
      <x v="10929"/>
    </i>
    <i>
      <x v="15747"/>
    </i>
    <i>
      <x v="18218"/>
    </i>
    <i>
      <x v="8658"/>
    </i>
    <i>
      <x v="11293"/>
    </i>
    <i>
      <x v="13137"/>
    </i>
    <i>
      <x v="10383"/>
    </i>
    <i>
      <x v="4489"/>
    </i>
    <i>
      <x v="6385"/>
    </i>
    <i>
      <x v="15527"/>
    </i>
    <i>
      <x v="4731"/>
    </i>
    <i>
      <x v="16649"/>
    </i>
    <i>
      <x v="7231"/>
    </i>
    <i>
      <x v="14892"/>
    </i>
    <i>
      <x v="17367"/>
    </i>
    <i>
      <x v="8805"/>
    </i>
    <i>
      <x v="784"/>
    </i>
    <i>
      <x v="878"/>
    </i>
    <i>
      <x v="1288"/>
    </i>
    <i>
      <x v="12648"/>
    </i>
    <i>
      <x v="8538"/>
    </i>
    <i>
      <x v="4084"/>
    </i>
    <i>
      <x v="2555"/>
    </i>
    <i>
      <x v="14926"/>
    </i>
    <i>
      <x v="5974"/>
    </i>
    <i>
      <x v="7603"/>
    </i>
    <i>
      <x v="9959"/>
    </i>
    <i>
      <x v="14817"/>
    </i>
    <i>
      <x v="3378"/>
    </i>
    <i>
      <x v="8069"/>
    </i>
    <i>
      <x v="17792"/>
    </i>
    <i>
      <x v="3721"/>
    </i>
    <i>
      <x v="14621"/>
    </i>
    <i>
      <x v="12177"/>
    </i>
    <i>
      <x v="87"/>
    </i>
    <i>
      <x v="16385"/>
    </i>
    <i>
      <x v="6281"/>
    </i>
    <i>
      <x v="5578"/>
    </i>
    <i>
      <x v="13682"/>
    </i>
    <i>
      <x v="6264"/>
    </i>
    <i>
      <x v="4057"/>
    </i>
    <i>
      <x v="2848"/>
    </i>
    <i>
      <x v="13376"/>
    </i>
    <i>
      <x v="2661"/>
    </i>
    <i>
      <x v="6709"/>
    </i>
    <i>
      <x v="8243"/>
    </i>
    <i>
      <x v="15863"/>
    </i>
    <i>
      <x v="13700"/>
    </i>
    <i>
      <x v="8434"/>
    </i>
    <i>
      <x v="14053"/>
    </i>
    <i>
      <x v="13052"/>
    </i>
    <i>
      <x v="4180"/>
    </i>
    <i>
      <x v="4694"/>
    </i>
    <i>
      <x v="6981"/>
    </i>
    <i>
      <x v="317"/>
    </i>
    <i>
      <x v="15396"/>
    </i>
    <i>
      <x v="9290"/>
    </i>
    <i>
      <x v="11118"/>
    </i>
    <i>
      <x v="18140"/>
    </i>
    <i>
      <x v="2919"/>
    </i>
    <i>
      <x v="6286"/>
    </i>
    <i>
      <x v="8063"/>
    </i>
    <i>
      <x v="1192"/>
    </i>
    <i>
      <x v="7468"/>
    </i>
    <i>
      <x v="10411"/>
    </i>
    <i>
      <x v="9263"/>
    </i>
    <i>
      <x v="2895"/>
    </i>
    <i>
      <x v="18110"/>
    </i>
    <i>
      <x v="15480"/>
    </i>
    <i>
      <x v="13441"/>
    </i>
    <i>
      <x v="11045"/>
    </i>
    <i>
      <x v="1955"/>
    </i>
    <i>
      <x v="1086"/>
    </i>
    <i>
      <x v="13623"/>
    </i>
    <i>
      <x v="12829"/>
    </i>
    <i>
      <x v="16918"/>
    </i>
    <i>
      <x v="16034"/>
    </i>
    <i>
      <x v="14439"/>
    </i>
    <i>
      <x v="13906"/>
    </i>
    <i>
      <x v="13634"/>
    </i>
    <i>
      <x v="12079"/>
    </i>
    <i>
      <x v="6042"/>
    </i>
    <i>
      <x v="17382"/>
    </i>
    <i>
      <x v="13754"/>
    </i>
    <i>
      <x v="13400"/>
    </i>
    <i>
      <x v="12755"/>
    </i>
    <i>
      <x v="12782"/>
    </i>
    <i>
      <x v="2835"/>
    </i>
    <i>
      <x v="13726"/>
    </i>
    <i>
      <x v="7968"/>
    </i>
    <i>
      <x v="10176"/>
    </i>
    <i>
      <x v="2370"/>
    </i>
    <i>
      <x v="3988"/>
    </i>
    <i>
      <x v="17798"/>
    </i>
    <i>
      <x v="12995"/>
    </i>
    <i>
      <x v="8320"/>
    </i>
    <i>
      <x v="707"/>
    </i>
    <i>
      <x v="14478"/>
    </i>
    <i>
      <x v="13178"/>
    </i>
    <i>
      <x v="11672"/>
    </i>
    <i>
      <x v="12964"/>
    </i>
    <i>
      <x v="7885"/>
    </i>
    <i>
      <x v="14511"/>
    </i>
    <i>
      <x v="6113"/>
    </i>
    <i>
      <x v="15188"/>
    </i>
    <i>
      <x v="16956"/>
    </i>
    <i>
      <x v="18217"/>
    </i>
    <i>
      <x v="10863"/>
    </i>
    <i>
      <x v="2215"/>
    </i>
    <i>
      <x v="15768"/>
    </i>
    <i>
      <x v="11788"/>
    </i>
    <i>
      <x v="17348"/>
    </i>
    <i>
      <x v="10481"/>
    </i>
    <i>
      <x v="17962"/>
    </i>
    <i>
      <x v="15653"/>
    </i>
    <i>
      <x v="14458"/>
    </i>
    <i>
      <x v="14132"/>
    </i>
    <i>
      <x v="14907"/>
    </i>
    <i>
      <x v="14887"/>
    </i>
    <i>
      <x v="13519"/>
    </i>
    <i>
      <x v="2902"/>
    </i>
    <i>
      <x v="1748"/>
    </i>
    <i>
      <x v="5004"/>
    </i>
    <i>
      <x v="11556"/>
    </i>
    <i>
      <x v="12751"/>
    </i>
    <i>
      <x v="13134"/>
    </i>
    <i>
      <x v="5628"/>
    </i>
    <i>
      <x v="15765"/>
    </i>
    <i>
      <x v="9138"/>
    </i>
    <i>
      <x v="7133"/>
    </i>
    <i>
      <x v="14779"/>
    </i>
    <i>
      <x v="15209"/>
    </i>
    <i>
      <x v="12572"/>
    </i>
    <i>
      <x v="5957"/>
    </i>
    <i>
      <x v="6776"/>
    </i>
    <i>
      <x v="17144"/>
    </i>
    <i>
      <x v="5449"/>
    </i>
    <i>
      <x v="10259"/>
    </i>
    <i>
      <x v="5036"/>
    </i>
    <i>
      <x v="12617"/>
    </i>
    <i>
      <x v="11229"/>
    </i>
    <i>
      <x v="12855"/>
    </i>
    <i>
      <x v="10033"/>
    </i>
    <i>
      <x v="17960"/>
    </i>
    <i>
      <x v="9106"/>
    </i>
    <i>
      <x v="12814"/>
    </i>
    <i>
      <x v="53"/>
    </i>
    <i>
      <x v="16310"/>
    </i>
    <i>
      <x v="13200"/>
    </i>
    <i>
      <x v="17547"/>
    </i>
    <i>
      <x v="9160"/>
    </i>
    <i>
      <x v="8464"/>
    </i>
    <i>
      <x v="16450"/>
    </i>
    <i>
      <x v="12736"/>
    </i>
    <i>
      <x v="11749"/>
    </i>
    <i>
      <x v="3321"/>
    </i>
    <i>
      <x v="13870"/>
    </i>
    <i>
      <x v="5031"/>
    </i>
    <i>
      <x v="8033"/>
    </i>
    <i>
      <x v="6771"/>
    </i>
    <i>
      <x v="5322"/>
    </i>
    <i>
      <x v="1824"/>
    </i>
    <i>
      <x v="4155"/>
    </i>
    <i>
      <x v="2391"/>
    </i>
    <i>
      <x v="6310"/>
    </i>
    <i>
      <x v="16942"/>
    </i>
    <i>
      <x v="7011"/>
    </i>
    <i>
      <x v="15233"/>
    </i>
    <i>
      <x v="8580"/>
    </i>
    <i>
      <x v="16250"/>
    </i>
    <i>
      <x v="9306"/>
    </i>
    <i>
      <x v="9892"/>
    </i>
    <i>
      <x v="10860"/>
    </i>
    <i>
      <x v="16299"/>
    </i>
    <i>
      <x v="3153"/>
    </i>
    <i>
      <x v="17859"/>
    </i>
    <i>
      <x v="11889"/>
    </i>
    <i>
      <x v="5067"/>
    </i>
    <i>
      <x v="7262"/>
    </i>
    <i>
      <x v="11414"/>
    </i>
    <i>
      <x v="13748"/>
    </i>
    <i>
      <x v="12059"/>
    </i>
    <i>
      <x v="8178"/>
    </i>
    <i>
      <x v="13326"/>
    </i>
    <i>
      <x v="15169"/>
    </i>
    <i>
      <x v="2154"/>
    </i>
    <i>
      <x v="12788"/>
    </i>
    <i>
      <x v="9770"/>
    </i>
    <i>
      <x v="12005"/>
    </i>
    <i>
      <x v="16921"/>
    </i>
    <i>
      <x v="2451"/>
    </i>
    <i>
      <x v="1482"/>
    </i>
    <i>
      <x v="1787"/>
    </i>
    <i>
      <x v="6949"/>
    </i>
    <i>
      <x v="17673"/>
    </i>
    <i>
      <x v="13841"/>
    </i>
    <i>
      <x v="2774"/>
    </i>
    <i>
      <x v="12541"/>
    </i>
    <i>
      <x v="1961"/>
    </i>
    <i>
      <x v="1819"/>
    </i>
    <i>
      <x v="6976"/>
    </i>
    <i>
      <x v="11362"/>
    </i>
    <i>
      <x v="9191"/>
    </i>
    <i>
      <x v="2537"/>
    </i>
    <i>
      <x v="6627"/>
    </i>
    <i>
      <x v="6332"/>
    </i>
    <i>
      <x v="4415"/>
    </i>
    <i>
      <x v="13074"/>
    </i>
    <i>
      <x v="5362"/>
    </i>
    <i>
      <x v="300"/>
    </i>
    <i>
      <x v="13909"/>
    </i>
    <i>
      <x v="10764"/>
    </i>
    <i>
      <x v="18105"/>
    </i>
    <i>
      <x v="9431"/>
    </i>
    <i>
      <x v="8198"/>
    </i>
    <i>
      <x v="7566"/>
    </i>
    <i>
      <x v="18307"/>
    </i>
    <i>
      <x v="17735"/>
    </i>
    <i>
      <x v="8614"/>
    </i>
    <i>
      <x v="7009"/>
    </i>
    <i>
      <x v="5823"/>
    </i>
    <i>
      <x v="4493"/>
    </i>
    <i>
      <x v="1329"/>
    </i>
    <i>
      <x v="1677"/>
    </i>
    <i>
      <x v="8709"/>
    </i>
    <i>
      <x v="17933"/>
    </i>
    <i>
      <x v="12547"/>
    </i>
    <i>
      <x v="334"/>
    </i>
    <i>
      <x v="596"/>
    </i>
    <i>
      <x v="18219"/>
    </i>
    <i>
      <x v="8424"/>
    </i>
    <i>
      <x v="567"/>
    </i>
    <i>
      <x v="2445"/>
    </i>
    <i>
      <x v="4251"/>
    </i>
    <i>
      <x v="174"/>
    </i>
    <i>
      <x v="8648"/>
    </i>
    <i>
      <x v="584"/>
    </i>
    <i>
      <x v="5812"/>
    </i>
    <i>
      <x v="2105"/>
    </i>
    <i>
      <x v="3588"/>
    </i>
    <i>
      <x v="6616"/>
    </i>
    <i>
      <x v="4004"/>
    </i>
    <i>
      <x v="10302"/>
    </i>
    <i>
      <x v="11915"/>
    </i>
    <i>
      <x v="17677"/>
    </i>
    <i>
      <x v="2892"/>
    </i>
    <i>
      <x v="14512"/>
    </i>
    <i>
      <x v="6114"/>
    </i>
    <i>
      <x v="2087"/>
    </i>
    <i>
      <x v="7403"/>
    </i>
    <i>
      <x v="18301"/>
    </i>
    <i>
      <x v="14665"/>
    </i>
    <i>
      <x v="165"/>
    </i>
    <i>
      <x v="15276"/>
    </i>
    <i>
      <x v="412"/>
    </i>
    <i>
      <x v="9961"/>
    </i>
    <i>
      <x v="13718"/>
    </i>
    <i>
      <x v="1954"/>
    </i>
    <i>
      <x v="414"/>
    </i>
    <i>
      <x v="12646"/>
    </i>
    <i>
      <x v="4255"/>
    </i>
    <i>
      <x v="9098"/>
    </i>
    <i>
      <x v="5132"/>
    </i>
    <i>
      <x v="12517"/>
    </i>
    <i>
      <x v="15493"/>
    </i>
    <i>
      <x v="11769"/>
    </i>
    <i>
      <x v="8531"/>
    </i>
    <i>
      <x v="8745"/>
    </i>
    <i>
      <x v="12556"/>
    </i>
    <i>
      <x v="17484"/>
    </i>
    <i>
      <x v="16507"/>
    </i>
    <i>
      <x v="15559"/>
    </i>
    <i>
      <x v="14780"/>
    </i>
    <i>
      <x v="14580"/>
    </i>
    <i>
      <x v="2828"/>
    </i>
    <i>
      <x v="6080"/>
    </i>
    <i>
      <x v="557"/>
    </i>
    <i>
      <x v="7318"/>
    </i>
    <i>
      <x v="5335"/>
    </i>
    <i>
      <x v="8911"/>
    </i>
    <i>
      <x v="1182"/>
    </i>
    <i>
      <x v="18357"/>
    </i>
    <i>
      <x v="6403"/>
    </i>
    <i>
      <x v="14762"/>
    </i>
    <i>
      <x v="11378"/>
    </i>
    <i>
      <x v="4133"/>
    </i>
    <i>
      <x v="559"/>
    </i>
    <i>
      <x v="9032"/>
    </i>
    <i>
      <x v="11812"/>
    </i>
    <i>
      <x v="13529"/>
    </i>
    <i>
      <x v="14579"/>
    </i>
    <i>
      <x v="5075"/>
    </i>
    <i>
      <x v="3671"/>
    </i>
    <i>
      <x v="10509"/>
    </i>
    <i>
      <x v="17771"/>
    </i>
    <i>
      <x v="18114"/>
    </i>
    <i>
      <x v="5000"/>
    </i>
    <i>
      <x v="82"/>
    </i>
    <i>
      <x v="12713"/>
    </i>
    <i>
      <x v="5864"/>
    </i>
    <i>
      <x v="1333"/>
    </i>
    <i>
      <x v="14343"/>
    </i>
    <i>
      <x v="2587"/>
    </i>
    <i>
      <x v="8497"/>
    </i>
    <i>
      <x v="11567"/>
    </i>
    <i>
      <x v="18197"/>
    </i>
    <i>
      <x v="1949"/>
    </i>
    <i>
      <x v="5033"/>
    </i>
    <i>
      <x v="4844"/>
    </i>
    <i>
      <x v="3301"/>
    </i>
    <i>
      <x v="6585"/>
    </i>
    <i>
      <x v="4123"/>
    </i>
    <i>
      <x v="1441"/>
    </i>
    <i>
      <x v="9591"/>
    </i>
    <i>
      <x v="145"/>
    </i>
    <i>
      <x v="721"/>
    </i>
    <i>
      <x v="10191"/>
    </i>
    <i>
      <x v="12930"/>
    </i>
    <i>
      <x v="14245"/>
    </i>
    <i>
      <x v="11912"/>
    </i>
    <i>
      <x v="15810"/>
    </i>
    <i>
      <x v="3862"/>
    </i>
    <i>
      <x v="8049"/>
    </i>
    <i>
      <x v="17031"/>
    </i>
    <i>
      <x v="7392"/>
    </i>
    <i>
      <x v="9287"/>
    </i>
    <i>
      <x v="7166"/>
    </i>
    <i>
      <x v="2094"/>
    </i>
    <i>
      <x v="12766"/>
    </i>
    <i>
      <x v="8993"/>
    </i>
    <i>
      <x v="6277"/>
    </i>
    <i>
      <x v="12419"/>
    </i>
    <i>
      <x v="10765"/>
    </i>
    <i>
      <x v="5467"/>
    </i>
    <i>
      <x v="5683"/>
    </i>
    <i>
      <x v="1885"/>
    </i>
    <i>
      <x v="13832"/>
    </i>
    <i>
      <x v="13398"/>
    </i>
    <i>
      <x v="13344"/>
    </i>
    <i>
      <x v="12966"/>
    </i>
    <i>
      <x v="5304"/>
    </i>
    <i>
      <x v="1575"/>
    </i>
    <i>
      <x v="17099"/>
    </i>
    <i>
      <x v="12094"/>
    </i>
    <i>
      <x v="5848"/>
    </i>
    <i>
      <x v="5014"/>
    </i>
    <i>
      <x v="3575"/>
    </i>
    <i>
      <x v="2295"/>
    </i>
    <i>
      <x v="4549"/>
    </i>
    <i>
      <x v="4546"/>
    </i>
    <i>
      <x v="10570"/>
    </i>
    <i>
      <x v="5587"/>
    </i>
    <i>
      <x v="8935"/>
    </i>
    <i>
      <x v="5771"/>
    </i>
    <i>
      <x v="16201"/>
    </i>
    <i>
      <x v="13144"/>
    </i>
    <i>
      <x v="1814"/>
    </i>
    <i>
      <x v="2695"/>
    </i>
    <i>
      <x v="16949"/>
    </i>
    <i>
      <x v="11617"/>
    </i>
    <i>
      <x v="7793"/>
    </i>
    <i>
      <x v="12114"/>
    </i>
    <i>
      <x v="6810"/>
    </i>
    <i>
      <x v="13964"/>
    </i>
    <i>
      <x v="17200"/>
    </i>
    <i>
      <x v="13412"/>
    </i>
    <i>
      <x v="6761"/>
    </i>
    <i>
      <x v="12112"/>
    </i>
    <i>
      <x v="15550"/>
    </i>
    <i>
      <x v="11540"/>
    </i>
    <i>
      <x v="7158"/>
    </i>
    <i>
      <x v="315"/>
    </i>
    <i>
      <x v="4957"/>
    </i>
    <i>
      <x v="11469"/>
    </i>
    <i>
      <x v="9823"/>
    </i>
    <i>
      <x v="17170"/>
    </i>
    <i>
      <x v="12746"/>
    </i>
    <i>
      <x v="16126"/>
    </i>
    <i>
      <x v="9100"/>
    </i>
    <i>
      <x v="11676"/>
    </i>
    <i>
      <x v="9695"/>
    </i>
    <i>
      <x v="7248"/>
    </i>
    <i>
      <x v="17966"/>
    </i>
    <i>
      <x v="13383"/>
    </i>
    <i>
      <x v="7903"/>
    </i>
    <i>
      <x v="7013"/>
    </i>
    <i>
      <x v="7276"/>
    </i>
    <i>
      <x v="7249"/>
    </i>
    <i>
      <x v="5815"/>
    </i>
    <i>
      <x v="6566"/>
    </i>
    <i>
      <x v="9333"/>
    </i>
    <i>
      <x v="5046"/>
    </i>
    <i>
      <x v="3727"/>
    </i>
    <i>
      <x v="1309"/>
    </i>
    <i>
      <x v="12361"/>
    </i>
    <i>
      <x v="14171"/>
    </i>
    <i>
      <x v="17731"/>
    </i>
    <i>
      <x v="16394"/>
    </i>
    <i>
      <x v="13702"/>
    </i>
    <i>
      <x v="6704"/>
    </i>
    <i>
      <x v="2354"/>
    </i>
    <i>
      <x v="16795"/>
    </i>
    <i>
      <x v="8576"/>
    </i>
    <i>
      <x v="9257"/>
    </i>
    <i>
      <x v="2096"/>
    </i>
    <i>
      <x v="503"/>
    </i>
    <i>
      <x v="16370"/>
    </i>
    <i>
      <x v="16293"/>
    </i>
    <i>
      <x v="1688"/>
    </i>
    <i>
      <x v="8072"/>
    </i>
    <i>
      <x v="4324"/>
    </i>
    <i>
      <x v="9631"/>
    </i>
    <i>
      <x v="17577"/>
    </i>
    <i>
      <x v="2608"/>
    </i>
    <i>
      <x v="969"/>
    </i>
    <i>
      <x v="11291"/>
    </i>
    <i>
      <x v="8487"/>
    </i>
    <i>
      <x v="3851"/>
    </i>
    <i>
      <x v="8735"/>
    </i>
    <i>
      <x v="1611"/>
    </i>
    <i>
      <x v="4360"/>
    </i>
    <i>
      <x v="11963"/>
    </i>
    <i>
      <x v="13352"/>
    </i>
    <i>
      <x v="9784"/>
    </i>
    <i>
      <x v="14587"/>
    </i>
    <i>
      <x v="10334"/>
    </i>
    <i>
      <x v="4465"/>
    </i>
    <i>
      <x v="18321"/>
    </i>
    <i>
      <x v="14606"/>
    </i>
    <i>
      <x v="13026"/>
    </i>
    <i>
      <x v="15095"/>
    </i>
    <i>
      <x v="14721"/>
    </i>
    <i>
      <x v="4763"/>
    </i>
    <i>
      <x v="4182"/>
    </i>
    <i>
      <x v="5027"/>
    </i>
    <i>
      <x v="5617"/>
    </i>
    <i>
      <x v="2562"/>
    </i>
    <i>
      <x v="11001"/>
    </i>
    <i>
      <x v="8713"/>
    </i>
    <i>
      <x v="10514"/>
    </i>
    <i>
      <x v="2434"/>
    </i>
    <i>
      <x v="11169"/>
    </i>
    <i>
      <x v="15665"/>
    </i>
    <i>
      <x v="14647"/>
    </i>
    <i>
      <x v="136"/>
    </i>
    <i>
      <x v="12130"/>
    </i>
    <i>
      <x v="9347"/>
    </i>
    <i>
      <x v="15162"/>
    </i>
    <i>
      <x v="9256"/>
    </i>
    <i>
      <x v="14081"/>
    </i>
    <i>
      <x v="7280"/>
    </i>
    <i>
      <x v="2912"/>
    </i>
    <i>
      <x v="11063"/>
    </i>
    <i>
      <x v="2409"/>
    </i>
    <i>
      <x v="13271"/>
    </i>
    <i>
      <x v="16481"/>
    </i>
    <i>
      <x v="5130"/>
    </i>
    <i>
      <x v="6143"/>
    </i>
    <i>
      <x v="1546"/>
    </i>
    <i>
      <x v="11945"/>
    </i>
    <i>
      <x v="11666"/>
    </i>
    <i>
      <x v="5967"/>
    </i>
    <i>
      <x v="16307"/>
    </i>
    <i>
      <x v="16685"/>
    </i>
    <i>
      <x v="6918"/>
    </i>
    <i>
      <x v="13503"/>
    </i>
    <i>
      <x v="8000"/>
    </i>
    <i>
      <x v="214"/>
    </i>
    <i>
      <x v="10477"/>
    </i>
    <i>
      <x v="9552"/>
    </i>
    <i>
      <x v="17082"/>
    </i>
    <i>
      <x v="17290"/>
    </i>
    <i>
      <x v="15792"/>
    </i>
    <i>
      <x v="802"/>
    </i>
    <i>
      <x v="289"/>
    </i>
    <i>
      <x v="13371"/>
    </i>
    <i>
      <x v="966"/>
    </i>
    <i>
      <x v="9073"/>
    </i>
    <i>
      <x v="13558"/>
    </i>
    <i>
      <x v="14283"/>
    </i>
    <i>
      <x v="12069"/>
    </i>
    <i>
      <x v="1625"/>
    </i>
    <i>
      <x v="9143"/>
    </i>
    <i>
      <x v="154"/>
    </i>
    <i>
      <x v="16996"/>
    </i>
    <i>
      <x v="8392"/>
    </i>
    <i>
      <x v="7053"/>
    </i>
    <i>
      <x v="4326"/>
    </i>
    <i>
      <x v="6583"/>
    </i>
    <i>
      <x v="6454"/>
    </i>
    <i>
      <x v="92"/>
    </i>
    <i>
      <x v="85"/>
    </i>
    <i>
      <x v="9034"/>
    </i>
    <i>
      <x v="8432"/>
    </i>
    <i>
      <x v="8331"/>
    </i>
    <i>
      <x v="4783"/>
    </i>
    <i>
      <x v="14823"/>
    </i>
    <i>
      <x v="5677"/>
    </i>
    <i>
      <x v="15621"/>
    </i>
    <i>
      <x v="13565"/>
    </i>
    <i>
      <x v="16761"/>
    </i>
    <i>
      <x v="4890"/>
    </i>
    <i>
      <x v="4711"/>
    </i>
    <i>
      <x v="2495"/>
    </i>
    <i>
      <x v="12539"/>
    </i>
    <i>
      <x v="14831"/>
    </i>
    <i>
      <x v="7443"/>
    </i>
    <i>
      <x v="1094"/>
    </i>
    <i>
      <x v="10871"/>
    </i>
    <i>
      <x v="6659"/>
    </i>
    <i>
      <x v="17332"/>
    </i>
    <i>
      <x v="2307"/>
    </i>
    <i>
      <x v="13681"/>
    </i>
    <i>
      <x v="6259"/>
    </i>
    <i>
      <x v="14028"/>
    </i>
    <i>
      <x v="7153"/>
    </i>
    <i>
      <x v="8371"/>
    </i>
    <i>
      <x v="16606"/>
    </i>
    <i>
      <x v="6692"/>
    </i>
    <i>
      <x v="3033"/>
    </i>
    <i>
      <x v="2083"/>
    </i>
    <i>
      <x v="12831"/>
    </i>
    <i>
      <x v="17997"/>
    </i>
    <i>
      <x v="713"/>
    </i>
    <i>
      <x v="622"/>
    </i>
    <i>
      <x v="6731"/>
    </i>
    <i>
      <x v="140"/>
    </i>
    <i>
      <x v="15767"/>
    </i>
    <i>
      <x v="2073"/>
    </i>
    <i>
      <x v="4468"/>
    </i>
    <i>
      <x v="17255"/>
    </i>
    <i>
      <x v="7951"/>
    </i>
    <i>
      <x v="16017"/>
    </i>
    <i>
      <x v="1841"/>
    </i>
    <i>
      <x v="3019"/>
    </i>
    <i>
      <x v="3288"/>
    </i>
    <i>
      <x v="4197"/>
    </i>
    <i>
      <x v="9241"/>
    </i>
    <i>
      <x v="9582"/>
    </i>
    <i>
      <x v="8208"/>
    </i>
    <i>
      <x v="13205"/>
    </i>
    <i>
      <x v="8028"/>
    </i>
    <i>
      <x v="16090"/>
    </i>
    <i>
      <x v="17518"/>
    </i>
    <i>
      <x v="1689"/>
    </i>
    <i>
      <x v="2268"/>
    </i>
    <i>
      <x v="8968"/>
    </i>
    <i>
      <x v="3216"/>
    </i>
    <i>
      <x v="6886"/>
    </i>
    <i>
      <x v="96"/>
    </i>
    <i>
      <x v="14428"/>
    </i>
    <i>
      <x v="13328"/>
    </i>
    <i>
      <x v="17507"/>
    </i>
    <i>
      <x v="1985"/>
    </i>
    <i>
      <x v="593"/>
    </i>
    <i>
      <x v="8605"/>
    </i>
    <i>
      <x v="14684"/>
    </i>
    <i>
      <x v="6996"/>
    </i>
    <i>
      <x v="740"/>
    </i>
    <i>
      <x v="5119"/>
    </i>
    <i>
      <x v="11005"/>
    </i>
    <i>
      <x v="14767"/>
    </i>
    <i>
      <x v="11843"/>
    </i>
    <i>
      <x v="13002"/>
    </i>
    <i>
      <x v="14347"/>
    </i>
    <i>
      <x v="9390"/>
    </i>
    <i>
      <x v="14984"/>
    </i>
    <i>
      <x v="4303"/>
    </i>
    <i>
      <x v="2709"/>
    </i>
    <i>
      <x v="16233"/>
    </i>
    <i>
      <x v="11067"/>
    </i>
    <i>
      <x v="8269"/>
    </i>
    <i>
      <x v="6936"/>
    </i>
    <i>
      <x v="5048"/>
    </i>
    <i>
      <x v="3443"/>
    </i>
    <i>
      <x v="4485"/>
    </i>
    <i>
      <x v="1566"/>
    </i>
    <i>
      <x v="17181"/>
    </i>
    <i>
      <x v="11311"/>
    </i>
    <i>
      <x v="14359"/>
    </i>
    <i>
      <x v="17621"/>
    </i>
    <i>
      <x v="4717"/>
    </i>
    <i>
      <x v="1335"/>
    </i>
    <i>
      <x v="3154"/>
    </i>
    <i>
      <x v="8963"/>
    </i>
    <i>
      <x v="17477"/>
    </i>
    <i>
      <x v="2371"/>
    </i>
    <i>
      <x v="2413"/>
    </i>
    <i>
      <x v="14582"/>
    </i>
    <i>
      <x v="12025"/>
    </i>
    <i>
      <x v="3020"/>
    </i>
    <i>
      <x v="17875"/>
    </i>
    <i>
      <x v="5606"/>
    </i>
    <i>
      <x v="12138"/>
    </i>
    <i>
      <x v="5959"/>
    </i>
    <i>
      <x v="17822"/>
    </i>
    <i>
      <x v="3190"/>
    </i>
    <i>
      <x v="3616"/>
    </i>
    <i>
      <x v="3021"/>
    </i>
    <i>
      <x v="9560"/>
    </i>
    <i>
      <x v="10149"/>
    </i>
    <i>
      <x v="7018"/>
    </i>
    <i>
      <x v="12807"/>
    </i>
    <i>
      <x v="17132"/>
    </i>
    <i>
      <x v="15321"/>
    </i>
    <i>
      <x v="10920"/>
    </i>
    <i>
      <x v="7648"/>
    </i>
    <i>
      <x v="5045"/>
    </i>
    <i>
      <x v="8952"/>
    </i>
    <i>
      <x v="6784"/>
    </i>
    <i>
      <x v="5219"/>
    </i>
    <i>
      <x v="12365"/>
    </i>
    <i>
      <x v="2429"/>
    </i>
    <i>
      <x v="14568"/>
    </i>
    <i>
      <x v="2119"/>
    </i>
    <i>
      <x v="1687"/>
    </i>
    <i>
      <x v="15098"/>
    </i>
    <i>
      <x v="2715"/>
    </i>
    <i>
      <x v="15235"/>
    </i>
    <i>
      <x v="13317"/>
    </i>
    <i>
      <x v="3529"/>
    </i>
    <i>
      <x v="8558"/>
    </i>
    <i>
      <x v="3920"/>
    </i>
    <i>
      <x v="17747"/>
    </i>
    <i>
      <x v="11851"/>
    </i>
    <i>
      <x v="10243"/>
    </i>
    <i>
      <x v="3157"/>
    </i>
    <i>
      <x v="7218"/>
    </i>
    <i>
      <x v="662"/>
    </i>
    <i>
      <x v="11448"/>
    </i>
    <i>
      <x v="12847"/>
    </i>
    <i>
      <x v="3467"/>
    </i>
    <i>
      <x v="17892"/>
    </i>
    <i>
      <x v="18165"/>
    </i>
    <i>
      <x v="15817"/>
    </i>
    <i>
      <x v="2648"/>
    </i>
    <i>
      <x v="11498"/>
    </i>
    <i>
      <x v="6407"/>
    </i>
    <i>
      <x v="5412"/>
    </i>
    <i>
      <x v="3076"/>
    </i>
    <i>
      <x v="3959"/>
    </i>
    <i>
      <x v="1381"/>
    </i>
    <i>
      <x v="5658"/>
    </i>
    <i>
      <x v="5800"/>
    </i>
    <i>
      <x v="17148"/>
    </i>
    <i>
      <x v="14690"/>
    </i>
    <i>
      <x v="13714"/>
    </i>
    <i>
      <x v="8300"/>
    </i>
    <i>
      <x v="10125"/>
    </i>
    <i>
      <x v="14697"/>
    </i>
    <i>
      <x v="4558"/>
    </i>
    <i>
      <x v="12052"/>
    </i>
    <i>
      <x v="7021"/>
    </i>
    <i>
      <x v="16496"/>
    </i>
    <i>
      <x v="6839"/>
    </i>
    <i>
      <x v="1947"/>
    </i>
    <i>
      <x v="11031"/>
    </i>
    <i>
      <x v="2698"/>
    </i>
    <i>
      <x v="11910"/>
    </i>
    <i>
      <x v="745"/>
    </i>
    <i>
      <x v="7455"/>
    </i>
    <i>
      <x v="9777"/>
    </i>
    <i>
      <x v="11822"/>
    </i>
    <i>
      <x v="5342"/>
    </i>
    <i>
      <x v="7340"/>
    </i>
    <i>
      <x v="16533"/>
    </i>
    <i>
      <x v="16302"/>
    </i>
    <i>
      <x v="17935"/>
    </i>
    <i>
      <x v="14032"/>
    </i>
    <i>
      <x v="10010"/>
    </i>
    <i>
      <x v="718"/>
    </i>
    <i>
      <x v="14184"/>
    </i>
    <i>
      <x v="6571"/>
    </i>
    <i>
      <x v="3058"/>
    </i>
    <i>
      <x v="12290"/>
    </i>
    <i>
      <x v="14527"/>
    </i>
    <i>
      <x v="2050"/>
    </i>
    <i>
      <x v="8634"/>
    </i>
    <i>
      <x v="14896"/>
    </i>
    <i>
      <x v="13743"/>
    </i>
    <i>
      <x v="16314"/>
    </i>
    <i>
      <x v="17512"/>
    </i>
    <i>
      <x v="2264"/>
    </i>
    <i>
      <x v="11021"/>
    </i>
    <i>
      <x v="18043"/>
    </i>
    <i>
      <x v="14535"/>
    </i>
    <i>
      <x v="13653"/>
    </i>
    <i>
      <x v="6775"/>
    </i>
    <i>
      <x v="18079"/>
    </i>
    <i>
      <x v="9972"/>
    </i>
    <i>
      <x v="18067"/>
    </i>
    <i>
      <x v="6853"/>
    </i>
    <i>
      <x v="9016"/>
    </i>
    <i>
      <x v="18236"/>
    </i>
    <i>
      <x v="5507"/>
    </i>
    <i>
      <x v="18077"/>
    </i>
    <i>
      <x v="2396"/>
    </i>
    <i>
      <x v="17927"/>
    </i>
    <i>
      <x v="13210"/>
    </i>
    <i>
      <x v="11582"/>
    </i>
    <i>
      <x v="3880"/>
    </i>
    <i>
      <x v="14863"/>
    </i>
    <i>
      <x v="8449"/>
    </i>
    <i>
      <x v="11581"/>
    </i>
    <i>
      <x v="11821"/>
    </i>
    <i>
      <x v="7000"/>
    </i>
    <i>
      <x v="7740"/>
    </i>
    <i>
      <x v="6474"/>
    </i>
    <i>
      <x v="12068"/>
    </i>
    <i>
      <x v="690"/>
    </i>
    <i>
      <x v="15776"/>
    </i>
    <i>
      <x v="7147"/>
    </i>
    <i>
      <x v="14834"/>
    </i>
    <i>
      <x v="11191"/>
    </i>
    <i>
      <x v="10692"/>
    </i>
    <i>
      <x v="6912"/>
    </i>
    <i>
      <x v="306"/>
    </i>
    <i>
      <x v="1917"/>
    </i>
    <i>
      <x v="8807"/>
    </i>
    <i>
      <x v="3513"/>
    </i>
    <i>
      <x v="2618"/>
    </i>
    <i>
      <x v="11039"/>
    </i>
    <i>
      <x v="7270"/>
    </i>
    <i>
      <x v="6204"/>
    </i>
    <i>
      <x v="13686"/>
    </i>
    <i>
      <x v="9479"/>
    </i>
    <i>
      <x v="3528"/>
    </i>
    <i>
      <x v="194"/>
    </i>
    <i>
      <x v="12218"/>
    </i>
    <i>
      <x v="4398"/>
    </i>
    <i>
      <x v="7227"/>
    </i>
    <i>
      <x v="14311"/>
    </i>
    <i>
      <x v="8934"/>
    </i>
    <i>
      <x v="16784"/>
    </i>
    <i>
      <x v="16632"/>
    </i>
    <i>
      <x v="12266"/>
    </i>
    <i>
      <x v="17976"/>
    </i>
    <i>
      <x v="15796"/>
    </i>
    <i>
      <x v="14750"/>
    </i>
    <i>
      <x v="14962"/>
    </i>
    <i>
      <x v="4689"/>
    </i>
    <i>
      <x v="10308"/>
    </i>
    <i>
      <x v="5982"/>
    </i>
    <i>
      <x v="11902"/>
    </i>
    <i>
      <x v="1998"/>
    </i>
    <i>
      <x v="8094"/>
    </i>
    <i>
      <x v="15974"/>
    </i>
    <i>
      <x v="8786"/>
    </i>
    <i>
      <x v="14239"/>
    </i>
    <i>
      <x v="3167"/>
    </i>
    <i>
      <x v="13848"/>
    </i>
    <i>
      <x v="13781"/>
    </i>
    <i>
      <x v="8629"/>
    </i>
    <i>
      <x v="17430"/>
    </i>
    <i>
      <x v="16796"/>
    </i>
    <i>
      <x v="13874"/>
    </i>
    <i>
      <x v="11406"/>
    </i>
    <i>
      <x v="9791"/>
    </i>
    <i>
      <x v="10026"/>
    </i>
    <i>
      <x v="7874"/>
    </i>
    <i>
      <x v="12149"/>
    </i>
    <i>
      <x v="761"/>
    </i>
    <i>
      <x v="727"/>
    </i>
    <i>
      <x v="2845"/>
    </i>
    <i>
      <x v="10344"/>
    </i>
    <i>
      <x v="16524"/>
    </i>
    <i>
      <x v="2245"/>
    </i>
    <i>
      <x v="1590"/>
    </i>
    <i>
      <x v="10169"/>
    </i>
    <i>
      <x v="16582"/>
    </i>
    <i>
      <x v="1865"/>
    </i>
    <i>
      <x v="11748"/>
    </i>
    <i>
      <x v="14540"/>
    </i>
    <i>
      <x v="8826"/>
    </i>
    <i>
      <x v="2306"/>
    </i>
    <i>
      <x v="15850"/>
    </i>
    <i>
      <x v="15159"/>
    </i>
    <i>
      <x v="4138"/>
    </i>
    <i>
      <x v="14385"/>
    </i>
    <i>
      <x v="7522"/>
    </i>
    <i>
      <x v="10463"/>
    </i>
    <i>
      <x v="2170"/>
    </i>
    <i>
      <x v="8139"/>
    </i>
    <i>
      <x v="11664"/>
    </i>
    <i>
      <x v="17454"/>
    </i>
    <i>
      <x v="12193"/>
    </i>
    <i>
      <x v="18042"/>
    </i>
    <i>
      <x v="17929"/>
    </i>
    <i>
      <x v="9675"/>
    </i>
    <i>
      <x v="15875"/>
    </i>
    <i>
      <x v="581"/>
    </i>
    <i>
      <x v="14476"/>
    </i>
    <i>
      <x v="3245"/>
    </i>
    <i>
      <x v="3293"/>
    </i>
    <i>
      <x v="11061"/>
    </i>
    <i>
      <x v="12139"/>
    </i>
    <i>
      <x v="1488"/>
    </i>
    <i>
      <x v="8075"/>
    </i>
    <i>
      <x v="17420"/>
    </i>
    <i>
      <x v="14933"/>
    </i>
    <i>
      <x v="12796"/>
    </i>
    <i>
      <x v="11357"/>
    </i>
    <i>
      <x v="3047"/>
    </i>
    <i>
      <x v="3194"/>
    </i>
    <i>
      <x v="6467"/>
    </i>
    <i>
      <x v="7786"/>
    </i>
    <i>
      <x v="13324"/>
    </i>
    <i>
      <x v="16141"/>
    </i>
    <i>
      <x v="11907"/>
    </i>
    <i>
      <x v="11869"/>
    </i>
    <i>
      <x v="6290"/>
    </i>
    <i>
      <x v="8353"/>
    </i>
    <i>
      <x v="11559"/>
    </i>
    <i>
      <x v="11219"/>
    </i>
    <i>
      <x v="11688"/>
    </i>
    <i>
      <x v="9284"/>
    </i>
    <i>
      <x v="15971"/>
    </i>
    <i>
      <x v="15700"/>
    </i>
    <i>
      <x v="1674"/>
    </i>
    <i>
      <x v="11433"/>
    </i>
    <i>
      <x v="14119"/>
    </i>
    <i>
      <x v="3776"/>
    </i>
    <i>
      <x v="86"/>
    </i>
    <i>
      <x v="17674"/>
    </i>
    <i>
      <x v="17153"/>
    </i>
    <i>
      <x v="15552"/>
    </i>
    <i>
      <x v="9356"/>
    </i>
    <i>
      <x v="6964"/>
    </i>
    <i>
      <x v="2260"/>
    </i>
    <i>
      <x v="10868"/>
    </i>
    <i>
      <x v="769"/>
    </i>
    <i>
      <x v="7620"/>
    </i>
    <i>
      <x v="4417"/>
    </i>
    <i>
      <x v="4149"/>
    </i>
    <i>
      <x v="2934"/>
    </i>
    <i>
      <x v="3256"/>
    </i>
    <i>
      <x v="6489"/>
    </i>
    <i>
      <x v="9486"/>
    </i>
    <i>
      <x v="11934"/>
    </i>
    <i>
      <x v="14372"/>
    </i>
    <i>
      <x v="10663"/>
    </i>
    <i>
      <x v="17626"/>
    </i>
    <i>
      <x v="1101"/>
    </i>
    <i>
      <x v="16948"/>
    </i>
    <i>
      <x v="15981"/>
    </i>
    <i>
      <x v="83"/>
    </i>
    <i>
      <x v="13997"/>
    </i>
    <i>
      <x v="2572"/>
    </i>
    <i>
      <x v="9507"/>
    </i>
    <i>
      <x v="2210"/>
    </i>
    <i>
      <x v="12694"/>
    </i>
    <i>
      <x v="16203"/>
    </i>
    <i>
      <x v="13819"/>
    </i>
    <i>
      <x v="116"/>
    </i>
    <i>
      <x v="4913"/>
    </i>
    <i>
      <x v="7804"/>
    </i>
    <i>
      <x v="16000"/>
    </i>
    <i>
      <x v="15003"/>
    </i>
    <i>
      <x v="14078"/>
    </i>
    <i>
      <x v="4426"/>
    </i>
    <i>
      <x v="4227"/>
    </i>
    <i>
      <x v="5388"/>
    </i>
    <i>
      <x v="17838"/>
    </i>
    <i>
      <x v="17047"/>
    </i>
    <i>
      <x v="2099"/>
    </i>
    <i>
      <x v="1380"/>
    </i>
    <i>
      <x v="3887"/>
    </i>
    <i>
      <x v="6006"/>
    </i>
    <i>
      <x v="5363"/>
    </i>
    <i>
      <x v="16579"/>
    </i>
    <i>
      <x v="8778"/>
    </i>
    <i>
      <x v="13708"/>
    </i>
    <i>
      <x v="10294"/>
    </i>
    <i>
      <x v="5176"/>
    </i>
    <i>
      <x v="3950"/>
    </i>
    <i>
      <x v="16343"/>
    </i>
    <i>
      <x v="16752"/>
    </i>
    <i>
      <x v="1978"/>
    </i>
    <i>
      <x v="2990"/>
    </i>
    <i>
      <x v="8013"/>
    </i>
    <i>
      <x v="18001"/>
    </i>
    <i>
      <x v="5160"/>
    </i>
    <i>
      <x v="8943"/>
    </i>
    <i>
      <x v="1898"/>
    </i>
    <i>
      <x v="12566"/>
    </i>
    <i>
      <x v="463"/>
    </i>
    <i>
      <x v="14272"/>
    </i>
    <i>
      <x v="5775"/>
    </i>
    <i>
      <x v="1386"/>
    </i>
    <i>
      <x v="10788"/>
    </i>
    <i>
      <x v="9822"/>
    </i>
    <i>
      <x v="11636"/>
    </i>
    <i>
      <x v="8236"/>
    </i>
    <i>
      <x v="1110"/>
    </i>
    <i>
      <x v="6111"/>
    </i>
    <i>
      <x v="13253"/>
    </i>
    <i>
      <x v="15616"/>
    </i>
    <i>
      <x v="935"/>
    </i>
    <i>
      <x v="13566"/>
    </i>
    <i>
      <x v="10271"/>
    </i>
    <i>
      <x v="9872"/>
    </i>
    <i>
      <x v="9239"/>
    </i>
    <i>
      <x v="11545"/>
    </i>
    <i>
      <x v="6497"/>
    </i>
    <i>
      <x v="8171"/>
    </i>
    <i>
      <x v="7491"/>
    </i>
    <i>
      <x v="13944"/>
    </i>
    <i>
      <x v="2669"/>
    </i>
    <i>
      <x v="16787"/>
    </i>
    <i>
      <x v="353"/>
    </i>
    <i>
      <x v="5878"/>
    </i>
    <i>
      <x v="1587"/>
    </i>
    <i>
      <x v="15132"/>
    </i>
    <i>
      <x v="12873"/>
    </i>
    <i>
      <x v="1159"/>
    </i>
    <i>
      <x v="14205"/>
    </i>
    <i>
      <x v="13829"/>
    </i>
    <i>
      <x v="13121"/>
    </i>
    <i>
      <x v="17331"/>
    </i>
    <i>
      <x v="12354"/>
    </i>
    <i>
      <x v="7239"/>
    </i>
    <i>
      <x v="13778"/>
    </i>
    <i>
      <x v="4181"/>
    </i>
    <i>
      <x v="15725"/>
    </i>
    <i>
      <x v="15956"/>
    </i>
    <i>
      <x v="9532"/>
    </i>
    <i>
      <x v="1152"/>
    </i>
    <i>
      <x v="13320"/>
    </i>
    <i>
      <x v="6674"/>
    </i>
    <i>
      <x v="2363"/>
    </i>
    <i>
      <x v="3064"/>
    </i>
    <i>
      <x v="996"/>
    </i>
    <i>
      <x v="5903"/>
    </i>
    <i>
      <x v="18030"/>
    </i>
    <i>
      <x v="15742"/>
    </i>
    <i>
      <x v="9640"/>
    </i>
    <i>
      <x v="2532"/>
    </i>
    <i>
      <x v="4275"/>
    </i>
    <i>
      <x v="6483"/>
    </i>
    <i>
      <x v="12890"/>
    </i>
    <i>
      <x v="17535"/>
    </i>
    <i>
      <x v="7376"/>
    </i>
    <i>
      <x v="14189"/>
    </i>
    <i>
      <x v="14223"/>
    </i>
    <i>
      <x v="18385"/>
    </i>
    <i>
      <x v="4011"/>
    </i>
    <i>
      <x v="15327"/>
    </i>
    <i>
      <x v="1548"/>
    </i>
    <i>
      <x v="13560"/>
    </i>
    <i>
      <x v="9051"/>
    </i>
    <i>
      <x v="26"/>
    </i>
    <i>
      <x v="3872"/>
    </i>
    <i>
      <x v="17726"/>
    </i>
    <i>
      <x v="6597"/>
    </i>
    <i>
      <x v="7843"/>
    </i>
    <i>
      <x v="3909"/>
    </i>
    <i>
      <x v="3863"/>
    </i>
    <i>
      <x v="7728"/>
    </i>
    <i>
      <x v="1982"/>
    </i>
    <i>
      <x v="12587"/>
    </i>
    <i>
      <x v="6393"/>
    </i>
    <i>
      <x v="3139"/>
    </i>
    <i>
      <x v="14917"/>
    </i>
    <i>
      <x v="6410"/>
    </i>
    <i>
      <x v="13240"/>
    </i>
    <i>
      <x v="5357"/>
    </i>
    <i>
      <x v="16529"/>
    </i>
    <i>
      <x v="14452"/>
    </i>
    <i>
      <x v="10941"/>
    </i>
    <i>
      <x v="1400"/>
    </i>
    <i>
      <x v="10591"/>
    </i>
    <i>
      <x v="2252"/>
    </i>
    <i>
      <x v="1838"/>
    </i>
    <i>
      <x v="43"/>
    </i>
    <i>
      <x v="10236"/>
    </i>
    <i>
      <x v="15160"/>
    </i>
    <i>
      <x v="10953"/>
    </i>
    <i>
      <x v="15372"/>
    </i>
    <i>
      <x v="6735"/>
    </i>
    <i>
      <x v="13327"/>
    </i>
    <i>
      <x v="7777"/>
    </i>
    <i>
      <x v="17973"/>
    </i>
    <i>
      <x v="13536"/>
    </i>
    <i>
      <x v="17781"/>
    </i>
    <i>
      <x v="16001"/>
    </i>
    <i>
      <x v="6166"/>
    </i>
    <i>
      <x v="401"/>
    </i>
    <i>
      <x v="8978"/>
    </i>
    <i>
      <x v="8506"/>
    </i>
    <i>
      <x v="7056"/>
    </i>
    <i>
      <x v="16002"/>
    </i>
    <i>
      <x v="4434"/>
    </i>
    <i>
      <x v="16764"/>
    </i>
    <i>
      <x v="9231"/>
    </i>
    <i>
      <x v="10874"/>
    </i>
    <i>
      <x v="18253"/>
    </i>
    <i>
      <x v="15430"/>
    </i>
    <i>
      <x v="17417"/>
    </i>
    <i>
      <x v="7306"/>
    </i>
    <i>
      <x v="9602"/>
    </i>
    <i>
      <x v="15606"/>
    </i>
    <i>
      <x v="6801"/>
    </i>
    <i>
      <x v="8381"/>
    </i>
    <i>
      <x v="9157"/>
    </i>
    <i>
      <x v="8014"/>
    </i>
    <i>
      <x v="10081"/>
    </i>
    <i>
      <x v="8942"/>
    </i>
    <i>
      <x v="6361"/>
    </i>
    <i>
      <x v="14006"/>
    </i>
    <i>
      <x v="17390"/>
    </i>
    <i>
      <x v="728"/>
    </i>
    <i>
      <x v="7035"/>
    </i>
    <i>
      <x v="10069"/>
    </i>
    <i>
      <x v="9917"/>
    </i>
    <i>
      <x v="7398"/>
    </i>
    <i>
      <x v="4107"/>
    </i>
    <i>
      <x v="14395"/>
    </i>
    <i>
      <x v="13613"/>
    </i>
    <i>
      <x v="11675"/>
    </i>
    <i>
      <x v="13345"/>
    </i>
    <i>
      <x v="13036"/>
    </i>
    <i>
      <x v="16269"/>
    </i>
    <i>
      <x v="7214"/>
    </i>
    <i>
      <x v="11649"/>
    </i>
    <i>
      <x v="7988"/>
    </i>
    <i>
      <x v="16219"/>
    </i>
    <i>
      <x v="400"/>
    </i>
    <i>
      <x v="11064"/>
    </i>
    <i>
      <x v="9960"/>
    </i>
    <i>
      <x v="4936"/>
    </i>
    <i>
      <x v="916"/>
    </i>
    <i>
      <x v="537"/>
    </i>
    <i>
      <x v="2247"/>
    </i>
    <i>
      <x v="10216"/>
    </i>
    <i>
      <x v="4695"/>
    </i>
    <i>
      <x v="2862"/>
    </i>
    <i>
      <x v="10192"/>
    </i>
    <i>
      <x v="1446"/>
    </i>
    <i>
      <x v="16137"/>
    </i>
    <i>
      <x v="9716"/>
    </i>
    <i>
      <x v="15251"/>
    </i>
    <i>
      <x v="2692"/>
    </i>
    <i>
      <x v="4818"/>
    </i>
    <i>
      <x v="3638"/>
    </i>
    <i>
      <x v="5185"/>
    </i>
    <i>
      <x v="9795"/>
    </i>
    <i>
      <x v="6499"/>
    </i>
    <i>
      <x v="12048"/>
    </i>
    <i>
      <x v="535"/>
    </i>
    <i>
      <x v="248"/>
    </i>
    <i>
      <x v="6568"/>
    </i>
    <i>
      <x v="12996"/>
    </i>
    <i>
      <x v="8694"/>
    </i>
    <i>
      <x v="4613"/>
    </i>
    <i>
      <x v="5595"/>
    </i>
    <i>
      <x v="13159"/>
    </i>
    <i>
      <x v="8876"/>
    </i>
    <i>
      <x v="4626"/>
    </i>
    <i>
      <x v="7452"/>
    </i>
    <i>
      <x v="14112"/>
    </i>
    <i>
      <x v="10394"/>
    </i>
    <i>
      <x v="18264"/>
    </i>
    <i>
      <x v="4729"/>
    </i>
    <i>
      <x v="2214"/>
    </i>
    <i>
      <x v="5017"/>
    </i>
    <i>
      <x v="16414"/>
    </i>
    <i>
      <x v="15465"/>
    </i>
    <i>
      <x v="14530"/>
    </i>
    <i>
      <x v="14198"/>
    </i>
    <i>
      <x v="9715"/>
    </i>
    <i>
      <x v="18274"/>
    </i>
    <i>
      <x v="4931"/>
    </i>
    <i>
      <x v="279"/>
    </i>
    <i>
      <x v="7677"/>
    </i>
    <i>
      <x v="17216"/>
    </i>
    <i>
      <x v="16802"/>
    </i>
    <i>
      <x v="12087"/>
    </i>
    <i>
      <x v="3536"/>
    </i>
    <i>
      <x v="18325"/>
    </i>
    <i>
      <x v="17368"/>
    </i>
    <i>
      <x v="17635"/>
    </i>
    <i>
      <x v="12839"/>
    </i>
    <i>
      <x v="5044"/>
    </i>
    <i>
      <x v="8579"/>
    </i>
    <i>
      <x v="275"/>
    </i>
    <i>
      <x v="6845"/>
    </i>
    <i>
      <x v="5120"/>
    </i>
    <i>
      <x v="11418"/>
    </i>
    <i>
      <x v="1968"/>
    </i>
    <i>
      <x v="16492"/>
    </i>
    <i>
      <x v="4424"/>
    </i>
    <i>
      <x v="15975"/>
    </i>
    <i>
      <x v="13747"/>
    </i>
    <i>
      <x v="13050"/>
    </i>
    <i>
      <x v="3839"/>
    </i>
    <i>
      <x v="16664"/>
    </i>
    <i>
      <x v="7569"/>
    </i>
    <i>
      <x v="17036"/>
    </i>
    <i>
      <x v="12190"/>
    </i>
    <i>
      <x v="1301"/>
    </i>
    <i>
      <x v="4124"/>
    </i>
    <i>
      <x v="15549"/>
    </i>
    <i>
      <x v="15738"/>
    </i>
    <i>
      <x v="6307"/>
    </i>
    <i>
      <x v="17945"/>
    </i>
    <i>
      <x v="694"/>
    </i>
    <i>
      <x v="5224"/>
    </i>
    <i>
      <x v="3327"/>
    </i>
    <i>
      <x v="17824"/>
    </i>
    <i>
      <x v="18343"/>
    </i>
    <i>
      <x v="16295"/>
    </i>
    <i>
      <x v="805"/>
    </i>
    <i>
      <x v="13033"/>
    </i>
    <i>
      <x v="6030"/>
    </i>
    <i>
      <x v="17556"/>
    </i>
    <i>
      <x v="15341"/>
    </i>
    <i>
      <x v="15228"/>
    </i>
    <i>
      <x v="11314"/>
    </i>
    <i>
      <x v="12027"/>
    </i>
    <i>
      <x v="8250"/>
    </i>
    <i>
      <x v="8683"/>
    </i>
    <i>
      <x v="4753"/>
    </i>
    <i>
      <x v="6083"/>
    </i>
    <i>
      <x v="1671"/>
    </i>
    <i>
      <x v="7030"/>
    </i>
    <i>
      <x v="6481"/>
    </i>
    <i>
      <x v="3431"/>
    </i>
    <i>
      <x v="11734"/>
    </i>
    <i>
      <x v="8134"/>
    </i>
    <i>
      <x v="3042"/>
    </i>
    <i>
      <x v="17720"/>
    </i>
    <i>
      <x v="15015"/>
    </i>
    <i>
      <x v="3389"/>
    </i>
    <i>
      <x v="5621"/>
    </i>
    <i>
      <x v="217"/>
    </i>
    <i>
      <x v="6325"/>
    </i>
    <i>
      <x v="1225"/>
    </i>
    <i>
      <x v="16624"/>
    </i>
    <i>
      <x v="7464"/>
    </i>
    <i>
      <x v="15289"/>
    </i>
    <i>
      <x v="6244"/>
    </i>
    <i>
      <x v="6319"/>
    </i>
    <i>
      <x v="2181"/>
    </i>
    <i>
      <x v="4641"/>
    </i>
    <i>
      <x v="7131"/>
    </i>
    <i>
      <x v="5442"/>
    </i>
    <i>
      <x v="1342"/>
    </i>
    <i>
      <x v="18354"/>
    </i>
    <i>
      <x v="3056"/>
    </i>
    <i>
      <x v="1511"/>
    </i>
    <i>
      <x v="11999"/>
    </i>
    <i>
      <x v="5538"/>
    </i>
    <i>
      <x v="9212"/>
    </i>
    <i>
      <x v="1685"/>
    </i>
    <i>
      <x v="10429"/>
    </i>
    <i>
      <x v="3884"/>
    </i>
    <i>
      <x v="15894"/>
    </i>
    <i>
      <x v="16617"/>
    </i>
    <i>
      <x v="18072"/>
    </i>
    <i>
      <x v="16742"/>
    </i>
    <i>
      <x v="11288"/>
    </i>
    <i>
      <x v="17877"/>
    </i>
    <i>
      <x v="4939"/>
    </i>
    <i>
      <x v="3073"/>
    </i>
    <i>
      <x v="14442"/>
    </i>
    <i>
      <x v="11957"/>
    </i>
    <i>
      <x v="1976"/>
    </i>
    <i>
      <x v="18265"/>
    </i>
    <i>
      <x v="7764"/>
    </i>
    <i>
      <x v="16460"/>
    </i>
    <i>
      <x v="11398"/>
    </i>
    <i>
      <x v="6714"/>
    </i>
    <i>
      <x v="2972"/>
    </i>
    <i>
      <x v="14865"/>
    </i>
    <i>
      <x v="6338"/>
    </i>
    <i>
      <x v="6688"/>
    </i>
    <i>
      <x v="1176"/>
    </i>
    <i>
      <x v="14874"/>
    </i>
    <i>
      <x v="13095"/>
    </i>
    <i>
      <x v="17277"/>
    </i>
    <i>
      <x v="13103"/>
    </i>
    <i>
      <x v="9184"/>
    </i>
    <i>
      <x v="11819"/>
    </i>
    <i>
      <x v="17100"/>
    </i>
    <i>
      <x v="4157"/>
    </i>
    <i>
      <x v="15698"/>
    </i>
    <i>
      <x v="1060"/>
    </i>
    <i>
      <x v="7360"/>
    </i>
    <i>
      <x v="6698"/>
    </i>
    <i>
      <x v="11317"/>
    </i>
    <i>
      <x v="3265"/>
    </i>
    <i>
      <x v="15970"/>
    </i>
    <i>
      <x v="12945"/>
    </i>
    <i>
      <x v="8041"/>
    </i>
    <i>
      <x v="2046"/>
    </i>
    <i>
      <x v="4991"/>
    </i>
    <i>
      <x v="16647"/>
    </i>
    <i>
      <x v="4342"/>
    </i>
    <i>
      <x v="16988"/>
    </i>
    <i>
      <x v="18068"/>
    </i>
    <i>
      <x v="9609"/>
    </i>
    <i>
      <x v="9315"/>
    </i>
    <i>
      <x v="4752"/>
    </i>
    <i>
      <x v="3477"/>
    </i>
    <i>
      <x v="3238"/>
    </i>
    <i>
      <x v="1974"/>
    </i>
    <i>
      <x v="10507"/>
    </i>
    <i>
      <x v="8562"/>
    </i>
    <i>
      <x v="12905"/>
    </i>
    <i>
      <x v="7563"/>
    </i>
    <i>
      <x v="16862"/>
    </i>
    <i>
      <x v="3604"/>
    </i>
    <i>
      <x v="12651"/>
    </i>
    <i>
      <x v="18133"/>
    </i>
    <i>
      <x v="6038"/>
    </i>
    <i>
      <x v="4425"/>
    </i>
    <i>
      <x v="8638"/>
    </i>
    <i>
      <x v="1069"/>
    </i>
    <i>
      <x v="2126"/>
    </i>
    <i>
      <x v="17362"/>
    </i>
    <i>
      <x v="17654"/>
    </i>
    <i>
      <x v="13001"/>
    </i>
    <i>
      <x v="17352"/>
    </i>
    <i>
      <x v="6284"/>
    </i>
    <i>
      <x v="17658"/>
    </i>
    <i>
      <x v="15284"/>
    </i>
    <i>
      <x v="192"/>
    </i>
    <i>
      <x v="2246"/>
    </i>
    <i>
      <x v="5260"/>
    </i>
    <i>
      <x v="15012"/>
    </i>
    <i>
      <x v="13347"/>
    </i>
    <i>
      <x v="841"/>
    </i>
    <i>
      <x v="9849"/>
    </i>
    <i>
      <x v="7880"/>
    </i>
    <i>
      <x v="9004"/>
    </i>
    <i>
      <x v="3218"/>
    </i>
    <i>
      <x v="17828"/>
    </i>
    <i>
      <x v="13968"/>
    </i>
    <i>
      <x v="15911"/>
    </i>
    <i>
      <x v="17985"/>
    </i>
    <i>
      <x v="6891"/>
    </i>
    <i>
      <x v="234"/>
    </i>
    <i>
      <x v="8994"/>
    </i>
    <i>
      <x v="15523"/>
    </i>
    <i>
      <x v="2494"/>
    </i>
    <i>
      <x v="776"/>
    </i>
    <i>
      <x v="2232"/>
    </i>
    <i>
      <x v="17262"/>
    </i>
    <i>
      <x v="17914"/>
    </i>
    <i>
      <x v="3785"/>
    </i>
    <i>
      <x v="6990"/>
    </i>
    <i>
      <x v="6248"/>
    </i>
    <i>
      <x v="17602"/>
    </i>
    <i>
      <x v="9026"/>
    </i>
    <i>
      <x v="5979"/>
    </i>
    <i>
      <x v="10779"/>
    </i>
    <i>
      <x v="15874"/>
    </i>
    <i>
      <x v="618"/>
    </i>
    <i>
      <x v="9048"/>
    </i>
    <i>
      <x v="17885"/>
    </i>
    <i>
      <x v="844"/>
    </i>
    <i>
      <x v="13796"/>
    </i>
    <i>
      <x v="12010"/>
    </i>
    <i>
      <x v="6590"/>
    </i>
    <i>
      <x v="17948"/>
    </i>
    <i>
      <x v="12990"/>
    </i>
    <i>
      <x v="3912"/>
    </i>
    <i>
      <x v="4528"/>
    </i>
    <i>
      <x v="11439"/>
    </i>
    <i>
      <x v="4295"/>
    </i>
    <i>
      <x v="9265"/>
    </i>
    <i>
      <x v="17193"/>
    </i>
    <i>
      <x v="18369"/>
    </i>
    <i>
      <x v="16904"/>
    </i>
    <i>
      <x v="14167"/>
    </i>
    <i>
      <x v="12820"/>
    </i>
    <i>
      <x v="9152"/>
    </i>
    <i>
      <x v="6535"/>
    </i>
    <i>
      <x v="4394"/>
    </i>
    <i>
      <x v="4450"/>
    </i>
    <i>
      <x v="3706"/>
    </i>
    <i>
      <x v="16063"/>
    </i>
    <i>
      <x v="4009"/>
    </i>
    <i>
      <x v="2686"/>
    </i>
    <i>
      <x v="7429"/>
    </i>
    <i>
      <x v="7206"/>
    </i>
    <i>
      <x v="13573"/>
    </i>
    <i>
      <x v="8534"/>
    </i>
    <i>
      <x v="12081"/>
    </i>
    <i>
      <x v="5309"/>
    </i>
    <i>
      <x v="6496"/>
    </i>
    <i>
      <x v="16668"/>
    </i>
    <i>
      <x v="4284"/>
    </i>
    <i>
      <x v="3873"/>
    </i>
    <i>
      <x v="15670"/>
    </i>
    <i>
      <x v="5064"/>
    </i>
    <i>
      <x v="10013"/>
    </i>
    <i>
      <x v="12391"/>
    </i>
    <i>
      <x v="15268"/>
    </i>
    <i>
      <x v="8146"/>
    </i>
    <i>
      <x v="14891"/>
    </i>
    <i>
      <x v="15529"/>
    </i>
    <i>
      <x v="10425"/>
    </i>
    <i>
      <x v="9006"/>
    </i>
    <i>
      <x v="16243"/>
    </i>
    <i>
      <x v="15071"/>
    </i>
    <i>
      <x v="7476"/>
    </i>
    <i>
      <x v="173"/>
    </i>
    <i>
      <x v="14979"/>
    </i>
    <i>
      <x v="7125"/>
    </i>
    <i>
      <x v="12558"/>
    </i>
    <i>
      <x v="9488"/>
    </i>
    <i>
      <x v="5904"/>
    </i>
    <i>
      <x v="14667"/>
    </i>
    <i>
      <x v="9319"/>
    </i>
    <i>
      <x v="5639"/>
    </i>
    <i>
      <x v="17790"/>
    </i>
    <i>
      <x v="1120"/>
    </i>
    <i>
      <x v="14155"/>
    </i>
    <i>
      <x v="15479"/>
    </i>
    <i>
      <x v="17665"/>
    </i>
    <i>
      <x v="10631"/>
    </i>
    <i>
      <x v="14133"/>
    </i>
    <i>
      <x v="13998"/>
    </i>
    <i>
      <x v="15734"/>
    </i>
    <i>
      <x v="16379"/>
    </i>
    <i>
      <x v="13193"/>
    </i>
    <i>
      <x v="11343"/>
    </i>
    <i>
      <x v="16193"/>
    </i>
    <i>
      <x v="15390"/>
    </i>
    <i>
      <x v="7867"/>
    </i>
    <i>
      <x v="937"/>
    </i>
    <i>
      <x v="8355"/>
    </i>
    <i>
      <x v="10267"/>
    </i>
    <i>
      <x v="1720"/>
    </i>
    <i>
      <x v="13609"/>
    </i>
    <i>
      <x v="830"/>
    </i>
    <i>
      <x v="9643"/>
    </i>
    <i>
      <x v="9114"/>
    </i>
    <i>
      <x v="17304"/>
    </i>
    <i>
      <x v="3410"/>
    </i>
    <i>
      <x v="2386"/>
    </i>
    <i>
      <x v="15417"/>
    </i>
    <i>
      <x v="2878"/>
    </i>
    <i>
      <x v="5802"/>
    </i>
    <i>
      <x v="14494"/>
    </i>
    <i>
      <x v="8715"/>
    </i>
    <i>
      <x v="4204"/>
    </i>
    <i>
      <x v="13058"/>
    </i>
    <i>
      <x v="2917"/>
    </i>
    <i>
      <x v="3788"/>
    </i>
    <i>
      <x v="14968"/>
    </i>
    <i>
      <x v="995"/>
    </i>
    <i>
      <x v="17188"/>
    </i>
    <i>
      <x v="9382"/>
    </i>
    <i>
      <x v="2228"/>
    </i>
    <i>
      <x v="5657"/>
    </i>
    <i>
      <x v="17924"/>
    </i>
    <i>
      <x v="3061"/>
    </i>
    <i>
      <x v="307"/>
    </i>
    <i>
      <x v="3231"/>
    </i>
    <i>
      <x v="12115"/>
    </i>
    <i>
      <x v="11746"/>
    </i>
    <i>
      <x v="13703"/>
    </i>
    <i>
      <x v="1206"/>
    </i>
    <i>
      <x v="4900"/>
    </i>
    <i>
      <x v="14379"/>
    </i>
    <i>
      <x v="11530"/>
    </i>
    <i>
      <x v="10095"/>
    </i>
    <i>
      <x v="5294"/>
    </i>
    <i>
      <x v="4235"/>
    </i>
    <i>
      <x v="2850"/>
    </i>
    <i>
      <x v="6279"/>
    </i>
    <i>
      <x v="6863"/>
    </i>
    <i>
      <x v="11478"/>
    </i>
    <i>
      <x v="1338"/>
    </i>
    <i>
      <x v="8194"/>
    </i>
    <i>
      <x v="17235"/>
    </i>
    <i>
      <x v="18201"/>
    </i>
    <i>
      <x v="15002"/>
    </i>
    <i>
      <x v="4708"/>
    </i>
    <i>
      <x v="11349"/>
    </i>
    <i>
      <x v="11037"/>
    </i>
    <i>
      <x v="4836"/>
    </i>
    <i>
      <x v="4351"/>
    </i>
    <i>
      <x v="10484"/>
    </i>
    <i>
      <x v="8397"/>
    </i>
    <i>
      <x v="11846"/>
    </i>
    <i>
      <x v="6522"/>
    </i>
    <i>
      <x v="3741"/>
    </i>
    <i>
      <x v="7954"/>
    </i>
    <i>
      <x v="1334"/>
    </i>
    <i>
      <x v="312"/>
    </i>
    <i>
      <x v="11177"/>
    </i>
    <i>
      <x v="12037"/>
    </i>
    <i>
      <x v="3344"/>
    </i>
    <i>
      <x v="15290"/>
    </i>
    <i>
      <x v="9877"/>
    </i>
    <i>
      <x v="3657"/>
    </i>
    <i>
      <x v="9624"/>
    </i>
    <i>
      <x v="2045"/>
    </i>
    <i>
      <x v="10520"/>
    </i>
    <i>
      <x v="10295"/>
    </i>
    <i>
      <x v="16099"/>
    </i>
    <i>
      <x v="180"/>
    </i>
    <i>
      <x v="3449"/>
    </i>
    <i>
      <x v="17423"/>
    </i>
    <i>
      <x v="16382"/>
    </i>
    <i>
      <x v="8966"/>
    </i>
    <i>
      <x v="8214"/>
    </i>
    <i>
      <x v="4318"/>
    </i>
    <i>
      <x v="14600"/>
    </i>
    <i>
      <x v="13115"/>
    </i>
    <i>
      <x v="12082"/>
    </i>
    <i>
      <x v="7379"/>
    </i>
    <i>
      <x v="1178"/>
    </i>
    <i>
      <x v="14297"/>
    </i>
    <i>
      <x v="17764"/>
    </i>
    <i>
      <x v="14425"/>
    </i>
    <i>
      <x v="8457"/>
    </i>
    <i>
      <x v="10164"/>
    </i>
    <i>
      <x v="17597"/>
    </i>
    <i>
      <x v="6609"/>
    </i>
    <i>
      <x v="13245"/>
    </i>
    <i>
      <x v="524"/>
    </i>
    <i>
      <x v="1465"/>
    </i>
    <i>
      <x v="6540"/>
    </i>
    <i>
      <x v="9874"/>
    </i>
    <i>
      <x v="12777"/>
    </i>
    <i>
      <x v="15873"/>
    </i>
    <i>
      <x v="15111"/>
    </i>
    <i>
      <x v="5456"/>
    </i>
    <i>
      <x v="6175"/>
    </i>
    <i>
      <x v="4233"/>
    </i>
    <i>
      <x v="10473"/>
    </i>
    <i>
      <x v="2133"/>
    </i>
    <i>
      <x v="3554"/>
    </i>
    <i>
      <x v="17808"/>
    </i>
    <i>
      <x v="5843"/>
    </i>
    <i>
      <x v="1243"/>
    </i>
    <i>
      <x v="4544"/>
    </i>
    <i>
      <x v="8719"/>
    </i>
    <i>
      <x v="12074"/>
    </i>
    <i>
      <x v="12779"/>
    </i>
    <i>
      <x v="340"/>
    </i>
    <i>
      <x v="6174"/>
    </i>
    <i>
      <x v="11569"/>
    </i>
    <i>
      <x v="2253"/>
    </i>
    <i>
      <x v="10217"/>
    </i>
    <i>
      <x v="318"/>
    </i>
    <i>
      <x v="10390"/>
    </i>
    <i>
      <x v="14127"/>
    </i>
    <i>
      <x v="13641"/>
    </i>
    <i>
      <x v="1763"/>
    </i>
    <i>
      <x v="12944"/>
    </i>
    <i>
      <x v="10924"/>
    </i>
    <i>
      <x v="1397"/>
    </i>
    <i>
      <x v="5152"/>
    </i>
    <i>
      <x v="10600"/>
    </i>
    <i>
      <x v="5301"/>
    </i>
    <i>
      <x v="14145"/>
    </i>
    <i>
      <x v="3893"/>
    </i>
    <i>
      <x v="8555"/>
    </i>
    <i>
      <x v="14797"/>
    </i>
    <i>
      <x v="5692"/>
    </i>
    <i>
      <x v="1267"/>
    </i>
    <i>
      <x v="8262"/>
    </i>
    <i>
      <x v="9975"/>
    </i>
    <i>
      <x v="13837"/>
    </i>
    <i>
      <x v="57"/>
    </i>
    <i>
      <x v="10730"/>
    </i>
    <i>
      <x v="15171"/>
    </i>
    <i>
      <x v="5551"/>
    </i>
    <i>
      <x v="2645"/>
    </i>
    <i>
      <x v="9835"/>
    </i>
    <i>
      <x v="8671"/>
    </i>
    <i>
      <x v="18375"/>
    </i>
    <i>
      <x v="18291"/>
    </i>
    <i>
      <x v="5734"/>
    </i>
    <i>
      <x v="8857"/>
    </i>
    <i>
      <x v="12977"/>
    </i>
    <i>
      <x v="5762"/>
    </i>
    <i>
      <x v="10912"/>
    </i>
    <i>
      <x v="13633"/>
    </i>
    <i>
      <x v="8810"/>
    </i>
    <i>
      <x v="6817"/>
    </i>
    <i>
      <x v="5138"/>
    </i>
    <i>
      <x v="8664"/>
    </i>
    <i>
      <x v="361"/>
    </i>
    <i>
      <x v="11105"/>
    </i>
    <i>
      <x v="15059"/>
    </i>
    <i>
      <x v="4353"/>
    </i>
    <i>
      <x v="12140"/>
    </i>
    <i>
      <x v="6037"/>
    </i>
    <i>
      <x v="6029"/>
    </i>
    <i>
      <x v="6273"/>
    </i>
    <i>
      <x v="7204"/>
    </i>
    <i>
      <x v="10285"/>
    </i>
    <i>
      <x v="11249"/>
    </i>
    <i>
      <x v="1561"/>
    </i>
    <i>
      <x v="14628"/>
    </i>
    <i>
      <x v="11966"/>
    </i>
    <i>
      <x v="12205"/>
    </i>
    <i>
      <x v="13166"/>
    </i>
    <i>
      <x v="3099"/>
    </i>
    <i>
      <x v="4008"/>
    </i>
    <i>
      <x v="3581"/>
    </i>
    <i>
      <x v="5695"/>
    </i>
    <i>
      <x v="5095"/>
    </i>
    <i>
      <x v="1487"/>
    </i>
    <i>
      <x v="13424"/>
    </i>
    <i>
      <x v="9699"/>
    </i>
    <i>
      <x v="5840"/>
    </i>
    <i>
      <x v="6869"/>
    </i>
    <i>
      <x v="2189"/>
    </i>
    <i>
      <x v="10877"/>
    </i>
    <i>
      <x v="5202"/>
    </i>
    <i>
      <x v="2526"/>
    </i>
    <i>
      <x v="18290"/>
    </i>
    <i>
      <x v="15056"/>
    </i>
    <i>
      <x v="13389"/>
    </i>
    <i>
      <x v="10180"/>
    </i>
    <i>
      <x v="5644"/>
    </i>
    <i>
      <x v="2889"/>
    </i>
    <i>
      <x v="1623"/>
    </i>
    <i>
      <x v="9031"/>
    </i>
    <i>
      <x v="18039"/>
    </i>
    <i>
      <x v="16830"/>
    </i>
    <i>
      <x v="5077"/>
    </i>
    <i>
      <x v="18364"/>
    </i>
    <i>
      <x v="4697"/>
    </i>
    <i>
      <x v="16745"/>
    </i>
    <i>
      <x v="3805"/>
    </i>
    <i>
      <x v="9523"/>
    </i>
    <i>
      <x v="6836"/>
    </i>
    <i>
      <x v="9895"/>
    </i>
    <i>
      <x v="11726"/>
    </i>
    <i>
      <x v="1470"/>
    </i>
    <i>
      <x v="7948"/>
    </i>
    <i>
      <x v="15346"/>
    </i>
    <i>
      <x v="3555"/>
    </i>
    <i>
      <x v="5561"/>
    </i>
    <i>
      <x v="9269"/>
    </i>
    <i>
      <x v="7278"/>
    </i>
    <i>
      <x v="2513"/>
    </i>
    <i>
      <x v="5766"/>
    </i>
    <i>
      <x v="15917"/>
    </i>
    <i>
      <x v="4619"/>
    </i>
    <i>
      <x v="12665"/>
    </i>
    <i>
      <x v="9422"/>
    </i>
    <i>
      <x v="12622"/>
    </i>
    <i>
      <x v="9734"/>
    </i>
    <i>
      <x v="12096"/>
    </i>
    <i>
      <x v="16932"/>
    </i>
    <i>
      <x v="16354"/>
    </i>
    <i>
      <x v="287"/>
    </i>
    <i>
      <x v="6081"/>
    </i>
    <i>
      <x v="13809"/>
    </i>
    <i>
      <x v="3306"/>
    </i>
    <i>
      <x v="3395"/>
    </i>
    <i>
      <x v="14676"/>
    </i>
    <i>
      <x v="4179"/>
    </i>
    <i>
      <x v="14118"/>
    </i>
    <i>
      <x v="9984"/>
    </i>
    <i>
      <x v="14718"/>
    </i>
    <i>
      <x v="10045"/>
    </i>
    <i>
      <x v="9092"/>
    </i>
    <i>
      <x v="10128"/>
    </i>
    <i>
      <x v="8476"/>
    </i>
    <i>
      <x v="8230"/>
    </i>
    <i>
      <x v="6843"/>
    </i>
    <i>
      <x v="11921"/>
    </i>
    <i>
      <x v="216"/>
    </i>
    <i>
      <x v="15395"/>
    </i>
    <i>
      <x v="18132"/>
    </i>
    <i>
      <x v="12437"/>
    </i>
    <i>
      <x v="1706"/>
    </i>
    <i>
      <x v="7873"/>
    </i>
    <i>
      <x v="4435"/>
    </i>
    <i>
      <x v="1440"/>
    </i>
    <i>
      <x v="16268"/>
    </i>
    <i>
      <x v="4869"/>
    </i>
    <i>
      <x v="1010"/>
    </i>
    <i>
      <x v="4208"/>
    </i>
    <i>
      <x v="13435"/>
    </i>
    <i>
      <x v="16671"/>
    </i>
    <i>
      <x v="4948"/>
    </i>
    <i>
      <x v="3926"/>
    </i>
    <i>
      <x v="16550"/>
    </i>
    <i>
      <x v="438"/>
    </i>
    <i>
      <x v="13188"/>
    </i>
    <i>
      <x v="519"/>
    </i>
    <i>
      <x v="7599"/>
    </i>
    <i>
      <x v="4891"/>
    </i>
    <i>
      <x v="10476"/>
    </i>
    <i>
      <x v="16525"/>
    </i>
    <i>
      <x v="18054"/>
    </i>
    <i>
      <x v="4439"/>
    </i>
    <i>
      <x v="7733"/>
    </i>
    <i>
      <x v="8339"/>
    </i>
    <i>
      <x v="8502"/>
    </i>
    <i>
      <x v="3802"/>
    </i>
    <i>
      <x v="17964"/>
    </i>
    <i>
      <x v="14301"/>
    </i>
    <i>
      <x v="15488"/>
    </i>
    <i>
      <x v="11202"/>
    </i>
    <i>
      <x v="14859"/>
    </i>
    <i>
      <x v="434"/>
    </i>
    <i>
      <x v="18166"/>
    </i>
    <i>
      <x v="11256"/>
    </i>
    <i>
      <x v="4670"/>
    </i>
    <i>
      <x v="1106"/>
    </i>
    <i>
      <x v="9446"/>
    </i>
    <i>
      <x v="9148"/>
    </i>
    <i>
      <x v="10806"/>
    </i>
    <i>
      <x v="15597"/>
    </i>
    <i>
      <x v="10056"/>
    </i>
    <i>
      <x v="10284"/>
    </i>
    <i>
      <x v="11110"/>
    </i>
    <i>
      <x v="9405"/>
    </i>
    <i>
      <x v="13766"/>
    </i>
    <i>
      <x v="17903"/>
    </i>
    <i>
      <x v="18230"/>
    </i>
    <i>
      <x v="14566"/>
    </i>
    <i>
      <x v="8766"/>
    </i>
    <i>
      <x v="3919"/>
    </i>
    <i>
      <x v="8287"/>
    </i>
    <i>
      <x v="3354"/>
    </i>
    <i>
      <x v="4862"/>
    </i>
    <i>
      <x v="14207"/>
    </i>
    <i>
      <x v="11123"/>
    </i>
    <i>
      <x v="2634"/>
    </i>
    <i>
      <x v="8718"/>
    </i>
    <i>
      <x v="10177"/>
    </i>
    <i>
      <x v="14881"/>
    </i>
    <i>
      <x v="15202"/>
    </i>
    <i>
      <x v="7628"/>
    </i>
    <i>
      <x v="11971"/>
    </i>
    <i>
      <x v="13817"/>
    </i>
    <i>
      <x v="9268"/>
    </i>
    <i>
      <x v="3259"/>
    </i>
    <i>
      <x v="7981"/>
    </i>
    <i>
      <x v="10709"/>
    </i>
    <i>
      <x v="18184"/>
    </i>
    <i>
      <x v="11511"/>
    </i>
    <i>
      <x v="16562"/>
    </i>
    <i>
      <x v="2672"/>
    </i>
    <i>
      <x v="11586"/>
    </i>
    <i>
      <x v="1071"/>
    </i>
    <i>
      <x v="16039"/>
    </i>
    <i>
      <x v="7971"/>
    </i>
    <i>
      <x v="2861"/>
    </i>
    <i>
      <x v="14627"/>
    </i>
    <i>
      <x v="4598"/>
    </i>
    <i>
      <x v="1090"/>
    </i>
    <i>
      <x v="588"/>
    </i>
    <i>
      <x v="15839"/>
    </i>
    <i>
      <x v="12359"/>
    </i>
    <i>
      <x v="3088"/>
    </i>
    <i>
      <x v="5056"/>
    </i>
    <i>
      <x v="8077"/>
    </i>
    <i>
      <x v="14520"/>
    </i>
    <i>
      <x v="15051"/>
    </i>
    <i>
      <x v="10354"/>
    </i>
    <i>
      <x v="1599"/>
    </i>
    <i>
      <x v="17622"/>
    </i>
    <i>
      <x v="8893"/>
    </i>
    <i>
      <x v="17109"/>
    </i>
    <i>
      <x v="4100"/>
    </i>
    <i>
      <x v="297"/>
    </i>
    <i>
      <x v="5836"/>
    </i>
    <i>
      <x v="6968"/>
    </i>
    <i>
      <x v="4409"/>
    </i>
    <i>
      <x v="9370"/>
    </i>
    <i>
      <x v="7637"/>
    </i>
    <i>
      <x v="4062"/>
    </i>
    <i>
      <x v="5394"/>
    </i>
    <i>
      <x v="169"/>
    </i>
    <i>
      <x v="3687"/>
    </i>
    <i>
      <x v="10789"/>
    </i>
    <i>
      <x v="4616"/>
    </i>
    <i>
      <x v="5805"/>
    </i>
    <i>
      <x v="15860"/>
    </i>
    <i>
      <x v="10122"/>
    </i>
    <i>
      <x v="6889"/>
    </i>
    <i>
      <x v="11969"/>
    </i>
    <i>
      <x v="7449"/>
    </i>
    <i>
      <x v="1184"/>
    </i>
    <i>
      <x v="9343"/>
    </i>
    <i>
      <x v="7495"/>
    </i>
    <i>
      <x v="15474"/>
    </i>
    <i>
      <x v="252"/>
    </i>
    <i>
      <x v="3325"/>
    </i>
    <i>
      <x v="16998"/>
    </i>
    <i>
      <x v="16415"/>
    </i>
    <i>
      <x v="13334"/>
    </i>
    <i>
      <x v="7507"/>
    </i>
    <i>
      <x v="521"/>
    </i>
    <i>
      <x v="12653"/>
    </i>
    <i>
      <x v="5786"/>
    </i>
    <i>
      <x v="8454"/>
    </i>
    <i>
      <x v="775"/>
    </i>
    <i>
      <x v="787"/>
    </i>
    <i>
      <x v="12023"/>
    </i>
    <i>
      <x v="3309"/>
    </i>
    <i>
      <x v="10587"/>
    </i>
    <i>
      <x v="1806"/>
    </i>
    <i>
      <x v="4597"/>
    </i>
    <i>
      <x v="259"/>
    </i>
    <i>
      <x v="10118"/>
    </i>
    <i>
      <x v="3451"/>
    </i>
    <i>
      <x v="12117"/>
    </i>
    <i>
      <x v="1255"/>
    </i>
    <i>
      <x v="4466"/>
    </i>
    <i>
      <x v="17620"/>
    </i>
    <i>
      <x v="14307"/>
    </i>
    <i>
      <x v="12414"/>
    </i>
    <i>
      <x v="5828"/>
    </i>
    <i>
      <x v="2811"/>
    </i>
    <i>
      <x v="3952"/>
    </i>
    <i>
      <x v="4850"/>
    </i>
    <i>
      <x v="9660"/>
    </i>
    <i>
      <x v="17588"/>
    </i>
    <i>
      <x v="5886"/>
    </i>
    <i>
      <x v="16071"/>
    </i>
    <i>
      <x v="7138"/>
    </i>
    <i>
      <x v="6994"/>
    </i>
    <i>
      <x v="16094"/>
    </i>
    <i>
      <x v="16400"/>
    </i>
    <i>
      <x v="5350"/>
    </i>
    <i>
      <x v="15274"/>
    </i>
    <i>
      <x v="7864"/>
    </i>
    <i>
      <x v="12878"/>
    </i>
    <i>
      <x v="15760"/>
    </i>
    <i>
      <x v="17299"/>
    </i>
    <i>
      <x v="3540"/>
    </i>
    <i>
      <x v="10541"/>
    </i>
    <i>
      <x v="7245"/>
    </i>
    <i>
      <x v="11558"/>
    </i>
    <i>
      <x v="7387"/>
    </i>
    <i>
      <x v="6294"/>
    </i>
    <i>
      <x v="14544"/>
    </i>
    <i>
      <x v="1218"/>
    </i>
    <i>
      <x v="16029"/>
    </i>
    <i>
      <x v="3135"/>
    </i>
    <i>
      <x v="1037"/>
    </i>
    <i>
      <x v="13559"/>
    </i>
    <i>
      <x v="12306"/>
    </i>
    <i>
      <x v="791"/>
    </i>
    <i>
      <x v="8965"/>
    </i>
    <i>
      <x v="17084"/>
    </i>
    <i>
      <x v="1790"/>
    </i>
    <i>
      <x v="13382"/>
    </i>
    <i>
      <x v="12468"/>
    </i>
    <i>
      <x v="16098"/>
    </i>
    <i>
      <x v="15204"/>
    </i>
    <i>
      <x v="3974"/>
    </i>
    <i>
      <x v="2792"/>
    </i>
    <i>
      <x v="7795"/>
    </i>
    <i>
      <x v="16894"/>
    </i>
    <i>
      <x v="16123"/>
    </i>
    <i>
      <x v="5122"/>
    </i>
    <i>
      <x v="16820"/>
    </i>
    <i>
      <x v="6263"/>
    </i>
    <i>
      <x v="8616"/>
    </i>
    <i>
      <x v="10667"/>
    </i>
    <i>
      <x v="767"/>
    </i>
    <i>
      <x v="10703"/>
    </i>
    <i>
      <x v="23"/>
    </i>
    <i>
      <x v="18342"/>
    </i>
    <i>
      <x v="16822"/>
    </i>
    <i>
      <x v="15918"/>
    </i>
    <i>
      <x v="16829"/>
    </i>
    <i>
      <x v="14598"/>
    </i>
    <i>
      <x v="13882"/>
    </i>
    <i>
      <x v="12542"/>
    </i>
    <i>
      <x v="13611"/>
    </i>
    <i>
      <x v="9005"/>
    </i>
    <i>
      <x v="7223"/>
    </i>
    <i>
      <x v="2626"/>
    </i>
    <i>
      <x v="1210"/>
    </i>
    <i>
      <x v="9395"/>
    </i>
    <i>
      <x v="2251"/>
    </i>
    <i>
      <x v="17656"/>
    </i>
    <i>
      <x v="6993"/>
    </i>
    <i>
      <x v="17692"/>
    </i>
    <i>
      <x v="1449"/>
    </i>
    <i>
      <x v="14394"/>
    </i>
    <i>
      <x v="18312"/>
    </i>
    <i>
      <x v="1969"/>
    </i>
    <i>
      <x v="15707"/>
    </i>
    <i>
      <x v="8204"/>
    </i>
    <i>
      <x v="3014"/>
    </i>
    <i>
      <x v="12613"/>
    </i>
    <i>
      <x v="13842"/>
    </i>
    <i>
      <x v="14411"/>
    </i>
    <i>
      <x v="15674"/>
    </i>
    <i>
      <x v="4583"/>
    </i>
    <i>
      <x v="333"/>
    </i>
    <i>
      <x v="2653"/>
    </i>
    <i>
      <x v="5881"/>
    </i>
    <i>
      <x v="12475"/>
    </i>
    <i>
      <x v="2457"/>
    </i>
    <i>
      <x v="11172"/>
    </i>
    <i>
      <x v="17523"/>
    </i>
    <i>
      <x v="547"/>
    </i>
    <i>
      <x v="13992"/>
    </i>
    <i>
      <x v="15434"/>
    </i>
    <i>
      <x v="8379"/>
    </i>
    <i>
      <x v="12854"/>
    </i>
    <i>
      <x v="7670"/>
    </i>
    <i>
      <x v="7026"/>
    </i>
    <i>
      <x v="9703"/>
    </i>
    <i>
      <x v="3748"/>
    </i>
    <i>
      <x v="7992"/>
    </i>
    <i>
      <x v="436"/>
    </i>
    <i>
      <x v="1871"/>
    </i>
    <i>
      <x v="7711"/>
    </i>
    <i>
      <x v="2199"/>
    </i>
    <i>
      <x v="11370"/>
    </i>
    <i>
      <x v="7690"/>
    </i>
    <i>
      <x v="12581"/>
    </i>
    <i>
      <x v="17165"/>
    </i>
    <i>
      <x v="2274"/>
    </i>
    <i>
      <x v="9420"/>
    </i>
    <i>
      <x v="16217"/>
    </i>
    <i>
      <x v="7110"/>
    </i>
    <i>
      <x v="4035"/>
    </i>
    <i>
      <x v="8837"/>
    </i>
    <i>
      <x v="1515"/>
    </i>
    <i>
      <x v="16395"/>
    </i>
    <i>
      <x v="350"/>
    </i>
    <i>
      <x v="13456"/>
    </i>
    <i>
      <x v="14066"/>
    </i>
    <i>
      <x v="14316"/>
    </i>
    <i>
      <x v="11578"/>
    </i>
    <i>
      <x v="290"/>
    </i>
    <i>
      <x v="17366"/>
    </i>
    <i>
      <x v="4377"/>
    </i>
    <i>
      <x v="2764"/>
    </i>
    <i>
      <x v="3129"/>
    </i>
    <i>
      <x v="4437"/>
    </i>
    <i>
      <x v="11903"/>
    </i>
    <i>
      <x v="7412"/>
    </i>
    <i>
      <x v="3482"/>
    </i>
    <i>
      <x v="1424"/>
    </i>
    <i>
      <x v="1786"/>
    </i>
    <i>
      <x v="5884"/>
    </i>
    <i>
      <x v="17575"/>
    </i>
    <i>
      <x v="2542"/>
    </i>
    <i>
      <x v="4257"/>
    </i>
    <i>
      <x v="12221"/>
    </i>
    <i>
      <x v="6119"/>
    </i>
    <i>
      <x v="3538"/>
    </i>
    <i>
      <x v="16494"/>
    </i>
    <i>
      <x v="11296"/>
    </i>
    <i>
      <x v="3287"/>
    </i>
    <i>
      <x v="17145"/>
    </i>
    <i>
      <x v="9076"/>
    </i>
    <i>
      <x v="12323"/>
    </i>
    <i>
      <x v="15919"/>
    </i>
    <i>
      <x v="1550"/>
    </i>
    <i>
      <x v="17345"/>
    </i>
    <i>
      <x v="14418"/>
    </i>
    <i>
      <x v="10674"/>
    </i>
    <i>
      <x v="15082"/>
    </i>
    <i>
      <x v="17143"/>
    </i>
    <i>
      <x v="2497"/>
    </i>
    <i>
      <x v="14726"/>
    </i>
    <i>
      <x v="17076"/>
    </i>
    <i>
      <x v="9210"/>
    </i>
    <i>
      <x v="2663"/>
    </i>
    <i>
      <x v="4742"/>
    </i>
    <i>
      <x v="4053"/>
    </i>
    <i>
      <x v="6335"/>
    </i>
    <i>
      <x v="13873"/>
    </i>
    <i>
      <x v="7770"/>
    </i>
    <i>
      <x v="9785"/>
    </i>
    <i>
      <x v="5480"/>
    </i>
    <i>
      <x v="12780"/>
    </i>
    <i>
      <x v="2042"/>
    </i>
    <i>
      <x v="13983"/>
    </i>
    <i>
      <x v="714"/>
    </i>
    <i>
      <x v="16629"/>
    </i>
    <i>
      <x v="8288"/>
    </i>
    <i>
      <x v="3796"/>
    </i>
    <i>
      <x v="14116"/>
    </i>
    <i>
      <x v="12877"/>
    </i>
    <i>
      <x v="2964"/>
    </i>
    <i>
      <x v="11475"/>
    </i>
    <i>
      <x v="14944"/>
    </i>
    <i>
      <x v="6914"/>
    </i>
    <i>
      <x v="10636"/>
    </i>
    <i>
      <x v="1294"/>
    </i>
    <i>
      <x v="7042"/>
    </i>
    <i>
      <x v="14869"/>
    </i>
    <i>
      <x v="6554"/>
    </i>
    <i>
      <x v="13740"/>
    </i>
    <i>
      <x v="9075"/>
    </i>
    <i>
      <x v="1995"/>
    </i>
    <i>
      <x v="5131"/>
    </i>
    <i>
      <x v="5039"/>
    </i>
    <i>
      <x v="1013"/>
    </i>
    <i>
      <x v="2240"/>
    </i>
    <i>
      <x v="9589"/>
    </i>
    <i>
      <x v="7913"/>
    </i>
    <i>
      <x v="15418"/>
    </i>
    <i>
      <x v="16675"/>
    </i>
    <i>
      <x v="14749"/>
    </i>
    <i>
      <x v="8440"/>
    </i>
    <i>
      <x v="3082"/>
    </i>
    <i>
      <x v="15842"/>
    </i>
    <i>
      <x v="2033"/>
    </i>
    <i>
      <x v="9012"/>
    </i>
    <i>
      <x v="9213"/>
    </i>
    <i>
      <x v="8274"/>
    </i>
    <i>
      <x v="12895"/>
    </i>
    <i>
      <x v="3489"/>
    </i>
    <i>
      <x v="3890"/>
    </i>
    <i>
      <x v="15154"/>
    </i>
    <i>
      <x v="9818"/>
    </i>
    <i>
      <x v="6769"/>
    </i>
    <i>
      <x v="6744"/>
    </i>
    <i>
      <x v="13436"/>
    </i>
    <i>
      <x v="1093"/>
    </i>
    <i>
      <x v="12973"/>
    </i>
    <i>
      <x v="3041"/>
    </i>
    <i>
      <x v="8655"/>
    </i>
    <i>
      <x v="6728"/>
    </i>
    <i>
      <x v="13923"/>
    </i>
    <i>
      <x v="15362"/>
    </i>
    <i>
      <x v="12924"/>
    </i>
    <i>
      <x v="7435"/>
    </i>
    <i>
      <x v="13812"/>
    </i>
    <i>
      <x v="8227"/>
    </i>
    <i>
      <x v="16282"/>
    </i>
    <i>
      <x v="15197"/>
    </i>
    <i>
      <x v="16977"/>
    </i>
    <i>
      <x v="12345"/>
    </i>
    <i>
      <x v="11020"/>
    </i>
    <i>
      <x v="9676"/>
    </i>
    <i>
      <x v="16767"/>
    </i>
    <i>
      <x v="13333"/>
    </i>
    <i>
      <x v="3169"/>
    </i>
    <i>
      <x v="11862"/>
    </i>
    <i>
      <x v="13831"/>
    </i>
    <i>
      <x v="11626"/>
    </i>
    <i>
      <x v="8842"/>
    </i>
    <i>
      <x v="14064"/>
    </i>
    <i>
      <x v="12716"/>
    </i>
    <i>
      <x v="16506"/>
    </i>
    <i>
      <x v="8479"/>
    </i>
    <i>
      <x v="12320"/>
    </i>
    <i>
      <x v="10961"/>
    </i>
    <i>
      <x v="17014"/>
    </i>
    <i>
      <x v="3472"/>
    </i>
    <i>
      <x v="4743"/>
    </i>
    <i>
      <x v="8804"/>
    </i>
    <i>
      <x v="8706"/>
    </i>
    <i>
      <x v="14689"/>
    </i>
    <i>
      <x v="1562"/>
    </i>
    <i>
      <x v="741"/>
    </i>
    <i>
      <x v="4603"/>
    </i>
    <i>
      <x v="15528"/>
    </i>
    <i>
      <x v="7830"/>
    </i>
    <i>
      <x v="3964"/>
    </i>
    <i>
      <x v="15358"/>
    </i>
    <i>
      <x v="7741"/>
    </i>
    <i>
      <x v="17446"/>
    </i>
    <i>
      <x v="12299"/>
    </i>
    <i>
      <x v="15198"/>
    </i>
    <i>
      <x v="4630"/>
    </i>
    <i>
      <x v="651"/>
    </i>
    <i>
      <x v="6163"/>
    </i>
    <i>
      <x v="10296"/>
    </i>
    <i>
      <x v="1078"/>
    </i>
    <i>
      <x v="4411"/>
    </i>
    <i>
      <x v="16974"/>
    </i>
    <i>
      <x v="14472"/>
    </i>
    <i>
      <x v="11443"/>
    </i>
    <i>
      <x v="872"/>
    </i>
    <i>
      <x v="6954"/>
    </i>
    <i>
      <x v="15534"/>
    </i>
    <i>
      <x v="9546"/>
    </i>
    <i>
      <x v="5604"/>
    </i>
    <i>
      <x v="7595"/>
    </i>
    <i>
      <x v="12146"/>
    </i>
    <i>
      <x v="13756"/>
    </i>
    <i>
      <x v="7095"/>
    </i>
    <i>
      <x v="13323"/>
    </i>
    <i>
      <x v="10685"/>
    </i>
    <i>
      <x v="7305"/>
    </i>
    <i>
      <x v="13719"/>
    </i>
    <i>
      <x v="3646"/>
    </i>
    <i>
      <x v="2097"/>
    </i>
    <i>
      <x v="7782"/>
    </i>
    <i>
      <x v="6763"/>
    </i>
    <i>
      <x v="2758"/>
    </i>
    <i>
      <x v="6146"/>
    </i>
    <i>
      <x v="11779"/>
    </i>
    <i>
      <x v="2303"/>
    </i>
    <i>
      <x v="4260"/>
    </i>
    <i>
      <x v="3328"/>
    </i>
    <i>
      <x v="15655"/>
    </i>
    <i>
      <x v="7848"/>
    </i>
    <i>
      <x v="9884"/>
    </i>
    <i>
      <x v="15386"/>
    </i>
    <i>
      <x v="11635"/>
    </i>
    <i>
      <x v="6388"/>
    </i>
    <i>
      <x v="6865"/>
    </i>
    <i>
      <x v="6015"/>
    </i>
    <i>
      <x v="4839"/>
    </i>
    <i>
      <x v="16185"/>
    </i>
    <i>
      <x v="14993"/>
    </i>
    <i>
      <x v="12548"/>
    </i>
    <i>
      <x v="11303"/>
    </i>
    <i>
      <x v="4877"/>
    </i>
    <i>
      <x v="15773"/>
    </i>
    <i>
      <x v="13249"/>
    </i>
    <i>
      <x v="12207"/>
    </i>
    <i>
      <x v="15460"/>
    </i>
    <i>
      <x v="14243"/>
    </i>
    <i>
      <x v="7900"/>
    </i>
    <i>
      <x v="13978"/>
    </i>
    <i>
      <x v="4185"/>
    </i>
    <i>
      <x v="10016"/>
    </i>
    <i>
      <x v="680"/>
    </i>
    <i>
      <x v="3993"/>
    </i>
    <i>
      <x v="3367"/>
    </i>
    <i>
      <x v="7229"/>
    </i>
    <i>
      <x v="10443"/>
    </i>
    <i>
      <x v="14120"/>
    </i>
    <i>
      <x v="5632"/>
    </i>
    <i>
      <x v="13417"/>
    </i>
    <i>
      <x v="9130"/>
    </i>
    <i>
      <x v="3907"/>
    </i>
    <i>
      <x v="8862"/>
    </i>
    <i>
      <x v="11069"/>
    </i>
    <i>
      <x v="15912"/>
    </i>
    <i>
      <x v="3146"/>
    </i>
    <i>
      <x v="4804"/>
    </i>
    <i>
      <x v="12571"/>
    </i>
    <i>
      <x v="9912"/>
    </i>
    <i>
      <x v="13908"/>
    </i>
    <i>
      <x v="15490"/>
    </i>
    <i>
      <x v="9476"/>
    </i>
    <i>
      <x v="16864"/>
    </i>
    <i>
      <x v="7849"/>
    </i>
    <i>
      <x v="13807"/>
    </i>
    <i>
      <x v="1938"/>
    </i>
    <i>
      <x v="13404"/>
    </i>
    <i>
      <x v="15206"/>
    </i>
    <i>
      <x v="5850"/>
    </i>
    <i>
      <x v="11218"/>
    </i>
    <i>
      <x v="8565"/>
    </i>
    <i>
      <x v="15461"/>
    </i>
    <i>
      <x v="14313"/>
    </i>
    <i>
      <x v="2134"/>
    </i>
    <i>
      <x v="6323"/>
    </i>
    <i>
      <x v="2369"/>
    </i>
    <i>
      <x v="9798"/>
    </i>
    <i>
      <x v="1669"/>
    </i>
    <i>
      <x v="3518"/>
    </i>
    <i>
      <x v="9518"/>
    </i>
    <i>
      <x v="9903"/>
    </i>
    <i>
      <x v="18285"/>
    </i>
    <i>
      <x v="5041"/>
    </i>
    <i>
      <x v="3172"/>
    </i>
    <i>
      <x v="11682"/>
    </i>
    <i>
      <x v="5124"/>
    </i>
    <i>
      <x v="7731"/>
    </i>
    <i>
      <x v="7962"/>
    </i>
    <i>
      <x v="11035"/>
    </i>
    <i>
      <x v="822"/>
    </i>
    <i>
      <x v="2300"/>
    </i>
    <i>
      <x v="9576"/>
    </i>
    <i>
      <x v="9774"/>
    </i>
    <i>
      <x v="13041"/>
    </i>
    <i>
      <x v="14499"/>
    </i>
    <i>
      <x v="3452"/>
    </i>
    <i>
      <x v="2556"/>
    </i>
    <i>
      <x v="11941"/>
    </i>
    <i>
      <x v="9951"/>
    </i>
    <i>
      <x v="14759"/>
    </i>
    <i>
      <x v="2475"/>
    </i>
    <i>
      <x v="10218"/>
    </i>
    <i>
      <x v="1851"/>
    </i>
    <i>
      <x v="1429"/>
    </i>
    <i>
      <x v="10942"/>
    </i>
    <i>
      <x v="10546"/>
    </i>
    <i>
      <x v="1341"/>
    </i>
    <i>
      <x v="743"/>
    </i>
    <i>
      <x v="191"/>
    </i>
    <i>
      <x v="13662"/>
    </i>
    <i>
      <x v="12569"/>
    </i>
    <i>
      <x v="9939"/>
    </i>
    <i>
      <x v="12530"/>
    </i>
    <i>
      <x v="18137"/>
    </i>
    <i>
      <x v="8076"/>
    </i>
    <i>
      <x v="5659"/>
    </i>
    <i>
      <x v="2558"/>
    </i>
    <i>
      <x v="16594"/>
    </i>
    <i>
      <x v="10805"/>
    </i>
    <i>
      <x v="7498"/>
    </i>
    <i>
      <x v="7473"/>
    </i>
    <i>
      <x v="1321"/>
    </i>
    <i>
      <x v="16495"/>
    </i>
    <i>
      <x v="12540"/>
    </i>
    <i>
      <x v="3814"/>
    </i>
    <i>
      <x v="12101"/>
    </i>
    <i>
      <x v="15166"/>
    </i>
    <i>
      <x v="6437"/>
    </i>
    <i>
      <x v="9991"/>
    </i>
    <i>
      <x v="9542"/>
    </i>
    <i>
      <x v="14813"/>
    </i>
    <i>
      <x v="18344"/>
    </i>
    <i>
      <x v="3559"/>
    </i>
    <i>
      <x v="17741"/>
    </i>
    <i>
      <x v="1497"/>
    </i>
    <i>
      <x v="15572"/>
    </i>
    <i>
      <x v="16636"/>
    </i>
    <i>
      <x v="17839"/>
    </i>
    <i>
      <x v="8738"/>
    </i>
    <i>
      <x v="8640"/>
    </i>
    <i>
      <x v="9158"/>
    </i>
    <i>
      <x v="4835"/>
    </i>
    <i>
      <x v="8987"/>
    </i>
    <i>
      <x v="9586"/>
    </i>
    <i>
      <x v="2787"/>
    </i>
    <i>
      <x v="11245"/>
    </i>
    <i>
      <x v="5089"/>
    </i>
    <i>
      <x v="1215"/>
    </i>
    <i>
      <x v="16124"/>
    </i>
    <i>
      <x v="16740"/>
    </i>
    <i>
      <x v="13917"/>
    </i>
    <i>
      <x v="449"/>
    </i>
    <i>
      <x v="2793"/>
    </i>
    <i>
      <x v="6804"/>
    </i>
    <i>
      <x v="3707"/>
    </i>
    <i>
      <x v="15347"/>
    </i>
    <i>
      <x v="2197"/>
    </i>
    <i>
      <x v="2571"/>
    </i>
    <i>
      <x v="17710"/>
    </i>
    <i>
      <x v="16422"/>
    </i>
    <i>
      <x v="10489"/>
    </i>
    <i>
      <x v="4674"/>
    </i>
    <i>
      <x v="6077"/>
    </i>
    <i>
      <x v="1667"/>
    </i>
    <i>
      <x v="1800"/>
    </i>
    <i>
      <x v="179"/>
    </i>
    <i>
      <x v="14179"/>
    </i>
    <i>
      <x v="5932"/>
    </i>
    <i>
      <x v="3611"/>
    </i>
    <i>
      <x v="14202"/>
    </i>
    <i>
      <x v="10452"/>
    </i>
    <i>
      <x v="8273"/>
    </i>
    <i>
      <x v="227"/>
    </i>
    <i>
      <x v="9948"/>
    </i>
    <i>
      <x v="4543"/>
    </i>
    <i>
      <x v="1798"/>
    </i>
    <i>
      <x v="5929"/>
    </i>
    <i>
      <x v="15222"/>
    </i>
    <i>
      <x v="5573"/>
    </i>
    <i>
      <x v="6120"/>
    </i>
    <i>
      <x v="1032"/>
    </i>
    <i>
      <x v="2280"/>
    </i>
    <i>
      <x v="12773"/>
    </i>
    <i>
      <x v="15812"/>
    </i>
    <i>
      <x v="3352"/>
    </i>
    <i>
      <x v="6267"/>
    </i>
    <i>
      <x v="1043"/>
    </i>
    <i>
      <x v="3032"/>
    </i>
    <i>
      <x v="8856"/>
    </i>
    <i>
      <x v="6374"/>
    </i>
    <i>
      <x v="8873"/>
    </i>
    <i>
      <x v="100"/>
    </i>
    <i>
      <x v="3189"/>
    </i>
    <i>
      <x v="14692"/>
    </i>
    <i>
      <x v="2311"/>
    </i>
    <i>
      <x v="958"/>
    </i>
    <i>
      <x v="14988"/>
    </i>
    <i>
      <x v="12610"/>
    </i>
    <i>
      <x v="2479"/>
    </i>
    <i>
      <x v="13481"/>
    </i>
    <i>
      <x v="3742"/>
    </i>
    <i>
      <x v="7058"/>
    </i>
    <i>
      <x v="5532"/>
    </i>
    <i>
      <x v="15201"/>
    </i>
    <i>
      <x v="12504"/>
    </i>
    <i>
      <x v="13118"/>
    </i>
    <i>
      <x v="1922"/>
    </i>
    <i>
      <x v="18367"/>
    </i>
    <i>
      <x v="4548"/>
    </i>
    <i>
      <x v="13465"/>
    </i>
    <i>
      <x v="14983"/>
    </i>
    <i>
      <x v="17"/>
    </i>
    <i>
      <x v="7454"/>
    </i>
    <i>
      <x v="9465"/>
    </i>
    <i>
      <x v="11595"/>
    </i>
    <i>
      <x v="377"/>
    </i>
    <i>
      <x v="7375"/>
    </i>
    <i>
      <x v="8930"/>
    </i>
    <i>
      <x v="9622"/>
    </i>
    <i>
      <x v="17995"/>
    </i>
    <i>
      <x v="2905"/>
    </i>
    <i>
      <x v="13657"/>
    </i>
    <i>
      <x v="565"/>
    </i>
    <i>
      <x v="17573"/>
    </i>
    <i>
      <x v="8724"/>
    </i>
    <i>
      <x v="15112"/>
    </i>
    <i>
      <x v="12275"/>
    </i>
    <i>
      <x v="14768"/>
    </i>
    <i>
      <x v="11232"/>
    </i>
    <i>
      <x v="16652"/>
    </i>
    <i>
      <x v="8298"/>
    </i>
    <i>
      <x v="12921"/>
    </i>
    <i>
      <x v="763"/>
    </i>
    <i>
      <x v="2536"/>
    </i>
    <i>
      <x v="2816"/>
    </i>
    <i>
      <x v="15339"/>
    </i>
    <i>
      <x v="12611"/>
    </i>
    <i>
      <x v="11566"/>
    </i>
    <i>
      <x v="15712"/>
    </i>
    <i>
      <x v="14549"/>
    </i>
    <i>
      <x v="14753"/>
    </i>
    <i>
      <x v="13577"/>
    </i>
    <i>
      <x v="13654"/>
    </i>
    <i>
      <x v="9921"/>
    </i>
    <i>
      <x v="7832"/>
    </i>
    <i>
      <x v="5574"/>
    </i>
    <i>
      <x v="5351"/>
    </i>
    <i>
      <x v="396"/>
    </i>
    <i>
      <x v="3158"/>
    </i>
    <i>
      <x v="1766"/>
    </i>
    <i>
      <x v="3252"/>
    </i>
    <i>
      <x v="1866"/>
    </i>
    <i>
      <x v="477"/>
    </i>
    <i>
      <x v="9781"/>
    </i>
    <i>
      <x v="12603"/>
    </i>
    <i>
      <x v="3597"/>
    </i>
    <i>
      <x v="9667"/>
    </i>
    <i>
      <x v="448"/>
    </i>
    <i>
      <x v="12737"/>
    </i>
    <i>
      <x v="18172"/>
    </i>
    <i>
      <x v="13697"/>
    </i>
    <i>
      <x v="15980"/>
    </i>
    <i>
      <x v="4964"/>
    </i>
    <i>
      <x v="868"/>
    </i>
    <i>
      <x v="5725"/>
    </i>
    <i>
      <x v="9585"/>
    </i>
    <i>
      <x v="14022"/>
    </i>
    <i>
      <x v="10907"/>
    </i>
    <i>
      <x v="7052"/>
    </i>
    <i>
      <x v="13626"/>
    </i>
    <i>
      <x v="7258"/>
    </i>
    <i>
      <x v="4350"/>
    </i>
    <i>
      <x v="717"/>
    </i>
    <i>
      <x v="6229"/>
    </i>
    <i>
      <x v="8519"/>
    </i>
    <i>
      <x v="2030"/>
    </i>
    <i>
      <x v="1133"/>
    </i>
    <i>
      <x v="10974"/>
    </i>
    <i>
      <x v="17119"/>
    </i>
    <i>
      <x v="13407"/>
    </i>
    <i>
      <x v="6136"/>
    </i>
    <i>
      <x v="16600"/>
    </i>
    <i>
      <x v="17317"/>
    </i>
    <i>
      <x v="6063"/>
    </i>
    <i>
      <x v="10311"/>
    </i>
    <i>
      <x v="9165"/>
    </i>
    <i>
      <x v="17135"/>
    </i>
    <i>
      <x v="8821"/>
    </i>
    <i>
      <x v="1556"/>
    </i>
    <i>
      <x v="6524"/>
    </i>
    <i>
      <x v="7514"/>
    </i>
    <i>
      <x v="14787"/>
    </i>
    <i>
      <x v="11585"/>
    </i>
    <i>
      <x v="12204"/>
    </i>
    <i>
      <x v="7146"/>
    </i>
    <i>
      <x v="3517"/>
    </i>
    <i>
      <x v="744"/>
    </i>
    <i>
      <x v="2440"/>
    </i>
    <i>
      <x v="6592"/>
    </i>
    <i>
      <x v="195"/>
    </i>
    <i>
      <x v="2603"/>
    </i>
    <i>
      <x v="178"/>
    </i>
    <i>
      <x v="14720"/>
    </i>
    <i>
      <x v="4391"/>
    </i>
    <i>
      <x v="18104"/>
    </i>
    <i>
      <x v="1875"/>
    </i>
    <i>
      <x v="4412"/>
    </i>
    <i>
      <x v="1989"/>
    </i>
    <i>
      <x v="13955"/>
    </i>
    <i>
      <x v="10603"/>
    </i>
    <i>
      <x v="15332"/>
    </i>
    <i>
      <x v="12805"/>
    </i>
    <i>
      <x v="5091"/>
    </i>
    <i>
      <x v="17901"/>
    </i>
    <i>
      <x v="12270"/>
    </i>
    <i>
      <x v="3385"/>
    </i>
    <i>
      <x v="1054"/>
    </i>
    <i>
      <x v="6796"/>
    </i>
    <i>
      <x v="5200"/>
    </i>
    <i>
      <x v="10995"/>
    </i>
    <i>
      <x v="12762"/>
    </i>
    <i>
      <x v="15544"/>
    </i>
    <i>
      <x v="9204"/>
    </i>
    <i>
      <x v="14123"/>
    </i>
    <i>
      <x v="11701"/>
    </i>
    <i>
      <x v="16393"/>
    </i>
    <i>
      <x v="3174"/>
    </i>
    <i>
      <x v="13660"/>
    </i>
    <i>
      <x v="9318"/>
    </i>
    <i>
      <x v="657"/>
    </i>
    <i>
      <x v="9391"/>
    </i>
    <i>
      <x v="1259"/>
    </i>
    <i>
      <x v="1959"/>
    </i>
    <i>
      <x v="6951"/>
    </i>
    <i>
      <x v="13112"/>
    </i>
    <i>
      <x v="3322"/>
    </i>
    <i>
      <x v="16993"/>
    </i>
    <i>
      <x v="2308"/>
    </i>
    <i>
      <x v="3126"/>
    </i>
    <i>
      <x v="15437"/>
    </i>
    <i>
      <x v="12131"/>
    </i>
    <i>
      <x v="16244"/>
    </i>
    <i>
      <x v="13671"/>
    </i>
    <i>
      <x v="17742"/>
    </i>
    <i>
      <x v="3807"/>
    </i>
    <i>
      <x v="2159"/>
    </i>
    <i>
      <x v="6770"/>
    </i>
    <i>
      <x v="895"/>
    </i>
    <i>
      <x v="917"/>
    </i>
    <i>
      <x v="12036"/>
    </i>
    <i>
      <x v="3826"/>
    </i>
    <i>
      <x v="10104"/>
    </i>
    <i>
      <x v="17183"/>
    </i>
    <i>
      <x v="692"/>
    </i>
    <i>
      <x v="10342"/>
    </i>
    <i>
      <x v="12142"/>
    </i>
    <i>
      <x v="8380"/>
    </i>
    <i>
      <x v="17580"/>
    </i>
    <i>
      <x v="14848"/>
    </i>
    <i>
      <x v="10945"/>
    </i>
    <i>
      <x v="12061"/>
    </i>
    <i>
      <x v="11338"/>
    </i>
    <i>
      <x v="10694"/>
    </i>
    <i>
      <x v="84"/>
    </i>
    <i>
      <x v="5419"/>
    </i>
    <i>
      <x v="9412"/>
    </i>
    <i>
      <x v="7577"/>
    </i>
    <i>
      <x v="16615"/>
    </i>
    <i>
      <x v="2658"/>
    </i>
    <i>
      <x v="17251"/>
    </i>
    <i>
      <x v="915"/>
    </i>
    <i>
      <x v="8265"/>
    </i>
    <i>
      <x v="13293"/>
    </i>
    <i>
      <x v="11124"/>
    </i>
    <i>
      <x v="12861"/>
    </i>
    <i>
      <x v="8899"/>
    </i>
    <i>
      <x v="14406"/>
    </i>
    <i>
      <x v="5995"/>
    </i>
    <i>
      <x v="9192"/>
    </i>
    <i>
      <x v="10330"/>
    </i>
    <i>
      <x v="6377"/>
    </i>
    <i>
      <x v="10717"/>
    </i>
    <i>
      <x v="598"/>
    </i>
    <i>
      <x v="2887"/>
    </i>
    <i>
      <x v="15161"/>
    </i>
    <i>
      <x v="12350"/>
    </i>
    <i>
      <x v="6142"/>
    </i>
    <i>
      <x v="5876"/>
    </i>
    <i>
      <x v="9080"/>
    </i>
    <i>
      <x v="7902"/>
    </i>
    <i>
      <x v="2052"/>
    </i>
    <i>
      <x v="10100"/>
    </i>
    <i>
      <x v="7345"/>
    </i>
    <i>
      <x v="16937"/>
    </i>
    <i>
      <x v="6913"/>
    </i>
    <i>
      <x v="610"/>
    </i>
    <i>
      <x v="4458"/>
    </i>
    <i>
      <x v="13953"/>
    </i>
    <i>
      <x v="16444"/>
    </i>
    <i>
      <x v="16158"/>
    </i>
    <i>
      <x v="12457"/>
    </i>
    <i>
      <x v="17830"/>
    </i>
    <i>
      <x v="2164"/>
    </i>
    <i>
      <x v="14977"/>
    </i>
    <i>
      <x v="6201"/>
    </i>
    <i>
      <x v="14426"/>
    </i>
    <i>
      <x v="4730"/>
    </i>
    <i>
      <x v="10834"/>
    </i>
    <i>
      <x v="324"/>
    </i>
    <i>
      <x v="5703"/>
    </i>
    <i>
      <x v="2614"/>
    </i>
    <i>
      <x v="18203"/>
    </i>
    <i>
      <x v="7702"/>
    </i>
    <i>
      <x v="12206"/>
    </i>
    <i>
      <x v="6605"/>
    </i>
    <i>
      <x v="3833"/>
    </i>
    <i>
      <x v="3165"/>
    </i>
    <i>
      <x v="2664"/>
    </i>
    <i>
      <x v="8105"/>
    </i>
    <i>
      <x v="4807"/>
    </i>
    <i>
      <x v="16905"/>
    </i>
    <i>
      <x v="5699"/>
    </i>
    <i>
      <x v="16951"/>
    </i>
    <i>
      <x v="12339"/>
    </i>
    <i>
      <x v="17502"/>
    </i>
    <i>
      <x v="3506"/>
    </i>
    <i>
      <x v="14135"/>
    </i>
    <i>
      <x v="14204"/>
    </i>
    <i>
      <x v="16083"/>
    </i>
    <i>
      <x v="5422"/>
    </i>
    <i>
      <x v="9931"/>
    </i>
    <i>
      <x v="13181"/>
    </i>
    <i>
      <x v="3515"/>
    </i>
    <i>
      <x v="11335"/>
    </i>
    <i>
      <x v="7889"/>
    </i>
    <i>
      <x v="1413"/>
    </i>
    <i>
      <x v="17393"/>
    </i>
    <i>
      <x v="17922"/>
    </i>
    <i>
      <x v="16806"/>
    </i>
    <i>
      <x v="15093"/>
    </i>
    <i>
      <x v="7953"/>
    </i>
    <i>
      <x v="3594"/>
    </i>
    <i>
      <x v="2713"/>
    </i>
    <i>
      <x v="16096"/>
    </i>
    <i>
      <x v="10488"/>
    </i>
    <i>
      <x v="1534"/>
    </i>
    <i>
      <x v="941"/>
    </i>
    <i>
      <x v="7441"/>
    </i>
    <i>
      <x v="18204"/>
    </i>
    <i>
      <x v="15958"/>
    </i>
    <i>
      <x v="15877"/>
    </i>
    <i>
      <x v="5577"/>
    </i>
    <i>
      <x v="304"/>
    </i>
    <i>
      <x v="11194"/>
    </i>
    <i>
      <x v="5541"/>
    </i>
    <i>
      <x v="9506"/>
    </i>
    <i>
      <x v="3981"/>
    </i>
    <i>
      <x v="5803"/>
    </i>
    <i>
      <x v="12369"/>
    </i>
    <i>
      <x v="13737"/>
    </i>
    <i>
      <x v="7173"/>
    </i>
    <i>
      <x v="10804"/>
    </i>
    <i>
      <x v="8889"/>
    </i>
    <i>
      <x v="11220"/>
    </i>
    <i>
      <x v="719"/>
    </i>
    <i>
      <x v="12066"/>
    </i>
    <i>
      <x v="5684"/>
    </i>
    <i>
      <x v="2277"/>
    </i>
    <i>
      <x v="11259"/>
    </i>
    <i>
      <x v="17133"/>
    </i>
    <i>
      <x v="8703"/>
    </i>
    <i>
      <x v="18057"/>
    </i>
    <i>
      <x v="5225"/>
    </i>
    <i>
      <x v="650"/>
    </i>
    <i>
      <x v="8450"/>
    </i>
    <i>
      <x v="1297"/>
    </i>
    <i>
      <x v="5226"/>
    </i>
    <i>
      <x v="2783"/>
    </i>
    <i>
      <x v="1328"/>
    </i>
    <i>
      <x v="17787"/>
    </i>
    <i>
      <x v="12744"/>
    </i>
    <i>
      <x v="11359"/>
    </i>
    <i>
      <x v="4060"/>
    </i>
    <i>
      <x v="5169"/>
    </i>
    <i>
      <x v="16088"/>
    </i>
    <i>
      <x v="13150"/>
    </i>
    <i>
      <x v="10382"/>
    </i>
    <i>
      <x v="9039"/>
    </i>
    <i>
      <x v="562"/>
    </i>
    <i>
      <x v="9723"/>
    </i>
    <i>
      <x v="484"/>
    </i>
    <i>
      <x v="12453"/>
    </i>
    <i>
      <x v="1618"/>
    </i>
    <i>
      <x v="16571"/>
    </i>
    <i>
      <x v="13413"/>
    </i>
    <i>
      <x v="9768"/>
    </i>
    <i>
      <x v="16144"/>
    </i>
    <i>
      <x v="4363"/>
    </i>
    <i>
      <x v="6366"/>
    </i>
    <i>
      <x v="5682"/>
    </i>
    <i>
      <x v="13602"/>
    </i>
    <i>
      <x v="14619"/>
    </i>
    <i>
      <x v="15103"/>
    </i>
    <i>
      <x v="6098"/>
    </i>
    <i>
      <x v="813"/>
    </i>
    <i>
      <x v="11083"/>
    </i>
    <i>
      <x v="631"/>
    </i>
    <i>
      <x v="8824"/>
    </i>
    <i>
      <x v="2771"/>
    </i>
    <i>
      <x v="13302"/>
    </i>
    <i>
      <x v="12792"/>
    </i>
    <i>
      <x v="2340"/>
    </i>
    <i>
      <x v="3295"/>
    </i>
    <i>
      <x v="13122"/>
    </i>
    <i>
      <x v="7582"/>
    </i>
    <i>
      <x v="428"/>
    </i>
    <i>
      <x v="5349"/>
    </i>
    <i>
      <x v="4998"/>
    </i>
    <i>
      <x v="11270"/>
    </i>
    <i>
      <x v="16834"/>
    </i>
    <i>
      <x v="3198"/>
    </i>
    <i>
      <x v="1912"/>
    </i>
    <i>
      <x v="7813"/>
    </i>
    <i>
      <x v="3422"/>
    </i>
    <i>
      <x v="4405"/>
    </i>
    <i>
      <x v="2516"/>
    </i>
    <i>
      <x v="18101"/>
    </i>
    <i>
      <x v="16659"/>
    </i>
    <i>
      <x v="18350"/>
    </i>
    <i>
      <x v="10398"/>
    </i>
    <i>
      <x v="5665"/>
    </i>
    <i>
      <x v="4864"/>
    </i>
    <i>
      <x v="9599"/>
    </i>
    <i>
      <x v="9066"/>
    </i>
    <i>
      <x v="15705"/>
    </i>
    <i>
      <x v="10968"/>
    </i>
    <i>
      <x v="15567"/>
    </i>
    <i>
      <x v="16190"/>
    </i>
    <i>
      <x v="13843"/>
    </i>
    <i>
      <x v="6586"/>
    </i>
    <i>
      <x v="701"/>
    </i>
    <i>
      <x v="819"/>
    </i>
    <i>
      <x v="8291"/>
    </i>
    <i>
      <x v="17619"/>
    </i>
    <i>
      <x v="11159"/>
    </i>
    <i>
      <x v="9812"/>
    </i>
    <i>
      <x v="7645"/>
    </i>
    <i>
      <x v="1522"/>
    </i>
    <i>
      <x v="13813"/>
    </i>
    <i>
      <x v="2217"/>
    </i>
    <i>
      <x v="14575"/>
    </i>
    <i>
      <x v="14110"/>
    </i>
    <i>
      <x v="7342"/>
    </i>
    <i>
      <x v="5050"/>
    </i>
    <i>
      <x v="14170"/>
    </i>
    <i>
      <x v="9291"/>
    </i>
    <i>
      <x v="17715"/>
    </i>
    <i>
      <x v="4362"/>
    </i>
    <i>
      <x v="12629"/>
    </i>
    <i>
      <x v="9190"/>
    </i>
    <i>
      <x v="9846"/>
    </i>
    <i>
      <x v="12976"/>
    </i>
    <i>
      <x v="3446"/>
    </i>
    <i>
      <x v="14860"/>
    </i>
    <i>
      <x v="2233"/>
    </i>
    <i>
      <x v="12464"/>
    </i>
    <i>
      <x v="8215"/>
    </i>
    <i>
      <x v="16908"/>
    </i>
    <i>
      <x v="13420"/>
    </i>
    <i>
      <x v="11575"/>
    </i>
    <i>
      <x v="13072"/>
    </i>
    <i>
      <x v="14378"/>
    </i>
    <i>
      <x v="5760"/>
    </i>
    <i>
      <x v="4946"/>
    </i>
    <i>
      <x v="10714"/>
    </i>
    <i>
      <x v="17217"/>
    </i>
    <i>
      <x v="1563"/>
    </i>
    <i>
      <x v="15349"/>
    </i>
    <i>
      <x v="15429"/>
    </i>
    <i>
      <x v="12324"/>
    </i>
    <i>
      <x v="3098"/>
    </i>
    <i>
      <x v="5905"/>
    </i>
    <i>
      <x v="16086"/>
    </i>
    <i>
      <x v="15835"/>
    </i>
    <i>
      <x v="11340"/>
    </i>
    <i>
      <x v="15285"/>
    </i>
    <i>
      <x v="10608"/>
    </i>
    <i>
      <x v="12832"/>
    </i>
    <i>
      <x v="10599"/>
    </i>
    <i>
      <x v="13003"/>
    </i>
    <i>
      <x v="7808"/>
    </i>
    <i>
      <x v="13098"/>
    </i>
    <i>
      <x v="5741"/>
    </i>
    <i>
      <x v="9815"/>
    </i>
    <i>
      <x v="9047"/>
    </i>
    <i>
      <x v="4092"/>
    </i>
    <i>
      <x v="14500"/>
    </i>
    <i>
      <x v="16003"/>
    </i>
    <i>
      <x v="13109"/>
    </i>
    <i>
      <x v="8142"/>
    </i>
    <i>
      <x v="8883"/>
    </i>
    <i>
      <x v="5926"/>
    </i>
    <i>
      <x v="1339"/>
    </i>
    <i>
      <x v="2592"/>
    </i>
    <i>
      <x v="3867"/>
    </i>
    <i>
      <x v="14076"/>
    </i>
    <i>
      <x v="6008"/>
    </i>
    <i>
      <x v="5355"/>
    </i>
    <i>
      <x v="4431"/>
    </i>
    <i>
      <x v="16180"/>
    </i>
    <i>
      <x v="7012"/>
    </i>
    <i>
      <x v="17668"/>
    </i>
    <i>
      <x v="14260"/>
    </i>
    <i>
      <x v="7722"/>
    </i>
    <i>
      <x v="12440"/>
    </i>
    <i>
      <x v="2863"/>
    </i>
    <i>
      <x v="6783"/>
    </i>
    <i>
      <x v="16200"/>
    </i>
    <i>
      <x v="5457"/>
    </i>
    <i>
      <x v="8955"/>
    </i>
    <i>
      <x v="4797"/>
    </i>
    <i>
      <x v="17197"/>
    </i>
    <i>
      <x v="500"/>
    </i>
    <i>
      <x v="13284"/>
    </i>
    <i>
      <x v="8024"/>
    </i>
    <i>
      <x v="12649"/>
    </i>
    <i>
      <x v="1219"/>
    </i>
    <i>
      <x v="4428"/>
    </i>
    <i>
      <x v="16970"/>
    </i>
    <i>
      <x v="8867"/>
    </i>
    <i>
      <x v="8967"/>
    </i>
    <i>
      <x v="11718"/>
    </i>
    <i>
      <x v="9500"/>
    </i>
    <i>
      <x v="8020"/>
    </i>
    <i>
      <x v="13987"/>
    </i>
    <i>
      <x v="5877"/>
    </i>
    <i>
      <x v="1526"/>
    </i>
    <i>
      <x v="14351"/>
    </i>
    <i>
      <x v="10300"/>
    </i>
    <i>
      <x v="11521"/>
    </i>
    <i>
      <x v="1464"/>
    </i>
    <i>
      <x v="3672"/>
    </i>
    <i>
      <x v="7126"/>
    </i>
    <i>
      <x v="12739"/>
    </i>
    <i>
      <x v="1468"/>
    </i>
    <i>
      <x v="7935"/>
    </i>
    <i>
      <x v="17694"/>
    </i>
    <i>
      <x v="9272"/>
    </i>
    <i>
      <x v="6287"/>
    </i>
    <i>
      <x v="17335"/>
    </i>
    <i>
      <x v="13569"/>
    </i>
    <i>
      <x v="9698"/>
    </i>
    <i>
      <x v="6019"/>
    </i>
    <i>
      <x v="8556"/>
    </i>
    <i>
      <x v="11440"/>
    </i>
    <i>
      <x v="4352"/>
    </i>
    <i>
      <x v="17129"/>
    </i>
    <i>
      <x v="16619"/>
    </i>
    <i>
      <x v="10052"/>
    </i>
    <i>
      <x v="14"/>
    </i>
    <i>
      <x v="1402"/>
    </i>
    <i>
      <x v="4646"/>
    </i>
    <i>
      <x v="12640"/>
    </i>
    <i>
      <x v="13996"/>
    </i>
    <i>
      <x v="17627"/>
    </i>
    <i>
      <x v="16721"/>
    </i>
    <i>
      <x v="17809"/>
    </i>
    <i>
      <x v="17241"/>
    </i>
    <i>
      <x v="316"/>
    </i>
    <i>
      <x v="16678"/>
    </i>
    <i>
      <x v="16036"/>
    </i>
    <i>
      <x v="3546"/>
    </i>
    <i>
      <x v="13170"/>
    </i>
    <i>
      <x v="11421"/>
    </i>
    <i>
      <x v="8264"/>
    </i>
    <i>
      <x v="7575"/>
    </i>
    <i>
      <x v="5918"/>
    </i>
    <i>
      <x v="3541"/>
    </i>
    <i>
      <x v="648"/>
    </i>
    <i>
      <x v="10200"/>
    </i>
    <i>
      <x v="15148"/>
    </i>
    <i>
      <x v="18035"/>
    </i>
    <i>
      <x v="15089"/>
    </i>
    <i>
      <x v="6039"/>
    </i>
    <i>
      <x v="15784"/>
    </i>
    <i>
      <x v="10537"/>
    </i>
    <i>
      <x v="7087"/>
    </i>
    <i>
      <x v="874"/>
    </i>
    <i>
      <x v="3"/>
    </i>
    <i>
      <x v="8297"/>
    </i>
    <i>
      <x v="4332"/>
    </i>
    <i>
      <x v="3232"/>
    </i>
    <i>
      <x v="17488"/>
    </i>
    <i>
      <x v="17156"/>
    </i>
    <i>
      <x v="9233"/>
    </i>
    <i>
      <x v="13836"/>
    </i>
    <i>
      <x v="5206"/>
    </i>
    <i>
      <x v="17701"/>
    </i>
    <i>
      <x v="8896"/>
    </i>
    <i>
      <x v="1274"/>
    </i>
    <i>
      <x v="7805"/>
    </i>
    <i>
      <x v="1755"/>
    </i>
    <i>
      <x v="7267"/>
    </i>
    <i>
      <x v="5340"/>
    </i>
    <i>
      <x v="4552"/>
    </i>
    <i>
      <x v="10304"/>
    </i>
    <i>
      <x v="6713"/>
    </i>
    <i>
      <x v="4675"/>
    </i>
    <i>
      <x v="5293"/>
    </i>
    <i>
      <x v="18263"/>
    </i>
    <i>
      <x v="10459"/>
    </i>
    <i>
      <x v="1368"/>
    </i>
    <i>
      <x v="13898"/>
    </i>
    <i>
      <x v="15163"/>
    </i>
    <i>
      <x v="3366"/>
    </i>
    <i>
      <x v="134"/>
    </i>
    <i>
      <x v="2896"/>
    </i>
    <i>
      <x v="14630"/>
    </i>
    <i>
      <x v="10964"/>
    </i>
    <i>
      <x v="17379"/>
    </i>
    <i>
      <x v="13152"/>
    </i>
    <i>
      <x v="16286"/>
    </i>
    <i>
      <x v="1319"/>
    </i>
    <i>
      <x v="7338"/>
    </i>
    <i>
      <x v="1045"/>
    </i>
    <i>
      <x v="17067"/>
    </i>
    <i>
      <x v="8582"/>
    </i>
    <i>
      <x v="4464"/>
    </i>
    <i>
      <x v="7573"/>
    </i>
    <i>
      <x v="9406"/>
    </i>
    <i>
      <x v="7991"/>
    </i>
    <i>
      <x v="12912"/>
    </i>
    <i>
      <x v="2456"/>
    </i>
    <i>
      <x v="9762"/>
    </i>
    <i>
      <x v="3938"/>
    </i>
    <i>
      <x v="11432"/>
    </i>
    <i>
      <x v="1326"/>
    </i>
    <i>
      <x v="11930"/>
    </i>
    <i>
      <x v="689"/>
    </i>
    <i>
      <x v="1577"/>
    </i>
    <i>
      <x v="114"/>
    </i>
    <i>
      <x v="2687"/>
    </i>
    <i>
      <x v="16236"/>
    </i>
    <i>
      <x v="12196"/>
    </i>
    <i>
      <x v="16342"/>
    </i>
    <i>
      <x v="9003"/>
    </i>
    <i>
      <x v="16301"/>
    </i>
    <i>
      <x v="6449"/>
    </i>
    <i>
      <x v="17490"/>
    </i>
    <i>
      <x v="2857"/>
    </i>
    <i>
      <x v="15702"/>
    </i>
    <i>
      <x v="16700"/>
    </i>
    <i>
      <x v="10684"/>
    </i>
    <i>
      <x v="2640"/>
    </i>
    <i>
      <x v="14916"/>
    </i>
    <i>
      <x v="5708"/>
    </i>
    <i>
      <x v="5949"/>
    </i>
    <i>
      <x v="4940"/>
    </i>
    <i>
      <x v="14764"/>
    </i>
    <i>
      <x v="10067"/>
    </i>
    <i>
      <x v="6398"/>
    </i>
    <i>
      <x v="7949"/>
    </i>
    <i>
      <x v="45"/>
    </i>
    <i>
      <x v="12080"/>
    </i>
    <i>
      <x v="14736"/>
    </i>
    <i>
      <x v="3945"/>
    </i>
    <i>
      <x v="15176"/>
    </i>
    <i>
      <x v="13896"/>
    </i>
    <i>
      <x v="4623"/>
    </i>
    <i>
      <x v="12862"/>
    </i>
    <i>
      <x v="11238"/>
    </i>
    <i>
      <x v="3642"/>
    </i>
    <i>
      <x v="5245"/>
    </i>
    <i>
      <x v="3997"/>
    </i>
    <i>
      <x v="10672"/>
    </i>
    <i>
      <x v="2994"/>
    </i>
    <i>
      <x v="5448"/>
    </i>
    <i>
      <x v="14903"/>
    </i>
    <i>
      <x v="11696"/>
    </i>
    <i>
      <x v="2574"/>
    </i>
    <i>
      <x v="5192"/>
    </i>
    <i>
      <x v="13338"/>
    </i>
    <i>
      <x v="10391"/>
    </i>
    <i>
      <x v="11584"/>
    </i>
    <i>
      <x v="5780"/>
    </i>
    <i>
      <x v="3917"/>
    </i>
    <i>
      <x v="956"/>
    </i>
    <i>
      <x v="17638"/>
    </i>
    <i>
      <x v="11290"/>
    </i>
    <i>
      <x v="10254"/>
    </i>
    <i>
      <x v="7307"/>
    </i>
    <i>
      <x v="7139"/>
    </i>
    <i>
      <x v="7784"/>
    </i>
    <i>
      <x v="9847"/>
    </i>
    <i>
      <x v="5016"/>
    </i>
    <i>
      <x v="16146"/>
    </i>
    <i>
      <x v="14468"/>
    </i>
    <i>
      <x v="723"/>
    </i>
    <i>
      <x v="7368"/>
    </i>
    <i>
      <x v="15464"/>
    </i>
    <i>
      <x v="13651"/>
    </i>
    <i>
      <x v="1377"/>
    </i>
    <i>
      <x v="17410"/>
    </i>
    <i>
      <x v="1289"/>
    </i>
    <i>
      <x v="11537"/>
    </i>
    <i>
      <x v="6378"/>
    </i>
    <i>
      <x v="16365"/>
    </i>
    <i>
      <x v="16662"/>
    </i>
    <i>
      <x v="16177"/>
    </i>
    <i>
      <x v="12121"/>
    </i>
    <i>
      <x v="11899"/>
    </i>
    <i>
      <x v="8156"/>
    </i>
    <i>
      <x v="8398"/>
    </i>
    <i>
      <x v="7157"/>
    </i>
    <i>
      <x v="4300"/>
    </i>
    <i>
      <x v="2290"/>
    </i>
    <i>
      <x v="17563"/>
    </i>
    <i>
      <x v="3664"/>
    </i>
    <i>
      <x v="11482"/>
    </i>
    <i>
      <x v="11645"/>
    </i>
    <i>
      <x v="9772"/>
    </i>
    <i>
      <x v="7684"/>
    </i>
    <i>
      <x v="7313"/>
    </i>
    <i>
      <x v="9854"/>
    </i>
    <i>
      <x v="16929"/>
    </i>
    <i>
      <x v="1033"/>
    </i>
    <i>
      <x v="15476"/>
    </i>
    <i>
      <x v="13027"/>
    </i>
    <i>
      <x v="9910"/>
    </i>
    <i>
      <x v="5978"/>
    </i>
    <i>
      <x v="13645"/>
    </i>
    <i>
      <x v="924"/>
    </i>
    <i>
      <x v="10767"/>
    </i>
    <i>
      <x v="1015"/>
    </i>
    <i>
      <x v="8433"/>
    </i>
    <i>
      <x v="14136"/>
    </i>
    <i>
      <x v="7515"/>
    </i>
    <i>
      <x v="13064"/>
    </i>
    <i>
      <x v="14974"/>
    </i>
    <i>
      <x v="2503"/>
    </i>
    <i>
      <x v="6211"/>
    </i>
    <i>
      <x v="515"/>
    </i>
    <i>
      <x v="3967"/>
    </i>
    <i>
      <x v="15436"/>
    </i>
    <i>
      <x v="12232"/>
    </i>
    <i>
      <x v="11161"/>
    </i>
    <i>
      <x v="16384"/>
    </i>
    <i>
      <x v="6411"/>
    </i>
    <i>
      <x v="5179"/>
    </i>
    <i>
      <x v="1197"/>
    </i>
    <i>
      <x v="15831"/>
    </i>
    <i>
      <x v="11579"/>
    </i>
    <i>
      <x v="7486"/>
    </i>
    <i>
      <x v="7967"/>
    </i>
    <i>
      <x v="11483"/>
    </i>
    <i>
      <x v="15297"/>
    </i>
    <i>
      <x v="2657"/>
    </i>
    <i>
      <x v="6231"/>
    </i>
    <i>
      <x v="16549"/>
    </i>
    <i>
      <x v="12598"/>
    </i>
    <i>
      <x v="5608"/>
    </i>
    <i>
      <x v="16349"/>
    </i>
    <i>
      <x v="7583"/>
    </i>
    <i>
      <x v="5989"/>
    </i>
    <i>
      <x v="9617"/>
    </i>
    <i>
      <x v="223"/>
    </i>
    <i>
      <x v="12925"/>
    </i>
    <i>
      <x v="1594"/>
    </i>
    <i>
      <x v="7215"/>
    </i>
    <i>
      <x v="8860"/>
    </i>
    <i>
      <x v="16148"/>
    </i>
    <i>
      <x v="10117"/>
    </i>
    <i>
      <x v="17222"/>
    </i>
    <i>
      <x v="881"/>
    </i>
    <i>
      <x v="16274"/>
    </i>
    <i>
      <x v="12262"/>
    </i>
    <i>
      <x v="3631"/>
    </i>
    <i>
      <x v="1510"/>
    </i>
    <i>
      <x v="8279"/>
    </i>
    <i>
      <x v="12445"/>
    </i>
    <i>
      <x v="16097"/>
    </i>
    <i>
      <x v="16215"/>
    </i>
    <i>
      <x v="7594"/>
    </i>
    <i>
      <x v="5625"/>
    </i>
    <i>
      <x v="14376"/>
    </i>
    <i>
      <x v="17339"/>
    </i>
    <i>
      <x v="15913"/>
    </i>
    <i>
      <x v="12500"/>
    </i>
    <i>
      <x v="18282"/>
    </i>
    <i>
      <x v="15026"/>
    </i>
    <i>
      <x v="9866"/>
    </i>
    <i>
      <x v="3572"/>
    </i>
    <i>
      <x v="7686"/>
    </i>
    <i>
      <x v="599"/>
    </i>
    <i>
      <x v="16085"/>
    </i>
    <i>
      <x v="12771"/>
    </i>
    <i>
      <x v="13024"/>
    </i>
    <i>
      <x v="12279"/>
    </i>
    <i>
      <x v="3043"/>
    </i>
    <i>
      <x v="5847"/>
    </i>
    <i>
      <x v="8575"/>
    </i>
    <i>
      <x v="5545"/>
    </i>
    <i>
      <x v="9229"/>
    </i>
    <i>
      <x v="18269"/>
    </i>
    <i>
      <x v="13948"/>
    </i>
    <i>
      <x v="4211"/>
    </i>
    <i>
      <x v="4406"/>
    </i>
    <i>
      <x v="16456"/>
    </i>
    <i>
      <x v="15509"/>
    </i>
    <i>
      <x v="15280"/>
    </i>
    <i>
      <x v="17699"/>
    </i>
    <i>
      <x v="3774"/>
    </i>
    <i>
      <x v="14758"/>
    </i>
    <i>
      <x v="6871"/>
    </i>
    <i>
      <x v="17755"/>
    </i>
    <i>
      <x v="13049"/>
    </i>
    <i>
      <x v="13356"/>
    </i>
    <i>
      <x v="7700"/>
    </i>
    <i>
      <x v="3715"/>
    </i>
    <i>
      <x v="14037"/>
    </i>
    <i>
      <x v="8552"/>
    </i>
    <i>
      <x v="3459"/>
    </i>
    <i>
      <x v="1158"/>
    </i>
    <i>
      <x v="13471"/>
    </i>
    <i>
      <x v="17868"/>
    </i>
    <i>
      <x v="15944"/>
    </i>
    <i>
      <x v="16987"/>
    </i>
    <i>
      <x v="14623"/>
    </i>
    <i>
      <x v="804"/>
    </i>
    <i>
      <x v="13032"/>
    </i>
    <i>
      <x v="14827"/>
    </i>
    <i>
      <x v="13075"/>
    </i>
    <i>
      <x v="4716"/>
    </i>
    <i>
      <x v="437"/>
    </i>
    <i>
      <x v="1357"/>
    </i>
    <i>
      <x v="14413"/>
    </i>
    <i>
      <x v="17789"/>
    </i>
    <i>
      <x v="2638"/>
    </i>
    <i>
      <x v="12527"/>
    </i>
    <i>
      <x v="11051"/>
    </i>
    <i>
      <x v="5166"/>
    </i>
    <i>
      <x v="15195"/>
    </i>
    <i>
      <x v="2184"/>
    </i>
    <i>
      <x v="2900"/>
    </i>
    <i>
      <x v="13005"/>
    </i>
    <i>
      <x v="10325"/>
    </i>
    <i>
      <x v="5623"/>
    </i>
    <i>
      <x v="4443"/>
    </i>
    <i>
      <x v="9283"/>
    </i>
    <i>
      <x v="4127"/>
    </i>
    <i>
      <x v="9634"/>
    </i>
    <i>
      <x v="219"/>
    </i>
    <i>
      <x v="1753"/>
    </i>
    <i>
      <x v="15431"/>
    </i>
    <i>
      <x v="13263"/>
    </i>
    <i>
      <x v="10526"/>
    </i>
    <i>
      <x v="9415"/>
    </i>
    <i>
      <x v="15214"/>
    </i>
    <i>
      <x v="13568"/>
    </i>
    <i>
      <x v="175"/>
    </i>
    <i>
      <x v="11529"/>
    </i>
    <i>
      <x v="11088"/>
    </i>
    <i>
      <x v="9756"/>
    </i>
    <i>
      <x v="13448"/>
    </i>
    <i>
      <x v="5508"/>
    </i>
    <i>
      <x v="5646"/>
    </i>
    <i>
      <x v="2566"/>
    </i>
    <i>
      <x v="16608"/>
    </i>
    <i>
      <x v="5898"/>
    </i>
    <i>
      <x v="11743"/>
    </i>
    <i>
      <x v="15710"/>
    </i>
    <i>
      <x v="8825"/>
    </i>
    <i>
      <x v="2683"/>
    </i>
    <i>
      <x v="15451"/>
    </i>
    <i>
      <x v="15964"/>
    </i>
    <i>
      <x v="4427"/>
    </i>
    <i>
      <x v="7610"/>
    </i>
    <i>
      <x v="1754"/>
    </i>
    <i>
      <x v="8950"/>
    </i>
    <i>
      <x v="13540"/>
    </i>
    <i>
      <x v="7372"/>
    </i>
    <i>
      <x v="17186"/>
    </i>
    <i>
      <x v="16572"/>
    </i>
    <i>
      <x v="3203"/>
    </i>
    <i>
      <x v="10057"/>
    </i>
    <i>
      <x v="6916"/>
    </i>
    <i>
      <x v="15315"/>
    </i>
    <i>
      <x v="12187"/>
    </i>
    <i>
      <x v="2177"/>
    </i>
    <i>
      <x v="13629"/>
    </i>
    <i>
      <x v="2147"/>
    </i>
    <i>
      <x v="6556"/>
    </i>
    <i>
      <x v="13515"/>
    </i>
    <i>
      <x v="3093"/>
    </i>
    <i>
      <x v="13709"/>
    </i>
    <i>
      <x v="7489"/>
    </i>
    <i>
      <x v="2628"/>
    </i>
    <i>
      <x v="10878"/>
    </i>
    <i>
      <x v="8793"/>
    </i>
    <i>
      <x v="2970"/>
    </i>
    <i>
      <x v="15293"/>
    </i>
    <i>
      <x v="14287"/>
    </i>
    <i>
      <x v="12956"/>
    </i>
    <i>
      <x v="10869"/>
    </i>
    <i>
      <x v="11007"/>
    </i>
    <i>
      <x v="5589"/>
    </i>
    <i>
      <x v="4501"/>
    </i>
    <i>
      <x v="1567"/>
    </i>
    <i>
      <x v="1409"/>
    </i>
    <i>
      <x v="1347"/>
    </i>
    <i>
      <x v="17691"/>
    </i>
    <i>
      <x v="16103"/>
    </i>
    <i>
      <x v="13587"/>
    </i>
    <i>
      <x v="8855"/>
    </i>
    <i>
      <x v="5580"/>
    </i>
    <i>
      <x v="16689"/>
    </i>
    <i>
      <x v="5862"/>
    </i>
    <i>
      <x v="17040"/>
    </i>
    <i>
      <x v="4605"/>
    </i>
    <i>
      <x v="2864"/>
    </i>
    <i>
      <x v="6606"/>
    </i>
    <i>
      <x v="15576"/>
    </i>
    <i>
      <x v="17727"/>
    </i>
    <i>
      <x v="11673"/>
    </i>
    <i>
      <x v="298"/>
    </i>
    <i>
      <x v="11289"/>
    </i>
    <i>
      <x v="17589"/>
    </i>
    <i>
      <x v="205"/>
    </i>
    <i>
      <x v="4873"/>
    </i>
    <i>
      <x v="10778"/>
    </i>
    <i>
      <x v="11438"/>
    </i>
    <i>
      <x v="2220"/>
    </i>
    <i>
      <x v="1113"/>
    </i>
    <i>
      <x v="7699"/>
    </i>
    <i>
      <x v="11353"/>
    </i>
    <i>
      <x v="403"/>
    </i>
    <i>
      <x v="16827"/>
    </i>
    <i>
      <x v="13956"/>
    </i>
    <i>
      <x v="3423"/>
    </i>
    <i>
      <x v="15336"/>
    </i>
    <i>
      <x v="6620"/>
    </i>
    <i>
      <x v="8408"/>
    </i>
    <i>
      <x v="8317"/>
    </i>
    <i>
      <x v="5719"/>
    </i>
    <i>
      <x v="14757"/>
    </i>
    <i>
      <x v="4879"/>
    </i>
    <i>
      <x v="3775"/>
    </i>
    <i>
      <x v="8070"/>
    </i>
    <i>
      <x v="11716"/>
    </i>
    <i>
      <x v="7671"/>
    </i>
    <i>
      <x v="2219"/>
    </i>
    <i>
      <x v="11657"/>
    </i>
    <i>
      <x v="5125"/>
    </i>
    <i>
      <x v="12953"/>
    </i>
    <i>
      <x v="15751"/>
    </i>
    <i>
      <x v="12182"/>
    </i>
    <i>
      <x v="10904"/>
    </i>
    <i>
      <x v="5265"/>
    </i>
    <i>
      <x v="7114"/>
    </i>
    <i>
      <x v="5765"/>
    </i>
    <i>
      <x v="13621"/>
    </i>
    <i>
      <x v="10478"/>
    </i>
    <i>
      <x v="13301"/>
    </i>
    <i>
      <x v="5745"/>
    </i>
    <i>
      <x v="2242"/>
    </i>
    <i>
      <x v="15328"/>
    </i>
    <i>
      <x v="3520"/>
    </i>
    <i>
      <x v="18380"/>
    </i>
    <i>
      <x v="2439"/>
    </i>
    <i>
      <x v="14609"/>
    </i>
    <i>
      <x v="5494"/>
    </i>
    <i>
      <x v="9311"/>
    </i>
    <i>
      <x v="13679"/>
    </i>
    <i>
      <x v="5526"/>
    </i>
    <i>
      <x v="7471"/>
    </i>
    <i>
      <x v="16889"/>
    </i>
    <i>
      <x v="8651"/>
    </i>
    <i>
      <x v="17499"/>
    </i>
    <i>
      <x v="14172"/>
    </i>
    <i>
      <x v="638"/>
    </i>
    <i>
      <x v="17027"/>
    </i>
    <i>
      <x v="8127"/>
    </i>
    <i>
      <x v="10257"/>
    </i>
    <i>
      <x v="14139"/>
    </i>
    <i>
      <x v="8133"/>
    </i>
    <i>
      <x v="505"/>
    </i>
    <i>
      <x v="3412"/>
    </i>
    <i>
      <x v="13289"/>
    </i>
    <i>
      <x v="1460"/>
    </i>
    <i>
      <x v="12175"/>
    </i>
    <i>
      <x v="16428"/>
    </i>
    <i>
      <x v="17805"/>
    </i>
    <i>
      <x v="7382"/>
    </i>
    <i>
      <x v="10581"/>
    </i>
    <i>
      <x v="2595"/>
    </i>
    <i>
      <x v="1250"/>
    </i>
    <i>
      <x v="5944"/>
    </i>
    <i>
      <x v="14776"/>
    </i>
    <i>
      <x v="10202"/>
    </i>
    <i>
      <x v="2852"/>
    </i>
    <i>
      <x v="11445"/>
    </i>
    <i>
      <x v="389"/>
    </i>
    <i>
      <x v="16041"/>
    </i>
    <i>
      <x v="9855"/>
    </i>
    <i>
      <x v="12876"/>
    </i>
    <i>
      <x v="5642"/>
    </i>
    <i>
      <x v="2297"/>
    </i>
    <i>
      <x v="7081"/>
    </i>
    <i>
      <x v="10506"/>
    </i>
    <i>
      <x v="18099"/>
    </i>
    <i>
      <x v="4487"/>
    </i>
    <i>
      <x v="10628"/>
    </i>
    <i>
      <x v="8980"/>
    </i>
    <i>
      <x v="4355"/>
    </i>
    <i>
      <x v="4379"/>
    </i>
    <i>
      <x v="9894"/>
    </i>
    <i>
      <x v="15824"/>
    </i>
    <i>
      <x v="8244"/>
    </i>
    <i>
      <x v="2501"/>
    </i>
    <i>
      <x v="2589"/>
    </i>
    <i>
      <x v="5470"/>
    </i>
    <i>
      <x v="649"/>
    </i>
    <i>
      <x v="15895"/>
    </i>
    <i>
      <x v="5133"/>
    </i>
    <i>
      <x v="809"/>
    </i>
    <i>
      <x v="1103"/>
    </i>
    <i>
      <x v="13140"/>
    </i>
    <i>
      <x v="6506"/>
    </i>
    <i>
      <x v="18283"/>
    </i>
    <i>
      <x v="2507"/>
    </i>
    <i>
      <x v="13147"/>
    </i>
    <i>
      <x v="8438"/>
    </i>
    <i>
      <x v="12210"/>
    </i>
    <i>
      <x v="15797"/>
    </i>
    <i>
      <x v="11615"/>
    </i>
    <i>
      <x v="7888"/>
    </i>
    <i>
      <x v="2196"/>
    </i>
    <i>
      <x v="15916"/>
    </i>
    <i>
      <x v="1700"/>
    </i>
    <i>
      <x v="6799"/>
    </i>
    <i>
      <x v="18063"/>
    </i>
    <i>
      <x v="10303"/>
    </i>
    <i>
      <x v="10676"/>
    </i>
    <i>
      <x v="9249"/>
    </i>
    <i>
      <x v="13045"/>
    </i>
    <i>
      <x v="6786"/>
    </i>
    <i>
      <x v="15740"/>
    </i>
    <i>
      <x v="11166"/>
    </i>
    <i>
      <x v="742"/>
    </i>
    <i>
      <x v="16537"/>
    </i>
    <i>
      <x v="11108"/>
    </i>
    <i>
      <x v="8465"/>
    </i>
    <i>
      <x v="11708"/>
    </i>
    <i>
      <x v="13639"/>
    </i>
    <i>
      <x v="13859"/>
    </i>
    <i>
      <x v="9259"/>
    </i>
    <i>
      <x v="2851"/>
    </i>
    <i>
      <x v="8256"/>
    </i>
    <i>
      <x v="5672"/>
    </i>
    <i>
      <x v="2832"/>
    </i>
    <i>
      <x v="11805"/>
    </i>
    <i>
      <x v="6326"/>
    </i>
    <i>
      <x v="13490"/>
    </i>
    <i>
      <x v="10654"/>
    </i>
    <i>
      <x v="16810"/>
    </i>
    <i>
      <x v="12702"/>
    </i>
    <i>
      <x v="13161"/>
    </i>
    <i>
      <x v="11470"/>
    </i>
    <i>
      <x v="7264"/>
    </i>
    <i>
      <x v="1399"/>
    </i>
    <i>
      <x v="7235"/>
    </i>
    <i>
      <x v="5059"/>
    </i>
    <i>
      <x v="9940"/>
    </i>
    <i>
      <x v="15778"/>
    </i>
    <i>
      <x v="16438"/>
    </i>
    <i>
      <x v="12917"/>
    </i>
    <i>
      <x v="11489"/>
    </i>
    <i>
      <x v="1345"/>
    </i>
    <i>
      <x v="15793"/>
    </i>
    <i>
      <x v="6539"/>
    </i>
    <i>
      <x v="6025"/>
    </i>
    <i>
      <x v="1810"/>
    </i>
    <i>
      <x v="15164"/>
    </i>
    <i>
      <x v="686"/>
    </i>
    <i>
      <x v="17404"/>
    </i>
    <i>
      <x v="14366"/>
    </i>
    <i>
      <x v="9629"/>
    </i>
    <i>
      <x v="5767"/>
    </i>
    <i>
      <x v="13148"/>
    </i>
    <i>
      <x v="15174"/>
    </i>
    <i>
      <x v="17804"/>
    </i>
    <i>
      <x v="16165"/>
    </i>
    <i>
      <x v="14446"/>
    </i>
    <i>
      <x v="9683"/>
    </i>
    <i>
      <x v="8588"/>
    </i>
    <i>
      <x v="5487"/>
    </i>
    <i>
      <x v="4136"/>
    </i>
    <i>
      <x v="406"/>
    </i>
    <i>
      <x v="91"/>
    </i>
    <i>
      <x v="6026"/>
    </i>
    <i>
      <x v="12431"/>
    </i>
    <i>
      <x v="89"/>
    </i>
    <i>
      <x v="1902"/>
    </i>
    <i>
      <x v="17270"/>
    </i>
    <i>
      <x v="8936"/>
    </i>
    <i>
      <x v="12199"/>
    </i>
    <i>
      <x v="3636"/>
    </i>
    <i>
      <x v="12302"/>
    </i>
    <i>
      <x v="2314"/>
    </i>
    <i>
      <x v="17408"/>
    </i>
    <i>
      <x v="16168"/>
    </i>
    <i>
      <x v="16355"/>
    </i>
    <i>
      <x v="3398"/>
    </i>
    <i>
      <x v="17783"/>
    </i>
    <i>
      <x v="14266"/>
    </i>
    <i>
      <x v="1099"/>
    </i>
    <i>
      <x v="17349"/>
    </i>
    <i>
      <x v="2820"/>
    </i>
    <i>
      <x v="532"/>
    </i>
    <i>
      <x v="16284"/>
    </i>
    <i>
      <x v="1861"/>
    </i>
    <i>
      <x v="1421"/>
    </i>
    <i>
      <x v="11834"/>
    </i>
    <i>
      <x v="16132"/>
    </i>
    <i>
      <x v="14772"/>
    </i>
    <i>
      <x v="2968"/>
    </i>
    <i>
      <x v="4739"/>
    </i>
    <i>
      <x v="3475"/>
    </i>
    <i>
      <x v="4103"/>
    </i>
    <i>
      <x v="6289"/>
    </i>
    <i>
      <x v="8729"/>
    </i>
    <i>
      <x v="3827"/>
    </i>
    <i>
      <x v="5909"/>
    </i>
    <i>
      <x v="2881"/>
    </i>
    <i>
      <x v="18279"/>
    </i>
    <i>
      <x v="13130"/>
    </i>
    <i>
      <x v="17371"/>
    </i>
    <i>
      <x v="8095"/>
    </i>
    <i>
      <x v="8100"/>
    </i>
    <i>
      <x v="13047"/>
    </i>
    <i>
      <x v="2635"/>
    </i>
    <i>
      <x v="3130"/>
    </i>
    <i>
      <x v="6512"/>
    </i>
    <i>
      <x v="13552"/>
    </i>
    <i>
      <x v="10350"/>
    </i>
    <i>
      <x v="17637"/>
    </i>
    <i>
      <x v="1423"/>
    </i>
    <i>
      <x v="13186"/>
    </i>
    <i>
      <x v="14928"/>
    </i>
    <i>
      <x v="2561"/>
    </i>
    <i>
      <x v="13617"/>
    </i>
    <i>
      <x v="6424"/>
    </i>
    <i>
      <x v="1777"/>
    </i>
    <i>
      <x v="11446"/>
    </i>
    <i>
      <x v="12801"/>
    </i>
    <i>
      <x v="4308"/>
    </i>
    <i>
      <x v="12537"/>
    </i>
    <i>
      <x v="1794"/>
    </i>
    <i>
      <x v="7261"/>
    </i>
    <i>
      <x v="18237"/>
    </i>
    <i>
      <x v="18112"/>
    </i>
    <i>
      <x v="861"/>
    </i>
    <i>
      <x v="10309"/>
    </i>
    <i>
      <x v="1533"/>
    </i>
    <i>
      <x v="17870"/>
    </i>
    <i>
      <x v="7749"/>
    </i>
    <i>
      <x v="885"/>
    </i>
    <i>
      <x v="15184"/>
    </i>
    <i>
      <x v="13214"/>
    </i>
    <i>
      <x v="991"/>
    </i>
    <i>
      <x v="8669"/>
    </i>
    <i>
      <x v="14448"/>
    </i>
    <i>
      <x v="17784"/>
    </i>
    <i>
      <x v="10887"/>
    </i>
    <i>
      <x v="18235"/>
    </i>
    <i>
      <x v="17759"/>
    </i>
    <i>
      <x v="2006"/>
    </i>
    <i>
      <x v="8179"/>
    </i>
    <i>
      <x v="6518"/>
    </i>
    <i>
      <x v="11687"/>
    </i>
    <i>
      <x v="16848"/>
    </i>
    <i>
      <x v="12775"/>
    </i>
    <i>
      <x v="12154"/>
    </i>
    <i>
      <x v="11552"/>
    </i>
    <i>
      <x v="6747"/>
    </i>
    <i>
      <x v="9116"/>
    </i>
    <i>
      <x v="6265"/>
    </i>
    <i>
      <x v="8066"/>
    </i>
    <i>
      <x v="12786"/>
    </i>
    <i>
      <x v="10969"/>
    </i>
    <i>
      <x v="13446"/>
    </i>
    <i>
      <x v="9616"/>
    </i>
    <i>
      <x v="11087"/>
    </i>
    <i>
      <x v="6844"/>
    </i>
    <i>
      <x v="14392"/>
    </i>
    <i>
      <x v="3002"/>
    </i>
    <i>
      <x v="6200"/>
    </i>
    <i>
      <x v="16130"/>
    </i>
    <i>
      <x v="14846"/>
    </i>
    <i>
      <x v="8711"/>
    </i>
    <i>
      <x v="3406"/>
    </i>
    <i>
      <x v="17603"/>
    </i>
    <i>
      <x v="5341"/>
    </i>
    <i>
      <x v="4343"/>
    </i>
    <i>
      <x v="13696"/>
    </i>
    <i>
      <x v="14730"/>
    </i>
    <i>
      <x v="9425"/>
    </i>
    <i>
      <x v="8847"/>
    </i>
    <i>
      <x v="4859"/>
    </i>
    <i>
      <x v="11785"/>
    </i>
    <i>
      <x v="8016"/>
    </i>
    <i>
      <x v="7636"/>
    </i>
    <i>
      <x v="18374"/>
    </i>
    <i>
      <x v="11284"/>
    </i>
    <i>
      <x v="11315"/>
    </i>
    <i>
      <x v="14601"/>
    </i>
    <i>
      <x v="9209"/>
    </i>
    <i>
      <x v="7742"/>
    </i>
    <i>
      <x v="12903"/>
    </i>
    <i>
      <x v="12492"/>
    </i>
    <i>
      <x v="14513"/>
    </i>
    <i>
      <x v="10982"/>
    </i>
    <i>
      <x v="13732"/>
    </i>
    <i>
      <x v="16055"/>
    </i>
    <i>
      <x v="15423"/>
    </i>
    <i>
      <x v="5566"/>
    </i>
    <i>
      <x v="17970"/>
    </i>
    <i>
      <x v="14910"/>
    </i>
    <i>
      <x v="9989"/>
    </i>
    <i>
      <x v="10917"/>
    </i>
    <i>
      <x v="8895"/>
    </i>
    <i>
      <x v="3291"/>
    </i>
    <i>
      <x v="12251"/>
    </i>
    <i>
      <x v="10214"/>
    </i>
    <i>
      <x v="6269"/>
    </i>
    <i>
      <x v="768"/>
    </i>
    <i>
      <x v="12625"/>
    </i>
    <i>
      <x v="7591"/>
    </i>
    <i>
      <x v="9657"/>
    </i>
    <i>
      <x v="5405"/>
    </i>
    <i>
      <x v="1463"/>
    </i>
    <i>
      <x v="4701"/>
    </i>
    <i>
      <x v="15582"/>
    </i>
    <i>
      <x v="17858"/>
    </i>
    <i>
      <x v="14603"/>
    </i>
    <i>
      <x v="16751"/>
    </i>
    <i>
      <x v="13960"/>
    </i>
    <i>
      <x v="1653"/>
    </i>
    <i>
      <x v="5584"/>
    </i>
    <i>
      <x v="16069"/>
    </i>
    <i>
      <x v="13364"/>
    </i>
    <i>
      <x v="4920"/>
    </i>
    <i>
      <x v="17938"/>
    </i>
    <i>
      <x v="3460"/>
    </i>
    <i>
      <x v="17881"/>
    </i>
    <i>
      <x v="2405"/>
    </i>
    <i>
      <x v="17201"/>
    </i>
    <i>
      <x v="6118"/>
    </i>
    <i>
      <x v="6762"/>
    </i>
    <i>
      <x v="14709"/>
    </i>
    <i>
      <x v="13984"/>
    </i>
    <i>
      <x v="963"/>
    </i>
    <i>
      <x v="2238"/>
    </i>
    <i>
      <x v="9083"/>
    </i>
    <i>
      <x v="9171"/>
    </i>
    <i>
      <x v="3567"/>
    </i>
    <i>
      <x v="7543"/>
    </i>
    <i>
      <x v="14775"/>
    </i>
    <i>
      <x v="9623"/>
    </i>
    <i>
      <x v="9671"/>
    </i>
    <i>
      <x v="9240"/>
    </i>
    <i>
      <x v="12181"/>
    </i>
    <i>
      <x v="11297"/>
    </i>
    <i>
      <x v="1498"/>
    </i>
    <i>
      <x v="1082"/>
    </i>
    <i>
      <x v="9909"/>
    </i>
    <i>
      <x v="7421"/>
    </i>
    <i>
      <x v="10791"/>
    </i>
    <i>
      <x v="4221"/>
    </i>
    <i>
      <x v="7251"/>
    </i>
    <i>
      <x v="1833"/>
    </i>
    <i>
      <x v="9107"/>
    </i>
    <i>
      <x v="14200"/>
    </i>
    <i>
      <x v="10879"/>
    </i>
    <i>
      <x v="11742"/>
    </i>
    <i>
      <x v="16468"/>
    </i>
    <i>
      <x v="15220"/>
    </i>
    <i>
      <x v="11551"/>
    </i>
    <i>
      <x v="18007"/>
    </i>
    <i>
      <x v="10115"/>
    </i>
    <i>
      <x v="5811"/>
    </i>
    <i>
      <x v="15574"/>
    </i>
    <i>
      <x v="1943"/>
    </i>
    <i>
      <x v="15157"/>
    </i>
    <i>
      <x v="17871"/>
    </i>
    <i>
      <x v="10557"/>
    </i>
    <i>
      <x v="8707"/>
    </i>
    <i>
      <x v="3731"/>
    </i>
    <i>
      <x v="5839"/>
    </i>
    <i>
      <x v="5605"/>
    </i>
    <i>
      <x v="13846"/>
    </i>
    <i>
      <x v="12711"/>
    </i>
    <i>
      <x v="14785"/>
    </i>
    <i>
      <x v="4134"/>
    </i>
    <i>
      <x v="13192"/>
    </i>
    <i>
      <x v="8717"/>
    </i>
    <i>
      <x v="11247"/>
    </i>
    <i>
      <x v="12229"/>
    </i>
    <i>
      <x v="11275"/>
    </i>
    <i>
      <x v="8011"/>
    </i>
    <i>
      <x v="6487"/>
    </i>
    <i>
      <x v="5515"/>
    </i>
    <i>
      <x v="461"/>
    </i>
    <i>
      <x v="15609"/>
    </i>
    <i>
      <x v="10977"/>
    </i>
    <i>
      <x v="16568"/>
    </i>
    <i>
      <x v="2418"/>
    </i>
    <i>
      <x v="15770"/>
    </i>
    <i>
      <x v="7969"/>
    </i>
    <i>
      <x v="3028"/>
    </i>
    <i>
      <x v="2341"/>
    </i>
    <i>
      <x v="8892"/>
    </i>
    <i>
      <x v="4512"/>
    </i>
    <i>
      <x v="2840"/>
    </i>
    <i>
      <x v="17801"/>
    </i>
    <i>
      <x v="7002"/>
    </i>
    <i>
      <x v="8775"/>
    </i>
    <i>
      <x v="5757"/>
    </i>
    <i>
      <x v="7683"/>
    </i>
    <i>
      <x v="13950"/>
    </i>
    <i>
      <x v="5937"/>
    </i>
    <i>
      <x v="16062"/>
    </i>
    <i>
      <x v="12191"/>
    </i>
    <i>
      <x v="16309"/>
    </i>
    <i>
      <x v="10472"/>
    </i>
    <i>
      <x v="5655"/>
    </i>
    <i>
      <x v="14186"/>
    </i>
    <i>
      <x v="800"/>
    </i>
    <i>
      <x v="12402"/>
    </i>
    <i>
      <x v="5977"/>
    </i>
    <i>
      <x v="1850"/>
    </i>
    <i>
      <x v="10374"/>
    </i>
    <i>
      <x v="6176"/>
    </i>
    <i>
      <x v="3263"/>
    </i>
    <i>
      <x v="13815"/>
    </i>
    <i>
      <x v="9648"/>
    </i>
    <i>
      <x v="919"/>
    </i>
    <i>
      <x v="2740"/>
    </i>
    <i>
      <x v="10272"/>
    </i>
    <i>
      <x v="14560"/>
    </i>
    <i>
      <x v="17517"/>
    </i>
    <i>
      <x v="14873"/>
    </i>
    <i>
      <x v="12868"/>
    </i>
    <i>
      <x v="3992"/>
    </i>
    <i>
      <x v="2903"/>
    </i>
    <i>
      <x v="15794"/>
    </i>
    <i>
      <x v="17249"/>
    </i>
    <i>
      <x v="11269"/>
    </i>
    <i>
      <x v="12167"/>
    </i>
    <i>
      <x v="2384"/>
    </i>
    <i>
      <x v="12424"/>
    </i>
    <i>
      <x v="13900"/>
    </i>
    <i>
      <x v="17952"/>
    </i>
    <i>
      <x v="12836"/>
    </i>
    <i>
      <x v="15253"/>
    </i>
    <i>
      <x v="8902"/>
    </i>
    <i>
      <x v="7520"/>
    </i>
    <i>
      <x v="10299"/>
    </i>
    <i>
      <x v="914"/>
    </i>
    <i>
      <x v="18399"/>
    </i>
    <i>
      <x v="1932"/>
    </i>
    <i>
      <x v="11464"/>
    </i>
    <i>
      <x v="12633"/>
    </i>
    <i>
      <x v="4365"/>
    </i>
    <i>
      <x v="4166"/>
    </i>
    <i>
      <x v="663"/>
    </i>
    <i>
      <x v="1278"/>
    </i>
    <i>
      <x v="7453"/>
    </i>
    <i>
      <x v="6005"/>
    </i>
    <i>
      <x v="261"/>
    </i>
    <i>
      <x v="12708"/>
    </i>
    <i>
      <x v="5314"/>
    </i>
    <i>
      <x v="1075"/>
    </i>
    <i>
      <x v="8539"/>
    </i>
    <i>
      <x v="2761"/>
    </i>
    <i>
      <x v="2726"/>
    </i>
    <i>
      <x v="9526"/>
    </i>
    <i>
      <x v="12626"/>
    </i>
    <i>
      <x v="9737"/>
    </i>
    <i>
      <x v="1532"/>
    </i>
    <i>
      <x v="8373"/>
    </i>
    <i>
      <x v="5779"/>
    </i>
    <i>
      <x v="3600"/>
    </i>
    <i>
      <x v="4980"/>
    </i>
    <i>
      <x v="16009"/>
    </i>
    <i>
      <x v="2200"/>
    </i>
    <i>
      <x v="12538"/>
    </i>
    <i>
      <x v="7393"/>
    </i>
    <i>
      <x v="15532"/>
    </i>
    <i>
      <x v="5273"/>
    </i>
    <i>
      <x v="17598"/>
    </i>
    <i>
      <x v="5945"/>
    </i>
    <i>
      <x v="1024"/>
    </i>
    <i>
      <x v="1154"/>
    </i>
    <i>
      <x v="13450"/>
    </i>
    <i>
      <x v="17754"/>
    </i>
    <i>
      <x v="18157"/>
    </i>
    <i>
      <x v="950"/>
    </i>
    <i>
      <x v="17491"/>
    </i>
    <i>
      <x v="13606"/>
    </i>
    <i>
      <x v="10364"/>
    </i>
    <i>
      <x v="989"/>
    </i>
    <i>
      <x v="7463"/>
    </i>
    <i>
      <x v="15577"/>
    </i>
    <i>
      <x v="18370"/>
    </i>
    <i>
      <x v="14893"/>
    </i>
    <i>
      <x v="3811"/>
    </i>
    <i>
      <x v="10943"/>
    </i>
    <i>
      <x v="12334"/>
    </i>
    <i>
      <x v="7596"/>
    </i>
    <i>
      <x v="8759"/>
    </i>
    <i>
      <x v="15135"/>
    </i>
    <i>
      <x v="3831"/>
    </i>
    <i>
      <x v="282"/>
    </i>
    <i>
      <x v="14596"/>
    </i>
    <i>
      <x v="10976"/>
    </i>
    <i>
      <x v="12116"/>
    </i>
    <i>
      <x v="6864"/>
    </i>
    <i>
      <x v="14344"/>
    </i>
    <i>
      <x v="8421"/>
    </i>
    <i>
      <x v="11603"/>
    </i>
    <i>
      <x v="4"/>
    </i>
    <i>
      <x v="12236"/>
    </i>
    <i>
      <x v="5060"/>
    </i>
    <i>
      <x v="780"/>
    </i>
    <i>
      <x v="1235"/>
    </i>
    <i>
      <x v="7688"/>
    </i>
    <i>
      <x v="14321"/>
    </i>
    <i>
      <x v="1874"/>
    </i>
    <i>
      <x v="3399"/>
    </i>
    <i>
      <x v="13363"/>
    </i>
    <i>
      <x v="6641"/>
    </i>
    <i>
      <x v="8188"/>
    </i>
    <i>
      <x v="16757"/>
    </i>
    <i>
      <x v="1583"/>
    </i>
    <i>
      <x v="12589"/>
    </i>
    <i>
      <x v="6121"/>
    </i>
    <i>
      <x v="17305"/>
    </i>
    <i>
      <x v="14841"/>
    </i>
    <i>
      <x v="203"/>
    </i>
    <i>
      <x v="2883"/>
    </i>
    <i>
      <x v="3709"/>
    </i>
    <i>
      <x v="4513"/>
    </i>
    <i>
      <x v="6418"/>
    </i>
    <i>
      <x v="3065"/>
    </i>
    <i>
      <x v="7"/>
    </i>
    <i>
      <x v="2203"/>
    </i>
    <i>
      <x v="3402"/>
    </i>
    <i>
      <x v="7524"/>
    </i>
    <i>
      <x v="1666"/>
    </i>
    <i>
      <x v="5807"/>
    </i>
    <i>
      <x v="3931"/>
    </i>
    <i>
      <x v="483"/>
    </i>
    <i>
      <x v="6565"/>
    </i>
    <i>
      <x v="782"/>
    </i>
    <i>
      <x v="17395"/>
    </i>
    <i>
      <x v="6171"/>
    </i>
    <i>
      <x v="15798"/>
    </i>
    <i>
      <x v="9434"/>
    </i>
    <i>
      <x v="777"/>
    </i>
    <i>
      <x v="16863"/>
    </i>
    <i>
      <x v="13674"/>
    </i>
    <i>
      <x v="4986"/>
    </i>
    <i>
      <x v="11753"/>
    </i>
    <i>
      <x v="2617"/>
    </i>
    <i>
      <x v="6809"/>
    </i>
    <i>
      <x v="632"/>
    </i>
    <i>
      <x v="7906"/>
    </i>
    <i>
      <x v="13579"/>
    </i>
    <i>
      <x v="3244"/>
    </i>
    <i>
      <x v="14507"/>
    </i>
    <i>
      <x v="4154"/>
    </i>
    <i>
      <x v="14683"/>
    </i>
    <i>
      <x v="11192"/>
    </i>
    <i>
      <x v="12280"/>
    </i>
    <i>
      <x v="520"/>
    </i>
    <i>
      <x v="703"/>
    </i>
    <i>
      <x v="12179"/>
    </i>
    <i>
      <x v="303"/>
    </i>
    <i>
      <x v="7469"/>
    </i>
    <i>
      <x v="4615"/>
    </i>
    <i>
      <x v="8328"/>
    </i>
    <i>
      <x v="14976"/>
    </i>
    <i>
      <x v="8557"/>
    </i>
    <i>
      <x v="8785"/>
    </i>
    <i>
      <x v="17310"/>
    </i>
    <i>
      <x v="11789"/>
    </i>
    <i>
      <x v="7323"/>
    </i>
    <i>
      <x v="8395"/>
    </i>
    <i>
      <x v="18080"/>
    </i>
    <i>
      <x v="18095"/>
    </i>
    <i>
      <x v="11594"/>
    </i>
    <i>
      <x v="10500"/>
    </i>
    <i>
      <x v="6321"/>
    </i>
    <i>
      <x v="6813"/>
    </i>
    <i>
      <x v="6726"/>
    </i>
    <i>
      <x v="5638"/>
    </i>
    <i>
      <x v="2582"/>
    </i>
    <i>
      <x v="121"/>
    </i>
    <i>
      <x v="6513"/>
    </i>
    <i>
      <x v="8186"/>
    </i>
    <i>
      <x v="11276"/>
    </i>
    <i>
      <x v="9413"/>
    </i>
    <i>
      <x v="17066"/>
    </i>
    <i>
      <x v="5284"/>
    </i>
    <i>
      <x v="4109"/>
    </i>
    <i>
      <x v="17380"/>
    </i>
    <i>
      <x v="4536"/>
    </i>
    <i>
      <x v="16771"/>
    </i>
    <i>
      <x v="13452"/>
    </i>
    <i>
      <x v="7236"/>
    </i>
    <i>
      <x v="17522"/>
    </i>
    <i>
      <x v="1249"/>
    </i>
    <i>
      <x v="18221"/>
    </i>
    <i>
      <x v="14322"/>
    </i>
    <i>
      <x v="7532"/>
    </i>
    <i>
      <x v="14090"/>
    </i>
    <i>
      <x v="10233"/>
    </i>
    <i>
      <x v="14156"/>
    </i>
    <i>
      <x v="3414"/>
    </i>
    <i>
      <x v="10035"/>
    </i>
    <i>
      <x v="9396"/>
    </i>
    <i>
      <x v="11326"/>
    </i>
    <i>
      <x v="17978"/>
    </i>
    <i>
      <x v="4061"/>
    </i>
    <i>
      <x v="18388"/>
    </i>
    <i>
      <x v="17353"/>
    </i>
    <i>
      <x v="17333"/>
    </i>
    <i>
      <x v="12393"/>
    </i>
    <i>
      <x v="11474"/>
    </i>
    <i>
      <x v="7768"/>
    </i>
    <i>
      <x v="994"/>
    </i>
    <i>
      <x v="4075"/>
    </i>
    <i>
      <x v="6937"/>
    </i>
    <i>
      <x v="13252"/>
    </i>
    <i>
      <x v="9274"/>
    </i>
    <i>
      <x v="14547"/>
    </i>
    <i>
      <x v="18336"/>
    </i>
    <i>
      <x v="15319"/>
    </i>
    <i>
      <x v="720"/>
    </i>
    <i>
      <x v="1728"/>
    </i>
    <i>
      <x v="16963"/>
    </i>
    <i>
      <x v="7717"/>
    </i>
    <i>
      <x v="12166"/>
    </i>
    <i>
      <x v="783"/>
    </i>
    <i>
      <x v="5345"/>
    </i>
    <i>
      <x v="3355"/>
    </i>
    <i>
      <x v="2060"/>
    </i>
    <i>
      <x v="2102"/>
    </i>
    <i>
      <x v="14334"/>
    </i>
    <i>
      <x v="4065"/>
    </i>
    <i>
      <x v="61"/>
    </i>
    <i>
      <x v="14246"/>
    </i>
    <i>
      <x v="8815"/>
    </i>
    <i>
      <x v="5948"/>
    </i>
    <i>
      <x v="17226"/>
    </i>
    <i>
      <x v="13800"/>
    </i>
    <i>
      <x v="4941"/>
    </i>
    <i>
      <x v="11747"/>
    </i>
    <i>
      <x v="16552"/>
    </i>
    <i>
      <x v="8277"/>
    </i>
    <i>
      <x v="13362"/>
    </i>
    <i>
      <x v="8756"/>
    </i>
    <i>
      <x v="6339"/>
    </i>
    <i>
      <x v="4072"/>
    </i>
    <i>
      <x v="17267"/>
    </i>
    <i>
      <x v="14821"/>
    </i>
    <i>
      <x v="7143"/>
    </i>
    <i>
      <x v="8368"/>
    </i>
    <i>
      <x v="8929"/>
    </i>
    <i>
      <x v="1702"/>
    </i>
    <i>
      <x v="11525"/>
    </i>
    <i>
      <x v="11619"/>
    </i>
    <i>
      <x v="15153"/>
    </i>
    <i>
      <x v="18146"/>
    </i>
    <i>
      <x v="16439"/>
    </i>
    <i>
      <x v="13575"/>
    </i>
    <i>
      <x v="15554"/>
    </i>
    <i>
      <x v="4942"/>
    </i>
    <i>
      <x v="7346"/>
    </i>
    <i>
      <x v="7020"/>
    </i>
    <i>
      <x v="1362"/>
    </i>
    <i>
      <x v="17841"/>
    </i>
    <i>
      <x v="8136"/>
    </i>
    <i>
      <x v="12892"/>
    </i>
    <i>
      <x v="5088"/>
    </i>
    <i>
      <x v="11807"/>
    </i>
    <i>
      <x v="12008"/>
    </i>
    <i>
      <x v="16776"/>
    </i>
    <i>
      <x v="7374"/>
    </i>
    <i>
      <x v="5330"/>
    </i>
    <i>
      <x v="1174"/>
    </i>
    <i>
      <x v="4935"/>
    </i>
    <i>
      <x v="16291"/>
    </i>
    <i>
      <x v="16418"/>
    </i>
    <i>
      <x v="8261"/>
    </i>
    <i>
      <x v="12983"/>
    </i>
    <i>
      <x v="4317"/>
    </i>
    <i>
      <x v="13811"/>
    </i>
    <i>
      <x v="6689"/>
    </i>
    <i>
      <x v="2510"/>
    </i>
    <i>
      <x v="16408"/>
    </i>
    <i>
      <x v="18296"/>
    </i>
    <i>
      <x v="555"/>
    </i>
    <i>
      <x v="1391"/>
    </i>
    <i>
      <x v="1344"/>
    </i>
    <i>
      <x v="17904"/>
    </i>
    <i>
      <x v="2352"/>
    </i>
    <i>
      <x v="17612"/>
    </i>
    <i>
      <x v="15948"/>
    </i>
    <i>
      <x v="10376"/>
    </i>
    <i>
      <x v="8674"/>
    </i>
    <i>
      <x v="9993"/>
    </i>
    <i>
      <x v="2806"/>
    </i>
    <i>
      <x v="4414"/>
    </i>
    <i>
      <x v="232"/>
    </i>
    <i>
      <x v="276"/>
    </i>
    <i>
      <x v="12673"/>
    </i>
    <i>
      <x v="479"/>
    </i>
    <i>
      <x v="1227"/>
    </i>
    <i>
      <x v="2830"/>
    </i>
    <i>
      <x v="14357"/>
    </i>
    <i>
      <x v="17326"/>
    </i>
    <i>
      <x v="14593"/>
    </i>
    <i>
      <x v="14806"/>
    </i>
    <i>
      <x v="10072"/>
    </i>
    <i>
      <x v="7428"/>
    </i>
    <i>
      <x v="697"/>
    </i>
    <i>
      <x v="1414"/>
    </i>
    <i>
      <x v="14790"/>
    </i>
    <i>
      <x v="9584"/>
    </i>
    <i>
      <x v="7701"/>
    </i>
    <i>
      <x v="18391"/>
    </i>
    <i>
      <x v="647"/>
    </i>
    <i>
      <x v="2401"/>
    </i>
    <i>
      <x v="11199"/>
    </i>
    <i>
      <x v="12162"/>
    </i>
    <i>
      <x v="14602"/>
    </i>
    <i>
      <x v="12241"/>
    </i>
    <i>
      <x v="12951"/>
    </i>
    <i>
      <x v="14003"/>
    </i>
    <i>
      <x v="12752"/>
    </i>
    <i>
      <x v="10876"/>
    </i>
    <i>
      <x v="10000"/>
    </i>
    <i>
      <x v="10708"/>
    </i>
    <i>
      <x v="6024"/>
    </i>
    <i>
      <x v="2174"/>
    </i>
    <i>
      <x v="2654"/>
    </i>
    <i>
      <x v="476"/>
    </i>
    <i>
      <x v="11258"/>
    </i>
    <i>
      <x v="10700"/>
    </i>
    <i>
      <x v="2468"/>
    </i>
    <i>
      <x v="12654"/>
    </i>
    <i>
      <x v="563"/>
    </i>
    <i>
      <x v="5233"/>
    </i>
    <i>
      <x v="11185"/>
    </i>
    <i>
      <x v="15771"/>
    </i>
    <i>
      <x v="16928"/>
    </i>
    <i>
      <x v="4719"/>
    </i>
    <i>
      <x v="15683"/>
    </i>
    <i>
      <x v="13765"/>
    </i>
    <i>
      <x v="11996"/>
    </i>
    <i>
      <x v="1141"/>
    </i>
    <i>
      <x v="9378"/>
    </i>
    <i>
      <x v="510"/>
    </i>
    <i>
      <x v="2350"/>
    </i>
    <i>
      <x v="4140"/>
    </i>
    <i>
      <x v="8238"/>
    </i>
    <i>
      <x v="6040"/>
    </i>
    <i>
      <x v="5049"/>
    </i>
    <i>
      <x v="6232"/>
    </i>
    <i>
      <x v="2428"/>
    </i>
    <i>
      <x v="11987"/>
    </i>
    <i>
      <x v="1029"/>
    </i>
    <i>
      <x v="5514"/>
    </i>
    <i>
      <x v="17399"/>
    </i>
    <i>
      <x v="4229"/>
    </i>
    <i>
      <x v="8301"/>
    </i>
    <i>
      <x v="14898"/>
    </i>
    <i>
      <x v="8838"/>
    </i>
    <i>
      <x v="11783"/>
    </i>
    <i>
      <x v="9881"/>
    </i>
    <i>
      <x v="3806"/>
    </i>
    <i>
      <x v="16955"/>
    </i>
    <i>
      <x v="10438"/>
    </i>
    <i>
      <x v="539"/>
    </i>
    <i>
      <x v="13484"/>
    </i>
    <i>
      <x v="4930"/>
    </i>
    <i>
      <x v="9515"/>
    </i>
    <i>
      <x v="18023"/>
    </i>
    <i>
      <x v="17613"/>
    </i>
    <i>
      <x v="18027"/>
    </i>
    <i>
      <x v="12671"/>
    </i>
    <i>
      <x v="11080"/>
    </i>
    <i>
      <x v="3925"/>
    </i>
    <i>
      <x v="18033"/>
    </i>
    <i>
      <x v="14009"/>
    </i>
    <i>
      <x v="6349"/>
    </i>
    <i>
      <x v="241"/>
    </i>
    <i>
      <x v="8202"/>
    </i>
    <i>
      <x v="17359"/>
    </i>
    <i>
      <x v="2098"/>
    </i>
    <i>
      <x v="7790"/>
    </i>
    <i>
      <x v="10671"/>
    </i>
    <i>
      <x v="16153"/>
    </i>
    <i>
      <x v="15868"/>
    </i>
    <i>
      <x v="5735"/>
    </i>
    <i>
      <x v="12261"/>
    </i>
    <i>
      <x v="12599"/>
    </i>
    <i>
      <x v="11668"/>
    </i>
    <i>
      <x v="12169"/>
    </i>
    <i>
      <x v="18071"/>
    </i>
    <i>
      <x v="7303"/>
    </i>
    <i>
      <x v="11173"/>
    </i>
    <i>
      <x v="18150"/>
    </i>
    <i>
      <x v="9427"/>
    </i>
    <i>
      <x v="15757"/>
    </i>
    <i>
      <x v="13451"/>
    </i>
    <i>
      <x v="11689"/>
    </i>
    <i>
      <x v="8977"/>
    </i>
    <i>
      <x v="3210"/>
    </i>
    <i>
      <x v="13928"/>
    </i>
    <i>
      <x v="10796"/>
    </i>
    <i>
      <x v="3501"/>
    </i>
    <i>
      <x v="8633"/>
    </i>
    <i>
      <x v="7290"/>
    </i>
    <i>
      <x v="6803"/>
    </i>
    <i>
      <x v="9351"/>
    </i>
    <i>
      <x v="15413"/>
    </i>
    <i>
      <x v="13311"/>
    </i>
    <i>
      <x v="14349"/>
    </i>
    <i>
      <x v="7080"/>
    </i>
    <i>
      <x v="15782"/>
    </i>
    <i>
      <x v="18396"/>
    </i>
    <i>
      <x v="16308"/>
    </i>
    <i>
      <x v="1116"/>
    </i>
    <i>
      <x v="4905"/>
    </i>
    <i>
      <x v="13972"/>
    </i>
    <i>
      <x v="491"/>
    </i>
    <i>
      <x v="511"/>
    </i>
    <i>
      <x v="6734"/>
    </i>
    <i>
      <x v="10462"/>
    </i>
    <i>
      <x v="15013"/>
    </i>
    <i>
      <x v="2860"/>
    </i>
    <i>
      <x v="15317"/>
    </i>
    <i>
      <x v="14799"/>
    </i>
    <i>
      <x v="17443"/>
    </i>
    <i>
      <x v="12219"/>
    </i>
    <i>
      <x v="5893"/>
    </i>
    <i>
      <x v="1452"/>
    </i>
    <i>
      <x v="12291"/>
    </i>
    <i>
      <x v="12686"/>
    </i>
    <i>
      <x v="12981"/>
    </i>
    <i>
      <x v="9015"/>
    </i>
    <i>
      <x v="9656"/>
    </i>
    <i>
      <x v="14994"/>
    </i>
    <i>
      <x v="4145"/>
    </i>
    <i>
      <x v="1491"/>
    </i>
    <i>
      <x v="17322"/>
    </i>
    <i>
      <x v="4041"/>
    </i>
    <i>
      <x v="14878"/>
    </i>
    <i>
      <x v="5536"/>
    </i>
    <i>
      <x v="10653"/>
    </i>
    <i>
      <x v="5237"/>
    </i>
    <i>
      <x v="18155"/>
    </i>
    <i>
      <x v="14815"/>
    </i>
    <i>
      <x v="5956"/>
    </i>
    <i>
      <x v="13593"/>
    </i>
    <i>
      <x v="16067"/>
    </i>
    <i>
      <x v="10274"/>
    </i>
    <i>
      <x v="10611"/>
    </i>
    <i>
      <x v="12614"/>
    </i>
    <i>
      <x v="12038"/>
    </i>
    <i>
      <x v="2010"/>
    </i>
    <i>
      <x v="2442"/>
    </i>
    <i>
      <x v="11958"/>
    </i>
    <i>
      <x v="10950"/>
    </i>
    <i>
      <x v="16621"/>
    </i>
    <i>
      <x v="15440"/>
    </i>
    <i>
      <x v="7171"/>
    </i>
    <i>
      <x v="6148"/>
    </i>
    <i>
      <x v="5923"/>
    </i>
    <i>
      <x v="15663"/>
    </i>
    <i>
      <x v="3722"/>
    </i>
    <i>
      <x v="6066"/>
    </i>
    <i>
      <x v="14130"/>
    </i>
    <i>
      <x v="2441"/>
    </i>
    <i>
      <x v="9553"/>
    </i>
    <i>
      <x v="15308"/>
    </i>
    <i>
      <x v="8888"/>
    </i>
    <i>
      <x v="12307"/>
    </i>
    <i>
      <x v="9702"/>
    </i>
    <i>
      <x v="9072"/>
    </i>
    <i>
      <x v="17283"/>
    </i>
    <i>
      <x v="16872"/>
    </i>
    <i>
      <x v="11396"/>
    </i>
    <i>
      <x v="12635"/>
    </i>
    <i>
      <x v="16883"/>
    </i>
    <i>
      <x v="11096"/>
    </i>
    <i>
      <x v="14267"/>
    </i>
    <i>
      <x v="410"/>
    </i>
    <i>
      <x v="10288"/>
    </i>
    <i>
      <x v="3903"/>
    </i>
    <i>
      <x v="3116"/>
    </i>
    <i>
      <x v="2121"/>
    </i>
    <i>
      <x v="10544"/>
    </i>
    <i>
      <x v="3267"/>
    </i>
    <i>
      <x v="7508"/>
    </i>
    <i>
      <x v="15551"/>
    </i>
    <i>
      <x v="9383"/>
    </i>
    <i>
      <x v="606"/>
    </i>
    <i>
      <x v="13945"/>
    </i>
    <i>
      <x v="17689"/>
    </i>
    <i>
      <x v="16209"/>
    </i>
    <i>
      <x v="11136"/>
    </i>
    <i>
      <x v="10552"/>
    </i>
    <i>
      <x v="9782"/>
    </i>
    <i>
      <x v="8174"/>
    </i>
    <i>
      <x v="7177"/>
    </i>
    <i>
      <x v="6313"/>
    </i>
    <i>
      <x v="7431"/>
    </i>
    <i>
      <x v="6312"/>
    </i>
    <i>
      <x v="6636"/>
    </i>
    <i>
      <x v="6521"/>
    </i>
    <i>
      <x v="152"/>
    </i>
    <i>
      <x v="15414"/>
    </i>
    <i>
      <x v="12578"/>
    </i>
    <i>
      <x v="11606"/>
    </i>
    <i>
      <x v="16115"/>
    </i>
    <i>
      <x v="13021"/>
    </i>
    <i>
      <x v="2153"/>
    </i>
    <i>
      <x v="8904"/>
    </i>
    <i>
      <x v="8808"/>
    </i>
    <i>
      <x v="17666"/>
    </i>
    <i>
      <x v="15175"/>
    </i>
    <i>
      <x v="8540"/>
    </i>
    <i>
      <x v="14552"/>
    </i>
    <i>
      <x v="14645"/>
    </i>
    <i>
      <x v="12650"/>
    </i>
    <i>
      <x v="12238"/>
    </i>
    <i>
      <x v="11024"/>
    </i>
    <i>
      <x v="10241"/>
    </i>
    <i>
      <x v="10234"/>
    </i>
    <i>
      <x v="3758"/>
    </i>
    <i>
      <x v="4577"/>
    </i>
    <i>
      <x v="4831"/>
    </i>
    <i>
      <x v="3401"/>
    </i>
    <i>
      <x v="7502"/>
    </i>
    <i>
      <x v="2037"/>
    </i>
    <i>
      <x v="4040"/>
    </i>
    <i>
      <x v="6594"/>
    </i>
    <i>
      <x v="4916"/>
    </i>
    <i>
      <x v="17872"/>
    </i>
    <i>
      <x v="168"/>
    </i>
    <i>
      <x v="7698"/>
    </i>
    <i>
      <x v="10661"/>
    </i>
    <i>
      <x v="16271"/>
    </i>
    <i>
      <x v="16741"/>
    </i>
    <i>
      <x v="7075"/>
    </i>
    <i>
      <x v="9443"/>
    </i>
    <i>
      <x v="7047"/>
    </i>
    <i>
      <x v="522"/>
    </i>
    <i>
      <x v="5418"/>
    </i>
    <i>
      <x v="12553"/>
    </i>
    <i>
      <x v="14866"/>
    </i>
    <i>
      <x v="6679"/>
    </i>
    <i>
      <x v="15525"/>
    </i>
    <i>
      <x v="4203"/>
    </i>
    <i>
      <x v="16954"/>
    </i>
    <i>
      <x v="698"/>
    </i>
    <i>
      <x v="7995"/>
    </i>
    <i>
      <x v="13088"/>
    </i>
    <i>
      <x v="9764"/>
    </i>
    <i>
      <x v="10073"/>
    </i>
    <i>
      <x v="474"/>
    </i>
    <i>
      <x v="3732"/>
    </i>
    <i>
      <x v="16334"/>
    </i>
    <i>
      <x v="3886"/>
    </i>
    <i>
      <x v="14947"/>
    </i>
    <i>
      <x v="672"/>
    </i>
    <i>
      <x v="15383"/>
    </i>
    <i>
      <x v="2426"/>
    </i>
    <i>
      <x v="9898"/>
    </i>
    <i>
      <x v="11234"/>
    </i>
    <i>
      <x v="15359"/>
    </i>
    <i>
      <x v="14990"/>
    </i>
    <i>
      <x v="14050"/>
    </i>
    <i>
      <x v="9327"/>
    </i>
    <i>
      <x v="15921"/>
    </i>
    <i>
      <x v="13261"/>
    </i>
    <i>
      <x v="13313"/>
    </i>
    <i>
      <x v="10077"/>
    </i>
    <i>
      <x v="7180"/>
    </i>
    <i>
      <x v="10252"/>
    </i>
    <i>
      <x v="11547"/>
    </i>
    <i>
      <x v="3271"/>
    </i>
    <i>
      <x v="2925"/>
    </i>
    <i>
      <x v="11531"/>
    </i>
    <i>
      <x v="12433"/>
    </i>
    <i>
      <x v="3465"/>
    </i>
    <i>
      <x v="17883"/>
    </i>
    <i>
      <x v="8362"/>
    </i>
    <i>
      <x v="5491"/>
    </i>
    <i>
      <x v="646"/>
    </i>
    <i>
      <x v="16698"/>
    </i>
    <i>
      <x v="7402"/>
    </i>
    <i>
      <x v="10646"/>
    </i>
    <i>
      <x v="10413"/>
    </i>
    <i>
      <x v="12904"/>
    </i>
    <i>
      <x v="5555"/>
    </i>
    <i>
      <x v="11264"/>
    </i>
    <i>
      <x v="5718"/>
    </i>
    <i>
      <x v="13259"/>
    </i>
    <i>
      <x v="12502"/>
    </i>
    <i>
      <x v="8458"/>
    </i>
    <i>
      <x v="1910"/>
    </i>
    <i>
      <x v="9454"/>
    </i>
    <i>
      <x v="11706"/>
    </i>
    <i>
      <x v="10989"/>
    </i>
    <i>
      <x v="12384"/>
    </i>
    <i>
      <x v="16100"/>
    </i>
    <i>
      <x v="10226"/>
    </i>
    <i>
      <x v="1791"/>
    </i>
    <i>
      <x v="15714"/>
    </i>
    <i>
      <x v="14039"/>
    </i>
    <i>
      <x v="6212"/>
    </i>
    <i>
      <x v="2330"/>
    </i>
    <i>
      <x v="14981"/>
    </i>
    <i>
      <x v="11652"/>
    </i>
    <i>
      <x v="2873"/>
    </i>
    <i>
      <x v="14377"/>
    </i>
    <i>
      <x v="7986"/>
    </i>
    <i>
      <x v="10403"/>
    </i>
    <i>
      <x v="13454"/>
    </i>
    <i>
      <x v="10377"/>
    </i>
    <i>
      <x v="14839"/>
    </i>
    <i>
      <x v="15593"/>
    </i>
    <i>
      <x v="3674"/>
    </i>
    <i>
      <x v="10543"/>
    </i>
    <i>
      <x v="2781"/>
    </i>
    <i>
      <x v="6881"/>
    </i>
    <i>
      <x v="16815"/>
    </i>
    <i>
      <x v="14842"/>
    </i>
    <i>
      <x v="9449"/>
    </i>
    <i>
      <x v="12360"/>
    </i>
    <i>
      <x v="9043"/>
    </i>
    <i>
      <x v="14057"/>
    </i>
    <i>
      <x v="10245"/>
    </i>
    <i>
      <x v="7897"/>
    </i>
    <i>
      <x v="10755"/>
    </i>
    <i>
      <x v="1425"/>
    </i>
    <i>
      <x v="10105"/>
    </i>
    <i>
      <x v="14111"/>
    </i>
    <i>
      <x v="13935"/>
    </i>
    <i>
      <x v="1132"/>
    </i>
    <i>
      <x v="9820"/>
    </i>
    <i>
      <x v="8184"/>
    </i>
    <i>
      <x v="536"/>
    </i>
    <i>
      <x v="17850"/>
    </i>
    <i>
      <x v="4392"/>
    </i>
    <i>
      <x v="8109"/>
    </i>
    <i>
      <x v="6526"/>
    </i>
    <i>
      <x v="15066"/>
    </i>
    <i>
      <x v="16281"/>
    </i>
    <i>
      <x v="1516"/>
    </i>
    <i>
      <x v="5993"/>
    </i>
    <i>
      <x v="13752"/>
    </i>
    <i>
      <x v="659"/>
    </i>
    <i>
      <x v="843"/>
    </i>
    <i>
      <x v="13119"/>
    </i>
    <i>
      <x v="10980"/>
    </i>
    <i>
      <x v="2966"/>
    </i>
    <i>
      <x v="1436"/>
    </i>
    <i>
      <x v="4523"/>
    </i>
    <i>
      <x v="15781"/>
    </i>
    <i>
      <x v="17558"/>
    </i>
    <i>
      <x v="15303"/>
    </i>
    <i>
      <x v="15146"/>
    </i>
    <i>
      <x v="2031"/>
    </i>
    <i>
      <x v="14125"/>
    </i>
    <i>
      <x v="9873"/>
    </i>
    <i>
      <x v="1193"/>
    </i>
    <i>
      <x v="4231"/>
    </i>
    <i>
      <x v="1434"/>
    </i>
    <i>
      <x v="14567"/>
    </i>
    <i>
      <x v="2362"/>
    </i>
    <i>
      <x v="9118"/>
    </i>
    <i>
      <x v="3670"/>
    </i>
    <i>
      <x v="13113"/>
    </i>
    <i>
      <x v="13630"/>
    </i>
    <i>
      <x v="835"/>
    </i>
    <i>
      <x v="14989"/>
    </i>
    <i>
      <x v="788"/>
    </i>
    <i>
      <x v="13108"/>
    </i>
    <i>
      <x v="11563"/>
    </i>
    <i>
      <x v="7243"/>
    </i>
    <i>
      <x v="4147"/>
    </i>
    <i>
      <x v="16694"/>
    </i>
    <i>
      <x v="4264"/>
    </i>
    <i>
      <x v="18164"/>
    </i>
    <i>
      <x v="17734"/>
    </i>
    <i>
      <x v="9206"/>
    </i>
    <i>
      <x v="6879"/>
    </i>
    <i>
      <x v="6155"/>
    </i>
    <i>
      <x v="6210"/>
    </i>
    <i>
      <x v="1147"/>
    </i>
    <i>
      <x v="6956"/>
    </i>
    <i>
      <x v="1637"/>
    </i>
    <i>
      <x v="2077"/>
    </i>
    <i>
      <x v="17363"/>
    </i>
    <i>
      <x v="9025"/>
    </i>
    <i>
      <x v="8452"/>
    </i>
    <i>
      <x v="17302"/>
    </i>
    <i>
      <x v="11078"/>
    </i>
    <i>
      <x v="10340"/>
    </i>
    <i>
      <x v="13496"/>
    </i>
    <i>
      <x v="17065"/>
    </i>
    <i>
      <x v="13055"/>
    </i>
    <i>
      <x v="13051"/>
    </i>
    <i>
      <x v="2956"/>
    </i>
    <i>
      <x v="4628"/>
    </i>
    <i>
      <x v="14447"/>
    </i>
    <i>
      <x v="2304"/>
    </i>
    <i>
      <x v="3278"/>
    </i>
    <i>
      <x v="5040"/>
    </i>
    <i>
      <x v="14146"/>
    </i>
    <i>
      <x v="14098"/>
    </i>
    <i>
      <x v="16847"/>
    </i>
    <i>
      <x v="13358"/>
    </i>
    <i>
      <x v="10890"/>
    </i>
    <i>
      <x v="8989"/>
    </i>
    <i>
      <x v="1285"/>
    </i>
    <i>
      <x v="10075"/>
    </i>
    <i>
      <x v="2054"/>
    </i>
    <i>
      <x v="4272"/>
    </i>
    <i>
      <x v="7046"/>
    </i>
    <i>
      <x v="2909"/>
    </i>
    <i>
      <x v="10897"/>
    </i>
    <i>
      <x v="9728"/>
    </i>
    <i>
      <x v="2131"/>
    </i>
    <i>
      <x v="14992"/>
    </i>
    <i>
      <x v="15585"/>
    </i>
    <i>
      <x v="12227"/>
    </i>
    <i>
      <x v="4972"/>
    </i>
    <i>
      <x v="16073"/>
    </i>
    <i>
      <x v="5988"/>
    </i>
    <i>
      <x v="12400"/>
    </i>
    <i>
      <x v="14637"/>
    </i>
    <i>
      <x v="2135"/>
    </i>
    <i>
      <x v="16466"/>
    </i>
    <i>
      <x v="3531"/>
    </i>
    <i>
      <x v="12390"/>
    </i>
    <i>
      <x v="10873"/>
    </i>
    <i>
      <x v="11197"/>
    </i>
    <i>
      <x v="5229"/>
    </i>
    <i>
      <x v="17644"/>
    </i>
    <i>
      <x v="13891"/>
    </i>
    <i>
      <x v="9860"/>
    </i>
    <i>
      <x v="10165"/>
    </i>
    <i>
      <x v="9578"/>
    </i>
    <i>
      <x v="16216"/>
    </i>
    <i>
      <x v="17403"/>
    </i>
    <i>
      <x v="8141"/>
    </i>
    <i>
      <x v="8686"/>
    </i>
    <i>
      <x v="7339"/>
    </i>
    <i>
      <x v="15690"/>
    </i>
    <i>
      <x v="6241"/>
    </i>
    <i>
      <x v="2823"/>
    </i>
    <i>
      <x v="7564"/>
    </i>
    <i>
      <x v="5631"/>
    </i>
    <i>
      <x v="5816"/>
    </i>
    <i>
      <x v="10007"/>
    </i>
    <i>
      <x v="4094"/>
    </i>
    <i>
      <x v="11175"/>
    </i>
    <i>
      <x v="14711"/>
    </i>
    <i>
      <x v="189"/>
    </i>
    <i>
      <x v="10468"/>
    </i>
    <i>
      <x v="11861"/>
    </i>
    <i>
      <x v="17128"/>
    </i>
    <i>
      <x v="739"/>
    </i>
    <i>
      <x v="9913"/>
    </i>
    <i>
      <x v="1641"/>
    </i>
    <i>
      <x v="13143"/>
    </i>
    <i>
      <x v="10279"/>
    </i>
    <i>
      <x v="8431"/>
    </i>
    <i>
      <x v="6419"/>
    </i>
    <i>
      <x v="1114"/>
    </i>
    <i>
      <x v="11028"/>
    </i>
    <i>
      <x v="10978"/>
    </i>
    <i>
      <x v="3921"/>
    </i>
    <i>
      <x v="2969"/>
    </i>
    <i>
      <x v="2209"/>
    </i>
    <i>
      <x v="14094"/>
    </i>
    <i>
      <x v="11047"/>
    </i>
    <i>
      <x v="6867"/>
    </i>
    <i>
      <x v="5822"/>
    </i>
    <i>
      <x v="6043"/>
    </i>
    <i>
      <x v="1223"/>
    </i>
    <i>
      <x v="190"/>
    </i>
    <i>
      <x v="2511"/>
    </i>
    <i>
      <x v="13931"/>
    </i>
    <i>
      <x v="15491"/>
    </i>
    <i>
      <x v="8102"/>
    </i>
    <i>
      <x v="14614"/>
    </i>
    <i>
      <x v="8891"/>
    </i>
    <i>
      <x v="14225"/>
    </i>
    <i>
      <x v="4895"/>
    </i>
    <i>
      <x v="7901"/>
    </i>
    <i>
      <x v="5581"/>
    </i>
    <i>
      <x v="1483"/>
    </i>
    <i>
      <x v="7271"/>
    </i>
    <i>
      <x v="15662"/>
    </i>
    <i>
      <x v="9957"/>
    </i>
    <i>
      <x v="16564"/>
    </i>
    <i>
      <x v="7622"/>
    </i>
    <i>
      <x v="7388"/>
    </i>
    <i>
      <x v="1317"/>
    </i>
    <i>
      <x v="1186"/>
    </i>
    <i>
      <x v="2711"/>
    </i>
    <i>
      <x v="2192"/>
    </i>
    <i>
      <x v="2539"/>
    </i>
    <i>
      <x v="9533"/>
    </i>
    <i>
      <x v="10957"/>
    </i>
    <i>
      <x v="6124"/>
    </i>
    <i>
      <x v="5193"/>
    </i>
    <i>
      <x v="103"/>
    </i>
    <i>
      <x v="431"/>
    </i>
    <i>
      <x v="2402"/>
    </i>
    <i>
      <x v="13685"/>
    </i>
    <i>
      <x v="7225"/>
    </i>
    <i>
      <x v="5268"/>
    </i>
    <i>
      <x v="7377"/>
    </i>
    <i>
      <x v="2549"/>
    </i>
    <i>
      <x v="4723"/>
    </i>
    <i>
      <x v="12075"/>
    </i>
    <i>
      <x v="3684"/>
    </i>
    <i>
      <x v="6823"/>
    </i>
    <i>
      <x v="847"/>
    </i>
    <i>
      <x v="14113"/>
    </i>
    <i>
      <x v="11447"/>
    </i>
    <i>
      <x v="8478"/>
    </i>
    <i>
      <x v="7619"/>
    </i>
    <i>
      <x v="6848"/>
    </i>
    <i>
      <x v="17918"/>
    </i>
    <i>
      <x v="17643"/>
    </i>
    <i>
      <x v="16160"/>
    </i>
    <i>
      <x v="12865"/>
    </i>
    <i>
      <x v="6150"/>
    </i>
    <i>
      <x v="7086"/>
    </i>
    <i>
      <x v="8716"/>
    </i>
    <i>
      <x v="2955"/>
    </i>
    <i>
      <x v="2365"/>
    </i>
    <i>
      <x v="3407"/>
    </i>
    <i>
      <x v="8341"/>
    </i>
    <i>
      <x v="7751"/>
    </i>
    <i>
      <x v="9302"/>
    </i>
    <i>
      <x v="10286"/>
    </i>
    <i>
      <x v="10038"/>
    </i>
    <i>
      <x v="4012"/>
    </i>
    <i>
      <x v="4498"/>
    </i>
    <i>
      <x v="1128"/>
    </i>
    <i>
      <x v="13105"/>
    </i>
    <i>
      <x v="3188"/>
    </i>
    <i>
      <x v="871"/>
    </i>
    <i>
      <x v="8225"/>
    </i>
    <i>
      <x v="15518"/>
    </i>
    <i>
      <x v="14150"/>
    </i>
    <i>
      <x v="3104"/>
    </i>
    <i>
      <x v="13209"/>
    </i>
    <i>
      <x v="6898"/>
    </i>
    <i>
      <x v="4846"/>
    </i>
    <i>
      <x v="4129"/>
    </i>
    <i>
      <x v="2090"/>
    </i>
    <i>
      <x v="7326"/>
    </i>
    <i>
      <x v="6878"/>
    </i>
    <i>
      <x v="15407"/>
    </i>
    <i>
      <x v="6703"/>
    </i>
    <i>
      <x v="17776"/>
    </i>
    <i>
      <x v="2100"/>
    </i>
    <i>
      <x v="5102"/>
    </i>
    <i>
      <x v="8085"/>
    </i>
    <i>
      <x v="10555"/>
    </i>
    <i>
      <x v="13467"/>
    </i>
    <i>
      <x v="10540"/>
    </i>
    <i>
      <x v="2019"/>
    </i>
    <i>
      <x v="11265"/>
    </i>
    <i>
      <x v="6745"/>
    </i>
    <i>
      <x v="9339"/>
    </i>
    <i>
      <x v="2824"/>
    </i>
    <i>
      <x v="10894"/>
    </i>
    <i>
      <x v="9397"/>
    </i>
    <i>
      <x v="16686"/>
    </i>
    <i>
      <x v="6237"/>
    </i>
    <i>
      <x v="6316"/>
    </i>
    <i>
      <x v="14539"/>
    </i>
    <i>
      <x v="15110"/>
    </i>
    <i>
      <x v="12632"/>
    </i>
    <i>
      <x v="15191"/>
    </i>
    <i>
      <x v="1930"/>
    </i>
    <i>
      <x v="10564"/>
    </i>
    <i>
      <x v="4669"/>
    </i>
    <i>
      <x v="9122"/>
    </i>
    <i>
      <x v="14752"/>
    </i>
    <i>
      <x v="4455"/>
    </i>
    <i>
      <x v="9590"/>
    </i>
    <i>
      <x v="14504"/>
    </i>
    <i>
      <x v="3248"/>
    </i>
    <i>
      <x v="1740"/>
    </i>
    <i>
      <x v="13396"/>
    </i>
    <i>
      <x v="12363"/>
    </i>
    <i>
      <x v="10566"/>
    </i>
    <i>
      <x v="6023"/>
    </i>
    <i>
      <x v="5364"/>
    </i>
    <i>
      <x v="2837"/>
    </i>
    <i>
      <x v="3991"/>
    </i>
    <i>
      <x v="15016"/>
    </i>
    <i>
      <x v="11961"/>
    </i>
    <i>
      <x v="9423"/>
    </i>
    <i>
      <x v="7141"/>
    </i>
    <i>
      <x v="6199"/>
    </i>
    <i>
      <x v="8665"/>
    </i>
    <i>
      <x v="199"/>
    </i>
    <i>
      <x v="10504"/>
    </i>
    <i>
      <x v="15555"/>
    </i>
    <i>
      <x v="18383"/>
    </i>
    <i>
      <x v="11167"/>
    </i>
    <i>
      <x v="3589"/>
    </i>
    <i>
      <x v="1282"/>
    </i>
    <i>
      <x v="932"/>
    </i>
    <i>
      <x v="264"/>
    </i>
    <i>
      <x v="3094"/>
    </i>
    <i>
      <x v="6759"/>
    </i>
    <i>
      <x v="3317"/>
    </i>
    <i>
      <x v="394"/>
    </i>
    <i>
      <x v="365"/>
    </i>
    <i>
      <x v="1586"/>
    </i>
    <i>
      <x v="17723"/>
    </i>
    <i>
      <x v="2800"/>
    </i>
    <i>
      <x v="67"/>
    </i>
    <i>
      <x v="8253"/>
    </i>
    <i>
      <x v="8999"/>
    </i>
    <i>
      <x v="17706"/>
    </i>
    <i>
      <x v="17725"/>
    </i>
    <i>
      <x v="193"/>
    </i>
    <i>
      <x v="15236"/>
    </i>
    <i>
      <x v="814"/>
    </i>
    <i>
      <x v="8913"/>
    </i>
    <i>
      <x v="3675"/>
    </i>
    <i>
      <x v="10901"/>
    </i>
    <i>
      <x v="13894"/>
    </i>
    <i>
      <x v="18333"/>
    </i>
    <i>
      <x v="15744"/>
    </i>
    <i>
      <x v="425"/>
    </i>
    <i>
      <x v="3373"/>
    </i>
    <i>
      <x v="8509"/>
    </i>
    <i>
      <x v="9444"/>
    </i>
    <i>
      <x v="4219"/>
    </i>
    <i>
      <x v="9832"/>
    </i>
    <i>
      <x v="17206"/>
    </i>
    <i>
      <x v="12817"/>
    </i>
    <i>
      <x v="613"/>
    </i>
    <i>
      <x v="7826"/>
    </i>
    <i>
      <x v="9688"/>
    </i>
    <i>
      <x v="15189"/>
    </i>
    <i>
      <x v="808"/>
    </i>
    <i>
      <x v="13397"/>
    </i>
    <i>
      <x v="1284"/>
    </i>
    <i>
      <x v="2015"/>
    </i>
    <i>
      <x v="14214"/>
    </i>
    <i>
      <x v="4225"/>
    </i>
    <i>
      <x v="16451"/>
    </i>
    <i>
      <x v="17669"/>
    </i>
    <i>
      <x v="12039"/>
    </i>
    <i>
      <x v="13132"/>
    </i>
    <i>
      <x v="6577"/>
    </i>
    <i>
      <x v="17409"/>
    </i>
    <i>
      <x v="8714"/>
    </i>
    <i>
      <x v="13646"/>
    </i>
    <i>
      <x v="14830"/>
    </i>
    <i>
      <x v="17825"/>
    </i>
    <i>
      <x v="9628"/>
    </i>
    <i>
      <x v="11367"/>
    </i>
    <i>
      <x v="6858"/>
    </i>
    <i>
      <x v="9512"/>
    </i>
    <i>
      <x v="929"/>
    </i>
    <i>
      <x v="11302"/>
    </i>
    <i>
      <x v="16380"/>
    </i>
    <i>
      <x v="6009"/>
    </i>
    <i>
      <x v="14084"/>
    </i>
    <i>
      <x v="1056"/>
    </i>
    <i>
      <x v="5773"/>
    </i>
    <i>
      <x v="11323"/>
    </i>
    <i>
      <x v="12273"/>
    </i>
    <i>
      <x v="14230"/>
    </i>
    <i>
      <x v="12278"/>
    </i>
    <i>
      <x v="13934"/>
    </i>
    <i>
      <x v="2107"/>
    </i>
    <i>
      <x v="6739"/>
    </i>
    <i>
      <x v="560"/>
    </i>
    <i>
      <x v="12730"/>
    </i>
    <i>
      <x v="9588"/>
    </i>
    <i>
      <x v="4893"/>
    </i>
    <i>
      <x v="15542"/>
    </i>
    <i>
      <x v="6014"/>
    </i>
    <i>
      <x v="16835"/>
    </i>
    <i>
      <x v="15378"/>
    </i>
    <i>
      <x v="14562"/>
    </i>
    <i>
      <x v="12948"/>
    </i>
    <i>
      <x v="11206"/>
    </i>
    <i>
      <x v="11913"/>
    </i>
    <i>
      <x v="7974"/>
    </i>
    <i>
      <x v="4064"/>
    </i>
    <i>
      <x v="6811"/>
    </i>
    <i>
      <x v="11457"/>
    </i>
    <i>
      <x v="12510"/>
    </i>
    <i>
      <x v="2893"/>
    </i>
    <i>
      <x v="14792"/>
    </i>
    <i>
      <x v="10493"/>
    </i>
    <i>
      <x v="17194"/>
    </i>
    <i>
      <x v="6158"/>
    </i>
    <i>
      <x v="6427"/>
    </i>
    <i>
      <x v="1486"/>
    </i>
    <i>
      <x v="8599"/>
    </i>
    <i>
      <x v="8898"/>
    </i>
    <i>
      <x v="15252"/>
    </i>
    <i>
      <x v="11754"/>
    </i>
    <i>
      <x v="2281"/>
    </i>
    <i>
      <x v="12351"/>
    </i>
    <i>
      <x v="6464"/>
    </i>
    <i>
      <x v="15546"/>
    </i>
    <i>
      <x v="3382"/>
    </i>
    <i>
      <x v="11740"/>
    </i>
    <i>
      <x v="8271"/>
    </i>
    <i>
      <x v="6555"/>
    </i>
    <i>
      <x v="7107"/>
    </i>
    <i>
      <x v="7117"/>
    </i>
    <i>
      <x v="2176"/>
    </i>
    <i>
      <x v="12026"/>
    </i>
    <i>
      <x v="3150"/>
    </i>
    <i>
      <x v="13160"/>
    </i>
    <i>
      <x v="6764"/>
    </i>
    <i>
      <x v="1607"/>
    </i>
    <i>
      <x v="4158"/>
    </i>
    <i>
      <x v="2978"/>
    </i>
    <i>
      <x v="12418"/>
    </i>
    <i>
      <x v="14138"/>
    </i>
    <i>
      <x v="11101"/>
    </i>
    <i>
      <x v="8749"/>
    </i>
    <i>
      <x v="931"/>
    </i>
    <i>
      <x v="12309"/>
    </i>
    <i>
      <x v="345"/>
    </i>
    <i>
      <x v="14067"/>
    </i>
    <i>
      <x v="7224"/>
    </i>
    <i>
      <x v="6169"/>
    </i>
    <i>
      <x v="14147"/>
    </i>
    <i>
      <x v="12313"/>
    </i>
    <i>
      <x v="6089"/>
    </i>
    <i>
      <x v="15054"/>
    </i>
    <i>
      <x v="1585"/>
    </i>
    <i>
      <x v="322"/>
    </i>
    <i>
      <x v="9300"/>
    </i>
    <i>
      <x v="12471"/>
    </i>
    <i>
      <x v="11150"/>
    </i>
    <i>
      <x v="10939"/>
    </i>
    <i>
      <x v="11793"/>
    </i>
    <i>
      <x v="9029"/>
    </i>
    <i>
      <x v="14221"/>
    </i>
    <i>
      <x v="11306"/>
    </i>
    <i>
      <x v="4496"/>
    </i>
    <i>
      <x v="17544"/>
    </i>
    <i>
      <x v="10494"/>
    </i>
    <i>
      <x v="15594"/>
    </i>
    <i>
      <x v="14396"/>
    </i>
    <i>
      <x v="10316"/>
    </i>
    <i>
      <x v="16162"/>
    </i>
    <i>
      <x v="10824"/>
    </i>
    <i>
      <x v="7996"/>
    </i>
    <i>
      <x v="15626"/>
    </i>
    <i>
      <x v="76"/>
    </i>
    <i>
      <x v="4596"/>
    </i>
    <i>
      <x v="10315"/>
    </i>
    <i>
      <x v="10381"/>
    </i>
    <i>
      <x v="12880"/>
    </i>
    <i>
      <x v="15634"/>
    </i>
    <i>
      <x v="11248"/>
    </i>
    <i>
      <x v="5597"/>
    </i>
    <i>
      <x v="3783"/>
    </i>
    <i>
      <x v="9228"/>
    </i>
    <i>
      <x v="12957"/>
    </i>
    <i>
      <x v="8315"/>
    </i>
    <i>
      <x v="14852"/>
    </i>
    <i>
      <x v="4585"/>
    </i>
    <i>
      <x v="13151"/>
    </i>
    <i>
      <x v="2843"/>
    </i>
    <i>
      <x v="670"/>
    </i>
    <i>
      <x v="12272"/>
    </i>
    <i>
      <x v="13455"/>
    </i>
    <i>
      <x v="6214"/>
    </i>
    <i>
      <x v="17569"/>
    </i>
    <i>
      <x v="15945"/>
    </i>
    <i>
      <x v="14324"/>
    </i>
    <i>
      <x v="74"/>
    </i>
    <i>
      <x v="16622"/>
    </i>
    <i>
      <x v="4671"/>
    </i>
    <i>
      <x v="7760"/>
    </i>
    <i>
      <x v="12520"/>
    </i>
    <i>
      <x v="2530"/>
    </i>
    <i>
      <x v="13533"/>
    </i>
    <i>
      <x v="2244"/>
    </i>
    <i>
      <x v="8329"/>
    </i>
    <i>
      <x v="8690"/>
    </i>
    <i>
      <x v="3463"/>
    </i>
    <i>
      <x v="17465"/>
    </i>
    <i>
      <x v="7410"/>
    </i>
    <i>
      <x v="582"/>
    </i>
    <i>
      <x v="1975"/>
    </i>
    <i>
      <x v="5727"/>
    </i>
    <i>
      <x v="8643"/>
    </i>
    <i>
      <x v="14538"/>
    </i>
    <i>
      <x v="5112"/>
    </i>
    <i>
      <x v="2679"/>
    </i>
    <i>
      <x v="469"/>
    </i>
    <i>
      <x v="8621"/>
    </i>
    <i>
      <x v="11373"/>
    </i>
    <i>
      <x v="18314"/>
    </i>
    <i>
      <x v="8570"/>
    </i>
    <i>
      <x v="11790"/>
    </i>
    <i>
      <x v="17158"/>
    </i>
    <i>
      <x v="8053"/>
    </i>
    <i>
      <x v="9202"/>
    </i>
    <i>
      <x v="1404"/>
    </i>
    <i>
      <x v="1690"/>
    </i>
    <i>
      <x v="5174"/>
    </i>
    <i>
      <x v="17215"/>
    </i>
    <i>
      <x v="8294"/>
    </i>
    <i>
      <x v="2649"/>
    </i>
    <i>
      <x v="4826"/>
    </i>
    <i>
      <x v="9199"/>
    </i>
    <i>
      <x v="6830"/>
    </i>
    <i>
      <x v="863"/>
    </i>
    <i>
      <x v="5471"/>
    </i>
    <i>
      <x v="2353"/>
    </i>
    <i>
      <x v="1697"/>
    </i>
    <i>
      <x v="17607"/>
    </i>
    <i>
      <x v="10353"/>
    </i>
    <i>
      <x v="6016"/>
    </i>
    <i>
      <x v="2959"/>
    </i>
    <i>
      <x v="2148"/>
    </i>
    <i>
      <x v="1830"/>
    </i>
    <i>
      <x v="10896"/>
    </i>
    <i>
      <x v="7230"/>
    </i>
    <i>
      <x v="810"/>
    </i>
    <i>
      <x v="7289"/>
    </i>
    <i>
      <x v="12240"/>
    </i>
    <i>
      <x v="5875"/>
    </i>
    <i>
      <x v="17912"/>
    </i>
    <i>
      <x v="2163"/>
    </i>
    <i>
      <x v="3305"/>
    </i>
    <i>
      <x v="16174"/>
    </i>
    <i>
      <x v="4267"/>
    </i>
    <i>
      <x v="16968"/>
    </i>
    <i>
      <x v="1270"/>
    </i>
    <i>
      <x v="2870"/>
    </i>
    <i>
      <x v="8463"/>
    </i>
    <i>
      <x v="3156"/>
    </i>
    <i>
      <x v="4952"/>
    </i>
    <i>
      <x v="10385"/>
    </i>
    <i>
      <x v="7482"/>
    </i>
    <i>
      <x v="9983"/>
    </i>
    <i>
      <x v="2680"/>
    </i>
    <i>
      <x v="16724"/>
    </i>
    <i>
      <x v="16188"/>
    </i>
    <i>
      <x v="9278"/>
    </i>
    <i>
      <x v="15227"/>
    </i>
    <i>
      <x v="16013"/>
    </i>
    <i>
      <x v="973"/>
    </i>
    <i>
      <x v="311"/>
    </i>
    <i>
      <x v="3939"/>
    </i>
    <i>
      <x v="15924"/>
    </i>
    <i>
      <x v="8816"/>
    </i>
    <i>
      <x v="4519"/>
    </i>
    <i>
      <x v="1859"/>
    </i>
    <i>
      <x v="2688"/>
    </i>
    <i>
      <x v="13883"/>
    </i>
    <i>
      <x v="11813"/>
    </i>
    <i>
      <x v="8514"/>
    </i>
    <i>
      <x v="4210"/>
    </i>
    <i>
      <x v="1872"/>
    </i>
    <i>
      <x v="9280"/>
    </i>
    <i>
      <x v="12327"/>
    </i>
    <i>
      <x v="14564"/>
    </i>
    <i>
      <x v="14800"/>
    </i>
    <i>
      <x v="15537"/>
    </i>
    <i>
      <x v="13902"/>
    </i>
    <i>
      <x v="10029"/>
    </i>
    <i>
      <x v="7405"/>
    </i>
    <i>
      <x v="6928"/>
    </i>
    <i>
      <x v="7319"/>
    </i>
    <i>
      <x v="2123"/>
    </i>
    <i>
      <x v="15379"/>
    </i>
    <i>
      <x v="18081"/>
    </i>
    <i>
      <x v="9867"/>
    </i>
    <i>
      <x v="3784"/>
    </i>
    <i>
      <x v="2886"/>
    </i>
    <i>
      <x v="1"/>
    </i>
    <i>
      <x v="1379"/>
    </i>
    <i>
      <x v="6368"/>
    </i>
    <i>
      <x v="8609"/>
    </i>
    <i>
      <x v="6440"/>
    </i>
    <i>
      <x v="8312"/>
    </i>
    <i>
      <x v="16136"/>
    </i>
    <i>
      <x v="8495"/>
    </i>
    <i>
      <x v="1662"/>
    </i>
    <i>
      <x v="16611"/>
    </i>
    <i>
      <x v="14982"/>
    </i>
    <i>
      <x v="16558"/>
    </i>
    <i>
      <x v="9659"/>
    </i>
    <i>
      <x v="1459"/>
    </i>
    <i>
      <x v="11631"/>
    </i>
    <i>
      <x v="7184"/>
    </i>
    <i>
      <x v="2931"/>
    </i>
    <i>
      <x v="11943"/>
    </i>
    <i>
      <x v="8157"/>
    </i>
    <i>
      <x v="15193"/>
    </i>
    <i>
      <x v="6013"/>
    </i>
    <i>
      <x v="17979"/>
    </i>
    <i>
      <x v="12171"/>
    </i>
    <i>
      <x v="2198"/>
    </i>
    <i>
      <x v="2921"/>
    </i>
    <i>
      <x v="14304"/>
    </i>
    <i>
      <x v="15568"/>
    </i>
    <i>
      <x v="14639"/>
    </i>
    <i>
      <x v="7533"/>
    </i>
    <i>
      <x v="15246"/>
    </i>
    <i>
      <x v="11797"/>
    </i>
    <i>
      <x v="1123"/>
    </i>
    <i>
      <x v="2117"/>
    </i>
    <i>
      <x v="9466"/>
    </i>
    <i>
      <x v="7973"/>
    </i>
    <i>
      <x v="15496"/>
    </i>
    <i>
      <x v="14808"/>
    </i>
    <i>
      <x v="4187"/>
    </i>
    <i>
      <x v="7333"/>
    </i>
    <i>
      <x v="4805"/>
    </i>
    <i>
      <x v="9215"/>
    </i>
    <i>
      <x v="5078"/>
    </i>
    <i>
      <x v="144"/>
    </i>
    <i>
      <x v="15540"/>
    </i>
    <i>
      <x v="4602"/>
    </i>
    <i>
      <x v="8154"/>
    </i>
    <i>
      <x v="13855"/>
    </i>
    <i>
      <x v="6651"/>
    </i>
    <i>
      <x v="15401"/>
    </i>
    <i>
      <x v="12693"/>
    </i>
    <i>
      <x v="11449"/>
    </i>
    <i>
      <x v="308"/>
    </i>
    <i>
      <x v="10310"/>
    </i>
    <i>
      <x v="6974"/>
    </i>
    <i>
      <x v="913"/>
    </i>
    <i>
      <x v="1760"/>
    </i>
    <i>
      <x v="7216"/>
    </i>
    <i>
      <x v="11820"/>
    </i>
    <i>
      <x v="3871"/>
    </i>
    <i>
      <x v="16220"/>
    </i>
    <i>
      <x v="4814"/>
    </i>
    <i>
      <x v="3688"/>
    </i>
    <i>
      <x v="4218"/>
    </i>
    <i>
      <x v="1646"/>
    </i>
    <i>
      <x v="12049"/>
    </i>
    <i>
      <x v="7812"/>
    </i>
    <i>
      <x v="8866"/>
    </i>
    <i>
      <x v="14241"/>
    </i>
    <i>
      <x v="6315"/>
    </i>
    <i>
      <x v="10005"/>
    </i>
    <i>
      <x v="7863"/>
    </i>
    <i>
      <x v="15278"/>
    </i>
    <i>
      <x v="15291"/>
    </i>
    <i>
      <x v="2263"/>
    </i>
    <i>
      <x v="13419"/>
    </i>
    <i>
      <x v="17606"/>
    </i>
    <i>
      <x v="12269"/>
    </i>
    <i>
      <x v="9748"/>
    </i>
    <i>
      <x v="4110"/>
    </i>
    <i>
      <x v="4901"/>
    </i>
    <i>
      <x v="14524"/>
    </i>
    <i>
      <x v="13879"/>
    </i>
    <i>
      <x v="13114"/>
    </i>
    <i>
      <x v="18273"/>
    </i>
    <i>
      <x v="16323"/>
    </i>
    <i>
      <x v="11068"/>
    </i>
    <i>
      <x v="6304"/>
    </i>
    <i>
      <x v="6789"/>
    </i>
    <i>
      <x v="3138"/>
    </i>
    <i>
      <x v="12200"/>
    </i>
    <i>
      <x v="3091"/>
    </i>
    <i>
      <x v="17827"/>
    </i>
    <i>
      <x v="16046"/>
    </i>
    <i>
      <x v="12021"/>
    </i>
    <i>
      <x v="17749"/>
    </i>
    <i>
      <x v="12643"/>
    </i>
    <i>
      <x v="17712"/>
    </i>
    <i>
      <x v="7437"/>
    </i>
    <i>
      <x v="12474"/>
    </i>
    <i>
      <x v="3999"/>
    </i>
    <i>
      <x v="4827"/>
    </i>
    <i>
      <x v="10866"/>
    </i>
    <i>
      <x v="2377"/>
    </i>
    <i>
      <x v="3297"/>
    </i>
    <i>
      <x v="3516"/>
    </i>
    <i>
      <x v="9270"/>
    </i>
    <i>
      <x v="6340"/>
    </i>
    <i>
      <x v="12816"/>
    </i>
    <i>
      <x v="10790"/>
    </i>
    <i>
      <x v="2748"/>
    </i>
    <i>
      <x v="10895"/>
    </i>
    <i>
      <x v="14232"/>
    </i>
    <i>
      <x v="12310"/>
    </i>
    <i>
      <x v="4445"/>
    </i>
    <i>
      <x v="424"/>
    </i>
    <i>
      <x v="3894"/>
    </i>
    <i>
      <x v="18340"/>
    </i>
    <i>
      <x v="13106"/>
    </i>
    <i>
      <x v="13265"/>
    </i>
    <i>
      <x v="5481"/>
    </i>
    <i>
      <x v="2346"/>
    </i>
    <i>
      <x v="13315"/>
    </i>
    <i>
      <x v="13190"/>
    </i>
    <i>
      <x v="1598"/>
    </i>
    <i>
      <x v="14973"/>
    </i>
    <i>
      <x v="16723"/>
    </i>
    <i>
      <x v="5308"/>
    </i>
    <i>
      <x v="14001"/>
    </i>
    <i>
      <x v="15102"/>
    </i>
    <i>
      <x v="7959"/>
    </i>
    <i>
      <x v="16777"/>
    </i>
    <i>
      <x v="7090"/>
    </i>
    <i>
      <x v="6552"/>
    </i>
    <i>
      <x v="1785"/>
    </i>
    <i>
      <x v="8180"/>
    </i>
    <i>
      <x v="9556"/>
    </i>
    <i>
      <x v="17716"/>
    </i>
    <i>
      <x v="1597"/>
    </i>
    <i>
      <x v="11640"/>
    </i>
    <i>
      <x v="17025"/>
    </i>
    <i>
      <x v="12326"/>
    </i>
    <i>
      <x v="2842"/>
    </i>
    <i>
      <x v="15412"/>
    </i>
    <i>
      <x v="19"/>
    </i>
    <i>
      <x v="17053"/>
    </i>
    <i>
      <x v="11000"/>
    </i>
    <i>
      <x v="17920"/>
    </i>
    <i>
      <x v="12720"/>
    </i>
    <i>
      <x v="592"/>
    </i>
    <i>
      <x v="9348"/>
    </i>
    <i>
      <x v="3280"/>
    </i>
    <i>
      <x v="14741"/>
    </i>
    <i>
      <x v="15482"/>
    </i>
    <i>
      <x v="7054"/>
    </i>
    <i>
      <x v="7542"/>
    </i>
    <i>
      <x v="530"/>
    </i>
    <i>
      <x v="5885"/>
    </i>
    <i>
      <x v="16907"/>
    </i>
    <i>
      <x v="17609"/>
    </i>
    <i>
      <x v="16559"/>
    </i>
    <i>
      <x v="16605"/>
    </i>
    <i>
      <x v="10240"/>
    </i>
    <i>
      <x v="4043"/>
    </i>
    <i>
      <x v="3582"/>
    </i>
    <i>
      <x v="4178"/>
    </i>
    <i>
      <x v="4896"/>
    </i>
    <i>
      <x v="115"/>
    </i>
    <i>
      <x v="17709"/>
    </i>
    <i>
      <x v="11165"/>
    </i>
    <i>
      <x v="4359"/>
    </i>
    <i>
      <x v="427"/>
    </i>
    <i>
      <x v="9548"/>
    </i>
    <i>
      <x v="7288"/>
    </i>
    <i>
      <x v="5497"/>
    </i>
    <i>
      <x v="14424"/>
    </i>
    <i>
      <x v="2578"/>
    </i>
    <i>
      <x v="17460"/>
    </i>
    <i>
      <x v="10435"/>
    </i>
    <i>
      <x v="13124"/>
    </i>
    <i>
      <x v="597"/>
    </i>
    <i>
      <x v="859"/>
    </i>
    <i>
      <x v="6644"/>
    </i>
    <i>
      <x v="3360"/>
    </i>
    <i>
      <x v="14302"/>
    </i>
    <i>
      <x v="5961"/>
    </i>
    <i>
      <x v="9607"/>
    </i>
    <i>
      <x v="18046"/>
    </i>
    <i>
      <x v="16575"/>
    </i>
    <i>
      <x v="14319"/>
    </i>
    <i>
      <x v="14105"/>
    </i>
    <i>
      <x v="15938"/>
    </i>
    <i>
      <x v="2849"/>
    </i>
    <i>
      <x v="8224"/>
    </i>
    <i>
      <x v="16997"/>
    </i>
    <i>
      <x v="7715"/>
    </i>
    <i>
      <x v="4784"/>
    </i>
    <i>
      <x v="6542"/>
    </i>
    <i>
      <x v="375"/>
    </i>
    <i>
      <x v="15060"/>
    </i>
    <i>
      <x v="8260"/>
    </i>
    <i>
      <x v="13981"/>
    </i>
    <i>
      <x v="12106"/>
    </i>
    <i>
      <x v="6044"/>
    </i>
    <i>
      <x v="15879"/>
    </i>
    <i>
      <x v="10142"/>
    </i>
    <i>
      <x v="12545"/>
    </i>
    <i>
      <x v="7241"/>
    </i>
    <i>
      <x v="15031"/>
    </i>
    <i>
      <x v="9111"/>
    </i>
    <i>
      <x v="16878"/>
    </i>
    <i>
      <x v="11908"/>
    </i>
    <i>
      <x v="6547"/>
    </i>
    <i>
      <x v="15819"/>
    </i>
    <i>
      <x v="7802"/>
    </i>
    <i>
      <x v="16695"/>
    </i>
    <i>
      <x v="10963"/>
    </i>
    <i>
      <x v="6135"/>
    </i>
    <i>
      <x v="12213"/>
    </i>
    <i>
      <x v="14124"/>
    </i>
    <i>
      <x v="3819"/>
    </i>
    <i>
      <x v="17695"/>
    </i>
    <i>
      <x v="16845"/>
    </i>
    <i>
      <x v="4475"/>
    </i>
    <i>
      <x v="10818"/>
    </i>
    <i>
      <x v="16362"/>
    </i>
    <i>
      <x v="17006"/>
    </i>
    <i>
      <x v="17663"/>
    </i>
    <i>
      <x v="14280"/>
    </i>
    <i>
      <x v="13590"/>
    </i>
    <i>
      <x v="8197"/>
    </i>
    <i>
      <x v="6383"/>
    </i>
    <i>
      <x v="13670"/>
    </i>
    <i>
      <x v="9732"/>
    </i>
    <i>
      <x v="7330"/>
    </i>
    <i>
      <x v="371"/>
    </i>
    <i>
      <x v="17064"/>
    </i>
    <i>
      <x v="14871"/>
    </i>
    <i>
      <x v="7394"/>
    </i>
    <i>
      <x v="8332"/>
    </i>
    <i>
      <x v="12898"/>
    </i>
    <i>
      <x v="17750"/>
    </i>
    <i>
      <x v="4373"/>
    </i>
    <i>
      <x v="16076"/>
    </i>
    <i>
      <x v="10635"/>
    </i>
    <i>
      <x v="13588"/>
    </i>
    <i>
      <x v="3122"/>
    </i>
    <i>
      <x v="1369"/>
    </i>
    <i>
      <x v="2949"/>
    </i>
    <i>
      <x v="14268"/>
    </i>
    <i>
      <x v="15249"/>
    </i>
    <i>
      <x v="4422"/>
    </i>
    <i>
      <x v="8607"/>
    </i>
    <i>
      <x v="8721"/>
    </i>
    <i>
      <x v="4296"/>
    </i>
    <i>
      <x v="5396"/>
    </i>
    <i>
      <x v="9"/>
    </i>
    <i>
      <x v="5100"/>
    </i>
    <i>
      <x v="3485"/>
    </i>
    <i>
      <x v="7663"/>
    </i>
    <i>
      <x v="17102"/>
    </i>
    <i>
      <x v="4189"/>
    </i>
    <i>
      <x v="2610"/>
    </i>
    <i>
      <x v="10618"/>
    </i>
    <i>
      <x v="16122"/>
    </i>
    <i>
      <x v="6732"/>
    </i>
    <i>
      <x v="4532"/>
    </i>
    <i>
      <x v="3702"/>
    </i>
    <i>
      <x v="5354"/>
    </i>
    <i>
      <x v="4747"/>
    </i>
    <i>
      <x v="4290"/>
    </i>
    <i>
      <x v="5518"/>
    </i>
    <i>
      <x v="7337"/>
    </i>
    <i>
      <x v="3112"/>
    </i>
    <i>
      <x v="2034"/>
    </i>
    <i>
      <x v="15763"/>
    </i>
    <i>
      <x v="2001"/>
    </i>
    <i>
      <x v="11435"/>
    </i>
    <i>
      <x v="635"/>
    </i>
    <i>
      <x v="16413"/>
    </i>
    <i>
      <x v="11016"/>
    </i>
    <i>
      <x v="3846"/>
    </i>
    <i>
      <x v="4999"/>
    </i>
    <i>
      <x v="17118"/>
    </i>
    <i>
      <x v="13038"/>
    </i>
    <i>
      <x v="8292"/>
    </i>
    <i>
      <x v="17659"/>
    </i>
    <i>
      <x v="6381"/>
    </i>
    <i>
      <x v="8356"/>
    </i>
    <i>
      <x v="15409"/>
    </i>
    <i>
      <x v="5610"/>
    </i>
    <i>
      <x v="2491"/>
    </i>
    <i>
      <x v="7447"/>
    </i>
    <i>
      <x v="10817"/>
    </i>
    <i>
      <x v="14695"/>
    </i>
    <i>
      <x v="7920"/>
    </i>
    <i>
      <x v="5728"/>
    </i>
    <i>
      <x v="14231"/>
    </i>
    <i>
      <x v="5005"/>
    </i>
    <i>
      <x v="5069"/>
    </i>
    <i>
      <x v="9712"/>
    </i>
    <i>
      <x v="1780"/>
    </i>
    <i>
      <x v="3229"/>
    </i>
    <i>
      <x v="10948"/>
    </i>
    <i>
      <x v="10475"/>
    </i>
    <i>
      <x v="11827"/>
    </i>
    <i>
      <x v="12226"/>
    </i>
    <i>
      <x v="16156"/>
    </i>
    <i>
      <x v="17079"/>
    </i>
    <i>
      <x v="14401"/>
    </i>
    <i>
      <x v="3633"/>
    </i>
    <i>
      <x v="15067"/>
    </i>
    <i>
      <x v="7738"/>
    </i>
    <i>
      <x v="8098"/>
    </i>
    <i>
      <x v="7572"/>
    </i>
    <i>
      <x v="12212"/>
    </i>
    <i>
      <x v="15427"/>
    </i>
    <i>
      <x v="6075"/>
    </i>
    <i>
      <x v="9388"/>
    </i>
    <i>
      <x v="4021"/>
    </i>
    <i>
      <x v="376"/>
    </i>
    <i>
      <x v="16117"/>
    </i>
    <i>
      <x v="10665"/>
    </i>
    <i>
      <x v="10089"/>
    </i>
    <i>
      <x v="4692"/>
    </i>
    <i>
      <x v="1966"/>
    </i>
    <i>
      <x v="5770"/>
    </i>
    <i>
      <x v="15578"/>
    </i>
    <i>
      <x v="393"/>
    </i>
    <i>
      <x v="2400"/>
    </i>
    <i>
      <x v="17889"/>
    </i>
    <i>
      <x v="6551"/>
    </i>
    <i>
      <x v="8846"/>
    </i>
    <i>
      <x v="6295"/>
    </i>
    <i>
      <x v="6781"/>
    </i>
    <i>
      <x v="1308"/>
    </i>
    <i>
      <x v="4247"/>
    </i>
    <i>
      <x v="4276"/>
    </i>
    <i>
      <x v="3111"/>
    </i>
    <i>
      <x v="9387"/>
    </i>
    <i>
      <x v="4870"/>
    </i>
    <i>
      <x v="6633"/>
    </i>
    <i>
      <x v="2706"/>
    </i>
    <i>
      <x v="3499"/>
    </i>
    <i>
      <x v="10465"/>
    </i>
    <i>
      <x v="13300"/>
    </i>
    <i>
      <x v="13990"/>
    </i>
    <i>
      <x v="7528"/>
    </i>
    <i>
      <x v="12042"/>
    </i>
    <i>
      <x v="17728"/>
    </i>
    <i>
      <x v="17714"/>
    </i>
    <i>
      <x v="6330"/>
    </i>
    <i>
      <x v="15262"/>
    </i>
    <i>
      <x v="15647"/>
    </i>
    <i>
      <x v="11246"/>
    </i>
    <i>
      <x v="14746"/>
    </i>
    <i>
      <x v="11839"/>
    </i>
    <i>
      <x v="6934"/>
    </i>
    <i>
      <x v="12009"/>
    </i>
    <i>
      <x v="4799"/>
    </i>
    <i>
      <x v="7198"/>
    </i>
    <i>
      <x v="339"/>
    </i>
    <i>
      <x v="433"/>
    </i>
    <i>
      <x v="15914"/>
    </i>
    <i>
      <x v="14693"/>
    </i>
    <i>
      <x v="16957"/>
    </i>
    <i>
      <x v="11654"/>
    </i>
    <i>
      <x v="14941"/>
    </i>
    <i>
      <x v="5316"/>
    </i>
    <i>
      <x v="15513"/>
    </i>
    <i>
      <x v="14559"/>
    </i>
    <i>
      <x v="2731"/>
    </i>
    <i>
      <x v="4748"/>
    </i>
    <i>
      <x v="15316"/>
    </i>
    <i>
      <x v="2935"/>
    </i>
    <i>
      <x v="11804"/>
    </i>
    <i>
      <x v="8736"/>
    </i>
    <i>
      <x v="5370"/>
    </i>
    <i>
      <x v="18215"/>
    </i>
    <i>
      <x v="11644"/>
    </i>
    <i>
      <x v="9271"/>
    </i>
    <i>
      <x v="1839"/>
    </i>
    <i>
      <x v="17455"/>
    </i>
    <i>
      <x v="18176"/>
    </i>
    <i>
      <x v="943"/>
    </i>
    <i>
      <x v="14218"/>
    </i>
    <i>
      <x v="3242"/>
    </i>
    <i>
      <x v="2212"/>
    </i>
    <i>
      <x v="17445"/>
    </i>
    <i>
      <x v="5653"/>
    </i>
    <i>
      <x v="1458"/>
    </i>
    <i>
      <x v="11402"/>
    </i>
    <i>
      <x v="14435"/>
    </i>
    <i>
      <x v="3273"/>
    </i>
    <i>
      <x v="1408"/>
    </i>
    <i>
      <x v="16170"/>
    </i>
    <i>
      <x v="17526"/>
    </i>
    <i>
      <x v="12721"/>
    </i>
    <i>
      <x v="6693"/>
    </i>
    <i>
      <x v="7233"/>
    </i>
    <i>
      <x v="15619"/>
    </i>
    <i>
      <x v="5079"/>
    </i>
    <i>
      <x v="3799"/>
    </i>
    <i>
      <x v="9086"/>
    </i>
    <i>
      <x v="2531"/>
    </i>
    <i>
      <x v="5939"/>
    </i>
    <i>
      <x v="4564"/>
    </i>
    <i>
      <x v="10827"/>
    </i>
    <i>
      <x v="15787"/>
    </i>
    <i>
      <x v="5191"/>
    </i>
    <i>
      <x v="5648"/>
    </i>
    <i>
      <x v="5416"/>
    </i>
    <i>
      <x v="14900"/>
    </i>
    <i>
      <x v="7911"/>
    </i>
    <i>
      <x v="3075"/>
    </i>
    <i>
      <x v="1708"/>
    </i>
    <i>
      <x v="3349"/>
    </i>
    <i>
      <x v="10224"/>
    </i>
    <i>
      <x v="18304"/>
    </i>
    <i>
      <x v="14464"/>
    </i>
    <i>
      <x v="7210"/>
    </i>
    <i>
      <x v="15820"/>
    </i>
    <i>
      <x v="16707"/>
    </i>
    <i>
      <x v="9902"/>
    </i>
    <i>
      <x v="10595"/>
    </i>
    <i>
      <x v="4339"/>
    </i>
    <i>
      <x v="11345"/>
    </i>
    <i>
      <x v="1115"/>
    </i>
    <i>
      <x v="10733"/>
    </i>
    <i>
      <x v="2836"/>
    </i>
    <i>
      <x v="8592"/>
    </i>
    <i>
      <x v="11395"/>
    </i>
    <i>
      <x v="11610"/>
    </i>
    <i>
      <x v="18303"/>
    </i>
    <i>
      <x v="9007"/>
    </i>
    <i>
      <x v="4722"/>
    </i>
    <i>
      <x v="16646"/>
    </i>
    <i>
      <x v="9338"/>
    </i>
    <i>
      <x v="1600"/>
    </i>
    <i>
      <x v="18392"/>
    </i>
    <i>
      <x v="1130"/>
    </i>
    <i>
      <x v="14309"/>
    </i>
    <i>
      <x v="17228"/>
    </i>
    <i>
      <x v="13949"/>
    </i>
    <i>
      <x v="4953"/>
    </i>
    <i>
      <x v="13994"/>
    </i>
    <i>
      <x v="839"/>
    </i>
    <i>
      <x v="16852"/>
    </i>
    <i>
      <x v="15984"/>
    </i>
    <i>
      <x v="11074"/>
    </i>
    <i>
      <x v="8740"/>
    </i>
    <i>
      <x v="6660"/>
    </i>
    <i>
      <x v="2433"/>
    </i>
    <i>
      <x v="7389"/>
    </i>
    <i>
      <x v="9324"/>
    </i>
    <i>
      <x v="12628"/>
    </i>
    <i>
      <x v="6149"/>
    </i>
    <i>
      <x v="11400"/>
    </i>
    <i>
      <x v="11574"/>
    </i>
    <i>
      <x v="14756"/>
    </i>
    <i>
      <x v="9567"/>
    </i>
    <i>
      <x v="8378"/>
    </i>
    <i>
      <x v="13065"/>
    </i>
    <i>
      <x v="2062"/>
    </i>
    <i>
      <x v="7703"/>
    </i>
    <i>
      <x v="13647"/>
    </i>
    <i>
      <x v="4003"/>
    </i>
    <i>
      <x v="13255"/>
    </i>
    <i>
      <x v="10471"/>
    </i>
    <i>
      <x v="12562"/>
    </i>
    <i>
      <x v="15286"/>
    </i>
    <i>
      <x v="8984"/>
    </i>
    <i>
      <x v="11086"/>
    </i>
    <i>
      <x v="16746"/>
    </i>
    <i>
      <x v="6613"/>
    </i>
    <i>
      <x v="17211"/>
    </i>
    <i>
      <x v="8527"/>
    </i>
    <i>
      <x v="4676"/>
    </i>
    <i>
      <x v="13576"/>
    </i>
    <i>
      <x v="4661"/>
    </i>
    <i>
      <x v="1918"/>
    </i>
    <i>
      <x v="16982"/>
    </i>
    <i>
      <x v="2424"/>
    </i>
    <i>
      <x v="13076"/>
    </i>
    <i>
      <x v="11057"/>
    </i>
    <i>
      <x v="7193"/>
    </i>
    <i>
      <x v="18025"/>
    </i>
    <i>
      <x v="13495"/>
    </i>
    <i>
      <x v="14558"/>
    </i>
    <i>
      <x v="7197"/>
    </i>
    <i>
      <x v="12438"/>
    </i>
    <i>
      <x v="9813"/>
    </i>
    <i>
      <x v="4566"/>
    </i>
    <i>
      <x v="1580"/>
    </i>
    <i>
      <x v="8553"/>
    </i>
    <i>
      <x v="9060"/>
    </i>
    <i>
      <x v="14597"/>
    </i>
    <i>
      <x v="1726"/>
    </i>
    <i>
      <x v="17905"/>
    </i>
    <i>
      <x v="13373"/>
    </i>
    <i>
      <x v="16994"/>
    </i>
    <i>
      <x v="18280"/>
    </i>
    <i>
      <x v="11348"/>
    </i>
    <i>
      <x v="2367"/>
    </i>
    <i>
      <x v="10012"/>
    </i>
    <i>
      <x v="11997"/>
    </i>
    <i>
      <x v="6433"/>
    </i>
    <i>
      <x v="3772"/>
    </i>
    <i>
      <x v="4539"/>
    </i>
    <i>
      <x v="3159"/>
    </i>
    <i>
      <x v="14668"/>
    </i>
    <i>
      <x v="1528"/>
    </i>
    <i>
      <x v="7140"/>
    </i>
    <i>
      <x v="9429"/>
    </i>
    <i>
      <x v="14489"/>
    </i>
    <i>
      <x v="9069"/>
    </i>
    <i>
      <x v="15234"/>
    </i>
    <i>
      <x v="595"/>
    </i>
    <i>
      <x v="1564"/>
    </i>
    <i>
      <x v="7219"/>
    </i>
    <i>
      <x v="5295"/>
    </i>
    <i>
      <x v="2221"/>
    </i>
    <i>
      <x v="3057"/>
    </i>
    <i>
      <x v="9603"/>
    </i>
    <i>
      <x v="1237"/>
    </i>
    <i>
      <x v="14713"/>
    </i>
    <i>
      <x v="11488"/>
    </i>
    <i>
      <x v="2958"/>
    </i>
    <i>
      <x v="15987"/>
    </i>
    <i>
      <x v="11965"/>
    </i>
    <i>
      <x v="3149"/>
    </i>
    <i>
      <x v="7980"/>
    </i>
    <i>
      <x v="1557"/>
    </i>
    <i>
      <x v="13099"/>
    </i>
    <i>
      <x v="4858"/>
    </i>
    <i>
      <x v="7607"/>
    </i>
    <i>
      <x v="8887"/>
    </i>
    <i>
      <x v="10539"/>
    </i>
    <i>
      <x v="7282"/>
    </i>
    <i>
      <x v="10071"/>
    </i>
    <i>
      <x v="1891"/>
    </i>
    <i>
      <x v="8012"/>
    </i>
    <i>
      <x v="14607"/>
    </i>
    <i>
      <x v="17515"/>
    </i>
    <i>
      <x v="12439"/>
    </i>
    <i>
      <x v="15789"/>
    </i>
    <i>
      <x v="9982"/>
    </i>
    <i>
      <x v="9922"/>
    </i>
    <i>
      <x v="6101"/>
    </i>
    <i>
      <x v="7386"/>
    </i>
    <i>
      <x v="3676"/>
    </i>
    <i>
      <x v="9145"/>
    </i>
    <i>
      <x v="10763"/>
    </i>
    <i>
      <x v="10006"/>
    </i>
    <i>
      <x v="10357"/>
    </i>
    <i>
      <x v="7381"/>
    </i>
    <i>
      <x v="17878"/>
    </i>
    <i>
      <x v="9738"/>
    </i>
    <i>
      <x v="2920"/>
    </i>
    <i>
      <x v="14809"/>
    </i>
    <i>
      <x v="14824"/>
    </i>
    <i>
      <x v="8572"/>
    </i>
    <i>
      <x v="6476"/>
    </i>
    <i>
      <x v="3110"/>
    </i>
    <i>
      <x v="3125"/>
    </i>
    <i>
      <x v="453"/>
    </i>
    <i>
      <x v="11535"/>
    </i>
    <i>
      <x v="2489"/>
    </i>
    <i>
      <x v="10222"/>
    </i>
    <i>
      <x v="17285"/>
    </i>
    <i>
      <x v="16214"/>
    </i>
    <i>
      <x v="654"/>
    </i>
    <i>
      <x v="1012"/>
    </i>
    <i>
      <x v="5763"/>
    </i>
    <i>
      <x v="8742"/>
    </i>
    <i>
      <x v="12215"/>
    </i>
    <i>
      <x v="16167"/>
    </i>
    <i>
      <x v="10754"/>
    </i>
    <i>
      <x v="8152"/>
    </i>
    <i>
      <x v="6887"/>
    </i>
    <i>
      <x v="8951"/>
    </i>
    <i>
      <x v="5596"/>
    </i>
    <i>
      <x v="10940"/>
    </i>
    <i>
      <x v="5849"/>
    </i>
    <i>
      <x v="17963"/>
    </i>
    <i>
      <x v="749"/>
    </i>
    <i>
      <x v="1972"/>
    </i>
    <i>
      <x v="12588"/>
    </i>
    <i>
      <x v="11431"/>
    </i>
    <i>
      <x v="7537"/>
    </i>
    <i>
      <x v="4631"/>
    </i>
    <i>
      <x v="661"/>
    </i>
    <i>
      <x v="3530"/>
    </i>
    <i>
      <x v="1727"/>
    </i>
    <i>
      <x v="16317"/>
    </i>
    <i>
      <x v="12804"/>
    </i>
    <i>
      <x v="9596"/>
    </i>
    <i>
      <x v="10414"/>
    </i>
    <i>
      <x v="3550"/>
    </i>
    <i>
      <x v="2462"/>
    </i>
    <i>
      <x v="4319"/>
    </i>
    <i>
      <x v="3476"/>
    </i>
    <i>
      <x v="870"/>
    </i>
    <i>
      <x v="14407"/>
    </i>
    <i>
      <x v="2916"/>
    </i>
    <i>
      <x v="13595"/>
    </i>
    <i>
      <x v="5866"/>
    </i>
    <i>
      <x v="9104"/>
    </i>
    <i>
      <x v="17631"/>
    </i>
    <i>
      <x v="10705"/>
    </i>
    <i>
      <x v="16846"/>
    </i>
    <i>
      <x v="17482"/>
    </i>
    <i>
      <x v="4627"/>
    </i>
    <i>
      <x v="5801"/>
    </i>
    <i>
      <x v="14178"/>
    </i>
    <i>
      <x v="1554"/>
    </i>
    <i>
      <x v="11496"/>
    </i>
    <i>
      <x v="11221"/>
    </i>
    <i>
      <x v="6495"/>
    </i>
    <i>
      <x v="8387"/>
    </i>
    <i>
      <x v="5275"/>
    </i>
    <i>
      <x v="9933"/>
    </i>
    <i>
      <x v="14197"/>
    </i>
    <i>
      <x v="748"/>
    </i>
    <i>
      <x v="6933"/>
    </i>
    <i>
      <x v="1296"/>
    </i>
    <i>
      <x v="15666"/>
    </i>
    <i>
      <x v="5705"/>
    </i>
    <i>
      <x v="8700"/>
    </i>
    <i>
      <x v="17550"/>
    </i>
    <i>
      <x v="7759"/>
    </i>
    <i>
      <x v="4882"/>
    </i>
    <i>
      <x v="2206"/>
    </i>
    <i>
      <x v="6067"/>
    </i>
    <i>
      <x v="10847"/>
    </i>
    <i>
      <x v="16256"/>
    </i>
    <i>
      <x v="5634"/>
    </i>
    <i>
      <x v="15239"/>
    </i>
    <i>
      <x v="7266"/>
    </i>
    <i>
      <x v="5709"/>
    </i>
    <i>
      <x v="8670"/>
    </i>
    <i>
      <x v="13191"/>
    </i>
    <i>
      <x v="2415"/>
    </i>
    <i>
      <x v="12465"/>
    </i>
    <i>
      <x v="4612"/>
    </i>
    <i>
      <x v="12311"/>
    </i>
    <i>
      <x v="15896"/>
    </i>
    <i>
      <x v="10433"/>
    </i>
    <i>
      <x v="4614"/>
    </i>
    <i>
      <x v="1732"/>
    </i>
    <i>
      <x v="14704"/>
    </i>
    <i>
      <x v="7349"/>
    </i>
    <i>
      <x v="16252"/>
    </i>
    <i>
      <x v="18121"/>
    </i>
    <i>
      <x v="8741"/>
    </i>
    <i>
      <x v="272"/>
    </i>
    <i>
      <x v="5554"/>
    </i>
    <i>
      <x v="7260"/>
    </i>
    <i>
      <x v="7309"/>
    </i>
    <i>
      <x v="15168"/>
    </i>
    <i>
      <x v="5749"/>
    </i>
    <i>
      <x v="926"/>
    </i>
    <i>
      <x v="5963"/>
    </i>
    <i>
      <x v="2208"/>
    </i>
    <i>
      <x v="569"/>
    </i>
    <i>
      <x v="13017"/>
    </i>
    <i>
      <x v="5402"/>
    </i>
    <i>
      <x v="11413"/>
    </i>
    <i>
      <x v="16423"/>
    </i>
    <i>
      <x v="1644"/>
    </i>
    <i>
      <x v="5129"/>
    </i>
    <i>
      <x v="7361"/>
    </i>
    <i>
      <x v="4637"/>
    </i>
    <i>
      <x v="17981"/>
    </i>
    <i>
      <x v="14463"/>
    </i>
    <i>
      <x v="9277"/>
    </i>
    <i>
      <x v="17572"/>
    </i>
    <i>
      <x v="14029"/>
    </i>
    <i>
      <x v="16989"/>
    </i>
    <i>
      <x v="9109"/>
    </i>
    <i>
      <x v="3607"/>
    </i>
    <i>
      <x v="7144"/>
    </i>
    <i>
      <x v="2216"/>
    </i>
    <i>
      <x v="7944"/>
    </i>
    <i>
      <x v="5437"/>
    </i>
    <i>
      <x v="9255"/>
    </i>
    <i>
      <x v="18320"/>
    </i>
    <i>
      <x v="3933"/>
    </i>
    <i>
      <x v="5624"/>
    </i>
    <i>
      <x v="15605"/>
    </i>
    <i>
      <x v="16680"/>
    </i>
    <i>
      <x v="14719"/>
    </i>
    <i>
      <x v="14002"/>
    </i>
    <i>
      <x v="12294"/>
    </i>
    <i>
      <x v="5375"/>
    </i>
    <i>
      <x v="13439"/>
    </i>
    <i>
      <x v="668"/>
    </i>
    <i>
      <x v="16294"/>
    </i>
    <i>
      <x v="12030"/>
    </i>
    <i>
      <x v="8781"/>
    </i>
    <i>
      <x v="13729"/>
    </i>
    <i>
      <x v="6225"/>
    </i>
    <i>
      <x v="3800"/>
    </i>
    <i>
      <x v="12856"/>
    </i>
    <i>
      <x v="13937"/>
    </i>
    <i>
      <x v="5214"/>
    </i>
    <i>
      <x v="5292"/>
    </i>
    <i>
      <x v="1817"/>
    </i>
    <i>
      <x v="15928"/>
    </i>
    <i>
      <x v="7960"/>
    </i>
    <i>
      <x v="8354"/>
    </i>
    <i>
      <x v="10379"/>
    </i>
    <i>
      <x v="16788"/>
    </i>
    <i>
      <x v="14054"/>
    </i>
    <i>
      <x v="16044"/>
    </i>
    <i>
      <x v="15370"/>
    </i>
    <i>
      <x v="8956"/>
    </i>
    <i>
      <x v="5739"/>
    </i>
    <i>
      <x v="8554"/>
    </i>
    <i>
      <x v="2871"/>
    </i>
    <i>
      <x v="15210"/>
    </i>
    <i>
      <x v="13421"/>
    </i>
    <i>
      <x v="11301"/>
    </i>
    <i>
      <x v="1293"/>
    </i>
    <i>
      <x v="6819"/>
    </i>
    <i>
      <x v="5563"/>
    </i>
    <i>
      <x v="10783"/>
    </i>
    <i>
      <x v="14419"/>
    </i>
    <i>
      <x v="12853"/>
    </i>
    <i>
      <x v="9604"/>
    </i>
    <i>
      <x v="10230"/>
    </i>
    <i>
      <x v="4706"/>
    </i>
    <i>
      <x v="3440"/>
    </i>
    <i>
      <x v="8725"/>
    </i>
    <i>
      <x v="17652"/>
    </i>
    <i>
      <x v="16245"/>
    </i>
    <i>
      <x v="14725"/>
    </i>
    <i>
      <x v="18395"/>
    </i>
    <i>
      <x v="16578"/>
    </i>
    <i>
      <x v="15043"/>
    </i>
    <i>
      <x v="9793"/>
    </i>
    <i>
      <x v="13386"/>
    </i>
    <i>
      <x v="7672"/>
    </i>
    <i>
      <x v="7578"/>
    </i>
    <i>
      <x v="9385"/>
    </i>
    <i>
      <x v="12949"/>
    </i>
    <i>
      <x v="6170"/>
    </i>
    <i>
      <x v="3574"/>
    </i>
    <i>
      <x v="3164"/>
    </i>
    <i>
      <x v="13867"/>
    </i>
    <i>
      <x v="6293"/>
    </i>
    <i>
      <x v="5542"/>
    </i>
    <i>
      <x v="5533"/>
    </i>
    <i>
      <x v="17570"/>
    </i>
    <i>
      <x v="2250"/>
    </i>
    <i>
      <x v="22"/>
    </i>
    <i>
      <x v="18131"/>
    </i>
    <i>
      <x v="15571"/>
    </i>
    <i>
      <x v="8140"/>
    </i>
    <i>
      <x v="6128"/>
    </i>
    <i>
      <x v="18069"/>
    </i>
    <i>
      <x v="17583"/>
    </i>
    <i>
      <x v="11702"/>
    </i>
    <i>
      <x v="2498"/>
    </i>
    <i>
      <x v="13625"/>
    </i>
    <i>
      <x v="7581"/>
    </i>
    <i>
      <x v="12319"/>
    </i>
    <i>
      <x v="8545"/>
    </i>
    <i>
      <x v="10738"/>
    </i>
    <i>
      <x v="7556"/>
    </i>
    <i>
      <x v="14996"/>
    </i>
    <i>
      <x v="11524"/>
    </i>
    <i>
      <x v="9545"/>
    </i>
    <i>
      <x v="9275"/>
    </i>
    <i>
      <x v="197"/>
    </i>
    <i>
      <x v="14141"/>
    </i>
    <i>
      <x v="4099"/>
    </i>
    <i>
      <x v="12800"/>
    </i>
    <i>
      <x v="4984"/>
    </i>
    <i>
      <x v="10831"/>
    </i>
    <i>
      <x v="16790"/>
    </i>
    <i>
      <x v="3768"/>
    </i>
    <i>
      <x v="16476"/>
    </i>
    <i>
      <x v="11771"/>
    </i>
    <i>
      <x v="10624"/>
    </i>
    <i>
      <x v="18061"/>
    </i>
    <i>
      <x v="4802"/>
    </i>
    <i>
      <x v="254"/>
    </i>
    <i>
      <x v="1781"/>
    </i>
    <i>
      <x v="9970"/>
    </i>
    <i>
      <x v="4725"/>
    </i>
    <i>
      <x v="3035"/>
    </i>
    <i>
      <x v="1867"/>
    </i>
    <i>
      <x v="15444"/>
    </i>
    <i>
      <x v="16477"/>
    </i>
    <i>
      <x v="13223"/>
    </i>
    <i>
      <x v="993"/>
    </i>
    <i>
      <x v="11460"/>
    </i>
    <i>
      <x v="579"/>
    </i>
    <i>
      <x v="3840"/>
    </i>
    <i>
      <x v="10601"/>
    </i>
    <i>
      <x v="8625"/>
    </i>
    <i>
      <x v="2594"/>
    </i>
    <i>
      <x v="16995"/>
    </i>
    <i>
      <x v="2383"/>
    </i>
    <i>
      <x v="11240"/>
    </i>
    <i>
      <x v="5397"/>
    </i>
    <i>
      <x v="8326"/>
    </i>
    <i>
      <x v="1675"/>
    </i>
    <i>
      <x v="1942"/>
    </i>
    <i>
      <x v="676"/>
    </i>
    <i>
      <x v="18058"/>
    </i>
    <i>
      <x v="3490"/>
    </i>
    <i>
      <x v="7669"/>
    </i>
    <i>
      <x v="16412"/>
    </i>
    <i>
      <x v="15906"/>
    </i>
    <i>
      <x v="1396"/>
    </i>
    <i>
      <x v="7729"/>
    </i>
    <i>
      <x v="14152"/>
    </i>
    <i>
      <x v="18379"/>
    </i>
    <i>
      <x v="13727"/>
    </i>
    <i>
      <x v="11982"/>
    </i>
    <i>
      <x v="6060"/>
    </i>
    <i>
      <x v="137"/>
    </i>
    <i>
      <x v="6432"/>
    </i>
    <i>
      <x v="6963"/>
    </i>
    <i>
      <x v="17847"/>
    </i>
    <i>
      <x v="15881"/>
    </i>
    <i>
      <x v="10410"/>
    </i>
    <i>
      <x v="6929"/>
    </i>
    <i>
      <x v="5853"/>
    </i>
    <i>
      <x v="6772"/>
    </i>
    <i>
      <x v="2991"/>
    </i>
    <i>
      <x v="3865"/>
    </i>
    <i>
      <x v="5769"/>
    </i>
    <i>
      <x v="12286"/>
    </i>
    <i>
      <x v="1298"/>
    </i>
    <i>
      <x v="3312"/>
    </i>
    <i>
      <x v="2463"/>
    </i>
    <i>
      <x v="9843"/>
    </i>
    <i>
      <x v="2982"/>
    </i>
    <i>
      <x v="7203"/>
    </i>
    <i>
      <x v="10637"/>
    </i>
    <i>
      <x v="6984"/>
    </i>
    <i>
      <x v="3767"/>
    </i>
    <i>
      <x v="17022"/>
    </i>
    <i>
      <x v="2829"/>
    </i>
    <i>
      <x v="15172"/>
    </i>
    <i>
      <x v="10802"/>
    </i>
    <i>
      <x v="8349"/>
    </i>
    <i>
      <x v="10749"/>
    </i>
    <i>
      <x v="16592"/>
    </i>
    <i>
      <x v="1987"/>
    </i>
    <i>
      <x v="11085"/>
    </i>
    <i>
      <x v="6236"/>
    </i>
    <i>
      <x v="5346"/>
    </i>
    <i>
      <x v="4067"/>
    </i>
    <i>
      <x v="1730"/>
    </i>
    <i>
      <x v="2492"/>
    </i>
    <i>
      <x v="1417"/>
    </i>
    <i>
      <x v="1410"/>
    </i>
    <i>
      <x v="8789"/>
    </i>
    <i>
      <x v="5374"/>
    </i>
    <i>
      <x v="14474"/>
    </i>
    <i>
      <x v="4507"/>
    </i>
    <i>
      <x v="14217"/>
    </i>
    <i>
      <x v="9994"/>
    </i>
    <i>
      <x v="4594"/>
    </i>
    <i>
      <x v="5207"/>
    </i>
    <i>
      <x v="6261"/>
    </i>
    <i>
      <x v="11025"/>
    </i>
    <i>
      <x v="13258"/>
    </i>
    <i>
      <x v="2597"/>
    </i>
    <i>
      <x v="15141"/>
    </i>
    <i>
      <x v="356"/>
    </i>
    <i>
      <x v="14222"/>
    </i>
    <i>
      <x v="8234"/>
    </i>
    <i>
      <x v="5661"/>
    </i>
    <i>
      <x v="15356"/>
    </i>
    <i>
      <x v="16322"/>
    </i>
    <i>
      <x v="10264"/>
    </i>
    <i>
      <x v="8429"/>
    </i>
    <i>
      <x v="13851"/>
    </i>
    <i>
      <x v="6599"/>
    </i>
    <i>
      <x v="9575"/>
    </i>
    <i>
      <x v="12316"/>
    </i>
    <i>
      <x v="2080"/>
    </i>
    <i>
      <x v="7570"/>
    </i>
    <i>
      <x v="10562"/>
    </i>
    <i>
      <x v="6226"/>
    </i>
    <i>
      <x v="5072"/>
    </i>
    <i>
      <x v="4205"/>
    </i>
    <i>
      <x v="13213"/>
    </i>
    <i>
      <x v="10761"/>
    </i>
    <i>
      <x v="17561"/>
    </i>
    <i>
      <x v="10331"/>
    </i>
    <i>
      <x v="733"/>
    </i>
    <i>
      <x v="5182"/>
    </i>
    <i>
      <x v="11151"/>
    </i>
    <i>
      <x v="1112"/>
    </i>
    <i>
      <x v="5299"/>
    </i>
    <i>
      <x v="14641"/>
    </i>
    <i>
      <x v="6950"/>
    </i>
    <i>
      <x v="679"/>
    </i>
    <i>
      <x v="13907"/>
    </i>
    <i>
      <x v="17888"/>
    </i>
    <i>
      <x v="11144"/>
    </i>
    <i>
      <x v="3701"/>
    </i>
    <i>
      <x v="2322"/>
    </i>
    <i>
      <x v="10091"/>
    </i>
    <i>
      <x v="3778"/>
    </i>
    <i>
      <x v="8233"/>
    </i>
    <i>
      <x v="6416"/>
    </i>
    <i>
      <x v="1990"/>
    </i>
    <i>
      <x v="11452"/>
    </i>
    <i>
      <x v="16669"/>
    </i>
    <i>
      <x v="16819"/>
    </i>
    <i>
      <x v="16435"/>
    </i>
    <i>
      <x v="4645"/>
    </i>
    <i>
      <x v="4954"/>
    </i>
    <i>
      <x v="10518"/>
    </i>
    <i>
      <x v="7976"/>
    </i>
    <i>
      <x v="16346"/>
    </i>
    <i>
      <x v="16825"/>
    </i>
    <i>
      <x v="14007"/>
    </i>
    <i>
      <x v="4285"/>
    </i>
    <i>
      <x v="7558"/>
    </i>
    <i>
      <x v="12250"/>
    </i>
    <i>
      <x v="14033"/>
    </i>
    <i>
      <x v="10469"/>
    </i>
    <i>
      <x v="7841"/>
    </i>
    <i>
      <x v="5387"/>
    </i>
    <i>
      <x v="1398"/>
    </i>
    <i>
      <x v="16778"/>
    </i>
    <i>
      <x v="17391"/>
    </i>
    <i>
      <x v="10511"/>
    </i>
    <i>
      <x v="15381"/>
    </i>
    <i>
      <x v="6525"/>
    </i>
    <i>
      <x v="7242"/>
    </i>
    <i>
      <x v="2082"/>
    </i>
    <i>
      <x v="1435"/>
    </i>
    <i>
      <x v="8293"/>
    </i>
    <i>
      <x v="6298"/>
    </i>
    <i>
      <x v="6847"/>
    </i>
    <i>
      <x v="11299"/>
    </i>
    <i>
      <x v="7792"/>
    </i>
    <i>
      <x v="9814"/>
    </i>
    <i>
      <x v="7772"/>
    </i>
    <i>
      <x v="14554"/>
    </i>
    <i>
      <x v="12084"/>
    </i>
    <i>
      <x v="3817"/>
    </i>
    <i>
      <x v="17965"/>
    </i>
    <i>
      <x v="9905"/>
    </i>
    <i>
      <x v="7847"/>
    </i>
    <i>
      <x v="9288"/>
    </i>
    <i>
      <x v="15211"/>
    </i>
    <i>
      <x v="15090"/>
    </i>
    <i>
      <x v="9433"/>
    </i>
    <i>
      <x v="17063"/>
    </i>
    <i>
      <x v="7517"/>
    </i>
    <i>
      <x v="17104"/>
    </i>
    <i>
      <x v="7994"/>
    </i>
    <i>
      <x v="4037"/>
    </i>
    <i>
      <x v="11014"/>
    </i>
    <i>
      <x v="5083"/>
    </i>
    <i>
      <x v="4700"/>
    </i>
    <i>
      <x v="4386"/>
    </i>
    <i>
      <x v="10934"/>
    </i>
    <i>
      <x v="3227"/>
    </i>
    <i>
      <x v="16837"/>
    </i>
    <i>
      <x v="2292"/>
    </i>
    <i>
      <x v="8799"/>
    </i>
    <i>
      <x v="1514"/>
    </i>
    <i>
      <x v="17564"/>
    </i>
    <i>
      <x v="5519"/>
    </i>
    <i>
      <x v="16833"/>
    </i>
    <i>
      <x v="4018"/>
    </i>
    <i>
      <x v="4530"/>
    </i>
    <i>
      <x v="16108"/>
    </i>
    <i>
      <x v="16708"/>
    </i>
    <i>
      <x v="15579"/>
    </i>
    <i>
      <x v="10428"/>
    </i>
    <i>
      <x v="6837"/>
    </i>
    <i>
      <x v="7148"/>
    </i>
    <i>
      <x v="6919"/>
    </i>
    <i>
      <x v="831"/>
    </i>
    <i>
      <x v="4560"/>
    </i>
    <i>
      <x v="13408"/>
    </i>
    <i>
      <x v="16656"/>
    </i>
    <i>
      <x v="498"/>
    </i>
    <i>
      <x v="4474"/>
    </i>
    <i>
      <x v="16210"/>
    </i>
    <i>
      <x v="14096"/>
    </i>
    <i>
      <x v="1873"/>
    </i>
    <i>
      <x v="11546"/>
    </i>
    <i>
      <x v="12799"/>
    </i>
    <i>
      <x v="5681"/>
    </i>
    <i>
      <x v="2708"/>
    </i>
    <i>
      <x v="10619"/>
    </i>
    <i>
      <x v="14487"/>
    </i>
    <i>
      <x v="5368"/>
    </i>
    <i>
      <x v="504"/>
    </i>
    <i>
      <x v="17681"/>
    </i>
    <i>
      <x v="2150"/>
    </i>
    <i>
      <x v="16089"/>
    </i>
    <i>
      <x v="10744"/>
    </i>
    <i>
      <x v="6826"/>
    </i>
    <i>
      <x v="7432"/>
    </i>
    <i>
      <x v="18242"/>
    </i>
    <i>
      <x v="8782"/>
    </i>
    <i>
      <x v="6334"/>
    </i>
    <i>
      <x v="712"/>
    </i>
    <i>
      <x v="16025"/>
    </i>
    <i>
      <x v="14998"/>
    </i>
    <i>
      <x v="9625"/>
    </i>
    <i>
      <x v="12104"/>
    </i>
    <i>
      <x v="14701"/>
    </i>
    <i>
      <x v="13129"/>
    </i>
    <i>
      <x v="4471"/>
    </i>
    <i>
      <x v="7192"/>
    </i>
    <i>
      <x v="8213"/>
    </i>
    <i>
      <x v="953"/>
    </i>
    <i>
      <x v="4975"/>
    </i>
    <i>
      <x v="1746"/>
    </i>
    <i>
      <x v="8305"/>
    </i>
    <i>
      <x v="15838"/>
    </i>
    <i>
      <x v="18050"/>
    </i>
    <i>
      <x v="11060"/>
    </i>
    <i>
      <x v="5637"/>
    </i>
    <i>
      <x v="3975"/>
    </i>
    <i>
      <x v="3339"/>
    </i>
    <i>
      <x v="1418"/>
    </i>
    <i>
      <x v="11639"/>
    </i>
    <i>
      <x v="15217"/>
    </i>
    <i>
      <x v="16260"/>
    </i>
    <i>
      <x v="11268"/>
    </i>
    <i>
      <x v="1742"/>
    </i>
    <i>
      <x v="7865"/>
    </i>
    <i>
      <x v="12887"/>
    </i>
    <i>
      <x v="15446"/>
    </i>
    <i>
      <x v="2854"/>
    </i>
    <i>
      <x v="704"/>
    </i>
    <i>
      <x v="4733"/>
    </i>
    <i>
      <x v="15869"/>
    </i>
    <i>
      <x v="12033"/>
    </i>
    <i>
      <x v="13705"/>
    </i>
    <i>
      <x v="14798"/>
    </i>
    <i>
      <x v="16645"/>
    </i>
    <i>
      <x v="13520"/>
    </i>
    <i>
      <x v="17902"/>
    </i>
    <i>
      <x v="11772"/>
    </i>
    <i>
      <x v="10626"/>
    </i>
    <i>
      <x v="8251"/>
    </i>
    <i>
      <x v="8840"/>
    </i>
    <i>
      <x v="1529"/>
    </i>
    <i>
      <x v="6302"/>
    </i>
    <i>
      <x v="3816"/>
    </i>
    <i>
      <x v="14403"/>
    </i>
    <i>
      <x v="9246"/>
    </i>
    <i>
      <x v="11562"/>
    </i>
    <i>
      <x v="2998"/>
    </i>
    <i>
      <x v="10371"/>
    </i>
    <i>
      <x v="17231"/>
    </i>
    <i>
      <x v="3547"/>
    </i>
    <i>
      <x v="8426"/>
    </i>
    <i>
      <x v="10710"/>
    </i>
    <i>
      <x v="9481"/>
    </i>
    <i>
      <x v="2283"/>
    </i>
    <i>
      <x v="14085"/>
    </i>
    <i>
      <x v="18138"/>
    </i>
    <i>
      <x v="15295"/>
    </i>
    <i>
      <x v="10096"/>
    </i>
    <i>
      <x v="6840"/>
    </i>
    <i>
      <x v="14970"/>
    </i>
    <i>
      <x v="9550"/>
    </i>
    <i>
      <x v="2464"/>
    </i>
    <i>
      <x v="6317"/>
    </i>
    <i>
      <x v="9421"/>
    </i>
    <i>
      <x v="10656"/>
    </i>
    <i>
      <x v="583"/>
    </i>
    <i>
      <x v="16876"/>
    </i>
    <i>
      <x v="8737"/>
    </i>
    <i>
      <x v="18393"/>
    </i>
    <i>
      <x v="3177"/>
    </i>
    <i>
      <x v="9858"/>
    </i>
    <i>
      <x v="17049"/>
    </i>
    <i>
      <x v="6353"/>
    </i>
    <i>
      <x v="18174"/>
    </i>
    <i>
      <x v="15865"/>
    </i>
    <i>
      <x v="10970"/>
    </i>
    <i>
      <x v="18089"/>
    </i>
    <i>
      <x v="7513"/>
    </i>
    <i>
      <x v="2166"/>
    </i>
    <i>
      <x v="5055"/>
    </i>
    <i>
      <x v="2101"/>
    </i>
    <i>
      <x v="12652"/>
    </i>
    <i>
      <x v="10923"/>
    </i>
    <i>
      <x v="893"/>
    </i>
    <i>
      <x v="16352"/>
    </i>
    <i>
      <x v="17508"/>
    </i>
    <i>
      <x v="14486"/>
    </i>
    <i>
      <x v="14618"/>
    </i>
    <i>
      <x v="12429"/>
    </i>
    <i>
      <x v="9684"/>
    </i>
    <i>
      <x v="7879"/>
    </i>
    <i>
      <x v="11601"/>
    </i>
    <i>
      <x v="5921"/>
    </i>
    <i>
      <x v="1933"/>
    </i>
    <i>
      <x v="16454"/>
    </i>
    <i>
      <x v="14441"/>
    </i>
    <i>
      <x v="9816"/>
    </i>
    <i>
      <x v="3456"/>
    </i>
    <i>
      <x v="16909"/>
    </i>
    <i>
      <x v="12189"/>
    </i>
    <i>
      <x v="8249"/>
    </i>
    <i>
      <x v="6370"/>
    </i>
    <i>
      <x v="2607"/>
    </i>
    <i>
      <x v="826"/>
    </i>
    <i>
      <x v="7071"/>
    </i>
    <i>
      <x v="17492"/>
    </i>
    <i>
      <x v="9726"/>
    </i>
    <i>
      <x v="9880"/>
    </i>
    <i>
      <x v="5710"/>
    </i>
    <i>
      <x v="7908"/>
    </i>
    <i>
      <x v="11504"/>
    </i>
    <i>
      <x v="10417"/>
    </i>
    <i>
      <x v="446"/>
    </i>
    <i>
      <x v="1893"/>
    </i>
    <i>
      <x v="54"/>
    </i>
    <i>
      <x v="6072"/>
    </i>
    <i>
      <x v="9489"/>
    </i>
    <i>
      <x v="18076"/>
    </i>
    <i>
      <x v="17762"/>
    </i>
    <i>
      <x v="18240"/>
    </i>
    <i>
      <x v="3678"/>
    </i>
    <i>
      <x v="2637"/>
    </i>
    <i>
      <x v="3350"/>
    </i>
    <i>
      <x v="9549"/>
    </i>
    <i>
      <x v="4280"/>
    </i>
    <i>
      <x v="1692"/>
    </i>
    <i>
      <x v="6930"/>
    </i>
    <i>
      <x v="14278"/>
    </i>
    <i>
      <x v="1242"/>
    </i>
    <i>
      <x v="13426"/>
    </i>
    <i>
      <x v="5134"/>
    </i>
    <i>
      <x v="7363"/>
    </i>
    <i>
      <x v="15890"/>
    </i>
    <i>
      <x v="12145"/>
    </i>
    <i>
      <x v="5798"/>
    </i>
    <i>
      <x v="8748"/>
    </i>
    <i>
      <x v="4297"/>
    </i>
    <i>
      <x v="1034"/>
    </i>
    <i>
      <x v="12122"/>
    </i>
    <i>
      <x v="13749"/>
    </i>
    <i>
      <x v="18241"/>
    </i>
    <i>
      <x v="580"/>
    </i>
    <i>
      <x v="14847"/>
    </i>
    <i>
      <x v="12282"/>
    </i>
    <i>
      <x v="8290"/>
    </i>
    <i>
      <x v="14716"/>
    </i>
    <i>
      <x v="2710"/>
    </i>
    <i>
      <x v="4710"/>
    </i>
    <i>
      <x v="1816"/>
    </i>
    <i>
      <x v="9085"/>
    </i>
    <i>
      <x v="1659"/>
    </i>
    <i>
      <x v="2315"/>
    </i>
    <i>
      <x v="3039"/>
    </i>
    <i>
      <x v="16502"/>
    </i>
    <i>
      <x v="554"/>
    </i>
    <i>
      <x v="865"/>
    </i>
    <i>
      <x v="9923"/>
    </i>
    <i>
      <x v="10289"/>
    </i>
    <i>
      <x v="16945"/>
    </i>
    <i>
      <x v="11942"/>
    </i>
    <i>
      <x v="6664"/>
    </i>
    <i>
      <x v="16635"/>
    </i>
    <i>
      <x v="11201"/>
    </i>
    <i>
      <x v="920"/>
    </i>
    <i>
      <x v="8532"/>
    </i>
    <i>
      <x v="15800"/>
    </i>
    <i>
      <x v="15671"/>
    </i>
    <i>
      <x v="12795"/>
    </i>
    <i>
      <x v="7364"/>
    </i>
    <i>
      <x v="14636"/>
    </i>
    <i>
      <x v="13291"/>
    </i>
    <i>
      <x v="11533"/>
    </i>
    <i>
      <x v="2673"/>
    </i>
    <i>
      <x v="3254"/>
    </i>
    <i>
      <x v="4234"/>
    </i>
    <i>
      <x v="16265"/>
    </i>
    <i>
      <x v="13759"/>
    </i>
    <i>
      <x v="15459"/>
    </i>
    <i>
      <x v="11225"/>
    </i>
    <i>
      <x v="10405"/>
    </i>
    <i>
      <x v="9139"/>
    </i>
    <i>
      <x v="4153"/>
    </i>
    <i>
      <x v="15904"/>
    </i>
    <i>
      <x v="14417"/>
    </i>
    <i>
      <x v="12022"/>
    </i>
    <i>
      <x v="7932"/>
    </i>
    <i>
      <x v="6612"/>
    </i>
    <i>
      <x v="2444"/>
    </i>
    <i>
      <x v="4335"/>
    </i>
    <i>
      <x v="404"/>
    </i>
    <i>
      <x v="2182"/>
    </i>
    <i>
      <x v="12201"/>
    </i>
    <i>
      <x v="1144"/>
    </i>
    <i>
      <x v="15017"/>
    </i>
    <i>
      <x v="16461"/>
    </i>
    <i>
      <x v="6455"/>
    </i>
    <i>
      <x v="10679"/>
    </i>
    <i>
      <x v="14805"/>
    </i>
    <i>
      <x v="6486"/>
    </i>
    <i>
      <x v="11098"/>
    </i>
    <i>
      <x v="6794"/>
    </i>
    <i>
      <x v="5790"/>
    </i>
    <i>
      <x v="11030"/>
    </i>
    <i>
      <x v="2880"/>
    </i>
    <i>
      <x v="1256"/>
    </i>
    <i>
      <x v="7516"/>
    </i>
    <i>
      <x v="1812"/>
    </i>
    <i>
      <x v="4091"/>
    </i>
    <i>
      <x v="10987"/>
    </i>
    <i>
      <x v="2996"/>
    </i>
    <i>
      <x v="12941"/>
    </i>
    <i>
      <x v="6584"/>
    </i>
    <i>
      <x v="14422"/>
    </i>
    <i>
      <x v="6260"/>
    </i>
    <i>
      <x v="13353"/>
    </i>
    <i>
      <x v="6909"/>
    </i>
    <i>
      <x v="12348"/>
    </i>
    <i>
      <x v="2187"/>
    </i>
    <i>
      <x v="968"/>
    </i>
    <i>
      <x v="18251"/>
    </i>
    <i>
      <x v="1628"/>
    </i>
    <i>
      <x v="18232"/>
    </i>
    <i>
      <x v="16687"/>
    </i>
    <i>
      <x v="13380"/>
    </i>
    <i>
      <x v="7697"/>
    </i>
    <i>
      <x v="7529"/>
    </i>
    <i>
      <x v="4727"/>
    </i>
    <i>
      <x v="3097"/>
    </i>
    <i>
      <x v="2466"/>
    </i>
    <i>
      <x v="2789"/>
    </i>
    <i>
      <x v="2567"/>
    </i>
    <i>
      <x v="149"/>
    </i>
    <i>
      <x v="5008"/>
    </i>
    <i>
      <x v="11405"/>
    </i>
    <i>
      <x v="9569"/>
    </i>
    <i>
      <x v="6629"/>
    </i>
    <i>
      <x v="7316"/>
    </i>
    <i>
      <x v="13453"/>
    </i>
    <i>
      <x v="3383"/>
    </i>
    <i>
      <x v="12355"/>
    </i>
    <i>
      <x v="6903"/>
    </i>
    <i>
      <x v="14045"/>
    </i>
    <i>
      <x v="12908"/>
    </i>
    <i>
      <x v="13217"/>
    </i>
    <i>
      <x v="11608"/>
    </i>
    <i>
      <x v="5761"/>
    </i>
    <i>
      <x v="1248"/>
    </i>
    <i>
      <x v="9484"/>
    </i>
    <i>
      <x v="1537"/>
    </i>
    <i>
      <x v="5744"/>
    </i>
    <i>
      <x v="3502"/>
    </i>
    <i>
      <x v="2347"/>
    </i>
    <i>
      <x v="1501"/>
    </i>
    <i>
      <x v="8682"/>
    </i>
    <i>
      <x v="13461"/>
    </i>
    <i>
      <x v="10846"/>
    </i>
    <i>
      <x v="10146"/>
    </i>
    <i>
      <x v="7448"/>
    </i>
    <i>
      <x v="3074"/>
    </i>
    <i>
      <x v="14939"/>
    </i>
    <i>
      <x v="15562"/>
    </i>
    <i>
      <x v="18091"/>
    </i>
    <i>
      <x v="3693"/>
    </i>
    <i>
      <x v="8120"/>
    </i>
    <i>
      <x v="2044"/>
    </i>
    <i>
      <x v="2544"/>
    </i>
    <i>
      <x v="17396"/>
    </i>
    <i>
      <x v="14854"/>
    </i>
    <i>
      <x v="3837"/>
    </i>
    <i>
      <x v="11262"/>
    </i>
    <i>
      <x v="1191"/>
    </i>
    <i>
      <x v="17147"/>
    </i>
    <i>
      <x v="13616"/>
    </i>
    <i>
      <x v="186"/>
    </i>
    <i>
      <x v="2309"/>
    </i>
    <i>
      <x v="8473"/>
    </i>
    <i>
      <x v="10702"/>
    </i>
    <i>
      <x v="5468"/>
    </i>
    <i>
      <x v="13858"/>
    </i>
    <i>
      <x v="5139"/>
    </i>
    <i>
      <x v="1165"/>
    </i>
    <i>
      <x v="12366"/>
    </i>
    <i>
      <x v="8219"/>
    </i>
    <i>
      <x v="6397"/>
    </i>
    <i>
      <x v="3313"/>
    </i>
    <i>
      <x v="11731"/>
    </i>
    <i>
      <x v="450"/>
    </i>
    <i>
      <x v="2858"/>
    </i>
    <i>
      <x v="3420"/>
    </i>
    <i>
      <x v="14021"/>
    </i>
    <i>
      <x v="9011"/>
    </i>
    <i>
      <x v="4682"/>
    </i>
    <i>
      <x v="5145"/>
    </i>
    <i>
      <x v="4830"/>
    </i>
    <i>
      <x v="1451"/>
    </i>
    <i>
      <x v="5441"/>
    </i>
    <i>
      <x v="14632"/>
    </i>
    <i>
      <x v="10121"/>
    </i>
    <i>
      <x v="10423"/>
    </i>
    <i>
      <x v="12802"/>
    </i>
    <i>
      <x v="5321"/>
    </i>
    <i>
      <x v="16520"/>
    </i>
    <i>
      <x v="9672"/>
    </i>
    <i>
      <x v="9554"/>
    </i>
    <i>
      <x v="14754"/>
    </i>
    <i>
      <x v="60"/>
    </i>
    <i>
      <x v="13550"/>
    </i>
    <i>
      <x v="2963"/>
    </i>
    <i>
      <x v="6686"/>
    </i>
    <i>
      <x v="1092"/>
    </i>
    <i>
      <x v="2888"/>
    </i>
    <i>
      <x v="9411"/>
    </i>
    <i>
      <x v="14108"/>
    </i>
    <i>
      <x v="5928"/>
    </i>
    <i>
      <x v="8589"/>
    </i>
    <i>
      <x v="711"/>
    </i>
    <i>
      <x v="18084"/>
    </i>
    <i>
      <x v="9173"/>
    </i>
    <i>
      <x v="5622"/>
    </i>
    <i>
      <x v="11476"/>
    </i>
    <i>
      <x v="12123"/>
    </i>
    <i>
      <x v="12340"/>
    </i>
    <i>
      <x v="6447"/>
    </i>
    <i>
      <x v="12128"/>
    </i>
    <i>
      <x v="16273"/>
    </i>
    <i>
      <x v="564"/>
    </i>
    <i>
      <x v="9986"/>
    </i>
    <i>
      <x v="16992"/>
    </i>
    <i>
      <x v="8327"/>
    </i>
    <i>
      <x v="11573"/>
    </i>
    <i>
      <x v="15805"/>
    </i>
    <i>
      <x v="14206"/>
    </i>
    <i>
      <x v="8087"/>
    </i>
    <i>
      <x v="5384"/>
    </i>
    <i>
      <x v="11782"/>
    </i>
    <i>
      <x v="9151"/>
    </i>
    <i>
      <x v="9008"/>
    </i>
    <i>
      <x v="11188"/>
    </i>
    <i>
      <x v="1442"/>
    </i>
    <i>
      <x v="1005"/>
    </i>
    <i>
      <x v="17486"/>
    </i>
    <i>
      <x v="10324"/>
    </i>
    <i>
      <x v="153"/>
    </i>
    <i>
      <x v="14620"/>
    </i>
    <i>
      <x v="3270"/>
    </i>
    <i>
      <x v="4457"/>
    </i>
    <i>
      <x v="6992"/>
    </i>
    <i>
      <x v="10811"/>
    </i>
    <i>
      <x v="16779"/>
    </i>
    <i>
      <x v="6347"/>
    </i>
    <i>
      <x v="1466"/>
    </i>
    <i>
      <x v="18041"/>
    </i>
    <i>
      <x v="8183"/>
    </i>
    <i>
      <x v="7838"/>
    </i>
    <i>
      <x v="8235"/>
    </i>
    <i>
      <x v="1539"/>
    </i>
    <i>
      <x v="17464"/>
    </i>
    <i>
      <x v="12838"/>
    </i>
    <i>
      <x v="15581"/>
    </i>
    <i>
      <x v="9019"/>
    </i>
    <i>
      <x v="11883"/>
    </i>
    <i>
      <x v="8901"/>
    </i>
    <i>
      <x v="785"/>
    </i>
    <i>
      <x v="1224"/>
    </i>
    <i>
      <x v="11704"/>
    </i>
    <i>
      <x v="18220"/>
    </i>
    <i>
      <x v="17357"/>
    </i>
    <i>
      <x v="1117"/>
    </i>
    <i>
      <x v="14653"/>
    </i>
    <i>
      <x v="11697"/>
    </i>
    <i>
      <x v="14724"/>
    </i>
    <i>
      <x v="15231"/>
    </i>
    <i>
      <x v="11283"/>
    </i>
    <i>
      <x v="12534"/>
    </i>
    <i>
      <x v="14389"/>
    </i>
    <i>
      <x v="16844"/>
    </i>
    <i>
      <x v="17977"/>
    </i>
    <i>
      <x v="10752"/>
    </i>
    <i>
      <x v="7840"/>
    </i>
    <i>
      <x v="3881"/>
    </i>
    <i>
      <x v="17702"/>
    </i>
    <i>
      <x v="420"/>
    </i>
    <i>
      <x v="10456"/>
    </i>
    <i>
      <x v="626"/>
    </i>
    <i>
      <x v="3730"/>
    </i>
    <i>
      <x v="9759"/>
    </i>
    <i>
      <x v="7709"/>
    </i>
    <i>
      <x v="5421"/>
    </i>
    <i>
      <x v="8308"/>
    </i>
    <i>
      <x v="12675"/>
    </i>
    <i>
      <x v="17932"/>
    </i>
    <i>
      <x v="360"/>
    </i>
    <i>
      <x v="3714"/>
    </i>
    <i>
      <x v="12828"/>
    </i>
    <i>
      <x v="11660"/>
    </i>
    <i>
      <x v="11872"/>
    </i>
    <i>
      <x v="5444"/>
    </i>
    <i>
      <x v="5506"/>
    </i>
    <i>
      <x v="3143"/>
    </i>
    <i>
      <x v="8278"/>
    </i>
    <i>
      <x v="16933"/>
    </i>
    <i>
      <x v="18386"/>
    </i>
    <i>
      <x v="13201"/>
    </i>
    <i>
      <x v="16756"/>
    </i>
    <i>
      <x v="2625"/>
    </i>
    <i>
      <x v="10195"/>
    </i>
    <i>
      <x v="10952"/>
    </i>
    <i>
      <x v="1104"/>
    </i>
    <i>
      <x v="11557"/>
    </i>
    <i>
      <x v="14578"/>
    </i>
    <i>
      <x v="15032"/>
    </i>
    <i>
      <x v="11870"/>
    </i>
    <i>
      <x v="9220"/>
    </i>
    <i>
      <x v="13087"/>
    </i>
    <i>
      <x v="11429"/>
    </i>
    <i>
      <x v="3081"/>
    </i>
    <i>
      <x v="15114"/>
    </i>
    <i>
      <x v="1888"/>
    </i>
    <i>
      <x v="10629"/>
    </i>
    <i>
      <x v="4617"/>
    </i>
    <i>
      <x v="1478"/>
    </i>
    <i>
      <x v="13810"/>
    </i>
    <i>
      <x v="1100"/>
    </i>
    <i>
      <x v="11033"/>
    </i>
    <i>
      <x v="7939"/>
    </i>
    <i>
      <x v="13472"/>
    </i>
    <i>
      <x v="11829"/>
    </i>
    <i>
      <x v="8145"/>
    </i>
    <i>
      <x v="11691"/>
    </i>
    <i>
      <x v="13236"/>
    </i>
    <i>
      <x v="6406"/>
    </i>
    <i>
      <x v="5328"/>
    </i>
    <i>
      <x v="13980"/>
    </i>
    <i>
      <x v="3823"/>
    </i>
    <i>
      <x v="14408"/>
    </i>
    <i>
      <x v="548"/>
    </i>
    <i>
      <x v="4128"/>
    </i>
    <i>
      <x v="10991"/>
    </i>
    <i>
      <x v="15034"/>
    </i>
    <i>
      <x v="16135"/>
    </i>
    <i>
      <x v="2730"/>
    </i>
    <i>
      <x v="11458"/>
    </i>
    <i>
      <x v="10582"/>
    </i>
    <i>
      <x v="5201"/>
    </i>
    <i>
      <x v="17024"/>
    </i>
    <i>
      <x v="9438"/>
    </i>
    <i>
      <x v="9389"/>
    </i>
    <i>
      <x v="5414"/>
    </i>
    <i>
      <x v="2173"/>
    </i>
    <i>
      <x v="666"/>
    </i>
    <i>
      <x v="15667"/>
    </i>
    <i>
      <x v="8283"/>
    </i>
    <i>
      <x v="6274"/>
    </i>
    <i>
      <x v="18171"/>
    </i>
    <i>
      <x v="15218"/>
    </i>
    <i>
      <x v="13370"/>
    </i>
    <i>
      <x v="8678"/>
    </i>
    <i>
      <x v="13532"/>
    </i>
    <i>
      <x v="7240"/>
    </i>
    <i>
      <x v="17494"/>
    </i>
    <i>
      <x v="9304"/>
    </i>
    <i>
      <x v="2205"/>
    </i>
    <i>
      <x v="14314"/>
    </i>
    <i>
      <x v="4122"/>
    </i>
    <i>
      <x v="12040"/>
    </i>
    <i>
      <x v="13275"/>
    </i>
    <i>
      <x v="9794"/>
    </i>
    <i>
      <x v="15481"/>
    </i>
    <i>
      <x v="11570"/>
    </i>
    <i>
      <x v="3375"/>
    </i>
    <i>
      <x v="2259"/>
    </i>
    <i>
      <x v="17862"/>
    </i>
    <i>
      <x v="2705"/>
    </i>
    <i>
      <x v="1884"/>
    </i>
    <i>
      <x v="927"/>
    </i>
    <i>
      <x v="11553"/>
    </i>
    <i>
      <x v="1499"/>
    </i>
    <i>
      <x v="15144"/>
    </i>
    <i>
      <x v="11865"/>
    </i>
    <i>
      <x v="13361"/>
    </i>
    <i>
      <x v="1138"/>
    </i>
    <i>
      <x v="15478"/>
    </i>
    <i>
      <x v="14966"/>
    </i>
    <i>
      <x v="12857"/>
    </i>
    <i>
      <x v="12619"/>
    </i>
    <i>
      <x v="4653"/>
    </i>
    <i>
      <x v="7693"/>
    </i>
    <i>
      <x v="2358"/>
    </i>
    <i>
      <x v="17130"/>
    </i>
    <i>
      <x v="2727"/>
    </i>
    <i>
      <x v="6510"/>
    </i>
    <i>
      <x v="7893"/>
    </i>
    <i>
      <x v="15107"/>
    </i>
    <i>
      <x v="7357"/>
    </i>
    <i>
      <x v="1457"/>
    </i>
    <i>
      <x v="16692"/>
    </i>
    <i>
      <x v="15023"/>
    </i>
    <i>
      <x v="7045"/>
    </i>
    <i>
      <x v="6479"/>
    </i>
    <i>
      <x v="4165"/>
    </i>
    <i>
      <x v="7006"/>
    </i>
    <i>
      <x v="14382"/>
    </i>
    <i>
      <x v="16183"/>
    </i>
    <i>
      <x v="12896"/>
    </i>
    <i>
      <x v="9907"/>
    </i>
    <i>
      <x v="5509"/>
    </i>
    <i>
      <x v="5819"/>
    </i>
    <i>
      <x v="12006"/>
    </i>
    <i>
      <x v="10736"/>
    </i>
    <i>
      <x v="3045"/>
    </i>
    <i>
      <x v="16437"/>
    </i>
    <i>
      <x v="5209"/>
    </i>
    <i>
      <x v="18361"/>
    </i>
    <i>
      <x v="10851"/>
    </i>
    <i>
      <x v="15818"/>
    </i>
    <i>
      <x v="9361"/>
    </i>
    <i>
      <x v="17177"/>
    </i>
    <i>
      <x v="7899"/>
    </i>
    <i>
      <x v="9132"/>
    </i>
    <i>
      <x v="6466"/>
    </i>
    <i>
      <x v="106"/>
    </i>
    <i>
      <x v="17094"/>
    </i>
    <i>
      <x v="3253"/>
    </i>
    <i>
      <x v="16261"/>
    </i>
    <i>
      <x v="17123"/>
    </i>
    <i>
      <x v="5925"/>
    </i>
    <i>
      <x v="239"/>
    </i>
    <i>
      <x v="854"/>
    </i>
    <i>
      <x v="6938"/>
    </i>
    <i>
      <x v="15764"/>
    </i>
    <i>
      <x v="10158"/>
    </i>
    <i>
      <x v="6870"/>
    </i>
    <i>
      <x v="6137"/>
    </i>
    <i>
      <x v="6608"/>
    </i>
    <i>
      <x v="16339"/>
    </i>
    <i>
      <x v="11224"/>
    </i>
    <i>
      <x v="13206"/>
    </i>
    <i>
      <x v="16235"/>
    </i>
    <i>
      <x v="16855"/>
    </i>
    <i>
      <x v="12909"/>
    </i>
    <i>
      <x v="10933"/>
    </i>
    <i>
      <x v="6816"/>
    </i>
    <i>
      <x v="3564"/>
    </i>
    <i>
      <x v="1715"/>
    </i>
    <i>
      <x v="746"/>
    </i>
    <i>
      <x v="15494"/>
    </i>
    <i>
      <x v="11217"/>
    </i>
    <i>
      <x v="1011"/>
    </i>
    <i>
      <x v="14199"/>
    </i>
    <i>
      <x v="12867"/>
    </i>
    <i>
      <x v="5972"/>
    </i>
    <i>
      <x v="1829"/>
    </i>
    <i>
      <x v="8733"/>
    </i>
    <i>
      <x v="2656"/>
    </i>
    <i>
      <x v="13228"/>
    </i>
    <i>
      <x v="13824"/>
    </i>
    <i>
      <x v="12118"/>
    </i>
    <i>
      <x v="17314"/>
    </i>
    <i>
      <x v="16056"/>
    </i>
    <i>
      <x v="12907"/>
    </i>
    <i>
      <x v="2155"/>
    </i>
    <i>
      <x v="8405"/>
    </i>
    <i>
      <x v="4764"/>
    </i>
    <i>
      <x v="15709"/>
    </i>
    <i>
      <x v="13437"/>
    </i>
    <i>
      <x v="6196"/>
    </i>
    <i>
      <x v="16419"/>
    </i>
    <i>
      <x v="9453"/>
    </i>
    <i>
      <x v="13306"/>
    </i>
    <i>
      <x v="4484"/>
    </i>
    <i>
      <x v="6550"/>
    </i>
    <i>
      <x v="15267"/>
    </i>
    <i>
      <x v="13508"/>
    </i>
    <i>
      <x v="426"/>
    </i>
    <i>
      <x v="5197"/>
    </i>
    <i>
      <x v="12380"/>
    </i>
    <i>
      <x v="16417"/>
    </i>
    <i>
      <x v="5212"/>
    </i>
    <i>
      <x v="5026"/>
    </i>
    <i>
      <x v="12937"/>
    </i>
    <i>
      <x v="12950"/>
    </i>
    <i>
      <x v="4074"/>
    </i>
    <i>
      <x v="11983"/>
    </i>
    <i>
      <x v="9448"/>
    </i>
    <i>
      <x v="8193"/>
    </i>
    <i>
      <x v="11555"/>
    </i>
    <i>
      <x v="7828"/>
    </i>
    <i>
      <x v="4451"/>
    </i>
    <i>
      <x v="11541"/>
    </i>
    <i>
      <x v="8313"/>
    </i>
    <i>
      <x v="1636"/>
    </i>
    <i>
      <x v="14191"/>
    </i>
    <i>
      <x v="16111"/>
    </i>
    <i>
      <x v="13922"/>
    </i>
    <i>
      <x v="11337"/>
    </i>
    <i>
      <x v="13545"/>
    </i>
    <i>
      <x v="5991"/>
    </i>
    <i>
      <x v="12818"/>
    </i>
    <i>
      <x v="8680"/>
    </i>
    <i>
      <x v="5066"/>
    </i>
    <i>
      <x v="4871"/>
    </i>
    <i>
      <x v="13473"/>
    </i>
    <i>
      <x v="16526"/>
    </i>
    <i>
      <x v="4526"/>
    </i>
    <i>
      <x v="14051"/>
    </i>
    <i>
      <x v="17005"/>
    </i>
    <i>
      <x v="1014"/>
    </i>
    <i>
      <x v="11356"/>
    </i>
    <i>
      <x v="1579"/>
    </i>
    <i>
      <x v="5"/>
    </i>
    <i>
      <x v="1980"/>
    </i>
    <i>
      <x v="1253"/>
    </i>
    <i>
      <x v="9027"/>
    </i>
    <i>
      <x v="5450"/>
    </i>
    <i>
      <x v="17337"/>
    </i>
    <i>
      <x v="17936"/>
    </i>
    <i>
      <x v="14257"/>
    </i>
    <i>
      <x v="8507"/>
    </i>
    <i>
      <x v="4810"/>
    </i>
    <i>
      <x v="7820"/>
    </i>
    <i>
      <x v="2961"/>
    </i>
    <i>
      <x v="12874"/>
    </i>
    <i>
      <x v="3568"/>
    </i>
    <i>
      <x v="2822"/>
    </i>
    <i>
      <x v="16249"/>
    </i>
    <i>
      <x v="11678"/>
    </i>
    <i>
      <x v="13463"/>
    </i>
    <i>
      <x v="2914"/>
    </i>
    <i>
      <x v="3115"/>
    </i>
    <i>
      <x v="14904"/>
    </i>
    <i>
      <x v="1213"/>
    </i>
    <i>
      <x v="1927"/>
    </i>
    <i>
      <x v="5535"/>
    </i>
    <i>
      <x v="10737"/>
    </i>
    <i>
      <x v="16463"/>
    </i>
    <i>
      <x v="15822"/>
    </i>
    <i>
      <x v="11632"/>
    </i>
    <i>
      <x v="6675"/>
    </i>
    <i>
      <x v="1997"/>
    </i>
    <i>
      <x v="2376"/>
    </i>
    <i>
      <x v="1107"/>
    </i>
    <i>
      <x v="16113"/>
    </i>
    <i>
      <x v="786"/>
    </i>
    <i>
      <x v="17767"/>
    </i>
    <i>
      <x v="3510"/>
    </i>
    <i>
      <x v="3966"/>
    </i>
    <i>
      <x v="17273"/>
    </i>
    <i>
      <x v="7883"/>
    </i>
    <i>
      <x v="880"/>
    </i>
    <i>
      <x v="4922"/>
    </i>
    <i>
      <x v="12358"/>
    </i>
    <i>
      <x v="444"/>
    </i>
    <i>
      <x v="17439"/>
    </i>
    <i>
      <x v="16530"/>
    </i>
    <i>
      <x v="4812"/>
    </i>
    <i>
      <x v="6461"/>
    </i>
    <i>
      <x v="6206"/>
    </i>
    <i>
      <x v="838"/>
    </i>
    <i>
      <x v="10348"/>
    </i>
    <i>
      <x v="10260"/>
    </i>
    <i>
      <x v="1639"/>
    </i>
    <i>
      <x v="141"/>
    </i>
    <i>
      <x v="8263"/>
    </i>
    <i>
      <x v="8467"/>
    </i>
    <i>
      <x v="8794"/>
    </i>
    <i>
      <x v="2379"/>
    </i>
    <i>
      <x v="2952"/>
    </i>
    <i>
      <x v="7925"/>
    </i>
    <i>
      <x v="2066"/>
    </i>
    <i>
      <x v="7538"/>
    </i>
    <i>
      <x v="5161"/>
    </i>
    <i>
      <x v="14431"/>
    </i>
    <i>
      <x v="7341"/>
    </i>
    <i>
      <x v="16754"/>
    </i>
    <i>
      <x v="9350"/>
    </i>
    <i>
      <x v="3662"/>
    </i>
    <i>
      <x v="3060"/>
    </i>
    <i>
      <x v="6372"/>
    </i>
    <i>
      <x v="858"/>
    </i>
    <i>
      <x v="16984"/>
    </i>
    <i>
      <x v="10522"/>
    </i>
    <i>
      <x v="508"/>
    </i>
    <i>
      <x v="7602"/>
    </i>
    <i>
      <x v="5211"/>
    </i>
    <i>
      <x v="2502"/>
    </i>
    <i>
      <x v="1240"/>
    </i>
    <i>
      <x v="12491"/>
    </i>
    <i>
      <x v="1807"/>
    </i>
    <i>
      <x v="10906"/>
    </i>
    <i>
      <x v="7275"/>
    </i>
    <i>
      <x v="10055"/>
    </i>
    <i>
      <x v="11623"/>
    </i>
    <i>
      <x v="18073"/>
    </i>
    <i>
      <x v="8370"/>
    </i>
    <i>
      <x v="17137"/>
    </i>
    <i>
      <x v="18017"/>
    </i>
    <i>
      <x v="14658"/>
    </i>
    <i>
      <x v="3976"/>
    </i>
    <i>
      <x v="907"/>
    </i>
    <i>
      <x v="8918"/>
    </i>
    <i>
      <x v="12441"/>
    </i>
    <i>
      <x v="6721"/>
    </i>
    <i>
      <x v="5057"/>
    </i>
    <i>
      <x v="3841"/>
    </i>
    <i>
      <x v="2335"/>
    </i>
    <i>
      <x v="6973"/>
    </i>
    <i>
      <x v="8543"/>
    </i>
    <i>
      <x v="1886"/>
    </i>
    <i>
      <x v="5198"/>
    </i>
    <i>
      <x v="9811"/>
    </i>
    <i>
      <x v="5997"/>
    </i>
    <i>
      <x v="33"/>
    </i>
    <i>
      <x v="16196"/>
    </i>
    <i>
      <x v="13658"/>
    </i>
    <i>
      <x v="12318"/>
    </i>
    <i>
      <x v="2202"/>
    </i>
    <i>
      <x v="5241"/>
    </i>
    <i>
      <x v="18309"/>
    </i>
    <i>
      <x v="17087"/>
    </i>
    <i>
      <x v="17405"/>
    </i>
    <i>
      <x v="15415"/>
    </i>
    <i>
      <x v="13769"/>
    </i>
    <i>
      <x v="16270"/>
    </i>
    <i>
      <x v="17553"/>
    </i>
    <i>
      <x v="6090"/>
    </i>
    <i>
      <x v="10084"/>
    </i>
    <i>
      <x v="14531"/>
    </i>
    <i>
      <x v="12664"/>
    </i>
    <i>
      <x v="11850"/>
    </i>
    <i>
      <x v="9237"/>
    </i>
    <i>
      <x v="11648"/>
    </i>
    <i>
      <x v="2844"/>
    </i>
    <i>
      <x v="18086"/>
    </i>
    <i>
      <x v="12165"/>
    </i>
    <i>
      <x v="12186"/>
    </i>
    <i>
      <x v="17383"/>
    </i>
    <i>
      <x v="985"/>
    </i>
    <i>
      <x v="13826"/>
    </i>
    <i>
      <x v="12135"/>
    </i>
    <i>
      <x v="11981"/>
    </i>
    <i>
      <x v="1565"/>
    </i>
    <i>
      <x v="6673"/>
    </i>
    <i>
      <x v="1860"/>
    </i>
    <i>
      <x v="8754"/>
    </i>
    <i>
      <x v="2788"/>
    </i>
    <i>
      <x v="15995"/>
    </i>
    <i>
      <x v="9070"/>
    </i>
    <i>
      <x v="9211"/>
    </i>
    <i>
      <x v="7485"/>
    </i>
    <i>
      <x v="7063"/>
    </i>
    <i>
      <x v="14610"/>
    </i>
    <i>
      <x v="15720"/>
    </i>
    <i>
      <x v="6720"/>
    </i>
    <i>
      <x v="11203"/>
    </i>
    <i>
      <x v="16143"/>
    </i>
    <i>
      <x v="9893"/>
    </i>
    <i>
      <x v="11543"/>
    </i>
    <i>
      <x v="17236"/>
    </i>
    <i>
      <x v="6245"/>
    </i>
    <i>
      <x v="11316"/>
    </i>
    <i>
      <x v="9159"/>
    </i>
    <i>
      <x v="15825"/>
    </i>
    <i>
      <x v="14117"/>
    </i>
    <i>
      <x v="16427"/>
    </i>
    <i>
      <x v="13035"/>
    </i>
    <i>
      <x v="15930"/>
    </i>
    <i>
      <x v="14945"/>
    </i>
    <i>
      <x v="10434"/>
    </i>
    <i>
      <x v="12381"/>
    </i>
    <i>
      <x v="9817"/>
    </i>
    <i>
      <x v="8784"/>
    </i>
    <i>
      <x v="7631"/>
    </i>
    <i>
      <x v="5109"/>
    </i>
    <i>
      <x v="10327"/>
    </i>
    <i>
      <x v="4176"/>
    </i>
    <i>
      <x v="1260"/>
    </i>
    <i>
      <x v="1384"/>
    </i>
    <i>
      <x v="6672"/>
    </i>
    <i>
      <x v="7779"/>
    </i>
    <i>
      <x v="708"/>
    </i>
    <i>
      <x v="17732"/>
    </i>
    <i>
      <x v="11462"/>
    </i>
    <i>
      <x v="8176"/>
    </i>
    <i>
      <x v="11518"/>
    </i>
    <i>
      <x v="9711"/>
    </i>
    <i>
      <x v="6986"/>
    </i>
    <i>
      <x v="6682"/>
    </i>
    <i>
      <x v="7135"/>
    </i>
    <i>
      <x v="4829"/>
    </i>
    <i>
      <x v="16027"/>
    </i>
    <i>
      <x v="17355"/>
    </i>
    <i>
      <x v="13904"/>
    </i>
    <i>
      <x v="17444"/>
    </i>
    <i>
      <x v="12860"/>
    </i>
    <i>
      <x v="7823"/>
    </i>
    <i>
      <x v="4357"/>
    </i>
    <i>
      <x v="5987"/>
    </i>
    <i>
      <x v="3377"/>
    </i>
    <i>
      <x v="17625"/>
    </i>
    <i>
      <x v="14345"/>
    </i>
    <i>
      <x v="12706"/>
    </i>
    <i>
      <x v="14515"/>
    </i>
    <i>
      <x v="240"/>
    </i>
    <i>
      <x v="6333"/>
    </i>
    <i>
      <x v="6851"/>
    </i>
    <i>
      <x v="4868"/>
    </i>
    <i>
      <x v="4601"/>
    </i>
    <i>
      <x v="327"/>
    </i>
    <i>
      <x v="10329"/>
    </i>
    <i>
      <x v="17429"/>
    </i>
    <i>
      <x v="17910"/>
    </i>
    <i>
      <x v="8971"/>
    </i>
    <i>
      <x v="15038"/>
    </i>
    <i>
      <x v="4724"/>
    </i>
    <i>
      <x v="16021"/>
    </i>
    <i>
      <x v="10845"/>
    </i>
    <i>
      <x v="16184"/>
    </i>
    <i>
      <x v="10760"/>
    </i>
    <i>
      <x v="18351"/>
    </i>
    <i>
      <x v="15538"/>
    </i>
    <i>
      <x v="940"/>
    </i>
    <i>
      <x v="13100"/>
    </i>
    <i>
      <x v="17071"/>
    </i>
    <i>
      <x v="9010"/>
    </i>
    <i>
      <x v="8286"/>
    </i>
    <i>
      <x v="5285"/>
    </i>
    <i>
      <x v="5223"/>
    </i>
    <i>
      <x v="1615"/>
    </i>
    <i>
      <x v="2847"/>
    </i>
    <i>
      <x v="2075"/>
    </i>
    <i>
      <x v="4399"/>
    </i>
    <i>
      <x v="17879"/>
    </i>
    <i>
      <x v="13959"/>
    </i>
    <i>
      <x v="12701"/>
    </i>
    <i>
      <x v="9696"/>
    </i>
    <i>
      <x v="8770"/>
    </i>
    <i>
      <x v="7592"/>
    </i>
    <i>
      <x v="16514"/>
    </i>
    <i>
      <x v="16230"/>
    </i>
    <i>
      <x v="14897"/>
    </i>
    <i>
      <x v="6034"/>
    </i>
    <i>
      <x v="1559"/>
    </i>
    <i>
      <x v="18008"/>
    </i>
    <i>
      <x v="15922"/>
    </i>
    <i>
      <x v="10859"/>
    </i>
    <i>
      <x v="8777"/>
    </i>
    <i>
      <x v="18372"/>
    </i>
    <i>
      <x v="3053"/>
    </i>
    <i>
      <x v="13680"/>
    </i>
    <i>
      <x v="601"/>
    </i>
    <i>
      <x v="5859"/>
    </i>
    <i>
      <x v="5104"/>
    </i>
    <i>
      <x v="3495"/>
    </i>
    <i>
      <x v="12451"/>
    </i>
    <i>
      <x v="1633"/>
    </i>
    <i>
      <x v="15992"/>
    </i>
    <i>
      <x v="5339"/>
    </i>
    <i>
      <x v="17330"/>
    </i>
    <i>
      <x v="1279"/>
    </i>
    <i>
      <x v="2786"/>
    </i>
    <i>
      <x v="12473"/>
    </i>
    <i>
      <x v="12803"/>
    </i>
    <i>
      <x v="13491"/>
    </i>
    <i>
      <x v="12195"/>
    </i>
    <i>
      <x v="3046"/>
    </i>
    <i>
      <x v="15187"/>
    </i>
    <i>
      <x v="9790"/>
    </i>
    <i>
      <x v="9612"/>
    </i>
    <i>
      <x v="8416"/>
    </i>
    <i>
      <x v="18011"/>
    </i>
    <i>
      <x v="16773"/>
    </i>
    <i>
      <x v="9078"/>
    </i>
    <i>
      <x v="3558"/>
    </i>
    <i>
      <x v="9844"/>
    </i>
    <i>
      <x v="16391"/>
    </i>
    <i>
      <x v="4961"/>
    </i>
    <i>
      <x v="5652"/>
    </i>
    <i>
      <x v="1456"/>
    </i>
    <i>
      <x v="7283"/>
    </i>
    <i>
      <x v="10396"/>
    </i>
    <i>
      <x v="16470"/>
    </i>
    <i>
      <x v="13849"/>
    </i>
    <i>
      <x v="8865"/>
    </i>
    <i>
      <x v="15743"/>
    </i>
    <i>
      <x v="4970"/>
    </i>
    <i>
      <x v="15543"/>
    </i>
    <i>
      <x v="15149"/>
    </i>
    <i>
      <x v="13943"/>
    </i>
    <i>
      <x v="12093"/>
    </i>
    <i>
      <x v="3329"/>
    </i>
    <i>
      <x v="2360"/>
    </i>
    <i>
      <x v="14571"/>
    </i>
    <i>
      <x v="7199"/>
    </i>
    <i>
      <x v="17980"/>
    </i>
    <i>
      <x v="11875"/>
    </i>
    <i>
      <x v="6434"/>
    </i>
    <i>
      <x v="6007"/>
    </i>
    <i>
      <x v="5475"/>
    </i>
    <i>
      <x v="7268"/>
    </i>
    <i>
      <x v="2351"/>
    </i>
    <i>
      <x v="1847"/>
    </i>
    <i>
      <x v="8401"/>
    </i>
    <i>
      <x v="605"/>
    </i>
    <i>
      <x v="12388"/>
    </i>
    <i>
      <x v="5792"/>
    </i>
    <i>
      <x v="55"/>
    </i>
    <i>
      <x v="3391"/>
    </i>
    <i>
      <x v="8181"/>
    </i>
    <i>
      <x v="3689"/>
    </i>
    <i>
      <x v="18013"/>
    </i>
    <i>
      <x v="12045"/>
    </i>
    <i>
      <x v="9117"/>
    </i>
    <i>
      <x v="1805"/>
    </i>
    <i>
      <x v="15837"/>
    </i>
    <i>
      <x v="2106"/>
    </i>
    <i>
      <x v="8237"/>
    </i>
    <i>
      <x v="4721"/>
    </i>
    <i>
      <x v="9731"/>
    </i>
    <i>
      <x v="11655"/>
    </i>
    <i>
      <x v="3810"/>
    </i>
    <i>
      <x v="16344"/>
    </i>
    <i>
      <x v="8547"/>
    </i>
    <i>
      <x v="1956"/>
    </i>
    <i>
      <x v="17608"/>
    </i>
    <i>
      <x v="11325"/>
    </i>
    <i>
      <x v="9769"/>
    </i>
    <i>
      <x v="7089"/>
    </i>
    <i>
      <x v="12244"/>
    </i>
    <i>
      <x v="7814"/>
    </i>
    <i>
      <x v="12849"/>
    </i>
    <i>
      <x v="4058"/>
    </i>
    <i>
      <x v="10483"/>
    </i>
    <i>
      <x v="10620"/>
    </i>
    <i>
      <x v="17596"/>
    </i>
    <i>
      <x v="16471"/>
    </i>
    <i>
      <x v="6485"/>
    </i>
    <i>
      <x v="10431"/>
    </i>
    <i>
      <x v="17385"/>
    </i>
    <i>
      <x v="7036"/>
    </i>
    <i>
      <x v="9618"/>
    </i>
    <i>
      <x v="8926"/>
    </i>
    <i>
      <x v="4965"/>
    </i>
    <i>
      <x v="3307"/>
    </i>
    <i>
      <x v="15557"/>
    </i>
    <i>
      <x v="9630"/>
    </i>
    <i>
      <x v="16673"/>
    </i>
    <i>
      <x v="4066"/>
    </i>
    <i>
      <x v="359"/>
    </i>
    <i>
      <x v="9642"/>
    </i>
    <i>
      <x v="10206"/>
    </i>
    <i>
      <x v="13975"/>
    </i>
    <i>
      <x v="9519"/>
    </i>
    <i>
      <x v="602"/>
    </i>
    <i>
      <x v="2161"/>
    </i>
    <i>
      <x v="13549"/>
    </i>
    <i>
      <x v="17418"/>
    </i>
    <i>
      <x v="12963"/>
    </i>
    <i>
      <x v="4090"/>
    </i>
    <i>
      <x v="16300"/>
    </i>
    <i>
      <x v="15612"/>
    </i>
    <i>
      <x v="1474"/>
    </i>
    <i>
      <x v="16728"/>
    </i>
    <i>
      <x v="6109"/>
    </i>
    <i>
      <x v="11598"/>
    </i>
    <i>
      <x v="13083"/>
    </i>
    <i>
      <x v="3585"/>
    </i>
    <i>
      <x v="8818"/>
    </i>
    <i>
      <x v="793"/>
    </i>
    <i>
      <x v="13840"/>
    </i>
    <i>
      <x v="18168"/>
    </i>
    <i>
      <x v="8559"/>
    </i>
    <i>
      <x v="14462"/>
    </i>
    <i>
      <x v="3080"/>
    </i>
    <i>
      <x v="15681"/>
    </i>
    <i>
      <x v="15255"/>
    </i>
    <i>
      <x v="13391"/>
    </i>
    <i>
      <x v="9857"/>
    </i>
    <i>
      <x v="11949"/>
    </i>
    <i>
      <x v="3779"/>
    </i>
    <i>
      <x v="15955"/>
    </i>
    <i>
      <x v="18124"/>
    </i>
    <i>
      <x v="16620"/>
    </i>
    <i>
      <x v="12401"/>
    </i>
    <i>
      <x v="8581"/>
    </i>
    <i>
      <x v="8880"/>
    </i>
    <i>
      <x v="5043"/>
    </i>
    <i>
      <x v="5520"/>
    </i>
    <i>
      <x v="15318"/>
    </i>
    <i>
      <x v="14902"/>
    </i>
    <i>
      <x v="14631"/>
    </i>
    <i>
      <x v="15455"/>
    </i>
    <i>
      <x v="14362"/>
    </i>
    <i>
      <x v="6278"/>
    </i>
    <i>
      <x v="1906"/>
    </i>
    <i>
      <x v="4629"/>
    </i>
    <i>
      <x v="10884"/>
    </i>
    <i>
      <x v="3792"/>
    </i>
    <i>
      <x v="5867"/>
    </i>
    <i>
      <x v="3773"/>
    </i>
    <i>
      <x v="5806"/>
    </i>
    <i>
      <x v="7041"/>
    </i>
    <i>
      <x v="50"/>
    </i>
    <i>
      <x v="15613"/>
    </i>
    <i>
      <x v="11336"/>
    </i>
    <i>
      <x v="4488"/>
    </i>
    <i>
      <x v="14387"/>
    </i>
    <i>
      <x v="12674"/>
    </i>
    <i>
      <x v="11461"/>
    </i>
    <i>
      <x v="9353"/>
    </i>
    <i>
      <x v="9134"/>
    </i>
    <i>
      <x v="5565"/>
    </i>
    <i>
      <x v="849"/>
    </i>
    <i>
      <x v="933"/>
    </i>
    <i>
      <x v="5896"/>
    </i>
    <i>
      <x v="1169"/>
    </i>
    <i>
      <x v="4944"/>
    </i>
    <i>
      <x v="10093"/>
    </i>
    <i>
      <x v="16693"/>
    </i>
    <i>
      <x v="9840"/>
    </i>
    <i>
      <x v="17947"/>
    </i>
    <i>
      <x v="4607"/>
    </i>
    <i>
      <x v="10498"/>
    </i>
    <i>
      <x v="9430"/>
    </i>
    <i>
      <x v="9497"/>
    </i>
    <i>
      <x v="9536"/>
    </i>
    <i>
      <x v="6685"/>
    </i>
    <i>
      <x v="7109"/>
    </i>
    <i>
      <x v="17528"/>
    </i>
    <i>
      <x v="15852"/>
    </i>
    <i>
      <x v="11539"/>
    </i>
    <i>
      <x v="15076"/>
    </i>
    <i>
      <x v="8677"/>
    </i>
    <i>
      <x v="11304"/>
    </i>
    <i>
      <x v="7033"/>
    </i>
    <i>
      <x v="11409"/>
    </i>
    <i>
      <x v="16358"/>
    </i>
    <i>
      <x v="13901"/>
    </i>
    <i>
      <x v="17074"/>
    </i>
    <i>
      <x v="11158"/>
    </i>
    <i>
      <x v="14336"/>
    </i>
    <i>
      <x v="1254"/>
    </i>
    <i>
      <x v="5679"/>
    </i>
    <i>
      <x v="4938"/>
    </i>
    <i>
      <x v="12062"/>
    </i>
    <i>
      <x v="8446"/>
    </i>
    <i>
      <x v="6580"/>
    </i>
    <i>
      <x v="8"/>
    </i>
    <i>
      <x v="3334"/>
    </i>
    <i>
      <x v="10771"/>
    </i>
    <i>
      <x v="3338"/>
    </i>
    <i>
      <x v="3356"/>
    </i>
    <i>
      <x v="9848"/>
    </i>
    <i>
      <x v="3888"/>
    </i>
    <i>
      <x v="832"/>
    </i>
    <i>
      <x v="14326"/>
    </i>
    <i>
      <x v="7769"/>
    </i>
    <i>
      <x v="6536"/>
    </i>
    <i>
      <x v="16743"/>
    </i>
    <i>
      <x v="1051"/>
    </i>
    <i>
      <x v="10533"/>
    </i>
    <i>
      <x v="1471"/>
    </i>
    <i>
      <x v="11453"/>
    </i>
    <i>
      <x v="12842"/>
    </i>
    <i>
      <x v="123"/>
    </i>
    <i>
      <x v="1407"/>
    </i>
    <i>
      <x v="9760"/>
    </i>
    <i>
      <x v="9614"/>
    </i>
    <i>
      <x v="17923"/>
    </i>
    <i>
      <x v="14795"/>
    </i>
    <i>
      <x v="7907"/>
    </i>
    <i>
      <x v="5927"/>
    </i>
    <i>
      <x v="2801"/>
    </i>
    <i>
      <x v="10585"/>
    </i>
    <i>
      <x v="8345"/>
    </i>
    <i>
      <x v="1569"/>
    </i>
    <i>
      <x v="6503"/>
    </i>
    <i>
      <x v="3144"/>
    </i>
    <i>
      <x v="15170"/>
    </i>
    <i>
      <x v="15558"/>
    </i>
    <i>
      <x v="11837"/>
    </i>
    <i>
      <x v="2606"/>
    </i>
    <i>
      <x v="12268"/>
    </i>
    <i>
      <x v="8907"/>
    </i>
    <i>
      <x v="2111"/>
    </i>
    <i>
      <x v="12434"/>
    </i>
    <i>
      <x v="7128"/>
    </i>
    <i>
      <x v="1266"/>
    </i>
    <i>
      <x v="15351"/>
    </i>
    <i>
      <x v="7201"/>
    </i>
    <i>
      <x v="6862"/>
    </i>
    <i>
      <x v="11669"/>
    </i>
    <i>
      <x v="6751"/>
    </i>
    <i>
      <x v="13351"/>
    </i>
    <i>
      <x v="10727"/>
    </i>
    <i>
      <x v="16239"/>
    </i>
    <i>
      <x v="16737"/>
    </i>
    <i>
      <x v="10677"/>
    </i>
    <i>
      <x v="12484"/>
    </i>
    <i>
      <x v="4679"/>
    </i>
    <i>
      <x v="6140"/>
    </i>
    <i>
      <x v="7302"/>
    </i>
    <i>
      <x v="2684"/>
    </i>
    <i>
      <x v="7015"/>
    </i>
    <i>
      <x v="14233"/>
    </i>
    <i>
      <x v="14000"/>
    </i>
    <i>
      <x v="11411"/>
    </i>
    <i>
      <x v="5751"/>
    </i>
    <i>
      <x v="6615"/>
    </i>
    <i>
      <x v="2469"/>
    </i>
    <i>
      <x v="4371"/>
    </i>
    <i>
      <x v="16884"/>
    </i>
    <i>
      <x v="18313"/>
    </i>
    <i>
      <x v="9690"/>
    </i>
    <i>
      <x v="12312"/>
    </i>
    <i>
      <x v="15014"/>
    </i>
    <i>
      <x v="17274"/>
    </i>
    <i>
      <x v="16329"/>
    </i>
    <i>
      <x v="9783"/>
    </i>
    <i>
      <x v="8218"/>
    </i>
    <i>
      <x v="2962"/>
    </i>
    <i>
      <x v="982"/>
    </i>
    <i>
      <x v="10609"/>
    </i>
    <i>
      <x v="8061"/>
    </i>
    <i>
      <x v="5590"/>
    </i>
    <i>
      <x v="1845"/>
    </i>
    <i>
      <x v="18378"/>
    </i>
    <i>
      <x v="12153"/>
    </i>
    <i>
      <x v="5510"/>
    </i>
    <i>
      <x v="667"/>
    </i>
    <i>
      <x v="5239"/>
    </i>
    <i>
      <x v="12982"/>
    </i>
    <i>
      <x v="1914"/>
    </i>
    <i>
      <x v="18345"/>
    </i>
    <i>
      <x v="14761"/>
    </i>
    <i>
      <x v="15893"/>
    </i>
    <i>
      <x v="4217"/>
    </i>
    <i>
      <x v="760"/>
    </i>
    <i>
      <x v="7692"/>
    </i>
    <i>
      <x v="8165"/>
    </i>
    <i>
      <x v="12821"/>
    </i>
    <i>
      <x v="16484"/>
    </i>
    <i>
      <x v="16178"/>
    </i>
    <i>
      <x v="14044"/>
    </i>
    <i>
      <x v="9753"/>
    </i>
    <i>
      <x v="11355"/>
    </i>
    <i>
      <x v="11885"/>
    </i>
    <i>
      <x v="9317"/>
    </i>
    <i>
      <x v="1965"/>
    </i>
    <i>
      <x v="2085"/>
    </i>
    <i>
      <x v="2124"/>
    </i>
    <i>
      <x v="4113"/>
    </i>
    <i>
      <x v="18389"/>
    </i>
    <i>
      <x v="10278"/>
    </i>
    <i>
      <x v="4959"/>
    </i>
    <i>
      <x v="9944"/>
    </i>
    <i>
      <x v="10166"/>
    </i>
    <i>
      <x v="14402"/>
    </i>
    <i>
      <x v="8475"/>
    </i>
    <i>
      <x v="4740"/>
    </i>
    <i>
      <x v="13409"/>
    </i>
    <i>
      <x v="8306"/>
    </i>
    <i>
      <x v="5230"/>
    </i>
    <i>
      <x v="14445"/>
    </i>
    <i>
      <x v="3127"/>
    </i>
    <i>
      <x v="11801"/>
    </i>
    <i>
      <x v="687"/>
    </i>
    <i>
      <x v="4478"/>
    </i>
    <i>
      <x v="8257"/>
    </i>
    <i>
      <x v="9527"/>
    </i>
    <i>
      <x v="6857"/>
    </i>
    <i>
      <x v="2993"/>
    </i>
    <i>
      <x v="2981"/>
    </i>
    <i>
      <x v="9729"/>
    </i>
    <i>
      <x v="8617"/>
    </i>
    <i>
      <x v="11849"/>
    </i>
    <i>
      <x v="14348"/>
    </i>
    <i>
      <x v="14063"/>
    </i>
    <i>
      <x v="14303"/>
    </i>
    <i>
      <x v="13570"/>
    </i>
    <i>
      <x v="11780"/>
    </i>
    <i>
      <x v="5261"/>
    </i>
    <i>
      <x v="3932"/>
    </i>
    <i>
      <x v="10207"/>
    </i>
    <i>
      <x v="3791"/>
    </i>
    <i>
      <x v="15030"/>
    </i>
    <i>
      <x v="15445"/>
    </i>
    <i>
      <x v="13459"/>
    </i>
    <i>
      <x v="11991"/>
    </i>
    <i>
      <x v="13208"/>
    </i>
    <i>
      <x v="17370"/>
    </i>
    <i>
      <x v="12525"/>
    </i>
    <i>
      <x v="8002"/>
    </i>
    <i>
      <x v="3102"/>
    </i>
    <i>
      <x v="14235"/>
    </i>
    <i>
      <x v="9222"/>
    </i>
    <i>
      <x v="16706"/>
    </i>
    <i>
      <x v="16326"/>
    </i>
    <i>
      <x v="11674"/>
    </i>
    <i>
      <x v="8849"/>
    </i>
    <i>
      <x v="3429"/>
    </i>
    <i>
      <x v="6086"/>
    </i>
    <i>
      <x v="3605"/>
    </i>
    <i>
      <x v="2051"/>
    </i>
    <i>
      <x v="17149"/>
    </i>
    <i>
      <x v="11333"/>
    </i>
    <i>
      <x v="9779"/>
    </i>
    <i>
      <x v="13281"/>
    </i>
    <i>
      <x v="2420"/>
    </i>
    <i>
      <x v="3113"/>
    </i>
    <i>
      <x v="14491"/>
    </i>
    <i>
      <x v="4270"/>
    </i>
    <i>
      <x v="10580"/>
    </i>
    <i>
      <x v="11009"/>
    </i>
    <i>
      <x v="8351"/>
    </i>
    <i>
      <x v="6852"/>
    </i>
    <i>
      <x v="10297"/>
    </i>
    <i>
      <x v="13969"/>
    </i>
    <i>
      <x v="2853"/>
    </i>
    <i>
      <x v="2685"/>
    </i>
    <i>
      <x v="2989"/>
    </i>
    <i>
      <x v="16396"/>
    </i>
    <i>
      <x v="14368"/>
    </i>
    <i>
      <x v="13668"/>
    </i>
    <i>
      <x v="11911"/>
    </i>
    <i>
      <x v="9744"/>
    </i>
    <i>
      <x v="1652"/>
    </i>
    <i>
      <x v="3551"/>
    </i>
    <i>
      <x v="17761"/>
    </i>
    <i>
      <x v="6463"/>
    </i>
    <i>
      <x v="6926"/>
    </i>
    <i>
      <x v="5797"/>
    </i>
    <i>
      <x v="5869"/>
    </i>
    <i>
      <x v="11605"/>
    </i>
    <i>
      <x v="9621"/>
    </i>
    <i>
      <x v="124"/>
    </i>
    <i>
      <x v="10865"/>
    </i>
    <i>
      <x v="10823"/>
    </i>
    <i>
      <x v="16139"/>
    </i>
    <i>
      <x v="15854"/>
    </i>
    <i>
      <x v="13155"/>
    </i>
    <i>
      <x v="12150"/>
    </i>
    <i>
      <x v="921"/>
    </i>
    <i>
      <x v="17890"/>
    </i>
    <i>
      <x v="7098"/>
    </i>
    <i>
      <x v="6400"/>
    </i>
    <i>
      <x v="13079"/>
    </i>
    <i>
      <x v="4195"/>
    </i>
    <i>
      <x v="10215"/>
    </i>
    <i>
      <x v="14557"/>
    </i>
    <i>
      <x v="5571"/>
    </i>
    <i>
      <x v="18019"/>
    </i>
    <i>
      <x v="11653"/>
    </i>
    <i>
      <x v="10099"/>
    </i>
    <i>
      <x v="18065"/>
    </i>
    <i>
      <x v="6376"/>
    </i>
    <i>
      <x v="1067"/>
    </i>
    <i>
      <x v="7679"/>
    </i>
    <i>
      <x v="1862"/>
    </i>
    <i>
      <x v="8167"/>
    </i>
    <i>
      <x v="1984"/>
    </i>
    <i>
      <x v="6795"/>
    </i>
    <i>
      <x v="6515"/>
    </i>
    <i>
      <x v="14188"/>
    </i>
    <i>
      <x v="18100"/>
    </i>
    <i>
      <x v="8092"/>
    </i>
    <i>
      <x v="10457"/>
    </i>
    <i>
      <x v="9706"/>
    </i>
    <i>
      <x v="5511"/>
    </i>
    <i>
      <x v="16347"/>
    </i>
    <i>
      <x v="16058"/>
    </i>
    <i>
      <x v="17163"/>
    </i>
    <i>
      <x v="2321"/>
    </i>
    <i>
      <x v="13905"/>
    </i>
    <i>
      <x v="12975"/>
    </i>
    <i>
      <x v="8382"/>
    </i>
    <i>
      <x v="7549"/>
    </i>
    <i>
      <x v="3857"/>
    </i>
    <i>
      <x v="12714"/>
    </i>
    <i>
      <x v="9924"/>
    </i>
    <i>
      <x v="15991"/>
    </i>
    <i>
      <x v="8195"/>
    </i>
    <i>
      <x v="12927"/>
    </i>
    <i>
      <x v="16054"/>
    </i>
    <i>
      <x v="4683"/>
    </i>
    <i>
      <x v="4545"/>
    </i>
    <i>
      <x v="8346"/>
    </i>
    <i>
      <x v="4202"/>
    </i>
    <i>
      <x v="7674"/>
    </i>
    <i>
      <x v="7067"/>
    </i>
    <i>
      <x v="6814"/>
    </i>
    <i>
      <x v="17642"/>
    </i>
    <i>
      <x v="3470"/>
    </i>
    <i>
      <x v="7195"/>
    </i>
    <i>
      <x v="13544"/>
    </i>
    <i>
      <x v="6032"/>
    </i>
    <i>
      <x v="4305"/>
    </i>
    <i>
      <x v="2014"/>
    </i>
    <i>
      <x v="12518"/>
    </i>
    <i>
      <x v="12013"/>
    </i>
    <i>
      <x v="5829"/>
    </i>
    <i>
      <x v="4795"/>
    </i>
    <i>
      <x v="756"/>
    </i>
    <i>
      <x v="7122"/>
    </i>
    <i>
      <x v="9778"/>
    </i>
    <i>
      <x v="3713"/>
    </i>
    <i>
      <x v="1155"/>
    </i>
    <i>
      <x v="16851"/>
    </i>
    <i>
      <x v="9992"/>
    </i>
    <i>
      <x v="9235"/>
    </i>
    <i>
      <x v="8246"/>
    </i>
    <i>
      <x v="3483"/>
    </i>
    <i>
      <x v="3017"/>
    </i>
    <i>
      <x v="9654"/>
    </i>
    <i>
      <x v="6451"/>
    </i>
    <i>
      <x v="1582"/>
    </i>
    <i>
      <x v="15256"/>
    </i>
    <i>
      <x v="518"/>
    </i>
    <i>
      <x v="10008"/>
    </i>
    <i>
      <x v="15857"/>
    </i>
    <i>
      <x v="13387"/>
    </i>
    <i>
      <x v="5992"/>
    </i>
    <i>
      <x v="7917"/>
    </i>
    <i>
      <x v="5556"/>
    </i>
    <i>
      <x v="3054"/>
    </i>
    <i>
      <x v="15967"/>
    </i>
    <i>
      <x v="5084"/>
    </i>
    <i>
      <x v="4183"/>
    </i>
    <i>
      <x v="14173"/>
    </i>
    <i>
      <x v="13486"/>
    </i>
    <i>
      <x v="11467"/>
    </i>
    <i>
      <x v="8270"/>
    </i>
    <i>
      <x v="5372"/>
    </i>
    <i>
      <x v="7555"/>
    </i>
    <i>
      <x v="14091"/>
    </i>
    <i>
      <x v="7409"/>
    </i>
    <i>
      <x v="17265"/>
    </i>
    <i>
      <x v="17857"/>
    </i>
    <i>
      <x v="16068"/>
    </i>
    <i>
      <x v="10401"/>
    </i>
    <i>
      <x v="6663"/>
    </i>
    <i>
      <x v="12719"/>
    </i>
    <i>
      <x v="1589"/>
    </i>
    <i>
      <x v="6283"/>
    </i>
    <i>
      <x v="1211"/>
    </i>
    <i>
      <x v="15487"/>
    </i>
    <i>
      <x v="13276"/>
    </i>
    <i>
      <x v="15207"/>
    </i>
    <i>
      <x v="15053"/>
    </i>
    <i>
      <x v="10756"/>
    </i>
    <i>
      <x v="8612"/>
    </i>
    <i>
      <x v="8526"/>
    </i>
    <i>
      <x v="11071"/>
    </i>
    <i>
      <x v="14967"/>
    </i>
    <i>
      <x v="8726"/>
    </i>
    <i>
      <x v="5694"/>
    </i>
    <i>
      <x v="3096"/>
    </i>
    <i>
      <x v="2702"/>
    </i>
    <i>
      <x v="5071"/>
    </i>
    <i>
      <x v="1711"/>
    </i>
    <i>
      <x v="10612"/>
    </i>
    <i>
      <x v="2681"/>
    </i>
    <i>
      <x v="18348"/>
    </i>
    <i>
      <x v="15999"/>
    </i>
    <i>
      <x v="16053"/>
    </i>
    <i>
      <x v="16061"/>
    </i>
    <i>
      <x v="15133"/>
    </i>
    <i>
      <x v="11620"/>
    </i>
    <i>
      <x v="11055"/>
    </i>
    <i>
      <x v="11985"/>
    </i>
    <i>
      <x v="7846"/>
    </i>
    <i>
      <x v="7029"/>
    </i>
    <i>
      <x v="4759"/>
    </i>
    <i>
      <x v="5706"/>
    </i>
    <i>
      <x v="4281"/>
    </i>
    <i>
      <x v="3444"/>
    </i>
    <i>
      <x v="2496"/>
    </i>
    <i>
      <x v="2948"/>
    </i>
    <i>
      <x v="398"/>
    </i>
    <i>
      <x v="7612"/>
    </i>
    <i>
      <x v="18332"/>
    </i>
    <i>
      <x v="14700"/>
    </i>
    <i>
      <x v="17058"/>
    </i>
    <i>
      <x v="16361"/>
    </i>
    <i>
      <x v="15055"/>
    </i>
    <i>
      <x v="11725"/>
    </i>
    <i>
      <x v="11814"/>
    </i>
    <i>
      <x v="4926"/>
    </i>
    <i>
      <x v="4578"/>
    </i>
    <i>
      <x v="13557"/>
    </i>
    <i>
      <x v="2255"/>
    </i>
    <i>
      <x v="4288"/>
    </i>
    <i>
      <x v="13138"/>
    </i>
    <i>
      <x v="12344"/>
    </i>
    <i>
      <x v="15331"/>
    </i>
    <i>
      <x v="12946"/>
    </i>
    <i>
      <x v="8138"/>
    </i>
    <i>
      <x v="6667"/>
    </i>
    <i>
      <x v="7328"/>
    </i>
    <i>
      <x v="10422"/>
    </i>
    <i>
      <x v="4563"/>
    </i>
    <i>
      <x v="9652"/>
    </i>
    <i>
      <x v="17884"/>
    </i>
    <i>
      <x v="12911"/>
    </i>
    <i>
      <x v="3537"/>
    </i>
    <i>
      <x v="1617"/>
    </i>
    <i>
      <x v="6203"/>
    </i>
    <i>
      <x v="1318"/>
    </i>
    <i>
      <x v="6860"/>
    </i>
    <i>
      <x v="1940"/>
    </i>
    <i>
      <x v="13864"/>
    </i>
    <i>
      <x v="1584"/>
    </i>
    <i>
      <x v="14563"/>
    </i>
    <i>
      <x v="11940"/>
    </i>
    <i>
      <x v="8324"/>
    </i>
    <i>
      <x v="15748"/>
    </i>
    <i>
      <x v="16535"/>
    </i>
    <i>
      <x v="7958"/>
    </i>
    <i>
      <x v="8485"/>
    </i>
    <i>
      <x v="6893"/>
    </i>
    <i>
      <x v="7175"/>
    </i>
    <i>
      <x v="5172"/>
    </i>
    <i>
      <x v="5788"/>
    </i>
    <i>
      <x v="4571"/>
    </i>
    <i>
      <x v="485"/>
    </i>
    <i>
      <x v="836"/>
    </i>
    <i>
      <x v="462"/>
    </i>
    <i>
      <x v="9082"/>
    </i>
    <i>
      <x v="12560"/>
    </i>
    <i>
      <x v="16772"/>
    </i>
    <i>
      <x v="8996"/>
    </i>
    <i>
      <x v="3445"/>
    </i>
    <i>
      <x v="14036"/>
    </i>
    <i>
      <x v="9055"/>
    </i>
    <i>
      <x v="677"/>
    </i>
    <i>
      <x v="6446"/>
    </i>
    <i>
      <x v="906"/>
    </i>
    <i>
      <x v="3281"/>
    </i>
    <i>
      <x v="7605"/>
    </i>
    <i>
      <x v="5289"/>
    </i>
    <i>
      <x v="17072"/>
    </i>
    <i>
      <x v="12754"/>
    </i>
    <i>
      <x v="3183"/>
    </i>
    <i>
      <x v="12503"/>
    </i>
    <i>
      <x v="12214"/>
    </i>
    <i>
      <x v="247"/>
    </i>
    <i>
      <x v="6798"/>
    </i>
    <i>
      <x v="4201"/>
    </i>
    <i>
      <x v="14284"/>
    </i>
    <i>
      <x v="3704"/>
    </i>
    <i>
      <x v="2493"/>
    </i>
    <i>
      <x v="10032"/>
    </i>
    <i>
      <x v="1645"/>
    </i>
    <i>
      <x v="18349"/>
    </i>
    <i>
      <x v="12064"/>
    </i>
    <i>
      <x v="14055"/>
    </i>
    <i>
      <x v="11710"/>
    </i>
    <i>
      <x v="7850"/>
    </i>
    <i>
      <x v="7356"/>
    </i>
    <i>
      <x v="3877"/>
    </i>
    <i>
      <x v="17009"/>
    </i>
    <i>
      <x v="16731"/>
    </i>
    <i>
      <x v="16102"/>
    </i>
    <i>
      <x v="12718"/>
    </i>
    <i>
      <x v="1770"/>
    </i>
    <i>
      <x v="18117"/>
    </i>
    <i>
      <x v="13797"/>
    </i>
    <i>
      <x v="11826"/>
    </i>
    <i>
      <x v="4023"/>
    </i>
    <i>
      <x v="7861"/>
    </i>
    <i>
      <x v="3652"/>
    </i>
    <i>
      <x v="12485"/>
    </i>
    <i>
      <x v="11810"/>
    </i>
    <i>
      <x v="11699"/>
    </i>
    <i>
      <x v="10152"/>
    </i>
    <i>
      <x v="10627"/>
    </i>
    <i>
      <x v="8427"/>
    </i>
    <i>
      <x v="7755"/>
    </i>
    <i>
      <x v="4672"/>
    </i>
    <i>
      <x v="5899"/>
    </i>
    <i>
      <x v="3376"/>
    </i>
    <i>
      <x v="3084"/>
    </i>
    <i>
      <x v="2453"/>
    </i>
    <i>
      <x v="2906"/>
    </i>
    <i>
      <x v="2039"/>
    </i>
    <i>
      <x v="460"/>
    </i>
    <i>
      <x v="792"/>
    </i>
    <i>
      <x v="798"/>
    </i>
    <i>
      <x v="2473"/>
    </i>
    <i>
      <x v="14922"/>
    </i>
    <i>
      <x v="1311"/>
    </i>
    <i>
      <x v="3608"/>
    </i>
    <i>
      <x v="6207"/>
    </i>
    <i>
      <x v="2642"/>
    </i>
    <i>
      <x v="13367"/>
    </i>
    <i>
      <x v="2035"/>
    </i>
    <i>
      <x v="13715"/>
    </i>
    <i>
      <x v="11722"/>
    </i>
    <i>
      <x v="1509"/>
    </i>
    <i>
      <x v="1353"/>
    </i>
    <i>
      <x v="7474"/>
    </i>
    <i>
      <x v="5389"/>
    </i>
    <i>
      <x v="6778"/>
    </i>
    <i>
      <x v="17501"/>
    </i>
    <i>
      <x v="9755"/>
    </i>
    <i>
      <x v="8845"/>
    </i>
    <i>
      <x v="8861"/>
    </i>
    <i>
      <x v="13479"/>
    </i>
    <i>
      <x v="8488"/>
    </i>
    <i>
      <x v="11417"/>
    </i>
    <i>
      <x v="7660"/>
    </i>
    <i>
      <x v="5113"/>
    </i>
    <i>
      <x v="18288"/>
    </i>
    <i>
      <x v="16333"/>
    </i>
    <i>
      <x v="658"/>
    </i>
    <i>
      <x v="14651"/>
    </i>
    <i>
      <x v="10119"/>
    </i>
    <i>
      <x v="11841"/>
    </i>
    <i>
      <x v="8125"/>
    </i>
    <i>
      <x v="10979"/>
    </i>
    <i>
      <x v="611"/>
    </i>
    <i>
      <x v="3266"/>
    </i>
    <i>
      <x v="9937"/>
    </i>
    <i>
      <x v="5906"/>
    </i>
    <i>
      <x v="17698"/>
    </i>
    <i>
      <x v="16858"/>
    </i>
    <i>
      <x v="14545"/>
    </i>
    <i>
      <x v="12987"/>
    </i>
    <i>
      <x v="11811"/>
    </i>
    <i>
      <x v="11339"/>
    </i>
    <i>
      <x v="8522"/>
    </i>
    <i>
      <x v="7092"/>
    </i>
    <i>
      <x v="7505"/>
    </i>
    <i>
      <x v="6787"/>
    </i>
    <i>
      <x v="5144"/>
    </i>
    <i>
      <x v="5569"/>
    </i>
    <i>
      <x v="3333"/>
    </i>
    <i>
      <x v="3332"/>
    </i>
    <i>
      <x v="2548"/>
    </i>
    <i>
      <x v="2499"/>
    </i>
    <i>
      <x v="164"/>
    </i>
    <i>
      <x v="5954"/>
    </i>
    <i>
      <x v="12735"/>
    </i>
    <i>
      <x v="16732"/>
    </i>
    <i>
      <x v="10505"/>
    </i>
    <i>
      <x v="2317"/>
    </i>
    <i>
      <x v="17152"/>
    </i>
    <i>
      <x v="3705"/>
    </i>
    <i>
      <x v="12833"/>
    </i>
    <i>
      <x v="14728"/>
    </i>
    <i>
      <x v="15190"/>
    </i>
    <i>
      <x v="3384"/>
    </i>
    <i>
      <x v="12368"/>
    </i>
    <i>
      <x v="4822"/>
    </i>
    <i>
      <x v="13853"/>
    </i>
    <i>
      <x v="105"/>
    </i>
    <i>
      <x v="18226"/>
    </i>
    <i>
      <x v="7384"/>
    </i>
    <i>
      <x v="17220"/>
    </i>
    <i>
      <x v="9071"/>
    </i>
    <i>
      <x v="8071"/>
    </i>
    <i>
      <x v="568"/>
    </i>
    <i>
      <x v="1939"/>
    </i>
    <i>
      <x v="15304"/>
    </i>
    <i>
      <x v="9346"/>
    </i>
    <i>
      <x v="7721"/>
    </i>
    <i>
      <x v="1472"/>
    </i>
    <i>
      <x v="14604"/>
    </i>
    <i>
      <x v="15073"/>
    </i>
    <i>
      <x v="302"/>
    </i>
    <i>
      <x v="16110"/>
    </i>
    <i>
      <x v="18056"/>
    </i>
    <i>
      <x v="7869"/>
    </i>
    <i>
      <x v="13804"/>
    </i>
    <i>
      <x v="13869"/>
    </i>
    <i>
      <x v="14789"/>
    </i>
    <i>
      <x v="7294"/>
    </i>
    <i>
      <x v="2029"/>
    </i>
    <i>
      <x v="10184"/>
    </i>
    <i>
      <x v="11630"/>
    </i>
    <i>
      <x v="15036"/>
    </i>
    <i>
      <x v="13365"/>
    </i>
    <i>
      <x v="9936"/>
    </i>
    <i>
      <x v="17189"/>
    </i>
    <i>
      <x v="18153"/>
    </i>
    <i>
      <x v="16736"/>
    </i>
    <i>
      <x v="15731"/>
    </i>
    <i>
      <x v="14371"/>
    </i>
    <i>
      <x v="11590"/>
    </i>
    <i>
      <x v="11565"/>
    </i>
    <i>
      <x v="11659"/>
    </i>
    <i>
      <x v="11717"/>
    </i>
    <i>
      <x v="10579"/>
    </i>
    <i>
      <x v="8147"/>
    </i>
    <i>
      <x v="8585"/>
    </i>
    <i>
      <x v="6995"/>
    </i>
    <i>
      <x v="5249"/>
    </i>
    <i>
      <x v="3951"/>
    </i>
    <i>
      <x v="3797"/>
    </i>
    <i>
      <x v="556"/>
    </i>
    <i>
      <x v="346"/>
    </i>
    <i>
      <x v="735"/>
    </i>
    <i>
      <x v="185"/>
    </i>
    <i>
      <x v="8201"/>
    </i>
    <i>
      <x v="12742"/>
    </i>
    <i>
      <x v="14453"/>
    </i>
    <i>
      <x v="11857"/>
    </i>
    <i>
      <x v="3275"/>
    </i>
    <i>
      <x v="10746"/>
    </i>
    <i>
      <x v="608"/>
    </i>
    <i>
      <x v="8630"/>
    </i>
    <i>
      <x v="10794"/>
    </i>
    <i>
      <x v="752"/>
    </i>
    <i>
      <x v="10634"/>
    </i>
    <i>
      <x v="15046"/>
    </i>
    <i>
      <x v="16107"/>
    </i>
    <i>
      <x v="2879"/>
    </i>
    <i>
      <x v="11604"/>
    </i>
    <i>
      <x v="10711"/>
    </i>
    <i>
      <x v="8137"/>
    </i>
    <i>
      <x v="13610"/>
    </i>
    <i>
      <x v="3859"/>
    </i>
    <i>
      <x v="12446"/>
    </i>
    <i>
      <x v="9054"/>
    </i>
    <i>
      <x v="5562"/>
    </i>
    <i>
      <x v="17167"/>
    </i>
    <i>
      <x v="11650"/>
    </i>
    <i>
      <x v="6436"/>
    </i>
    <i>
      <x v="5746"/>
    </i>
    <i>
      <x v="7155"/>
    </i>
    <i>
      <x v="5759"/>
    </i>
    <i>
      <x v="7746"/>
    </i>
    <i>
      <x v="15224"/>
    </i>
    <i>
      <x v="13305"/>
    </i>
    <i>
      <x v="6220"/>
    </i>
    <i>
      <x v="10875"/>
    </i>
    <i>
      <x v="5274"/>
    </i>
    <i>
      <x v="14187"/>
    </i>
    <i>
      <x v="11838"/>
    </i>
    <i>
      <x v="10521"/>
    </i>
    <i>
      <x v="2482"/>
    </i>
    <i>
      <x v="540"/>
    </i>
    <i>
      <x v="13863"/>
    </i>
    <i>
      <x v="13780"/>
    </i>
    <i>
      <x v="17168"/>
    </i>
    <i>
      <x v="16730"/>
    </i>
    <i>
      <x v="15294"/>
    </i>
    <i>
      <x v="14131"/>
    </i>
    <i>
      <x v="12293"/>
    </i>
    <i>
      <x v="11300"/>
    </i>
    <i>
      <x v="8093"/>
    </i>
    <i>
      <x v="6953"/>
    </i>
    <i>
      <x v="6741"/>
    </i>
    <i>
      <x v="5469"/>
    </i>
    <i>
      <x v="4277"/>
    </i>
    <i>
      <x v="4599"/>
    </i>
    <i>
      <x v="2113"/>
    </i>
    <i>
      <x v="1612"/>
    </i>
    <i>
      <x v="2448"/>
    </i>
    <i>
      <x v="1081"/>
    </i>
    <i>
      <x v="4378"/>
    </i>
    <i>
      <x v="11960"/>
    </i>
    <i>
      <x v="15241"/>
    </i>
    <i>
      <x v="6579"/>
    </i>
    <i>
      <x v="4271"/>
    </i>
    <i>
      <x v="5306"/>
    </i>
    <i>
      <x v="12409"/>
    </i>
    <i>
      <x v="5303"/>
    </i>
    <i>
      <x v="17670"/>
    </i>
    <i>
      <x v="7941"/>
    </i>
    <i>
      <x v="18192"/>
    </i>
    <i>
      <x v="16774"/>
    </i>
    <i>
      <x v="10282"/>
    </i>
    <i>
      <x v="8344"/>
    </i>
    <i>
      <x v="1239"/>
    </i>
    <i>
      <x v="16171"/>
    </i>
    <i>
      <x v="13314"/>
    </i>
    <i>
      <x v="1196"/>
    </i>
    <i>
      <x v="11830"/>
    </i>
    <i>
      <x v="10696"/>
    </i>
    <i>
      <x v="9804"/>
    </i>
    <i>
      <x v="5189"/>
    </i>
    <i>
      <x v="16434"/>
    </i>
    <i>
      <x v="14523"/>
    </i>
    <i>
      <x v="5246"/>
    </i>
    <i>
      <x v="15283"/>
    </i>
    <i>
      <x v="10461"/>
    </i>
    <i>
      <x v="4872"/>
    </i>
    <i>
      <x v="14060"/>
    </i>
    <i>
      <x v="12108"/>
    </i>
    <i>
      <x v="12047"/>
    </i>
    <i>
      <x v="8394"/>
    </i>
    <i>
      <x v="7687"/>
    </i>
    <i>
      <x v="7427"/>
    </i>
    <i>
      <x v="3085"/>
    </i>
    <i>
      <x v="2058"/>
    </i>
    <i>
      <x v="2481"/>
    </i>
    <i>
      <x v="2707"/>
    </i>
    <i>
      <x v="11730"/>
    </i>
    <i>
      <x v="8998"/>
    </i>
    <i>
      <x v="331"/>
    </i>
    <i>
      <x v="4756"/>
    </i>
    <i>
      <x v="2327"/>
    </i>
    <i>
      <x v="99"/>
    </i>
    <i>
      <x v="17097"/>
    </i>
    <i>
      <x v="16421"/>
    </i>
    <i>
      <x v="11454"/>
    </i>
    <i>
      <x v="11127"/>
    </i>
    <i>
      <x v="9717"/>
    </i>
    <i>
      <x v="8566"/>
    </i>
    <i>
      <x v="6920"/>
    </i>
    <i>
      <x v="4838"/>
    </i>
    <i>
      <x v="5838"/>
    </i>
    <i>
      <x v="1576"/>
    </i>
    <i>
      <x v="577"/>
    </i>
    <i>
      <x v="656"/>
    </i>
    <i>
      <x v="224"/>
    </i>
    <i>
      <x v="14853"/>
    </i>
    <i>
      <x v="6882"/>
    </i>
    <i>
      <x v="3786"/>
    </i>
    <i>
      <x v="9563"/>
    </i>
    <i>
      <x v="17968"/>
    </i>
    <i>
      <x v="11995"/>
    </i>
    <i>
      <x v="184"/>
    </i>
    <i>
      <x v="7584"/>
    </i>
    <i>
      <x v="13744"/>
    </i>
    <i>
      <x v="9403"/>
    </i>
    <i>
      <x v="13876"/>
    </i>
    <i>
      <x v="7633"/>
    </i>
    <i>
      <x v="1385"/>
    </i>
    <i>
      <x v="9487"/>
    </i>
    <i>
      <x v="1118"/>
    </i>
    <i>
      <x v="10641"/>
    </i>
    <i>
      <x v="1268"/>
    </i>
    <i>
      <x v="17685"/>
    </i>
    <i>
      <x v="4781"/>
    </i>
    <i>
      <x v="13537"/>
    </i>
    <i>
      <x v="12188"/>
    </i>
    <i>
      <x v="10127"/>
    </i>
    <i>
      <x v="12020"/>
    </i>
    <i>
      <x v="9467"/>
    </i>
    <i>
      <x v="2086"/>
    </i>
    <i>
      <x v="17138"/>
    </i>
    <i>
      <x v="5834"/>
    </i>
    <i>
      <x v="8587"/>
    </i>
    <i>
      <x v="15179"/>
    </i>
    <i>
      <x v="2065"/>
    </i>
    <i>
      <x v="12247"/>
    </i>
    <i>
      <x v="10171"/>
    </i>
    <i>
      <x v="12813"/>
    </i>
    <i>
      <x v="17648"/>
    </i>
    <i>
      <x v="16019"/>
    </i>
    <i>
      <x v="15510"/>
    </i>
    <i>
      <x v="15624"/>
    </i>
    <i>
      <x v="15564"/>
    </i>
    <i>
      <x v="14862"/>
    </i>
    <i>
      <x v="14589"/>
    </i>
    <i>
      <x v="13795"/>
    </i>
    <i>
      <x v="12535"/>
    </i>
    <i>
      <x v="12776"/>
    </i>
    <i>
      <x v="12083"/>
    </i>
    <i>
      <x v="10972"/>
    </i>
    <i>
      <x v="11236"/>
    </i>
    <i>
      <x v="10480"/>
    </i>
    <i>
      <x v="6423"/>
    </i>
    <i>
      <x v="3747"/>
    </i>
    <i>
      <x v="3812"/>
    </i>
    <i>
      <x v="4395"/>
    </i>
    <i>
      <x v="2741"/>
    </i>
    <i>
      <x v="527"/>
    </i>
    <i>
      <x v="8232"/>
    </i>
    <i>
      <x v="8281"/>
    </i>
    <i>
      <x v="8132"/>
    </i>
    <i>
      <x v="1135"/>
    </i>
    <i>
      <x v="14483"/>
    </i>
    <i>
      <x v="10793"/>
    </i>
    <i>
      <x v="5022"/>
    </i>
    <i>
      <x v="3720"/>
    </i>
    <i>
      <x v="15145"/>
    </i>
    <i>
      <x v="3151"/>
    </i>
    <i>
      <x v="11894"/>
    </i>
    <i>
      <x v="9540"/>
    </i>
    <i>
      <x v="8624"/>
    </i>
    <i>
      <x v="8620"/>
    </i>
    <i>
      <x v="7763"/>
    </i>
    <i>
      <x v="3397"/>
    </i>
    <i>
      <x v="2717"/>
    </i>
    <i>
      <x v="7350"/>
    </i>
    <i>
      <x v="16590"/>
    </i>
    <i>
      <x v="1544"/>
    </i>
    <i>
      <x v="13531"/>
    </i>
    <i>
      <x v="14237"/>
    </i>
    <i>
      <x v="8755"/>
    </i>
    <i>
      <x v="5180"/>
    </i>
    <i>
      <x v="5065"/>
    </i>
    <i>
      <x v="3613"/>
    </i>
    <i>
      <x v="2659"/>
    </i>
    <i>
      <x v="14599"/>
    </i>
    <i>
      <x v="9514"/>
    </i>
    <i>
      <x v="2385"/>
    </i>
    <i>
      <x v="466"/>
    </i>
    <i>
      <x v="16895"/>
    </i>
    <i>
      <x v="9541"/>
    </i>
    <i>
      <x v="5817"/>
    </i>
    <i>
      <x v="3905"/>
    </i>
    <i>
      <x v="17061"/>
    </i>
    <i>
      <x v="14913"/>
    </i>
    <i>
      <x v="12602"/>
    </i>
    <i>
      <x v="13618"/>
    </i>
    <i>
      <x v="7801"/>
    </i>
    <i>
      <x v="7065"/>
    </i>
    <i>
      <x v="5528"/>
    </i>
    <i>
      <x v="5958"/>
    </i>
    <i>
      <x v="5593"/>
    </i>
    <i>
      <x v="4521"/>
    </i>
    <i>
      <x v="2535"/>
    </i>
    <i>
      <x v="2109"/>
    </i>
    <i>
      <x v="1226"/>
    </i>
    <i>
      <x v="13355"/>
    </i>
    <i>
      <x v="4769"/>
    </i>
    <i>
      <x v="4344"/>
    </i>
    <i>
      <x v="812"/>
    </i>
    <i>
      <x v="12466"/>
    </i>
    <i>
      <x v="17374"/>
    </i>
    <i>
      <x v="3654"/>
    </i>
    <i>
      <x v="1036"/>
    </i>
    <i>
      <x v="11646"/>
    </i>
    <i>
      <x v="816"/>
    </i>
    <i>
      <x v="18310"/>
    </i>
    <i>
      <x v="2084"/>
    </i>
    <i>
      <x v="17038"/>
    </i>
    <i>
      <x v="15018"/>
    </i>
    <i>
      <x v="13183"/>
    </i>
    <i>
      <x v="10835"/>
    </i>
    <i>
      <x v="2799"/>
    </i>
    <i>
      <x v="1004"/>
    </i>
    <i>
      <x v="12343"/>
    </i>
    <i>
      <x v="502"/>
    </i>
    <i>
      <x v="9131"/>
    </i>
    <i>
      <x v="3179"/>
    </i>
    <i>
      <x v="7019"/>
    </i>
    <i>
      <x v="13761"/>
    </i>
    <i>
      <x v="11043"/>
    </i>
    <i>
      <x v="17559"/>
    </i>
    <i>
      <x v="15615"/>
    </i>
    <i>
      <x v="6529"/>
    </i>
    <i>
      <x v="11516"/>
    </i>
    <i>
      <x v="6392"/>
    </i>
    <i>
      <x v="15679"/>
    </i>
    <i>
      <x v="5018"/>
    </i>
    <i>
      <x v="2395"/>
    </i>
    <i>
      <x v="1844"/>
    </i>
    <i>
      <x v="517"/>
    </i>
    <i>
      <x v="16762"/>
    </i>
    <i>
      <x v="13991"/>
    </i>
    <i>
      <x v="7263"/>
    </i>
    <i>
      <x v="7159"/>
    </i>
    <i>
      <x v="2500"/>
    </i>
    <i>
      <x v="14737"/>
    </i>
    <i>
      <x v="16919"/>
    </i>
    <i>
      <x v="15587"/>
    </i>
    <i>
      <x v="16267"/>
    </i>
    <i>
      <x v="15717"/>
    </i>
    <i>
      <x v="16163"/>
    </i>
    <i>
      <x v="16589"/>
    </i>
    <i>
      <x v="15130"/>
    </i>
    <i>
      <x v="12791"/>
    </i>
    <i>
      <x v="9722"/>
    </i>
    <i>
      <x v="9833"/>
    </i>
    <i>
      <x v="9735"/>
    </i>
    <i>
      <x v="8384"/>
    </i>
    <i>
      <x v="7194"/>
    </i>
    <i>
      <x v="5782"/>
    </i>
    <i>
      <x v="3902"/>
    </i>
    <i>
      <x v="4436"/>
    </i>
    <i>
      <x v="2261"/>
    </i>
    <i>
      <x v="1823"/>
    </i>
    <i>
      <x v="959"/>
    </i>
    <i>
      <x v="130"/>
    </i>
    <i>
      <x v="15968"/>
    </i>
    <i>
      <x v="8954"/>
    </i>
    <i>
      <x v="10070"/>
    </i>
    <i>
      <x v="7078"/>
    </i>
    <i>
      <x v="10996"/>
    </i>
    <i>
      <x v="11389"/>
    </i>
    <i>
      <x v="16340"/>
    </i>
    <i>
      <x v="16587"/>
    </i>
    <i>
      <x v="8663"/>
    </i>
    <i>
      <x v="16913"/>
    </i>
    <i>
      <x v="3101"/>
    </i>
    <i>
      <x v="2798"/>
    </i>
    <i>
      <x v="7190"/>
    </i>
    <i>
      <x v="3175"/>
    </i>
    <i>
      <x v="2343"/>
    </i>
    <i>
      <x v="2316"/>
    </i>
    <i>
      <x v="9692"/>
    </i>
    <i>
      <x v="5907"/>
    </i>
    <i>
      <x v="674"/>
    </i>
    <i>
      <x v="112"/>
    </i>
    <i>
      <x v="9331"/>
    </i>
    <i>
      <x v="17539"/>
    </i>
    <i>
      <x v="6617"/>
    </i>
    <i>
      <x v="17190"/>
    </i>
    <i>
      <x v="13060"/>
    </i>
    <i>
      <x v="9720"/>
    </i>
    <i>
      <x v="8499"/>
    </i>
    <i>
      <x v="18248"/>
    </i>
    <i>
      <x v="17329"/>
    </i>
    <i>
      <x v="9551"/>
    </i>
    <i>
      <x v="9261"/>
    </i>
    <i>
      <x v="8508"/>
    </i>
    <i>
      <x v="4860"/>
    </i>
    <i>
      <x v="6046"/>
    </i>
    <i>
      <x v="4800"/>
    </i>
    <i>
      <x v="2877"/>
    </i>
    <i>
      <x v="1444"/>
    </i>
    <i>
      <x v="16402"/>
    </i>
    <i>
      <x v="9561"/>
    </i>
    <i>
      <x v="2151"/>
    </i>
    <i>
      <x v="14672"/>
    </i>
    <i>
      <x v="12682"/>
    </i>
    <i>
      <x v="2719"/>
    </i>
    <i>
      <x v="16902"/>
    </i>
    <i>
      <x v="2662"/>
    </i>
    <i>
      <x v="18286"/>
    </i>
    <i>
      <x v="9367"/>
    </i>
    <i>
      <x v="13524"/>
    </i>
    <i>
      <x v="16896"/>
    </i>
    <i>
      <x v="12448"/>
    </i>
    <i>
      <x v="5270"/>
    </i>
    <i>
      <x v="7898"/>
    </i>
    <i>
      <x v="1358"/>
    </i>
    <i>
      <x v="8484"/>
    </i>
    <i>
      <x v="6500"/>
    </i>
    <i>
      <x v="3699"/>
    </i>
    <i>
      <x v="2570"/>
    </i>
    <i>
      <x v="6541"/>
    </i>
    <i>
      <x v="11873"/>
    </i>
    <i>
      <x v="5326"/>
    </i>
    <i>
      <x v="2430"/>
    </i>
    <i>
      <x v="16452"/>
    </i>
    <i>
      <x v="5365"/>
    </i>
    <i>
      <x v="3753"/>
    </i>
    <i>
      <x v="12375"/>
    </i>
    <i>
      <x v="4981"/>
    </i>
    <i>
      <x v="9183"/>
    </i>
    <i>
      <x v="7956"/>
    </i>
    <i>
      <x v="3283"/>
    </i>
    <i>
      <x v="17340"/>
    </i>
    <i>
      <x v="18064"/>
    </i>
    <i>
      <x v="14041"/>
    </i>
    <i>
      <x v="13307"/>
    </i>
    <i>
      <x v="12778"/>
    </i>
    <i>
      <x v="10415"/>
    </i>
    <i>
      <x v="4016"/>
    </i>
    <i>
      <x v="3617"/>
    </i>
    <i>
      <x v="3718"/>
    </i>
    <i>
      <x v="2584"/>
    </i>
    <i>
      <x v="574"/>
    </i>
    <i>
      <x v="17360"/>
    </i>
    <i>
      <x v="14159"/>
    </i>
    <i>
      <x v="890"/>
    </i>
    <i>
      <x v="15718"/>
    </i>
    <i>
      <x v="5662"/>
    </i>
    <i>
      <x v="11491"/>
    </i>
    <i>
      <x v="17988"/>
    </i>
    <i>
      <x v="15541"/>
    </i>
    <i>
      <x v="15338"/>
    </i>
    <i>
      <x v="14423"/>
    </i>
    <i>
      <x v="11729"/>
    </i>
    <i>
      <x v="2459"/>
    </i>
    <i>
      <x v="1493"/>
    </i>
    <i>
      <x v="17568"/>
    </i>
    <i>
      <x v="887"/>
    </i>
    <i>
      <x v="17616"/>
    </i>
    <i>
      <x v="16248"/>
    </i>
    <i>
      <x v="15019"/>
    </i>
    <i>
      <x v="13089"/>
    </i>
    <i>
      <x v="5184"/>
    </i>
    <i>
      <x v="12825"/>
    </i>
    <i>
      <x v="8029"/>
    </i>
    <i>
      <x v="1181"/>
    </i>
    <i>
      <x v="9938"/>
    </i>
    <i>
      <x v="4331"/>
    </i>
    <i>
      <x v="17459"/>
    </i>
    <i>
      <x v="4096"/>
    </i>
    <i>
      <x v="6036"/>
    </i>
    <i>
      <x v="669"/>
    </i>
    <i>
      <x v="5516"/>
    </i>
    <i>
      <x v="8090"/>
    </i>
    <i>
      <x v="11209"/>
    </i>
    <i>
      <x v="8123"/>
    </i>
    <i>
      <x v="1627"/>
    </i>
    <i>
      <x v="17398"/>
    </i>
    <i>
      <x v="17785"/>
    </i>
    <i>
      <x v="17772"/>
    </i>
    <i>
      <x v="15539"/>
    </i>
    <i>
      <x v="16283"/>
    </i>
    <i>
      <x v="14845"/>
    </i>
    <i>
      <x v="12888"/>
    </i>
    <i>
      <x v="12058"/>
    </i>
    <i>
      <x v="9065"/>
    </i>
    <i>
      <x v="5390"/>
    </i>
    <i>
      <x v="5618"/>
    </i>
    <i>
      <x v="3612"/>
    </i>
    <i>
      <x v="4268"/>
    </i>
    <i>
      <x v="2520"/>
    </i>
    <i>
      <x v="736"/>
    </i>
    <i>
      <x v="17497"/>
    </i>
    <i>
      <x v="6050"/>
    </i>
    <i>
      <x v="1678"/>
    </i>
    <i>
      <x v="12097"/>
    </i>
    <i>
      <x v="8348"/>
    </i>
    <i>
      <x v="5647"/>
    </i>
    <i>
      <x v="2865"/>
    </i>
    <i>
      <x v="8064"/>
    </i>
    <i>
      <x v="8483"/>
    </i>
    <i>
      <x v="354"/>
    </i>
    <i>
      <x v="161"/>
    </i>
    <i>
      <x v="11720"/>
    </i>
    <i>
      <x v="7028"/>
    </i>
    <i>
      <x v="5674"/>
    </i>
    <i>
      <x v="12939"/>
    </i>
    <i>
      <x v="8602"/>
    </i>
    <i>
      <x v="15570"/>
    </i>
    <i>
      <x v="6099"/>
    </i>
    <i>
      <x v="14937"/>
    </i>
    <i>
      <x v="11126"/>
    </i>
    <i>
      <x v="15247"/>
    </i>
    <i>
      <x v="3357"/>
    </i>
    <i>
      <x v="13475"/>
    </i>
    <i>
      <x v="8163"/>
    </i>
    <i>
      <x v="6737"/>
    </i>
    <i>
      <x v="15005"/>
    </i>
    <i>
      <x v="11274"/>
    </i>
    <i>
      <x v="10567"/>
    </i>
    <i>
      <x v="11153"/>
    </i>
    <i>
      <x v="16152"/>
    </i>
    <i>
      <x v="14169"/>
    </i>
    <i>
      <x v="3852"/>
    </i>
    <i>
      <x v="17983"/>
    </i>
    <i>
      <x v="16630"/>
    </i>
    <i>
      <x v="5582"/>
    </i>
    <i>
      <x v="4262"/>
    </i>
    <i>
      <x v="17844"/>
    </i>
    <i>
      <x v="17389"/>
    </i>
    <i>
      <x v="17458"/>
    </i>
    <i>
      <x v="17311"/>
    </i>
    <i>
      <x v="17705"/>
    </i>
    <i>
      <x v="16303"/>
    </i>
    <i>
      <x v="13442"/>
    </i>
    <i>
      <x v="13303"/>
    </i>
    <i>
      <x v="11979"/>
    </i>
    <i>
      <x v="10828"/>
    </i>
    <i>
      <x v="9475"/>
    </i>
    <i>
      <x v="9520"/>
    </i>
    <i>
      <x v="8115"/>
    </i>
    <i>
      <x v="7055"/>
    </i>
    <i>
      <x v="6805"/>
    </i>
    <i>
      <x v="3622"/>
    </i>
    <i>
      <x v="3206"/>
    </i>
    <i>
      <x v="2927"/>
    </i>
    <i>
      <x v="196"/>
    </i>
    <i>
      <x v="1438"/>
    </i>
    <i>
      <x v="685"/>
    </i>
    <i>
      <x v="11145"/>
    </i>
    <i>
      <x v="3262"/>
    </i>
    <i>
      <x v="3579"/>
    </i>
    <i>
      <x v="3580"/>
    </i>
    <i>
      <x v="891"/>
    </i>
    <i>
      <x v="16048"/>
    </i>
    <i>
      <x v="4346"/>
    </i>
    <i>
      <x v="5455"/>
    </i>
    <i>
      <x v="9719"/>
    </i>
    <i>
      <x v="5178"/>
    </i>
    <i>
      <x v="3282"/>
    </i>
    <i>
      <x v="5092"/>
    </i>
    <i>
      <x v="10426"/>
    </i>
    <i>
      <x v="17758"/>
    </i>
    <i>
      <x v="16131"/>
    </i>
    <i>
      <x v="1895"/>
    </i>
    <i>
      <x v="14811"/>
    </i>
    <i>
      <x v="623"/>
    </i>
    <i>
      <x v="6194"/>
    </i>
    <i>
      <x v="6435"/>
    </i>
    <i>
      <x v="7839"/>
    </i>
    <i>
      <x v="17328"/>
    </i>
    <i>
      <x v="15180"/>
    </i>
    <i>
      <x v="2275"/>
    </i>
    <i>
      <x v="1316"/>
    </i>
    <i>
      <x v="889"/>
    </i>
    <i>
      <x v="16505"/>
    </i>
    <i>
      <x v="17795"/>
    </i>
    <i>
      <x v="16887"/>
    </i>
    <i>
      <x v="16981"/>
    </i>
    <i>
      <x v="16709"/>
    </i>
    <i>
      <x v="13967"/>
    </i>
    <i>
      <x v="12325"/>
    </i>
    <i>
      <x v="13581"/>
    </i>
    <i>
      <x v="13707"/>
    </i>
    <i>
      <x v="12430"/>
    </i>
    <i>
      <x v="12826"/>
    </i>
    <i>
      <x v="11641"/>
    </i>
    <i>
      <x v="11690"/>
    </i>
    <i>
      <x v="8779"/>
    </i>
    <i>
      <x v="7088"/>
    </i>
    <i>
      <x v="5140"/>
    </i>
    <i>
      <x v="5863"/>
    </i>
    <i>
      <x v="4647"/>
    </i>
    <i>
      <x v="3979"/>
    </i>
    <i>
      <x v="4387"/>
    </i>
    <i>
      <x v="1864"/>
    </i>
    <i>
      <x v="1307"/>
    </i>
    <i>
      <x v="11988"/>
    </i>
    <i>
      <x v="11852"/>
    </i>
    <i>
      <x v="8259"/>
    </i>
    <i>
      <x v="4034"/>
    </i>
    <i>
      <x v="11189"/>
    </i>
    <i>
      <x v="16138"/>
    </i>
    <i>
      <x v="5458"/>
    </i>
    <i>
      <x v="16010"/>
    </i>
    <i>
      <x v="6637"/>
    </i>
    <i>
      <x v="12147"/>
    </i>
    <i>
      <x v="17996"/>
    </i>
    <i>
      <x v="4483"/>
    </i>
    <i>
      <x v="1672"/>
    </i>
    <i>
      <x v="12740"/>
    </i>
    <i>
      <x v="4715"/>
    </i>
    <i>
      <x v="18294"/>
    </i>
    <i>
      <x v="4707"/>
    </i>
    <i>
      <x v="5002"/>
    </i>
    <i>
      <x v="17611"/>
    </i>
    <i>
      <x v="15196"/>
    </i>
    <i>
      <x v="8206"/>
    </i>
    <i>
      <x v="16923"/>
    </i>
    <i>
      <x v="15323"/>
    </i>
    <i>
      <x v="1168"/>
    </i>
    <i>
      <x v="17576"/>
    </i>
    <i>
      <x v="11279"/>
    </i>
    <i>
      <x v="1704"/>
    </i>
    <i>
      <x v="17259"/>
    </i>
    <i>
      <x v="14209"/>
    </i>
    <i>
      <x v="10074"/>
    </i>
    <i>
      <x v="6048"/>
    </i>
    <i>
      <x v="4853"/>
    </i>
    <i>
      <x v="18397"/>
    </i>
    <i>
      <x v="16298"/>
    </i>
    <i>
      <x v="15733"/>
    </i>
    <i>
      <x v="14432"/>
    </i>
    <i>
      <x v="14782"/>
    </i>
    <i>
      <x v="11212"/>
    </i>
    <i>
      <x v="11318"/>
    </i>
    <i>
      <x v="11733"/>
    </i>
    <i>
      <x v="9001"/>
    </i>
    <i>
      <x v="6533"/>
    </i>
    <i>
      <x v="5750"/>
    </i>
    <i>
      <x v="4289"/>
    </i>
    <i>
      <x v="3392"/>
    </i>
    <i>
      <x v="18255"/>
    </i>
    <i>
      <x v="16713"/>
    </i>
    <i>
      <x v="10569"/>
    </i>
    <i>
      <x v="17514"/>
    </i>
    <i>
      <x v="12985"/>
    </i>
    <i>
      <x v="16586"/>
    </i>
    <i>
      <x v="15969"/>
    </i>
    <i>
      <x v="13982"/>
    </i>
    <i>
      <x v="15637"/>
    </i>
    <i>
      <x v="16436"/>
    </i>
    <i>
      <x v="12667"/>
    </i>
    <i>
      <x v="7250"/>
    </i>
    <i>
      <x v="5007"/>
    </i>
    <i>
      <x v="12506"/>
    </i>
    <i>
      <x v="12301"/>
    </i>
    <i>
      <x v="6921"/>
    </i>
    <i>
      <x v="15367"/>
    </i>
    <i>
      <x v="7568"/>
    </i>
    <i>
      <x v="7681"/>
    </i>
    <i>
      <x v="7655"/>
    </i>
    <i>
      <x v="15433"/>
    </i>
    <i>
      <x v="16312"/>
    </i>
    <i>
      <x v="6299"/>
    </i>
    <i>
      <x v="8023"/>
    </i>
    <i>
      <x v="6159"/>
    </i>
    <i>
      <x v="1371"/>
    </i>
    <i>
      <x v="12490"/>
    </i>
    <i>
      <x v="4755"/>
    </i>
    <i>
      <x v="413"/>
    </i>
    <i>
      <x v="6256"/>
    </i>
    <i>
      <x v="1508"/>
    </i>
    <i>
      <x v="17427"/>
    </i>
    <i>
      <x v="12173"/>
    </i>
    <i>
      <x v="11152"/>
    </i>
    <i>
      <x v="11184"/>
    </i>
    <i>
      <x v="10660"/>
    </i>
    <i>
      <x v="10232"/>
    </i>
    <i>
      <x v="9979"/>
    </i>
    <i>
      <x v="7714"/>
    </i>
    <i>
      <x v="8646"/>
    </i>
    <i>
      <x v="7853"/>
    </i>
    <i>
      <x v="6337"/>
    </i>
    <i>
      <x v="7418"/>
    </i>
    <i>
      <x v="5650"/>
    </i>
    <i>
      <x v="4659"/>
    </i>
    <i>
      <x v="4572"/>
    </i>
    <i>
      <x v="1734"/>
    </i>
    <i>
      <x v="1009"/>
    </i>
    <i>
      <x v="773"/>
    </i>
    <i>
      <x v="879"/>
    </i>
    <i>
      <x v="9598"/>
    </i>
    <i>
      <x v="6180"/>
    </i>
    <i>
      <x v="2655"/>
    </i>
    <i>
      <x v="14337"/>
    </i>
    <i>
      <x v="12709"/>
    </i>
    <i>
      <x v="10909"/>
    </i>
    <i>
      <x v="8114"/>
    </i>
    <i>
      <x v="4105"/>
    </i>
    <i>
      <x v="1518"/>
    </i>
    <i>
      <x v="18193"/>
    </i>
    <i>
      <x v="17791"/>
    </i>
    <i>
      <x v="15466"/>
    </i>
    <i>
      <x v="3789"/>
    </i>
    <i>
      <x v="2474"/>
    </i>
    <i>
      <x v="1778"/>
    </i>
    <i>
      <x v="15864"/>
    </i>
    <i>
      <x v="10992"/>
    </i>
    <i>
      <x v="10375"/>
    </i>
    <i>
      <x v="12998"/>
    </i>
    <i>
      <x v="6767"/>
    </i>
    <i>
      <x v="2276"/>
    </i>
    <i>
      <x v="15654"/>
    </i>
    <i>
      <x v="4773"/>
    </i>
    <i>
      <x v="6952"/>
    </i>
    <i>
      <x v="16859"/>
    </i>
    <i>
      <x v="16075"/>
    </i>
    <i>
      <x v="14072"/>
    </i>
    <i>
      <x v="13411"/>
    </i>
    <i>
      <x v="13500"/>
    </i>
    <i>
      <x v="13018"/>
    </i>
    <i>
      <x v="11926"/>
    </i>
    <i>
      <x v="11933"/>
    </i>
    <i>
      <x v="9655"/>
    </i>
    <i>
      <x v="10221"/>
    </i>
    <i>
      <x v="8960"/>
    </i>
    <i>
      <x v="7983"/>
    </i>
    <i>
      <x v="8833"/>
    </i>
    <i>
      <x v="7665"/>
    </i>
    <i>
      <x v="7209"/>
    </i>
    <i>
      <x v="4423"/>
    </i>
    <i>
      <x v="3330"/>
    </i>
    <i>
      <x v="2676"/>
    </i>
    <i>
      <x v="1395"/>
    </i>
    <i>
      <x v="14949"/>
    </i>
    <i>
      <x v="14940"/>
    </i>
    <i>
      <x v="1948"/>
    </i>
    <i>
      <x v="11904"/>
    </i>
    <i>
      <x v="2743"/>
    </i>
    <i>
      <x v="8414"/>
    </i>
    <i>
      <x v="17660"/>
    </i>
    <i>
      <x v="14367"/>
    </i>
    <i>
      <x v="11368"/>
    </i>
    <i>
      <x v="2725"/>
    </i>
    <i>
      <x v="13838"/>
    </i>
    <i>
      <x v="13591"/>
    </i>
    <i>
      <x v="16289"/>
    </i>
    <i>
      <x v="14128"/>
    </i>
    <i>
      <x v="14444"/>
    </i>
    <i>
      <x v="10975"/>
    </i>
    <i>
      <x v="7815"/>
    </i>
    <i>
      <x v="8045"/>
    </i>
    <i>
      <x v="7644"/>
    </i>
    <i>
      <x v="6345"/>
    </i>
    <i>
      <x v="6343"/>
    </i>
    <i>
      <x v="5742"/>
    </i>
    <i>
      <x v="4966"/>
    </i>
    <i>
      <x v="3539"/>
    </i>
    <i>
      <x v="16727"/>
    </i>
    <i>
      <x v="12669"/>
    </i>
    <i>
      <x v="12256"/>
    </i>
    <i>
      <x v="2976"/>
    </i>
    <i>
      <x v="475"/>
    </i>
    <i>
      <x v="13582"/>
    </i>
    <i>
      <x v="8338"/>
    </i>
    <i>
      <x v="14997"/>
    </i>
    <i>
      <x v="13422"/>
    </i>
    <i>
      <x v="4086"/>
    </i>
    <i>
      <x v="18126"/>
    </i>
    <i>
      <x v="16978"/>
    </i>
    <i>
      <x v="16374"/>
    </i>
    <i>
      <x v="12277"/>
    </i>
    <i>
      <x v="8597"/>
    </i>
    <i>
      <x v="16703"/>
    </i>
    <i>
      <x v="15791"/>
    </i>
    <i>
      <x v="13932"/>
    </i>
    <i>
      <x v="13234"/>
    </i>
    <i>
      <x v="13547"/>
    </i>
    <i>
      <x v="12126"/>
    </i>
    <i>
      <x v="11695"/>
    </i>
    <i>
      <x v="9826"/>
    </i>
    <i>
      <x v="9943"/>
    </i>
    <i>
      <x v="10728"/>
    </i>
    <i>
      <x v="5250"/>
    </i>
    <i>
      <x v="4550"/>
    </i>
    <i>
      <x v="2739"/>
    </i>
    <i>
      <x v="16378"/>
    </i>
    <i>
      <x v="5012"/>
    </i>
    <i>
      <x v="108"/>
    </i>
    <i>
      <x v="15851"/>
    </i>
    <i>
      <x v="14056"/>
    </i>
    <i>
      <x v="4840"/>
    </i>
    <i>
      <x v="806"/>
    </i>
    <i>
      <x v="13916"/>
    </i>
    <i>
      <x v="5157"/>
    </i>
    <i>
      <x v="4668"/>
    </i>
    <i>
      <x v="5336"/>
    </i>
    <i>
      <x v="16975"/>
    </i>
    <i>
      <x v="17075"/>
    </i>
    <i>
      <x v="17441"/>
    </i>
    <i>
      <x v="17797"/>
    </i>
    <i>
      <x v="17402"/>
    </i>
    <i>
      <x v="17117"/>
    </i>
    <i>
      <x v="18083"/>
    </i>
    <i>
      <x v="17799"/>
    </i>
    <i>
      <x v="18147"/>
    </i>
    <i>
      <x v="17800"/>
    </i>
    <i>
      <x v="18213"/>
    </i>
    <i>
      <x v="17506"/>
    </i>
    <i>
      <x v="18277"/>
    </i>
    <i>
      <x v="17802"/>
    </i>
    <i>
      <x v="17394"/>
    </i>
    <i>
      <x v="17803"/>
    </i>
    <i>
      <x v="17604"/>
    </i>
    <i>
      <x v="17042"/>
    </i>
    <i>
      <x v="17008"/>
    </i>
    <i>
      <x v="17372"/>
    </i>
    <i>
      <x v="18163"/>
    </i>
    <i>
      <x v="17509"/>
    </i>
    <i>
      <x v="17225"/>
    </i>
    <i>
      <x v="17807"/>
    </i>
    <i>
      <x v="18229"/>
    </i>
    <i>
      <x v="17309"/>
    </i>
    <i>
      <x v="17646"/>
    </i>
    <i>
      <x v="17043"/>
    </i>
    <i>
      <x v="18293"/>
    </i>
    <i>
      <x v="17810"/>
    </i>
    <i>
      <x v="18334"/>
    </i>
    <i>
      <x v="17811"/>
    </i>
    <i>
      <x v="18366"/>
    </i>
    <i>
      <x v="17044"/>
    </i>
    <i>
      <x v="16983"/>
    </i>
    <i>
      <x v="17813"/>
    </i>
    <i>
      <x v="18107"/>
    </i>
    <i>
      <x v="17814"/>
    </i>
    <i>
      <x v="18123"/>
    </i>
    <i>
      <x v="17120"/>
    </i>
    <i>
      <x v="18139"/>
    </i>
    <i>
      <x v="17816"/>
    </i>
    <i>
      <x v="17007"/>
    </i>
    <i>
      <x v="17817"/>
    </i>
    <i>
      <x v="18173"/>
    </i>
    <i>
      <x v="17121"/>
    </i>
    <i>
      <x v="18189"/>
    </i>
    <i>
      <x v="17819"/>
    </i>
    <i>
      <x v="17632"/>
    </i>
    <i>
      <x v="17122"/>
    </i>
    <i>
      <x v="17023"/>
    </i>
    <i>
      <x v="17821"/>
    </i>
    <i>
      <x v="17640"/>
    </i>
    <i>
      <x v="17045"/>
    </i>
    <i>
      <x v="17239"/>
    </i>
    <i>
      <x v="17823"/>
    </i>
    <i>
      <x v="17757"/>
    </i>
    <i>
      <x v="17766"/>
    </i>
    <i>
      <x v="17375"/>
    </i>
    <i>
      <x v="16916"/>
    </i>
    <i>
      <x v="16985"/>
    </i>
    <i>
      <x v="17826"/>
    </i>
    <i>
      <x v="18326"/>
    </i>
    <i>
      <x v="17504"/>
    </i>
    <i>
      <x v="17356"/>
    </i>
    <i>
      <x v="17384"/>
    </i>
    <i>
      <x v="18358"/>
    </i>
    <i>
      <x v="17829"/>
    </i>
    <i>
      <x v="17717"/>
    </i>
    <i>
      <x v="17516"/>
    </i>
    <i>
      <x v="18087"/>
    </i>
    <i>
      <x v="17112"/>
    </i>
    <i>
      <x v="17438"/>
    </i>
    <i>
      <x v="16934"/>
    </i>
    <i>
      <x v="18103"/>
    </i>
    <i>
      <x v="17833"/>
    </i>
    <i>
      <x v="18111"/>
    </i>
    <i>
      <x v="17834"/>
    </i>
    <i>
      <x v="17202"/>
    </i>
    <i>
      <x v="17835"/>
    </i>
    <i>
      <x v="18127"/>
    </i>
    <i>
      <x v="17836"/>
    </i>
    <i>
      <x v="17388"/>
    </i>
    <i>
      <x v="16935"/>
    </i>
    <i>
      <x v="18143"/>
    </i>
    <i>
      <x v="16936"/>
    </i>
    <i>
      <x v="17618"/>
    </i>
    <i>
      <x v="17313"/>
    </i>
    <i>
      <x v="18159"/>
    </i>
    <i>
      <x v="17840"/>
    </i>
    <i>
      <x v="18169"/>
    </i>
    <i>
      <x v="17411"/>
    </i>
    <i>
      <x v="17281"/>
    </i>
    <i>
      <x v="17842"/>
    </i>
    <i>
      <x v="17219"/>
    </i>
    <i>
      <x v="17412"/>
    </i>
    <i>
      <x v="17113"/>
    </i>
    <i>
      <x v="17406"/>
    </i>
    <i>
      <x v="17275"/>
    </i>
    <i>
      <x v="17845"/>
    </i>
    <i>
      <x v="18209"/>
    </i>
    <i>
      <x v="17846"/>
    </i>
    <i>
      <x v="17230"/>
    </i>
    <i>
      <x v="17048"/>
    </i>
    <i>
      <x v="18225"/>
    </i>
    <i>
      <x v="17848"/>
    </i>
    <i>
      <x v="18233"/>
    </i>
    <i>
      <x v="17849"/>
    </i>
    <i>
      <x v="17037"/>
    </i>
    <i>
      <x v="17520"/>
    </i>
    <i>
      <x v="18249"/>
    </i>
    <i>
      <x v="17851"/>
    </i>
    <i>
      <x v="18257"/>
    </i>
    <i>
      <x v="17521"/>
    </i>
    <i>
      <x v="16906"/>
    </i>
    <i>
      <x v="17853"/>
    </i>
    <i>
      <x v="17649"/>
    </i>
    <i>
      <x v="17854"/>
    </i>
    <i>
      <x v="18281"/>
    </i>
    <i>
      <x v="17413"/>
    </i>
    <i>
      <x v="17248"/>
    </i>
    <i>
      <x v="17856"/>
    </i>
    <i>
      <x v="18297"/>
    </i>
    <i>
      <x v="17269"/>
    </i>
    <i>
      <x v="17250"/>
    </i>
    <i>
      <x v="17414"/>
    </i>
    <i>
      <x v="17782"/>
    </i>
    <i>
      <x v="17524"/>
    </i>
    <i>
      <x v="17258"/>
    </i>
    <i>
      <x v="17860"/>
    </i>
    <i>
      <x v="18338"/>
    </i>
    <i>
      <x v="17415"/>
    </i>
    <i>
      <x v="18346"/>
    </i>
    <i>
      <x v="17015"/>
    </i>
    <i>
      <x v="17737"/>
    </i>
    <i>
      <x v="17863"/>
    </i>
    <i>
      <x v="18362"/>
    </i>
    <i>
      <x v="17864"/>
    </i>
    <i>
      <x v="16875"/>
    </i>
    <i>
      <x v="17865"/>
    </i>
    <i>
      <x v="17437"/>
    </i>
    <i>
      <x v="17866"/>
    </i>
    <i>
      <x v="18085"/>
    </i>
    <i>
      <x v="17867"/>
    </i>
    <i>
      <x v="16922"/>
    </i>
    <i>
      <x v="17527"/>
    </i>
    <i>
      <x v="18093"/>
    </i>
    <i>
      <x v="17869"/>
    </i>
    <i>
      <x v="18097"/>
    </i>
    <i>
      <x v="17085"/>
    </i>
    <i>
      <x v="17605"/>
    </i>
    <i>
      <x v="17050"/>
    </i>
    <i>
      <x v="17440"/>
    </i>
    <i>
      <x v="17530"/>
    </i>
    <i>
      <x v="18109"/>
    </i>
    <i>
      <x v="17531"/>
    </i>
    <i>
      <x v="18113"/>
    </i>
    <i>
      <x v="17134"/>
    </i>
    <i>
      <x v="17301"/>
    </i>
    <i>
      <x v="17315"/>
    </i>
    <i>
      <x v="17610"/>
    </i>
    <i>
      <x v="17876"/>
    </i>
    <i>
      <x v="17204"/>
    </i>
    <i>
      <x v="16990"/>
    </i>
    <i>
      <x v="16899"/>
    </i>
    <i>
      <x v="17532"/>
    </i>
    <i>
      <x v="17753"/>
    </i>
    <i>
      <x v="17533"/>
    </i>
    <i>
      <x v="17341"/>
    </i>
    <i>
      <x v="17004"/>
    </i>
    <i>
      <x v="17208"/>
    </i>
    <i>
      <x v="17534"/>
    </i>
    <i>
      <x v="18145"/>
    </i>
    <i>
      <x v="17882"/>
    </i>
    <i>
      <x v="17210"/>
    </i>
    <i>
      <x v="17279"/>
    </i>
    <i>
      <x v="16927"/>
    </i>
    <i>
      <x v="17466"/>
    </i>
    <i>
      <x v="17291"/>
    </i>
    <i>
      <x v="17272"/>
    </i>
    <i>
      <x v="18161"/>
    </i>
    <i>
      <x v="17886"/>
    </i>
    <i>
      <x v="16880"/>
    </i>
    <i>
      <x v="17887"/>
    </i>
    <i>
      <x v="17292"/>
    </i>
    <i>
      <x v="17536"/>
    </i>
    <i>
      <x v="18175"/>
    </i>
    <i>
      <x v="17537"/>
    </i>
    <i>
      <x v="18179"/>
    </i>
    <i>
      <x v="17696"/>
    </i>
    <i>
      <x v="18183"/>
    </i>
    <i>
      <x v="17891"/>
    </i>
    <i>
      <x v="16967"/>
    </i>
    <i>
      <x v="17538"/>
    </i>
    <i>
      <x v="17223"/>
    </i>
    <i>
      <x v="17893"/>
    </i>
    <i>
      <x v="18195"/>
    </i>
    <i>
      <x v="17894"/>
    </i>
    <i>
      <x v="18199"/>
    </i>
    <i>
      <x v="17895"/>
    </i>
    <i>
      <x v="17077"/>
    </i>
    <i>
      <x v="17743"/>
    </i>
    <i>
      <x v="18207"/>
    </i>
    <i>
      <x v="17897"/>
    </i>
    <i>
      <x v="18211"/>
    </i>
    <i>
      <x v="17898"/>
    </i>
    <i>
      <x v="17633"/>
    </i>
    <i>
      <x v="17139"/>
    </i>
    <i>
      <x v="17232"/>
    </i>
    <i>
      <x v="16891"/>
    </i>
    <i>
      <x v="18223"/>
    </i>
    <i>
      <x v="16991"/>
    </i>
    <i>
      <x v="18227"/>
    </i>
    <i>
      <x v="17688"/>
    </i>
    <i>
      <x v="18231"/>
    </i>
    <i>
      <x v="17319"/>
    </i>
    <i>
      <x v="17639"/>
    </i>
    <i>
      <x v="17540"/>
    </i>
    <i>
      <x v="18239"/>
    </i>
    <i>
      <x v="17541"/>
    </i>
    <i>
      <x v="18243"/>
    </i>
    <i>
      <x v="17906"/>
    </i>
    <i>
      <x v="18247"/>
    </i>
    <i>
      <x v="16892"/>
    </i>
    <i>
      <x v="17645"/>
    </i>
    <i>
      <x v="17908"/>
    </i>
    <i>
      <x v="17114"/>
    </i>
    <i>
      <x v="17909"/>
    </i>
    <i>
      <x v="17240"/>
    </i>
    <i>
      <x v="17052"/>
    </i>
    <i>
      <x v="17078"/>
    </i>
    <i>
      <x v="17911"/>
    </i>
    <i>
      <x v="18267"/>
    </i>
    <i>
      <x v="17016"/>
    </i>
    <i>
      <x v="18271"/>
    </i>
    <i>
      <x v="17142"/>
    </i>
    <i>
      <x v="18275"/>
    </i>
    <i>
      <x v="17320"/>
    </i>
    <i>
      <x v="17650"/>
    </i>
    <i>
      <x v="17915"/>
    </i>
    <i>
      <x v="17653"/>
    </i>
    <i>
      <x v="17321"/>
    </i>
    <i>
      <x v="17350"/>
    </i>
    <i>
      <x v="17917"/>
    </i>
    <i>
      <x v="17276"/>
    </i>
    <i>
      <x v="17697"/>
    </i>
    <i>
      <x v="18295"/>
    </i>
    <i>
      <x v="16941"/>
    </i>
    <i>
      <x v="18299"/>
    </i>
    <i>
      <x v="17545"/>
    </i>
    <i>
      <x v="17657"/>
    </i>
    <i>
      <x v="17546"/>
    </i>
    <i>
      <x v="16911"/>
    </i>
    <i>
      <x v="17054"/>
    </i>
    <i>
      <x v="17457"/>
    </i>
    <i>
      <x v="17298"/>
    </i>
    <i>
      <x v="18324"/>
    </i>
    <i>
      <x v="17323"/>
    </i>
    <i>
      <x v="18328"/>
    </i>
    <i>
      <x v="17925"/>
    </i>
    <i>
      <x v="17096"/>
    </i>
    <i>
      <x v="17926"/>
    </i>
    <i>
      <x v="16986"/>
    </i>
    <i>
      <x v="17146"/>
    </i>
    <i>
      <x v="17278"/>
    </i>
    <i>
      <x v="17055"/>
    </i>
    <i>
      <x v="17002"/>
    </i>
    <i>
      <x v="16879"/>
    </i>
    <i>
      <x v="17687"/>
    </i>
    <i>
      <x v="17930"/>
    </i>
    <i>
      <x v="17111"/>
    </i>
    <i>
      <x v="16912"/>
    </i>
    <i>
      <x v="18356"/>
    </i>
    <i>
      <x v="17549"/>
    </i>
    <i>
      <x v="17263"/>
    </i>
    <i>
      <x v="16943"/>
    </i>
    <i>
      <x v="17672"/>
    </i>
    <i>
      <x v="16944"/>
    </i>
    <i>
      <x v="17496"/>
    </i>
    <i>
      <x v="17700"/>
    </i>
    <i>
      <x v="17595"/>
    </i>
    <i>
      <x v="17419"/>
    </i>
    <i>
      <x v="17436"/>
    </i>
    <i>
      <x v="17937"/>
    </i>
    <i>
      <x v="18082"/>
    </i>
    <i>
      <x v="17551"/>
    </i>
    <i>
      <x v="17599"/>
    </i>
    <i>
      <x v="17552"/>
    </i>
    <i>
      <x v="17069"/>
    </i>
    <i>
      <x v="17940"/>
    </i>
    <i>
      <x v="18088"/>
    </i>
    <i>
      <x v="17941"/>
    </i>
    <i>
      <x v="18090"/>
    </i>
    <i>
      <x v="17942"/>
    </i>
    <i>
      <x v="18092"/>
    </i>
    <i>
      <x v="17943"/>
    </i>
    <i>
      <x v="16958"/>
    </i>
    <i>
      <x v="17944"/>
    </i>
    <i>
      <x v="18096"/>
    </i>
    <i>
      <x v="17324"/>
    </i>
    <i>
      <x v="18098"/>
    </i>
    <i>
      <x v="17946"/>
    </i>
    <i>
      <x v="17089"/>
    </i>
    <i>
      <x v="17745"/>
    </i>
    <i>
      <x v="18102"/>
    </i>
    <i>
      <x v="17325"/>
    </i>
    <i>
      <x v="17387"/>
    </i>
    <i>
      <x v="16946"/>
    </i>
    <i>
      <x v="16959"/>
    </i>
    <i>
      <x v="17950"/>
    </i>
    <i>
      <x v="18108"/>
    </i>
    <i>
      <x v="17951"/>
    </i>
    <i>
      <x v="17199"/>
    </i>
    <i>
      <x v="17017"/>
    </i>
    <i>
      <x v="17719"/>
    </i>
    <i>
      <x v="17155"/>
    </i>
    <i>
      <x v="16898"/>
    </i>
    <i>
      <x v="17554"/>
    </i>
    <i>
      <x v="18116"/>
    </i>
    <i>
      <x v="17955"/>
    </i>
    <i>
      <x v="18118"/>
    </i>
    <i>
      <x v="17956"/>
    </i>
    <i>
      <x v="17203"/>
    </i>
    <i>
      <x v="16947"/>
    </i>
    <i>
      <x v="18122"/>
    </i>
    <i>
      <x v="17555"/>
    </i>
    <i>
      <x v="17090"/>
    </i>
    <i>
      <x v="17959"/>
    </i>
    <i>
      <x v="17381"/>
    </i>
    <i>
      <x v="17159"/>
    </i>
    <i>
      <x v="18128"/>
    </i>
    <i>
      <x v="17160"/>
    </i>
    <i>
      <x v="18130"/>
    </i>
    <i>
      <x v="17284"/>
    </i>
    <i>
      <x v="17442"/>
    </i>
    <i>
      <x v="17056"/>
    </i>
    <i>
      <x v="18134"/>
    </i>
    <i>
      <x v="17018"/>
    </i>
    <i>
      <x v="18136"/>
    </i>
    <i>
      <x v="17746"/>
    </i>
    <i>
      <x v="17614"/>
    </i>
    <i>
      <x v="17039"/>
    </i>
    <i>
      <x v="16962"/>
    </i>
    <i>
      <x v="17967"/>
    </i>
    <i>
      <x v="17615"/>
    </i>
    <i>
      <x v="16914"/>
    </i>
    <i>
      <x v="18144"/>
    </i>
    <i>
      <x v="17969"/>
    </i>
    <i>
      <x v="17777"/>
    </i>
    <i>
      <x v="17560"/>
    </i>
    <i>
      <x v="18148"/>
    </i>
    <i>
      <x v="17971"/>
    </i>
    <i>
      <x v="17307"/>
    </i>
    <i>
      <x v="17972"/>
    </i>
    <i>
      <x v="18152"/>
    </i>
    <i>
      <x v="16888"/>
    </i>
    <i>
      <x v="16900"/>
    </i>
    <i>
      <x v="17974"/>
    </i>
    <i>
      <x v="18156"/>
    </i>
    <i>
      <x v="17164"/>
    </i>
    <i>
      <x v="17213"/>
    </i>
    <i>
      <x v="17768"/>
    </i>
    <i>
      <x v="18160"/>
    </i>
    <i>
      <x v="17422"/>
    </i>
    <i>
      <x v="18162"/>
    </i>
    <i>
      <x v="17101"/>
    </i>
    <i>
      <x v="17035"/>
    </i>
    <i>
      <x v="17342"/>
    </i>
    <i>
      <x v="17116"/>
    </i>
    <i>
      <x v="18167"/>
    </i>
    <i>
      <x v="17092"/>
    </i>
    <i>
      <x v="17704"/>
    </i>
    <i>
      <x v="18170"/>
    </i>
    <i>
      <x v="17019"/>
    </i>
    <i>
      <x v="17343"/>
    </i>
    <i>
      <x v="16950"/>
    </i>
    <i>
      <x v="17073"/>
    </i>
    <i>
      <x v="17769"/>
    </i>
    <i>
      <x v="17478"/>
    </i>
    <i>
      <x v="17984"/>
    </i>
    <i>
      <x v="18178"/>
    </i>
    <i>
      <x v="17400"/>
    </i>
    <i>
      <x v="16966"/>
    </i>
    <i>
      <x v="17986"/>
    </i>
    <i>
      <x v="17218"/>
    </i>
    <i>
      <x v="17987"/>
    </i>
    <i>
      <x v="17093"/>
    </i>
    <i>
      <x v="17770"/>
    </i>
    <i>
      <x v="17282"/>
    </i>
    <i>
      <x v="16931"/>
    </i>
    <i>
      <x v="18188"/>
    </i>
    <i>
      <x v="17032"/>
    </i>
    <i>
      <x v="17447"/>
    </i>
    <i>
      <x v="17169"/>
    </i>
    <i>
      <x v="17480"/>
    </i>
    <i>
      <x v="17992"/>
    </i>
    <i>
      <x v="18194"/>
    </i>
    <i>
      <x v="17993"/>
    </i>
    <i>
      <x v="17628"/>
    </i>
    <i>
      <x v="17994"/>
    </i>
    <i>
      <x v="18198"/>
    </i>
    <i>
      <x v="17471"/>
    </i>
    <i>
      <x v="17293"/>
    </i>
    <i>
      <x v="17763"/>
    </i>
    <i>
      <x v="16969"/>
    </i>
    <i>
      <x v="17565"/>
    </i>
    <i>
      <x v="17448"/>
    </i>
    <i>
      <x v="17998"/>
    </i>
    <i>
      <x v="17229"/>
    </i>
    <i>
      <x v="17999"/>
    </i>
    <i>
      <x v="18208"/>
    </i>
    <i>
      <x v="17171"/>
    </i>
    <i>
      <x v="18210"/>
    </i>
    <i>
      <x v="17172"/>
    </i>
    <i>
      <x v="18212"/>
    </i>
    <i>
      <x v="17173"/>
    </i>
    <i>
      <x v="18214"/>
    </i>
    <i>
      <x v="18003"/>
    </i>
    <i>
      <x v="18216"/>
    </i>
    <i>
      <x v="18004"/>
    </i>
    <i>
      <x v="17634"/>
    </i>
    <i>
      <x v="17489"/>
    </i>
    <i>
      <x v="18398"/>
    </i>
    <i>
      <x v="18006"/>
    </i>
    <i>
      <x v="17450"/>
    </i>
    <i>
      <x v="17708"/>
    </i>
    <i>
      <x v="18224"/>
    </i>
    <i>
      <x v="17033"/>
    </i>
    <i>
      <x v="17729"/>
    </i>
    <i>
      <x v="17175"/>
    </i>
    <i>
      <x v="18228"/>
    </i>
    <i>
      <x v="16953"/>
    </i>
    <i>
      <x v="17346"/>
    </i>
    <i>
      <x v="17300"/>
    </i>
    <i>
      <x v="17451"/>
    </i>
    <i>
      <x v="18012"/>
    </i>
    <i>
      <x v="18234"/>
    </i>
    <i>
      <x v="17711"/>
    </i>
    <i>
      <x v="17234"/>
    </i>
    <i>
      <x v="17567"/>
    </i>
    <i>
      <x v="16999"/>
    </i>
    <i>
      <x v="18015"/>
    </i>
    <i>
      <x v="17641"/>
    </i>
    <i>
      <x v="18016"/>
    </i>
    <i>
      <x v="17452"/>
    </i>
    <i>
      <x v="17407"/>
    </i>
    <i>
      <x v="18244"/>
    </i>
    <i>
      <x v="17425"/>
    </i>
    <i>
      <x v="18246"/>
    </i>
    <i>
      <x v="17473"/>
    </i>
    <i>
      <x v="17369"/>
    </i>
    <i>
      <x v="18020"/>
    </i>
    <i>
      <x v="17237"/>
    </i>
    <i>
      <x v="17426"/>
    </i>
    <i>
      <x v="17238"/>
    </i>
    <i>
      <x v="18022"/>
    </i>
    <i>
      <x v="18254"/>
    </i>
    <i>
      <x v="17571"/>
    </i>
    <i>
      <x v="18256"/>
    </i>
    <i>
      <x v="18024"/>
    </i>
    <i>
      <x v="18258"/>
    </i>
    <i>
      <x v="17505"/>
    </i>
    <i>
      <x v="18260"/>
    </i>
    <i>
      <x v="18026"/>
    </i>
    <i>
      <x v="18262"/>
    </i>
    <i>
      <x v="17428"/>
    </i>
    <i>
      <x v="17242"/>
    </i>
    <i>
      <x v="17180"/>
    </i>
    <i>
      <x v="17756"/>
    </i>
    <i>
      <x v="16897"/>
    </i>
    <i>
      <x v="18268"/>
    </i>
    <i>
      <x v="17182"/>
    </i>
    <i>
      <x v="18270"/>
    </i>
    <i>
      <x v="18031"/>
    </i>
    <i>
      <x v="18272"/>
    </i>
    <i>
      <x v="18032"/>
    </i>
    <i>
      <x v="16903"/>
    </i>
    <i>
      <x v="17574"/>
    </i>
    <i>
      <x v="18276"/>
    </i>
    <i>
      <x v="17286"/>
    </i>
    <i>
      <x v="16973"/>
    </i>
    <i>
      <x v="16979"/>
    </i>
    <i>
      <x v="17651"/>
    </i>
    <i>
      <x v="18036"/>
    </i>
    <i>
      <x v="16881"/>
    </i>
    <i>
      <x v="17184"/>
    </i>
    <i>
      <x v="17246"/>
    </i>
    <i>
      <x v="18038"/>
    </i>
    <i>
      <x v="17779"/>
    </i>
    <i>
      <x v="18394"/>
    </i>
    <i>
      <x v="17095"/>
    </i>
    <i>
      <x v="18040"/>
    </i>
    <i>
      <x v="17001"/>
    </i>
    <i>
      <x v="17578"/>
    </i>
    <i>
      <x v="18292"/>
    </i>
    <i>
      <x v="17185"/>
    </i>
    <i>
      <x v="17780"/>
    </i>
    <i>
      <x v="17060"/>
    </i>
    <i>
      <x v="17655"/>
    </i>
    <i>
      <x v="18044"/>
    </i>
    <i>
      <x v="18298"/>
    </i>
    <i>
      <x v="17187"/>
    </i>
    <i>
      <x v="18300"/>
    </i>
    <i>
      <x v="17252"/>
    </i>
    <i>
      <x v="18302"/>
    </i>
    <i>
      <x v="17493"/>
    </i>
    <i>
      <x v="17296"/>
    </i>
    <i>
      <x v="17354"/>
    </i>
    <i>
      <x v="18306"/>
    </i>
    <i>
      <x v="17661"/>
    </i>
    <i>
      <x v="17115"/>
    </i>
    <i>
      <x v="18316"/>
    </i>
    <i>
      <x v="17107"/>
    </i>
    <i>
      <x v="18311"/>
    </i>
    <i>
      <x v="18047"/>
    </i>
    <i>
      <x v="17110"/>
    </i>
    <i>
      <x v="18048"/>
    </i>
    <i>
      <x v="18315"/>
    </i>
    <i>
      <x v="18049"/>
    </i>
    <i>
      <x v="17253"/>
    </i>
    <i>
      <x v="17751"/>
    </i>
    <i>
      <x v="18319"/>
    </i>
    <i>
      <x v="17062"/>
    </i>
    <i>
      <x v="16976"/>
    </i>
    <i>
      <x v="18052"/>
    </i>
    <i>
      <x v="18323"/>
    </i>
    <i>
      <x v="16926"/>
    </i>
    <i>
      <x v="17257"/>
    </i>
    <i>
      <x v="17474"/>
    </i>
    <i>
      <x v="18327"/>
    </i>
    <i>
      <x v="18055"/>
    </i>
    <i>
      <x v="18329"/>
    </i>
    <i>
      <x v="17475"/>
    </i>
    <i>
      <x v="18331"/>
    </i>
    <i>
      <x v="17020"/>
    </i>
    <i>
      <x v="17664"/>
    </i>
    <i>
      <x v="17021"/>
    </i>
    <i>
      <x v="18335"/>
    </i>
    <i>
      <x v="18059"/>
    </i>
    <i>
      <x v="18337"/>
    </i>
    <i>
      <x v="18060"/>
    </i>
    <i>
      <x v="18339"/>
    </i>
    <i>
      <x v="17586"/>
    </i>
    <i>
      <x v="18341"/>
    </i>
    <i>
      <x v="17401"/>
    </i>
    <i>
      <x v="17667"/>
    </i>
    <i>
      <x v="17011"/>
    </i>
    <i>
      <x v="17483"/>
    </i>
    <i>
      <x v="17264"/>
    </i>
    <i>
      <x v="18347"/>
    </i>
    <i>
      <x v="17500"/>
    </i>
    <i>
      <x v="17463"/>
    </i>
    <i>
      <x v="17738"/>
    </i>
    <i>
      <x v="17376"/>
    </i>
    <i>
      <x v="17676"/>
    </i>
    <i>
      <x v="17260"/>
    </i>
    <i>
      <x v="18376"/>
    </i>
    <i>
      <x v="18355"/>
    </i>
    <i>
      <x v="17739"/>
    </i>
    <i>
      <x v="17261"/>
    </i>
    <i>
      <x v="17678"/>
    </i>
    <i>
      <x v="17503"/>
    </i>
    <i>
      <x v="18382"/>
    </i>
    <i>
      <x v="17671"/>
    </i>
    <i>
      <x v="18384"/>
    </i>
    <i>
      <x v="18363"/>
    </i>
    <i>
      <x v="17680"/>
    </i>
    <i>
      <x v="18365"/>
    </i>
    <i>
      <x v="17690"/>
    </i>
    <i>
      <x v="17080"/>
    </i>
    <i>
      <x v="17192"/>
    </i>
    <i>
      <x v="17435"/>
    </i>
    <i>
      <x v="17028"/>
    </i>
    <i>
      <x v="18371"/>
    </i>
    <i>
      <x v="17485"/>
    </i>
    <i>
      <x v="18373"/>
    </i>
    <i>
      <x v="17682"/>
    </i>
    <i>
      <x v="17364"/>
    </i>
    <i>
      <x v="17684"/>
    </i>
    <i>
      <x v="18377"/>
    </i>
    <i>
      <x v="17288"/>
    </i>
    <i>
      <x v="17083"/>
    </i>
    <i>
      <x v="17433"/>
    </i>
    <i>
      <x v="18381"/>
    </i>
    <i>
      <x v="18070"/>
    </i>
    <i>
      <x v="17679"/>
    </i>
    <i>
      <x v="17434"/>
    </i>
    <i>
      <x v="17740"/>
    </i>
    <i>
      <x v="17591"/>
    </i>
    <i>
      <x v="18387"/>
    </i>
    <i>
      <x v="17592"/>
    </i>
    <i>
      <x v="18074"/>
    </i>
    <i>
      <x v="18390"/>
    </i>
    <i>
      <x v="17034"/>
    </i>
    <i>
      <x v="17683"/>
    </i>
    <i>
      <x v="18066"/>
    </i>
    <i>
      <x v="17303"/>
    </i>
    <i>
      <x v="17191"/>
    </i>
    <i>
      <x v="16885"/>
    </i>
    <i>
      <x v="17136"/>
    </i>
    <i>
      <x v="17266"/>
    </i>
    <i>
      <x v="17124"/>
    </i>
    <i>
      <x v="16874"/>
    </i>
    <i>
      <x v="17636"/>
    </i>
    <i>
      <x v="16792"/>
    </i>
    <i>
      <x v="15721"/>
    </i>
    <i>
      <x v="15640"/>
    </i>
    <i>
      <x v="15741"/>
    </i>
    <i>
      <x v="16176"/>
    </i>
    <i>
      <x v="16191"/>
    </i>
    <i>
      <x v="16856"/>
    </i>
    <i>
      <x v="15400"/>
    </i>
    <i>
      <x v="16065"/>
    </i>
    <i>
      <x v="15982"/>
    </i>
    <i>
      <x v="16696"/>
    </i>
    <i>
      <x v="16077"/>
    </i>
    <i>
      <x v="16760"/>
    </i>
    <i>
      <x v="16287"/>
    </i>
    <i>
      <x v="16154"/>
    </i>
    <i>
      <x v="16288"/>
    </i>
    <i>
      <x v="16584"/>
    </i>
    <i>
      <x v="15408"/>
    </i>
    <i>
      <x v="16616"/>
    </i>
    <i>
      <x v="16290"/>
    </i>
    <i>
      <x v="15719"/>
    </i>
    <i>
      <x v="15632"/>
    </i>
    <i>
      <x v="16066"/>
    </i>
    <i>
      <x v="15983"/>
    </i>
    <i>
      <x v="16712"/>
    </i>
    <i>
      <x v="16202"/>
    </i>
    <i>
      <x v="16020"/>
    </i>
    <i>
      <x v="15746"/>
    </i>
    <i>
      <x v="15950"/>
    </i>
    <i>
      <x v="15680"/>
    </i>
    <i>
      <x v="16808"/>
    </i>
    <i>
      <x v="15343"/>
    </i>
    <i>
      <x v="16840"/>
    </i>
    <i>
      <x v="15477"/>
    </i>
    <i>
      <x v="15387"/>
    </i>
    <i>
      <x v="16192"/>
    </i>
    <i>
      <x v="15816"/>
    </i>
    <i>
      <x v="16166"/>
    </i>
    <i>
      <x v="15762"/>
    </i>
    <i>
      <x v="16050"/>
    </i>
    <i>
      <x v="15942"/>
    </i>
    <i>
      <x v="15823"/>
    </i>
    <i>
      <x v="15575"/>
    </i>
    <i>
      <x v="15682"/>
    </i>
    <i>
      <x v="15373"/>
    </i>
    <i>
      <x v="16204"/>
    </i>
    <i>
      <x v="16134"/>
    </i>
    <i>
      <x v="16304"/>
    </i>
    <i>
      <x v="16688"/>
    </i>
    <i>
      <x v="16305"/>
    </i>
    <i>
      <x v="16704"/>
    </i>
    <i>
      <x v="16873"/>
    </i>
    <i>
      <x v="16720"/>
    </i>
    <i>
      <x v="15769"/>
    </i>
    <i>
      <x v="16070"/>
    </i>
    <i>
      <x v="15920"/>
    </i>
    <i>
      <x v="15625"/>
    </i>
    <i>
      <x v="15985"/>
    </i>
    <i>
      <x v="16768"/>
    </i>
    <i>
      <x v="15684"/>
    </i>
    <i>
      <x v="15729"/>
    </i>
    <i>
      <x v="15520"/>
    </i>
    <i>
      <x v="16800"/>
    </i>
    <i>
      <x v="15492"/>
    </i>
    <i>
      <x v="16816"/>
    </i>
    <i>
      <x v="16313"/>
    </i>
    <i>
      <x v="16832"/>
    </i>
    <i>
      <x v="16080"/>
    </i>
    <i>
      <x v="15649"/>
    </i>
    <i>
      <x v="16315"/>
    </i>
    <i>
      <x v="15859"/>
    </i>
    <i>
      <x v="16316"/>
    </i>
    <i>
      <x v="16580"/>
    </i>
    <i>
      <x v="16081"/>
    </i>
    <i>
      <x v="16588"/>
    </i>
    <i>
      <x v="16082"/>
    </i>
    <i>
      <x v="15569"/>
    </i>
    <i>
      <x v="15522"/>
    </i>
    <i>
      <x v="16604"/>
    </i>
    <i>
      <x v="15986"/>
    </i>
    <i>
      <x v="15573"/>
    </i>
    <i>
      <x v="16321"/>
    </i>
    <i>
      <x v="15973"/>
    </i>
    <i>
      <x v="15786"/>
    </i>
    <i>
      <x v="16628"/>
    </i>
    <i>
      <x v="16084"/>
    </i>
    <i>
      <x v="16127"/>
    </i>
    <i>
      <x v="16324"/>
    </i>
    <i>
      <x v="16644"/>
    </i>
    <i>
      <x v="16325"/>
    </i>
    <i>
      <x v="15871"/>
    </i>
    <i>
      <x v="16057"/>
    </i>
    <i>
      <x v="16660"/>
    </i>
    <i>
      <x v="16327"/>
    </i>
    <i>
      <x v="15722"/>
    </i>
    <i>
      <x v="16328"/>
    </i>
    <i>
      <x v="16042"/>
    </i>
    <i>
      <x v="16207"/>
    </i>
    <i>
      <x v="16684"/>
    </i>
    <i>
      <x v="15524"/>
    </i>
    <i>
      <x v="16255"/>
    </i>
    <i>
      <x v="16331"/>
    </i>
    <i>
      <x v="15878"/>
    </i>
    <i>
      <x v="15658"/>
    </i>
    <i>
      <x v="15668"/>
    </i>
    <i>
      <x v="16208"/>
    </i>
    <i>
      <x v="16716"/>
    </i>
    <i>
      <x v="15453"/>
    </i>
    <i>
      <x v="16018"/>
    </i>
    <i>
      <x v="16335"/>
    </i>
    <i>
      <x v="16264"/>
    </i>
    <i>
      <x v="16336"/>
    </i>
    <i>
      <x v="15485"/>
    </i>
    <i>
      <x v="16337"/>
    </i>
    <i>
      <x v="15595"/>
    </i>
    <i>
      <x v="15752"/>
    </i>
    <i>
      <x v="15371"/>
    </i>
    <i>
      <x v="15788"/>
    </i>
    <i>
      <x v="15727"/>
    </i>
    <i>
      <x v="15630"/>
    </i>
    <i>
      <x v="15745"/>
    </i>
    <i>
      <x v="16341"/>
    </i>
    <i>
      <x v="15352"/>
    </i>
    <i>
      <x v="16032"/>
    </i>
    <i>
      <x v="15766"/>
    </i>
    <i>
      <x v="15345"/>
    </i>
    <i>
      <x v="15732"/>
    </i>
    <i>
      <x v="16051"/>
    </i>
    <i>
      <x v="15601"/>
    </i>
    <i>
      <x v="15925"/>
    </i>
    <i>
      <x v="16812"/>
    </i>
    <i>
      <x v="16211"/>
    </i>
    <i>
      <x v="15887"/>
    </i>
    <i>
      <x v="16212"/>
    </i>
    <i>
      <x v="16828"/>
    </i>
    <i>
      <x v="16348"/>
    </i>
    <i>
      <x v="16836"/>
    </i>
    <i>
      <x v="15826"/>
    </i>
    <i>
      <x v="16159"/>
    </i>
    <i>
      <x v="16350"/>
    </i>
    <i>
      <x v="15651"/>
    </i>
    <i>
      <x v="16351"/>
    </i>
    <i>
      <x v="16860"/>
    </i>
    <i>
      <x v="15659"/>
    </i>
    <i>
      <x v="16574"/>
    </i>
    <i>
      <x v="15689"/>
    </i>
    <i>
      <x v="16121"/>
    </i>
    <i>
      <x v="15438"/>
    </i>
    <i>
      <x v="15421"/>
    </i>
    <i>
      <x v="15454"/>
    </i>
    <i>
      <x v="15501"/>
    </i>
    <i>
      <x v="16356"/>
    </i>
    <i>
      <x v="15815"/>
    </i>
    <i>
      <x v="15828"/>
    </i>
    <i>
      <x v="16064"/>
    </i>
    <i>
      <x v="16181"/>
    </i>
    <i>
      <x v="16246"/>
    </i>
    <i>
      <x v="16359"/>
    </i>
    <i>
      <x v="15676"/>
    </i>
    <i>
      <x v="16360"/>
    </i>
    <i>
      <x v="16006"/>
    </i>
    <i>
      <x v="16213"/>
    </i>
    <i>
      <x v="16610"/>
    </i>
    <i>
      <x v="15467"/>
    </i>
    <i>
      <x v="16614"/>
    </i>
    <i>
      <x v="15990"/>
    </i>
    <i>
      <x v="16618"/>
    </i>
    <i>
      <x v="16364"/>
    </i>
    <i>
      <x v="16008"/>
    </i>
    <i>
      <x v="15829"/>
    </i>
    <i>
      <x v="16626"/>
    </i>
    <i>
      <x v="16366"/>
    </i>
    <i>
      <x v="16195"/>
    </i>
    <i>
      <x v="15530"/>
    </i>
    <i>
      <x v="16634"/>
    </i>
    <i>
      <x v="15905"/>
    </i>
    <i>
      <x v="16638"/>
    </i>
    <i>
      <x v="16369"/>
    </i>
    <i>
      <x v="15870"/>
    </i>
    <i>
      <x v="15692"/>
    </i>
    <i>
      <x v="16129"/>
    </i>
    <i>
      <x v="16371"/>
    </i>
    <i>
      <x v="16650"/>
    </i>
    <i>
      <x v="16372"/>
    </i>
    <i>
      <x v="16654"/>
    </i>
    <i>
      <x v="15927"/>
    </i>
    <i>
      <x v="16658"/>
    </i>
    <i>
      <x v="16059"/>
    </i>
    <i>
      <x v="15644"/>
    </i>
    <i>
      <x v="16375"/>
    </i>
    <i>
      <x v="16666"/>
    </i>
    <i>
      <x v="16376"/>
    </i>
    <i>
      <x v="15360"/>
    </i>
    <i>
      <x v="16377"/>
    </i>
    <i>
      <x v="16674"/>
    </i>
    <i>
      <x v="15811"/>
    </i>
    <i>
      <x v="15876"/>
    </i>
    <i>
      <x v="15830"/>
    </i>
    <i>
      <x v="16682"/>
    </i>
    <i>
      <x v="15775"/>
    </i>
    <i>
      <x v="16253"/>
    </i>
    <i>
      <x v="16381"/>
    </i>
    <i>
      <x v="16690"/>
    </i>
    <i>
      <x v="15426"/>
    </i>
    <i>
      <x v="16011"/>
    </i>
    <i>
      <x v="15403"/>
    </i>
    <i>
      <x v="16014"/>
    </i>
    <i>
      <x v="15832"/>
    </i>
    <i>
      <x v="16015"/>
    </i>
    <i>
      <x v="15416"/>
    </i>
    <i>
      <x v="15507"/>
    </i>
    <i>
      <x v="16386"/>
    </i>
    <i>
      <x v="15638"/>
    </i>
    <i>
      <x v="16387"/>
    </i>
    <i>
      <x v="15589"/>
    </i>
    <i>
      <x v="16388"/>
    </i>
    <i>
      <x v="16718"/>
    </i>
    <i>
      <x v="16389"/>
    </i>
    <i>
      <x v="16722"/>
    </i>
    <i>
      <x v="15833"/>
    </i>
    <i>
      <x v="16726"/>
    </i>
    <i>
      <x v="15432"/>
    </i>
    <i>
      <x v="16262"/>
    </i>
    <i>
      <x v="16392"/>
    </i>
    <i>
      <x v="15592"/>
    </i>
    <i>
      <x v="15439"/>
    </i>
    <i>
      <x v="16266"/>
    </i>
    <i>
      <x v="15754"/>
    </i>
    <i>
      <x v="15724"/>
    </i>
    <i>
      <x v="16092"/>
    </i>
    <i>
      <x v="16045"/>
    </i>
    <i>
      <x v="15399"/>
    </i>
    <i>
      <x v="16750"/>
    </i>
    <i>
      <x v="15535"/>
    </i>
    <i>
      <x v="15799"/>
    </i>
    <i>
      <x v="16398"/>
    </i>
    <i>
      <x v="15883"/>
    </i>
    <i>
      <x v="15350"/>
    </i>
    <i>
      <x v="16198"/>
    </i>
    <i>
      <x v="16169"/>
    </i>
    <i>
      <x v="16766"/>
    </i>
    <i>
      <x v="16401"/>
    </i>
    <i>
      <x v="15598"/>
    </i>
    <i>
      <x v="15661"/>
    </i>
    <i>
      <x v="15678"/>
    </i>
    <i>
      <x v="16403"/>
    </i>
    <i>
      <x v="16149"/>
    </i>
    <i>
      <x v="16404"/>
    </i>
    <i>
      <x v="16782"/>
    </i>
    <i>
      <x v="16405"/>
    </i>
    <i>
      <x v="16786"/>
    </i>
    <i>
      <x v="15664"/>
    </i>
    <i>
      <x v="16272"/>
    </i>
    <i>
      <x v="16407"/>
    </i>
    <i>
      <x v="16794"/>
    </i>
    <i>
      <x v="15929"/>
    </i>
    <i>
      <x v="16798"/>
    </i>
    <i>
      <x v="16409"/>
    </i>
    <i>
      <x v="15633"/>
    </i>
    <i>
      <x v="16410"/>
    </i>
    <i>
      <x v="15886"/>
    </i>
    <i>
      <x v="16411"/>
    </i>
    <i>
      <x v="15951"/>
    </i>
    <i>
      <x v="15673"/>
    </i>
    <i>
      <x v="16814"/>
    </i>
    <i>
      <x v="16052"/>
    </i>
    <i>
      <x v="16818"/>
    </i>
    <i>
      <x v="15404"/>
    </i>
    <i>
      <x v="15364"/>
    </i>
    <i>
      <x v="15462"/>
    </i>
    <i>
      <x v="16826"/>
    </i>
    <i>
      <x v="16416"/>
    </i>
    <i>
      <x v="15891"/>
    </i>
    <i>
      <x v="15635"/>
    </i>
    <i>
      <x v="15892"/>
    </i>
    <i>
      <x v="15780"/>
    </i>
    <i>
      <x v="15736"/>
    </i>
    <i>
      <x v="15907"/>
    </i>
    <i>
      <x v="15737"/>
    </i>
    <i>
      <x v="15795"/>
    </i>
    <i>
      <x v="15648"/>
    </i>
    <i>
      <x v="15977"/>
    </i>
    <i>
      <x v="16850"/>
    </i>
    <i>
      <x v="15755"/>
    </i>
    <i>
      <x v="15610"/>
    </i>
    <i>
      <x v="15618"/>
    </i>
    <i>
      <x v="15377"/>
    </i>
    <i>
      <x v="16424"/>
    </i>
    <i>
      <x v="15463"/>
    </i>
    <i>
      <x v="15696"/>
    </i>
    <i>
      <x v="15565"/>
    </i>
    <i>
      <x v="16194"/>
    </i>
    <i>
      <x v="15450"/>
    </i>
    <i>
      <x v="15620"/>
    </i>
    <i>
      <x v="16577"/>
    </i>
    <i>
      <x v="15840"/>
    </i>
    <i>
      <x v="15758"/>
    </i>
    <i>
      <x v="15993"/>
    </i>
    <i>
      <x v="15861"/>
    </i>
    <i>
      <x v="16430"/>
    </i>
    <i>
      <x v="16583"/>
    </i>
    <i>
      <x v="15495"/>
    </i>
    <i>
      <x v="16585"/>
    </i>
    <i>
      <x v="15994"/>
    </i>
    <i>
      <x v="15502"/>
    </i>
    <i>
      <x v="16433"/>
    </i>
    <i>
      <x v="15675"/>
    </i>
    <i>
      <x v="15978"/>
    </i>
    <i>
      <x v="15470"/>
    </i>
    <i>
      <x v="16224"/>
    </i>
    <i>
      <x v="16593"/>
    </i>
    <i>
      <x v="15497"/>
    </i>
    <i>
      <x v="16595"/>
    </i>
    <i>
      <x v="15636"/>
    </i>
    <i>
      <x v="16597"/>
    </i>
    <i>
      <x v="15931"/>
    </i>
    <i>
      <x v="16599"/>
    </i>
    <i>
      <x v="15932"/>
    </i>
    <i>
      <x v="15398"/>
    </i>
    <i>
      <x v="16440"/>
    </i>
    <i>
      <x v="16603"/>
    </i>
    <i>
      <x v="16441"/>
    </i>
    <i>
      <x v="16005"/>
    </i>
    <i>
      <x v="16442"/>
    </i>
    <i>
      <x v="16607"/>
    </i>
    <i>
      <x v="16443"/>
    </i>
    <i>
      <x v="16609"/>
    </i>
    <i>
      <x v="15841"/>
    </i>
    <i>
      <x v="16007"/>
    </i>
    <i>
      <x v="16445"/>
    </i>
    <i>
      <x v="16613"/>
    </i>
    <i>
      <x v="16446"/>
    </i>
    <i>
      <x v="16125"/>
    </i>
    <i>
      <x v="16447"/>
    </i>
    <i>
      <x v="15422"/>
    </i>
    <i>
      <x v="16448"/>
    </i>
    <i>
      <x v="15867"/>
    </i>
    <i>
      <x v="16104"/>
    </i>
    <i>
      <x v="15940"/>
    </i>
    <i>
      <x v="15756"/>
    </i>
    <i>
      <x v="15458"/>
    </i>
    <i>
      <x v="16105"/>
    </i>
    <i>
      <x v="16625"/>
    </i>
    <i>
      <x v="16226"/>
    </i>
    <i>
      <x v="16627"/>
    </i>
    <i>
      <x v="16453"/>
    </i>
    <i>
      <x v="15943"/>
    </i>
    <i>
      <x v="15340"/>
    </i>
    <i>
      <x v="16631"/>
    </i>
    <i>
      <x v="16455"/>
    </i>
    <i>
      <x v="16633"/>
    </i>
    <i>
      <x v="15843"/>
    </i>
    <i>
      <x v="15900"/>
    </i>
    <i>
      <x v="15844"/>
    </i>
    <i>
      <x v="16637"/>
    </i>
    <i>
      <x v="16458"/>
    </i>
    <i>
      <x v="16639"/>
    </i>
    <i>
      <x v="16459"/>
    </i>
    <i>
      <x v="16641"/>
    </i>
    <i>
      <x v="15622"/>
    </i>
    <i>
      <x v="16643"/>
    </i>
    <i>
      <x v="16227"/>
    </i>
    <i>
      <x v="16128"/>
    </i>
    <i>
      <x v="16462"/>
    </i>
    <i>
      <x v="15410"/>
    </i>
    <i>
      <x v="15368"/>
    </i>
    <i>
      <x v="15910"/>
    </i>
    <i>
      <x v="16464"/>
    </i>
    <i>
      <x v="16651"/>
    </i>
    <i>
      <x v="16465"/>
    </i>
    <i>
      <x v="16653"/>
    </i>
    <i>
      <x v="15996"/>
    </i>
    <i>
      <x v="16655"/>
    </i>
    <i>
      <x v="16467"/>
    </i>
    <i>
      <x v="16657"/>
    </i>
    <i>
      <x v="15498"/>
    </i>
    <i>
      <x v="15872"/>
    </i>
    <i>
      <x v="16469"/>
    </i>
    <i>
      <x v="16661"/>
    </i>
    <i>
      <x v="16109"/>
    </i>
    <i>
      <x v="16663"/>
    </i>
    <i>
      <x v="16172"/>
    </i>
    <i>
      <x v="16665"/>
    </i>
    <i>
      <x v="16472"/>
    </i>
    <i>
      <x v="16667"/>
    </i>
    <i>
      <x v="16473"/>
    </i>
    <i>
      <x v="16133"/>
    </i>
    <i>
      <x v="16474"/>
    </i>
    <i>
      <x v="15899"/>
    </i>
    <i>
      <x v="16475"/>
    </i>
    <i>
      <x v="16175"/>
    </i>
    <i>
      <x v="16229"/>
    </i>
    <i>
      <x v="15402"/>
    </i>
    <i>
      <x v="16038"/>
    </i>
    <i>
      <x v="15580"/>
    </i>
    <i>
      <x v="16478"/>
    </i>
    <i>
      <x v="16679"/>
    </i>
    <i>
      <x v="15699"/>
    </i>
    <i>
      <x v="16681"/>
    </i>
    <i>
      <x v="15545"/>
    </i>
    <i>
      <x v="16683"/>
    </i>
    <i>
      <x v="15397"/>
    </i>
    <i>
      <x v="15723"/>
    </i>
    <i>
      <x v="16482"/>
    </i>
    <i>
      <x v="16043"/>
    </i>
    <i>
      <x v="16483"/>
    </i>
    <i>
      <x v="15627"/>
    </i>
    <i>
      <x v="16182"/>
    </i>
    <i>
      <x v="15506"/>
    </i>
    <i>
      <x v="16485"/>
    </i>
    <i>
      <x v="16186"/>
    </i>
    <i>
      <x v="16486"/>
    </i>
    <i>
      <x v="16012"/>
    </i>
    <i>
      <x v="15366"/>
    </i>
    <i>
      <x v="15957"/>
    </i>
    <i>
      <x v="16488"/>
    </i>
    <i>
      <x v="15388"/>
    </i>
    <i>
      <x v="16489"/>
    </i>
    <i>
      <x v="15389"/>
    </i>
    <i>
      <x v="16490"/>
    </i>
    <i>
      <x v="15903"/>
    </i>
    <i>
      <x v="16491"/>
    </i>
    <i>
      <x v="15586"/>
    </i>
    <i>
      <x v="15701"/>
    </i>
    <i>
      <x v="16028"/>
    </i>
    <i>
      <x v="15547"/>
    </i>
    <i>
      <x v="15374"/>
    </i>
    <i>
      <x v="15934"/>
    </i>
    <i>
      <x v="15588"/>
    </i>
    <i>
      <x v="15442"/>
    </i>
    <i>
      <x v="15779"/>
    </i>
    <i>
      <x v="15443"/>
    </i>
    <i>
      <x v="16715"/>
    </i>
    <i>
      <x v="16497"/>
    </i>
    <i>
      <x v="16016"/>
    </i>
    <i>
      <x v="16498"/>
    </i>
    <i>
      <x v="16719"/>
    </i>
    <i>
      <x v="16499"/>
    </i>
    <i>
      <x v="15447"/>
    </i>
    <i>
      <x v="16500"/>
    </i>
    <i>
      <x v="15657"/>
    </i>
    <i>
      <x v="16501"/>
    </i>
    <i>
      <x v="16725"/>
    </i>
    <i>
      <x v="15902"/>
    </i>
    <i>
      <x v="16030"/>
    </i>
    <i>
      <x v="15703"/>
    </i>
    <i>
      <x v="16729"/>
    </i>
    <i>
      <x v="16504"/>
    </i>
    <i>
      <x v="16197"/>
    </i>
    <i>
      <x v="16231"/>
    </i>
    <i>
      <x v="15591"/>
    </i>
    <i>
      <x v="15848"/>
    </i>
    <i>
      <x v="16735"/>
    </i>
    <i>
      <x v="15357"/>
    </i>
    <i>
      <x v="16187"/>
    </i>
    <i>
      <x v="16508"/>
    </i>
    <i>
      <x v="16739"/>
    </i>
    <i>
      <x v="16509"/>
    </i>
    <i>
      <x v="15946"/>
    </i>
    <i>
      <x v="15548"/>
    </i>
    <i>
      <x v="15405"/>
    </i>
    <i>
      <x v="16511"/>
    </i>
    <i>
      <x v="15882"/>
    </i>
    <i>
      <x v="16512"/>
    </i>
    <i>
      <x v="16747"/>
    </i>
    <i>
      <x v="16513"/>
    </i>
    <i>
      <x v="16749"/>
    </i>
    <i>
      <x v="15961"/>
    </i>
    <i>
      <x v="15947"/>
    </i>
    <i>
      <x v="15849"/>
    </i>
    <i>
      <x v="15596"/>
    </i>
    <i>
      <x v="15706"/>
    </i>
    <i>
      <x v="16755"/>
    </i>
    <i>
      <x v="16870"/>
    </i>
    <i>
      <x v="15962"/>
    </i>
    <i>
      <x v="15783"/>
    </i>
    <i>
      <x v="16759"/>
    </i>
    <i>
      <x v="15639"/>
    </i>
    <i>
      <x v="15726"/>
    </i>
    <i>
      <x v="16114"/>
    </i>
    <i>
      <x v="16763"/>
    </i>
    <i>
      <x v="15553"/>
    </i>
    <i>
      <x v="15424"/>
    </i>
    <i>
      <x v="16522"/>
    </i>
    <i>
      <x v="15363"/>
    </i>
    <i>
      <x v="16869"/>
    </i>
    <i>
      <x v="16769"/>
    </i>
    <i>
      <x v="15499"/>
    </i>
    <i>
      <x v="15949"/>
    </i>
    <i>
      <x v="16026"/>
    </i>
    <i>
      <x v="16147"/>
    </i>
    <i>
      <x v="15897"/>
    </i>
    <i>
      <x v="16775"/>
    </i>
    <i>
      <x v="15739"/>
    </i>
    <i>
      <x v="16072"/>
    </i>
    <i>
      <x v="16867"/>
    </i>
    <i>
      <x v="16150"/>
    </i>
    <i>
      <x v="15808"/>
    </i>
    <i>
      <x v="16781"/>
    </i>
    <i>
      <x v="16040"/>
    </i>
    <i>
      <x v="16783"/>
    </i>
    <i>
      <x v="16531"/>
    </i>
    <i>
      <x v="16785"/>
    </i>
    <i>
      <x v="15936"/>
    </i>
    <i>
      <x v="15730"/>
    </i>
    <i>
      <x v="15652"/>
    </i>
    <i>
      <x v="15353"/>
    </i>
    <i>
      <x v="16534"/>
    </i>
    <i>
      <x v="16791"/>
    </i>
    <i>
      <x v="16234"/>
    </i>
    <i>
      <x v="16793"/>
    </i>
    <i>
      <x v="15469"/>
    </i>
    <i>
      <x v="15774"/>
    </i>
    <i>
      <x v="15937"/>
    </i>
    <i>
      <x v="16797"/>
    </i>
    <i>
      <x v="16538"/>
    </i>
    <i>
      <x v="16799"/>
    </i>
    <i>
      <x v="15556"/>
    </i>
    <i>
      <x v="16801"/>
    </i>
    <i>
      <x v="16173"/>
    </i>
    <i>
      <x v="16803"/>
    </i>
    <i>
      <x v="16541"/>
    </i>
    <i>
      <x v="15885"/>
    </i>
    <i>
      <x v="15901"/>
    </i>
    <i>
      <x v="16807"/>
    </i>
    <i>
      <x v="16543"/>
    </i>
    <i>
      <x v="15602"/>
    </i>
    <i>
      <x v="16544"/>
    </i>
    <i>
      <x v="16811"/>
    </i>
    <i>
      <x v="16545"/>
    </i>
    <i>
      <x v="16813"/>
    </i>
    <i>
      <x v="16546"/>
    </i>
    <i>
      <x v="16022"/>
    </i>
    <i>
      <x v="16547"/>
    </i>
    <i>
      <x v="15603"/>
    </i>
    <i>
      <x v="16548"/>
    </i>
    <i>
      <x v="16047"/>
    </i>
    <i>
      <x v="15853"/>
    </i>
    <i>
      <x v="16821"/>
    </i>
    <i>
      <x v="15963"/>
    </i>
    <i>
      <x v="15393"/>
    </i>
    <i>
      <x v="16551"/>
    </i>
    <i>
      <x v="16155"/>
    </i>
    <i>
      <x v="15814"/>
    </i>
    <i>
      <x v="15889"/>
    </i>
    <i>
      <x v="16553"/>
    </i>
    <i>
      <x v="16074"/>
    </i>
    <i>
      <x v="16554"/>
    </i>
    <i>
      <x v="15735"/>
    </i>
    <i>
      <x v="15483"/>
    </i>
    <i>
      <x v="16157"/>
    </i>
    <i>
      <x v="16556"/>
    </i>
    <i>
      <x v="16023"/>
    </i>
    <i>
      <x v="15560"/>
    </i>
    <i>
      <x v="15802"/>
    </i>
    <i>
      <x v="15500"/>
    </i>
    <i>
      <x v="15608"/>
    </i>
    <i>
      <x v="16119"/>
    </i>
    <i>
      <x v="16841"/>
    </i>
    <i>
      <x v="15806"/>
    </i>
    <i>
      <x v="16843"/>
    </i>
    <i>
      <x v="16561"/>
    </i>
    <i>
      <x v="15471"/>
    </i>
    <i>
      <x v="15856"/>
    </i>
    <i>
      <x v="15376"/>
    </i>
    <i>
      <x v="16563"/>
    </i>
    <i>
      <x v="15953"/>
    </i>
    <i>
      <x v="15355"/>
    </i>
    <i>
      <x v="16277"/>
    </i>
    <i>
      <x v="16120"/>
    </i>
    <i>
      <x v="16853"/>
    </i>
    <i>
      <x v="16238"/>
    </i>
    <i>
      <x v="16164"/>
    </i>
    <i>
      <x v="16567"/>
    </i>
    <i>
      <x v="15611"/>
    </i>
    <i>
      <x v="15457"/>
    </i>
    <i>
      <x v="16280"/>
    </i>
    <i>
      <x v="15489"/>
    </i>
    <i>
      <x v="15804"/>
    </i>
    <i>
      <x v="16570"/>
    </i>
    <i>
      <x v="15858"/>
    </i>
    <i>
      <x v="15807"/>
    </i>
    <i>
      <x v="15908"/>
    </i>
    <i>
      <x v="16866"/>
    </i>
    <i>
      <x v="16527"/>
    </i>
    <i>
      <x v="16868"/>
    </i>
    <i>
      <x v="16528"/>
    </i>
    <i>
      <x v="16116"/>
    </i>
    <i>
      <x v="16523"/>
    </i>
    <i>
      <x v="16517"/>
    </i>
    <i>
      <x v="15456"/>
    </i>
    <i>
      <x v="15695"/>
    </i>
    <i>
      <x v="15519"/>
    </i>
    <i>
      <x v="13942"/>
    </i>
    <i>
      <x v="14035"/>
    </i>
    <i>
      <x v="15100"/>
    </i>
    <i>
      <x v="14340"/>
    </i>
    <i>
      <x v="14592"/>
    </i>
    <i>
      <x v="14341"/>
    </i>
    <i>
      <x v="13808"/>
    </i>
    <i>
      <x v="14769"/>
    </i>
    <i>
      <x v="14533"/>
    </i>
    <i>
      <x v="14770"/>
    </i>
    <i>
      <x v="14652"/>
    </i>
    <i>
      <x v="14771"/>
    </i>
    <i>
      <x v="15260"/>
    </i>
    <i>
      <x v="14342"/>
    </i>
    <i>
      <x v="14181"/>
    </i>
    <i>
      <x v="14773"/>
    </i>
    <i>
      <x v="15084"/>
    </i>
    <i>
      <x v="14774"/>
    </i>
    <i>
      <x v="15116"/>
    </i>
    <i>
      <x v="14102"/>
    </i>
    <i>
      <x v="13925"/>
    </i>
    <i>
      <x v="14103"/>
    </i>
    <i>
      <x v="13961"/>
    </i>
    <i>
      <x v="14777"/>
    </i>
    <i>
      <x v="14234"/>
    </i>
    <i>
      <x v="14778"/>
    </i>
    <i>
      <x v="15244"/>
    </i>
    <i>
      <x v="14104"/>
    </i>
    <i>
      <x v="13940"/>
    </i>
    <i>
      <x v="13963"/>
    </i>
    <i>
      <x v="14766"/>
    </i>
    <i>
      <x v="13881"/>
    </i>
    <i>
      <x v="14781"/>
    </i>
    <i>
      <x v="14183"/>
    </i>
    <i>
      <x v="14330"/>
    </i>
    <i>
      <x v="14678"/>
    </i>
    <i>
      <x v="14783"/>
    </i>
    <i>
      <x v="15092"/>
    </i>
    <i>
      <x v="14784"/>
    </i>
    <i>
      <x v="15108"/>
    </i>
    <i>
      <x v="13887"/>
    </i>
    <i>
      <x v="13866"/>
    </i>
    <i>
      <x v="14786"/>
    </i>
    <i>
      <x v="14537"/>
    </i>
    <i>
      <x v="14279"/>
    </i>
    <i>
      <x v="15156"/>
    </i>
    <i>
      <x v="14788"/>
    </i>
    <i>
      <x v="14681"/>
    </i>
    <i>
      <x v="13816"/>
    </i>
    <i>
      <x v="14565"/>
    </i>
    <i>
      <x v="13888"/>
    </i>
    <i>
      <x v="14087"/>
    </i>
    <i>
      <x v="14791"/>
    </i>
    <i>
      <x v="14046"/>
    </i>
    <i>
      <x v="13889"/>
    </i>
    <i>
      <x v="14242"/>
    </i>
    <i>
      <x v="14793"/>
    </i>
    <i>
      <x v="14310"/>
    </i>
    <i>
      <x v="14794"/>
    </i>
    <i>
      <x v="14251"/>
    </i>
    <i>
      <x v="14073"/>
    </i>
    <i>
      <x v="13941"/>
    </i>
    <i>
      <x v="14796"/>
    </i>
    <i>
      <x v="13830"/>
    </i>
    <i>
      <x v="14109"/>
    </i>
    <i>
      <x v="14484"/>
    </i>
    <i>
      <x v="13958"/>
    </i>
    <i>
      <x v="15048"/>
    </i>
    <i>
      <x v="14353"/>
    </i>
    <i>
      <x v="14289"/>
    </i>
    <i>
      <x v="13890"/>
    </i>
    <i>
      <x v="14496"/>
    </i>
    <i>
      <x v="14801"/>
    </i>
    <i>
      <x v="14018"/>
    </i>
    <i>
      <x v="14802"/>
    </i>
    <i>
      <x v="14019"/>
    </i>
    <i>
      <x v="14803"/>
    </i>
    <i>
      <x v="15088"/>
    </i>
    <i>
      <x v="14804"/>
    </i>
    <i>
      <x v="15096"/>
    </i>
    <i>
      <x v="14355"/>
    </i>
    <i>
      <x v="14024"/>
    </i>
    <i>
      <x v="14356"/>
    </i>
    <i>
      <x v="14525"/>
    </i>
    <i>
      <x v="14807"/>
    </i>
    <i>
      <x v="15120"/>
    </i>
    <i>
      <x v="14657"/>
    </i>
    <i>
      <x v="15128"/>
    </i>
    <i>
      <x v="14358"/>
    </i>
    <i>
      <x v="14208"/>
    </i>
    <i>
      <x v="14810"/>
    </i>
    <i>
      <x v="14210"/>
    </i>
    <i>
      <x v="14723"/>
    </i>
    <i>
      <x v="15152"/>
    </i>
    <i>
      <x v="14812"/>
    </i>
    <i>
      <x v="14548"/>
    </i>
    <i>
      <x v="13970"/>
    </i>
    <i>
      <x v="14710"/>
    </i>
    <i>
      <x v="14814"/>
    </i>
    <i>
      <x v="14038"/>
    </i>
    <i>
      <x v="14114"/>
    </i>
    <i>
      <x v="13929"/>
    </i>
    <i>
      <x v="14816"/>
    </i>
    <i>
      <x v="14226"/>
    </i>
    <i>
      <x v="14115"/>
    </i>
    <i>
      <x v="15200"/>
    </i>
    <i>
      <x v="14818"/>
    </i>
    <i>
      <x v="14290"/>
    </i>
    <i>
      <x v="13946"/>
    </i>
    <i>
      <x v="15216"/>
    </i>
    <i>
      <x v="14820"/>
    </i>
    <i>
      <x v="14714"/>
    </i>
    <i>
      <x v="14363"/>
    </i>
    <i>
      <x v="15232"/>
    </i>
    <i>
      <x v="14364"/>
    </i>
    <i>
      <x v="15240"/>
    </i>
    <i>
      <x v="14365"/>
    </i>
    <i>
      <x v="15248"/>
    </i>
    <i>
      <x v="13971"/>
    </i>
    <i>
      <x v="14293"/>
    </i>
    <i>
      <x v="14825"/>
    </i>
    <i>
      <x v="14717"/>
    </i>
    <i>
      <x v="14826"/>
    </i>
    <i>
      <x v="15272"/>
    </i>
    <i>
      <x v="14331"/>
    </i>
    <i>
      <x v="14263"/>
    </i>
    <i>
      <x v="14828"/>
    </i>
    <i>
      <x v="14633"/>
    </i>
    <i>
      <x v="14659"/>
    </i>
    <i>
      <x v="15311"/>
    </i>
    <i>
      <x v="14369"/>
    </i>
    <i>
      <x v="14270"/>
    </i>
    <i>
      <x v="13852"/>
    </i>
    <i>
      <x v="14177"/>
    </i>
    <i>
      <x v="14832"/>
    </i>
    <i>
      <x v="15042"/>
    </i>
    <i>
      <x v="14300"/>
    </i>
    <i>
      <x v="14705"/>
    </i>
    <i>
      <x v="13973"/>
    </i>
    <i>
      <x v="15050"/>
    </i>
    <i>
      <x v="14835"/>
    </i>
    <i>
      <x v="14182"/>
    </i>
    <i>
      <x v="14373"/>
    </i>
    <i>
      <x v="15058"/>
    </i>
    <i>
      <x v="14837"/>
    </i>
    <i>
      <x v="15062"/>
    </i>
    <i>
      <x v="14838"/>
    </i>
    <i>
      <x v="14497"/>
    </i>
    <i>
      <x v="13974"/>
    </i>
    <i>
      <x v="15070"/>
    </i>
    <i>
      <x v="14840"/>
    </i>
    <i>
      <x v="15074"/>
    </i>
    <i>
      <x v="14375"/>
    </i>
    <i>
      <x v="14190"/>
    </i>
    <i>
      <x v="14282"/>
    </i>
    <i>
      <x v="14506"/>
    </i>
    <i>
      <x v="14843"/>
    </i>
    <i>
      <x v="14509"/>
    </i>
    <i>
      <x v="14844"/>
    </i>
    <i>
      <x v="14195"/>
    </i>
    <i>
      <x v="14738"/>
    </i>
    <i>
      <x v="15094"/>
    </i>
    <i>
      <x v="13976"/>
    </i>
    <i>
      <x v="14516"/>
    </i>
    <i>
      <x v="13892"/>
    </i>
    <i>
      <x v="14518"/>
    </i>
    <i>
      <x v="13893"/>
    </i>
    <i>
      <x v="14521"/>
    </i>
    <i>
      <x v="13951"/>
    </i>
    <i>
      <x v="14708"/>
    </i>
    <i>
      <x v="14850"/>
    </i>
    <i>
      <x v="14203"/>
    </i>
    <i>
      <x v="14851"/>
    </i>
    <i>
      <x v="15118"/>
    </i>
    <i>
      <x v="14381"/>
    </i>
    <i>
      <x v="15122"/>
    </i>
    <i>
      <x v="14698"/>
    </i>
    <i>
      <x v="13924"/>
    </i>
    <i>
      <x v="13895"/>
    </i>
    <i>
      <x v="14729"/>
    </i>
    <i>
      <x v="14855"/>
    </i>
    <i>
      <x v="15134"/>
    </i>
    <i>
      <x v="14856"/>
    </i>
    <i>
      <x v="14536"/>
    </i>
    <i>
      <x v="14383"/>
    </i>
    <i>
      <x v="15142"/>
    </i>
    <i>
      <x v="14858"/>
    </i>
    <i>
      <x v="14031"/>
    </i>
    <i>
      <x v="14384"/>
    </i>
    <i>
      <x v="14543"/>
    </i>
    <i>
      <x v="14126"/>
    </i>
    <i>
      <x v="14306"/>
    </i>
    <i>
      <x v="13834"/>
    </i>
    <i>
      <x v="15158"/>
    </i>
    <i>
      <x v="14092"/>
    </i>
    <i>
      <x v="14550"/>
    </i>
    <i>
      <x v="14661"/>
    </i>
    <i>
      <x v="14553"/>
    </i>
    <i>
      <x v="14864"/>
    </i>
    <i>
      <x v="14680"/>
    </i>
    <i>
      <x v="14388"/>
    </i>
    <i>
      <x v="13868"/>
    </i>
    <i>
      <x v="14755"/>
    </i>
    <i>
      <x v="15178"/>
    </i>
    <i>
      <x v="14867"/>
    </i>
    <i>
      <x v="15182"/>
    </i>
    <i>
      <x v="14332"/>
    </i>
    <i>
      <x v="13954"/>
    </i>
    <i>
      <x v="14391"/>
    </i>
    <i>
      <x v="14308"/>
    </i>
    <i>
      <x v="14870"/>
    </i>
    <i>
      <x v="15194"/>
    </i>
    <i>
      <x v="13823"/>
    </i>
    <i>
      <x v="14228"/>
    </i>
    <i>
      <x v="14393"/>
    </i>
    <i>
      <x v="14574"/>
    </i>
    <i>
      <x v="14699"/>
    </i>
    <i>
      <x v="14577"/>
    </i>
    <i>
      <x v="13814"/>
    </i>
    <i>
      <x v="13847"/>
    </i>
    <i>
      <x v="13899"/>
    </i>
    <i>
      <x v="14584"/>
    </i>
    <i>
      <x v="14876"/>
    </i>
    <i>
      <x v="14586"/>
    </i>
    <i>
      <x v="14877"/>
    </i>
    <i>
      <x v="13884"/>
    </i>
    <i>
      <x v="14397"/>
    </i>
    <i>
      <x v="15226"/>
    </i>
    <i>
      <x v="14398"/>
    </i>
    <i>
      <x v="14238"/>
    </i>
    <i>
      <x v="14399"/>
    </i>
    <i>
      <x v="14048"/>
    </i>
    <i>
      <x v="14400"/>
    </i>
    <i>
      <x v="15238"/>
    </i>
    <i>
      <x v="13986"/>
    </i>
    <i>
      <x v="15242"/>
    </i>
    <i>
      <x v="14883"/>
    </i>
    <i>
      <x v="13871"/>
    </i>
    <i>
      <x v="14884"/>
    </i>
    <i>
      <x v="15250"/>
    </i>
    <i>
      <x v="14885"/>
    </i>
    <i>
      <x v="15254"/>
    </i>
    <i>
      <x v="14886"/>
    </i>
    <i>
      <x v="15258"/>
    </i>
    <i>
      <x v="14662"/>
    </i>
    <i>
      <x v="14608"/>
    </i>
    <i>
      <x v="14888"/>
    </i>
    <i>
      <x v="14612"/>
    </i>
    <i>
      <x v="14889"/>
    </i>
    <i>
      <x v="15270"/>
    </i>
    <i>
      <x v="14890"/>
    </i>
    <i>
      <x v="14617"/>
    </i>
    <i>
      <x v="13857"/>
    </i>
    <i>
      <x v="14294"/>
    </i>
    <i>
      <x v="13988"/>
    </i>
    <i>
      <x v="14295"/>
    </i>
    <i>
      <x v="14405"/>
    </i>
    <i>
      <x v="15301"/>
    </i>
    <i>
      <x v="14894"/>
    </i>
    <i>
      <x v="15305"/>
    </i>
    <i>
      <x v="14895"/>
    </i>
    <i>
      <x v="15309"/>
    </i>
    <i>
      <x v="14137"/>
    </i>
    <i>
      <x v="15313"/>
    </i>
    <i>
      <x v="14663"/>
    </i>
    <i>
      <x v="14269"/>
    </i>
    <i>
      <x v="13818"/>
    </i>
    <i>
      <x v="14271"/>
    </i>
    <i>
      <x v="14899"/>
    </i>
    <i>
      <x v="15037"/>
    </i>
    <i>
      <x v="14140"/>
    </i>
    <i>
      <x v="14694"/>
    </i>
    <i>
      <x v="14901"/>
    </i>
    <i>
      <x v="15041"/>
    </i>
    <i>
      <x v="14664"/>
    </i>
    <i>
      <x v="14013"/>
    </i>
    <i>
      <x v="14410"/>
    </i>
    <i>
      <x v="15045"/>
    </i>
    <i>
      <x v="14317"/>
    </i>
    <i>
      <x v="15047"/>
    </i>
    <i>
      <x v="14905"/>
    </i>
    <i>
      <x v="14180"/>
    </i>
    <i>
      <x v="14142"/>
    </i>
    <i>
      <x v="14488"/>
    </i>
    <i>
      <x v="14143"/>
    </i>
    <i>
      <x v="14674"/>
    </i>
    <i>
      <x v="14414"/>
    </i>
    <i>
      <x v="14288"/>
    </i>
    <i>
      <x v="14415"/>
    </i>
    <i>
      <x v="15057"/>
    </i>
    <i>
      <x v="14416"/>
    </i>
    <i>
      <x v="14492"/>
    </i>
    <i>
      <x v="14911"/>
    </i>
    <i>
      <x v="14015"/>
    </i>
    <i>
      <x v="14912"/>
    </i>
    <i>
      <x v="14016"/>
    </i>
    <i>
      <x v="14318"/>
    </i>
    <i>
      <x v="15065"/>
    </i>
    <i>
      <x v="13903"/>
    </i>
    <i>
      <x v="14498"/>
    </i>
    <i>
      <x v="14915"/>
    </i>
    <i>
      <x v="14305"/>
    </i>
    <i>
      <x v="13993"/>
    </i>
    <i>
      <x v="14677"/>
    </i>
    <i>
      <x v="14100"/>
    </i>
    <i>
      <x v="14707"/>
    </i>
    <i>
      <x v="14918"/>
    </i>
    <i>
      <x v="14503"/>
    </i>
    <i>
      <x v="14420"/>
    </i>
    <i>
      <x v="15077"/>
    </i>
    <i>
      <x v="14421"/>
    </i>
    <i>
      <x v="15079"/>
    </i>
    <i>
      <x v="13995"/>
    </i>
    <i>
      <x v="15081"/>
    </i>
    <i>
      <x v="14276"/>
    </i>
    <i>
      <x v="14192"/>
    </i>
    <i>
      <x v="14923"/>
    </i>
    <i>
      <x v="13918"/>
    </i>
    <i>
      <x v="14739"/>
    </i>
    <i>
      <x v="14510"/>
    </i>
    <i>
      <x v="14925"/>
    </i>
    <i>
      <x v="14194"/>
    </i>
    <i>
      <x v="14148"/>
    </i>
    <i>
      <x v="14196"/>
    </i>
    <i>
      <x v="14149"/>
    </i>
    <i>
      <x v="14514"/>
    </i>
    <i>
      <x v="14075"/>
    </i>
    <i>
      <x v="13919"/>
    </i>
    <i>
      <x v="14929"/>
    </i>
    <i>
      <x v="15097"/>
    </i>
    <i>
      <x v="14930"/>
    </i>
    <i>
      <x v="15099"/>
    </i>
    <i>
      <x v="14931"/>
    </i>
    <i>
      <x v="13920"/>
    </i>
    <i>
      <x v="14427"/>
    </i>
    <i>
      <x v="13921"/>
    </i>
    <i>
      <x v="13839"/>
    </i>
    <i>
      <x v="15105"/>
    </i>
    <i>
      <x v="14429"/>
    </i>
    <i>
      <x v="14025"/>
    </i>
    <i>
      <x v="14935"/>
    </i>
    <i>
      <x v="15109"/>
    </i>
    <i>
      <x v="14936"/>
    </i>
    <i>
      <x v="14026"/>
    </i>
    <i>
      <x v="14740"/>
    </i>
    <i>
      <x v="15113"/>
    </i>
    <i>
      <x v="14430"/>
    </i>
    <i>
      <x v="15115"/>
    </i>
    <i>
      <x v="13822"/>
    </i>
    <i>
      <x v="14027"/>
    </i>
    <i>
      <x v="13962"/>
    </i>
    <i>
      <x v="15119"/>
    </i>
    <i>
      <x v="14335"/>
    </i>
    <i>
      <x v="14528"/>
    </i>
    <i>
      <x v="14942"/>
    </i>
    <i>
      <x v="15123"/>
    </i>
    <i>
      <x v="14943"/>
    </i>
    <i>
      <x v="13827"/>
    </i>
    <i>
      <x v="14433"/>
    </i>
    <i>
      <x v="15127"/>
    </i>
    <i>
      <x v="14434"/>
    </i>
    <i>
      <x v="14532"/>
    </i>
    <i>
      <x v="14946"/>
    </i>
    <i>
      <x v="15131"/>
    </i>
    <i>
      <x v="13999"/>
    </i>
    <i>
      <x v="14679"/>
    </i>
    <i>
      <x v="14436"/>
    </i>
    <i>
      <x v="14534"/>
    </i>
    <i>
      <x v="14071"/>
    </i>
    <i>
      <x v="15137"/>
    </i>
    <i>
      <x v="14950"/>
    </i>
    <i>
      <x v="15139"/>
    </i>
    <i>
      <x v="14951"/>
    </i>
    <i>
      <x v="14338"/>
    </i>
    <i>
      <x v="14952"/>
    </i>
    <i>
      <x v="15143"/>
    </i>
    <i>
      <x v="14953"/>
    </i>
    <i>
      <x v="14093"/>
    </i>
    <i>
      <x v="14954"/>
    </i>
    <i>
      <x v="15147"/>
    </i>
    <i>
      <x v="14955"/>
    </i>
    <i>
      <x v="14542"/>
    </i>
    <i>
      <x v="14956"/>
    </i>
    <i>
      <x v="15151"/>
    </i>
    <i>
      <x v="14957"/>
    </i>
    <i>
      <x v="14213"/>
    </i>
    <i>
      <x v="14958"/>
    </i>
    <i>
      <x v="15155"/>
    </i>
    <i>
      <x v="14285"/>
    </i>
    <i>
      <x v="14546"/>
    </i>
    <i>
      <x v="14960"/>
    </i>
    <i>
      <x v="13926"/>
    </i>
    <i>
      <x v="14438"/>
    </i>
    <i>
      <x v="13927"/>
    </i>
    <i>
      <x v="13862"/>
    </i>
    <i>
      <x v="14216"/>
    </i>
    <i>
      <x v="14440"/>
    </i>
    <i>
      <x v="15165"/>
    </i>
    <i>
      <x v="14964"/>
    </i>
    <i>
      <x v="15167"/>
    </i>
    <i>
      <x v="14965"/>
    </i>
    <i>
      <x v="14555"/>
    </i>
    <i>
      <x v="14702"/>
    </i>
    <i>
      <x v="14556"/>
    </i>
    <i>
      <x v="13947"/>
    </i>
    <i>
      <x v="15173"/>
    </i>
    <i>
      <x v="14157"/>
    </i>
    <i>
      <x v="14220"/>
    </i>
    <i>
      <x v="14158"/>
    </i>
    <i>
      <x v="15177"/>
    </i>
    <i>
      <x v="14751"/>
    </i>
    <i>
      <x v="14731"/>
    </i>
    <i>
      <x v="14971"/>
    </i>
    <i>
      <x v="14561"/>
    </i>
    <i>
      <x v="14972"/>
    </i>
    <i>
      <x v="15183"/>
    </i>
    <i>
      <x v="14669"/>
    </i>
    <i>
      <x v="15185"/>
    </i>
    <i>
      <x v="13885"/>
    </i>
    <i>
      <x v="14040"/>
    </i>
    <i>
      <x v="14975"/>
    </i>
    <i>
      <x v="14224"/>
    </i>
    <i>
      <x v="13910"/>
    </i>
    <i>
      <x v="14099"/>
    </i>
    <i>
      <x v="14004"/>
    </i>
    <i>
      <x v="14227"/>
    </i>
    <i>
      <x v="14978"/>
    </i>
    <i>
      <x v="14570"/>
    </i>
    <i>
      <x v="14449"/>
    </i>
    <i>
      <x v="14748"/>
    </i>
    <i>
      <x v="14005"/>
    </i>
    <i>
      <x v="15199"/>
    </i>
    <i>
      <x v="14451"/>
    </i>
    <i>
      <x v="13930"/>
    </i>
    <i>
      <x v="14163"/>
    </i>
    <i>
      <x v="15203"/>
    </i>
    <i>
      <x v="14650"/>
    </i>
    <i>
      <x v="14576"/>
    </i>
    <i>
      <x v="14454"/>
    </i>
    <i>
      <x v="14682"/>
    </i>
    <i>
      <x v="14985"/>
    </i>
    <i>
      <x v="14339"/>
    </i>
    <i>
      <x v="14986"/>
    </i>
    <i>
      <x v="14581"/>
    </i>
    <i>
      <x v="14987"/>
    </i>
    <i>
      <x v="14583"/>
    </i>
    <i>
      <x v="14455"/>
    </i>
    <i>
      <x v="15215"/>
    </i>
    <i>
      <x v="14456"/>
    </i>
    <i>
      <x v="14292"/>
    </i>
    <i>
      <x v="14164"/>
    </i>
    <i>
      <x v="15219"/>
    </i>
    <i>
      <x v="14991"/>
    </i>
    <i>
      <x v="14588"/>
    </i>
    <i>
      <x v="14648"/>
    </i>
    <i>
      <x v="15223"/>
    </i>
    <i>
      <x v="14459"/>
    </i>
    <i>
      <x v="14733"/>
    </i>
    <i>
      <x v="14460"/>
    </i>
    <i>
      <x v="14591"/>
    </i>
    <i>
      <x v="14995"/>
    </i>
    <i>
      <x v="15229"/>
    </i>
    <i>
      <x v="14461"/>
    </i>
    <i>
      <x v="14594"/>
    </i>
    <i>
      <x v="14329"/>
    </i>
    <i>
      <x v="14047"/>
    </i>
    <i>
      <x v="14077"/>
    </i>
    <i>
      <x v="13933"/>
    </i>
    <i>
      <x v="14999"/>
    </i>
    <i>
      <x v="15237"/>
    </i>
    <i>
      <x v="15000"/>
    </i>
    <i>
      <x v="14734"/>
    </i>
    <i>
      <x v="15001"/>
    </i>
    <i>
      <x v="14715"/>
    </i>
    <i>
      <x v="14166"/>
    </i>
    <i>
      <x v="15243"/>
    </i>
    <i>
      <x v="13912"/>
    </i>
    <i>
      <x v="13828"/>
    </i>
    <i>
      <x v="15004"/>
    </i>
    <i>
      <x v="14327"/>
    </i>
    <i>
      <x v="14742"/>
    </i>
    <i>
      <x v="14052"/>
    </i>
    <i>
      <x v="15006"/>
    </i>
    <i>
      <x v="13936"/>
    </i>
    <i>
      <x v="15007"/>
    </i>
    <i>
      <x v="14605"/>
    </i>
    <i>
      <x v="14465"/>
    </i>
    <i>
      <x v="14686"/>
    </i>
    <i>
      <x v="14466"/>
    </i>
    <i>
      <x v="13872"/>
    </i>
    <i>
      <x v="14008"/>
    </i>
    <i>
      <x v="15259"/>
    </i>
    <i>
      <x v="14743"/>
    </i>
    <i>
      <x v="14248"/>
    </i>
    <i>
      <x v="15275"/>
    </i>
    <i>
      <x v="14249"/>
    </i>
    <i>
      <x v="15277"/>
    </i>
    <i>
      <x v="14611"/>
    </i>
    <i>
      <x v="15279"/>
    </i>
    <i>
      <x v="14613"/>
    </i>
    <i>
      <x v="15281"/>
    </i>
    <i>
      <x v="15269"/>
    </i>
    <i>
      <x v="13850"/>
    </i>
    <i>
      <x v="14615"/>
    </i>
    <i>
      <x v="14059"/>
    </i>
    <i>
      <x v="14616"/>
    </i>
    <i>
      <x v="14258"/>
    </i>
    <i>
      <x v="14765"/>
    </i>
    <i>
      <x v="14259"/>
    </i>
    <i>
      <x v="14644"/>
    </i>
    <i>
      <x v="13844"/>
    </i>
    <i>
      <x v="14646"/>
    </i>
    <i>
      <x v="14254"/>
    </i>
    <i>
      <x v="15337"/>
    </i>
    <i>
      <x v="13939"/>
    </i>
    <i>
      <x v="13914"/>
    </i>
    <i>
      <x v="14622"/>
    </i>
    <i>
      <x v="14011"/>
    </i>
    <i>
      <x v="14089"/>
    </i>
    <i>
      <x v="14473"/>
    </i>
    <i>
      <x v="15288"/>
    </i>
    <i>
      <x v="14727"/>
    </i>
    <i>
      <x v="14061"/>
    </i>
    <i>
      <x v="13886"/>
    </i>
    <i>
      <x v="15292"/>
    </i>
    <i>
      <x v="15020"/>
    </i>
    <i>
      <x v="13833"/>
    </i>
    <i>
      <x v="15021"/>
    </i>
    <i>
      <x v="15296"/>
    </i>
    <i>
      <x v="15022"/>
    </i>
    <i>
      <x v="15298"/>
    </i>
    <i>
      <x v="15326"/>
    </i>
    <i>
      <x v="15300"/>
    </i>
    <i>
      <x v="14069"/>
    </i>
    <i>
      <x v="15302"/>
    </i>
    <i>
      <x v="15329"/>
    </i>
    <i>
      <x v="13878"/>
    </i>
    <i>
      <x v="14691"/>
    </i>
    <i>
      <x v="15306"/>
    </i>
    <i>
      <x v="14315"/>
    </i>
    <i>
      <x v="13820"/>
    </i>
    <i>
      <x v="15322"/>
    </i>
    <i>
      <x v="15310"/>
    </i>
    <i>
      <x v="15324"/>
    </i>
    <i>
      <x v="15312"/>
    </i>
    <i>
      <x v="14735"/>
    </i>
    <i>
      <x v="15314"/>
    </i>
    <i>
      <x v="14175"/>
    </i>
    <i>
      <x v="14068"/>
    </i>
    <i>
      <x v="14176"/>
    </i>
    <i>
      <x v="14079"/>
    </i>
    <i>
      <x v="14480"/>
    </i>
    <i>
      <x v="15320"/>
    </i>
    <i>
      <x v="14481"/>
    </i>
    <i>
      <x v="14328"/>
    </i>
    <i>
      <x v="15035"/>
    </i>
    <i>
      <x v="14477"/>
    </i>
    <i>
      <x v="15325"/>
    </i>
    <i>
      <x v="15029"/>
    </i>
    <i>
      <x v="14673"/>
    </i>
    <i>
      <x v="14642"/>
    </i>
    <i>
      <x v="14475"/>
    </i>
    <i>
      <x v="15330"/>
    </i>
    <i>
      <x v="15025"/>
    </i>
    <i>
      <x v="14273"/>
    </i>
    <i>
      <x v="13915"/>
    </i>
    <i>
      <x v="15027"/>
    </i>
    <i>
      <x v="13913"/>
    </i>
    <i>
      <x v="14275"/>
    </i>
    <i>
      <x v="14470"/>
    </i>
    <i>
      <x v="14080"/>
    </i>
    <i>
      <x v="14671"/>
    </i>
    <i>
      <x v="13806"/>
    </i>
    <i>
      <x v="14572"/>
    </i>
    <i>
      <x v="12960"/>
    </i>
    <i>
      <x v="12707"/>
    </i>
    <i>
      <x v="13535"/>
    </i>
    <i>
      <x v="13197"/>
    </i>
    <i>
      <x v="12926"/>
    </i>
    <i>
      <x v="12710"/>
    </i>
    <i>
      <x v="12843"/>
    </i>
    <i>
      <x v="13212"/>
    </i>
    <i>
      <x v="12543"/>
    </i>
    <i>
      <x v="12591"/>
    </i>
    <i>
      <x v="12395"/>
    </i>
    <i>
      <x v="12314"/>
    </i>
    <i>
      <x v="13154"/>
    </i>
    <i>
      <x v="12712"/>
    </i>
    <i>
      <x v="13803"/>
    </i>
    <i>
      <x v="13216"/>
    </i>
    <i>
      <x v="12850"/>
    </i>
    <i>
      <x v="13031"/>
    </i>
    <i>
      <x v="12863"/>
    </i>
    <i>
      <x v="13218"/>
    </i>
    <i>
      <x v="13204"/>
    </i>
    <i>
      <x v="13219"/>
    </i>
    <i>
      <x v="12897"/>
    </i>
    <i>
      <x v="12421"/>
    </i>
    <i>
      <x v="13667"/>
    </i>
    <i>
      <x v="13221"/>
    </i>
    <i>
      <x v="12933"/>
    </i>
    <i>
      <x v="12341"/>
    </i>
    <i>
      <x v="12416"/>
    </i>
    <i>
      <x v="13034"/>
    </i>
    <i>
      <x v="13775"/>
    </i>
    <i>
      <x v="12362"/>
    </i>
    <i>
      <x v="12308"/>
    </i>
    <i>
      <x v="13225"/>
    </i>
    <i>
      <x v="13511"/>
    </i>
    <i>
      <x v="13226"/>
    </i>
    <i>
      <x v="13527"/>
    </i>
    <i>
      <x v="13227"/>
    </i>
    <i>
      <x v="13029"/>
    </i>
    <i>
      <x v="12988"/>
    </i>
    <i>
      <x v="13567"/>
    </i>
    <i>
      <x v="13229"/>
    </i>
    <i>
      <x v="13583"/>
    </i>
    <i>
      <x v="13230"/>
    </i>
    <i>
      <x v="13599"/>
    </i>
    <i>
      <x v="12472"/>
    </i>
    <i>
      <x v="13615"/>
    </i>
    <i>
      <x v="12717"/>
    </i>
    <i>
      <x v="13631"/>
    </i>
    <i>
      <x v="13233"/>
    </i>
    <i>
      <x v="13207"/>
    </i>
    <i>
      <x v="13028"/>
    </i>
    <i>
      <x v="13675"/>
    </i>
    <i>
      <x v="13235"/>
    </i>
    <i>
      <x v="13149"/>
    </i>
    <i>
      <x v="12616"/>
    </i>
    <i>
      <x v="12680"/>
    </i>
    <i>
      <x v="13237"/>
    </i>
    <i>
      <x v="12305"/>
    </i>
    <i>
      <x v="13037"/>
    </i>
    <i>
      <x v="12683"/>
    </i>
    <i>
      <x v="13239"/>
    </i>
    <i>
      <x v="13767"/>
    </i>
    <i>
      <x v="12423"/>
    </i>
    <i>
      <x v="12687"/>
    </i>
    <i>
      <x v="13241"/>
    </i>
    <i>
      <x v="12444"/>
    </i>
    <i>
      <x v="12618"/>
    </i>
    <i>
      <x v="12841"/>
    </i>
    <i>
      <x v="13243"/>
    </i>
    <i>
      <x v="13507"/>
    </i>
    <i>
      <x v="12592"/>
    </i>
    <i>
      <x v="12532"/>
    </i>
    <i>
      <x v="12722"/>
    </i>
    <i>
      <x v="13523"/>
    </i>
    <i>
      <x v="12342"/>
    </i>
    <i>
      <x v="13019"/>
    </i>
    <i>
      <x v="12364"/>
    </i>
    <i>
      <x v="13539"/>
    </i>
    <i>
      <x v="13543"/>
    </i>
    <i>
      <x v="12858"/>
    </i>
    <i>
      <x v="13248"/>
    </i>
    <i>
      <x v="13010"/>
    </i>
    <i>
      <x v="12476"/>
    </i>
    <i>
      <x v="13563"/>
    </i>
    <i>
      <x v="13250"/>
    </i>
    <i>
      <x v="13571"/>
    </i>
    <i>
      <x v="12477"/>
    </i>
    <i>
      <x v="12544"/>
    </i>
    <i>
      <x v="12727"/>
    </i>
    <i>
      <x v="12546"/>
    </i>
    <i>
      <x v="12728"/>
    </i>
    <i>
      <x v="12668"/>
    </i>
    <i>
      <x v="13254"/>
    </i>
    <i>
      <x v="13603"/>
    </i>
    <i>
      <x v="13042"/>
    </i>
    <i>
      <x v="12551"/>
    </i>
    <i>
      <x v="12317"/>
    </i>
    <i>
      <x v="13619"/>
    </i>
    <i>
      <x v="13257"/>
    </i>
    <i>
      <x v="13627"/>
    </i>
    <i>
      <x v="12621"/>
    </i>
    <i>
      <x v="13635"/>
    </i>
    <i>
      <x v="12479"/>
    </i>
    <i>
      <x v="13643"/>
    </i>
    <i>
      <x v="13260"/>
    </i>
    <i>
      <x v="13663"/>
    </i>
    <i>
      <x v="12731"/>
    </i>
    <i>
      <x v="12397"/>
    </i>
    <i>
      <x v="13262"/>
    </i>
    <i>
      <x v="12923"/>
    </i>
    <i>
      <x v="12732"/>
    </i>
    <i>
      <x v="13690"/>
    </i>
    <i>
      <x v="13264"/>
    </i>
    <i>
      <x v="13698"/>
    </i>
    <i>
      <x v="12480"/>
    </i>
    <i>
      <x v="12935"/>
    </i>
    <i>
      <x v="13266"/>
    </i>
    <i>
      <x v="12940"/>
    </i>
    <i>
      <x v="13267"/>
    </i>
    <i>
      <x v="12573"/>
    </i>
    <i>
      <x v="13268"/>
    </i>
    <i>
      <x v="12575"/>
    </i>
    <i>
      <x v="12734"/>
    </i>
    <i>
      <x v="12954"/>
    </i>
    <i>
      <x v="13270"/>
    </i>
    <i>
      <x v="12959"/>
    </i>
    <i>
      <x v="12425"/>
    </i>
    <i>
      <x v="13763"/>
    </i>
    <i>
      <x v="12481"/>
    </i>
    <i>
      <x v="13771"/>
    </i>
    <i>
      <x v="13273"/>
    </i>
    <i>
      <x v="13779"/>
    </i>
    <i>
      <x v="12426"/>
    </i>
    <i>
      <x v="12979"/>
    </i>
    <i>
      <x v="12624"/>
    </i>
    <i>
      <x v="12835"/>
    </i>
    <i>
      <x v="12595"/>
    </i>
    <i>
      <x v="12604"/>
    </i>
    <i>
      <x v="12738"/>
    </i>
    <i>
      <x v="13497"/>
    </i>
    <i>
      <x v="12483"/>
    </i>
    <i>
      <x v="13007"/>
    </i>
    <i>
      <x v="13279"/>
    </i>
    <i>
      <x v="13505"/>
    </i>
    <i>
      <x v="12700"/>
    </i>
    <i>
      <x v="12846"/>
    </i>
    <i>
      <x v="13048"/>
    </i>
    <i>
      <x v="13513"/>
    </i>
    <i>
      <x v="13282"/>
    </i>
    <i>
      <x v="13110"/>
    </i>
    <i>
      <x v="13283"/>
    </i>
    <i>
      <x v="12851"/>
    </i>
    <i>
      <x v="12741"/>
    </i>
    <i>
      <x v="13525"/>
    </i>
    <i>
      <x v="13285"/>
    </i>
    <i>
      <x v="12281"/>
    </i>
    <i>
      <x v="13286"/>
    </i>
    <i>
      <x v="13008"/>
    </i>
    <i>
      <x v="13287"/>
    </i>
    <i>
      <x v="13117"/>
    </i>
    <i>
      <x v="12428"/>
    </i>
    <i>
      <x v="13541"/>
    </i>
    <i>
      <x v="12743"/>
    </i>
    <i>
      <x v="13009"/>
    </i>
    <i>
      <x v="13290"/>
    </i>
    <i>
      <x v="12663"/>
    </i>
    <i>
      <x v="12627"/>
    </i>
    <i>
      <x v="13553"/>
    </i>
    <i>
      <x v="13292"/>
    </i>
    <i>
      <x v="12352"/>
    </i>
    <i>
      <x v="12410"/>
    </i>
    <i>
      <x v="12385"/>
    </i>
    <i>
      <x v="13294"/>
    </i>
    <i>
      <x v="13126"/>
    </i>
    <i>
      <x v="13295"/>
    </i>
    <i>
      <x v="12870"/>
    </i>
    <i>
      <x v="12745"/>
    </i>
    <i>
      <x v="13022"/>
    </i>
    <i>
      <x v="13297"/>
    </i>
    <i>
      <x v="12703"/>
    </i>
    <i>
      <x v="13298"/>
    </i>
    <i>
      <x v="13189"/>
    </i>
    <i>
      <x v="13299"/>
    </i>
    <i>
      <x v="13585"/>
    </i>
    <i>
      <x v="12992"/>
    </i>
    <i>
      <x v="12879"/>
    </i>
    <i>
      <x v="12630"/>
    </i>
    <i>
      <x v="12549"/>
    </i>
    <i>
      <x v="12747"/>
    </i>
    <i>
      <x v="13597"/>
    </i>
    <i>
      <x v="13185"/>
    </i>
    <i>
      <x v="13601"/>
    </i>
    <i>
      <x v="12697"/>
    </i>
    <i>
      <x v="12885"/>
    </i>
    <i>
      <x v="12993"/>
    </i>
    <i>
      <x v="12550"/>
    </i>
    <i>
      <x v="13056"/>
    </i>
    <i>
      <x v="12552"/>
    </i>
    <i>
      <x v="13173"/>
    </i>
    <i>
      <x v="12894"/>
    </i>
    <i>
      <x v="13308"/>
    </i>
    <i>
      <x v="12328"/>
    </i>
    <i>
      <x v="12487"/>
    </i>
    <i>
      <x v="12606"/>
    </i>
    <i>
      <x v="12750"/>
    </i>
    <i>
      <x v="12899"/>
    </i>
    <i>
      <x v="13057"/>
    </i>
    <i>
      <x v="12901"/>
    </i>
    <i>
      <x v="12489"/>
    </i>
    <i>
      <x v="12555"/>
    </i>
    <i>
      <x v="13198"/>
    </i>
    <i>
      <x v="13139"/>
    </i>
    <i>
      <x v="12289"/>
    </i>
    <i>
      <x v="13014"/>
    </i>
    <i>
      <x v="13142"/>
    </i>
    <i>
      <x v="13649"/>
    </i>
    <i>
      <x v="13661"/>
    </i>
    <i>
      <x v="13174"/>
    </i>
    <i>
      <x v="13665"/>
    </i>
    <i>
      <x v="12756"/>
    </i>
    <i>
      <x v="13669"/>
    </i>
    <i>
      <x v="13318"/>
    </i>
    <i>
      <x v="12918"/>
    </i>
    <i>
      <x v="13319"/>
    </i>
    <i>
      <x v="13677"/>
    </i>
    <i>
      <x v="12597"/>
    </i>
    <i>
      <x v="12567"/>
    </i>
    <i>
      <x v="13321"/>
    </i>
    <i>
      <x v="13688"/>
    </i>
    <i>
      <x v="12758"/>
    </i>
    <i>
      <x v="13692"/>
    </i>
    <i>
      <x v="12759"/>
    </i>
    <i>
      <x v="12928"/>
    </i>
    <i>
      <x v="12760"/>
    </i>
    <i>
      <x v="12931"/>
    </i>
    <i>
      <x v="13325"/>
    </i>
    <i>
      <x v="13704"/>
    </i>
    <i>
      <x v="12493"/>
    </i>
    <i>
      <x v="12287"/>
    </i>
    <i>
      <x v="12494"/>
    </i>
    <i>
      <x v="13712"/>
    </i>
    <i>
      <x v="12495"/>
    </i>
    <i>
      <x v="13716"/>
    </i>
    <i>
      <x v="12764"/>
    </i>
    <i>
      <x v="13720"/>
    </i>
    <i>
      <x v="13330"/>
    </i>
    <i>
      <x v="13724"/>
    </i>
    <i>
      <x v="13331"/>
    </i>
    <i>
      <x v="13728"/>
    </i>
    <i>
      <x v="13332"/>
    </i>
    <i>
      <x v="13158"/>
    </i>
    <i>
      <x v="12496"/>
    </i>
    <i>
      <x v="12577"/>
    </i>
    <i>
      <x v="12497"/>
    </i>
    <i>
      <x v="13742"/>
    </i>
    <i>
      <x v="13335"/>
    </i>
    <i>
      <x v="13746"/>
    </i>
    <i>
      <x v="13336"/>
    </i>
    <i>
      <x v="13750"/>
    </i>
    <i>
      <x v="13337"/>
    </i>
    <i>
      <x v="12417"/>
    </i>
    <i>
      <x v="12767"/>
    </i>
    <i>
      <x v="12967"/>
    </i>
    <i>
      <x v="13339"/>
    </i>
    <i>
      <x v="12685"/>
    </i>
    <i>
      <x v="12370"/>
    </i>
    <i>
      <x v="13773"/>
    </i>
    <i>
      <x v="13341"/>
    </i>
    <i>
      <x v="13777"/>
    </i>
    <i>
      <x v="12769"/>
    </i>
    <i>
      <x v="13793"/>
    </i>
    <i>
      <x v="13343"/>
    </i>
    <i>
      <x v="12688"/>
    </i>
    <i>
      <x v="12770"/>
    </i>
    <i>
      <x v="13801"/>
    </i>
    <i>
      <x v="12499"/>
    </i>
    <i>
      <x v="13805"/>
    </i>
    <i>
      <x v="13346"/>
    </i>
    <i>
      <x v="12529"/>
    </i>
    <i>
      <x v="12772"/>
    </i>
    <i>
      <x v="12837"/>
    </i>
    <i>
      <x v="13348"/>
    </i>
    <i>
      <x v="13494"/>
    </i>
    <i>
      <x v="13349"/>
    </i>
    <i>
      <x v="13107"/>
    </i>
    <i>
      <x v="12371"/>
    </i>
    <i>
      <x v="12297"/>
    </i>
    <i>
      <x v="13062"/>
    </i>
    <i>
      <x v="13202"/>
    </i>
    <i>
      <x v="12774"/>
    </i>
    <i>
      <x v="13502"/>
    </i>
    <i>
      <x v="13063"/>
    </i>
    <i>
      <x v="12844"/>
    </i>
    <i>
      <x v="13354"/>
    </i>
    <i>
      <x v="12845"/>
    </i>
    <i>
      <x v="12636"/>
    </i>
    <i>
      <x v="12655"/>
    </i>
    <i>
      <x v="12501"/>
    </i>
    <i>
      <x v="13510"/>
    </i>
    <i>
      <x v="12411"/>
    </i>
    <i>
      <x v="13512"/>
    </i>
    <i>
      <x v="12274"/>
    </i>
    <i>
      <x v="13514"/>
    </i>
    <i>
      <x v="13359"/>
    </i>
    <i>
      <x v="12848"/>
    </i>
    <i>
      <x v="12690"/>
    </i>
    <i>
      <x v="13518"/>
    </i>
    <i>
      <x v="12637"/>
    </i>
    <i>
      <x v="13111"/>
    </i>
    <i>
      <x v="12435"/>
    </i>
    <i>
      <x v="13522"/>
    </i>
    <i>
      <x v="12373"/>
    </i>
    <i>
      <x v="12463"/>
    </i>
    <i>
      <x v="12781"/>
    </i>
    <i>
      <x v="12533"/>
    </i>
    <i>
      <x v="13068"/>
    </i>
    <i>
      <x v="13528"/>
    </i>
    <i>
      <x v="12374"/>
    </i>
    <i>
      <x v="13530"/>
    </i>
    <i>
      <x v="13069"/>
    </i>
    <i>
      <x v="12449"/>
    </i>
    <i>
      <x v="13368"/>
    </i>
    <i>
      <x v="13534"/>
    </i>
    <i>
      <x v="12467"/>
    </i>
    <i>
      <x v="13116"/>
    </i>
    <i>
      <x v="13070"/>
    </i>
    <i>
      <x v="13538"/>
    </i>
    <i>
      <x v="12784"/>
    </i>
    <i>
      <x v="12660"/>
    </i>
    <i>
      <x v="13372"/>
    </i>
    <i>
      <x v="12661"/>
    </i>
    <i>
      <x v="13071"/>
    </i>
    <i>
      <x v="13120"/>
    </i>
    <i>
      <x v="13374"/>
    </i>
    <i>
      <x v="13546"/>
    </i>
    <i>
      <x v="13375"/>
    </i>
    <i>
      <x v="13548"/>
    </i>
    <i>
      <x v="13176"/>
    </i>
    <i>
      <x v="13123"/>
    </i>
    <i>
      <x v="12508"/>
    </i>
    <i>
      <x v="12859"/>
    </i>
    <i>
      <x v="13378"/>
    </i>
    <i>
      <x v="13554"/>
    </i>
    <i>
      <x v="13379"/>
    </i>
    <i>
      <x v="12383"/>
    </i>
    <i>
      <x v="12436"/>
    </i>
    <i>
      <x v="12276"/>
    </i>
    <i>
      <x v="13381"/>
    </i>
    <i>
      <x v="12864"/>
    </i>
    <i>
      <x v="12787"/>
    </i>
    <i>
      <x v="12386"/>
    </i>
    <i>
      <x v="12509"/>
    </i>
    <i>
      <x v="13564"/>
    </i>
    <i>
      <x v="13384"/>
    </i>
    <i>
      <x v="12387"/>
    </i>
    <i>
      <x v="13385"/>
    </i>
    <i>
      <x v="12353"/>
    </i>
    <i>
      <x v="13073"/>
    </i>
    <i>
      <x v="13128"/>
    </i>
    <i>
      <x v="12347"/>
    </i>
    <i>
      <x v="12871"/>
    </i>
    <i>
      <x v="13388"/>
    </i>
    <i>
      <x v="13574"/>
    </i>
    <i>
      <x v="12789"/>
    </i>
    <i>
      <x v="12605"/>
    </i>
    <i>
      <x v="12296"/>
    </i>
    <i>
      <x v="13578"/>
    </i>
    <i>
      <x v="12641"/>
    </i>
    <i>
      <x v="13580"/>
    </i>
    <i>
      <x v="13392"/>
    </i>
    <i>
      <x v="13203"/>
    </i>
    <i>
      <x v="12590"/>
    </i>
    <i>
      <x v="12285"/>
    </i>
    <i>
      <x v="13394"/>
    </i>
    <i>
      <x v="13586"/>
    </i>
    <i>
      <x v="13395"/>
    </i>
    <i>
      <x v="13131"/>
    </i>
    <i>
      <x v="12511"/>
    </i>
    <i>
      <x v="12392"/>
    </i>
    <i>
      <x v="12793"/>
    </i>
    <i>
      <x v="13592"/>
    </i>
    <i>
      <x v="12794"/>
    </i>
    <i>
      <x v="13594"/>
    </i>
    <i>
      <x v="13399"/>
    </i>
    <i>
      <x v="12882"/>
    </i>
    <i>
      <x v="12335"/>
    </i>
    <i>
      <x v="12883"/>
    </i>
    <i>
      <x v="13401"/>
    </i>
    <i>
      <x v="13600"/>
    </i>
    <i>
      <x v="12512"/>
    </i>
    <i>
      <x v="12884"/>
    </i>
    <i>
      <x v="13403"/>
    </i>
    <i>
      <x v="13604"/>
    </i>
    <i>
      <x v="12797"/>
    </i>
    <i>
      <x v="12886"/>
    </i>
    <i>
      <x v="12513"/>
    </i>
    <i>
      <x v="12695"/>
    </i>
    <i>
      <x v="13077"/>
    </i>
    <i>
      <x v="12454"/>
    </i>
    <i>
      <x v="13078"/>
    </i>
    <i>
      <x v="12891"/>
    </i>
    <i>
      <x v="12997"/>
    </i>
    <i>
      <x v="12893"/>
    </i>
    <i>
      <x v="12642"/>
    </i>
    <i>
      <x v="13135"/>
    </i>
    <i>
      <x v="13410"/>
    </i>
    <i>
      <x v="13136"/>
    </i>
    <i>
      <x v="12705"/>
    </i>
    <i>
      <x v="13620"/>
    </i>
    <i>
      <x v="12514"/>
    </i>
    <i>
      <x v="13012"/>
    </i>
    <i>
      <x v="13025"/>
    </i>
    <i>
      <x v="13624"/>
    </i>
    <i>
      <x v="13414"/>
    </i>
    <i>
      <x v="12554"/>
    </i>
    <i>
      <x v="13415"/>
    </i>
    <i>
      <x v="13628"/>
    </i>
    <i>
      <x v="13416"/>
    </i>
    <i>
      <x v="12900"/>
    </i>
    <i>
      <x v="13082"/>
    </i>
    <i>
      <x v="13632"/>
    </i>
    <i>
      <x v="12999"/>
    </i>
    <i>
      <x v="12902"/>
    </i>
    <i>
      <x v="12515"/>
    </i>
    <i>
      <x v="13636"/>
    </i>
    <i>
      <x v="12806"/>
    </i>
    <i>
      <x v="12394"/>
    </i>
    <i>
      <x v="13084"/>
    </i>
    <i>
      <x v="12329"/>
    </i>
    <i>
      <x v="13650"/>
    </i>
    <i>
      <x v="13642"/>
    </i>
    <i>
      <x v="12559"/>
    </i>
    <i>
      <x v="13644"/>
    </i>
    <i>
      <x v="13015"/>
    </i>
    <i>
      <x v="13141"/>
    </i>
    <i>
      <x v="13655"/>
    </i>
    <i>
      <x v="13648"/>
    </i>
    <i>
      <x v="12561"/>
    </i>
    <i>
      <x v="12612"/>
    </i>
    <i>
      <x v="13659"/>
    </i>
    <i>
      <x v="13652"/>
    </i>
    <i>
      <x v="12516"/>
    </i>
    <i>
      <x v="12607"/>
    </i>
    <i>
      <x v="12808"/>
    </i>
    <i>
      <x v="13656"/>
    </i>
    <i>
      <x v="12809"/>
    </i>
    <i>
      <x v="12593"/>
    </i>
    <i>
      <x v="13085"/>
    </i>
    <i>
      <x v="13146"/>
    </i>
    <i>
      <x v="13427"/>
    </i>
    <i>
      <x v="12915"/>
    </i>
    <i>
      <x v="13428"/>
    </i>
    <i>
      <x v="13664"/>
    </i>
    <i>
      <x v="13429"/>
    </i>
    <i>
      <x v="13666"/>
    </i>
    <i>
      <x v="13430"/>
    </i>
    <i>
      <x v="12676"/>
    </i>
    <i>
      <x v="13431"/>
    </i>
    <i>
      <x v="12563"/>
    </i>
    <i>
      <x v="13432"/>
    </i>
    <i>
      <x v="13672"/>
    </i>
    <i>
      <x v="12377"/>
    </i>
    <i>
      <x v="12565"/>
    </i>
    <i>
      <x v="13434"/>
    </i>
    <i>
      <x v="12920"/>
    </i>
    <i>
      <x v="13678"/>
    </i>
    <i>
      <x v="12704"/>
    </i>
    <i>
      <x v="12677"/>
    </i>
    <i>
      <x v="12811"/>
    </i>
    <i>
      <x v="12922"/>
    </i>
    <i>
      <x v="12812"/>
    </i>
    <i>
      <x v="13683"/>
    </i>
    <i>
      <x v="13086"/>
    </i>
    <i>
      <x v="12568"/>
    </i>
    <i>
      <x v="13438"/>
    </i>
    <i>
      <x v="13687"/>
    </i>
    <i>
      <x v="13000"/>
    </i>
    <i>
      <x v="13689"/>
    </i>
    <i>
      <x v="13440"/>
    </i>
    <i>
      <x v="13691"/>
    </i>
    <i>
      <x v="12644"/>
    </i>
    <i>
      <x v="13693"/>
    </i>
    <i>
      <x v="13187"/>
    </i>
    <i>
      <x v="13695"/>
    </i>
    <i>
      <x v="13443"/>
    </i>
    <i>
      <x v="12929"/>
    </i>
    <i>
      <x v="13444"/>
    </i>
    <i>
      <x v="12331"/>
    </i>
    <i>
      <x v="12691"/>
    </i>
    <i>
      <x v="12932"/>
    </i>
    <i>
      <x v="12519"/>
    </i>
    <i>
      <x v="12934"/>
    </i>
    <i>
      <x v="12322"/>
    </i>
    <i>
      <x v="12678"/>
    </i>
    <i>
      <x v="12521"/>
    </i>
    <i>
      <x v="12699"/>
    </i>
    <i>
      <x v="13449"/>
    </i>
    <i>
      <x v="12458"/>
    </i>
    <i>
      <x v="12336"/>
    </i>
    <i>
      <x v="13711"/>
    </i>
    <i>
      <x v="12819"/>
    </i>
    <i>
      <x v="13020"/>
    </i>
    <i>
      <x v="12379"/>
    </i>
    <i>
      <x v="13153"/>
    </i>
    <i>
      <x v="12288"/>
    </i>
    <i>
      <x v="13717"/>
    </i>
    <i>
      <x v="12647"/>
    </i>
    <i>
      <x v="12942"/>
    </i>
    <i>
      <x v="12523"/>
    </i>
    <i>
      <x v="12333"/>
    </i>
    <i>
      <x v="12524"/>
    </i>
    <i>
      <x v="12574"/>
    </i>
    <i>
      <x v="13457"/>
    </i>
    <i>
      <x v="13725"/>
    </i>
    <i>
      <x v="13458"/>
    </i>
    <i>
      <x v="12681"/>
    </i>
    <i>
      <x v="13093"/>
    </i>
    <i>
      <x v="13157"/>
    </i>
    <i>
      <x v="13460"/>
    </i>
    <i>
      <x v="12403"/>
    </i>
    <i>
      <x v="13094"/>
    </i>
    <i>
      <x v="13733"/>
    </i>
    <i>
      <x v="13462"/>
    </i>
    <i>
      <x v="13735"/>
    </i>
    <i>
      <x v="12952"/>
    </i>
    <i>
      <x v="12338"/>
    </i>
    <i>
      <x v="12404"/>
    </i>
    <i>
      <x v="13739"/>
    </i>
    <i>
      <x v="13464"/>
    </i>
    <i>
      <x v="12955"/>
    </i>
    <i>
      <x v="12824"/>
    </i>
    <i>
      <x v="12303"/>
    </i>
    <i>
      <x v="13466"/>
    </i>
    <i>
      <x v="12580"/>
    </i>
    <i>
      <x v="12462"/>
    </i>
    <i>
      <x v="12406"/>
    </i>
    <i>
      <x v="12962"/>
    </i>
    <i>
      <x v="12459"/>
    </i>
    <i>
      <x v="13162"/>
    </i>
    <i>
      <x v="13751"/>
    </i>
    <i>
      <x v="13757"/>
    </i>
    <i>
      <x v="12961"/>
    </i>
    <i>
      <x v="13163"/>
    </i>
    <i>
      <x v="13164"/>
    </i>
    <i>
      <x v="12582"/>
    </i>
    <i>
      <x v="13469"/>
    </i>
    <i>
      <x v="13758"/>
    </i>
    <i>
      <x v="12827"/>
    </i>
    <i>
      <x v="12583"/>
    </i>
    <i>
      <x v="13096"/>
    </i>
    <i>
      <x v="13762"/>
    </i>
    <i>
      <x v="13097"/>
    </i>
    <i>
      <x v="12584"/>
    </i>
    <i>
      <x v="12442"/>
    </i>
    <i>
      <x v="12585"/>
    </i>
    <i>
      <x v="13474"/>
    </i>
    <i>
      <x v="12969"/>
    </i>
    <i>
      <x v="12357"/>
    </i>
    <i>
      <x v="13770"/>
    </i>
    <i>
      <x v="12971"/>
    </i>
    <i>
      <x v="13772"/>
    </i>
    <i>
      <x v="13783"/>
    </i>
    <i>
      <x v="13774"/>
    </i>
    <i>
      <x v="12586"/>
    </i>
    <i>
      <x v="13776"/>
    </i>
    <i>
      <x v="13787"/>
    </i>
    <i>
      <x v="12970"/>
    </i>
    <i>
      <x v="13789"/>
    </i>
    <i>
      <x v="13184"/>
    </i>
    <i>
      <x v="13791"/>
    </i>
    <i>
      <x v="13782"/>
    </i>
    <i>
      <x v="13476"/>
    </i>
    <i>
      <x v="12972"/>
    </i>
    <i>
      <x v="13477"/>
    </i>
    <i>
      <x v="13786"/>
    </i>
    <i>
      <x v="13004"/>
    </i>
    <i>
      <x v="12974"/>
    </i>
    <i>
      <x v="12415"/>
    </i>
    <i>
      <x v="13790"/>
    </i>
    <i>
      <x v="13480"/>
    </i>
    <i>
      <x v="13167"/>
    </i>
    <i>
      <x v="12526"/>
    </i>
    <i>
      <x v="12407"/>
    </i>
    <i>
      <x v="13101"/>
    </i>
    <i>
      <x v="13169"/>
    </i>
    <i>
      <x v="13483"/>
    </i>
    <i>
      <x v="12408"/>
    </i>
    <i>
      <x v="12528"/>
    </i>
    <i>
      <x v="12980"/>
    </i>
    <i>
      <x v="13102"/>
    </i>
    <i>
      <x v="13802"/>
    </i>
    <i>
      <x v="12443"/>
    </i>
    <i>
      <x v="12461"/>
    </i>
    <i>
      <x v="12834"/>
    </i>
    <i>
      <x v="13172"/>
    </i>
    <i>
      <x v="13488"/>
    </i>
    <i>
      <x v="10836"/>
    </i>
    <i>
      <x v="12100"/>
    </i>
    <i>
      <x v="12034"/>
    </i>
    <i>
      <x v="11647"/>
    </i>
    <i>
      <x v="12164"/>
    </i>
    <i>
      <x v="10841"/>
    </i>
    <i>
      <x v="12002"/>
    </i>
    <i>
      <x v="10867"/>
    </i>
    <i>
      <x v="10821"/>
    </i>
    <i>
      <x v="11719"/>
    </i>
    <i>
      <x v="11103"/>
    </i>
    <i>
      <x v="11214"/>
    </i>
    <i>
      <x v="11707"/>
    </i>
    <i>
      <x v="11721"/>
    </i>
    <i>
      <x v="11986"/>
    </i>
    <i>
      <x v="10973"/>
    </i>
    <i>
      <x v="12018"/>
    </i>
    <i>
      <x v="11723"/>
    </i>
    <i>
      <x v="12050"/>
    </i>
    <i>
      <x v="11002"/>
    </i>
    <i>
      <x v="11616"/>
    </i>
    <i>
      <x v="11618"/>
    </i>
    <i>
      <x v="11588"/>
    </i>
    <i>
      <x v="10795"/>
    </i>
    <i>
      <x v="11596"/>
    </i>
    <i>
      <x v="11727"/>
    </i>
    <i>
      <x v="12180"/>
    </i>
    <i>
      <x v="11004"/>
    </i>
    <i>
      <x v="11196"/>
    </i>
    <i>
      <x v="10946"/>
    </i>
    <i>
      <x v="11148"/>
    </i>
    <i>
      <x v="11661"/>
    </i>
    <i>
      <x v="11994"/>
    </i>
    <i>
      <x v="10954"/>
    </i>
    <i>
      <x v="10856"/>
    </i>
    <i>
      <x v="11732"/>
    </i>
    <i>
      <x v="11075"/>
    </i>
    <i>
      <x v="10792"/>
    </i>
    <i>
      <x v="11386"/>
    </i>
    <i>
      <x v="11252"/>
    </i>
    <i>
      <x v="10983"/>
    </i>
    <i>
      <x v="11735"/>
    </i>
    <i>
      <x v="11401"/>
    </i>
    <i>
      <x v="11736"/>
    </i>
    <i>
      <x v="12092"/>
    </i>
    <i>
      <x v="11253"/>
    </i>
    <i>
      <x v="10739"/>
    </i>
    <i>
      <x v="11738"/>
    </i>
    <i>
      <x v="12124"/>
    </i>
    <i>
      <x v="11739"/>
    </i>
    <i>
      <x v="11107"/>
    </i>
    <i>
      <x v="10753"/>
    </i>
    <i>
      <x v="12156"/>
    </i>
    <i>
      <x v="11741"/>
    </i>
    <i>
      <x v="11117"/>
    </i>
    <i>
      <x v="11255"/>
    </i>
    <i>
      <x v="11242"/>
    </i>
    <i>
      <x v="10870"/>
    </i>
    <i>
      <x v="11471"/>
    </i>
    <i>
      <x v="10745"/>
    </i>
    <i>
      <x v="11484"/>
    </i>
    <i>
      <x v="11745"/>
    </i>
    <i>
      <x v="11495"/>
    </i>
    <i>
      <x v="10872"/>
    </i>
    <i>
      <x v="12252"/>
    </i>
    <i>
      <x v="10853"/>
    </i>
    <i>
      <x v="11066"/>
    </i>
    <i>
      <x v="11260"/>
    </i>
    <i>
      <x v="11998"/>
    </i>
    <i>
      <x v="11261"/>
    </i>
    <i>
      <x v="10848"/>
    </i>
    <i>
      <x v="11750"/>
    </i>
    <i>
      <x v="12014"/>
    </i>
    <i>
      <x v="11751"/>
    </i>
    <i>
      <x v="11580"/>
    </i>
    <i>
      <x v="11752"/>
    </i>
    <i>
      <x v="11379"/>
    </i>
    <i>
      <x v="11550"/>
    </i>
    <i>
      <x v="11384"/>
    </i>
    <i>
      <x v="11263"/>
    </i>
    <i>
      <x v="12046"/>
    </i>
    <i>
      <x v="11755"/>
    </i>
    <i>
      <x v="12054"/>
    </i>
    <i>
      <x v="11756"/>
    </i>
    <i>
      <x v="11583"/>
    </i>
    <i>
      <x v="11757"/>
    </i>
    <i>
      <x v="10918"/>
    </i>
    <i>
      <x v="11758"/>
    </i>
    <i>
      <x v="12078"/>
    </i>
    <i>
      <x v="11759"/>
    </i>
    <i>
      <x v="12088"/>
    </i>
    <i>
      <x v="10798"/>
    </i>
    <i>
      <x v="11587"/>
    </i>
    <i>
      <x v="11761"/>
    </i>
    <i>
      <x v="11416"/>
    </i>
    <i>
      <x v="10799"/>
    </i>
    <i>
      <x v="11419"/>
    </i>
    <i>
      <x v="11763"/>
    </i>
    <i>
      <x v="10864"/>
    </i>
    <i>
      <x v="11764"/>
    </i>
    <i>
      <x v="10762"/>
    </i>
    <i>
      <x v="11765"/>
    </i>
    <i>
      <x v="10758"/>
    </i>
    <i>
      <x v="11766"/>
    </i>
    <i>
      <x v="12144"/>
    </i>
    <i>
      <x v="11767"/>
    </i>
    <i>
      <x v="11442"/>
    </i>
    <i>
      <x v="11012"/>
    </i>
    <i>
      <x v="12160"/>
    </i>
    <i>
      <x v="11267"/>
    </i>
    <i>
      <x v="12168"/>
    </i>
    <i>
      <x v="11770"/>
    </i>
    <i>
      <x v="11548"/>
    </i>
    <i>
      <x v="11013"/>
    </i>
    <i>
      <x v="12184"/>
    </i>
    <i>
      <x v="11663"/>
    </i>
    <i>
      <x v="11465"/>
    </i>
    <i>
      <x v="11015"/>
    </i>
    <i>
      <x v="10748"/>
    </i>
    <i>
      <x v="11271"/>
    </i>
    <i>
      <x v="12208"/>
    </i>
    <i>
      <x v="11775"/>
    </i>
    <i>
      <x v="12216"/>
    </i>
    <i>
      <x v="11776"/>
    </i>
    <i>
      <x v="11486"/>
    </i>
    <i>
      <x v="11272"/>
    </i>
    <i>
      <x v="11492"/>
    </i>
    <i>
      <x v="11778"/>
    </i>
    <i>
      <x v="11497"/>
    </i>
    <i>
      <x v="11273"/>
    </i>
    <i>
      <x v="12248"/>
    </i>
    <i>
      <x v="10852"/>
    </i>
    <i>
      <x v="11984"/>
    </i>
    <i>
      <x v="11781"/>
    </i>
    <i>
      <x v="11686"/>
    </i>
    <i>
      <x v="10955"/>
    </i>
    <i>
      <x v="11992"/>
    </i>
    <i>
      <x v="10861"/>
    </i>
    <i>
      <x v="10908"/>
    </i>
    <i>
      <x v="10800"/>
    </i>
    <i>
      <x v="12000"/>
    </i>
    <i>
      <x v="11017"/>
    </i>
    <i>
      <x v="12004"/>
    </i>
    <i>
      <x v="11018"/>
    </i>
    <i>
      <x v="11070"/>
    </i>
    <i>
      <x v="11019"/>
    </i>
    <i>
      <x v="12012"/>
    </i>
    <i>
      <x v="10951"/>
    </i>
    <i>
      <x v="11371"/>
    </i>
    <i>
      <x v="11280"/>
    </i>
    <i>
      <x v="11612"/>
    </i>
    <i>
      <x v="10801"/>
    </i>
    <i>
      <x v="12024"/>
    </i>
    <i>
      <x v="11282"/>
    </i>
    <i>
      <x v="11077"/>
    </i>
    <i>
      <x v="11162"/>
    </i>
    <i>
      <x v="12032"/>
    </i>
    <i>
      <x v="10988"/>
    </i>
    <i>
      <x v="10915"/>
    </i>
    <i>
      <x v="11794"/>
    </i>
    <i>
      <x v="11178"/>
    </i>
    <i>
      <x v="10803"/>
    </i>
    <i>
      <x v="12044"/>
    </i>
    <i>
      <x v="11286"/>
    </i>
    <i>
      <x v="11387"/>
    </i>
    <i>
      <x v="11287"/>
    </i>
    <i>
      <x v="11390"/>
    </i>
    <i>
      <x v="11798"/>
    </i>
    <i>
      <x v="12056"/>
    </i>
    <i>
      <x v="11023"/>
    </i>
    <i>
      <x v="12060"/>
    </i>
    <i>
      <x v="11800"/>
    </i>
    <i>
      <x v="11637"/>
    </i>
    <i>
      <x v="11667"/>
    </i>
    <i>
      <x v="11084"/>
    </i>
    <i>
      <x v="11802"/>
    </i>
    <i>
      <x v="10775"/>
    </i>
    <i>
      <x v="10880"/>
    </i>
    <i>
      <x v="12076"/>
    </i>
    <i>
      <x v="10881"/>
    </i>
    <i>
      <x v="11090"/>
    </i>
    <i>
      <x v="10882"/>
    </i>
    <i>
      <x v="12086"/>
    </i>
    <i>
      <x v="11292"/>
    </i>
    <i>
      <x v="12090"/>
    </i>
    <i>
      <x v="11027"/>
    </i>
    <i>
      <x v="11410"/>
    </i>
    <i>
      <x v="10883"/>
    </i>
    <i>
      <x v="11412"/>
    </i>
    <i>
      <x v="11809"/>
    </i>
    <i>
      <x v="10826"/>
    </i>
    <i>
      <x v="11622"/>
    </i>
    <i>
      <x v="11534"/>
    </i>
    <i>
      <x v="11149"/>
    </i>
    <i>
      <x v="12110"/>
    </i>
    <i>
      <x v="11295"/>
    </i>
    <i>
      <x v="10927"/>
    </i>
    <i>
      <x v="11029"/>
    </i>
    <i>
      <x v="11183"/>
    </i>
    <i>
      <x v="11200"/>
    </i>
    <i>
      <x v="11536"/>
    </i>
    <i>
      <x v="11815"/>
    </i>
    <i>
      <x v="11714"/>
    </i>
    <i>
      <x v="11519"/>
    </i>
    <i>
      <x v="11102"/>
    </i>
    <i>
      <x v="11298"/>
    </i>
    <i>
      <x v="12134"/>
    </i>
    <i>
      <x v="11554"/>
    </i>
    <i>
      <x v="11106"/>
    </i>
    <i>
      <x v="11223"/>
    </i>
    <i>
      <x v="11437"/>
    </i>
    <i>
      <x v="10885"/>
    </i>
    <i>
      <x v="11109"/>
    </i>
    <i>
      <x v="10947"/>
    </i>
    <i>
      <x v="10981"/>
    </i>
    <i>
      <x v="10886"/>
    </i>
    <i>
      <x v="11111"/>
    </i>
    <i>
      <x v="11823"/>
    </i>
    <i>
      <x v="11112"/>
    </i>
    <i>
      <x v="11824"/>
    </i>
    <i>
      <x v="11113"/>
    </i>
    <i>
      <x v="11163"/>
    </i>
    <i>
      <x v="10780"/>
    </i>
    <i>
      <x v="11625"/>
    </i>
    <i>
      <x v="12170"/>
    </i>
    <i>
      <x v="10769"/>
    </i>
    <i>
      <x v="12174"/>
    </i>
    <i>
      <x v="10888"/>
    </i>
    <i>
      <x v="12178"/>
    </i>
    <i>
      <x v="11143"/>
    </i>
    <i>
      <x v="11600"/>
    </i>
    <i>
      <x v="11140"/>
    </i>
    <i>
      <x v="10743"/>
    </i>
    <i>
      <x v="10889"/>
    </i>
    <i>
      <x v="11121"/>
    </i>
    <i>
      <x v="11832"/>
    </i>
    <i>
      <x v="12194"/>
    </i>
    <i>
      <x v="11833"/>
    </i>
    <i>
      <x v="12198"/>
    </i>
    <i>
      <x v="11038"/>
    </i>
    <i>
      <x v="12202"/>
    </i>
    <i>
      <x v="11835"/>
    </i>
    <i>
      <x v="11473"/>
    </i>
    <i>
      <x v="11836"/>
    </i>
    <i>
      <x v="11193"/>
    </i>
    <i>
      <x v="10956"/>
    </i>
    <i>
      <x v="11643"/>
    </i>
    <i>
      <x v="11670"/>
    </i>
    <i>
      <x v="11128"/>
    </i>
    <i>
      <x v="11309"/>
    </i>
    <i>
      <x v="12222"/>
    </i>
    <i>
      <x v="11840"/>
    </i>
    <i>
      <x v="11487"/>
    </i>
    <i>
      <x v="10949"/>
    </i>
    <i>
      <x v="11711"/>
    </i>
    <i>
      <x v="11310"/>
    </i>
    <i>
      <x v="12234"/>
    </i>
    <i>
      <x v="10854"/>
    </i>
    <i>
      <x v="11607"/>
    </i>
    <i>
      <x v="11844"/>
    </i>
    <i>
      <x v="12242"/>
    </i>
    <i>
      <x v="11845"/>
    </i>
    <i>
      <x v="11499"/>
    </i>
    <i>
      <x v="11040"/>
    </i>
    <i>
      <x v="11500"/>
    </i>
    <i>
      <x v="11847"/>
    </i>
    <i>
      <x v="12254"/>
    </i>
    <i>
      <x v="11848"/>
    </i>
    <i>
      <x v="11633"/>
    </i>
    <i>
      <x v="11532"/>
    </i>
    <i>
      <x v="10816"/>
    </i>
    <i>
      <x v="10786"/>
    </i>
    <i>
      <x v="11989"/>
    </i>
    <i>
      <x v="11313"/>
    </i>
    <i>
      <x v="10740"/>
    </i>
    <i>
      <x v="11155"/>
    </i>
    <i>
      <x v="11361"/>
    </i>
    <i>
      <x v="10891"/>
    </i>
    <i>
      <x v="11233"/>
    </i>
    <i>
      <x v="11854"/>
    </i>
    <i>
      <x v="11363"/>
    </i>
    <i>
      <x v="11855"/>
    </i>
    <i>
      <x v="10858"/>
    </i>
    <i>
      <x v="11856"/>
    </i>
    <i>
      <x v="12001"/>
    </i>
    <i>
      <x v="11213"/>
    </i>
    <i>
      <x v="12003"/>
    </i>
    <i>
      <x v="11858"/>
    </i>
    <i>
      <x v="10772"/>
    </i>
    <i>
      <x v="11859"/>
    </i>
    <i>
      <x v="11366"/>
    </i>
    <i>
      <x v="11860"/>
    </i>
    <i>
      <x v="11235"/>
    </i>
    <i>
      <x v="10892"/>
    </i>
    <i>
      <x v="12011"/>
    </i>
    <i>
      <x v="11560"/>
    </i>
    <i>
      <x v="11611"/>
    </i>
    <i>
      <x v="11863"/>
    </i>
    <i>
      <x v="11072"/>
    </i>
    <i>
      <x v="11864"/>
    </i>
    <i>
      <x v="12017"/>
    </i>
    <i>
      <x v="11561"/>
    </i>
    <i>
      <x v="10773"/>
    </i>
    <i>
      <x v="11866"/>
    </i>
    <i>
      <x v="10819"/>
    </i>
    <i>
      <x v="10862"/>
    </i>
    <i>
      <x v="11374"/>
    </i>
    <i>
      <x v="11868"/>
    </i>
    <i>
      <x v="11375"/>
    </i>
    <i>
      <x v="11613"/>
    </i>
    <i>
      <x v="10913"/>
    </i>
    <i>
      <x v="10958"/>
    </i>
    <i>
      <x v="12029"/>
    </i>
    <i>
      <x v="11871"/>
    </i>
    <i>
      <x v="12031"/>
    </i>
    <i>
      <x v="10844"/>
    </i>
    <i>
      <x v="10914"/>
    </i>
    <i>
      <x v="11227"/>
    </i>
    <i>
      <x v="11381"/>
    </i>
    <i>
      <x v="11319"/>
    </i>
    <i>
      <x v="11383"/>
    </i>
    <i>
      <x v="11564"/>
    </i>
    <i>
      <x v="11385"/>
    </i>
    <i>
      <x v="11876"/>
    </i>
    <i>
      <x v="12041"/>
    </i>
    <i>
      <x v="11877"/>
    </i>
    <i>
      <x v="12043"/>
    </i>
    <i>
      <x v="11878"/>
    </i>
    <i>
      <x v="10967"/>
    </i>
    <i>
      <x v="11320"/>
    </i>
    <i>
      <x v="11512"/>
    </i>
    <i>
      <x v="11880"/>
    </i>
    <i>
      <x v="11388"/>
    </i>
    <i>
      <x v="11881"/>
    </i>
    <i>
      <x v="11692"/>
    </i>
    <i>
      <x v="11882"/>
    </i>
    <i>
      <x v="12053"/>
    </i>
    <i>
      <x v="11228"/>
    </i>
    <i>
      <x v="10774"/>
    </i>
    <i>
      <x v="11884"/>
    </i>
    <i>
      <x v="12057"/>
    </i>
    <i>
      <x v="10838"/>
    </i>
    <i>
      <x v="11081"/>
    </i>
    <i>
      <x v="11135"/>
    </i>
    <i>
      <x v="11393"/>
    </i>
    <i>
      <x v="10944"/>
    </i>
    <i>
      <x v="12063"/>
    </i>
    <i>
      <x v="11507"/>
    </i>
    <i>
      <x v="11082"/>
    </i>
    <i>
      <x v="11168"/>
    </i>
    <i>
      <x v="12067"/>
    </i>
    <i>
      <x v="11510"/>
    </i>
    <i>
      <x v="11397"/>
    </i>
    <i>
      <x v="11138"/>
    </i>
    <i>
      <x v="12071"/>
    </i>
    <i>
      <x v="10960"/>
    </i>
    <i>
      <x v="11694"/>
    </i>
    <i>
      <x v="11893"/>
    </i>
    <i>
      <x v="10921"/>
    </i>
    <i>
      <x v="11677"/>
    </i>
    <i>
      <x v="12077"/>
    </i>
    <i>
      <x v="11324"/>
    </i>
    <i>
      <x v="10922"/>
    </i>
    <i>
      <x v="11896"/>
    </i>
    <i>
      <x v="11180"/>
    </i>
    <i>
      <x v="10776"/>
    </i>
    <i>
      <x v="11407"/>
    </i>
    <i>
      <x v="11897"/>
    </i>
    <i>
      <x v="11408"/>
    </i>
    <i>
      <x v="11898"/>
    </i>
    <i>
      <x v="11181"/>
    </i>
    <i>
      <x v="11170"/>
    </i>
    <i>
      <x v="12089"/>
    </i>
    <i>
      <x v="11900"/>
    </i>
    <i>
      <x v="12091"/>
    </i>
    <i>
      <x v="10807"/>
    </i>
    <i>
      <x v="11182"/>
    </i>
    <i>
      <x v="11327"/>
    </i>
    <i>
      <x v="12095"/>
    </i>
    <i>
      <x v="11328"/>
    </i>
    <i>
      <x v="11237"/>
    </i>
    <i>
      <x v="11156"/>
    </i>
    <i>
      <x v="12099"/>
    </i>
    <i>
      <x v="11905"/>
    </i>
    <i>
      <x v="10825"/>
    </i>
    <i>
      <x v="11906"/>
    </i>
    <i>
      <x v="11094"/>
    </i>
    <i>
      <x v="11048"/>
    </i>
    <i>
      <x v="12105"/>
    </i>
    <i>
      <x v="11330"/>
    </i>
    <i>
      <x v="10777"/>
    </i>
    <i>
      <x v="11909"/>
    </i>
    <i>
      <x v="12109"/>
    </i>
    <i>
      <x v="11331"/>
    </i>
    <i>
      <x v="12111"/>
    </i>
    <i>
      <x v="11204"/>
    </i>
    <i>
      <x v="12113"/>
    </i>
    <i>
      <x v="11332"/>
    </i>
    <i>
      <x v="11097"/>
    </i>
    <i>
      <x v="10990"/>
    </i>
    <i>
      <x v="10928"/>
    </i>
    <i>
      <x v="11914"/>
    </i>
    <i>
      <x v="12119"/>
    </i>
    <i>
      <x v="11334"/>
    </i>
    <i>
      <x v="10741"/>
    </i>
    <i>
      <x v="11049"/>
    </i>
    <i>
      <x v="11700"/>
    </i>
    <i>
      <x v="11522"/>
    </i>
    <i>
      <x v="11426"/>
    </i>
    <i>
      <x v="11918"/>
    </i>
    <i>
      <x v="12127"/>
    </i>
    <i>
      <x v="11919"/>
    </i>
    <i>
      <x v="11427"/>
    </i>
    <i>
      <x v="11920"/>
    </i>
    <i>
      <x v="11186"/>
    </i>
    <i>
      <x v="10840"/>
    </i>
    <i>
      <x v="11104"/>
    </i>
    <i>
      <x v="11922"/>
    </i>
    <i>
      <x v="11187"/>
    </i>
    <i>
      <x v="11923"/>
    </i>
    <i>
      <x v="12137"/>
    </i>
    <i>
      <x v="11924"/>
    </i>
    <i>
      <x v="11434"/>
    </i>
    <i>
      <x v="11925"/>
    </i>
    <i>
      <x v="11436"/>
    </i>
    <i>
      <x v="11680"/>
    </i>
    <i>
      <x v="10932"/>
    </i>
    <i>
      <x v="11927"/>
    </i>
    <i>
      <x v="11526"/>
    </i>
    <i>
      <x v="11928"/>
    </i>
    <i>
      <x v="11656"/>
    </i>
    <i>
      <x v="11929"/>
    </i>
    <i>
      <x v="11441"/>
    </i>
    <i>
      <x v="11050"/>
    </i>
    <i>
      <x v="12151"/>
    </i>
    <i>
      <x v="11931"/>
    </i>
    <i>
      <x v="10997"/>
    </i>
    <i>
      <x v="11932"/>
    </i>
    <i>
      <x v="12155"/>
    </i>
    <i>
      <x v="11141"/>
    </i>
    <i>
      <x v="11444"/>
    </i>
    <i>
      <x v="11609"/>
    </i>
    <i>
      <x v="12159"/>
    </i>
    <i>
      <x v="11935"/>
    </i>
    <i>
      <x v="12161"/>
    </i>
    <i>
      <x v="11936"/>
    </i>
    <i>
      <x v="11114"/>
    </i>
    <i>
      <x v="10808"/>
    </i>
    <i>
      <x v="11147"/>
    </i>
    <i>
      <x v="10809"/>
    </i>
    <i>
      <x v="11116"/>
    </i>
    <i>
      <x v="11939"/>
    </i>
    <i>
      <x v="11450"/>
    </i>
    <i>
      <x v="11205"/>
    </i>
    <i>
      <x v="11451"/>
    </i>
    <i>
      <x v="10810"/>
    </i>
    <i>
      <x v="11241"/>
    </i>
    <i>
      <x v="11571"/>
    </i>
    <i>
      <x v="11190"/>
    </i>
    <i>
      <x v="11054"/>
    </i>
    <i>
      <x v="11455"/>
    </i>
    <i>
      <x v="11944"/>
    </i>
    <i>
      <x v="11456"/>
    </i>
    <i>
      <x v="11513"/>
    </i>
    <i>
      <x v="10832"/>
    </i>
    <i>
      <x v="11946"/>
    </i>
    <i>
      <x v="10781"/>
    </i>
    <i>
      <x v="11947"/>
    </i>
    <i>
      <x v="10937"/>
    </i>
    <i>
      <x v="10899"/>
    </i>
    <i>
      <x v="11602"/>
    </i>
    <i>
      <x v="12255"/>
    </i>
    <i>
      <x v="11528"/>
    </i>
    <i>
      <x v="11502"/>
    </i>
    <i>
      <x v="10938"/>
    </i>
    <i>
      <x v="12259"/>
    </i>
    <i>
      <x v="11466"/>
    </i>
    <i>
      <x v="11651"/>
    </i>
    <i>
      <x v="11243"/>
    </i>
    <i>
      <x v="11953"/>
    </i>
    <i>
      <x v="12197"/>
    </i>
    <i>
      <x v="11954"/>
    </i>
    <i>
      <x v="11468"/>
    </i>
    <i>
      <x v="10993"/>
    </i>
    <i>
      <x v="11642"/>
    </i>
    <i>
      <x v="10812"/>
    </i>
    <i>
      <x v="11244"/>
    </i>
    <i>
      <x v="11059"/>
    </i>
    <i>
      <x v="11472"/>
    </i>
    <i>
      <x v="10813"/>
    </i>
    <i>
      <x v="11125"/>
    </i>
    <i>
      <x v="11959"/>
    </i>
    <i>
      <x v="11709"/>
    </i>
    <i>
      <x v="11684"/>
    </i>
    <i>
      <x v="11477"/>
    </i>
    <i>
      <x v="11350"/>
    </i>
    <i>
      <x v="11479"/>
    </i>
    <i>
      <x v="11962"/>
    </i>
    <i>
      <x v="11480"/>
    </i>
    <i>
      <x v="11351"/>
    </i>
    <i>
      <x v="11481"/>
    </i>
    <i>
      <x v="11964"/>
    </i>
    <i>
      <x v="11129"/>
    </i>
    <i>
      <x v="10814"/>
    </i>
    <i>
      <x v="11485"/>
    </i>
    <i>
      <x v="10815"/>
    </i>
    <i>
      <x v="12223"/>
    </i>
    <i>
      <x v="11967"/>
    </i>
    <i>
      <x v="12225"/>
    </i>
    <i>
      <x v="11968"/>
    </i>
    <i>
      <x v="11130"/>
    </i>
    <i>
      <x v="10905"/>
    </i>
    <i>
      <x v="11490"/>
    </i>
    <i>
      <x v="11970"/>
    </i>
    <i>
      <x v="12231"/>
    </i>
    <i>
      <x v="10962"/>
    </i>
    <i>
      <x v="11493"/>
    </i>
    <i>
      <x v="11972"/>
    </i>
    <i>
      <x v="11494"/>
    </i>
    <i>
      <x v="11973"/>
    </i>
    <i>
      <x v="12237"/>
    </i>
    <i>
      <x v="11146"/>
    </i>
    <i>
      <x v="12239"/>
    </i>
    <i>
      <x v="11975"/>
    </i>
    <i>
      <x v="11133"/>
    </i>
    <i>
      <x v="11976"/>
    </i>
    <i>
      <x v="12243"/>
    </i>
    <i>
      <x v="11174"/>
    </i>
    <i>
      <x v="12245"/>
    </i>
    <i>
      <x v="11978"/>
    </i>
    <i>
      <x v="11712"/>
    </i>
    <i>
      <x v="11685"/>
    </i>
    <i>
      <x v="12249"/>
    </i>
    <i>
      <x v="11980"/>
    </i>
    <i>
      <x v="11501"/>
    </i>
    <i>
      <x v="10787"/>
    </i>
    <i>
      <x v="12253"/>
    </i>
    <i>
      <x v="11358"/>
    </i>
    <i>
      <x v="10998"/>
    </i>
    <i>
      <x v="10965"/>
    </i>
    <i>
      <x v="11572"/>
    </i>
    <i>
      <x v="12258"/>
    </i>
    <i>
      <x v="11950"/>
    </i>
    <i>
      <x v="12260"/>
    </i>
    <i>
      <x v="11951"/>
    </i>
    <i>
      <x v="11952"/>
    </i>
    <i>
      <x v="11505"/>
    </i>
    <i>
      <x v="11886"/>
    </i>
    <i>
      <x v="12265"/>
    </i>
    <i>
      <x v="11887"/>
    </i>
    <i>
      <x v="10784"/>
    </i>
    <i>
      <x v="11888"/>
    </i>
    <i>
      <x v="11509"/>
    </i>
    <i>
      <x v="11044"/>
    </i>
    <i>
      <x v="12271"/>
    </i>
    <i>
      <x v="11890"/>
    </i>
    <i>
      <x v="10893"/>
    </i>
    <i>
      <x v="9953"/>
    </i>
    <i>
      <x v="9366"/>
    </i>
    <i>
      <x v="10464"/>
    </i>
    <i>
      <x v="9969"/>
    </i>
    <i>
      <x v="9528"/>
    </i>
    <i>
      <x v="9329"/>
    </i>
    <i>
      <x v="10432"/>
    </i>
    <i>
      <x v="10148"/>
    </i>
    <i>
      <x v="9821"/>
    </i>
    <i>
      <x v="9436"/>
    </i>
    <i>
      <x v="10560"/>
    </i>
    <i>
      <x v="10150"/>
    </i>
    <i>
      <x v="9883"/>
    </i>
    <i>
      <x v="10151"/>
    </i>
    <i>
      <x v="9918"/>
    </i>
    <i>
      <x v="9566"/>
    </i>
    <i>
      <x v="9402"/>
    </i>
    <i>
      <x v="10153"/>
    </i>
    <i>
      <x v="10113"/>
    </i>
    <i>
      <x v="9437"/>
    </i>
    <i>
      <x v="9831"/>
    </i>
    <i>
      <x v="10155"/>
    </i>
    <i>
      <x v="9949"/>
    </i>
    <i>
      <x v="9661"/>
    </i>
    <i>
      <x v="10576"/>
    </i>
    <i>
      <x v="10157"/>
    </i>
    <i>
      <x v="9875"/>
    </i>
    <i>
      <x v="9573"/>
    </i>
    <i>
      <x v="10640"/>
    </i>
    <i>
      <x v="10159"/>
    </i>
    <i>
      <x v="9908"/>
    </i>
    <i>
      <x v="10160"/>
    </i>
    <i>
      <x v="9314"/>
    </i>
    <i>
      <x v="10161"/>
    </i>
    <i>
      <x v="10440"/>
    </i>
    <i>
      <x v="10162"/>
    </i>
    <i>
      <x v="10020"/>
    </i>
    <i>
      <x v="10163"/>
    </i>
    <i>
      <x v="9644"/>
    </i>
    <i>
      <x v="9662"/>
    </i>
    <i>
      <x v="9285"/>
    </i>
    <i>
      <x v="9971"/>
    </i>
    <i>
      <x v="9827"/>
    </i>
    <i>
      <x v="9301"/>
    </i>
    <i>
      <x v="9250"/>
    </i>
    <i>
      <x v="10167"/>
    </i>
    <i>
      <x v="9842"/>
    </i>
    <i>
      <x v="10168"/>
    </i>
    <i>
      <x v="9853"/>
    </i>
    <i>
      <x v="9439"/>
    </i>
    <i>
      <x v="10568"/>
    </i>
    <i>
      <x v="10170"/>
    </i>
    <i>
      <x v="10584"/>
    </i>
    <i>
      <x v="9568"/>
    </i>
    <i>
      <x v="9292"/>
    </i>
    <i>
      <x v="10172"/>
    </i>
    <i>
      <x v="9879"/>
    </i>
    <i>
      <x v="10173"/>
    </i>
    <i>
      <x v="9886"/>
    </i>
    <i>
      <x v="10174"/>
    </i>
    <i>
      <x v="10648"/>
    </i>
    <i>
      <x v="9665"/>
    </i>
    <i>
      <x v="9544"/>
    </i>
    <i>
      <x v="9330"/>
    </i>
    <i>
      <x v="10680"/>
    </i>
    <i>
      <x v="9441"/>
    </i>
    <i>
      <x v="10063"/>
    </i>
    <i>
      <x v="10178"/>
    </i>
    <i>
      <x v="10718"/>
    </i>
    <i>
      <x v="10179"/>
    </i>
    <i>
      <x v="10436"/>
    </i>
    <i>
      <x v="9668"/>
    </i>
    <i>
      <x v="10444"/>
    </i>
    <i>
      <x v="10181"/>
    </i>
    <i>
      <x v="9796"/>
    </i>
    <i>
      <x v="10182"/>
    </i>
    <i>
      <x v="9358"/>
    </i>
    <i>
      <x v="9669"/>
    </i>
    <i>
      <x v="9802"/>
    </i>
    <i>
      <x v="10094"/>
    </i>
    <i>
      <x v="9808"/>
    </i>
    <i>
      <x v="10185"/>
    </i>
    <i>
      <x v="9207"/>
    </i>
    <i>
      <x v="10186"/>
    </i>
    <i>
      <x v="9606"/>
    </i>
    <i>
      <x v="10187"/>
    </i>
    <i>
      <x v="9824"/>
    </i>
    <i>
      <x v="9442"/>
    </i>
    <i>
      <x v="10508"/>
    </i>
    <i>
      <x v="10189"/>
    </i>
    <i>
      <x v="9834"/>
    </i>
    <i>
      <x v="10190"/>
    </i>
    <i>
      <x v="10524"/>
    </i>
    <i>
      <x v="9320"/>
    </i>
    <i>
      <x v="10532"/>
    </i>
    <i>
      <x v="9973"/>
    </i>
    <i>
      <x v="9845"/>
    </i>
    <i>
      <x v="10193"/>
    </i>
    <i>
      <x v="10079"/>
    </i>
    <i>
      <x v="10194"/>
    </i>
    <i>
      <x v="10556"/>
    </i>
    <i>
      <x v="10140"/>
    </i>
    <i>
      <x v="9371"/>
    </i>
    <i>
      <x v="10196"/>
    </i>
    <i>
      <x v="10572"/>
    </i>
    <i>
      <x v="10197"/>
    </i>
    <i>
      <x v="9409"/>
    </i>
    <i>
      <x v="10198"/>
    </i>
    <i>
      <x v="10588"/>
    </i>
    <i>
      <x v="10199"/>
    </i>
    <i>
      <x v="10596"/>
    </i>
    <i>
      <x v="9332"/>
    </i>
    <i>
      <x v="10604"/>
    </i>
    <i>
      <x v="9225"/>
    </i>
    <i>
      <x v="9635"/>
    </i>
    <i>
      <x v="9334"/>
    </i>
    <i>
      <x v="10050"/>
    </i>
    <i>
      <x v="10203"/>
    </i>
    <i>
      <x v="9619"/>
    </i>
    <i>
      <x v="10204"/>
    </i>
    <i>
      <x v="9888"/>
    </i>
    <i>
      <x v="10205"/>
    </i>
    <i>
      <x v="9890"/>
    </i>
    <i>
      <x v="9258"/>
    </i>
    <i>
      <x v="9295"/>
    </i>
    <i>
      <x v="9562"/>
    </i>
    <i>
      <x v="9572"/>
    </i>
    <i>
      <x v="10208"/>
    </i>
    <i>
      <x v="10668"/>
    </i>
    <i>
      <x v="9335"/>
    </i>
    <i>
      <x v="10059"/>
    </i>
    <i>
      <x v="10210"/>
    </i>
    <i>
      <x v="10690"/>
    </i>
    <i>
      <x v="9303"/>
    </i>
    <i>
      <x v="10698"/>
    </i>
    <i>
      <x v="10212"/>
    </i>
    <i>
      <x v="9313"/>
    </i>
    <i>
      <x v="9678"/>
    </i>
    <i>
      <x v="9927"/>
    </i>
    <i>
      <x v="9679"/>
    </i>
    <i>
      <x v="10015"/>
    </i>
    <i>
      <x v="9264"/>
    </i>
    <i>
      <x v="10017"/>
    </i>
    <i>
      <x v="9336"/>
    </i>
    <i>
      <x v="9788"/>
    </i>
    <i>
      <x v="9681"/>
    </i>
    <i>
      <x v="10442"/>
    </i>
    <i>
      <x v="9682"/>
    </i>
    <i>
      <x v="9792"/>
    </i>
    <i>
      <x v="10219"/>
    </i>
    <i>
      <x v="10450"/>
    </i>
    <i>
      <x v="10220"/>
    </i>
    <i>
      <x v="10454"/>
    </i>
    <i>
      <x v="10141"/>
    </i>
    <i>
      <x v="10458"/>
    </i>
    <i>
      <x v="9450"/>
    </i>
    <i>
      <x v="9799"/>
    </i>
    <i>
      <x v="10223"/>
    </i>
    <i>
      <x v="10466"/>
    </i>
    <i>
      <x v="9978"/>
    </i>
    <i>
      <x v="10470"/>
    </i>
    <i>
      <x v="9685"/>
    </i>
    <i>
      <x v="9503"/>
    </i>
    <i>
      <x v="9686"/>
    </i>
    <i>
      <x v="9810"/>
    </i>
    <i>
      <x v="10227"/>
    </i>
    <i>
      <x v="10482"/>
    </i>
    <i>
      <x v="10228"/>
    </i>
    <i>
      <x v="10486"/>
    </i>
    <i>
      <x v="10229"/>
    </i>
    <i>
      <x v="10490"/>
    </i>
    <i>
      <x v="9687"/>
    </i>
    <i>
      <x v="9819"/>
    </i>
    <i>
      <x v="10231"/>
    </i>
    <i>
      <x v="10028"/>
    </i>
    <i>
      <x v="9328"/>
    </i>
    <i>
      <x v="9825"/>
    </i>
    <i>
      <x v="9451"/>
    </i>
    <i>
      <x v="9828"/>
    </i>
    <i>
      <x v="9689"/>
    </i>
    <i>
      <x v="10510"/>
    </i>
    <i>
      <x v="10235"/>
    </i>
    <i>
      <x v="9363"/>
    </i>
    <i>
      <x v="10135"/>
    </i>
    <i>
      <x v="10030"/>
    </i>
    <i>
      <x v="9452"/>
    </i>
    <i>
      <x v="10031"/>
    </i>
    <i>
      <x v="10238"/>
    </i>
    <i>
      <x v="9251"/>
    </i>
    <i>
      <x v="10239"/>
    </i>
    <i>
      <x v="9839"/>
    </i>
    <i>
      <x v="9942"/>
    </i>
    <i>
      <x v="9608"/>
    </i>
    <i>
      <x v="9693"/>
    </i>
    <i>
      <x v="10538"/>
    </i>
    <i>
      <x v="10242"/>
    </i>
    <i>
      <x v="10542"/>
    </i>
    <i>
      <x v="9694"/>
    </i>
    <i>
      <x v="9613"/>
    </i>
    <i>
      <x v="9579"/>
    </i>
    <i>
      <x v="10550"/>
    </i>
    <i>
      <x v="9981"/>
    </i>
    <i>
      <x v="10554"/>
    </i>
    <i>
      <x v="10246"/>
    </i>
    <i>
      <x v="9252"/>
    </i>
    <i>
      <x v="9697"/>
    </i>
    <i>
      <x v="10041"/>
    </i>
    <i>
      <x v="10248"/>
    </i>
    <i>
      <x v="9861"/>
    </i>
    <i>
      <x v="9273"/>
    </i>
    <i>
      <x v="9862"/>
    </i>
    <i>
      <x v="10250"/>
    </i>
    <i>
      <x v="10574"/>
    </i>
    <i>
      <x v="9455"/>
    </i>
    <i>
      <x v="10578"/>
    </i>
    <i>
      <x v="9456"/>
    </i>
    <i>
      <x v="10043"/>
    </i>
    <i>
      <x v="10253"/>
    </i>
    <i>
      <x v="10586"/>
    </i>
    <i>
      <x v="9701"/>
    </i>
    <i>
      <x v="10590"/>
    </i>
    <i>
      <x v="10255"/>
    </i>
    <i>
      <x v="9529"/>
    </i>
    <i>
      <x v="9242"/>
    </i>
    <i>
      <x v="10598"/>
    </i>
    <i>
      <x v="9458"/>
    </i>
    <i>
      <x v="10602"/>
    </i>
    <i>
      <x v="10258"/>
    </i>
    <i>
      <x v="10606"/>
    </i>
    <i>
      <x v="9704"/>
    </i>
    <i>
      <x v="10610"/>
    </i>
    <i>
      <x v="9580"/>
    </i>
    <i>
      <x v="9878"/>
    </i>
    <i>
      <x v="10261"/>
    </i>
    <i>
      <x v="9294"/>
    </i>
    <i>
      <x v="10262"/>
    </i>
    <i>
      <x v="9882"/>
    </i>
    <i>
      <x v="10263"/>
    </i>
    <i>
      <x v="10051"/>
    </i>
    <i>
      <x v="9581"/>
    </i>
    <i>
      <x v="10630"/>
    </i>
    <i>
      <x v="9705"/>
    </i>
    <i>
      <x v="9570"/>
    </i>
    <i>
      <x v="10266"/>
    </i>
    <i>
      <x v="10638"/>
    </i>
    <i>
      <x v="9417"/>
    </i>
    <i>
      <x v="10642"/>
    </i>
    <i>
      <x v="10268"/>
    </i>
    <i>
      <x v="9891"/>
    </i>
    <i>
      <x v="10269"/>
    </i>
    <i>
      <x v="9952"/>
    </i>
    <i>
      <x v="10270"/>
    </i>
    <i>
      <x v="9896"/>
    </i>
    <i>
      <x v="9243"/>
    </i>
    <i>
      <x v="10658"/>
    </i>
    <i>
      <x v="9340"/>
    </i>
    <i>
      <x v="9900"/>
    </i>
    <i>
      <x v="10273"/>
    </i>
    <i>
      <x v="9904"/>
    </i>
    <i>
      <x v="9709"/>
    </i>
    <i>
      <x v="10670"/>
    </i>
    <i>
      <x v="10275"/>
    </i>
    <i>
      <x v="9547"/>
    </i>
    <i>
      <x v="9341"/>
    </i>
    <i>
      <x v="10678"/>
    </i>
    <i>
      <x v="10277"/>
    </i>
    <i>
      <x v="10688"/>
    </i>
    <i>
      <x v="9945"/>
    </i>
    <i>
      <x v="9297"/>
    </i>
    <i>
      <x v="9583"/>
    </i>
    <i>
      <x v="10126"/>
    </i>
    <i>
      <x v="10280"/>
    </i>
    <i>
      <x v="9920"/>
    </i>
    <i>
      <x v="9276"/>
    </i>
    <i>
      <x v="10704"/>
    </i>
    <i>
      <x v="9321"/>
    </i>
    <i>
      <x v="10076"/>
    </i>
    <i>
      <x v="9713"/>
    </i>
    <i>
      <x v="9926"/>
    </i>
    <i>
      <x v="9714"/>
    </i>
    <i>
      <x v="9929"/>
    </i>
    <i>
      <x v="9244"/>
    </i>
    <i>
      <x v="9282"/>
    </i>
    <i>
      <x v="9464"/>
    </i>
    <i>
      <x v="9600"/>
    </i>
    <i>
      <x v="10287"/>
    </i>
    <i>
      <x v="9786"/>
    </i>
    <i>
      <x v="10098"/>
    </i>
    <i>
      <x v="9498"/>
    </i>
    <i>
      <x v="9946"/>
    </i>
    <i>
      <x v="10437"/>
    </i>
    <i>
      <x v="10290"/>
    </i>
    <i>
      <x v="9789"/>
    </i>
    <i>
      <x v="10291"/>
    </i>
    <i>
      <x v="10441"/>
    </i>
    <i>
      <x v="10292"/>
    </i>
    <i>
      <x v="9601"/>
    </i>
    <i>
      <x v="10293"/>
    </i>
    <i>
      <x v="9499"/>
    </i>
    <i>
      <x v="9718"/>
    </i>
    <i>
      <x v="9248"/>
    </i>
    <i>
      <x v="10129"/>
    </i>
    <i>
      <x v="9357"/>
    </i>
    <i>
      <x v="9234"/>
    </i>
    <i>
      <x v="10451"/>
    </i>
    <i>
      <x v="9392"/>
    </i>
    <i>
      <x v="10453"/>
    </i>
    <i>
      <x v="10298"/>
    </i>
    <i>
      <x v="10455"/>
    </i>
    <i>
      <x v="9344"/>
    </i>
    <i>
      <x v="10136"/>
    </i>
    <i>
      <x v="9639"/>
    </i>
    <i>
      <x v="9797"/>
    </i>
    <i>
      <x v="10301"/>
    </i>
    <i>
      <x v="10111"/>
    </i>
    <i>
      <x v="9345"/>
    </i>
    <i>
      <x v="9800"/>
    </i>
    <i>
      <x v="9724"/>
    </i>
    <i>
      <x v="9801"/>
    </i>
    <i>
      <x v="9725"/>
    </i>
    <i>
      <x v="10467"/>
    </i>
    <i>
      <x v="10305"/>
    </i>
    <i>
      <x v="10021"/>
    </i>
    <i>
      <x v="9988"/>
    </i>
    <i>
      <x v="9803"/>
    </i>
    <i>
      <x v="10101"/>
    </i>
    <i>
      <x v="9805"/>
    </i>
    <i>
      <x v="9468"/>
    </i>
    <i>
      <x v="9807"/>
    </i>
    <i>
      <x v="10102"/>
    </i>
    <i>
      <x v="9809"/>
    </i>
    <i>
      <x v="9730"/>
    </i>
    <i>
      <x v="10479"/>
    </i>
    <i>
      <x v="9260"/>
    </i>
    <i>
      <x v="9426"/>
    </i>
    <i>
      <x v="9469"/>
    </i>
    <i>
      <x v="10023"/>
    </i>
    <i>
      <x v="10313"/>
    </i>
    <i>
      <x v="9505"/>
    </i>
    <i>
      <x v="10314"/>
    </i>
    <i>
      <x v="9404"/>
    </i>
    <i>
      <x v="9733"/>
    </i>
    <i>
      <x v="9310"/>
    </i>
    <i>
      <x v="10103"/>
    </i>
    <i>
      <x v="10491"/>
    </i>
    <i>
      <x v="9424"/>
    </i>
    <i>
      <x v="10027"/>
    </i>
    <i>
      <x v="9736"/>
    </i>
    <i>
      <x v="9362"/>
    </i>
    <i>
      <x v="10319"/>
    </i>
    <i>
      <x v="9509"/>
    </i>
    <i>
      <x v="10320"/>
    </i>
    <i>
      <x v="9510"/>
    </i>
    <i>
      <x v="9471"/>
    </i>
    <i>
      <x v="10501"/>
    </i>
    <i>
      <x v="10322"/>
    </i>
    <i>
      <x v="10144"/>
    </i>
    <i>
      <x v="9472"/>
    </i>
    <i>
      <x v="9963"/>
    </i>
    <i>
      <x v="9587"/>
    </i>
    <i>
      <x v="9511"/>
    </i>
    <i>
      <x v="9739"/>
    </i>
    <i>
      <x v="9830"/>
    </i>
    <i>
      <x v="9473"/>
    </i>
    <i>
      <x v="9221"/>
    </i>
    <i>
      <x v="10080"/>
    </i>
    <i>
      <x v="10513"/>
    </i>
    <i>
      <x v="10328"/>
    </i>
    <i>
      <x v="9647"/>
    </i>
    <i>
      <x v="9307"/>
    </i>
    <i>
      <x v="10517"/>
    </i>
    <i>
      <x v="9741"/>
    </i>
    <i>
      <x v="10519"/>
    </i>
    <i>
      <x v="9564"/>
    </i>
    <i>
      <x v="9964"/>
    </i>
    <i>
      <x v="10332"/>
    </i>
    <i>
      <x v="10523"/>
    </i>
    <i>
      <x v="10333"/>
    </i>
    <i>
      <x v="9205"/>
    </i>
    <i>
      <x v="9226"/>
    </i>
    <i>
      <x v="10527"/>
    </i>
    <i>
      <x v="10335"/>
    </i>
    <i>
      <x v="10529"/>
    </i>
    <i>
      <x v="9743"/>
    </i>
    <i>
      <x v="10531"/>
    </i>
    <i>
      <x v="10337"/>
    </i>
    <i>
      <x v="9236"/>
    </i>
    <i>
      <x v="9641"/>
    </i>
    <i>
      <x v="9841"/>
    </i>
    <i>
      <x v="10339"/>
    </i>
    <i>
      <x v="9407"/>
    </i>
    <i>
      <x v="10130"/>
    </i>
    <i>
      <x v="9610"/>
    </i>
    <i>
      <x v="9746"/>
    </i>
    <i>
      <x v="10078"/>
    </i>
    <i>
      <x v="9747"/>
    </i>
    <i>
      <x v="9408"/>
    </i>
    <i>
      <x v="10343"/>
    </i>
    <i>
      <x v="10545"/>
    </i>
    <i>
      <x v="9995"/>
    </i>
    <i>
      <x v="9850"/>
    </i>
    <i>
      <x v="10345"/>
    </i>
    <i>
      <x v="9852"/>
    </i>
    <i>
      <x v="9749"/>
    </i>
    <i>
      <x v="10551"/>
    </i>
    <i>
      <x v="9477"/>
    </i>
    <i>
      <x v="10553"/>
    </i>
    <i>
      <x v="10106"/>
    </i>
    <i>
      <x v="9289"/>
    </i>
    <i>
      <x v="10349"/>
    </i>
    <i>
      <x v="9522"/>
    </i>
    <i>
      <x v="9751"/>
    </i>
    <i>
      <x v="9950"/>
    </i>
    <i>
      <x v="9478"/>
    </i>
    <i>
      <x v="9615"/>
    </i>
    <i>
      <x v="10352"/>
    </i>
    <i>
      <x v="9524"/>
    </i>
    <i>
      <x v="9997"/>
    </i>
    <i>
      <x v="10565"/>
    </i>
    <i>
      <x v="9349"/>
    </i>
    <i>
      <x v="10132"/>
    </i>
    <i>
      <x v="10085"/>
    </i>
    <i>
      <x v="10137"/>
    </i>
    <i>
      <x v="10356"/>
    </i>
    <i>
      <x v="9863"/>
    </i>
    <i>
      <x v="9998"/>
    </i>
    <i>
      <x v="10573"/>
    </i>
    <i>
      <x v="9757"/>
    </i>
    <i>
      <x v="9864"/>
    </i>
    <i>
      <x v="9758"/>
    </i>
    <i>
      <x v="10577"/>
    </i>
    <i>
      <x v="9309"/>
    </i>
    <i>
      <x v="10120"/>
    </i>
    <i>
      <x v="10361"/>
    </i>
    <i>
      <x v="9865"/>
    </i>
    <i>
      <x v="9398"/>
    </i>
    <i>
      <x v="9253"/>
    </i>
    <i>
      <x v="10363"/>
    </i>
    <i>
      <x v="9410"/>
    </i>
    <i>
      <x v="10001"/>
    </i>
    <i>
      <x v="9565"/>
    </i>
    <i>
      <x v="10365"/>
    </i>
    <i>
      <x v="10589"/>
    </i>
    <i>
      <x v="10366"/>
    </i>
    <i>
      <x v="9868"/>
    </i>
    <i>
      <x v="10367"/>
    </i>
    <i>
      <x v="10593"/>
    </i>
    <i>
      <x v="9247"/>
    </i>
    <i>
      <x v="9373"/>
    </i>
    <i>
      <x v="10369"/>
    </i>
    <i>
      <x v="10597"/>
    </i>
    <i>
      <x v="10370"/>
    </i>
    <i>
      <x v="9531"/>
    </i>
    <i>
      <x v="9592"/>
    </i>
    <i>
      <x v="10046"/>
    </i>
    <i>
      <x v="9763"/>
    </i>
    <i>
      <x v="9216"/>
    </i>
    <i>
      <x v="10373"/>
    </i>
    <i>
      <x v="10605"/>
    </i>
    <i>
      <x v="9483"/>
    </i>
    <i>
      <x v="10607"/>
    </i>
    <i>
      <x v="10143"/>
    </i>
    <i>
      <x v="10047"/>
    </i>
    <i>
      <x v="9765"/>
    </i>
    <i>
      <x v="9876"/>
    </i>
    <i>
      <x v="9766"/>
    </i>
    <i>
      <x v="9534"/>
    </i>
    <i>
      <x v="10378"/>
    </i>
    <i>
      <x v="10615"/>
    </i>
    <i>
      <x v="10003"/>
    </i>
    <i>
      <x v="10048"/>
    </i>
    <i>
      <x v="10380"/>
    </i>
    <i>
      <x v="10049"/>
    </i>
    <i>
      <x v="9485"/>
    </i>
    <i>
      <x v="10621"/>
    </i>
    <i>
      <x v="10004"/>
    </i>
    <i>
      <x v="10623"/>
    </i>
    <i>
      <x v="9281"/>
    </i>
    <i>
      <x v="10625"/>
    </i>
    <i>
      <x v="10384"/>
    </i>
    <i>
      <x v="9958"/>
    </i>
    <i>
      <x v="9962"/>
    </i>
    <i>
      <x v="10053"/>
    </i>
    <i>
      <x v="10386"/>
    </i>
    <i>
      <x v="9885"/>
    </i>
    <i>
      <x v="9399"/>
    </i>
    <i>
      <x v="10633"/>
    </i>
    <i>
      <x v="10388"/>
    </i>
    <i>
      <x v="9537"/>
    </i>
    <i>
      <x v="10389"/>
    </i>
    <i>
      <x v="10054"/>
    </i>
    <i>
      <x v="9594"/>
    </i>
    <i>
      <x v="10639"/>
    </i>
    <i>
      <x v="9490"/>
    </i>
    <i>
      <x v="9571"/>
    </i>
    <i>
      <x v="10392"/>
    </i>
    <i>
      <x v="9889"/>
    </i>
    <i>
      <x v="10393"/>
    </i>
    <i>
      <x v="10645"/>
    </i>
    <i>
      <x v="9775"/>
    </i>
    <i>
      <x v="10647"/>
    </i>
    <i>
      <x v="10395"/>
    </i>
    <i>
      <x v="9538"/>
    </i>
    <i>
      <x v="9595"/>
    </i>
    <i>
      <x v="10651"/>
    </i>
    <i>
      <x v="10397"/>
    </i>
    <i>
      <x v="9326"/>
    </i>
    <i>
      <x v="9491"/>
    </i>
    <i>
      <x v="10124"/>
    </i>
    <i>
      <x v="10399"/>
    </i>
    <i>
      <x v="9296"/>
    </i>
    <i>
      <x v="9492"/>
    </i>
    <i>
      <x v="10659"/>
    </i>
    <i>
      <x v="10086"/>
    </i>
    <i>
      <x v="9543"/>
    </i>
    <i>
      <x v="10402"/>
    </i>
    <i>
      <x v="9901"/>
    </i>
    <i>
      <x v="10108"/>
    </i>
    <i>
      <x v="9379"/>
    </i>
    <i>
      <x v="10404"/>
    </i>
    <i>
      <x v="9955"/>
    </i>
    <i>
      <x v="9218"/>
    </i>
    <i>
      <x v="9906"/>
    </i>
    <i>
      <x v="10109"/>
    </i>
    <i>
      <x v="10058"/>
    </i>
    <i>
      <x v="10725"/>
    </i>
    <i>
      <x v="9380"/>
    </i>
    <i>
      <x v="10726"/>
    </i>
    <i>
      <x v="9381"/>
    </i>
    <i>
      <x v="10681"/>
    </i>
    <i>
      <x v="10060"/>
    </i>
    <i>
      <x v="10682"/>
    </i>
    <i>
      <x v="10061"/>
    </i>
    <i>
      <x v="9914"/>
    </i>
    <i>
      <x v="10145"/>
    </i>
    <i>
      <x v="10686"/>
    </i>
    <i>
      <x v="9312"/>
    </i>
    <i>
      <x v="9935"/>
    </i>
    <i>
      <x v="9915"/>
    </i>
    <i>
      <x v="9219"/>
    </i>
    <i>
      <x v="10687"/>
    </i>
    <i>
      <x v="10412"/>
    </i>
    <i>
      <x v="10689"/>
    </i>
    <i>
      <x v="9493"/>
    </i>
    <i>
      <x v="10083"/>
    </i>
    <i>
      <x v="9354"/>
    </i>
    <i>
      <x v="10693"/>
    </i>
    <i>
      <x v="9267"/>
    </i>
    <i>
      <x v="10695"/>
    </i>
    <i>
      <x v="10416"/>
    </i>
    <i>
      <x v="9919"/>
    </i>
    <i>
      <x v="10011"/>
    </i>
    <i>
      <x v="10699"/>
    </i>
    <i>
      <x v="9495"/>
    </i>
    <i>
      <x v="10701"/>
    </i>
    <i>
      <x v="10419"/>
    </i>
    <i>
      <x v="9217"/>
    </i>
    <i>
      <x v="10420"/>
    </i>
    <i>
      <x v="10064"/>
    </i>
    <i>
      <x v="10421"/>
    </i>
    <i>
      <x v="10707"/>
    </i>
    <i>
      <x v="10087"/>
    </i>
    <i>
      <x v="9925"/>
    </i>
    <i>
      <x v="9597"/>
    </i>
    <i>
      <x v="10092"/>
    </i>
    <i>
      <x v="10424"/>
    </i>
    <i>
      <x v="10713"/>
    </i>
    <i>
      <x v="9384"/>
    </i>
    <i>
      <x v="9555"/>
    </i>
    <i>
      <x v="10720"/>
    </i>
    <i>
      <x v="9930"/>
    </i>
    <i>
      <x v="10722"/>
    </i>
    <i>
      <x v="10139"/>
    </i>
    <i>
      <x v="10724"/>
    </i>
    <i>
      <x v="9557"/>
    </i>
    <i>
      <x v="9967"/>
    </i>
    <i>
      <x v="9558"/>
    </i>
    <i>
      <x v="10427"/>
    </i>
    <i>
      <x v="10133"/>
    </i>
    <i>
      <x v="9401"/>
    </i>
    <i>
      <x v="9954"/>
    </i>
    <i>
      <x v="10408"/>
    </i>
    <i>
      <x v="9559"/>
    </i>
    <i>
      <x v="10409"/>
    </i>
    <i>
      <x v="10731"/>
    </i>
    <i>
      <x v="10009"/>
    </i>
    <i>
      <x v="9400"/>
    </i>
    <i>
      <x v="10068"/>
    </i>
    <i>
      <x v="9632"/>
    </i>
    <i>
      <x v="9956"/>
    </i>
    <i>
      <x v="9626"/>
    </i>
    <i>
      <x v="10406"/>
    </i>
    <i>
      <x v="10407"/>
    </i>
    <i>
      <x v="9149"/>
    </i>
    <i>
      <x v="9013"/>
    </i>
    <i>
      <x v="8944"/>
    </i>
    <i>
      <x v="7929"/>
    </i>
    <i>
      <x v="7726"/>
    </i>
    <i>
      <x v="8627"/>
    </i>
    <i>
      <x v="8912"/>
    </i>
    <i>
      <x v="8628"/>
    </i>
    <i>
      <x v="8039"/>
    </i>
    <i>
      <x v="7930"/>
    </i>
    <i>
      <x v="9045"/>
    </i>
    <i>
      <x v="7916"/>
    </i>
    <i>
      <x v="8544"/>
    </i>
    <i>
      <x v="7931"/>
    </i>
    <i>
      <x v="9181"/>
    </i>
    <i>
      <x v="7797"/>
    </i>
    <i>
      <x v="8928"/>
    </i>
    <i>
      <x v="8151"/>
    </i>
    <i>
      <x v="8031"/>
    </i>
    <i>
      <x v="7933"/>
    </i>
    <i>
      <x v="8046"/>
    </i>
    <i>
      <x v="8635"/>
    </i>
    <i>
      <x v="8510"/>
    </i>
    <i>
      <x v="8636"/>
    </i>
    <i>
      <x v="8216"/>
    </i>
    <i>
      <x v="8637"/>
    </i>
    <i>
      <x v="9101"/>
    </i>
    <i>
      <x v="7825"/>
    </i>
    <i>
      <x v="7909"/>
    </i>
    <i>
      <x v="7845"/>
    </i>
    <i>
      <x v="8116"/>
    </i>
    <i>
      <x v="8240"/>
    </i>
    <i>
      <x v="8591"/>
    </i>
    <i>
      <x v="8641"/>
    </i>
    <i>
      <x v="7757"/>
    </i>
    <i>
      <x v="8642"/>
    </i>
    <i>
      <x v="8480"/>
    </i>
    <i>
      <x v="7851"/>
    </i>
    <i>
      <x v="8595"/>
    </i>
    <i>
      <x v="7936"/>
    </i>
    <i>
      <x v="8970"/>
    </i>
    <i>
      <x v="8645"/>
    </i>
    <i>
      <x v="8986"/>
    </i>
    <i>
      <x v="7924"/>
    </i>
    <i>
      <x v="8048"/>
    </i>
    <i>
      <x v="8647"/>
    </i>
    <i>
      <x v="9021"/>
    </i>
    <i>
      <x v="7937"/>
    </i>
    <i>
      <x v="9037"/>
    </i>
    <i>
      <x v="7938"/>
    </i>
    <i>
      <x v="9053"/>
    </i>
    <i>
      <x v="8650"/>
    </i>
    <i>
      <x v="8067"/>
    </i>
    <i>
      <x v="8126"/>
    </i>
    <i>
      <x v="7905"/>
    </i>
    <i>
      <x v="8652"/>
    </i>
    <i>
      <x v="8541"/>
    </i>
    <i>
      <x v="8352"/>
    </i>
    <i>
      <x v="9125"/>
    </i>
    <i>
      <x v="8654"/>
    </i>
    <i>
      <x v="8337"/>
    </i>
    <i>
      <x v="9201"/>
    </i>
    <i>
      <x v="8560"/>
    </i>
    <i>
      <x v="8340"/>
    </i>
    <i>
      <x v="8610"/>
    </i>
    <i>
      <x v="8657"/>
    </i>
    <i>
      <x v="8106"/>
    </i>
    <i>
      <x v="7940"/>
    </i>
    <i>
      <x v="8469"/>
    </i>
    <i>
      <x v="8110"/>
    </i>
    <i>
      <x v="7756"/>
    </i>
    <i>
      <x v="9197"/>
    </i>
    <i>
      <x v="8924"/>
    </i>
    <i>
      <x v="7827"/>
    </i>
    <i>
      <x v="8932"/>
    </i>
    <i>
      <x v="8124"/>
    </i>
    <i>
      <x v="8618"/>
    </i>
    <i>
      <x v="8573"/>
    </i>
    <i>
      <x v="8948"/>
    </i>
    <i>
      <x v="7943"/>
    </i>
    <i>
      <x v="8958"/>
    </i>
    <i>
      <x v="7926"/>
    </i>
    <i>
      <x v="8035"/>
    </i>
    <i>
      <x v="8666"/>
    </i>
    <i>
      <x v="8974"/>
    </i>
    <i>
      <x v="8667"/>
    </i>
    <i>
      <x v="8982"/>
    </i>
    <i>
      <x v="8668"/>
    </i>
    <i>
      <x v="8990"/>
    </i>
    <i>
      <x v="8153"/>
    </i>
    <i>
      <x v="8601"/>
    </i>
    <i>
      <x v="8357"/>
    </i>
    <i>
      <x v="9009"/>
    </i>
    <i>
      <x v="8358"/>
    </i>
    <i>
      <x v="9017"/>
    </i>
    <i>
      <x v="7734"/>
    </i>
    <i>
      <x v="8603"/>
    </i>
    <i>
      <x v="8673"/>
    </i>
    <i>
      <x v="9033"/>
    </i>
    <i>
      <x v="8359"/>
    </i>
    <i>
      <x v="7676"/>
    </i>
    <i>
      <x v="8675"/>
    </i>
    <i>
      <x v="9049"/>
    </i>
    <i>
      <x v="8676"/>
    </i>
    <i>
      <x v="8334"/>
    </i>
    <i>
      <x v="8360"/>
    </i>
    <i>
      <x v="8302"/>
    </i>
    <i>
      <x v="8361"/>
    </i>
    <i>
      <x v="9081"/>
    </i>
    <i>
      <x v="7946"/>
    </i>
    <i>
      <x v="9089"/>
    </i>
    <i>
      <x v="8135"/>
    </i>
    <i>
      <x v="8535"/>
    </i>
    <i>
      <x v="7947"/>
    </i>
    <i>
      <x v="8307"/>
    </i>
    <i>
      <x v="7712"/>
    </i>
    <i>
      <x v="8080"/>
    </i>
    <i>
      <x v="7685"/>
    </i>
    <i>
      <x v="9121"/>
    </i>
    <i>
      <x v="8684"/>
    </i>
    <i>
      <x v="8086"/>
    </i>
    <i>
      <x v="8685"/>
    </i>
    <i>
      <x v="8088"/>
    </i>
    <i>
      <x v="7855"/>
    </i>
    <i>
      <x v="7910"/>
    </i>
    <i>
      <x v="8687"/>
    </i>
    <i>
      <x v="9153"/>
    </i>
    <i>
      <x v="8688"/>
    </i>
    <i>
      <x v="9161"/>
    </i>
    <i>
      <x v="7713"/>
    </i>
    <i>
      <x v="9169"/>
    </i>
    <i>
      <x v="7857"/>
    </i>
    <i>
      <x v="8101"/>
    </i>
    <i>
      <x v="8691"/>
    </i>
    <i>
      <x v="8568"/>
    </i>
    <i>
      <x v="7950"/>
    </i>
    <i>
      <x v="7796"/>
    </i>
    <i>
      <x v="8693"/>
    </i>
    <i>
      <x v="8906"/>
    </i>
    <i>
      <x v="7736"/>
    </i>
    <i>
      <x v="8910"/>
    </i>
    <i>
      <x v="7732"/>
    </i>
    <i>
      <x v="8914"/>
    </i>
    <i>
      <x v="7829"/>
    </i>
    <i>
      <x v="7886"/>
    </i>
    <i>
      <x v="8697"/>
    </i>
    <i>
      <x v="8015"/>
    </i>
    <i>
      <x v="8369"/>
    </i>
    <i>
      <x v="7887"/>
    </i>
    <i>
      <x v="8699"/>
    </i>
    <i>
      <x v="8285"/>
    </i>
    <i>
      <x v="8185"/>
    </i>
    <i>
      <x v="8593"/>
    </i>
    <i>
      <x v="7955"/>
    </i>
    <i>
      <x v="7761"/>
    </i>
    <i>
      <x v="8228"/>
    </i>
    <i>
      <x v="8481"/>
    </i>
    <i>
      <x v="8155"/>
    </i>
    <i>
      <x v="8026"/>
    </i>
    <i>
      <x v="8704"/>
    </i>
    <i>
      <x v="7890"/>
    </i>
    <i>
      <x v="7739"/>
    </i>
    <i>
      <x v="8343"/>
    </i>
    <i>
      <x v="7716"/>
    </i>
    <i>
      <x v="8619"/>
    </i>
    <i>
      <x v="8248"/>
    </i>
    <i>
      <x v="7675"/>
    </i>
    <i>
      <x v="8374"/>
    </i>
    <i>
      <x v="8036"/>
    </i>
    <i>
      <x v="8130"/>
    </i>
    <i>
      <x v="8972"/>
    </i>
    <i>
      <x v="8376"/>
    </i>
    <i>
      <x v="8976"/>
    </i>
    <i>
      <x v="8377"/>
    </i>
    <i>
      <x v="7892"/>
    </i>
    <i>
      <x v="8712"/>
    </i>
    <i>
      <x v="8494"/>
    </i>
    <i>
      <x v="7961"/>
    </i>
    <i>
      <x v="8988"/>
    </i>
    <i>
      <x v="7831"/>
    </i>
    <i>
      <x v="8043"/>
    </i>
    <i>
      <x v="7862"/>
    </i>
    <i>
      <x v="7919"/>
    </i>
    <i>
      <x v="8143"/>
    </i>
    <i>
      <x v="8500"/>
    </i>
    <i>
      <x v="8189"/>
    </i>
    <i>
      <x v="7896"/>
    </i>
    <i>
      <x v="8583"/>
    </i>
    <i>
      <x v="7915"/>
    </i>
    <i>
      <x v="7798"/>
    </i>
    <i>
      <x v="7705"/>
    </i>
    <i>
      <x v="8720"/>
    </i>
    <i>
      <x v="8295"/>
    </i>
    <i>
      <x v="8383"/>
    </i>
    <i>
      <x v="9023"/>
    </i>
    <i>
      <x v="8722"/>
    </i>
    <i>
      <x v="8296"/>
    </i>
    <i>
      <x v="7965"/>
    </i>
    <i>
      <x v="8511"/>
    </i>
    <i>
      <x v="8584"/>
    </i>
    <i>
      <x v="7775"/>
    </i>
    <i>
      <x v="8254"/>
    </i>
    <i>
      <x v="8513"/>
    </i>
    <i>
      <x v="8386"/>
    </i>
    <i>
      <x v="8168"/>
    </i>
    <i>
      <x v="8727"/>
    </i>
    <i>
      <x v="8515"/>
    </i>
    <i>
      <x v="8728"/>
    </i>
    <i>
      <x v="8517"/>
    </i>
    <i>
      <x v="7833"/>
    </i>
    <i>
      <x v="8169"/>
    </i>
    <i>
      <x v="8730"/>
    </i>
    <i>
      <x v="9067"/>
    </i>
    <i>
      <x v="7966"/>
    </i>
    <i>
      <x v="8524"/>
    </i>
    <i>
      <x v="8732"/>
    </i>
    <i>
      <x v="8122"/>
    </i>
    <i>
      <x v="8191"/>
    </i>
    <i>
      <x v="9079"/>
    </i>
    <i>
      <x v="8734"/>
    </i>
    <i>
      <x v="8530"/>
    </i>
    <i>
      <x v="8389"/>
    </i>
    <i>
      <x v="8068"/>
    </i>
    <i>
      <x v="7866"/>
    </i>
    <i>
      <x v="9091"/>
    </i>
    <i>
      <x v="8391"/>
    </i>
    <i>
      <x v="9095"/>
    </i>
    <i>
      <x v="8192"/>
    </i>
    <i>
      <x v="8074"/>
    </i>
    <i>
      <x v="8739"/>
    </i>
    <i>
      <x v="8537"/>
    </i>
    <i>
      <x v="8393"/>
    </i>
    <i>
      <x v="8220"/>
    </i>
    <i>
      <x v="7822"/>
    </i>
    <i>
      <x v="8542"/>
    </i>
    <i>
      <x v="8258"/>
    </i>
    <i>
      <x v="7785"/>
    </i>
    <i>
      <x v="8743"/>
    </i>
    <i>
      <x v="9119"/>
    </i>
    <i>
      <x v="8744"/>
    </i>
    <i>
      <x v="9123"/>
    </i>
    <i>
      <x v="8396"/>
    </i>
    <i>
      <x v="9127"/>
    </i>
    <i>
      <x v="8746"/>
    </i>
    <i>
      <x v="7803"/>
    </i>
    <i>
      <x v="8747"/>
    </i>
    <i>
      <x v="9135"/>
    </i>
    <i>
      <x v="7868"/>
    </i>
    <i>
      <x v="8173"/>
    </i>
    <i>
      <x v="8586"/>
    </i>
    <i>
      <x v="8316"/>
    </i>
    <i>
      <x v="8750"/>
    </i>
    <i>
      <x v="8318"/>
    </i>
    <i>
      <x v="8751"/>
    </i>
    <i>
      <x v="7844"/>
    </i>
    <i>
      <x v="8752"/>
    </i>
    <i>
      <x v="9155"/>
    </i>
    <i>
      <x v="8753"/>
    </i>
    <i>
      <x v="7912"/>
    </i>
    <i>
      <x v="8399"/>
    </i>
    <i>
      <x v="9163"/>
    </i>
    <i>
      <x v="8574"/>
    </i>
    <i>
      <x v="9167"/>
    </i>
    <i>
      <x v="8400"/>
    </i>
    <i>
      <x v="8321"/>
    </i>
    <i>
      <x v="8757"/>
    </i>
    <i>
      <x v="9175"/>
    </i>
    <i>
      <x v="8159"/>
    </i>
    <i>
      <x v="8103"/>
    </i>
    <i>
      <x v="8402"/>
    </i>
    <i>
      <x v="8578"/>
    </i>
    <i>
      <x v="7970"/>
    </i>
    <i>
      <x v="9187"/>
    </i>
    <i>
      <x v="7743"/>
    </i>
    <i>
      <x v="8107"/>
    </i>
    <i>
      <x v="8403"/>
    </i>
    <i>
      <x v="8010"/>
    </i>
    <i>
      <x v="8763"/>
    </i>
    <i>
      <x v="8905"/>
    </i>
    <i>
      <x v="8764"/>
    </i>
    <i>
      <x v="7837"/>
    </i>
    <i>
      <x v="8404"/>
    </i>
    <i>
      <x v="8909"/>
    </i>
    <i>
      <x v="7704"/>
    </i>
    <i>
      <x v="7884"/>
    </i>
    <i>
      <x v="8767"/>
    </i>
    <i>
      <x v="7724"/>
    </i>
    <i>
      <x v="7745"/>
    </i>
    <i>
      <x v="8915"/>
    </i>
    <i>
      <x v="8406"/>
    </i>
    <i>
      <x v="8917"/>
    </i>
    <i>
      <x v="8407"/>
    </i>
    <i>
      <x v="8919"/>
    </i>
    <i>
      <x v="8771"/>
    </i>
    <i>
      <x v="8921"/>
    </i>
    <i>
      <x v="8772"/>
    </i>
    <i>
      <x v="8144"/>
    </i>
    <i>
      <x v="8773"/>
    </i>
    <i>
      <x v="7758"/>
    </i>
    <i>
      <x v="8774"/>
    </i>
    <i>
      <x v="8927"/>
    </i>
    <i>
      <x v="7707"/>
    </i>
    <i>
      <x v="8231"/>
    </i>
    <i>
      <x v="8776"/>
    </i>
    <i>
      <x v="8931"/>
    </i>
    <i>
      <x v="8409"/>
    </i>
    <i>
      <x v="8166"/>
    </i>
    <i>
      <x v="7977"/>
    </i>
    <i>
      <x v="8113"/>
    </i>
    <i>
      <x v="8128"/>
    </i>
    <i>
      <x v="8937"/>
    </i>
    <i>
      <x v="7978"/>
    </i>
    <i>
      <x v="7762"/>
    </i>
    <i>
      <x v="8410"/>
    </i>
    <i>
      <x v="8941"/>
    </i>
    <i>
      <x v="8411"/>
    </i>
    <i>
      <x v="8025"/>
    </i>
    <i>
      <x v="8783"/>
    </i>
    <i>
      <x v="8945"/>
    </i>
    <i>
      <x v="8412"/>
    </i>
    <i>
      <x v="8027"/>
    </i>
    <i>
      <x v="7799"/>
    </i>
    <i>
      <x v="8949"/>
    </i>
    <i>
      <x v="7979"/>
    </i>
    <i>
      <x v="8594"/>
    </i>
    <i>
      <x v="8787"/>
    </i>
    <i>
      <x v="8953"/>
    </i>
    <i>
      <x v="8596"/>
    </i>
    <i>
      <x v="8289"/>
    </i>
    <i>
      <x v="8788"/>
    </i>
    <i>
      <x v="7682"/>
    </i>
    <i>
      <x v="8342"/>
    </i>
    <i>
      <x v="8486"/>
    </i>
    <i>
      <x v="8415"/>
    </i>
    <i>
      <x v="8961"/>
    </i>
    <i>
      <x v="8161"/>
    </i>
    <i>
      <x v="8032"/>
    </i>
    <i>
      <x v="8792"/>
    </i>
    <i>
      <x v="7766"/>
    </i>
    <i>
      <x v="7870"/>
    </i>
    <i>
      <x v="7891"/>
    </i>
    <i>
      <x v="8418"/>
    </i>
    <i>
      <x v="8037"/>
    </i>
    <i>
      <x v="8795"/>
    </i>
    <i>
      <x v="8131"/>
    </i>
    <i>
      <x v="8796"/>
    </i>
    <i>
      <x v="8489"/>
    </i>
    <i>
      <x v="8797"/>
    </i>
    <i>
      <x v="8975"/>
    </i>
    <i>
      <x v="7982"/>
    </i>
    <i>
      <x v="8490"/>
    </i>
    <i>
      <x v="7871"/>
    </i>
    <i>
      <x v="8979"/>
    </i>
    <i>
      <x v="8800"/>
    </i>
    <i>
      <x v="8209"/>
    </i>
    <i>
      <x v="8801"/>
    </i>
    <i>
      <x v="8493"/>
    </i>
    <i>
      <x v="7824"/>
    </i>
    <i>
      <x v="8622"/>
    </i>
    <i>
      <x v="8803"/>
    </i>
    <i>
      <x v="8496"/>
    </i>
    <i>
      <x v="8420"/>
    </i>
    <i>
      <x v="7894"/>
    </i>
    <i>
      <x v="7984"/>
    </i>
    <i>
      <x v="8991"/>
    </i>
    <i>
      <x v="7771"/>
    </i>
    <i>
      <x v="7928"/>
    </i>
    <i>
      <x v="8995"/>
    </i>
    <i>
      <x v="8806"/>
    </i>
    <i>
      <x v="7680"/>
    </i>
    <i>
      <x v="8162"/>
    </i>
    <i>
      <x v="7706"/>
    </i>
    <i>
      <x v="8422"/>
    </i>
    <i>
      <x v="9000"/>
    </i>
    <i>
      <x v="8809"/>
    </i>
    <i>
      <x v="9002"/>
    </i>
    <i>
      <x v="7872"/>
    </i>
    <i>
      <x v="8047"/>
    </i>
    <i>
      <x v="7987"/>
    </i>
    <i>
      <x v="8501"/>
    </i>
    <i>
      <x v="8812"/>
    </i>
    <i>
      <x v="8211"/>
    </i>
    <i>
      <x v="8813"/>
    </i>
    <i>
      <x v="8504"/>
    </i>
    <i>
      <x v="7748"/>
    </i>
    <i>
      <x v="8121"/>
    </i>
    <i>
      <x v="7719"/>
    </i>
    <i>
      <x v="7773"/>
    </i>
    <i>
      <x v="8425"/>
    </i>
    <i>
      <x v="8051"/>
    </i>
    <i>
      <x v="7989"/>
    </i>
    <i>
      <x v="9018"/>
    </i>
    <i>
      <x v="8266"/>
    </i>
    <i>
      <x v="9020"/>
    </i>
    <i>
      <x v="8819"/>
    </i>
    <i>
      <x v="9022"/>
    </i>
    <i>
      <x v="7990"/>
    </i>
    <i>
      <x v="9024"/>
    </i>
    <i>
      <x v="8267"/>
    </i>
    <i>
      <x v="8052"/>
    </i>
    <i>
      <x v="8822"/>
    </i>
    <i>
      <x v="9028"/>
    </i>
    <i>
      <x v="8823"/>
    </i>
    <i>
      <x v="9030"/>
    </i>
    <i>
      <x v="8428"/>
    </i>
    <i>
      <x v="8054"/>
    </i>
    <i>
      <x v="7835"/>
    </i>
    <i>
      <x v="7774"/>
    </i>
    <i>
      <x v="8430"/>
    </i>
    <i>
      <x v="8057"/>
    </i>
    <i>
      <x v="8827"/>
    </i>
    <i>
      <x v="8512"/>
    </i>
    <i>
      <x v="8117"/>
    </i>
    <i>
      <x v="9040"/>
    </i>
    <i>
      <x v="7809"/>
    </i>
    <i>
      <x v="9042"/>
    </i>
    <i>
      <x v="8830"/>
    </i>
    <i>
      <x v="8060"/>
    </i>
    <i>
      <x v="8831"/>
    </i>
    <i>
      <x v="9046"/>
    </i>
    <i>
      <x v="7720"/>
    </i>
    <i>
      <x v="7817"/>
    </i>
    <i>
      <x v="9056"/>
    </i>
    <i>
      <x v="7695"/>
    </i>
    <i>
      <x v="8333"/>
    </i>
    <i>
      <x v="9052"/>
    </i>
    <i>
      <x v="9059"/>
    </i>
    <i>
      <x v="8299"/>
    </i>
    <i>
      <x v="9061"/>
    </i>
    <i>
      <x v="8577"/>
    </i>
    <i>
      <x v="9063"/>
    </i>
    <i>
      <x v="9058"/>
    </i>
    <i>
      <x v="8834"/>
    </i>
    <i>
      <x v="8520"/>
    </i>
    <i>
      <x v="8199"/>
    </i>
    <i>
      <x v="8065"/>
    </i>
    <i>
      <x v="8836"/>
    </i>
    <i>
      <x v="9064"/>
    </i>
    <i>
      <x v="7789"/>
    </i>
    <i>
      <x v="8521"/>
    </i>
    <i>
      <x v="7810"/>
    </i>
    <i>
      <x v="9068"/>
    </i>
    <i>
      <x v="8839"/>
    </i>
    <i>
      <x v="8523"/>
    </i>
    <i>
      <x v="8435"/>
    </i>
    <i>
      <x v="8525"/>
    </i>
    <i>
      <x v="9203"/>
    </i>
    <i>
      <x v="9074"/>
    </i>
    <i>
      <x v="7876"/>
    </i>
    <i>
      <x v="8606"/>
    </i>
    <i>
      <x v="8843"/>
    </i>
    <i>
      <x v="8217"/>
    </i>
    <i>
      <x v="7750"/>
    </i>
    <i>
      <x v="8528"/>
    </i>
    <i>
      <x v="8272"/>
    </i>
    <i>
      <x v="8304"/>
    </i>
    <i>
      <x v="8439"/>
    </i>
    <i>
      <x v="9084"/>
    </i>
    <i>
      <x v="8330"/>
    </i>
    <i>
      <x v="8170"/>
    </i>
    <i>
      <x v="8848"/>
    </i>
    <i>
      <x v="9088"/>
    </i>
    <i>
      <x v="8441"/>
    </i>
    <i>
      <x v="7780"/>
    </i>
    <i>
      <x v="7998"/>
    </i>
    <i>
      <x v="7904"/>
    </i>
    <i>
      <x v="8851"/>
    </i>
    <i>
      <x v="9094"/>
    </i>
    <i>
      <x v="8852"/>
    </i>
    <i>
      <x v="9096"/>
    </i>
    <i>
      <x v="8853"/>
    </i>
    <i>
      <x v="8536"/>
    </i>
    <i>
      <x v="7999"/>
    </i>
    <i>
      <x v="7783"/>
    </i>
    <i>
      <x v="8442"/>
    </i>
    <i>
      <x v="9102"/>
    </i>
    <i>
      <x v="8443"/>
    </i>
    <i>
      <x v="8177"/>
    </i>
    <i>
      <x v="8444"/>
    </i>
    <i>
      <x v="8078"/>
    </i>
    <i>
      <x v="8858"/>
    </i>
    <i>
      <x v="9108"/>
    </i>
    <i>
      <x v="7752"/>
    </i>
    <i>
      <x v="9110"/>
    </i>
    <i>
      <x v="8445"/>
    </i>
    <i>
      <x v="8079"/>
    </i>
    <i>
      <x v="8590"/>
    </i>
    <i>
      <x v="8081"/>
    </i>
    <i>
      <x v="8447"/>
    </i>
    <i>
      <x v="8309"/>
    </i>
    <i>
      <x v="8448"/>
    </i>
    <i>
      <x v="8310"/>
    </i>
    <i>
      <x v="8003"/>
    </i>
    <i>
      <x v="8546"/>
    </i>
    <i>
      <x v="7877"/>
    </i>
    <i>
      <x v="8311"/>
    </i>
    <i>
      <x v="8112"/>
    </i>
    <i>
      <x v="7787"/>
    </i>
    <i>
      <x v="7878"/>
    </i>
    <i>
      <x v="7818"/>
    </i>
    <i>
      <x v="7753"/>
    </i>
    <i>
      <x v="9128"/>
    </i>
    <i>
      <x v="8005"/>
    </i>
    <i>
      <x v="8549"/>
    </i>
    <i>
      <x v="7754"/>
    </i>
    <i>
      <x v="7819"/>
    </i>
    <i>
      <x v="8871"/>
    </i>
    <i>
      <x v="8172"/>
    </i>
    <i>
      <x v="8872"/>
    </i>
    <i>
      <x v="9136"/>
    </i>
    <i>
      <x v="8275"/>
    </i>
    <i>
      <x v="8089"/>
    </i>
    <i>
      <x v="8874"/>
    </i>
    <i>
      <x v="9140"/>
    </i>
    <i>
      <x v="8875"/>
    </i>
    <i>
      <x v="8091"/>
    </i>
    <i>
      <x v="8007"/>
    </i>
    <i>
      <x v="9144"/>
    </i>
    <i>
      <x v="8877"/>
    </i>
    <i>
      <x v="7794"/>
    </i>
    <i>
      <x v="8878"/>
    </i>
    <i>
      <x v="7710"/>
    </i>
    <i>
      <x v="8879"/>
    </i>
    <i>
      <x v="9150"/>
    </i>
    <i>
      <x v="8276"/>
    </i>
    <i>
      <x v="8096"/>
    </i>
    <i>
      <x v="8881"/>
    </i>
    <i>
      <x v="9154"/>
    </i>
    <i>
      <x v="8108"/>
    </i>
    <i>
      <x v="8097"/>
    </i>
    <i>
      <x v="9195"/>
    </i>
    <i>
      <x v="8561"/>
    </i>
    <i>
      <x v="8455"/>
    </i>
    <i>
      <x v="8099"/>
    </i>
    <i>
      <x v="8885"/>
    </i>
    <i>
      <x v="8563"/>
    </i>
    <i>
      <x v="8886"/>
    </i>
    <i>
      <x v="9164"/>
    </i>
    <i>
      <x v="8456"/>
    </i>
    <i>
      <x v="9166"/>
    </i>
    <i>
      <x v="7723"/>
    </i>
    <i>
      <x v="9168"/>
    </i>
    <i>
      <x v="8203"/>
    </i>
    <i>
      <x v="9170"/>
    </i>
    <i>
      <x v="8890"/>
    </i>
    <i>
      <x v="9172"/>
    </i>
    <i>
      <x v="8459"/>
    </i>
    <i>
      <x v="9174"/>
    </i>
    <i>
      <x v="8460"/>
    </i>
    <i>
      <x v="9176"/>
    </i>
    <i>
      <x v="8009"/>
    </i>
    <i>
      <x v="8567"/>
    </i>
    <i>
      <x v="8894"/>
    </i>
    <i>
      <x v="9180"/>
    </i>
    <i>
      <x v="8461"/>
    </i>
    <i>
      <x v="9182"/>
    </i>
    <i>
      <x v="8462"/>
    </i>
    <i>
      <x v="8104"/>
    </i>
    <i>
      <x v="8897"/>
    </i>
    <i>
      <x v="9186"/>
    </i>
    <i>
      <x v="7811"/>
    </i>
    <i>
      <x v="9188"/>
    </i>
    <i>
      <x v="7882"/>
    </i>
    <i>
      <x v="8569"/>
    </i>
    <i>
      <x v="8900"/>
    </i>
    <i>
      <x v="8322"/>
    </i>
    <i>
      <x v="8280"/>
    </i>
    <i>
      <x v="8466"/>
    </i>
    <i>
      <x v="8882"/>
    </i>
    <i>
      <x v="8323"/>
    </i>
    <i>
      <x v="7800"/>
    </i>
    <i>
      <x v="9198"/>
    </i>
    <i>
      <x v="7942"/>
    </i>
    <i>
      <x v="9200"/>
    </i>
    <i>
      <x v="8661"/>
    </i>
    <i>
      <x v="8662"/>
    </i>
    <i>
      <x v="8111"/>
    </i>
    <i>
      <x v="8656"/>
    </i>
    <i>
      <x v="8436"/>
    </i>
    <i>
      <x v="6910"/>
    </i>
    <i>
      <x v="7475"/>
    </i>
    <i>
      <x v="6530"/>
    </i>
    <i>
      <x v="7093"/>
    </i>
    <i>
      <x v="7539"/>
    </i>
    <i>
      <x v="7094"/>
    </i>
    <i>
      <x v="6797"/>
    </i>
    <i>
      <x v="6655"/>
    </i>
    <i>
      <x v="6985"/>
    </i>
    <i>
      <x v="7096"/>
    </i>
    <i>
      <x v="6861"/>
    </i>
    <i>
      <x v="6222"/>
    </i>
    <i>
      <x v="6895"/>
    </i>
    <i>
      <x v="7003"/>
    </i>
    <i>
      <x v="6268"/>
    </i>
    <i>
      <x v="7099"/>
    </i>
    <i>
      <x v="7395"/>
    </i>
    <i>
      <x v="7100"/>
    </i>
    <i>
      <x v="7059"/>
    </i>
    <i>
      <x v="7101"/>
    </i>
    <i>
      <x v="6841"/>
    </i>
    <i>
      <x v="7102"/>
    </i>
    <i>
      <x v="6854"/>
    </i>
    <i>
      <x v="7103"/>
    </i>
    <i>
      <x v="6356"/>
    </i>
    <i>
      <x v="6656"/>
    </i>
    <i>
      <x v="6178"/>
    </i>
    <i>
      <x v="6657"/>
    </i>
    <i>
      <x v="7587"/>
    </i>
    <i>
      <x v="7106"/>
    </i>
    <i>
      <x v="6213"/>
    </i>
    <i>
      <x v="6182"/>
    </i>
    <i>
      <x v="7371"/>
    </i>
    <i>
      <x v="6460"/>
    </i>
    <i>
      <x v="6802"/>
    </i>
    <i>
      <x v="7034"/>
    </i>
    <i>
      <x v="6812"/>
    </i>
    <i>
      <x v="6365"/>
    </i>
    <i>
      <x v="7419"/>
    </i>
    <i>
      <x v="7111"/>
    </i>
    <i>
      <x v="6534"/>
    </i>
    <i>
      <x v="6224"/>
    </i>
    <i>
      <x v="7451"/>
    </i>
    <i>
      <x v="7113"/>
    </i>
    <i>
      <x v="6280"/>
    </i>
    <i>
      <x v="6661"/>
    </i>
    <i>
      <x v="7483"/>
    </i>
    <i>
      <x v="7115"/>
    </i>
    <i>
      <x v="7499"/>
    </i>
    <i>
      <x v="7116"/>
    </i>
    <i>
      <x v="6354"/>
    </i>
    <i>
      <x v="6662"/>
    </i>
    <i>
      <x v="7531"/>
    </i>
    <i>
      <x v="6619"/>
    </i>
    <i>
      <x v="7547"/>
    </i>
    <i>
      <x v="7119"/>
    </i>
    <i>
      <x v="6219"/>
    </i>
    <i>
      <x v="7120"/>
    </i>
    <i>
      <x v="7579"/>
    </i>
    <i>
      <x v="7121"/>
    </i>
    <i>
      <x v="6907"/>
    </i>
    <i>
      <x v="7005"/>
    </i>
    <i>
      <x v="7611"/>
    </i>
    <i>
      <x v="7123"/>
    </i>
    <i>
      <x v="7627"/>
    </i>
    <i>
      <x v="7124"/>
    </i>
    <i>
      <x v="6628"/>
    </i>
    <i>
      <x v="6631"/>
    </i>
    <i>
      <x v="6622"/>
    </i>
    <i>
      <x v="6665"/>
    </i>
    <i>
      <x v="7383"/>
    </i>
    <i>
      <x v="7127"/>
    </i>
    <i>
      <x v="7391"/>
    </i>
    <i>
      <x v="6596"/>
    </i>
    <i>
      <x v="6249"/>
    </i>
    <i>
      <x v="7129"/>
    </i>
    <i>
      <x v="7407"/>
    </i>
    <i>
      <x v="7130"/>
    </i>
    <i>
      <x v="6250"/>
    </i>
    <i>
      <x v="6666"/>
    </i>
    <i>
      <x v="7423"/>
    </i>
    <i>
      <x v="7132"/>
    </i>
    <i>
      <x v="6139"/>
    </i>
    <i>
      <x v="7007"/>
    </i>
    <i>
      <x v="7439"/>
    </i>
    <i>
      <x v="7134"/>
    </i>
    <i>
      <x v="6833"/>
    </i>
    <i>
      <x v="6327"/>
    </i>
    <i>
      <x v="6154"/>
    </i>
    <i>
      <x v="7136"/>
    </i>
    <i>
      <x v="6202"/>
    </i>
    <i>
      <x v="7137"/>
    </i>
    <i>
      <x v="6412"/>
    </i>
    <i>
      <x v="6668"/>
    </i>
    <i>
      <x v="7479"/>
    </i>
    <i>
      <x v="6669"/>
    </i>
    <i>
      <x v="6309"/>
    </i>
    <i>
      <x v="6670"/>
    </i>
    <i>
      <x v="6855"/>
    </i>
    <i>
      <x v="6671"/>
    </i>
    <i>
      <x v="6859"/>
    </i>
    <i>
      <x v="7142"/>
    </i>
    <i>
      <x v="7511"/>
    </i>
    <i>
      <x v="6957"/>
    </i>
    <i>
      <x v="7519"/>
    </i>
    <i>
      <x v="6958"/>
    </i>
    <i>
      <x v="6874"/>
    </i>
    <i>
      <x v="7008"/>
    </i>
    <i>
      <x v="7535"/>
    </i>
    <i>
      <x v="6959"/>
    </i>
    <i>
      <x v="6153"/>
    </i>
    <i>
      <x v="6676"/>
    </i>
    <i>
      <x v="7551"/>
    </i>
    <i>
      <x v="6677"/>
    </i>
    <i>
      <x v="6888"/>
    </i>
    <i>
      <x v="6183"/>
    </i>
    <i>
      <x v="7567"/>
    </i>
    <i>
      <x v="7150"/>
    </i>
    <i>
      <x v="6359"/>
    </i>
    <i>
      <x v="6288"/>
    </i>
    <i>
      <x v="6426"/>
    </i>
    <i>
      <x v="6465"/>
    </i>
    <i>
      <x v="6905"/>
    </i>
    <i>
      <x v="6681"/>
    </i>
    <i>
      <x v="6360"/>
    </i>
    <i>
      <x v="7154"/>
    </i>
    <i>
      <x v="6575"/>
    </i>
    <i>
      <x v="6947"/>
    </i>
    <i>
      <x v="6917"/>
    </i>
    <i>
      <x v="7156"/>
    </i>
    <i>
      <x v="6614"/>
    </i>
    <i>
      <x v="7037"/>
    </i>
    <i>
      <x v="7077"/>
    </i>
    <i>
      <x v="6683"/>
    </i>
    <i>
      <x v="6582"/>
    </i>
    <i>
      <x v="6632"/>
    </i>
    <i>
      <x v="6517"/>
    </i>
    <i>
      <x v="7160"/>
    </i>
    <i>
      <x v="7373"/>
    </i>
    <i>
      <x v="7161"/>
    </i>
    <i>
      <x v="6401"/>
    </i>
    <i>
      <x v="7162"/>
    </i>
    <i>
      <x v="6215"/>
    </i>
    <i>
      <x v="6961"/>
    </i>
    <i>
      <x v="6800"/>
    </i>
    <i>
      <x v="7164"/>
    </i>
    <i>
      <x v="6404"/>
    </i>
    <i>
      <x v="7165"/>
    </i>
    <i>
      <x v="6807"/>
    </i>
    <i>
      <x v="6598"/>
    </i>
    <i>
      <x v="6162"/>
    </i>
    <i>
      <x v="7167"/>
    </i>
    <i>
      <x v="7401"/>
    </i>
    <i>
      <x v="6441"/>
    </i>
    <i>
      <x v="6373"/>
    </i>
    <i>
      <x v="7169"/>
    </i>
    <i>
      <x v="6999"/>
    </i>
    <i>
      <x v="7170"/>
    </i>
    <i>
      <x v="7413"/>
    </i>
    <i>
      <x v="6687"/>
    </i>
    <i>
      <x v="7417"/>
    </i>
    <i>
      <x v="7172"/>
    </i>
    <i>
      <x v="6820"/>
    </i>
    <i>
      <x v="6468"/>
    </i>
    <i>
      <x v="6252"/>
    </i>
    <i>
      <x v="6469"/>
    </i>
    <i>
      <x v="6822"/>
    </i>
    <i>
      <x v="6217"/>
    </i>
    <i>
      <x v="6825"/>
    </i>
    <i>
      <x v="6690"/>
    </i>
    <i>
      <x v="6828"/>
    </i>
    <i>
      <x v="6691"/>
    </i>
    <i>
      <x v="6303"/>
    </i>
    <i>
      <x v="7178"/>
    </i>
    <i>
      <x v="6537"/>
    </i>
    <i>
      <x v="7179"/>
    </i>
    <i>
      <x v="6835"/>
    </i>
    <i>
      <x v="6311"/>
    </i>
    <i>
      <x v="6838"/>
    </i>
    <i>
      <x v="7181"/>
    </i>
    <i>
      <x v="7457"/>
    </i>
    <i>
      <x v="6471"/>
    </i>
    <i>
      <x v="7461"/>
    </i>
    <i>
      <x v="6185"/>
    </i>
    <i>
      <x v="7465"/>
    </i>
    <i>
      <x v="6695"/>
    </i>
    <i>
      <x v="6846"/>
    </i>
    <i>
      <x v="6696"/>
    </i>
    <i>
      <x v="6413"/>
    </i>
    <i>
      <x v="7186"/>
    </i>
    <i>
      <x v="7477"/>
    </i>
    <i>
      <x v="7187"/>
    </i>
    <i>
      <x v="7481"/>
    </i>
    <i>
      <x v="7188"/>
    </i>
    <i>
      <x v="6944"/>
    </i>
    <i>
      <x v="7189"/>
    </i>
    <i>
      <x v="6352"/>
    </i>
    <i>
      <x v="6452"/>
    </i>
    <i>
      <x v="7493"/>
    </i>
    <i>
      <x v="6138"/>
    </i>
    <i>
      <x v="7497"/>
    </i>
    <i>
      <x v="6380"/>
    </i>
    <i>
      <x v="7501"/>
    </i>
    <i>
      <x v="6699"/>
    </i>
    <i>
      <x v="6275"/>
    </i>
    <i>
      <x v="6948"/>
    </i>
    <i>
      <x v="7509"/>
    </i>
    <i>
      <x v="6329"/>
    </i>
    <i>
      <x v="6989"/>
    </i>
    <i>
      <x v="7196"/>
    </i>
    <i>
      <x v="6417"/>
    </i>
    <i>
      <x v="6700"/>
    </i>
    <i>
      <x v="7521"/>
    </i>
    <i>
      <x v="6296"/>
    </i>
    <i>
      <x v="6873"/>
    </i>
    <i>
      <x v="6600"/>
    </i>
    <i>
      <x v="6876"/>
    </i>
    <i>
      <x v="7200"/>
    </i>
    <i>
      <x v="6558"/>
    </i>
    <i>
      <x v="6208"/>
    </i>
    <i>
      <x v="6173"/>
    </i>
    <i>
      <x v="7202"/>
    </i>
    <i>
      <x v="7541"/>
    </i>
    <i>
      <x v="6702"/>
    </i>
    <i>
      <x v="7545"/>
    </i>
    <i>
      <x v="6475"/>
    </i>
    <i>
      <x v="6625"/>
    </i>
    <i>
      <x v="7205"/>
    </i>
    <i>
      <x v="7553"/>
    </i>
    <i>
      <x v="6382"/>
    </i>
    <i>
      <x v="7557"/>
    </i>
    <i>
      <x v="6230"/>
    </i>
    <i>
      <x v="7561"/>
    </i>
    <i>
      <x v="7208"/>
    </i>
    <i>
      <x v="7565"/>
    </i>
    <i>
      <x v="6331"/>
    </i>
    <i>
      <x v="7070"/>
    </i>
    <i>
      <x v="6186"/>
    </i>
    <i>
      <x v="6567"/>
    </i>
    <i>
      <x v="7211"/>
    </i>
    <i>
      <x v="6569"/>
    </i>
    <i>
      <x v="7212"/>
    </i>
    <i>
      <x v="6901"/>
    </i>
    <i>
      <x v="6706"/>
    </i>
    <i>
      <x v="7585"/>
    </i>
    <i>
      <x v="6477"/>
    </i>
    <i>
      <x v="7589"/>
    </i>
    <i>
      <x v="6708"/>
    </i>
    <i>
      <x v="6262"/>
    </i>
    <i>
      <x v="6478"/>
    </i>
    <i>
      <x v="7597"/>
    </i>
    <i>
      <x v="7217"/>
    </i>
    <i>
      <x v="7601"/>
    </i>
    <i>
      <x v="6966"/>
    </i>
    <i>
      <x v="7073"/>
    </i>
    <i>
      <x v="6711"/>
    </i>
    <i>
      <x v="6576"/>
    </i>
    <i>
      <x v="7220"/>
    </i>
    <i>
      <x v="6428"/>
    </i>
    <i>
      <x v="7221"/>
    </i>
    <i>
      <x v="7617"/>
    </i>
    <i>
      <x v="6712"/>
    </i>
    <i>
      <x v="7076"/>
    </i>
    <i>
      <x v="6480"/>
    </i>
    <i>
      <x v="6923"/>
    </i>
    <i>
      <x v="6601"/>
    </i>
    <i>
      <x v="7629"/>
    </i>
    <i>
      <x v="6715"/>
    </i>
    <i>
      <x v="7031"/>
    </i>
    <i>
      <x v="7226"/>
    </i>
    <i>
      <x v="7022"/>
    </i>
    <i>
      <x v="6602"/>
    </i>
    <i>
      <x v="6431"/>
    </i>
    <i>
      <x v="7228"/>
    </i>
    <i>
      <x v="6276"/>
    </i>
    <i>
      <x v="6717"/>
    </i>
    <i>
      <x v="6630"/>
    </i>
    <i>
      <x v="6718"/>
    </i>
    <i>
      <x v="6399"/>
    </i>
    <i>
      <x v="6719"/>
    </i>
    <i>
      <x v="6793"/>
    </i>
    <i>
      <x v="6209"/>
    </i>
    <i>
      <x v="6623"/>
    </i>
    <i>
      <x v="6603"/>
    </i>
    <i>
      <x v="7378"/>
    </i>
    <i>
      <x v="7234"/>
    </i>
    <i>
      <x v="7380"/>
    </i>
    <i>
      <x v="6722"/>
    </i>
    <i>
      <x v="6346"/>
    </i>
    <i>
      <x v="6188"/>
    </i>
    <i>
      <x v="6593"/>
    </i>
    <i>
      <x v="6233"/>
    </i>
    <i>
      <x v="6523"/>
    </i>
    <i>
      <x v="6234"/>
    </i>
    <i>
      <x v="6285"/>
    </i>
    <i>
      <x v="6189"/>
    </i>
    <i>
      <x v="7057"/>
    </i>
    <i>
      <x v="6177"/>
    </i>
    <i>
      <x v="6806"/>
    </i>
    <i>
      <x v="6725"/>
    </i>
    <i>
      <x v="6808"/>
    </i>
    <i>
      <x v="6482"/>
    </i>
    <i>
      <x v="7396"/>
    </i>
    <i>
      <x v="6727"/>
    </i>
    <i>
      <x v="6527"/>
    </i>
    <i>
      <x v="7244"/>
    </i>
    <i>
      <x v="7400"/>
    </i>
    <i>
      <x v="7082"/>
    </i>
    <i>
      <x v="6348"/>
    </i>
    <i>
      <x v="6235"/>
    </i>
    <i>
      <x v="7404"/>
    </i>
    <i>
      <x v="7247"/>
    </i>
    <i>
      <x v="7014"/>
    </i>
    <i>
      <x v="6484"/>
    </i>
    <i>
      <x v="6815"/>
    </i>
    <i>
      <x v="6730"/>
    </i>
    <i>
      <x v="6367"/>
    </i>
    <i>
      <x v="6634"/>
    </i>
    <i>
      <x v="6818"/>
    </i>
    <i>
      <x v="6442"/>
    </i>
    <i>
      <x v="7414"/>
    </i>
    <i>
      <x v="7252"/>
    </i>
    <i>
      <x v="6531"/>
    </i>
    <i>
      <x v="6314"/>
    </i>
    <i>
      <x v="6647"/>
    </i>
    <i>
      <x v="7254"/>
    </i>
    <i>
      <x v="7420"/>
    </i>
    <i>
      <x v="7255"/>
    </i>
    <i>
      <x v="7422"/>
    </i>
    <i>
      <x v="7256"/>
    </i>
    <i>
      <x v="6251"/>
    </i>
    <i>
      <x v="7257"/>
    </i>
    <i>
      <x v="7426"/>
    </i>
    <i>
      <x v="6733"/>
    </i>
    <i>
      <x v="6532"/>
    </i>
    <i>
      <x v="7259"/>
    </i>
    <i>
      <x v="7430"/>
    </i>
    <i>
      <x v="6386"/>
    </i>
    <i>
      <x v="6824"/>
    </i>
    <i>
      <x v="6488"/>
    </i>
    <i>
      <x v="7434"/>
    </i>
    <i>
      <x v="6190"/>
    </i>
    <i>
      <x v="6827"/>
    </i>
    <i>
      <x v="7043"/>
    </i>
    <i>
      <x v="7438"/>
    </i>
    <i>
      <x v="6218"/>
    </i>
    <i>
      <x v="7440"/>
    </i>
    <i>
      <x v="6738"/>
    </i>
    <i>
      <x v="7442"/>
    </i>
    <i>
      <x v="6649"/>
    </i>
    <i>
      <x v="7444"/>
    </i>
    <i>
      <x v="6141"/>
    </i>
    <i>
      <x v="6832"/>
    </i>
    <i>
      <x v="6941"/>
    </i>
    <i>
      <x v="6538"/>
    </i>
    <i>
      <x v="7269"/>
    </i>
    <i>
      <x v="6408"/>
    </i>
    <i>
      <x v="6156"/>
    </i>
    <i>
      <x v="6409"/>
    </i>
    <i>
      <x v="6192"/>
    </i>
    <i>
      <x v="7061"/>
    </i>
    <i>
      <x v="7272"/>
    </i>
    <i>
      <x v="6255"/>
    </i>
    <i>
      <x v="6743"/>
    </i>
    <i>
      <x v="7458"/>
    </i>
    <i>
      <x v="6238"/>
    </i>
    <i>
      <x v="6653"/>
    </i>
    <i>
      <x v="6443"/>
    </i>
    <i>
      <x v="7462"/>
    </i>
    <i>
      <x v="6490"/>
    </i>
    <i>
      <x v="6543"/>
    </i>
    <i>
      <x v="7277"/>
    </i>
    <i>
      <x v="7466"/>
    </i>
    <i>
      <x v="6491"/>
    </i>
    <i>
      <x v="6545"/>
    </i>
    <i>
      <x v="6145"/>
    </i>
    <i>
      <x v="7470"/>
    </i>
    <i>
      <x v="6746"/>
    </i>
    <i>
      <x v="7472"/>
    </i>
    <i>
      <x v="7281"/>
    </i>
    <i>
      <x v="7062"/>
    </i>
    <i>
      <x v="6492"/>
    </i>
    <i>
      <x v="6849"/>
    </i>
    <i>
      <x v="6975"/>
    </i>
    <i>
      <x v="6257"/>
    </i>
    <i>
      <x v="7284"/>
    </i>
    <i>
      <x v="7480"/>
    </i>
    <i>
      <x v="6493"/>
    </i>
    <i>
      <x v="6850"/>
    </i>
    <i>
      <x v="7286"/>
    </i>
    <i>
      <x v="7484"/>
    </i>
    <i>
      <x v="7287"/>
    </i>
    <i>
      <x v="6987"/>
    </i>
    <i>
      <x v="6193"/>
    </i>
    <i>
      <x v="7488"/>
    </i>
    <i>
      <x v="6635"/>
    </i>
    <i>
      <x v="7490"/>
    </i>
    <i>
      <x v="6607"/>
    </i>
    <i>
      <x v="7492"/>
    </i>
    <i>
      <x v="7291"/>
    </i>
    <i>
      <x v="7494"/>
    </i>
    <i>
      <x v="7010"/>
    </i>
    <i>
      <x v="7496"/>
    </i>
    <i>
      <x v="6242"/>
    </i>
    <i>
      <x v="6856"/>
    </i>
    <i>
      <x v="6453"/>
    </i>
    <i>
      <x v="7017"/>
    </i>
    <i>
      <x v="7295"/>
    </i>
    <i>
      <x v="6549"/>
    </i>
    <i>
      <x v="6753"/>
    </i>
    <i>
      <x v="7504"/>
    </i>
    <i>
      <x v="7297"/>
    </i>
    <i>
      <x v="7064"/>
    </i>
    <i>
      <x v="7298"/>
    </i>
    <i>
      <x v="6610"/>
    </i>
    <i>
      <x v="6243"/>
    </i>
    <i>
      <x v="7510"/>
    </i>
    <i>
      <x v="7300"/>
    </i>
    <i>
      <x v="7512"/>
    </i>
    <i>
      <x v="7301"/>
    </i>
    <i>
      <x v="6152"/>
    </i>
    <i>
      <x v="6977"/>
    </i>
    <i>
      <x v="6172"/>
    </i>
    <i>
      <x v="7667"/>
    </i>
    <i>
      <x v="7025"/>
    </i>
    <i>
      <x v="6589"/>
    </i>
    <i>
      <x v="6305"/>
    </i>
    <i>
      <x v="6755"/>
    </i>
    <i>
      <x v="6611"/>
    </i>
    <i>
      <x v="7084"/>
    </i>
    <i>
      <x v="6872"/>
    </i>
    <i>
      <x v="6195"/>
    </i>
    <i>
      <x v="7526"/>
    </i>
    <i>
      <x v="7308"/>
    </i>
    <i>
      <x v="6875"/>
    </i>
    <i>
      <x v="6758"/>
    </i>
    <i>
      <x v="7530"/>
    </i>
    <i>
      <x v="6390"/>
    </i>
    <i>
      <x v="6420"/>
    </i>
    <i>
      <x v="7311"/>
    </i>
    <i>
      <x v="7534"/>
    </i>
    <i>
      <x v="6978"/>
    </i>
    <i>
      <x v="7536"/>
    </i>
    <i>
      <x v="6160"/>
    </i>
    <i>
      <x v="6991"/>
    </i>
    <i>
      <x v="6498"/>
    </i>
    <i>
      <x v="7540"/>
    </i>
    <i>
      <x v="7315"/>
    </i>
    <i>
      <x v="6880"/>
    </i>
    <i>
      <x v="7048"/>
    </i>
    <i>
      <x v="7544"/>
    </i>
    <i>
      <x v="6246"/>
    </i>
    <i>
      <x v="6643"/>
    </i>
    <i>
      <x v="7049"/>
    </i>
    <i>
      <x v="7548"/>
    </i>
    <i>
      <x v="6501"/>
    </i>
    <i>
      <x v="6883"/>
    </i>
    <i>
      <x v="7320"/>
    </i>
    <i>
      <x v="6561"/>
    </i>
    <i>
      <x v="6765"/>
    </i>
    <i>
      <x v="6885"/>
    </i>
    <i>
      <x v="7322"/>
    </i>
    <i>
      <x v="6562"/>
    </i>
    <i>
      <x v="6979"/>
    </i>
    <i>
      <x v="6422"/>
    </i>
    <i>
      <x v="6157"/>
    </i>
    <i>
      <x v="6564"/>
    </i>
    <i>
      <x v="7325"/>
    </i>
    <i>
      <x v="7562"/>
    </i>
    <i>
      <x v="6502"/>
    </i>
    <i>
      <x v="6358"/>
    </i>
    <i>
      <x v="7327"/>
    </i>
    <i>
      <x v="6892"/>
    </i>
    <i>
      <x v="7050"/>
    </i>
    <i>
      <x v="6456"/>
    </i>
    <i>
      <x v="7661"/>
    </i>
    <i>
      <x v="6894"/>
    </i>
    <i>
      <x v="6588"/>
    </i>
    <i>
      <x v="6896"/>
    </i>
    <i>
      <x v="6459"/>
    </i>
    <i>
      <x v="7574"/>
    </i>
    <i>
      <x v="7332"/>
    </i>
    <i>
      <x v="7576"/>
    </i>
    <i>
      <x v="6341"/>
    </i>
    <i>
      <x v="6900"/>
    </i>
    <i>
      <x v="7334"/>
    </i>
    <i>
      <x v="7580"/>
    </i>
    <i>
      <x v="6505"/>
    </i>
    <i>
      <x v="6570"/>
    </i>
    <i>
      <x v="6394"/>
    </i>
    <i>
      <x v="6645"/>
    </i>
    <i>
      <x v="6168"/>
    </i>
    <i>
      <x v="6904"/>
    </i>
    <i>
      <x v="7654"/>
    </i>
    <i>
      <x v="7588"/>
    </i>
    <i>
      <x v="6369"/>
    </i>
    <i>
      <x v="7590"/>
    </i>
    <i>
      <x v="6935"/>
    </i>
    <i>
      <x v="6308"/>
    </i>
    <i>
      <x v="7023"/>
    </i>
    <i>
      <x v="6572"/>
    </i>
    <i>
      <x v="6777"/>
    </i>
    <i>
      <x v="6908"/>
    </i>
    <i>
      <x v="7343"/>
    </i>
    <i>
      <x v="7598"/>
    </i>
    <i>
      <x v="7344"/>
    </i>
    <i>
      <x v="7600"/>
    </i>
    <i>
      <x v="7051"/>
    </i>
    <i>
      <x v="7072"/>
    </i>
    <i>
      <x v="6982"/>
    </i>
    <i>
      <x v="6205"/>
    </i>
    <i>
      <x v="6511"/>
    </i>
    <i>
      <x v="6574"/>
    </i>
    <i>
      <x v="7348"/>
    </i>
    <i>
      <x v="7608"/>
    </i>
    <i>
      <x v="6300"/>
    </i>
    <i>
      <x v="6915"/>
    </i>
    <i>
      <x v="7027"/>
    </i>
    <i>
      <x v="6626"/>
    </i>
    <i>
      <x v="7351"/>
    </i>
    <i>
      <x v="7614"/>
    </i>
    <i>
      <x v="7352"/>
    </i>
    <i>
      <x v="7616"/>
    </i>
    <i>
      <x v="7353"/>
    </i>
    <i>
      <x v="6429"/>
    </i>
    <i>
      <x v="7354"/>
    </i>
    <i>
      <x v="6654"/>
    </i>
    <i>
      <x v="7355"/>
    </i>
    <i>
      <x v="6922"/>
    </i>
    <i>
      <x v="6638"/>
    </i>
    <i>
      <x v="7624"/>
    </i>
    <i>
      <x v="6983"/>
    </i>
    <i>
      <x v="7626"/>
    </i>
    <i>
      <x v="6782"/>
    </i>
    <i>
      <x v="6924"/>
    </i>
    <i>
      <x v="7359"/>
    </i>
    <i>
      <x v="7630"/>
    </i>
    <i>
      <x v="6151"/>
    </i>
    <i>
      <x v="6925"/>
    </i>
    <i>
      <x v="6652"/>
    </i>
    <i>
      <x v="7634"/>
    </i>
    <i>
      <x v="7646"/>
    </i>
    <i>
      <x v="6450"/>
    </i>
    <i>
      <x v="6362"/>
    </i>
    <i>
      <x v="6165"/>
    </i>
    <i>
      <x v="7650"/>
    </i>
    <i>
      <x v="7640"/>
    </i>
    <i>
      <x v="7652"/>
    </i>
    <i>
      <x v="7642"/>
    </i>
    <i>
      <x v="7079"/>
    </i>
    <i>
      <x v="6788"/>
    </i>
    <i>
      <x v="6932"/>
    </i>
    <i>
      <x v="6514"/>
    </i>
    <i>
      <x v="6271"/>
    </i>
    <i>
      <x v="6785"/>
    </i>
    <i>
      <x v="7649"/>
    </i>
    <i>
      <x v="6621"/>
    </i>
    <i>
      <x v="7651"/>
    </i>
    <i>
      <x v="6639"/>
    </i>
    <i>
      <x v="7653"/>
    </i>
    <i>
      <x v="7365"/>
    </i>
    <i>
      <x v="7366"/>
    </i>
    <i>
      <x v="6198"/>
    </i>
    <i>
      <x v="7657"/>
    </i>
    <i>
      <x v="6508"/>
    </i>
    <i>
      <x v="7659"/>
    </i>
    <i>
      <x v="6509"/>
    </i>
    <i>
      <x v="6943"/>
    </i>
    <i>
      <x v="6587"/>
    </i>
    <i>
      <x v="7329"/>
    </i>
    <i>
      <x v="7664"/>
    </i>
    <i>
      <x v="6980"/>
    </i>
    <i>
      <x v="6998"/>
    </i>
    <i>
      <x v="7331"/>
    </i>
    <i>
      <x v="6939"/>
    </i>
    <i>
      <x v="6754"/>
    </i>
    <i>
      <x v="7304"/>
    </i>
    <i>
      <x v="6971"/>
    </i>
    <i>
      <x v="6084"/>
    </i>
    <i>
      <x v="5950"/>
    </i>
    <i>
      <x v="4910"/>
    </i>
    <i>
      <x v="5568"/>
    </i>
    <i>
      <x v="4771"/>
    </i>
    <i>
      <x v="5476"/>
    </i>
    <i>
      <x v="5854"/>
    </i>
    <i>
      <x v="5379"/>
    </i>
    <i>
      <x v="5256"/>
    </i>
    <i>
      <x v="5025"/>
    </i>
    <i>
      <x v="5373"/>
    </i>
    <i>
      <x v="5572"/>
    </i>
    <i>
      <x v="4786"/>
    </i>
    <i>
      <x v="5076"/>
    </i>
    <i>
      <x v="5517"/>
    </i>
    <i>
      <x v="4841"/>
    </i>
    <i>
      <x v="5870"/>
    </i>
    <i>
      <x v="5575"/>
    </i>
    <i>
      <x v="5902"/>
    </i>
    <i>
      <x v="5576"/>
    </i>
    <i>
      <x v="5934"/>
    </i>
    <i>
      <x v="4842"/>
    </i>
    <i>
      <x v="5966"/>
    </i>
    <i>
      <x v="4843"/>
    </i>
    <i>
      <x v="5998"/>
    </i>
    <i>
      <x v="5080"/>
    </i>
    <i>
      <x v="4947"/>
    </i>
    <i>
      <x v="4654"/>
    </i>
    <i>
      <x v="4951"/>
    </i>
    <i>
      <x v="5082"/>
    </i>
    <i>
      <x v="6110"/>
    </i>
    <i>
      <x v="4703"/>
    </i>
    <i>
      <x v="5216"/>
    </i>
    <i>
      <x v="5583"/>
    </i>
    <i>
      <x v="5227"/>
    </i>
    <i>
      <x v="4712"/>
    </i>
    <i>
      <x v="4907"/>
    </i>
    <i>
      <x v="5585"/>
    </i>
    <i>
      <x v="4976"/>
    </i>
    <i>
      <x v="5586"/>
    </i>
    <i>
      <x v="5910"/>
    </i>
    <i>
      <x v="5478"/>
    </i>
    <i>
      <x v="5258"/>
    </i>
    <i>
      <x v="5085"/>
    </i>
    <i>
      <x v="4611"/>
    </i>
    <i>
      <x v="5086"/>
    </i>
    <i>
      <x v="5521"/>
    </i>
    <i>
      <x v="5461"/>
    </i>
    <i>
      <x v="4762"/>
    </i>
    <i>
      <x v="5591"/>
    </i>
    <i>
      <x v="5990"/>
    </i>
    <i>
      <x v="5087"/>
    </i>
    <i>
      <x v="5445"/>
    </i>
    <i>
      <x v="5460"/>
    </i>
    <i>
      <x v="4945"/>
    </i>
    <i>
      <x v="5594"/>
    </i>
    <i>
      <x v="5320"/>
    </i>
    <i>
      <x v="5395"/>
    </i>
    <i>
      <x v="5327"/>
    </i>
    <i>
      <x v="4847"/>
    </i>
    <i>
      <x v="4640"/>
    </i>
    <i>
      <x v="5090"/>
    </i>
    <i>
      <x v="5550"/>
    </i>
    <i>
      <x v="4848"/>
    </i>
    <i>
      <x v="4828"/>
    </i>
    <i>
      <x v="5530"/>
    </i>
    <i>
      <x v="5842"/>
    </i>
    <i>
      <x v="5600"/>
    </i>
    <i>
      <x v="5220"/>
    </i>
    <i>
      <x v="5601"/>
    </i>
    <i>
      <x v="5858"/>
    </i>
    <i>
      <x v="5602"/>
    </i>
    <i>
      <x v="5463"/>
    </i>
    <i>
      <x v="5603"/>
    </i>
    <i>
      <x v="4750"/>
    </i>
    <i>
      <x v="5093"/>
    </i>
    <i>
      <x v="5882"/>
    </i>
    <i>
      <x v="5094"/>
    </i>
    <i>
      <x v="5890"/>
    </i>
    <i>
      <x v="4849"/>
    </i>
    <i>
      <x v="4912"/>
    </i>
    <i>
      <x v="5607"/>
    </i>
    <i>
      <x v="5493"/>
    </i>
    <i>
      <x v="5096"/>
    </i>
    <i>
      <x v="5914"/>
    </i>
    <i>
      <x v="5609"/>
    </i>
    <i>
      <x v="5922"/>
    </i>
    <i>
      <x v="4714"/>
    </i>
    <i>
      <x v="5930"/>
    </i>
    <i>
      <x v="5611"/>
    </i>
    <i>
      <x v="4919"/>
    </i>
    <i>
      <x v="5612"/>
    </i>
    <i>
      <x v="4652"/>
    </i>
    <i>
      <x v="5613"/>
    </i>
    <i>
      <x v="5496"/>
    </i>
    <i>
      <x v="5098"/>
    </i>
    <i>
      <x v="4928"/>
    </i>
    <i>
      <x v="5615"/>
    </i>
    <i>
      <x v="5283"/>
    </i>
    <i>
      <x v="5616"/>
    </i>
    <i>
      <x v="5013"/>
    </i>
    <i>
      <x v="5531"/>
    </i>
    <i>
      <x v="5986"/>
    </i>
    <i>
      <x v="5051"/>
    </i>
    <i>
      <x v="4934"/>
    </i>
    <i>
      <x v="5619"/>
    </i>
    <i>
      <x v="6002"/>
    </i>
    <i>
      <x v="5620"/>
    </i>
    <i>
      <x v="5447"/>
    </i>
    <i>
      <x v="4852"/>
    </i>
    <i>
      <x v="5307"/>
    </i>
    <i>
      <x v="4989"/>
    </i>
    <i>
      <x v="4816"/>
    </i>
    <i>
      <x v="5101"/>
    </i>
    <i>
      <x v="4808"/>
    </i>
    <i>
      <x v="5552"/>
    </i>
    <i>
      <x v="5324"/>
    </i>
    <i>
      <x v="4656"/>
    </i>
    <i>
      <x v="5063"/>
    </i>
    <i>
      <x v="4792"/>
    </i>
    <i>
      <x v="6058"/>
    </i>
    <i>
      <x v="4855"/>
    </i>
    <i>
      <x v="4774"/>
    </i>
    <i>
      <x v="5106"/>
    </i>
    <i>
      <x v="4777"/>
    </i>
    <i>
      <x v="4856"/>
    </i>
    <i>
      <x v="5343"/>
    </i>
    <i>
      <x v="5108"/>
    </i>
    <i>
      <x v="6106"/>
    </i>
    <i>
      <x v="5398"/>
    </i>
    <i>
      <x v="4618"/>
    </i>
    <i>
      <x v="5110"/>
    </i>
    <i>
      <x v="5427"/>
    </i>
    <i>
      <x v="5633"/>
    </i>
    <i>
      <x v="4899"/>
    </i>
    <i>
      <x v="5111"/>
    </i>
    <i>
      <x v="5844"/>
    </i>
    <i>
      <x v="5635"/>
    </i>
    <i>
      <x v="5218"/>
    </i>
    <i>
      <x v="5636"/>
    </i>
    <i>
      <x v="5222"/>
    </i>
    <i>
      <x v="5399"/>
    </i>
    <i>
      <x v="4903"/>
    </i>
    <i>
      <x v="4657"/>
    </i>
    <i>
      <x v="4904"/>
    </i>
    <i>
      <x v="5479"/>
    </i>
    <i>
      <x v="5228"/>
    </i>
    <i>
      <x v="5640"/>
    </i>
    <i>
      <x v="5231"/>
    </i>
    <i>
      <x v="5114"/>
    </i>
    <i>
      <x v="5872"/>
    </i>
    <i>
      <x v="4718"/>
    </i>
    <i>
      <x v="5235"/>
    </i>
    <i>
      <x v="5643"/>
    </i>
    <i>
      <x v="4751"/>
    </i>
    <i>
      <x v="5116"/>
    </i>
    <i>
      <x v="4609"/>
    </i>
    <i>
      <x v="5645"/>
    </i>
    <i>
      <x v="5888"/>
    </i>
    <i>
      <x v="4658"/>
    </i>
    <i>
      <x v="5244"/>
    </i>
    <i>
      <x v="5052"/>
    </i>
    <i>
      <x v="5432"/>
    </i>
    <i>
      <x v="5118"/>
    </i>
    <i>
      <x v="5248"/>
    </i>
    <i>
      <x v="5649"/>
    </i>
    <i>
      <x v="4790"/>
    </i>
    <i>
      <x v="5391"/>
    </i>
    <i>
      <x v="5908"/>
    </i>
    <i>
      <x v="5651"/>
    </i>
    <i>
      <x v="5254"/>
    </i>
    <i>
      <x v="5400"/>
    </i>
    <i>
      <x v="5916"/>
    </i>
    <i>
      <x v="5382"/>
    </i>
    <i>
      <x v="5920"/>
    </i>
    <i>
      <x v="5654"/>
    </i>
    <i>
      <x v="5924"/>
    </i>
    <i>
      <x v="4834"/>
    </i>
    <i>
      <x v="4803"/>
    </i>
    <i>
      <x v="5121"/>
    </i>
    <i>
      <x v="4983"/>
    </i>
    <i>
      <x v="4690"/>
    </i>
    <i>
      <x v="5465"/>
    </i>
    <i>
      <x v="5123"/>
    </i>
    <i>
      <x v="4921"/>
    </i>
    <i>
      <x v="4863"/>
    </i>
    <i>
      <x v="5495"/>
    </i>
    <i>
      <x v="5660"/>
    </i>
    <i>
      <x v="5271"/>
    </i>
    <i>
      <x v="4660"/>
    </i>
    <i>
      <x v="5952"/>
    </i>
    <i>
      <x v="4651"/>
    </i>
    <i>
      <x v="4815"/>
    </i>
    <i>
      <x v="5126"/>
    </i>
    <i>
      <x v="5277"/>
    </i>
    <i>
      <x v="5664"/>
    </i>
    <i>
      <x v="5964"/>
    </i>
    <i>
      <x v="5127"/>
    </i>
    <i>
      <x v="5282"/>
    </i>
    <i>
      <x v="4865"/>
    </i>
    <i>
      <x v="4696"/>
    </i>
    <i>
      <x v="5667"/>
    </i>
    <i>
      <x v="5976"/>
    </i>
    <i>
      <x v="5668"/>
    </i>
    <i>
      <x v="5980"/>
    </i>
    <i>
      <x v="5669"/>
    </i>
    <i>
      <x v="5984"/>
    </i>
    <i>
      <x v="5670"/>
    </i>
    <i>
      <x v="5499"/>
    </i>
    <i>
      <x v="5671"/>
    </i>
    <i>
      <x v="5500"/>
    </i>
    <i>
      <x v="4866"/>
    </i>
    <i>
      <x v="4680"/>
    </i>
    <i>
      <x v="5673"/>
    </i>
    <i>
      <x v="6000"/>
    </i>
    <i>
      <x v="5386"/>
    </i>
    <i>
      <x v="5296"/>
    </i>
    <i>
      <x v="4992"/>
    </i>
    <i>
      <x v="4681"/>
    </i>
    <i>
      <x v="5676"/>
    </i>
    <i>
      <x v="5302"/>
    </i>
    <i>
      <x v="5403"/>
    </i>
    <i>
      <x v="5035"/>
    </i>
    <i>
      <x v="5404"/>
    </i>
    <i>
      <x v="6020"/>
    </i>
    <i>
      <x v="4993"/>
    </i>
    <i>
      <x v="5312"/>
    </i>
    <i>
      <x v="4604"/>
    </i>
    <i>
      <x v="6028"/>
    </i>
    <i>
      <x v="5406"/>
    </i>
    <i>
      <x v="5037"/>
    </i>
    <i>
      <x v="5135"/>
    </i>
    <i>
      <x v="4832"/>
    </i>
    <i>
      <x v="5136"/>
    </i>
    <i>
      <x v="5559"/>
    </i>
    <i>
      <x v="5137"/>
    </i>
    <i>
      <x v="5547"/>
    </i>
    <i>
      <x v="5685"/>
    </i>
    <i>
      <x v="5560"/>
    </i>
    <i>
      <x v="5686"/>
    </i>
    <i>
      <x v="6052"/>
    </i>
    <i>
      <x v="5687"/>
    </i>
    <i>
      <x v="6056"/>
    </i>
    <i>
      <x v="5688"/>
    </i>
    <i>
      <x v="4950"/>
    </i>
    <i>
      <x v="5689"/>
    </i>
    <i>
      <x v="5332"/>
    </i>
    <i>
      <x v="5690"/>
    </i>
    <i>
      <x v="4791"/>
    </i>
    <i>
      <x v="5407"/>
    </i>
    <i>
      <x v="6078"/>
    </i>
    <i>
      <x v="5408"/>
    </i>
    <i>
      <x v="6082"/>
    </i>
    <i>
      <x v="5054"/>
    </i>
    <i>
      <x v="5466"/>
    </i>
    <i>
      <x v="5380"/>
    </i>
    <i>
      <x v="6100"/>
    </i>
    <i>
      <x v="5512"/>
    </i>
    <i>
      <x v="4963"/>
    </i>
    <i>
      <x v="5696"/>
    </i>
    <i>
      <x v="6108"/>
    </i>
    <i>
      <x v="5142"/>
    </i>
    <i>
      <x v="6112"/>
    </i>
    <i>
      <x v="5143"/>
    </i>
    <i>
      <x v="5833"/>
    </i>
    <i>
      <x v="4811"/>
    </i>
    <i>
      <x v="5003"/>
    </i>
    <i>
      <x v="5700"/>
    </i>
    <i>
      <x v="5837"/>
    </i>
    <i>
      <x v="4794"/>
    </i>
    <i>
      <x v="5213"/>
    </i>
    <i>
      <x v="5702"/>
    </i>
    <i>
      <x v="5841"/>
    </i>
    <i>
      <x v="4726"/>
    </i>
    <i>
      <x v="5215"/>
    </i>
    <i>
      <x v="5147"/>
    </i>
    <i>
      <x v="5845"/>
    </i>
    <i>
      <x v="5148"/>
    </i>
    <i>
      <x v="5217"/>
    </i>
    <i>
      <x v="5482"/>
    </i>
    <i>
      <x v="4746"/>
    </i>
    <i>
      <x v="5149"/>
    </i>
    <i>
      <x v="4636"/>
    </i>
    <i>
      <x v="5150"/>
    </i>
    <i>
      <x v="5428"/>
    </i>
    <i>
      <x v="5151"/>
    </i>
    <i>
      <x v="5489"/>
    </i>
    <i>
      <x v="5410"/>
    </i>
    <i>
      <x v="5857"/>
    </i>
    <i>
      <x v="5711"/>
    </i>
    <i>
      <x v="4643"/>
    </i>
    <i>
      <x v="5712"/>
    </i>
    <i>
      <x v="5861"/>
    </i>
    <i>
      <x v="5713"/>
    </i>
    <i>
      <x v="5024"/>
    </i>
    <i>
      <x v="5714"/>
    </i>
    <i>
      <x v="4673"/>
    </i>
    <i>
      <x v="5715"/>
    </i>
    <i>
      <x v="5430"/>
    </i>
    <i>
      <x v="5716"/>
    </i>
    <i>
      <x v="5490"/>
    </i>
    <i>
      <x v="5411"/>
    </i>
    <i>
      <x v="5871"/>
    </i>
    <i>
      <x v="5153"/>
    </i>
    <i>
      <x v="5232"/>
    </i>
    <i>
      <x v="4728"/>
    </i>
    <i>
      <x v="5234"/>
    </i>
    <i>
      <x v="5155"/>
    </i>
    <i>
      <x v="5236"/>
    </i>
    <i>
      <x v="5721"/>
    </i>
    <i>
      <x v="5879"/>
    </i>
    <i>
      <x v="4663"/>
    </i>
    <i>
      <x v="5464"/>
    </i>
    <i>
      <x v="5723"/>
    </i>
    <i>
      <x v="5883"/>
    </i>
    <i>
      <x v="5724"/>
    </i>
    <i>
      <x v="4644"/>
    </i>
    <i>
      <x v="4787"/>
    </i>
    <i>
      <x v="5887"/>
    </i>
    <i>
      <x v="5726"/>
    </i>
    <i>
      <x v="5889"/>
    </i>
    <i>
      <x v="5158"/>
    </i>
    <i>
      <x v="5243"/>
    </i>
    <i>
      <x v="5159"/>
    </i>
    <i>
      <x v="4911"/>
    </i>
    <i>
      <x v="5729"/>
    </i>
    <i>
      <x v="5895"/>
    </i>
    <i>
      <x v="5730"/>
    </i>
    <i>
      <x v="5897"/>
    </i>
    <i>
      <x v="4621"/>
    </i>
    <i>
      <x v="5543"/>
    </i>
    <i>
      <x v="5732"/>
    </i>
    <i>
      <x v="5901"/>
    </i>
    <i>
      <x v="5733"/>
    </i>
    <i>
      <x v="4813"/>
    </i>
    <i>
      <x v="5483"/>
    </i>
    <i>
      <x v="4638"/>
    </i>
    <i>
      <x v="4878"/>
    </i>
    <i>
      <x v="4649"/>
    </i>
    <i>
      <x v="5736"/>
    </i>
    <i>
      <x v="4914"/>
    </i>
    <i>
      <x v="5163"/>
    </i>
    <i>
      <x v="5253"/>
    </i>
    <i>
      <x v="5738"/>
    </i>
    <i>
      <x v="5913"/>
    </i>
    <i>
      <x v="5164"/>
    </i>
    <i>
      <x v="4754"/>
    </i>
    <i>
      <x v="5740"/>
    </i>
    <i>
      <x v="5917"/>
    </i>
    <i>
      <x v="5165"/>
    </i>
    <i>
      <x v="5919"/>
    </i>
    <i>
      <x v="4817"/>
    </i>
    <i>
      <x v="5006"/>
    </i>
    <i>
      <x v="4665"/>
    </i>
    <i>
      <x v="4610"/>
    </i>
    <i>
      <x v="4796"/>
    </i>
    <i>
      <x v="4709"/>
    </i>
    <i>
      <x v="5167"/>
    </i>
    <i>
      <x v="4702"/>
    </i>
    <i>
      <x v="5028"/>
    </i>
    <i>
      <x v="5259"/>
    </i>
    <i>
      <x v="5747"/>
    </i>
    <i>
      <x v="5931"/>
    </i>
    <i>
      <x v="5748"/>
    </i>
    <i>
      <x v="5933"/>
    </i>
    <i>
      <x v="5168"/>
    </i>
    <i>
      <x v="5935"/>
    </i>
    <i>
      <x v="5473"/>
    </i>
    <i>
      <x v="4757"/>
    </i>
    <i>
      <x v="4977"/>
    </i>
    <i>
      <x v="4639"/>
    </i>
    <i>
      <x v="5752"/>
    </i>
    <i>
      <x v="5941"/>
    </i>
    <i>
      <x v="5753"/>
    </i>
    <i>
      <x v="4923"/>
    </i>
    <i>
      <x v="5754"/>
    </i>
    <i>
      <x v="5269"/>
    </i>
    <i>
      <x v="5755"/>
    </i>
    <i>
      <x v="5947"/>
    </i>
    <i>
      <x v="5756"/>
    </i>
    <i>
      <x v="5272"/>
    </i>
    <i>
      <x v="4880"/>
    </i>
    <i>
      <x v="4677"/>
    </i>
    <i>
      <x v="5758"/>
    </i>
    <i>
      <x v="5953"/>
    </i>
    <i>
      <x v="5485"/>
    </i>
    <i>
      <x v="5955"/>
    </i>
    <i>
      <x v="4622"/>
    </i>
    <i>
      <x v="5498"/>
    </i>
    <i>
      <x v="5415"/>
    </i>
    <i>
      <x v="5276"/>
    </i>
    <i>
      <x v="4691"/>
    </i>
    <i>
      <x v="4927"/>
    </i>
    <i>
      <x v="5029"/>
    </i>
    <i>
      <x v="4929"/>
    </i>
    <i>
      <x v="5764"/>
    </i>
    <i>
      <x v="5965"/>
    </i>
    <i>
      <x v="5173"/>
    </i>
    <i>
      <x v="4678"/>
    </i>
    <i>
      <x v="4734"/>
    </i>
    <i>
      <x v="5969"/>
    </i>
    <i>
      <x v="4735"/>
    </i>
    <i>
      <x v="5971"/>
    </i>
    <i>
      <x v="4885"/>
    </i>
    <i>
      <x v="5973"/>
    </i>
    <i>
      <x v="5177"/>
    </i>
    <i>
      <x v="5975"/>
    </i>
    <i>
      <x v="4688"/>
    </i>
    <i>
      <x v="5073"/>
    </i>
    <i>
      <x v="4736"/>
    </i>
    <i>
      <x v="5287"/>
    </i>
    <i>
      <x v="5513"/>
    </i>
    <i>
      <x v="5981"/>
    </i>
    <i>
      <x v="5181"/>
    </i>
    <i>
      <x v="5983"/>
    </i>
    <i>
      <x v="5774"/>
    </i>
    <i>
      <x v="5985"/>
    </i>
    <i>
      <x v="4887"/>
    </i>
    <i>
      <x v="4806"/>
    </i>
    <i>
      <x v="5776"/>
    </i>
    <i>
      <x v="5290"/>
    </i>
    <i>
      <x v="4888"/>
    </i>
    <i>
      <x v="5443"/>
    </i>
    <i>
      <x v="4705"/>
    </i>
    <i>
      <x v="5291"/>
    </i>
    <i>
      <x v="4737"/>
    </i>
    <i>
      <x v="4765"/>
    </i>
    <i>
      <x v="5186"/>
    </i>
    <i>
      <x v="4785"/>
    </i>
    <i>
      <x v="5781"/>
    </i>
    <i>
      <x v="5999"/>
    </i>
    <i>
      <x v="4819"/>
    </i>
    <i>
      <x v="6001"/>
    </i>
    <i>
      <x v="5187"/>
    </i>
    <i>
      <x v="4767"/>
    </i>
    <i>
      <x v="5784"/>
    </i>
    <i>
      <x v="5297"/>
    </i>
    <i>
      <x v="5785"/>
    </i>
    <i>
      <x v="5446"/>
    </i>
    <i>
      <x v="5188"/>
    </i>
    <i>
      <x v="4821"/>
    </i>
    <i>
      <x v="5787"/>
    </i>
    <i>
      <x v="6011"/>
    </i>
    <i>
      <x v="5030"/>
    </i>
    <i>
      <x v="5501"/>
    </i>
    <i>
      <x v="5789"/>
    </i>
    <i>
      <x v="5305"/>
    </i>
    <i>
      <x v="5417"/>
    </i>
    <i>
      <x v="6017"/>
    </i>
    <i>
      <x v="5791"/>
    </i>
    <i>
      <x v="4943"/>
    </i>
    <i>
      <x v="4798"/>
    </i>
    <i>
      <x v="4979"/>
    </i>
    <i>
      <x v="4969"/>
    </i>
    <i>
      <x v="5311"/>
    </i>
    <i>
      <x v="5539"/>
    </i>
    <i>
      <x v="5313"/>
    </i>
    <i>
      <x v="6123"/>
    </i>
    <i>
      <x v="6027"/>
    </i>
    <i>
      <x v="4971"/>
    </i>
    <i>
      <x v="5315"/>
    </i>
    <i>
      <x v="4686"/>
    </i>
    <i>
      <x v="6031"/>
    </i>
    <i>
      <x v="6129"/>
    </i>
    <i>
      <x v="5317"/>
    </i>
    <i>
      <x v="4985"/>
    </i>
    <i>
      <x v="5318"/>
    </i>
    <i>
      <x v="5366"/>
    </i>
    <i>
      <x v="5319"/>
    </i>
    <i>
      <x v="4687"/>
    </i>
    <i>
      <x v="5376"/>
    </i>
    <i>
      <x v="5564"/>
    </i>
    <i>
      <x v="4949"/>
    </i>
    <i>
      <x v="5020"/>
    </i>
    <i>
      <x v="5325"/>
    </i>
    <i>
      <x v="5194"/>
    </i>
    <i>
      <x v="6045"/>
    </i>
    <i>
      <x v="4741"/>
    </i>
    <i>
      <x v="6047"/>
    </i>
    <i>
      <x v="5420"/>
    </i>
    <i>
      <x v="6049"/>
    </i>
    <i>
      <x v="5196"/>
    </i>
    <i>
      <x v="6051"/>
    </i>
    <i>
      <x v="5371"/>
    </i>
    <i>
      <x v="6053"/>
    </i>
    <i>
      <x v="6115"/>
    </i>
    <i>
      <x v="6055"/>
    </i>
    <i>
      <x v="4782"/>
    </i>
    <i>
      <x v="6057"/>
    </i>
    <i>
      <x v="4968"/>
    </i>
    <i>
      <x v="5451"/>
    </i>
    <i>
      <x v="5038"/>
    </i>
    <i>
      <x v="6061"/>
    </i>
    <i>
      <x v="4635"/>
    </i>
    <i>
      <x v="5331"/>
    </i>
    <i>
      <x v="6068"/>
    </i>
    <i>
      <x v="5333"/>
    </i>
    <i>
      <x v="6070"/>
    </i>
    <i>
      <x v="4775"/>
    </i>
    <i>
      <x v="5452"/>
    </i>
    <i>
      <x v="6074"/>
    </i>
    <i>
      <x v="5203"/>
    </i>
    <i>
      <x v="6071"/>
    </i>
    <i>
      <x v="5204"/>
    </i>
    <i>
      <x v="6073"/>
    </i>
    <i>
      <x v="5205"/>
    </i>
    <i>
      <x v="5337"/>
    </i>
    <i>
      <x v="5042"/>
    </i>
    <i>
      <x v="5453"/>
    </i>
    <i>
      <x v="4744"/>
    </i>
    <i>
      <x v="6079"/>
    </i>
    <i>
      <x v="5344"/>
    </i>
    <i>
      <x v="4956"/>
    </i>
    <i>
      <x v="4809"/>
    </i>
    <i>
      <x v="4685"/>
    </i>
    <i>
      <x v="4779"/>
    </i>
    <i>
      <x v="6085"/>
    </i>
    <i>
      <x v="6094"/>
    </i>
    <i>
      <x v="6087"/>
    </i>
    <i>
      <x v="5021"/>
    </i>
    <i>
      <x v="5474"/>
    </i>
    <i>
      <x v="5347"/>
    </i>
    <i>
      <x v="6091"/>
    </i>
    <i>
      <x v="4650"/>
    </i>
    <i>
      <x v="6093"/>
    </i>
    <i>
      <x v="5821"/>
    </i>
    <i>
      <x v="6095"/>
    </i>
    <i>
      <x v="4745"/>
    </i>
    <i>
      <x v="6097"/>
    </i>
    <i>
      <x v="5208"/>
    </i>
    <i>
      <x v="4833"/>
    </i>
    <i>
      <x v="5824"/>
    </i>
    <i>
      <x v="4960"/>
    </i>
    <i>
      <x v="5825"/>
    </i>
    <i>
      <x v="4780"/>
    </i>
    <i>
      <x v="5826"/>
    </i>
    <i>
      <x v="6105"/>
    </i>
    <i>
      <x v="5425"/>
    </i>
    <i>
      <x v="6107"/>
    </i>
    <i>
      <x v="5210"/>
    </i>
    <i>
      <x v="5524"/>
    </i>
    <i>
      <x v="5488"/>
    </i>
    <i>
      <x v="5047"/>
    </i>
    <i>
      <x v="5830"/>
    </i>
    <i>
      <x v="5019"/>
    </i>
    <i>
      <x v="5831"/>
    </i>
    <i>
      <x v="5832"/>
    </i>
    <i>
      <x v="5820"/>
    </i>
    <i>
      <x v="5356"/>
    </i>
    <i>
      <x v="4894"/>
    </i>
    <i>
      <x v="5358"/>
    </i>
    <i>
      <x v="4634"/>
    </i>
    <i>
      <x v="5001"/>
    </i>
    <i>
      <x v="6122"/>
    </i>
    <i>
      <x v="5794"/>
    </i>
    <i>
      <x v="5361"/>
    </i>
    <i>
      <x v="5795"/>
    </i>
    <i>
      <x v="6126"/>
    </i>
    <i>
      <x v="5796"/>
    </i>
    <i>
      <x v="4973"/>
    </i>
    <i>
      <x v="5459"/>
    </i>
    <i>
      <x v="6130"/>
    </i>
    <i>
      <x v="4625"/>
    </i>
    <i>
      <x v="6132"/>
    </i>
    <i>
      <x v="5799"/>
    </i>
    <i>
      <x v="6134"/>
    </i>
    <i>
      <x v="5190"/>
    </i>
    <i>
      <x v="5377"/>
    </i>
    <i>
      <x v="4667"/>
    </i>
    <i>
      <x v="3673"/>
    </i>
    <i>
      <x v="3556"/>
    </i>
    <i>
      <x v="3220"/>
    </i>
    <i>
      <x v="3368"/>
    </i>
    <i>
      <x v="3577"/>
    </i>
    <i>
      <x v="3427"/>
    </i>
    <i>
      <x v="3619"/>
    </i>
    <i>
      <x v="3977"/>
    </i>
    <i>
      <x v="3225"/>
    </i>
    <i>
      <x v="3874"/>
    </i>
    <i>
      <x v="3801"/>
    </i>
    <i>
      <x v="3901"/>
    </i>
    <i>
      <x v="3590"/>
    </i>
    <i>
      <x v="3173"/>
    </i>
    <i>
      <x v="3409"/>
    </i>
    <i>
      <x v="3454"/>
    </i>
    <i>
      <x v="4282"/>
    </i>
    <i>
      <x v="3982"/>
    </i>
    <i>
      <x v="3336"/>
    </i>
    <i>
      <x v="3983"/>
    </i>
    <i>
      <x v="3940"/>
    </i>
    <i>
      <x v="3984"/>
    </i>
    <i>
      <x v="3943"/>
    </i>
    <i>
      <x v="3455"/>
    </i>
    <i>
      <x v="4410"/>
    </i>
    <i>
      <x v="3986"/>
    </i>
    <i>
      <x v="4446"/>
    </i>
    <i>
      <x v="3987"/>
    </i>
    <i>
      <x v="3848"/>
    </i>
    <i>
      <x v="3703"/>
    </i>
    <i>
      <x v="4510"/>
    </i>
    <i>
      <x v="3989"/>
    </i>
    <i>
      <x v="3609"/>
    </i>
    <i>
      <x v="3103"/>
    </i>
    <i>
      <x v="4274"/>
    </i>
    <i>
      <x v="3691"/>
    </i>
    <i>
      <x v="3781"/>
    </i>
    <i>
      <x v="3458"/>
    </i>
    <i>
      <x v="4306"/>
    </i>
    <i>
      <x v="3311"/>
    </i>
    <i>
      <x v="4322"/>
    </i>
    <i>
      <x v="3641"/>
    </i>
    <i>
      <x v="4338"/>
    </i>
    <i>
      <x v="3995"/>
    </i>
    <i>
      <x v="4354"/>
    </i>
    <i>
      <x v="3996"/>
    </i>
    <i>
      <x v="3634"/>
    </i>
    <i>
      <x v="3896"/>
    </i>
    <i>
      <x v="3798"/>
    </i>
    <i>
      <x v="3461"/>
    </i>
    <i>
      <x v="3347"/>
    </i>
    <i>
      <x v="3131"/>
    </i>
    <i>
      <x v="4418"/>
    </i>
    <i>
      <x v="3176"/>
    </i>
    <i>
      <x v="3416"/>
    </i>
    <i>
      <x v="3132"/>
    </i>
    <i>
      <x v="4454"/>
    </i>
    <i>
      <x v="3178"/>
    </i>
    <i>
      <x v="4470"/>
    </i>
    <i>
      <x v="3708"/>
    </i>
    <i>
      <x v="3822"/>
    </i>
    <i>
      <x v="3137"/>
    </i>
    <i>
      <x v="4502"/>
    </i>
    <i>
      <x v="4005"/>
    </i>
    <i>
      <x v="4518"/>
    </i>
    <i>
      <x v="4006"/>
    </i>
    <i>
      <x v="4534"/>
    </i>
    <i>
      <x v="3430"/>
    </i>
    <i>
      <x v="4554"/>
    </i>
    <i>
      <x v="3710"/>
    </i>
    <i>
      <x v="3620"/>
    </i>
    <i>
      <x v="3269"/>
    </i>
    <i>
      <x v="4278"/>
    </i>
    <i>
      <x v="3712"/>
    </i>
    <i>
      <x v="4286"/>
    </i>
    <i>
      <x v="3106"/>
    </i>
    <i>
      <x v="4294"/>
    </i>
    <i>
      <x v="3421"/>
    </i>
    <i>
      <x v="4302"/>
    </i>
    <i>
      <x v="4013"/>
    </i>
    <i>
      <x v="4310"/>
    </i>
    <i>
      <x v="4014"/>
    </i>
    <i>
      <x v="3972"/>
    </i>
    <i>
      <x v="4015"/>
    </i>
    <i>
      <x v="3542"/>
    </i>
    <i>
      <x v="3643"/>
    </i>
    <i>
      <x v="4334"/>
    </i>
    <i>
      <x v="4017"/>
    </i>
    <i>
      <x v="3545"/>
    </i>
    <i>
      <x v="3649"/>
    </i>
    <i>
      <x v="3549"/>
    </i>
    <i>
      <x v="3180"/>
    </i>
    <i>
      <x v="4358"/>
    </i>
    <i>
      <x v="4020"/>
    </i>
    <i>
      <x v="3795"/>
    </i>
    <i>
      <x v="3386"/>
    </i>
    <i>
      <x v="3345"/>
    </i>
    <i>
      <x v="4022"/>
    </i>
    <i>
      <x v="3563"/>
    </i>
    <i>
      <x v="3432"/>
    </i>
    <i>
      <x v="4390"/>
    </i>
    <i>
      <x v="4024"/>
    </i>
    <i>
      <x v="3566"/>
    </i>
    <i>
      <x v="4025"/>
    </i>
    <i>
      <x v="3803"/>
    </i>
    <i>
      <x v="4026"/>
    </i>
    <i>
      <x v="3272"/>
    </i>
    <i>
      <x v="4027"/>
    </i>
    <i>
      <x v="3404"/>
    </i>
    <i>
      <x v="4028"/>
    </i>
    <i>
      <x v="4430"/>
    </i>
    <i>
      <x v="4029"/>
    </i>
    <i>
      <x v="4442"/>
    </i>
    <i>
      <x v="3181"/>
    </i>
    <i>
      <x v="3284"/>
    </i>
    <i>
      <x v="4031"/>
    </i>
    <i>
      <x v="3635"/>
    </i>
    <i>
      <x v="3850"/>
    </i>
    <i>
      <x v="3593"/>
    </i>
    <i>
      <x v="3910"/>
    </i>
    <i>
      <x v="3289"/>
    </i>
    <i>
      <x v="3170"/>
    </i>
    <i>
      <x v="4482"/>
    </i>
    <i>
      <x v="3314"/>
    </i>
    <i>
      <x v="4490"/>
    </i>
    <i>
      <x v="3184"/>
    </i>
    <i>
      <x v="3825"/>
    </i>
    <i>
      <x v="3716"/>
    </i>
    <i>
      <x v="3365"/>
    </i>
    <i>
      <x v="4038"/>
    </i>
    <i>
      <x v="3606"/>
    </i>
    <i>
      <x v="4039"/>
    </i>
    <i>
      <x v="3251"/>
    </i>
    <i>
      <x v="3717"/>
    </i>
    <i>
      <x v="3832"/>
    </i>
    <i>
      <x v="3161"/>
    </i>
    <i>
      <x v="4538"/>
    </i>
    <i>
      <x v="4042"/>
    </i>
    <i>
      <x v="3310"/>
    </i>
    <i>
      <x v="3954"/>
    </i>
    <i>
      <x v="3719"/>
    </i>
    <i>
      <x v="3618"/>
    </i>
    <i>
      <x v="4044"/>
    </i>
    <i>
      <x v="3680"/>
    </i>
    <i>
      <x v="3315"/>
    </i>
    <i>
      <x v="3971"/>
    </i>
    <i>
      <x v="4046"/>
    </i>
    <i>
      <x v="3777"/>
    </i>
    <i>
      <x v="4047"/>
    </i>
    <i>
      <x v="3661"/>
    </i>
    <i>
      <x v="4048"/>
    </i>
    <i>
      <x v="3697"/>
    </i>
    <i>
      <x v="3185"/>
    </i>
    <i>
      <x v="3934"/>
    </i>
    <i>
      <x v="4050"/>
    </i>
    <i>
      <x v="4292"/>
    </i>
    <i>
      <x v="3433"/>
    </i>
    <i>
      <x v="3782"/>
    </i>
    <i>
      <x v="3187"/>
    </i>
    <i>
      <x v="3152"/>
    </i>
    <i>
      <x v="3469"/>
    </i>
    <i>
      <x v="4304"/>
    </i>
    <i>
      <x v="3876"/>
    </i>
    <i>
      <x v="3663"/>
    </i>
    <i>
      <x v="4055"/>
    </i>
    <i>
      <x v="3221"/>
    </i>
    <i>
      <x v="4056"/>
    </i>
    <i>
      <x v="4316"/>
    </i>
    <i>
      <x v="3471"/>
    </i>
    <i>
      <x v="3337"/>
    </i>
    <i>
      <x v="3302"/>
    </i>
    <i>
      <x v="3413"/>
    </i>
    <i>
      <x v="4059"/>
    </i>
    <i>
      <x v="3787"/>
    </i>
    <i>
      <x v="3913"/>
    </i>
    <i>
      <x v="3544"/>
    </i>
    <i>
      <x v="3387"/>
    </i>
    <i>
      <x v="4336"/>
    </i>
    <i>
      <x v="3650"/>
    </i>
    <i>
      <x v="4340"/>
    </i>
    <i>
      <x v="4063"/>
    </i>
    <i>
      <x v="3897"/>
    </i>
    <i>
      <x v="3723"/>
    </i>
    <i>
      <x v="4348"/>
    </i>
    <i>
      <x v="3724"/>
    </i>
    <i>
      <x v="3286"/>
    </i>
    <i>
      <x v="3077"/>
    </i>
    <i>
      <x v="4356"/>
    </i>
    <i>
      <x v="3725"/>
    </i>
    <i>
      <x v="3794"/>
    </i>
    <i>
      <x v="3474"/>
    </i>
    <i>
      <x v="4364"/>
    </i>
    <i>
      <x v="4069"/>
    </i>
    <i>
      <x v="4368"/>
    </i>
    <i>
      <x v="3726"/>
    </i>
    <i>
      <x v="3230"/>
    </i>
    <i>
      <x v="3318"/>
    </i>
    <i>
      <x v="3233"/>
    </i>
    <i>
      <x v="3388"/>
    </i>
    <i>
      <x v="4380"/>
    </i>
    <i>
      <x v="3728"/>
    </i>
    <i>
      <x v="4384"/>
    </i>
    <i>
      <x v="3729"/>
    </i>
    <i>
      <x v="4388"/>
    </i>
    <i>
      <x v="3072"/>
    </i>
    <i>
      <x v="3944"/>
    </i>
    <i>
      <x v="4076"/>
    </i>
    <i>
      <x v="3236"/>
    </i>
    <i>
      <x v="4077"/>
    </i>
    <i>
      <x v="3237"/>
    </i>
    <i>
      <x v="3319"/>
    </i>
    <i>
      <x v="4404"/>
    </i>
    <i>
      <x v="3191"/>
    </i>
    <i>
      <x v="4408"/>
    </i>
    <i>
      <x v="3107"/>
    </i>
    <i>
      <x v="3804"/>
    </i>
    <i>
      <x v="4081"/>
    </i>
    <i>
      <x v="4416"/>
    </i>
    <i>
      <x v="4082"/>
    </i>
    <i>
      <x v="4420"/>
    </i>
    <i>
      <x v="4083"/>
    </i>
    <i>
      <x v="3808"/>
    </i>
    <i>
      <x v="3479"/>
    </i>
    <i>
      <x v="3946"/>
    </i>
    <i>
      <x v="3193"/>
    </i>
    <i>
      <x v="4432"/>
    </i>
    <i>
      <x v="3428"/>
    </i>
    <i>
      <x v="3276"/>
    </i>
    <i>
      <x v="4438"/>
    </i>
    <i>
      <x v="4440"/>
    </i>
    <i>
      <x v="3480"/>
    </i>
    <i>
      <x v="4444"/>
    </i>
    <i>
      <x v="4088"/>
    </i>
    <i>
      <x v="4448"/>
    </i>
    <i>
      <x v="4089"/>
    </i>
    <i>
      <x v="4452"/>
    </i>
    <i>
      <x v="3853"/>
    </i>
    <i>
      <x v="4456"/>
    </i>
    <i>
      <x v="3292"/>
    </i>
    <i>
      <x v="4460"/>
    </i>
    <i>
      <x v="3320"/>
    </i>
    <i>
      <x v="3591"/>
    </i>
    <i>
      <x v="4093"/>
    </i>
    <i>
      <x v="3353"/>
    </i>
    <i>
      <x v="3915"/>
    </i>
    <i>
      <x v="4472"/>
    </i>
    <i>
      <x v="4095"/>
    </i>
    <i>
      <x v="4476"/>
    </i>
    <i>
      <x v="3078"/>
    </i>
    <i>
      <x v="4480"/>
    </i>
    <i>
      <x v="4097"/>
    </i>
    <i>
      <x v="3821"/>
    </i>
    <i>
      <x v="4098"/>
    </i>
    <i>
      <x v="3418"/>
    </i>
    <i>
      <x v="3390"/>
    </i>
    <i>
      <x v="4492"/>
    </i>
    <i>
      <x v="3734"/>
    </i>
    <i>
      <x v="3637"/>
    </i>
    <i>
      <x v="4101"/>
    </i>
    <i>
      <x v="4500"/>
    </i>
    <i>
      <x v="4102"/>
    </i>
    <i>
      <x v="4504"/>
    </i>
    <i>
      <x v="3434"/>
    </i>
    <i>
      <x v="3249"/>
    </i>
    <i>
      <x v="3484"/>
    </i>
    <i>
      <x v="3685"/>
    </i>
    <i>
      <x v="3963"/>
    </i>
    <i>
      <x v="4516"/>
    </i>
    <i>
      <x v="4106"/>
    </i>
    <i>
      <x v="4520"/>
    </i>
    <i>
      <x v="3140"/>
    </i>
    <i>
      <x v="4524"/>
    </i>
    <i>
      <x v="4108"/>
    </i>
    <i>
      <x v="3900"/>
    </i>
    <i>
      <x v="3736"/>
    </i>
    <i>
      <x v="3677"/>
    </i>
    <i>
      <x v="3737"/>
    </i>
    <i>
      <x v="3835"/>
    </i>
    <i>
      <x v="3195"/>
    </i>
    <i>
      <x v="3128"/>
    </i>
    <i>
      <x v="4112"/>
    </i>
    <i>
      <x v="3359"/>
    </i>
    <i>
      <x v="3878"/>
    </i>
    <i>
      <x v="3955"/>
    </i>
    <i>
      <x v="3628"/>
    </i>
    <i>
      <x v="3838"/>
    </i>
    <i>
      <x v="3629"/>
    </i>
    <i>
      <x v="3361"/>
    </i>
    <i>
      <x v="4116"/>
    </i>
    <i>
      <x v="3411"/>
    </i>
    <i>
      <x v="4117"/>
    </i>
    <i>
      <x v="3679"/>
    </i>
    <i>
      <x v="4118"/>
    </i>
    <i>
      <x v="4568"/>
    </i>
    <i>
      <x v="4119"/>
    </i>
    <i>
      <x v="3171"/>
    </i>
    <i>
      <x v="4120"/>
    </i>
    <i>
      <x v="3331"/>
    </i>
    <i>
      <x v="4121"/>
    </i>
    <i>
      <x v="3296"/>
    </i>
    <i>
      <x v="3370"/>
    </i>
    <i>
      <x v="3439"/>
    </i>
    <i>
      <x v="3108"/>
    </i>
    <i>
      <x v="4279"/>
    </i>
    <i>
      <x v="3279"/>
    </i>
    <i>
      <x v="3290"/>
    </i>
    <i>
      <x v="3197"/>
    </i>
    <i>
      <x v="3419"/>
    </i>
    <i>
      <x v="4126"/>
    </i>
    <i>
      <x v="3780"/>
    </i>
    <i>
      <x v="3488"/>
    </i>
    <i>
      <x v="4287"/>
    </i>
    <i>
      <x v="3739"/>
    </i>
    <i>
      <x v="3965"/>
    </i>
    <i>
      <x v="3740"/>
    </i>
    <i>
      <x v="4291"/>
    </i>
    <i>
      <x v="4130"/>
    </i>
    <i>
      <x v="3086"/>
    </i>
    <i>
      <x v="4131"/>
    </i>
    <i>
      <x v="3935"/>
    </i>
    <i>
      <x v="4132"/>
    </i>
    <i>
      <x v="3630"/>
    </i>
    <i>
      <x v="3323"/>
    </i>
    <i>
      <x v="4299"/>
    </i>
    <i>
      <x v="3854"/>
    </i>
    <i>
      <x v="4301"/>
    </i>
    <i>
      <x v="4135"/>
    </i>
    <i>
      <x v="3535"/>
    </i>
    <i>
      <x v="3491"/>
    </i>
    <i>
      <x v="3424"/>
    </i>
    <i>
      <x v="3492"/>
    </i>
    <i>
      <x v="4307"/>
    </i>
    <i>
      <x v="3493"/>
    </i>
    <i>
      <x v="4309"/>
    </i>
    <i>
      <x v="4139"/>
    </i>
    <i>
      <x v="4311"/>
    </i>
    <i>
      <x v="3448"/>
    </i>
    <i>
      <x v="3936"/>
    </i>
    <i>
      <x v="4141"/>
    </i>
    <i>
      <x v="4315"/>
    </i>
    <i>
      <x v="3494"/>
    </i>
    <i>
      <x v="3374"/>
    </i>
    <i>
      <x v="4143"/>
    </i>
    <i>
      <x v="3937"/>
    </i>
    <i>
      <x v="3199"/>
    </i>
    <i>
      <x v="3222"/>
    </i>
    <i>
      <x v="3142"/>
    </i>
    <i>
      <x v="4323"/>
    </i>
    <i>
      <x v="3200"/>
    </i>
    <i>
      <x v="3223"/>
    </i>
    <i>
      <x v="3744"/>
    </i>
    <i>
      <x v="4327"/>
    </i>
    <i>
      <x v="3201"/>
    </i>
    <i>
      <x v="3224"/>
    </i>
    <i>
      <x v="3855"/>
    </i>
    <i>
      <x v="3698"/>
    </i>
    <i>
      <x v="3496"/>
    </i>
    <i>
      <x v="4333"/>
    </i>
    <i>
      <x v="3202"/>
    </i>
    <i>
      <x v="3400"/>
    </i>
    <i>
      <x v="4152"/>
    </i>
    <i>
      <x v="4337"/>
    </i>
    <i>
      <x v="3745"/>
    </i>
    <i>
      <x v="3700"/>
    </i>
    <i>
      <x v="3746"/>
    </i>
    <i>
      <x v="4341"/>
    </i>
    <i>
      <x v="3497"/>
    </i>
    <i>
      <x v="3095"/>
    </i>
    <i>
      <x v="4156"/>
    </i>
    <i>
      <x v="3790"/>
    </i>
    <i>
      <x v="3109"/>
    </i>
    <i>
      <x v="3548"/>
    </i>
    <i>
      <x v="3918"/>
    </i>
    <i>
      <x v="3226"/>
    </i>
    <i>
      <x v="4159"/>
    </i>
    <i>
      <x v="3847"/>
    </i>
    <i>
      <x v="4160"/>
    </i>
    <i>
      <x v="3341"/>
    </i>
    <i>
      <x v="4161"/>
    </i>
    <i>
      <x v="3425"/>
    </i>
    <i>
      <x v="3435"/>
    </i>
    <i>
      <x v="3682"/>
    </i>
    <i>
      <x v="3204"/>
    </i>
    <i>
      <x v="3793"/>
    </i>
    <i>
      <x v="4164"/>
    </i>
    <i>
      <x v="3441"/>
    </i>
    <i>
      <x v="3749"/>
    </i>
    <i>
      <x v="3557"/>
    </i>
    <i>
      <x v="3750"/>
    </i>
    <i>
      <x v="3415"/>
    </i>
    <i>
      <x v="3205"/>
    </i>
    <i>
      <x v="3228"/>
    </i>
    <i>
      <x v="3436"/>
    </i>
    <i>
      <x v="4369"/>
    </i>
    <i>
      <x v="4169"/>
    </i>
    <i>
      <x v="3864"/>
    </i>
    <i>
      <x v="3207"/>
    </i>
    <i>
      <x v="3166"/>
    </i>
    <i>
      <x v="4171"/>
    </i>
    <i>
      <x v="3114"/>
    </i>
    <i>
      <x v="4172"/>
    </i>
    <i>
      <x v="3561"/>
    </i>
    <i>
      <x v="4173"/>
    </i>
    <i>
      <x v="3346"/>
    </i>
    <i>
      <x v="4174"/>
    </i>
    <i>
      <x v="3234"/>
    </i>
    <i>
      <x v="4175"/>
    </i>
    <i>
      <x v="4383"/>
    </i>
    <i>
      <x v="3751"/>
    </i>
    <i>
      <x v="4385"/>
    </i>
    <i>
      <x v="4177"/>
    </i>
    <i>
      <x v="3308"/>
    </i>
    <i>
      <x v="3371"/>
    </i>
    <i>
      <x v="4389"/>
    </i>
    <i>
      <x v="3694"/>
    </i>
    <i>
      <x v="3666"/>
    </i>
    <i>
      <x v="3754"/>
    </i>
    <i>
      <x v="3235"/>
    </i>
    <i>
      <x v="3503"/>
    </i>
    <i>
      <x v="3442"/>
    </i>
    <i>
      <x v="3504"/>
    </i>
    <i>
      <x v="4397"/>
    </i>
    <i>
      <x v="3879"/>
    </i>
    <i>
      <x v="3379"/>
    </i>
    <i>
      <x v="4184"/>
    </i>
    <i>
      <x v="4401"/>
    </i>
    <i>
      <x v="3505"/>
    </i>
    <i>
      <x v="3239"/>
    </i>
    <i>
      <x v="3324"/>
    </i>
    <i>
      <x v="3298"/>
    </i>
    <i>
      <x v="3755"/>
    </i>
    <i>
      <x v="4407"/>
    </i>
    <i>
      <x v="4188"/>
    </i>
    <i>
      <x v="3348"/>
    </i>
    <i>
      <x v="3856"/>
    </i>
    <i>
      <x v="3571"/>
    </i>
    <i>
      <x v="4190"/>
    </i>
    <i>
      <x v="4413"/>
    </i>
    <i>
      <x v="4191"/>
    </i>
    <i>
      <x v="3117"/>
    </i>
    <i>
      <x v="3069"/>
    </i>
    <i>
      <x v="3668"/>
    </i>
    <i>
      <x v="4193"/>
    </i>
    <i>
      <x v="3087"/>
    </i>
    <i>
      <x v="3507"/>
    </i>
    <i>
      <x v="4421"/>
    </i>
    <i>
      <x v="3303"/>
    </i>
    <i>
      <x v="3450"/>
    </i>
    <i>
      <x v="4196"/>
    </i>
    <i>
      <x v="3118"/>
    </i>
    <i>
      <x v="3757"/>
    </i>
    <i>
      <x v="3119"/>
    </i>
    <i>
      <x v="4198"/>
    </i>
    <i>
      <x v="3947"/>
    </i>
    <i>
      <x v="4199"/>
    </i>
    <i>
      <x v="3351"/>
    </i>
    <i>
      <x v="3509"/>
    </i>
    <i>
      <x v="3809"/>
    </i>
    <i>
      <x v="3922"/>
    </i>
    <i>
      <x v="3120"/>
    </i>
    <i>
      <x v="3380"/>
    </i>
    <i>
      <x v="3071"/>
    </i>
    <i>
      <x v="3656"/>
    </i>
    <i>
      <x v="3100"/>
    </i>
    <i>
      <x v="3145"/>
    </i>
    <i>
      <x v="3405"/>
    </i>
    <i>
      <x v="3760"/>
    </i>
    <i>
      <x v="3123"/>
    </i>
    <i>
      <x v="4206"/>
    </i>
    <i>
      <x v="3949"/>
    </i>
    <i>
      <x v="3511"/>
    </i>
    <i>
      <x v="3243"/>
    </i>
    <i>
      <x v="3512"/>
    </i>
    <i>
      <x v="4449"/>
    </i>
    <i>
      <x v="4209"/>
    </i>
    <i>
      <x v="3813"/>
    </i>
    <i>
      <x v="3761"/>
    </i>
    <i>
      <x v="4453"/>
    </i>
    <i>
      <x v="3762"/>
    </i>
    <i>
      <x v="3669"/>
    </i>
    <i>
      <x v="3923"/>
    </i>
    <i>
      <x v="3815"/>
    </i>
    <i>
      <x v="4213"/>
    </i>
    <i>
      <x v="4459"/>
    </i>
    <i>
      <x v="4214"/>
    </i>
    <i>
      <x v="4461"/>
    </i>
    <i>
      <x v="4215"/>
    </i>
    <i>
      <x v="4463"/>
    </i>
    <i>
      <x v="4216"/>
    </i>
    <i>
      <x v="3592"/>
    </i>
    <i>
      <x v="4590"/>
    </i>
    <i>
      <x v="4467"/>
    </i>
    <i>
      <x v="4591"/>
    </i>
    <i>
      <x v="4469"/>
    </i>
    <i>
      <x v="3260"/>
    </i>
    <i>
      <x v="3364"/>
    </i>
    <i>
      <x v="4595"/>
    </i>
    <i>
      <x v="3818"/>
    </i>
    <i>
      <x v="3626"/>
    </i>
    <i>
      <x v="3820"/>
    </i>
    <i>
      <x v="3924"/>
    </i>
    <i>
      <x v="4477"/>
    </i>
    <i>
      <x v="3842"/>
    </i>
    <i>
      <x v="3285"/>
    </i>
    <i>
      <x v="4579"/>
    </i>
    <i>
      <x v="4481"/>
    </i>
    <i>
      <x v="4581"/>
    </i>
    <i>
      <x v="3969"/>
    </i>
    <i>
      <x v="3623"/>
    </i>
    <i>
      <x v="3596"/>
    </i>
    <i>
      <x v="3843"/>
    </i>
    <i>
      <x v="3598"/>
    </i>
    <i>
      <x v="4587"/>
    </i>
    <i>
      <x v="3599"/>
    </i>
    <i>
      <x v="3624"/>
    </i>
    <i>
      <x v="4491"/>
    </i>
    <i>
      <x v="4230"/>
    </i>
    <i>
      <x v="3869"/>
    </i>
    <i>
      <x v="3770"/>
    </i>
    <i>
      <x v="3246"/>
    </i>
    <i>
      <x v="3211"/>
    </i>
    <i>
      <x v="4497"/>
    </i>
    <i>
      <x v="3363"/>
    </i>
    <i>
      <x v="4499"/>
    </i>
    <i>
      <x v="3659"/>
    </i>
    <i>
      <x v="3602"/>
    </i>
    <i>
      <x v="3690"/>
    </i>
    <i>
      <x v="3247"/>
    </i>
    <i>
      <x v="4236"/>
    </i>
    <i>
      <x v="4505"/>
    </i>
    <i>
      <x v="4237"/>
    </i>
    <i>
      <x v="3408"/>
    </i>
    <i>
      <x v="4238"/>
    </i>
    <i>
      <x v="4509"/>
    </i>
    <i>
      <x v="4239"/>
    </i>
    <i>
      <x v="3603"/>
    </i>
    <i>
      <x v="3519"/>
    </i>
    <i>
      <x v="3892"/>
    </i>
    <i>
      <x v="4241"/>
    </i>
    <i>
      <x v="3250"/>
    </i>
    <i>
      <x v="4242"/>
    </i>
    <i>
      <x v="4517"/>
    </i>
    <i>
      <x v="4243"/>
    </i>
    <i>
      <x v="3828"/>
    </i>
    <i>
      <x v="3882"/>
    </i>
    <i>
      <x v="3899"/>
    </i>
    <i>
      <x v="4245"/>
    </i>
    <i>
      <x v="3829"/>
    </i>
    <i>
      <x v="4246"/>
    </i>
    <i>
      <x v="3639"/>
    </i>
    <i>
      <x v="3883"/>
    </i>
    <i>
      <x v="4527"/>
    </i>
    <i>
      <x v="4248"/>
    </i>
    <i>
      <x v="4529"/>
    </i>
    <i>
      <x v="3521"/>
    </i>
    <i>
      <x v="4531"/>
    </i>
    <i>
      <x v="3213"/>
    </i>
    <i>
      <x v="3068"/>
    </i>
    <i>
      <x v="3522"/>
    </i>
    <i>
      <x v="4535"/>
    </i>
    <i>
      <x v="4252"/>
    </i>
    <i>
      <x v="4537"/>
    </i>
    <i>
      <x v="4253"/>
    </i>
    <i>
      <x v="3953"/>
    </i>
    <i>
      <x v="4254"/>
    </i>
    <i>
      <x v="3255"/>
    </i>
    <i>
      <x v="3274"/>
    </i>
    <i>
      <x v="3358"/>
    </i>
    <i>
      <x v="4256"/>
    </i>
    <i>
      <x v="3426"/>
    </i>
    <i>
      <x v="3524"/>
    </i>
    <i>
      <x v="4547"/>
    </i>
    <i>
      <x v="3437"/>
    </i>
    <i>
      <x v="3614"/>
    </i>
    <i>
      <x v="3525"/>
    </i>
    <i>
      <x v="4551"/>
    </i>
    <i>
      <x v="3526"/>
    </i>
    <i>
      <x v="4553"/>
    </i>
    <i>
      <x v="3215"/>
    </i>
    <i>
      <x v="4555"/>
    </i>
    <i>
      <x v="3927"/>
    </i>
    <i>
      <x v="3956"/>
    </i>
    <i>
      <x v="4263"/>
    </i>
    <i>
      <x v="3257"/>
    </i>
    <i>
      <x v="3858"/>
    </i>
    <i>
      <x v="4561"/>
    </i>
    <i>
      <x v="3527"/>
    </i>
    <i>
      <x v="3079"/>
    </i>
    <i>
      <x v="4574"/>
    </i>
    <i>
      <x v="4565"/>
    </i>
    <i>
      <x v="4575"/>
    </i>
    <i>
      <x v="4567"/>
    </i>
    <i>
      <x v="3960"/>
    </i>
    <i>
      <x v="4569"/>
    </i>
    <i>
      <x v="3217"/>
    </i>
    <i>
      <x v="3958"/>
    </i>
    <i>
      <x v="3885"/>
    </i>
    <i>
      <x v="3621"/>
    </i>
    <i>
      <x v="3438"/>
    </i>
    <i>
      <x v="3930"/>
    </i>
    <i>
      <x v="3849"/>
    </i>
    <i>
      <x v="3396"/>
    </i>
    <i>
      <x v="3696"/>
    </i>
    <i>
      <x v="4223"/>
    </i>
    <i>
      <x v="4580"/>
    </i>
    <i>
      <x v="4224"/>
    </i>
    <i>
      <x v="4582"/>
    </i>
    <i>
      <x v="3372"/>
    </i>
    <i>
      <x v="4584"/>
    </i>
    <i>
      <x v="4226"/>
    </i>
    <i>
      <x v="4586"/>
    </i>
    <i>
      <x v="3326"/>
    </i>
    <i>
      <x v="4588"/>
    </i>
    <i>
      <x v="3658"/>
    </i>
    <i>
      <x v="3870"/>
    </i>
    <i>
      <x v="3148"/>
    </i>
    <i>
      <x v="3362"/>
    </i>
    <i>
      <x v="3294"/>
    </i>
    <i>
      <x v="3844"/>
    </i>
    <i>
      <x v="3764"/>
    </i>
    <i>
      <x v="3845"/>
    </i>
    <i>
      <x v="3147"/>
    </i>
    <i>
      <x v="3627"/>
    </i>
    <i>
      <x v="3766"/>
    </i>
    <i>
      <x v="3681"/>
    </i>
    <i>
      <x v="4222"/>
    </i>
    <i>
      <x v="4114"/>
    </i>
    <i>
      <x v="3196"/>
    </i>
    <i>
      <x v="2194"/>
    </i>
    <i>
      <x v="2389"/>
    </i>
    <i>
      <x v="2807"/>
    </i>
    <i>
      <x v="1733"/>
    </i>
    <i>
      <x v="2423"/>
    </i>
    <i>
      <x v="2092"/>
    </i>
    <i>
      <x v="1776"/>
    </i>
    <i>
      <x v="2213"/>
    </i>
    <i>
      <x v="1923"/>
    </i>
    <i>
      <x v="2207"/>
    </i>
    <i>
      <x v="1792"/>
    </i>
    <i>
      <x v="1735"/>
    </i>
    <i>
      <x v="2967"/>
    </i>
    <i>
      <x v="1813"/>
    </i>
    <i>
      <x v="1578"/>
    </i>
    <i>
      <x v="1555"/>
    </i>
    <i>
      <x v="2791"/>
    </i>
    <i>
      <x v="2093"/>
    </i>
    <i>
      <x v="2483"/>
    </i>
    <i>
      <x v="1572"/>
    </i>
    <i>
      <x v="2855"/>
    </i>
    <i>
      <x v="2218"/>
    </i>
    <i>
      <x v="2397"/>
    </i>
    <i>
      <x v="2095"/>
    </i>
    <i>
      <x v="2416"/>
    </i>
    <i>
      <x v="1686"/>
    </i>
    <i>
      <x v="2951"/>
    </i>
    <i>
      <x v="2476"/>
    </i>
    <i>
      <x v="2983"/>
    </i>
    <i>
      <x v="2222"/>
    </i>
    <i>
      <x v="1660"/>
    </i>
    <i>
      <x v="2223"/>
    </i>
    <i>
      <x v="1899"/>
    </i>
    <i>
      <x v="2224"/>
    </i>
    <i>
      <x v="2345"/>
    </i>
    <i>
      <x v="2225"/>
    </i>
    <i>
      <x v="2059"/>
    </i>
    <i>
      <x v="2506"/>
    </i>
    <i>
      <x v="2815"/>
    </i>
    <i>
      <x v="2226"/>
    </i>
    <i>
      <x v="1921"/>
    </i>
    <i>
      <x v="2508"/>
    </i>
    <i>
      <x v="2160"/>
    </i>
    <i>
      <x v="2509"/>
    </i>
    <i>
      <x v="1694"/>
    </i>
    <i>
      <x v="2227"/>
    </i>
    <i>
      <x v="1788"/>
    </i>
    <i>
      <x v="1736"/>
    </i>
    <i>
      <x v="2403"/>
    </i>
    <i>
      <x v="2512"/>
    </i>
    <i>
      <x v="1609"/>
    </i>
    <i>
      <x v="2229"/>
    </i>
    <i>
      <x v="2472"/>
    </i>
    <i>
      <x v="2514"/>
    </i>
    <i>
      <x v="2943"/>
    </i>
    <i>
      <x v="2515"/>
    </i>
    <i>
      <x v="1698"/>
    </i>
    <i>
      <x v="2230"/>
    </i>
    <i>
      <x v="2975"/>
    </i>
    <i>
      <x v="2517"/>
    </i>
    <i>
      <x v="1803"/>
    </i>
    <i>
      <x v="2518"/>
    </i>
    <i>
      <x v="3010"/>
    </i>
    <i>
      <x v="1619"/>
    </i>
    <i>
      <x v="3038"/>
    </i>
    <i>
      <x v="2231"/>
    </i>
    <i>
      <x v="1663"/>
    </i>
    <i>
      <x v="1737"/>
    </i>
    <i>
      <x v="2143"/>
    </i>
    <i>
      <x v="3063"/>
    </i>
    <i>
      <x v="2779"/>
    </i>
    <i>
      <x v="1676"/>
    </i>
    <i>
      <x v="2055"/>
    </i>
    <i>
      <x v="3067"/>
    </i>
    <i>
      <x v="2795"/>
    </i>
    <i>
      <x v="2525"/>
    </i>
    <i>
      <x v="2803"/>
    </i>
    <i>
      <x v="1820"/>
    </i>
    <i>
      <x v="1913"/>
    </i>
    <i>
      <x v="2234"/>
    </i>
    <i>
      <x v="1916"/>
    </i>
    <i>
      <x v="2528"/>
    </i>
    <i>
      <x v="1919"/>
    </i>
    <i>
      <x v="2529"/>
    </i>
    <i>
      <x v="1602"/>
    </i>
    <i>
      <x v="2235"/>
    </i>
    <i>
      <x v="2374"/>
    </i>
    <i>
      <x v="2236"/>
    </i>
    <i>
      <x v="2378"/>
    </i>
    <i>
      <x v="1738"/>
    </i>
    <i>
      <x v="2859"/>
    </i>
    <i>
      <x v="1705"/>
    </i>
    <i>
      <x v="2867"/>
    </i>
    <i>
      <x v="1622"/>
    </i>
    <i>
      <x v="2875"/>
    </i>
    <i>
      <x v="1739"/>
    </i>
    <i>
      <x v="1723"/>
    </i>
    <i>
      <x v="1570"/>
    </i>
    <i>
      <x v="2068"/>
    </i>
    <i>
      <x v="1825"/>
    </i>
    <i>
      <x v="2899"/>
    </i>
    <i>
      <x v="1826"/>
    </i>
    <i>
      <x v="2907"/>
    </i>
    <i>
      <x v="2241"/>
    </i>
    <i>
      <x v="2915"/>
    </i>
    <i>
      <x v="1543"/>
    </i>
    <i>
      <x v="2923"/>
    </i>
    <i>
      <x v="1828"/>
    </i>
    <i>
      <x v="2178"/>
    </i>
    <i>
      <x v="2036"/>
    </i>
    <i>
      <x v="2939"/>
    </i>
    <i>
      <x v="2543"/>
    </i>
    <i>
      <x v="2947"/>
    </i>
    <i>
      <x v="2243"/>
    </i>
    <i>
      <x v="2427"/>
    </i>
    <i>
      <x v="2545"/>
    </i>
    <i>
      <x v="2183"/>
    </i>
    <i>
      <x v="2546"/>
    </i>
    <i>
      <x v="2971"/>
    </i>
    <i>
      <x v="1996"/>
    </i>
    <i>
      <x v="1654"/>
    </i>
    <i>
      <x v="1741"/>
    </i>
    <i>
      <x v="1957"/>
    </i>
    <i>
      <x v="2103"/>
    </i>
    <i>
      <x v="2488"/>
    </i>
    <i>
      <x v="2550"/>
    </i>
    <i>
      <x v="1656"/>
    </i>
    <i>
      <x v="2551"/>
    </i>
    <i>
      <x v="1964"/>
    </i>
    <i>
      <x v="2552"/>
    </i>
    <i>
      <x v="3034"/>
    </i>
    <i>
      <x v="1831"/>
    </i>
    <i>
      <x v="1661"/>
    </i>
    <i>
      <x v="2554"/>
    </i>
    <i>
      <x v="1684"/>
    </i>
    <i>
      <x v="1832"/>
    </i>
    <i>
      <x v="2765"/>
    </i>
    <i>
      <x v="1743"/>
    </i>
    <i>
      <x v="2769"/>
    </i>
    <i>
      <x v="2557"/>
    </i>
    <i>
      <x v="2773"/>
    </i>
    <i>
      <x v="2248"/>
    </i>
    <i>
      <x v="1904"/>
    </i>
    <i>
      <x v="1540"/>
    </i>
    <i>
      <x v="2344"/>
    </i>
    <i>
      <x v="2560"/>
    </i>
    <i>
      <x v="1907"/>
    </i>
    <i>
      <x v="2104"/>
    </i>
    <i>
      <x v="2349"/>
    </i>
    <i>
      <x v="1834"/>
    </i>
    <i>
      <x v="2057"/>
    </i>
    <i>
      <x v="2563"/>
    </i>
    <i>
      <x v="1909"/>
    </i>
    <i>
      <x v="2564"/>
    </i>
    <i>
      <x v="2355"/>
    </i>
    <i>
      <x v="2565"/>
    </i>
    <i>
      <x v="1911"/>
    </i>
    <i>
      <x v="1745"/>
    </i>
    <i>
      <x v="2809"/>
    </i>
    <i>
      <x v="2038"/>
    </i>
    <i>
      <x v="2813"/>
    </i>
    <i>
      <x v="1835"/>
    </i>
    <i>
      <x v="2817"/>
    </i>
    <i>
      <x v="1836"/>
    </i>
    <i>
      <x v="1643"/>
    </i>
    <i>
      <x v="2470"/>
    </i>
    <i>
      <x v="2156"/>
    </i>
    <i>
      <x v="2254"/>
    </i>
    <i>
      <x v="2366"/>
    </i>
    <i>
      <x v="1837"/>
    </i>
    <i>
      <x v="2833"/>
    </i>
    <i>
      <x v="2573"/>
    </i>
    <i>
      <x v="2063"/>
    </i>
    <i>
      <x v="2040"/>
    </i>
    <i>
      <x v="2841"/>
    </i>
    <i>
      <x v="2575"/>
    </i>
    <i>
      <x v="1924"/>
    </i>
    <i>
      <x v="2576"/>
    </i>
    <i>
      <x v="1693"/>
    </i>
    <i>
      <x v="1624"/>
    </i>
    <i>
      <x v="1603"/>
    </i>
    <i>
      <x v="2256"/>
    </i>
    <i>
      <x v="1604"/>
    </i>
    <i>
      <x v="1541"/>
    </i>
    <i>
      <x v="1722"/>
    </i>
    <i>
      <x v="2580"/>
    </i>
    <i>
      <x v="1983"/>
    </i>
    <i>
      <x v="1840"/>
    </i>
    <i>
      <x v="2869"/>
    </i>
    <i>
      <x v="2258"/>
    </i>
    <i>
      <x v="1605"/>
    </i>
    <i>
      <x v="2583"/>
    </i>
    <i>
      <x v="1606"/>
    </i>
    <i>
      <x v="2108"/>
    </i>
    <i>
      <x v="2394"/>
    </i>
    <i>
      <x v="2585"/>
    </i>
    <i>
      <x v="2885"/>
    </i>
    <i>
      <x v="2586"/>
    </i>
    <i>
      <x v="2399"/>
    </i>
    <i>
      <x v="1749"/>
    </i>
    <i>
      <x v="2069"/>
    </i>
    <i>
      <x v="2588"/>
    </i>
    <i>
      <x v="2897"/>
    </i>
    <i>
      <x v="1547"/>
    </i>
    <i>
      <x v="2901"/>
    </i>
    <i>
      <x v="2590"/>
    </i>
    <i>
      <x v="2408"/>
    </i>
    <i>
      <x v="2591"/>
    </i>
    <i>
      <x v="2410"/>
    </i>
    <i>
      <x v="2262"/>
    </i>
    <i>
      <x v="2913"/>
    </i>
    <i>
      <x v="1842"/>
    </i>
    <i>
      <x v="1545"/>
    </i>
    <i>
      <x v="1707"/>
    </i>
    <i>
      <x v="1696"/>
    </i>
    <i>
      <x v="1574"/>
    </i>
    <i>
      <x v="2421"/>
    </i>
    <i>
      <x v="1843"/>
    </i>
    <i>
      <x v="2929"/>
    </i>
    <i>
      <x v="2265"/>
    </i>
    <i>
      <x v="2933"/>
    </i>
    <i>
      <x v="2266"/>
    </i>
    <i>
      <x v="2937"/>
    </i>
    <i>
      <x v="2599"/>
    </i>
    <i>
      <x v="1651"/>
    </i>
    <i>
      <x v="1751"/>
    </i>
    <i>
      <x v="1951"/>
    </i>
    <i>
      <x v="2601"/>
    </i>
    <i>
      <x v="2425"/>
    </i>
    <i>
      <x v="1626"/>
    </i>
    <i>
      <x v="2953"/>
    </i>
    <i>
      <x v="1592"/>
    </i>
    <i>
      <x v="1952"/>
    </i>
    <i>
      <x v="2604"/>
    </i>
    <i>
      <x v="2431"/>
    </i>
    <i>
      <x v="2605"/>
    </i>
    <i>
      <x v="2965"/>
    </i>
    <i>
      <x v="2112"/>
    </i>
    <i>
      <x v="2437"/>
    </i>
    <i>
      <x v="2270"/>
    </i>
    <i>
      <x v="2973"/>
    </i>
    <i>
      <x v="2271"/>
    </i>
    <i>
      <x v="2977"/>
    </i>
    <i>
      <x v="2609"/>
    </i>
    <i>
      <x v="2078"/>
    </i>
    <i>
      <x v="2272"/>
    </i>
    <i>
      <x v="2985"/>
    </i>
    <i>
      <x v="2611"/>
    </i>
    <i>
      <x v="1729"/>
    </i>
    <i>
      <x v="2273"/>
    </i>
    <i>
      <x v="2191"/>
    </i>
    <i>
      <x v="2613"/>
    </i>
    <i>
      <x v="3000"/>
    </i>
    <i>
      <x v="2043"/>
    </i>
    <i>
      <x v="3004"/>
    </i>
    <i>
      <x v="1849"/>
    </i>
    <i>
      <x v="3008"/>
    </i>
    <i>
      <x v="2477"/>
    </i>
    <i>
      <x v="3012"/>
    </i>
    <i>
      <x v="2478"/>
    </i>
    <i>
      <x v="2025"/>
    </i>
    <i>
      <x v="2008"/>
    </i>
    <i>
      <x v="1614"/>
    </i>
    <i>
      <x v="2619"/>
    </i>
    <i>
      <x v="3036"/>
    </i>
    <i>
      <x v="1852"/>
    </i>
    <i>
      <x v="3040"/>
    </i>
    <i>
      <x v="2278"/>
    </i>
    <i>
      <x v="3044"/>
    </i>
    <i>
      <x v="1854"/>
    </i>
    <i>
      <x v="3048"/>
    </i>
    <i>
      <x v="1855"/>
    </i>
    <i>
      <x v="1977"/>
    </i>
    <i>
      <x v="2624"/>
    </i>
    <i>
      <x v="1731"/>
    </i>
    <i>
      <x v="2279"/>
    </i>
    <i>
      <x v="2766"/>
    </i>
    <i>
      <x v="1629"/>
    </i>
    <i>
      <x v="1638"/>
    </i>
    <i>
      <x v="2627"/>
    </i>
    <i>
      <x v="2770"/>
    </i>
    <i>
      <x v="1709"/>
    </i>
    <i>
      <x v="2772"/>
    </i>
    <i>
      <x v="1857"/>
    </i>
    <i>
      <x v="1986"/>
    </i>
    <i>
      <x v="2630"/>
    </i>
    <i>
      <x v="1903"/>
    </i>
    <i>
      <x v="2631"/>
    </i>
    <i>
      <x v="1640"/>
    </i>
    <i>
      <x v="2632"/>
    </i>
    <i>
      <x v="1717"/>
    </i>
    <i>
      <x v="1858"/>
    </i>
    <i>
      <x v="2782"/>
    </i>
    <i>
      <x v="2116"/>
    </i>
    <i>
      <x v="2784"/>
    </i>
    <i>
      <x v="2282"/>
    </i>
    <i>
      <x v="2146"/>
    </i>
    <i>
      <x v="2636"/>
    </i>
    <i>
      <x v="2348"/>
    </i>
    <i>
      <x v="2009"/>
    </i>
    <i>
      <x v="2790"/>
    </i>
    <i>
      <x v="2284"/>
    </i>
    <i>
      <x v="1701"/>
    </i>
    <i>
      <x v="2639"/>
    </i>
    <i>
      <x v="2794"/>
    </i>
    <i>
      <x v="2285"/>
    </i>
    <i>
      <x v="2796"/>
    </i>
    <i>
      <x v="2118"/>
    </i>
    <i>
      <x v="2016"/>
    </i>
    <i>
      <x v="1593"/>
    </i>
    <i>
      <x v="1719"/>
    </i>
    <i>
      <x v="1581"/>
    </i>
    <i>
      <x v="2356"/>
    </i>
    <i>
      <x v="2644"/>
    </i>
    <i>
      <x v="2804"/>
    </i>
    <i>
      <x v="1758"/>
    </i>
    <i>
      <x v="2357"/>
    </i>
    <i>
      <x v="2646"/>
    </i>
    <i>
      <x v="2017"/>
    </i>
    <i>
      <x v="2647"/>
    </i>
    <i>
      <x v="2810"/>
    </i>
    <i>
      <x v="1863"/>
    </i>
    <i>
      <x v="2812"/>
    </i>
    <i>
      <x v="2120"/>
    </i>
    <i>
      <x v="2359"/>
    </i>
    <i>
      <x v="2650"/>
    </i>
    <i>
      <x v="2061"/>
    </i>
    <i>
      <x v="2651"/>
    </i>
    <i>
      <x v="1642"/>
    </i>
    <i>
      <x v="2089"/>
    </i>
    <i>
      <x v="2361"/>
    </i>
    <i>
      <x v="1560"/>
    </i>
    <i>
      <x v="2018"/>
    </i>
    <i>
      <x v="2291"/>
    </i>
    <i>
      <x v="2364"/>
    </i>
    <i>
      <x v="2480"/>
    </i>
    <i>
      <x v="2826"/>
    </i>
    <i>
      <x v="1988"/>
    </i>
    <i>
      <x v="1920"/>
    </i>
    <i>
      <x v="2293"/>
    </i>
    <i>
      <x v="2157"/>
    </i>
    <i>
      <x v="2294"/>
    </i>
    <i>
      <x v="2368"/>
    </i>
    <i>
      <x v="1595"/>
    </i>
    <i>
      <x v="2834"/>
    </i>
    <i>
      <x v="2660"/>
    </i>
    <i>
      <x v="1721"/>
    </i>
    <i>
      <x v="2296"/>
    </i>
    <i>
      <x v="2838"/>
    </i>
    <i>
      <x v="2122"/>
    </i>
    <i>
      <x v="2372"/>
    </i>
    <i>
      <x v="2298"/>
    </i>
    <i>
      <x v="2373"/>
    </i>
    <i>
      <x v="2047"/>
    </i>
    <i>
      <x v="1782"/>
    </i>
    <i>
      <x v="2665"/>
    </i>
    <i>
      <x v="2846"/>
    </i>
    <i>
      <x v="1868"/>
    </i>
    <i>
      <x v="1925"/>
    </i>
    <i>
      <x v="1631"/>
    </i>
    <i>
      <x v="1926"/>
    </i>
    <i>
      <x v="1870"/>
    </i>
    <i>
      <x v="2162"/>
    </i>
    <i>
      <x v="1632"/>
    </i>
    <i>
      <x v="2381"/>
    </i>
    <i>
      <x v="2670"/>
    </i>
    <i>
      <x v="2856"/>
    </i>
    <i>
      <x v="2671"/>
    </i>
    <i>
      <x v="1568"/>
    </i>
    <i>
      <x v="2048"/>
    </i>
    <i>
      <x v="2020"/>
    </i>
    <i>
      <x v="2301"/>
    </i>
    <i>
      <x v="1928"/>
    </i>
    <i>
      <x v="2674"/>
    </i>
    <i>
      <x v="2387"/>
    </i>
    <i>
      <x v="1761"/>
    </i>
    <i>
      <x v="2866"/>
    </i>
    <i>
      <x v="1536"/>
    </i>
    <i>
      <x v="2868"/>
    </i>
    <i>
      <x v="2677"/>
    </i>
    <i>
      <x v="2388"/>
    </i>
    <i>
      <x v="2678"/>
    </i>
    <i>
      <x v="2872"/>
    </i>
    <i>
      <x v="1762"/>
    </i>
    <i>
      <x v="2874"/>
    </i>
    <i>
      <x v="2125"/>
    </i>
    <i>
      <x v="2876"/>
    </i>
    <i>
      <x v="2305"/>
    </i>
    <i>
      <x v="1929"/>
    </i>
    <i>
      <x v="2682"/>
    </i>
    <i>
      <x v="2393"/>
    </i>
    <i>
      <x v="1596"/>
    </i>
    <i>
      <x v="2882"/>
    </i>
    <i>
      <x v="1764"/>
    </i>
    <i>
      <x v="2884"/>
    </i>
    <i>
      <x v="2049"/>
    </i>
    <i>
      <x v="2168"/>
    </i>
    <i>
      <x v="1712"/>
    </i>
    <i>
      <x v="2398"/>
    </i>
    <i>
      <x v="1765"/>
    </i>
    <i>
      <x v="1931"/>
    </i>
    <i>
      <x v="1713"/>
    </i>
    <i>
      <x v="1549"/>
    </i>
    <i>
      <x v="2689"/>
    </i>
    <i>
      <x v="2894"/>
    </i>
    <i>
      <x v="2690"/>
    </i>
    <i>
      <x v="1608"/>
    </i>
    <i>
      <x v="2691"/>
    </i>
    <i>
      <x v="2172"/>
    </i>
    <i>
      <x v="2312"/>
    </i>
    <i>
      <x v="1681"/>
    </i>
    <i>
      <x v="2693"/>
    </i>
    <i>
      <x v="1936"/>
    </i>
    <i>
      <x v="2129"/>
    </i>
    <i>
      <x v="1937"/>
    </i>
    <i>
      <x v="1877"/>
    </i>
    <i>
      <x v="1793"/>
    </i>
    <i>
      <x v="1878"/>
    </i>
    <i>
      <x v="2908"/>
    </i>
    <i>
      <x v="2697"/>
    </i>
    <i>
      <x v="2071"/>
    </i>
    <i>
      <x v="1879"/>
    </i>
    <i>
      <x v="1796"/>
    </i>
    <i>
      <x v="2699"/>
    </i>
    <i>
      <x v="2414"/>
    </i>
    <i>
      <x v="1880"/>
    </i>
    <i>
      <x v="2072"/>
    </i>
    <i>
      <x v="2701"/>
    </i>
    <i>
      <x v="2918"/>
    </i>
    <i>
      <x v="2130"/>
    </i>
    <i>
      <x v="2417"/>
    </i>
    <i>
      <x v="1881"/>
    </i>
    <i>
      <x v="1797"/>
    </i>
    <i>
      <x v="2704"/>
    </i>
    <i>
      <x v="2022"/>
    </i>
    <i>
      <x v="1679"/>
    </i>
    <i>
      <x v="2926"/>
    </i>
    <i>
      <x v="2132"/>
    </i>
    <i>
      <x v="2928"/>
    </i>
    <i>
      <x v="2012"/>
    </i>
    <i>
      <x v="1649"/>
    </i>
    <i>
      <x v="1680"/>
    </i>
    <i>
      <x v="2932"/>
    </i>
    <i>
      <x v="2319"/>
    </i>
    <i>
      <x v="1946"/>
    </i>
    <i>
      <x v="1768"/>
    </i>
    <i>
      <x v="1650"/>
    </i>
    <i>
      <x v="2053"/>
    </i>
    <i>
      <x v="2938"/>
    </i>
    <i>
      <x v="1883"/>
    </i>
    <i>
      <x v="2484"/>
    </i>
    <i>
      <x v="2136"/>
    </i>
    <i>
      <x v="2942"/>
    </i>
    <i>
      <x v="2714"/>
    </i>
    <i>
      <x v="1950"/>
    </i>
    <i>
      <x v="2137"/>
    </i>
    <i>
      <x v="2946"/>
    </i>
    <i>
      <x v="1635"/>
    </i>
    <i>
      <x v="2179"/>
    </i>
    <i>
      <x v="2138"/>
    </i>
    <i>
      <x v="2950"/>
    </i>
    <i>
      <x v="2718"/>
    </i>
    <i>
      <x v="2180"/>
    </i>
    <i>
      <x v="2325"/>
    </i>
    <i>
      <x v="2954"/>
    </i>
    <i>
      <x v="2720"/>
    </i>
    <i>
      <x v="2023"/>
    </i>
    <i>
      <x v="2326"/>
    </i>
    <i>
      <x v="1799"/>
    </i>
    <i>
      <x v="1887"/>
    </i>
    <i>
      <x v="2960"/>
    </i>
    <i>
      <x v="2139"/>
    </i>
    <i>
      <x v="2432"/>
    </i>
    <i>
      <x v="1889"/>
    </i>
    <i>
      <x v="1682"/>
    </i>
    <i>
      <x v="2486"/>
    </i>
    <i>
      <x v="1610"/>
    </i>
    <i>
      <x v="2328"/>
    </i>
    <i>
      <x v="2436"/>
    </i>
    <i>
      <x v="2329"/>
    </i>
    <i>
      <x v="1802"/>
    </i>
    <i>
      <x v="2728"/>
    </i>
    <i>
      <x v="2185"/>
    </i>
    <i>
      <x v="2729"/>
    </i>
    <i>
      <x v="2974"/>
    </i>
    <i>
      <x v="2140"/>
    </i>
    <i>
      <x v="2487"/>
    </i>
    <i>
      <x v="1553"/>
    </i>
    <i>
      <x v="2186"/>
    </i>
    <i>
      <x v="2732"/>
    </i>
    <i>
      <x v="2980"/>
    </i>
    <i>
      <x v="2733"/>
    </i>
    <i>
      <x v="2188"/>
    </i>
    <i>
      <x v="1890"/>
    </i>
    <i>
      <x v="2443"/>
    </i>
    <i>
      <x v="2735"/>
    </i>
    <i>
      <x v="2986"/>
    </i>
    <i>
      <x v="2736"/>
    </i>
    <i>
      <x v="2988"/>
    </i>
    <i>
      <x v="2332"/>
    </i>
    <i>
      <x v="1655"/>
    </i>
    <i>
      <x v="2738"/>
    </i>
    <i>
      <x v="2190"/>
    </i>
    <i>
      <x v="2995"/>
    </i>
    <i>
      <x v="2079"/>
    </i>
    <i>
      <x v="2449"/>
    </i>
    <i>
      <x v="2193"/>
    </i>
    <i>
      <x v="1960"/>
    </i>
    <i>
      <x v="1772"/>
    </i>
    <i>
      <x v="2999"/>
    </i>
    <i>
      <x v="1773"/>
    </i>
    <i>
      <x v="3001"/>
    </i>
    <i>
      <x v="2742"/>
    </i>
    <i>
      <x v="3003"/>
    </i>
    <i>
      <x v="3015"/>
    </i>
    <i>
      <x v="3005"/>
    </i>
    <i>
      <x v="1613"/>
    </i>
    <i>
      <x v="1657"/>
    </i>
    <i>
      <x v="3018"/>
    </i>
    <i>
      <x v="3009"/>
    </i>
    <i>
      <x v="1967"/>
    </i>
    <i>
      <x v="3011"/>
    </i>
    <i>
      <x v="3022"/>
    </i>
    <i>
      <x v="1963"/>
    </i>
    <i>
      <x v="3024"/>
    </i>
    <i>
      <x v="2485"/>
    </i>
    <i>
      <x v="2455"/>
    </i>
    <i>
      <x v="2195"/>
    </i>
    <i>
      <x v="2744"/>
    </i>
    <i>
      <x v="2454"/>
    </i>
    <i>
      <x v="2745"/>
    </i>
    <i>
      <x v="1658"/>
    </i>
    <i>
      <x v="2746"/>
    </i>
    <i>
      <x v="3023"/>
    </i>
    <i>
      <x v="2747"/>
    </i>
    <i>
      <x v="3025"/>
    </i>
    <i>
      <x v="2141"/>
    </i>
    <i>
      <x v="3027"/>
    </i>
    <i>
      <x v="1892"/>
    </i>
    <i>
      <x v="3029"/>
    </i>
    <i>
      <x v="2336"/>
    </i>
    <i>
      <x v="1971"/>
    </i>
    <i>
      <x v="2751"/>
    </i>
    <i>
      <x v="2458"/>
    </i>
    <i>
      <x v="2752"/>
    </i>
    <i>
      <x v="2081"/>
    </i>
    <i>
      <x v="2753"/>
    </i>
    <i>
      <x v="3037"/>
    </i>
    <i>
      <x v="2337"/>
    </i>
    <i>
      <x v="2460"/>
    </i>
    <i>
      <x v="2755"/>
    </i>
    <i>
      <x v="1973"/>
    </i>
    <i>
      <x v="2756"/>
    </i>
    <i>
      <x v="2461"/>
    </i>
    <i>
      <x v="2757"/>
    </i>
    <i>
      <x v="2026"/>
    </i>
    <i>
      <x v="3049"/>
    </i>
    <i>
      <x v="1571"/>
    </i>
    <i>
      <x v="3050"/>
    </i>
    <i>
      <x v="2088"/>
    </i>
    <i>
      <x v="3052"/>
    </i>
    <i>
      <x v="3051"/>
    </i>
    <i>
      <x v="1896"/>
    </i>
    <i>
      <x v="2201"/>
    </i>
    <i>
      <x v="2760"/>
    </i>
    <i>
      <x v="2467"/>
    </i>
    <i>
      <x v="2142"/>
    </i>
    <i>
      <x v="1668"/>
    </i>
    <i>
      <x v="1897"/>
    </i>
    <i>
      <x v="1979"/>
    </i>
    <i>
      <x v="2763"/>
    </i>
    <i>
      <x v="1601"/>
    </i>
    <i>
      <x v="3062"/>
    </i>
    <i>
      <x v="2521"/>
    </i>
    <i>
      <x v="1981"/>
    </i>
    <i>
      <x v="2522"/>
    </i>
    <i>
      <x v="3066"/>
    </i>
    <i>
      <x v="2523"/>
    </i>
    <i>
      <x v="1664"/>
    </i>
    <i>
      <x v="2524"/>
    </i>
    <i>
      <x v="181"/>
    </i>
    <i>
      <x v="1376"/>
    </i>
    <i>
      <x v="1280"/>
    </i>
    <i>
      <x v="614"/>
    </i>
    <i>
      <x v="576"/>
    </i>
    <i>
      <x v="615"/>
    </i>
    <i>
      <x v="102"/>
    </i>
    <i>
      <x v="616"/>
    </i>
    <i>
      <x v="930"/>
    </i>
    <i>
      <x v="1312"/>
    </i>
    <i>
      <x v="934"/>
    </i>
    <i>
      <x v="1412"/>
    </i>
    <i>
      <x v="617"/>
    </i>
    <i>
      <x v="1476"/>
    </i>
    <i>
      <x v="936"/>
    </i>
    <i>
      <x v="1232"/>
    </i>
    <i>
      <x v="293"/>
    </i>
    <i>
      <x v="1264"/>
    </i>
    <i>
      <x v="938"/>
    </i>
    <i>
      <x v="237"/>
    </i>
    <i>
      <x v="200"/>
    </i>
    <i>
      <x v="797"/>
    </i>
    <i>
      <x v="619"/>
    </i>
    <i>
      <x v="1360"/>
    </i>
    <i>
      <x v="620"/>
    </i>
    <i>
      <x v="1392"/>
    </i>
    <i>
      <x v="942"/>
    </i>
    <i>
      <x v="1428"/>
    </i>
    <i>
      <x v="621"/>
    </i>
    <i>
      <x v="418"/>
    </i>
    <i>
      <x v="944"/>
    </i>
    <i>
      <x v="1495"/>
    </i>
    <i>
      <x v="945"/>
    </i>
    <i>
      <x v="257"/>
    </i>
    <i>
      <x v="946"/>
    </i>
    <i>
      <x v="386"/>
    </i>
    <i>
      <x v="947"/>
    </i>
    <i>
      <x v="75"/>
    </i>
    <i>
      <x v="948"/>
    </i>
    <i>
      <x v="157"/>
    </i>
    <i>
      <x v="120"/>
    </i>
    <i>
      <x v="183"/>
    </i>
    <i>
      <x v="46"/>
    </i>
    <i>
      <x v="1304"/>
    </i>
    <i>
      <x v="201"/>
    </i>
    <i>
      <x v="1320"/>
    </i>
    <i>
      <x v="952"/>
    </i>
    <i>
      <x v="1336"/>
    </i>
    <i>
      <x v="604"/>
    </i>
    <i>
      <x v="1352"/>
    </i>
    <i>
      <x v="954"/>
    </i>
    <i>
      <x v="320"/>
    </i>
    <i>
      <x v="955"/>
    </i>
    <i>
      <x v="283"/>
    </i>
    <i>
      <x v="624"/>
    </i>
    <i>
      <x v="566"/>
    </i>
    <i>
      <x v="957"/>
    </i>
    <i>
      <x v="1420"/>
    </i>
    <i>
      <x v="342"/>
    </i>
    <i>
      <x v="111"/>
    </i>
    <i>
      <x v="343"/>
    </i>
    <i>
      <x v="578"/>
    </i>
    <i>
      <x v="960"/>
    </i>
    <i>
      <x v="421"/>
    </i>
    <i>
      <x v="961"/>
    </i>
    <i>
      <x v="882"/>
    </i>
    <i>
      <x v="962"/>
    </i>
    <i>
      <x v="899"/>
    </i>
    <i>
      <x v="627"/>
    </i>
    <i>
      <x v="1220"/>
    </i>
    <i>
      <x v="628"/>
    </i>
    <i>
      <x v="1228"/>
    </i>
    <i>
      <x v="965"/>
    </i>
    <i>
      <x v="155"/>
    </i>
    <i>
      <x v="235"/>
    </i>
    <i>
      <x v="1244"/>
    </i>
    <i>
      <x v="967"/>
    </i>
    <i>
      <x v="762"/>
    </i>
    <i>
      <x v="630"/>
    </i>
    <i>
      <x v="277"/>
    </i>
    <i>
      <x v="47"/>
    </i>
    <i>
      <x v="771"/>
    </i>
    <i>
      <x v="970"/>
    </i>
    <i>
      <x v="1276"/>
    </i>
    <i>
      <x v="13"/>
    </i>
    <i>
      <x v="778"/>
    </i>
    <i>
      <x v="972"/>
    </i>
    <i>
      <x v="1292"/>
    </i>
    <i>
      <x v="38"/>
    </i>
    <i>
      <x v="158"/>
    </i>
    <i>
      <x v="974"/>
    </i>
    <i>
      <x v="77"/>
    </i>
    <i>
      <x v="975"/>
    </i>
    <i>
      <x v="607"/>
    </i>
    <i>
      <x v="976"/>
    </i>
    <i>
      <x v="1324"/>
    </i>
    <i>
      <x v="977"/>
    </i>
    <i>
      <x v="1332"/>
    </i>
    <i>
      <x v="978"/>
    </i>
    <i>
      <x v="162"/>
    </i>
    <i>
      <x v="979"/>
    </i>
    <i>
      <x v="1348"/>
    </i>
    <i>
      <x v="633"/>
    </i>
    <i>
      <x v="1356"/>
    </i>
    <i>
      <x v="981"/>
    </i>
    <i>
      <x v="1364"/>
    </i>
    <i>
      <x v="634"/>
    </i>
    <i>
      <x v="1372"/>
    </i>
    <i>
      <x v="295"/>
    </i>
    <i>
      <x v="912"/>
    </i>
    <i>
      <x v="202"/>
    </i>
    <i>
      <x v="1388"/>
    </i>
    <i>
      <x v="636"/>
    </i>
    <i>
      <x v="825"/>
    </i>
    <i>
      <x v="986"/>
    </i>
    <i>
      <x v="411"/>
    </i>
    <i>
      <x v="987"/>
    </i>
    <i>
      <x v="1416"/>
    </i>
    <i>
      <x v="125"/>
    </i>
    <i>
      <x v="845"/>
    </i>
    <i>
      <x v="637"/>
    </i>
    <i>
      <x v="170"/>
    </i>
    <i>
      <x v="39"/>
    </i>
    <i>
      <x v="238"/>
    </i>
    <i>
      <x v="639"/>
    </i>
    <i>
      <x v="1531"/>
    </i>
    <i>
      <x v="992"/>
    </i>
    <i>
      <x v="326"/>
    </i>
    <i>
      <x v="640"/>
    </i>
    <i>
      <x v="286"/>
    </i>
    <i>
      <x v="48"/>
    </i>
    <i>
      <x v="587"/>
    </i>
    <i>
      <x v="88"/>
    </i>
    <i>
      <x v="589"/>
    </i>
    <i>
      <x v="451"/>
    </i>
    <i>
      <x v="44"/>
    </i>
    <i>
      <x v="997"/>
    </i>
    <i>
      <x v="612"/>
    </i>
    <i>
      <x v="998"/>
    </i>
    <i>
      <x v="430"/>
    </i>
    <i>
      <x v="999"/>
    </i>
    <i>
      <x v="380"/>
    </i>
    <i>
      <x v="644"/>
    </i>
    <i>
      <x v="1222"/>
    </i>
    <i>
      <x v="1001"/>
    </i>
    <i>
      <x v="27"/>
    </i>
    <i>
      <x v="90"/>
    </i>
    <i>
      <x v="1230"/>
    </i>
    <i>
      <x v="1003"/>
    </i>
    <i>
      <x v="1234"/>
    </i>
    <i>
      <x v="452"/>
    </i>
    <i>
      <x v="1238"/>
    </i>
    <i>
      <x v="349"/>
    </i>
    <i>
      <x v="757"/>
    </i>
    <i>
      <x v="1006"/>
    </i>
    <i>
      <x v="156"/>
    </i>
    <i>
      <x v="127"/>
    </i>
    <i>
      <x v="525"/>
    </i>
    <i>
      <x v="1008"/>
    </i>
    <i>
      <x v="764"/>
    </i>
    <i>
      <x v="923"/>
    </i>
    <i>
      <x v="1258"/>
    </i>
    <i>
      <x v="454"/>
    </i>
    <i>
      <x v="1262"/>
    </i>
    <i>
      <x v="455"/>
    </i>
    <i>
      <x v="531"/>
    </i>
    <i>
      <x v="456"/>
    </i>
    <i>
      <x v="772"/>
    </i>
    <i>
      <x v="457"/>
    </i>
    <i>
      <x v="439"/>
    </i>
    <i>
      <x v="652"/>
    </i>
    <i>
      <x v="390"/>
    </i>
    <i>
      <x v="653"/>
    </i>
    <i>
      <x v="392"/>
    </i>
    <i>
      <x v="1016"/>
    </i>
    <i>
      <x v="1286"/>
    </i>
    <i>
      <x v="2"/>
    </i>
    <i>
      <x v="1290"/>
    </i>
    <i>
      <x v="242"/>
    </i>
    <i>
      <x v="538"/>
    </i>
    <i>
      <x v="1019"/>
    </i>
    <i>
      <x v="278"/>
    </i>
    <i>
      <x v="1020"/>
    </i>
    <i>
      <x v="1302"/>
    </i>
    <i>
      <x v="1021"/>
    </i>
    <i>
      <x v="1306"/>
    </i>
    <i>
      <x v="243"/>
    </i>
    <i>
      <x v="790"/>
    </i>
    <i>
      <x v="1023"/>
    </i>
    <i>
      <x v="1314"/>
    </i>
    <i>
      <x v="458"/>
    </i>
    <i>
      <x v="546"/>
    </i>
    <i>
      <x v="1025"/>
    </i>
    <i>
      <x v="1322"/>
    </i>
    <i>
      <x v="655"/>
    </i>
    <i>
      <x v="796"/>
    </i>
    <i>
      <x v="1027"/>
    </i>
    <i>
      <x v="1330"/>
    </i>
    <i>
      <x v="1028"/>
    </i>
    <i>
      <x v="549"/>
    </i>
    <i>
      <x v="65"/>
    </i>
    <i>
      <x v="550"/>
    </i>
    <i>
      <x v="34"/>
    </i>
    <i>
      <x v="37"/>
    </i>
    <i>
      <x v="1031"/>
    </i>
    <i>
      <x v="1346"/>
    </i>
    <i>
      <x v="351"/>
    </i>
    <i>
      <x v="1350"/>
    </i>
    <i>
      <x v="49"/>
    </i>
    <i>
      <x v="1354"/>
    </i>
    <i>
      <x v="660"/>
    </i>
    <i>
      <x v="811"/>
    </i>
    <i>
      <x v="131"/>
    </i>
    <i>
      <x v="402"/>
    </i>
    <i>
      <x v="268"/>
    </i>
    <i>
      <x v="1366"/>
    </i>
    <i>
      <x v="62"/>
    </i>
    <i>
      <x v="1370"/>
    </i>
    <i>
      <x v="1038"/>
    </i>
    <i>
      <x v="163"/>
    </i>
    <i>
      <x v="1039"/>
    </i>
    <i>
      <x v="321"/>
    </i>
    <i>
      <x v="1040"/>
    </i>
    <i>
      <x v="820"/>
    </i>
    <i>
      <x v="1041"/>
    </i>
    <i>
      <x v="823"/>
    </i>
    <i>
      <x v="206"/>
    </i>
    <i>
      <x v="1390"/>
    </i>
    <i>
      <x v="355"/>
    </i>
    <i>
      <x v="1394"/>
    </i>
    <i>
      <x v="207"/>
    </i>
    <i>
      <x v="63"/>
    </i>
    <i>
      <x v="664"/>
    </i>
    <i>
      <x v="833"/>
    </i>
    <i>
      <x v="1046"/>
    </i>
    <i>
      <x v="837"/>
    </i>
    <i>
      <x v="1047"/>
    </i>
    <i>
      <x v="570"/>
    </i>
    <i>
      <x v="1048"/>
    </i>
    <i>
      <x v="571"/>
    </i>
    <i>
      <x v="208"/>
    </i>
    <i>
      <x v="572"/>
    </i>
    <i>
      <x v="1050"/>
    </i>
    <i>
      <x v="1426"/>
    </i>
    <i>
      <x v="665"/>
    </i>
    <i>
      <x v="1430"/>
    </i>
    <i>
      <x v="1052"/>
    </i>
    <i>
      <x v="848"/>
    </i>
    <i>
      <x v="209"/>
    </i>
    <i>
      <x v="335"/>
    </i>
    <i>
      <x v="40"/>
    </i>
    <i>
      <x v="853"/>
    </i>
    <i>
      <x v="1055"/>
    </i>
    <i>
      <x v="855"/>
    </i>
    <i>
      <x v="467"/>
    </i>
    <i>
      <x v="1450"/>
    </i>
    <i>
      <x v="468"/>
    </i>
    <i>
      <x v="860"/>
    </i>
    <i>
      <x v="1058"/>
    </i>
    <i>
      <x v="417"/>
    </i>
    <i>
      <x v="1059"/>
    </i>
    <i>
      <x v="1462"/>
    </i>
    <i>
      <x v="904"/>
    </i>
    <i>
      <x v="869"/>
    </i>
    <i>
      <x v="1061"/>
    </i>
    <i>
      <x v="586"/>
    </i>
    <i>
      <x v="210"/>
    </i>
    <i>
      <x v="875"/>
    </i>
    <i>
      <x v="1063"/>
    </i>
    <i>
      <x v="422"/>
    </i>
    <i>
      <x v="1064"/>
    </i>
    <i>
      <x v="1485"/>
    </i>
    <i>
      <x v="1065"/>
    </i>
    <i>
      <x v="1489"/>
    </i>
    <i>
      <x v="1066"/>
    </i>
    <i>
      <x v="265"/>
    </i>
    <i>
      <x v="357"/>
    </i>
    <i>
      <x v="251"/>
    </i>
    <i>
      <x v="1068"/>
    </i>
    <i>
      <x v="1520"/>
    </i>
    <i>
      <x v="470"/>
    </i>
    <i>
      <x v="225"/>
    </i>
    <i>
      <x v="1070"/>
    </i>
    <i>
      <x v="901"/>
    </i>
    <i>
      <x v="471"/>
    </i>
    <i>
      <x v="514"/>
    </i>
    <i>
      <x v="673"/>
    </i>
    <i>
      <x v="516"/>
    </i>
    <i>
      <x v="1073"/>
    </i>
    <i>
      <x v="747"/>
    </i>
    <i>
      <x v="1074"/>
    </i>
    <i>
      <x v="310"/>
    </i>
    <i>
      <x v="68"/>
    </i>
    <i>
      <x v="383"/>
    </i>
    <i>
      <x v="1076"/>
    </i>
    <i>
      <x v="384"/>
    </i>
    <i>
      <x v="1077"/>
    </i>
    <i>
      <x v="1229"/>
    </i>
    <i>
      <x v="473"/>
    </i>
    <i>
      <x v="1231"/>
    </i>
    <i>
      <x v="1079"/>
    </i>
    <i>
      <x v="1233"/>
    </i>
    <i>
      <x v="1080"/>
    </i>
    <i>
      <x v="753"/>
    </i>
    <i>
      <x v="269"/>
    </i>
    <i>
      <x v="754"/>
    </i>
    <i>
      <x v="440"/>
    </i>
    <i>
      <x v="385"/>
    </i>
    <i>
      <x v="1083"/>
    </i>
    <i>
      <x v="1241"/>
    </i>
    <i>
      <x v="1084"/>
    </i>
    <i>
      <x v="523"/>
    </i>
    <i>
      <x v="1085"/>
    </i>
    <i>
      <x v="1245"/>
    </i>
    <i>
      <x v="678"/>
    </i>
    <i>
      <x v="1247"/>
    </i>
    <i>
      <x v="301"/>
    </i>
    <i>
      <x v="387"/>
    </i>
    <i>
      <x v="1088"/>
    </i>
    <i>
      <x v="1251"/>
    </i>
    <i>
      <x v="1089"/>
    </i>
    <i>
      <x v="526"/>
    </i>
    <i>
      <x v="270"/>
    </i>
    <i>
      <x v="56"/>
    </i>
    <i>
      <x v="1091"/>
    </i>
    <i>
      <x v="1257"/>
    </i>
    <i>
      <x v="681"/>
    </i>
    <i>
      <x v="529"/>
    </i>
    <i>
      <x v="93"/>
    </i>
    <i>
      <x v="1261"/>
    </i>
    <i>
      <x v="683"/>
    </i>
    <i>
      <x v="1263"/>
    </i>
    <i>
      <x v="1095"/>
    </i>
    <i>
      <x v="1265"/>
    </i>
    <i>
      <x v="1096"/>
    </i>
    <i>
      <x v="770"/>
    </i>
    <i>
      <x v="138"/>
    </i>
    <i>
      <x v="1269"/>
    </i>
    <i>
      <x v="1098"/>
    </i>
    <i>
      <x v="1271"/>
    </i>
    <i>
      <x v="684"/>
    </i>
    <i>
      <x v="1273"/>
    </i>
    <i>
      <x v="910"/>
    </i>
    <i>
      <x v="1275"/>
    </i>
    <i>
      <x v="69"/>
    </i>
    <i>
      <x v="1277"/>
    </i>
    <i>
      <x v="1102"/>
    </i>
    <i>
      <x v="391"/>
    </i>
    <i>
      <x v="271"/>
    </i>
    <i>
      <x v="534"/>
    </i>
    <i>
      <x v="480"/>
    </i>
    <i>
      <x v="1283"/>
    </i>
    <i>
      <x v="1105"/>
    </i>
    <i>
      <x v="104"/>
    </i>
    <i>
      <x v="481"/>
    </i>
    <i>
      <x v="1287"/>
    </i>
    <i>
      <x v="482"/>
    </i>
    <i>
      <x v="781"/>
    </i>
    <i>
      <x v="244"/>
    </i>
    <i>
      <x v="1291"/>
    </i>
    <i>
      <x v="211"/>
    </i>
    <i>
      <x v="314"/>
    </i>
    <i>
      <x v="691"/>
    </i>
    <i>
      <x v="1295"/>
    </i>
    <i>
      <x v="228"/>
    </i>
    <i>
      <x v="20"/>
    </i>
    <i>
      <x v="95"/>
    </i>
    <i>
      <x v="24"/>
    </i>
    <i>
      <x v="363"/>
    </i>
    <i>
      <x v="541"/>
    </i>
    <i>
      <x v="695"/>
    </i>
    <i>
      <x v="1303"/>
    </i>
    <i>
      <x v="696"/>
    </i>
    <i>
      <x v="159"/>
    </i>
    <i>
      <x v="364"/>
    </i>
    <i>
      <x v="12"/>
    </i>
    <i>
      <x v="486"/>
    </i>
    <i>
      <x v="543"/>
    </i>
    <i>
      <x v="699"/>
    </i>
    <i>
      <x v="78"/>
    </i>
    <i>
      <x v="1119"/>
    </i>
    <i>
      <x v="1313"/>
    </i>
    <i>
      <x v="700"/>
    </i>
    <i>
      <x v="1315"/>
    </i>
    <i>
      <x v="1121"/>
    </i>
    <i>
      <x v="545"/>
    </i>
    <i>
      <x v="1122"/>
    </i>
    <i>
      <x v="794"/>
    </i>
    <i>
      <x v="487"/>
    </i>
    <i>
      <x v="795"/>
    </i>
    <i>
      <x v="1124"/>
    </i>
    <i>
      <x v="220"/>
    </i>
    <i>
      <x v="1125"/>
    </i>
    <i>
      <x v="911"/>
    </i>
    <i>
      <x v="702"/>
    </i>
    <i>
      <x v="1327"/>
    </i>
    <i>
      <x v="1127"/>
    </i>
    <i>
      <x v="397"/>
    </i>
    <i>
      <x v="32"/>
    </i>
    <i>
      <x v="1331"/>
    </i>
    <i>
      <x v="1129"/>
    </i>
    <i>
      <x v="262"/>
    </i>
    <i>
      <x v="489"/>
    </i>
    <i>
      <x v="801"/>
    </i>
    <i>
      <x v="705"/>
    </i>
    <i>
      <x v="1337"/>
    </i>
    <i>
      <x v="706"/>
    </i>
    <i>
      <x v="107"/>
    </i>
    <i>
      <x v="51"/>
    </i>
    <i>
      <x v="79"/>
    </i>
    <i>
      <x v="1134"/>
    </i>
    <i>
      <x v="1343"/>
    </i>
    <i>
      <x v="367"/>
    </i>
    <i>
      <x v="807"/>
    </i>
    <i>
      <x v="1136"/>
    </i>
    <i>
      <x v="80"/>
    </i>
    <i>
      <x v="142"/>
    </i>
    <i>
      <x v="221"/>
    </i>
    <i>
      <x v="709"/>
    </i>
    <i>
      <x v="1351"/>
    </i>
    <i>
      <x v="1139"/>
    </i>
    <i>
      <x v="281"/>
    </i>
    <i>
      <x v="28"/>
    </i>
    <i>
      <x v="1355"/>
    </i>
    <i>
      <x v="710"/>
    </i>
    <i>
      <x v="263"/>
    </i>
    <i>
      <x v="1142"/>
    </i>
    <i>
      <x v="1359"/>
    </i>
    <i>
      <x v="1143"/>
    </i>
    <i>
      <x v="1361"/>
    </i>
    <i>
      <x v="368"/>
    </i>
    <i>
      <x v="1363"/>
    </i>
    <i>
      <x v="143"/>
    </i>
    <i>
      <x v="1365"/>
    </i>
    <i>
      <x v="72"/>
    </i>
    <i>
      <x v="1367"/>
    </i>
    <i>
      <x v="494"/>
    </i>
    <i>
      <x v="81"/>
    </i>
    <i>
      <x v="29"/>
    </i>
    <i>
      <x v="291"/>
    </i>
    <i>
      <x v="495"/>
    </i>
    <i>
      <x v="1373"/>
    </i>
    <i>
      <x v="146"/>
    </i>
    <i>
      <x v="1375"/>
    </i>
    <i>
      <x v="147"/>
    </i>
    <i>
      <x v="815"/>
    </i>
    <i>
      <x v="496"/>
    </i>
    <i>
      <x v="817"/>
    </i>
    <i>
      <x v="1153"/>
    </i>
    <i>
      <x v="58"/>
    </i>
    <i>
      <x v="497"/>
    </i>
    <i>
      <x v="166"/>
    </i>
    <i>
      <x v="52"/>
    </i>
    <i>
      <x v="407"/>
    </i>
    <i>
      <x v="213"/>
    </i>
    <i>
      <x v="1387"/>
    </i>
    <i>
      <x v="1157"/>
    </i>
    <i>
      <x v="1389"/>
    </i>
    <i>
      <x v="370"/>
    </i>
    <i>
      <x v="824"/>
    </i>
    <i>
      <x v="305"/>
    </i>
    <i>
      <x v="1393"/>
    </i>
    <i>
      <x v="1160"/>
    </i>
    <i>
      <x v="118"/>
    </i>
    <i>
      <x v="827"/>
    </i>
    <i>
      <x v="408"/>
    </i>
    <i>
      <x v="198"/>
    </i>
    <i>
      <x v="59"/>
    </i>
    <i>
      <x v="1161"/>
    </i>
    <i>
      <x v="1401"/>
    </i>
    <i>
      <x v="1162"/>
    </i>
    <i>
      <x v="323"/>
    </i>
    <i>
      <x v="1163"/>
    </i>
    <i>
      <x v="222"/>
    </i>
    <i>
      <x v="1164"/>
    </i>
    <i>
      <x v="109"/>
    </i>
    <i>
      <x v="501"/>
    </i>
    <i>
      <x v="284"/>
    </i>
    <i>
      <x v="1166"/>
    </i>
    <i>
      <x v="1411"/>
    </i>
    <i>
      <x v="187"/>
    </i>
    <i>
      <x v="292"/>
    </i>
    <i>
      <x v="435"/>
    </i>
    <i>
      <x v="1415"/>
    </i>
    <i>
      <x v="722"/>
    </i>
    <i>
      <x v="11"/>
    </i>
    <i>
      <x v="1170"/>
    </i>
    <i>
      <x v="1419"/>
    </i>
    <i>
      <x v="1171"/>
    </i>
    <i>
      <x v="842"/>
    </i>
    <i>
      <x v="1172"/>
    </i>
    <i>
      <x v="573"/>
    </i>
    <i>
      <x v="1173"/>
    </i>
    <i>
      <x v="846"/>
    </i>
    <i>
      <x v="35"/>
    </i>
    <i>
      <x v="1427"/>
    </i>
    <i>
      <x v="1175"/>
    </i>
    <i>
      <x v="285"/>
    </i>
    <i>
      <x v="724"/>
    </i>
    <i>
      <x v="1431"/>
    </i>
    <i>
      <x v="1177"/>
    </i>
    <i>
      <x v="171"/>
    </i>
    <i>
      <x v="725"/>
    </i>
    <i>
      <x v="575"/>
    </i>
    <i>
      <x v="1179"/>
    </i>
    <i>
      <x v="1437"/>
    </i>
    <i>
      <x v="1180"/>
    </i>
    <i>
      <x v="1439"/>
    </i>
    <i>
      <x v="905"/>
    </i>
    <i>
      <x v="852"/>
    </i>
    <i>
      <x v="97"/>
    </i>
    <i>
      <x v="1443"/>
    </i>
    <i>
      <x v="1183"/>
    </i>
    <i>
      <x v="1445"/>
    </i>
    <i>
      <x v="374"/>
    </i>
    <i>
      <x v="1447"/>
    </i>
    <i>
      <x v="1185"/>
    </i>
    <i>
      <x v="857"/>
    </i>
    <i>
      <x v="36"/>
    </i>
    <i>
      <x v="415"/>
    </i>
    <i>
      <x v="1187"/>
    </i>
    <i>
      <x v="1453"/>
    </i>
    <i>
      <x v="1188"/>
    </i>
    <i>
      <x v="229"/>
    </i>
    <i>
      <x v="1189"/>
    </i>
    <i>
      <x v="862"/>
    </i>
    <i>
      <x v="729"/>
    </i>
    <i>
      <x v="864"/>
    </i>
    <i>
      <x v="730"/>
    </i>
    <i>
      <x v="1461"/>
    </i>
    <i>
      <x v="506"/>
    </i>
    <i>
      <x v="866"/>
    </i>
    <i>
      <x v="732"/>
    </i>
    <i>
      <x v="328"/>
    </i>
    <i>
      <x v="1194"/>
    </i>
    <i>
      <x v="1467"/>
    </i>
    <i>
      <x v="507"/>
    </i>
    <i>
      <x v="585"/>
    </i>
    <i>
      <x v="734"/>
    </i>
    <i>
      <x v="873"/>
    </i>
    <i>
      <x v="260"/>
    </i>
    <i>
      <x v="1473"/>
    </i>
    <i>
      <x v="1198"/>
    </i>
    <i>
      <x v="1475"/>
    </i>
    <i>
      <x v="1199"/>
    </i>
    <i>
      <x v="1477"/>
    </i>
    <i>
      <x v="1200"/>
    </i>
    <i>
      <x v="877"/>
    </i>
    <i>
      <x v="18"/>
    </i>
    <i>
      <x v="925"/>
    </i>
    <i>
      <x v="423"/>
    </i>
    <i>
      <x v="888"/>
    </i>
    <i>
      <x v="1484"/>
    </i>
    <i>
      <x v="337"/>
    </i>
    <i>
      <x v="329"/>
    </i>
    <i>
      <x v="1504"/>
    </i>
    <i>
      <x v="883"/>
    </i>
    <i>
      <x v="908"/>
    </i>
    <i>
      <x v="1490"/>
    </i>
    <i>
      <x v="886"/>
    </i>
    <i>
      <x v="1492"/>
    </i>
    <i>
      <x v="600"/>
    </i>
    <i>
      <x v="1494"/>
    </i>
    <i>
      <x v="266"/>
    </i>
    <i>
      <x v="1496"/>
    </i>
    <i>
      <x v="288"/>
    </i>
    <i>
      <x v="922"/>
    </i>
    <i>
      <x v="898"/>
    </i>
    <i>
      <x v="1500"/>
    </i>
    <i>
      <x v="594"/>
    </i>
    <i>
      <x v="1512"/>
    </i>
    <i>
      <x v="1503"/>
    </i>
    <i>
      <x v="737"/>
    </i>
    <i>
      <x v="250"/>
    </i>
    <i>
      <x v="151"/>
    </i>
    <i>
      <x v="1507"/>
    </i>
    <i>
      <x v="1204"/>
    </i>
    <i>
      <x v="892"/>
    </i>
    <i>
      <x v="1205"/>
    </i>
    <i>
      <x v="894"/>
    </i>
    <i>
      <x v="738"/>
    </i>
    <i>
      <x v="332"/>
    </i>
    <i>
      <x v="1207"/>
    </i>
    <i>
      <x v="429"/>
    </i>
    <i>
      <x v="1208"/>
    </i>
    <i>
      <x v="1517"/>
    </i>
    <i>
      <x v="73"/>
    </i>
    <i>
      <x v="1519"/>
    </i>
    <i>
      <x v="41"/>
    </i>
    <i>
      <x v="1521"/>
    </i>
    <i>
      <x v="378"/>
    </i>
    <i>
      <x v="1523"/>
    </i>
    <i>
      <x v="1212"/>
    </i>
    <i>
      <x v="226"/>
    </i>
    <i>
      <x v="512"/>
    </i>
    <i>
      <x v="1527"/>
    </i>
    <i>
      <x v="1214"/>
    </i>
    <i>
      <x v="902"/>
    </i>
    <i>
      <x v="379"/>
    </i>
    <i>
      <x v="903"/>
    </i>
    <i>
      <x v="1216"/>
    </i>
    <i>
      <x v="856"/>
    </i>
    <i>
      <x/>
    </i>
    <i>
      <x v="766"/>
    </i>
  </rowItems>
  <colItems count="1">
    <i/>
  </colItems>
  <dataFields count="1">
    <dataField name=" TotalProfit" fld="0" baseField="0" baseItem="0" numFmtId="166"/>
  </dataFields>
  <formats count="4">
    <format dxfId="6022">
      <pivotArea outline="0" collapsedLevelsAreSubtotals="1" fieldPosition="0">
        <references count="1">
          <reference field="4294967294" count="1" selected="0">
            <x v="0"/>
          </reference>
        </references>
      </pivotArea>
    </format>
    <format dxfId="6021">
      <pivotArea type="all" dataOnly="0" outline="0" fieldPosition="0"/>
    </format>
    <format dxfId="6020">
      <pivotArea outline="0" collapsedLevelsAreSubtotals="1" fieldPosition="0"/>
    </format>
    <format dxfId="6019">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11" format="1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886E0A6-C676-4F64-8DD3-22D18CCA1CCF}" name="PivotTable3" cacheId="5336" applyNumberFormats="0" applyBorderFormats="0" applyFontFormats="0" applyPatternFormats="0" applyAlignmentFormats="0" applyWidthHeightFormats="1" dataCaption="Values" missingCaption="0" tag="c58fe7f3-fe6c-4417-b1d3-6e59b774ea4f" updatedVersion="8" minRefreshableVersion="3" useAutoFormatting="1" subtotalHiddenItems="1" rowGrandTotals="0" colGrandTotals="0" itemPrintTitles="1" createdVersion="8" indent="0" showEmptyRow="1" showEmptyCol="1" compact="0" compactData="0" multipleFieldFilters="0" chartFormat="12">
  <location ref="O8:P1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Sum of TotalProfit" fld="0" baseField="0" baseItem="0"/>
  </dataFields>
  <formats count="2">
    <format dxfId="6024">
      <pivotArea type="all" dataOnly="0" outline="0" fieldPosition="0"/>
    </format>
    <format dxfId="6023">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B6C591E-923E-47A9-86E8-DC2256B62F19}" name="PivotTable2" cacheId="5333" applyNumberFormats="0" applyBorderFormats="0" applyFontFormats="0" applyPatternFormats="0" applyAlignmentFormats="0" applyWidthHeightFormats="1" dataCaption="Values" missingCaption="0" tag="c58fe7f3-fe6c-4417-b1d3-6e59b774ea4f" updatedVersion="8" minRefreshableVersion="3" useAutoFormatting="1" subtotalHiddenItems="1" rowGrandTotals="0" colGrandTotals="0" itemPrintTitles="1" createdVersion="8" indent="0" showEmptyRow="1" showEmptyCol="1" compact="0" compactData="0" multipleFieldFilters="0" chartFormat="12">
  <location ref="O3:P4"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2">
    <format dxfId="6026">
      <pivotArea type="all" dataOnly="0" outline="0" fieldPosition="0"/>
    </format>
    <format dxfId="6025">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5E0688A-33FD-4F22-A324-33AD40F1245D}" name="PivotTable5" cacheId="5342" applyNumberFormats="0" applyBorderFormats="0" applyFontFormats="0" applyPatternFormats="0" applyAlignmentFormats="0" applyWidthHeightFormats="1" dataCaption="Values" missingCaption="0" tag="c58fe7f3-fe6c-4417-b1d3-6e59b774ea4f" updatedVersion="8" minRefreshableVersion="3" useAutoFormatting="1" subtotalHiddenItems="1" rowGrandTotals="0" colGrandTotals="0" itemPrintTitles="1" createdVersion="8" indent="0" showEmptyRow="1" showEmptyCol="1" compact="0" compactData="0" multipleFieldFilters="0" chartFormat="12">
  <location ref="AA3:AB9" firstHeaderRow="1" firstDataRow="1" firstDataCol="1"/>
  <pivotFields count="4">
    <pivotField compact="0" allDrilled="1" outline="0" subtotalTop="0" showAll="0" dataSourceSort="1" defaultSubtotal="0" defaultAttributeDrillState="1"/>
    <pivotField dataField="1" compact="0" outline="0" subtotalTop="0" showAll="0" defaultSubtotal="0"/>
    <pivotField compact="0" allDrilled="1" outline="0" subtotalTop="0" showAll="0" sortType="ascending" defaultSubtotal="0" defaultAttributeDrillState="1">
      <items count="6">
        <item x="0"/>
        <item x="1"/>
        <item x="2"/>
        <item x="3"/>
        <item x="4"/>
        <item x="5"/>
      </items>
    </pivotField>
    <pivotField axis="axisRow" compact="0" allDrilled="1" outline="0" subtotalTop="0" showAll="0" dataSourceSort="1" defaultSubtotal="0" defaultAttributeDrillState="1">
      <items count="6">
        <item x="0"/>
        <item x="1"/>
        <item x="2"/>
        <item x="3"/>
        <item x="4"/>
        <item x="5"/>
      </items>
    </pivotField>
  </pivotFields>
  <rowFields count="1">
    <field x="3"/>
  </rowFields>
  <rowItems count="6">
    <i>
      <x/>
    </i>
    <i>
      <x v="1"/>
    </i>
    <i>
      <x v="2"/>
    </i>
    <i>
      <x v="3"/>
    </i>
    <i>
      <x v="4"/>
    </i>
    <i>
      <x v="5"/>
    </i>
  </rowItems>
  <colItems count="1">
    <i/>
  </colItems>
  <dataFields count="1">
    <dataField name="Sum of TotalProfit" fld="1" baseField="0" baseItem="0" numFmtId="170"/>
  </dataFields>
  <formats count="8">
    <format dxfId="6034">
      <pivotArea type="all" dataOnly="0" outline="0" fieldPosition="0"/>
    </format>
    <format dxfId="6033">
      <pivotArea outline="0" collapsedLevelsAreSubtotals="1" fieldPosition="0"/>
    </format>
    <format dxfId="6032">
      <pivotArea outline="0" collapsedLevelsAreSubtotals="1" fieldPosition="0"/>
    </format>
    <format dxfId="6031">
      <pivotArea type="all" dataOnly="0" outline="0" fieldPosition="0"/>
    </format>
    <format dxfId="6030">
      <pivotArea outline="0" collapsedLevelsAreSubtotals="1" fieldPosition="0"/>
    </format>
    <format dxfId="6029">
      <pivotArea field="2" type="button" dataOnly="0" labelOnly="1" outline="0"/>
    </format>
    <format dxfId="6028">
      <pivotArea dataOnly="0" labelOnly="1" outline="0" axis="axisValues" fieldPosition="0"/>
    </format>
    <format dxfId="6027">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4BAF797-BD16-4889-86F8-2487EF274979}" sourceName="[DimDate].[Year]">
  <pivotTables>
    <pivotTable tabId="1" name="PivotTable1"/>
    <pivotTable tabId="1" name="PivotTable7"/>
    <pivotTable tabId="8" name="PivotTable1"/>
    <pivotTable tabId="8" name="PivotTable2"/>
    <pivotTable tabId="8" name="PivotTable3"/>
    <pivotTable tabId="8" name="PivotTable5"/>
    <pivotTable tabId="10" name="PivotTable1"/>
    <pivotTable tabId="10" name="PivotTable2"/>
    <pivotTable tabId="10" name="PivotTable3"/>
    <pivotTable tabId="10" name="PivotTable6"/>
    <pivotTable tabId="11" name="PivotTable1"/>
    <pivotTable tabId="11" name="PivotTable2"/>
    <pivotTable tabId="11" name="PivotTable3"/>
    <pivotTable tabId="11" name="PivotTable4"/>
    <pivotTable tabId="11" name="PivotTable5"/>
  </pivotTables>
  <data>
    <olap pivotCacheId="2001230291">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8]"/>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E8B0206-F7A3-422A-A544-83E07236A15C}" sourceName="[DimDate].[Month Name]">
  <pivotTables>
    <pivotTable tabId="1" name="PivotTable8"/>
  </pivotTables>
  <data>
    <olap pivotCacheId="2001230291">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7C834160-0760-4CFA-A3BE-1DEE05450E8D}" sourceName="[DimGeography].[Country]">
  <pivotTables>
    <pivotTable tabId="8" name="PivotTable5"/>
    <pivotTable tabId="8" name="PivotTable3"/>
    <pivotTable tabId="8" name="PivotTable2"/>
    <pivotTable tabId="8" name="PivotTable1"/>
    <pivotTable tabId="1" name="PivotTable2"/>
    <pivotTable tabId="1" name="PivotTable1"/>
    <pivotTable tabId="1" name="PivotTable8"/>
    <pivotTable tabId="10" name="PivotTable1"/>
    <pivotTable tabId="10" name="PivotTable2"/>
    <pivotTable tabId="10" name="PivotTable3"/>
    <pivotTable tabId="10" name="PivotTable6"/>
    <pivotTable tabId="11" name="PivotTable1"/>
    <pivotTable tabId="11" name="PivotTable2"/>
    <pivotTable tabId="11" name="PivotTable3"/>
    <pivotTable tabId="11" name="PivotTable4"/>
  </pivotTables>
  <data>
    <olap pivotCacheId="2001230291">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682F7B16-CEA5-46CF-B794-1C3063D6E4B9}" cache="Slicer_Year" caption="Year" columnCount="4" showCaption="0" level="1" style="SlicerStyleLight1 2" rowHeight="320675"/>
  <slicer name="Month Name" xr10:uid="{3B7DDBAA-4DA2-46F3-B710-E114E5BB5149}" cache="Slicer_Month_Name" caption="Month Filter" columnCount="3" showCaption="0" level="1" style="SlicerStyleLight1 2" rowHeight="288000"/>
  <slicer name="Country" xr10:uid="{563DA925-485A-43B3-862C-24F70B9514F3}" cache="Slicer_Country" caption="Country Filter" columnCount="2" showCaption="0" level="1" style="SlicerStyleLight1 2"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29CB1089-5342-4C9C-B358-51A35649E83A}" cache="Slicer_Year" caption="Filter by Year" columnCount="2" showCaption="0" level="1" style="SlicerStyleLight1 2" rowHeight="320675"/>
  <slicer name="Country 1" xr10:uid="{AE3A8DAA-6D7A-4AB2-9C50-6900A2087D39}" cache="Slicer_Country" caption="Country Filter" columnCount="3" showCaption="0" level="1" style="SlicerStyleLight1 2 2"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drawing" Target="../drawings/drawing1.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CE34B-C749-47DC-A2E5-535F0B112D77}">
  <sheetPr codeName="Sheet2"/>
  <dimension ref="B1:AB40"/>
  <sheetViews>
    <sheetView zoomScale="85" zoomScaleNormal="85" workbookViewId="0">
      <selection activeCell="P10" sqref="P10"/>
    </sheetView>
  </sheetViews>
  <sheetFormatPr defaultRowHeight="18.75" x14ac:dyDescent="0.3"/>
  <cols>
    <col min="1" max="1" width="3" customWidth="1"/>
    <col min="3" max="3" width="11.8984375" bestFit="1" customWidth="1"/>
    <col min="4" max="4" width="8.19921875" bestFit="1" customWidth="1"/>
    <col min="5" max="5" width="12" bestFit="1" customWidth="1"/>
    <col min="6" max="6" width="12.5" bestFit="1" customWidth="1"/>
    <col min="7" max="7" width="9.3984375" bestFit="1" customWidth="1"/>
    <col min="8" max="8" width="12.3984375" bestFit="1" customWidth="1"/>
    <col min="9" max="9" width="10.296875" bestFit="1" customWidth="1"/>
    <col min="10" max="10" width="11.69921875" bestFit="1" customWidth="1"/>
    <col min="11" max="11" width="13.8984375" bestFit="1" customWidth="1"/>
    <col min="12" max="12" width="3" customWidth="1"/>
    <col min="13" max="13" width="5.09765625" style="12" customWidth="1"/>
    <col min="14" max="14" width="3.59765625" customWidth="1"/>
    <col min="15" max="15" width="6.09765625" bestFit="1" customWidth="1"/>
    <col min="16" max="16" width="11.8984375" bestFit="1" customWidth="1"/>
    <col min="17" max="17" width="8.19921875" bestFit="1" customWidth="1"/>
    <col min="18" max="18" width="12" bestFit="1" customWidth="1"/>
    <col min="19" max="19" width="12.5" bestFit="1" customWidth="1"/>
    <col min="20" max="20" width="9.3984375" bestFit="1" customWidth="1"/>
    <col min="21" max="21" width="12.3984375" bestFit="1" customWidth="1"/>
    <col min="22" max="22" width="6" bestFit="1" customWidth="1"/>
    <col min="23" max="23" width="6.09765625" bestFit="1" customWidth="1"/>
    <col min="24" max="24" width="3.796875" customWidth="1"/>
    <col min="25" max="25" width="18.19921875" bestFit="1" customWidth="1"/>
    <col min="26" max="26" width="4.8984375" bestFit="1" customWidth="1"/>
    <col min="27" max="27" width="14.296875" bestFit="1" customWidth="1"/>
    <col min="28" max="28" width="9.5" bestFit="1" customWidth="1"/>
  </cols>
  <sheetData>
    <row r="1" spans="3:28" x14ac:dyDescent="0.3">
      <c r="C1" s="29" t="s">
        <v>19033</v>
      </c>
      <c r="D1" s="28"/>
      <c r="E1" s="28"/>
      <c r="F1" s="28"/>
      <c r="G1" s="28"/>
      <c r="H1" s="28"/>
      <c r="I1" s="28"/>
      <c r="J1" s="28"/>
      <c r="K1" s="28"/>
      <c r="O1" s="28" t="s">
        <v>19035</v>
      </c>
      <c r="P1" s="28"/>
      <c r="Q1" s="28"/>
      <c r="R1" s="28"/>
      <c r="S1" s="28"/>
      <c r="T1" s="28"/>
      <c r="U1" s="28"/>
    </row>
    <row r="2" spans="3:28" x14ac:dyDescent="0.3">
      <c r="C2" s="4" t="s">
        <v>0</v>
      </c>
      <c r="D2" s="4" t="s">
        <v>5</v>
      </c>
      <c r="E2" s="4" t="s">
        <v>6</v>
      </c>
      <c r="F2" s="35" t="s">
        <v>4</v>
      </c>
      <c r="G2" s="4" t="s">
        <v>7</v>
      </c>
      <c r="H2" s="4" t="s">
        <v>8</v>
      </c>
      <c r="I2" s="4" t="s">
        <v>1</v>
      </c>
      <c r="J2" s="4" t="s">
        <v>2</v>
      </c>
      <c r="K2" s="4" t="s">
        <v>3</v>
      </c>
      <c r="O2" s="3" t="s">
        <v>9</v>
      </c>
      <c r="P2" s="4" t="s">
        <v>0</v>
      </c>
      <c r="Q2" s="4" t="s">
        <v>5</v>
      </c>
      <c r="R2" s="4" t="s">
        <v>6</v>
      </c>
      <c r="S2" s="4" t="s">
        <v>4</v>
      </c>
      <c r="T2" s="4" t="s">
        <v>7</v>
      </c>
      <c r="U2" s="4" t="s">
        <v>8</v>
      </c>
      <c r="W2" s="3" t="s">
        <v>9</v>
      </c>
      <c r="Y2" t="s">
        <v>17</v>
      </c>
    </row>
    <row r="3" spans="3:28" x14ac:dyDescent="0.3">
      <c r="C3" s="6">
        <v>32265</v>
      </c>
      <c r="D3" s="5">
        <v>59696552.714300424</v>
      </c>
      <c r="E3" s="5">
        <v>101858616.71000028</v>
      </c>
      <c r="F3" s="8">
        <v>0.41392731766364776</v>
      </c>
      <c r="G3" s="5">
        <v>42162063.995700024</v>
      </c>
      <c r="H3" s="6">
        <v>337392</v>
      </c>
      <c r="I3" s="7">
        <v>606</v>
      </c>
      <c r="J3" s="7">
        <v>102</v>
      </c>
      <c r="K3" s="7">
        <v>504</v>
      </c>
      <c r="O3" s="4">
        <v>2005</v>
      </c>
      <c r="P3" s="6">
        <v>1013</v>
      </c>
      <c r="Q3" s="5">
        <v>19966565.611399993</v>
      </c>
      <c r="R3" s="5">
        <v>33370192.171199948</v>
      </c>
      <c r="S3" s="8">
        <v>0.40166465002763618</v>
      </c>
      <c r="T3" s="5">
        <v>13403626.559799992</v>
      </c>
      <c r="U3" s="6">
        <v>10400</v>
      </c>
      <c r="W3" s="4">
        <v>2008</v>
      </c>
      <c r="Y3">
        <f>COUNTA(W3:W8)</f>
        <v>1</v>
      </c>
    </row>
    <row r="4" spans="3:28" x14ac:dyDescent="0.3">
      <c r="O4" s="4">
        <v>2006</v>
      </c>
      <c r="P4" s="6">
        <v>2677</v>
      </c>
      <c r="Q4" s="5">
        <v>41306746.774299935</v>
      </c>
      <c r="R4" s="5">
        <v>69484523.200600043</v>
      </c>
      <c r="S4" s="8">
        <v>0.40552593769624806</v>
      </c>
      <c r="T4" s="5">
        <v>28177776.426299945</v>
      </c>
      <c r="U4" s="6">
        <v>28413</v>
      </c>
    </row>
    <row r="5" spans="3:28" x14ac:dyDescent="0.3">
      <c r="C5" s="1" t="s">
        <v>10</v>
      </c>
      <c r="D5" s="2">
        <v>3</v>
      </c>
      <c r="O5" s="4">
        <v>2007</v>
      </c>
      <c r="P5" s="6">
        <v>24443</v>
      </c>
      <c r="Q5" s="5">
        <v>59832502.452098161</v>
      </c>
      <c r="R5" s="5">
        <v>102379613.11629649</v>
      </c>
      <c r="S5" s="8">
        <v>0.41558186604856251</v>
      </c>
      <c r="T5" s="5">
        <v>42547110.66420038</v>
      </c>
      <c r="U5" s="6">
        <v>255715</v>
      </c>
    </row>
    <row r="6" spans="3:28" x14ac:dyDescent="0.3">
      <c r="O6" s="4">
        <v>2008</v>
      </c>
      <c r="P6" s="6">
        <v>32265</v>
      </c>
      <c r="Q6" s="5">
        <v>59696552.714300424</v>
      </c>
      <c r="R6" s="5">
        <v>101858616.71000028</v>
      </c>
      <c r="S6" s="8">
        <v>0.41392731766364776</v>
      </c>
      <c r="T6" s="5">
        <v>42162063.995700024</v>
      </c>
      <c r="U6" s="6">
        <v>337392</v>
      </c>
      <c r="Y6" s="13" t="s">
        <v>23</v>
      </c>
      <c r="Z6" s="13" t="s">
        <v>9</v>
      </c>
      <c r="AA6" s="13" t="s">
        <v>16</v>
      </c>
      <c r="AB6" s="13" t="s">
        <v>13</v>
      </c>
    </row>
    <row r="7" spans="3:28" x14ac:dyDescent="0.3">
      <c r="C7" s="29" t="s">
        <v>19034</v>
      </c>
      <c r="D7" s="27"/>
      <c r="E7" s="28"/>
      <c r="F7" s="28"/>
      <c r="Y7" s="4" t="s">
        <v>18</v>
      </c>
      <c r="Z7" s="4">
        <f>IF($Y$3=1,$W$3,0)</f>
        <v>2008</v>
      </c>
      <c r="AA7" s="6">
        <f>IFERROR(VLOOKUP(Z7,LookUpTable,6,0),0)</f>
        <v>42162063.995700024</v>
      </c>
      <c r="AB7" s="15">
        <f>IFERROR(AA7/SUM($AA$7:$AA$8),0)</f>
        <v>0.4977272434181641</v>
      </c>
    </row>
    <row r="8" spans="3:28" x14ac:dyDescent="0.3">
      <c r="C8" s="3" t="s">
        <v>9</v>
      </c>
      <c r="D8" s="4" t="s">
        <v>15</v>
      </c>
      <c r="E8" s="4" t="s">
        <v>16</v>
      </c>
      <c r="F8" s="4" t="s">
        <v>0</v>
      </c>
      <c r="Y8" s="4" t="s">
        <v>19</v>
      </c>
      <c r="Z8" s="4">
        <f>W3-1</f>
        <v>2007</v>
      </c>
      <c r="AA8" s="6">
        <f>IFERROR(VLOOKUP(Z8,LookUpTable,6,0),0)</f>
        <v>42547110.66420038</v>
      </c>
      <c r="AB8" s="15">
        <f>IFERROR(AA8/SUM($AA$7:$AA$8),0)</f>
        <v>0.50227275658183601</v>
      </c>
    </row>
    <row r="9" spans="3:28" x14ac:dyDescent="0.3">
      <c r="C9" s="4">
        <v>2005</v>
      </c>
      <c r="D9" s="5">
        <v>33370192.171199948</v>
      </c>
      <c r="E9" s="5">
        <v>13403626.559799992</v>
      </c>
      <c r="F9" s="6">
        <v>1013</v>
      </c>
      <c r="P9" s="29" t="s">
        <v>569</v>
      </c>
      <c r="Q9" s="27"/>
      <c r="Y9" s="16" t="s">
        <v>20</v>
      </c>
      <c r="Z9" s="16"/>
      <c r="AA9" s="16"/>
      <c r="AB9" s="17">
        <f>AB7-AB8</f>
        <v>-4.5455131636719104E-3</v>
      </c>
    </row>
    <row r="10" spans="3:28" x14ac:dyDescent="0.3">
      <c r="C10" s="4">
        <v>2006</v>
      </c>
      <c r="D10" s="5">
        <v>69484523.200600043</v>
      </c>
      <c r="E10" s="5">
        <v>28177776.426299945</v>
      </c>
      <c r="F10" s="6">
        <v>2677</v>
      </c>
      <c r="P10" t="str">
        <f>"The percentages are showing the changes between "&amp;Z7&amp;" and "&amp;Z8&amp;""</f>
        <v>The percentages are showing the changes between 2008 and 2007</v>
      </c>
    </row>
    <row r="11" spans="3:28" x14ac:dyDescent="0.3">
      <c r="C11" s="4">
        <v>2007</v>
      </c>
      <c r="D11" s="5">
        <v>102379613.11629649</v>
      </c>
      <c r="E11" s="5">
        <v>42547110.66420038</v>
      </c>
      <c r="F11" s="6">
        <v>24443</v>
      </c>
    </row>
    <row r="12" spans="3:28" x14ac:dyDescent="0.3">
      <c r="C12" s="4">
        <v>2008</v>
      </c>
      <c r="D12" s="5">
        <v>101858616.71000028</v>
      </c>
      <c r="E12" s="5">
        <v>42162063.995700024</v>
      </c>
      <c r="F12" s="6">
        <v>32265</v>
      </c>
      <c r="Y12" s="13" t="s">
        <v>21</v>
      </c>
      <c r="Z12" s="13" t="s">
        <v>9</v>
      </c>
      <c r="AA12" s="13" t="s">
        <v>15</v>
      </c>
      <c r="AB12" s="13" t="s">
        <v>13</v>
      </c>
    </row>
    <row r="13" spans="3:28" x14ac:dyDescent="0.3">
      <c r="E13" s="41"/>
      <c r="Y13" s="13"/>
      <c r="Z13" s="13"/>
      <c r="AA13" s="13"/>
      <c r="AB13" s="13"/>
    </row>
    <row r="14" spans="3:28" x14ac:dyDescent="0.3">
      <c r="Y14" s="4" t="s">
        <v>18</v>
      </c>
      <c r="Z14" s="4">
        <f>IF($Y$3=1,$W$3,0)</f>
        <v>2008</v>
      </c>
      <c r="AA14" s="6">
        <f>IFERROR(VLOOKUP(Z14,LookUpTable,4,0),0)</f>
        <v>101858616.71000028</v>
      </c>
      <c r="AB14" s="15">
        <f>IFERROR(AA14/SUM($AA$14:$AA$15),0)</f>
        <v>0.49872453750030221</v>
      </c>
    </row>
    <row r="15" spans="3:28" x14ac:dyDescent="0.3">
      <c r="C15" s="4" t="str">
        <f>C8</f>
        <v>Year</v>
      </c>
      <c r="D15" s="4" t="str" cm="1">
        <f t="array" ref="D15">_xlfn.IFS($D$5=1,D8,$D$5=2,E8,$D$5,F8)</f>
        <v>#Transactions</v>
      </c>
      <c r="E15" s="4" t="str">
        <f>"Average "&amp;D15</f>
        <v>Average #Transactions</v>
      </c>
      <c r="F15" s="4" t="s">
        <v>11</v>
      </c>
      <c r="Y15" s="4" t="s">
        <v>19</v>
      </c>
      <c r="Z15" s="4">
        <f>W3-1</f>
        <v>2007</v>
      </c>
      <c r="AA15" s="6">
        <f>IFERROR(VLOOKUP(Z15,LookUpTable,4,0),0)</f>
        <v>102379613.11629649</v>
      </c>
      <c r="AB15" s="15">
        <f>IFERROR(AA15/SUM($AA$14:$AA$15),0)</f>
        <v>0.5012754624996979</v>
      </c>
    </row>
    <row r="16" spans="3:28" x14ac:dyDescent="0.3">
      <c r="C16" s="4">
        <f>C9</f>
        <v>2005</v>
      </c>
      <c r="D16" s="11" cm="1">
        <f t="array" ref="D16">_xlfn.IFS($D$5=1,D9,$D$5=2,E9,$D$5,F9)</f>
        <v>1013</v>
      </c>
      <c r="E16" s="7">
        <f>AVERAGE($D$16:$D$19)</f>
        <v>15099.5</v>
      </c>
      <c r="F16" s="33" t="str">
        <f>IF(D16&gt;E16,D16,"")</f>
        <v/>
      </c>
      <c r="Y16" s="16" t="s">
        <v>20</v>
      </c>
      <c r="Z16" s="16"/>
      <c r="AA16" s="16"/>
      <c r="AB16" s="17">
        <f>IFERROR(AB14-AB15,0)</f>
        <v>-2.5509249993956873E-3</v>
      </c>
    </row>
    <row r="17" spans="2:28" x14ac:dyDescent="0.3">
      <c r="C17" s="4">
        <f>C10</f>
        <v>2006</v>
      </c>
      <c r="D17" s="11" cm="1">
        <f t="array" ref="D17">_xlfn.IFS($D$5=1,D10,$D$5=2,E10,$D$5,F10)</f>
        <v>2677</v>
      </c>
      <c r="E17" s="7">
        <f>AVERAGE($D$16:$D$19)</f>
        <v>15099.5</v>
      </c>
      <c r="F17" s="4" t="str">
        <f>IF(D17&gt;E17,D17,"")</f>
        <v/>
      </c>
    </row>
    <row r="18" spans="2:28" x14ac:dyDescent="0.3">
      <c r="C18" s="4">
        <f>C11</f>
        <v>2007</v>
      </c>
      <c r="D18" s="11" cm="1">
        <f t="array" ref="D18">_xlfn.IFS($D$5=1,D11,$D$5=2,E11,$D$5,F11)</f>
        <v>24443</v>
      </c>
      <c r="E18" s="7">
        <f>AVERAGE($D$16:$D$19)</f>
        <v>15099.5</v>
      </c>
      <c r="F18" s="4">
        <f>IF(D18&gt;E18,D18,"")</f>
        <v>24443</v>
      </c>
    </row>
    <row r="19" spans="2:28" x14ac:dyDescent="0.3">
      <c r="C19" s="4">
        <f>C12</f>
        <v>2008</v>
      </c>
      <c r="D19" s="11" cm="1">
        <f t="array" ref="D19">_xlfn.IFS($D$5=1,D12,$D$5=2,E12,$D$5,F12)</f>
        <v>32265</v>
      </c>
      <c r="E19" s="7">
        <f>AVERAGE($D$16:$D$19)</f>
        <v>15099.5</v>
      </c>
      <c r="F19" s="4">
        <f>IF(D19&gt;E19,D19,"")</f>
        <v>32265</v>
      </c>
      <c r="Y19" s="13" t="s">
        <v>24</v>
      </c>
      <c r="Z19" s="13" t="s">
        <v>9</v>
      </c>
      <c r="AA19" s="13" t="s">
        <v>22</v>
      </c>
      <c r="AB19" s="13" t="s">
        <v>13</v>
      </c>
    </row>
    <row r="20" spans="2:28" x14ac:dyDescent="0.3">
      <c r="Y20" s="4" t="s">
        <v>18</v>
      </c>
      <c r="Z20" s="4">
        <f>IF($Y$3=1,$W$3,0)</f>
        <v>2008</v>
      </c>
      <c r="AA20" s="6">
        <f>IFERROR(VLOOKUP(Z20,LookUpTable,3,0),0)</f>
        <v>59696552.714300424</v>
      </c>
      <c r="AB20" s="15">
        <f>IFERROR(AA20/SUM($AA$20:$AA$21),0)</f>
        <v>0.49943131091595899</v>
      </c>
    </row>
    <row r="21" spans="2:28" x14ac:dyDescent="0.3">
      <c r="Y21" s="4" t="s">
        <v>19</v>
      </c>
      <c r="Z21" s="4">
        <f>W3-1</f>
        <v>2007</v>
      </c>
      <c r="AA21" s="6">
        <f>IFERROR(VLOOKUP(Z21,LookUpTable,3,0),0)</f>
        <v>59832502.452098161</v>
      </c>
      <c r="AB21" s="15">
        <f>IFERROR(AA21/SUM($AA$20:$AA$21),0)</f>
        <v>0.50056868908404106</v>
      </c>
    </row>
    <row r="22" spans="2:28" x14ac:dyDescent="0.3">
      <c r="B22" s="28"/>
      <c r="C22" s="29" t="s">
        <v>11</v>
      </c>
      <c r="E22" s="29" t="s">
        <v>14</v>
      </c>
      <c r="Y22" s="16" t="s">
        <v>20</v>
      </c>
      <c r="Z22" s="16"/>
      <c r="AA22" s="16"/>
      <c r="AB22" s="17">
        <f>IFERROR(AB20-AB21,0)</f>
        <v>-1.1373781680820705E-3</v>
      </c>
    </row>
    <row r="23" spans="2:28" x14ac:dyDescent="0.3">
      <c r="B23" t="s">
        <v>12</v>
      </c>
      <c r="C23" s="10">
        <f>SUM(F16:F19)</f>
        <v>56708</v>
      </c>
      <c r="E23" t="str">
        <f>"of "&amp;D15&amp;""</f>
        <v>of #Transactions</v>
      </c>
    </row>
    <row r="24" spans="2:28" x14ac:dyDescent="0.3">
      <c r="B24" t="s">
        <v>13</v>
      </c>
      <c r="C24" s="9">
        <f>C23/SUM(D16:D19)</f>
        <v>0.93890526176363454</v>
      </c>
    </row>
    <row r="25" spans="2:28" x14ac:dyDescent="0.3">
      <c r="Y25" s="13" t="s">
        <v>25</v>
      </c>
      <c r="Z25" s="13" t="s">
        <v>9</v>
      </c>
      <c r="AA25" s="13" t="s">
        <v>26</v>
      </c>
      <c r="AB25" s="13" t="s">
        <v>13</v>
      </c>
    </row>
    <row r="26" spans="2:28" x14ac:dyDescent="0.3">
      <c r="Y26" s="4" t="s">
        <v>18</v>
      </c>
      <c r="Z26" s="4">
        <f>IF($Y$3=1,$W$3,0)</f>
        <v>2008</v>
      </c>
      <c r="AA26" s="6">
        <f>IFERROR(VLOOKUP(Z26,LookUpTable,7,0),0)</f>
        <v>337392</v>
      </c>
      <c r="AB26" s="15">
        <f>IFERROR(AA26/SUM($AA$26:$AA$27),0)</f>
        <v>0.56885519813456931</v>
      </c>
    </row>
    <row r="27" spans="2:28" x14ac:dyDescent="0.3">
      <c r="Y27" s="4" t="s">
        <v>19</v>
      </c>
      <c r="Z27" s="4">
        <f>W3-1</f>
        <v>2007</v>
      </c>
      <c r="AA27" s="6">
        <f>IFERROR(VLOOKUP(Z27,LookUpTable,7,0),0)</f>
        <v>255715</v>
      </c>
      <c r="AB27" s="15">
        <f>IFERROR(AA27/SUM($AA$26:$AA$27),0)</f>
        <v>0.43114480186543069</v>
      </c>
    </row>
    <row r="28" spans="2:28" x14ac:dyDescent="0.3">
      <c r="Y28" s="16" t="s">
        <v>20</v>
      </c>
      <c r="Z28" s="16"/>
      <c r="AA28" s="16"/>
      <c r="AB28" s="17">
        <f>IFERROR(AB26-AB27,0)</f>
        <v>0.13771039626913861</v>
      </c>
    </row>
    <row r="31" spans="2:28" x14ac:dyDescent="0.3">
      <c r="Y31" s="13" t="s">
        <v>27</v>
      </c>
      <c r="Z31" s="13" t="s">
        <v>9</v>
      </c>
      <c r="AA31" s="13" t="s">
        <v>4</v>
      </c>
      <c r="AB31" s="13" t="s">
        <v>13</v>
      </c>
    </row>
    <row r="32" spans="2:28" x14ac:dyDescent="0.3">
      <c r="Y32" s="4" t="s">
        <v>18</v>
      </c>
      <c r="Z32" s="4">
        <f>IF($Y$3=1,$W$3,0)</f>
        <v>2008</v>
      </c>
      <c r="AA32" s="14">
        <f>IFERROR(VLOOKUP(Z32,LookUpTable,5,0),0)</f>
        <v>0.41392731766364776</v>
      </c>
      <c r="AB32" s="15">
        <f>IFERROR(AA32/SUM($AA$32:$AA$33),0)</f>
        <v>0.49900269435384048</v>
      </c>
    </row>
    <row r="33" spans="25:28" x14ac:dyDescent="0.3">
      <c r="Y33" s="4" t="s">
        <v>19</v>
      </c>
      <c r="Z33" s="4">
        <f>W3-1</f>
        <v>2007</v>
      </c>
      <c r="AA33" s="14">
        <f>IFERROR(VLOOKUP(Z33,LookUpTable,5,0),0)</f>
        <v>0.41558186604856251</v>
      </c>
      <c r="AB33" s="15">
        <f>IFERROR(AA33/SUM($AA$32:$AA$33),0)</f>
        <v>0.50099730564615952</v>
      </c>
    </row>
    <row r="34" spans="25:28" x14ac:dyDescent="0.3">
      <c r="Y34" s="16" t="s">
        <v>20</v>
      </c>
      <c r="Z34" s="16"/>
      <c r="AA34" s="16"/>
      <c r="AB34" s="17">
        <f>IFERROR(AB32-AB33,0)</f>
        <v>-1.9946112923190373E-3</v>
      </c>
    </row>
    <row r="37" spans="25:28" x14ac:dyDescent="0.3">
      <c r="Y37" s="13" t="s">
        <v>28</v>
      </c>
      <c r="Z37" s="13" t="s">
        <v>9</v>
      </c>
      <c r="AA37" s="13" t="s">
        <v>29</v>
      </c>
      <c r="AB37" s="13" t="s">
        <v>13</v>
      </c>
    </row>
    <row r="38" spans="25:28" x14ac:dyDescent="0.3">
      <c r="Y38" s="4" t="s">
        <v>18</v>
      </c>
      <c r="Z38" s="4">
        <f>IF($Y$3=1,$W$3,0)</f>
        <v>2008</v>
      </c>
      <c r="AA38" s="6">
        <f>IFERROR(VLOOKUP(Z38,LookUpTable,2,0),0)</f>
        <v>32265</v>
      </c>
      <c r="AB38" s="15">
        <f>IFERROR(AA38/SUM($AA$38:$AA$39),0)</f>
        <v>0.56896734146857586</v>
      </c>
    </row>
    <row r="39" spans="25:28" x14ac:dyDescent="0.3">
      <c r="Y39" s="4" t="s">
        <v>19</v>
      </c>
      <c r="Z39" s="4">
        <f>W3-1</f>
        <v>2007</v>
      </c>
      <c r="AA39" s="6">
        <f>IFERROR(VLOOKUP(Z39,LookUpTable,2,0),0)</f>
        <v>24443</v>
      </c>
      <c r="AB39" s="15">
        <f>IFERROR(AA39/SUM($AA$38:$AA$39),0)</f>
        <v>0.43103265853142414</v>
      </c>
    </row>
    <row r="40" spans="25:28" x14ac:dyDescent="0.3">
      <c r="Y40" s="16" t="s">
        <v>20</v>
      </c>
      <c r="Z40" s="16"/>
      <c r="AA40" s="16"/>
      <c r="AB40" s="17">
        <f>AB38-AB39</f>
        <v>0.13793468293715172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C8F61-632F-4863-B1B8-24A62E34823D}">
  <dimension ref="C1:N37"/>
  <sheetViews>
    <sheetView zoomScale="85" zoomScaleNormal="85" workbookViewId="0">
      <selection activeCell="G6" sqref="G6"/>
    </sheetView>
  </sheetViews>
  <sheetFormatPr defaultRowHeight="18.75" x14ac:dyDescent="0.3"/>
  <cols>
    <col min="1" max="1" width="3" customWidth="1"/>
    <col min="2" max="2" width="4.8984375" customWidth="1"/>
    <col min="3" max="3" width="11.59765625" bestFit="1" customWidth="1"/>
    <col min="4" max="4" width="9.3984375" bestFit="1" customWidth="1"/>
    <col min="5" max="5" width="10.19921875" customWidth="1"/>
    <col min="6" max="6" width="21.09765625" customWidth="1"/>
    <col min="7" max="7" width="18.3984375" customWidth="1"/>
    <col min="8" max="8" width="17.8984375" customWidth="1"/>
    <col min="9" max="9" width="9.3984375" customWidth="1"/>
    <col min="10" max="10" width="5.796875" customWidth="1"/>
    <col min="11" max="11" width="5.59765625" customWidth="1"/>
    <col min="12" max="12" width="8.59765625" bestFit="1" customWidth="1"/>
    <col min="13" max="13" width="9.3984375" bestFit="1" customWidth="1"/>
    <col min="14" max="14" width="18.19921875" bestFit="1" customWidth="1"/>
  </cols>
  <sheetData>
    <row r="1" spans="3:14" x14ac:dyDescent="0.3">
      <c r="C1" s="30" t="s">
        <v>565</v>
      </c>
      <c r="D1" s="28"/>
      <c r="F1" s="36" t="s">
        <v>566</v>
      </c>
      <c r="G1" s="36"/>
      <c r="H1" s="36"/>
      <c r="J1" s="20"/>
    </row>
    <row r="2" spans="3:14" x14ac:dyDescent="0.3">
      <c r="C2" s="3" t="s">
        <v>31</v>
      </c>
      <c r="D2" s="4" t="s">
        <v>7</v>
      </c>
      <c r="F2" s="4">
        <v>1</v>
      </c>
      <c r="G2" s="5">
        <f>LARGE($D$3:$D$14,F2)</f>
        <v>8276331.7860000096</v>
      </c>
      <c r="H2" s="4" t="str">
        <f>INDEX($C$3:$C$14,MATCH(G2,$D$3:$D$14,0))</f>
        <v>Jun</v>
      </c>
      <c r="J2" s="20"/>
    </row>
    <row r="3" spans="3:14" x14ac:dyDescent="0.3">
      <c r="C3" s="4" t="s">
        <v>19010</v>
      </c>
      <c r="D3" s="5">
        <v>5767055.7358000046</v>
      </c>
      <c r="F3" s="4">
        <v>2</v>
      </c>
      <c r="G3" s="5">
        <f>LARGE($D$3:$D$14,F3)</f>
        <v>8252983.0975999944</v>
      </c>
      <c r="H3" s="4" t="str">
        <f>INDEX($C$3:$C$14,MATCH(G3,$D$3:$D$14,0))</f>
        <v>May</v>
      </c>
      <c r="J3" s="20"/>
      <c r="L3" s="29" t="s">
        <v>578</v>
      </c>
      <c r="M3" s="28"/>
      <c r="N3" s="28"/>
    </row>
    <row r="4" spans="3:14" x14ac:dyDescent="0.3">
      <c r="C4" s="4" t="s">
        <v>19011</v>
      </c>
      <c r="D4" s="5">
        <v>6347589.4002000028</v>
      </c>
      <c r="F4" s="4">
        <v>3</v>
      </c>
      <c r="G4" s="5">
        <f>LARGE($D$3:$D$14,F4)</f>
        <v>6899665.6435999842</v>
      </c>
      <c r="H4" s="4" t="str">
        <f>INDEX($C$3:$C$14,MATCH(G4,$D$3:$D$14,0))</f>
        <v>Apr</v>
      </c>
      <c r="J4" s="20"/>
      <c r="L4" s="3" t="s">
        <v>43</v>
      </c>
      <c r="M4" s="4" t="s">
        <v>7</v>
      </c>
      <c r="N4" s="4" t="s">
        <v>577</v>
      </c>
    </row>
    <row r="5" spans="3:14" x14ac:dyDescent="0.3">
      <c r="C5" s="4" t="s">
        <v>19012</v>
      </c>
      <c r="D5" s="5">
        <v>6321911.167799985</v>
      </c>
      <c r="J5" s="20"/>
      <c r="L5" s="4" t="s">
        <v>46</v>
      </c>
      <c r="M5" s="5">
        <v>18436556.303799924</v>
      </c>
      <c r="N5" s="19">
        <v>0.43727831506731285</v>
      </c>
    </row>
    <row r="6" spans="3:14" ht="37.5" x14ac:dyDescent="0.3">
      <c r="C6" s="4" t="s">
        <v>19013</v>
      </c>
      <c r="D6" s="5">
        <v>6899665.6435999842</v>
      </c>
      <c r="F6" s="22" t="s">
        <v>567</v>
      </c>
      <c r="G6" s="15">
        <f>SUM(G2:G4)/SUM(D3:D14)</f>
        <v>0.55568865247179211</v>
      </c>
      <c r="J6" s="20"/>
      <c r="L6" s="4" t="s">
        <v>47</v>
      </c>
      <c r="M6" s="5">
        <v>23428980.527200088</v>
      </c>
      <c r="N6" s="19">
        <v>0.555688652471794</v>
      </c>
    </row>
    <row r="7" spans="3:14" x14ac:dyDescent="0.3">
      <c r="C7" s="4" t="s">
        <v>19014</v>
      </c>
      <c r="D7" s="5">
        <v>8252983.0975999944</v>
      </c>
      <c r="J7" s="20"/>
      <c r="L7" s="4" t="s">
        <v>44</v>
      </c>
      <c r="M7" s="5">
        <v>296527.16470000002</v>
      </c>
      <c r="N7" s="19">
        <v>7.0330324608928515E-3</v>
      </c>
    </row>
    <row r="8" spans="3:14" x14ac:dyDescent="0.3">
      <c r="C8" s="4" t="s">
        <v>19015</v>
      </c>
      <c r="D8" s="5">
        <v>8276331.7860000096</v>
      </c>
      <c r="G8" s="30" t="s">
        <v>568</v>
      </c>
      <c r="H8" s="4" t="str">
        <f>"In " &amp;Pivot_ProfitByYear!W3</f>
        <v>In 2008</v>
      </c>
      <c r="J8" s="20"/>
      <c r="L8" s="4" t="s">
        <v>45</v>
      </c>
      <c r="M8" s="5">
        <v>0</v>
      </c>
      <c r="N8" s="19">
        <v>0</v>
      </c>
    </row>
    <row r="9" spans="3:14" x14ac:dyDescent="0.3">
      <c r="C9" s="4" t="s">
        <v>30</v>
      </c>
      <c r="D9" s="5">
        <v>296527.16470000002</v>
      </c>
      <c r="J9" s="20"/>
    </row>
    <row r="10" spans="3:14" x14ac:dyDescent="0.3">
      <c r="J10" s="20"/>
    </row>
    <row r="11" spans="3:14" x14ac:dyDescent="0.3">
      <c r="J11" s="20"/>
    </row>
    <row r="12" spans="3:14" x14ac:dyDescent="0.3">
      <c r="J12" s="20"/>
    </row>
    <row r="13" spans="3:14" x14ac:dyDescent="0.3">
      <c r="J13" s="20"/>
    </row>
    <row r="14" spans="3:14" x14ac:dyDescent="0.3">
      <c r="J14" s="20"/>
    </row>
    <row r="15" spans="3:14" x14ac:dyDescent="0.3">
      <c r="D15" s="18"/>
      <c r="J15" s="20"/>
    </row>
    <row r="16" spans="3:14" s="20" customFormat="1" x14ac:dyDescent="0.3">
      <c r="D16" s="24"/>
    </row>
    <row r="17" spans="3:12" x14ac:dyDescent="0.3">
      <c r="D17" s="18"/>
    </row>
    <row r="19" spans="3:12" x14ac:dyDescent="0.3">
      <c r="C19" s="30" t="s">
        <v>570</v>
      </c>
      <c r="D19" s="31"/>
      <c r="G19" s="23"/>
    </row>
    <row r="20" spans="3:12" x14ac:dyDescent="0.3">
      <c r="C20" s="3" t="s">
        <v>32</v>
      </c>
      <c r="D20" s="4" t="s">
        <v>7</v>
      </c>
      <c r="G20" s="30" t="str">
        <f t="shared" ref="G20:H27" si="0">C20</f>
        <v>Day Name</v>
      </c>
      <c r="H20" s="30" t="str">
        <f t="shared" si="0"/>
        <v xml:space="preserve"> TotalProfit</v>
      </c>
      <c r="I20" s="30" t="s">
        <v>571</v>
      </c>
      <c r="K20" s="42" t="s">
        <v>576</v>
      </c>
      <c r="L20" s="43"/>
    </row>
    <row r="21" spans="3:12" x14ac:dyDescent="0.3">
      <c r="C21" s="4" t="s">
        <v>34</v>
      </c>
      <c r="D21" s="5">
        <v>5761848.1430000002</v>
      </c>
      <c r="G21" s="4" t="str">
        <f t="shared" si="0"/>
        <v>Mon</v>
      </c>
      <c r="H21" s="5">
        <f t="shared" si="0"/>
        <v>5761848.1430000002</v>
      </c>
      <c r="I21" s="5" t="str" cm="1">
        <f t="array" ref="I21">IFERROR(_xlfn.IFS(H21=$L$21,H21, H21=$L$22,H21, H21=$L$23,H21),"")</f>
        <v/>
      </c>
      <c r="J21" s="18"/>
      <c r="K21" s="4">
        <v>1</v>
      </c>
      <c r="L21" s="5">
        <f>LARGE($H$21:$H$27,K21)</f>
        <v>6425170.8731000004</v>
      </c>
    </row>
    <row r="22" spans="3:12" x14ac:dyDescent="0.3">
      <c r="C22" s="4" t="s">
        <v>38</v>
      </c>
      <c r="D22" s="5">
        <v>5769437.8296999838</v>
      </c>
      <c r="G22" s="4" t="str">
        <f t="shared" si="0"/>
        <v>Tue</v>
      </c>
      <c r="H22" s="5">
        <f t="shared" si="0"/>
        <v>5769437.8296999838</v>
      </c>
      <c r="I22" s="5" t="str" cm="1">
        <f t="array" ref="I22">IFERROR(_xlfn.IFS(H22=$L$21,H22, H22=$L$22,H22, H22=$L$23,H22),"")</f>
        <v/>
      </c>
      <c r="J22" s="18"/>
      <c r="K22" s="4">
        <v>2</v>
      </c>
      <c r="L22" s="5">
        <f>LARGE($H$21:$H$27,K22)</f>
        <v>6287422.5863000071</v>
      </c>
    </row>
    <row r="23" spans="3:12" x14ac:dyDescent="0.3">
      <c r="C23" s="4" t="s">
        <v>39</v>
      </c>
      <c r="D23" s="5">
        <v>6425170.8731000004</v>
      </c>
      <c r="G23" s="4" t="str">
        <f t="shared" si="0"/>
        <v>Wed</v>
      </c>
      <c r="H23" s="5">
        <f t="shared" si="0"/>
        <v>6425170.8731000004</v>
      </c>
      <c r="I23" s="5" cm="1">
        <f t="array" ref="I23">IFERROR(_xlfn.IFS(H23=$L$21,H23, H23=$L$22,H23, H23=$L$23,H23),"")</f>
        <v>6425170.8731000004</v>
      </c>
      <c r="J23" s="18"/>
      <c r="K23" s="4">
        <v>3</v>
      </c>
      <c r="L23" s="5">
        <f>LARGE($H$21:$H$27,K23)</f>
        <v>6108668.0582999913</v>
      </c>
    </row>
    <row r="24" spans="3:12" x14ac:dyDescent="0.3">
      <c r="C24" s="4" t="s">
        <v>37</v>
      </c>
      <c r="D24" s="5">
        <v>6287422.5863000071</v>
      </c>
      <c r="G24" s="4" t="str">
        <f t="shared" si="0"/>
        <v>Thu</v>
      </c>
      <c r="H24" s="5">
        <f t="shared" si="0"/>
        <v>6287422.5863000071</v>
      </c>
      <c r="I24" s="5" cm="1">
        <f t="array" ref="I24">IFERROR(_xlfn.IFS(H24=$L$21,H24, H24=$L$22,H24, H24=$L$23,H24),"")</f>
        <v>6287422.5863000071</v>
      </c>
      <c r="J24" s="18"/>
    </row>
    <row r="25" spans="3:12" x14ac:dyDescent="0.3">
      <c r="C25" s="4" t="s">
        <v>33</v>
      </c>
      <c r="D25" s="5">
        <v>5923529.8820000077</v>
      </c>
      <c r="G25" s="4" t="str">
        <f t="shared" si="0"/>
        <v>Fri</v>
      </c>
      <c r="H25" s="5">
        <f t="shared" si="0"/>
        <v>5923529.8820000077</v>
      </c>
      <c r="I25" s="5" t="str" cm="1">
        <f t="array" ref="I25">IFERROR(_xlfn.IFS(H25=$L$21,H25, H25=$L$22,H25, H25=$L$23,H25),"")</f>
        <v/>
      </c>
      <c r="J25" s="18"/>
    </row>
    <row r="26" spans="3:12" x14ac:dyDescent="0.3">
      <c r="C26" s="4" t="s">
        <v>35</v>
      </c>
      <c r="D26" s="5">
        <v>6108668.0582999913</v>
      </c>
      <c r="G26" s="4" t="str">
        <f t="shared" si="0"/>
        <v>Sat</v>
      </c>
      <c r="H26" s="5">
        <f t="shared" si="0"/>
        <v>6108668.0582999913</v>
      </c>
      <c r="I26" s="5" cm="1">
        <f t="array" ref="I26">IFERROR(_xlfn.IFS(H26=$L$21,H26, H26=$L$22,H26, H26=$L$23,H26),"")</f>
        <v>6108668.0582999913</v>
      </c>
      <c r="J26" s="18"/>
    </row>
    <row r="27" spans="3:12" x14ac:dyDescent="0.3">
      <c r="C27" s="4" t="s">
        <v>36</v>
      </c>
      <c r="D27" s="5">
        <v>5885986.6232999805</v>
      </c>
      <c r="G27" s="4" t="str">
        <f t="shared" si="0"/>
        <v>Sun</v>
      </c>
      <c r="H27" s="5">
        <f t="shared" si="0"/>
        <v>5885986.6232999805</v>
      </c>
      <c r="I27" s="5" t="str" cm="1">
        <f t="array" ref="I27">IFERROR(_xlfn.IFS(H27=$L$21,H27, H27=$L$22,H27, H27=$L$23,H27),"")</f>
        <v/>
      </c>
      <c r="J27" s="18"/>
    </row>
    <row r="29" spans="3:12" ht="37.5" x14ac:dyDescent="0.3">
      <c r="H29" s="45" t="s">
        <v>572</v>
      </c>
      <c r="I29" s="15">
        <f>SUM(I21:I27)/SUM(H21:H27)</f>
        <v>0.44640275484662095</v>
      </c>
      <c r="J29" s="9"/>
    </row>
    <row r="30" spans="3:12" s="20" customFormat="1" x14ac:dyDescent="0.3">
      <c r="I30" s="21"/>
      <c r="J30" s="21"/>
    </row>
    <row r="32" spans="3:12" x14ac:dyDescent="0.3">
      <c r="C32" s="30" t="s">
        <v>573</v>
      </c>
      <c r="D32" s="32"/>
      <c r="E32" s="28"/>
    </row>
    <row r="33" spans="3:7" x14ac:dyDescent="0.3">
      <c r="C33" s="3" t="s">
        <v>40</v>
      </c>
      <c r="D33" s="4" t="s">
        <v>7</v>
      </c>
      <c r="E33" s="4" t="s">
        <v>575</v>
      </c>
      <c r="G33" s="4" t="s">
        <v>574</v>
      </c>
    </row>
    <row r="34" spans="3:7" x14ac:dyDescent="0.3">
      <c r="C34" s="4" t="s">
        <v>41</v>
      </c>
      <c r="D34" s="5">
        <v>30167409.314100325</v>
      </c>
      <c r="E34" s="14">
        <f>D34/SUM($D$34:$D$35)</f>
        <v>0.7155107329939242</v>
      </c>
      <c r="G34" s="14">
        <f>MAX(E34:E35)</f>
        <v>0.7155107329939242</v>
      </c>
    </row>
    <row r="35" spans="3:7" x14ac:dyDescent="0.3">
      <c r="C35" s="4" t="s">
        <v>42</v>
      </c>
      <c r="D35" s="5">
        <v>11994654.681600064</v>
      </c>
      <c r="E35" s="14">
        <f>D35/SUM($D$34:$D$35)</f>
        <v>0.2844892670060758</v>
      </c>
    </row>
    <row r="37" spans="3:7" x14ac:dyDescent="0.3">
      <c r="F37" s="30" t="s">
        <v>569</v>
      </c>
      <c r="G37" s="4" t="str">
        <f>UPPER(INDEX(C34:C35,MATCH(G34,E34:E35,0)))&amp; " accounts for"</f>
        <v>WEEKDAY accounts for</v>
      </c>
    </row>
  </sheetData>
  <mergeCells count="1">
    <mergeCell ref="F1:H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A4E86-436F-4282-9498-118CAD090852}">
  <dimension ref="C2:V507"/>
  <sheetViews>
    <sheetView topLeftCell="B1" zoomScaleNormal="100" workbookViewId="0">
      <selection activeCell="J26" sqref="J26"/>
    </sheetView>
  </sheetViews>
  <sheetFormatPr defaultRowHeight="18.75" x14ac:dyDescent="0.3"/>
  <cols>
    <col min="1" max="1" width="3" customWidth="1"/>
    <col min="2" max="2" width="4.8984375" customWidth="1"/>
    <col min="3" max="3" width="27.09765625" bestFit="1" customWidth="1"/>
    <col min="4" max="4" width="9.3984375" bestFit="1" customWidth="1"/>
    <col min="6" max="6" width="19.59765625" bestFit="1" customWidth="1"/>
    <col min="7" max="7" width="9.19921875" bestFit="1" customWidth="1"/>
    <col min="8" max="8" width="9.19921875" customWidth="1"/>
    <col min="11" max="11" width="10.8984375" bestFit="1" customWidth="1"/>
    <col min="12" max="12" width="10.59765625" customWidth="1"/>
    <col min="13" max="13" width="4.59765625" style="20" customWidth="1"/>
    <col min="15" max="15" width="17" bestFit="1" customWidth="1"/>
    <col min="16" max="16" width="9.8984375" bestFit="1" customWidth="1"/>
    <col min="17" max="17" width="13.8984375" bestFit="1" customWidth="1"/>
    <col min="18" max="18" width="9.8984375" bestFit="1" customWidth="1"/>
    <col min="19" max="19" width="14.69921875" bestFit="1" customWidth="1"/>
    <col min="20" max="20" width="11.8984375" bestFit="1" customWidth="1"/>
    <col min="21" max="21" width="8.796875" customWidth="1"/>
    <col min="22" max="22" width="4.5" style="20" customWidth="1"/>
  </cols>
  <sheetData>
    <row r="2" spans="3:21" x14ac:dyDescent="0.3">
      <c r="C2" s="30" t="s">
        <v>579</v>
      </c>
      <c r="D2" s="28"/>
      <c r="F2" s="30" t="s">
        <v>580</v>
      </c>
      <c r="G2" s="31"/>
      <c r="H2" s="31"/>
      <c r="J2" s="4" t="s">
        <v>554</v>
      </c>
      <c r="K2" s="4" t="s">
        <v>16</v>
      </c>
      <c r="L2" s="4" t="s">
        <v>13</v>
      </c>
      <c r="O2" s="29" t="s">
        <v>582</v>
      </c>
      <c r="P2" s="28"/>
      <c r="Q2" s="28"/>
    </row>
    <row r="3" spans="3:21" x14ac:dyDescent="0.3">
      <c r="C3" s="3" t="s">
        <v>48</v>
      </c>
      <c r="D3" s="4" t="s">
        <v>7</v>
      </c>
      <c r="F3" s="4" t="str">
        <f t="shared" ref="F3:G8" si="0">C3</f>
        <v>ProductName</v>
      </c>
      <c r="G3" s="4" t="str">
        <f t="shared" si="0"/>
        <v xml:space="preserve"> TotalProfit</v>
      </c>
      <c r="H3" s="4" t="s">
        <v>555</v>
      </c>
      <c r="J3" s="4" t="s">
        <v>18991</v>
      </c>
      <c r="K3" s="5">
        <f>SUM(G4:G8)</f>
        <v>13267739.096500007</v>
      </c>
      <c r="L3" s="15">
        <f>K3/SUM($K$3:$K$4)</f>
        <v>0.31468428817557764</v>
      </c>
      <c r="M3" s="21"/>
      <c r="O3" s="4" t="s">
        <v>1</v>
      </c>
      <c r="P3" s="4" t="s">
        <v>2</v>
      </c>
      <c r="Q3" s="4" t="s">
        <v>3</v>
      </c>
    </row>
    <row r="4" spans="3:21" x14ac:dyDescent="0.3">
      <c r="C4" s="4" t="s">
        <v>57</v>
      </c>
      <c r="D4" s="5">
        <v>2812994.4638999994</v>
      </c>
      <c r="F4" s="4" t="str">
        <f t="shared" si="0"/>
        <v>Mountain-200 Black, 38</v>
      </c>
      <c r="G4" s="5">
        <f t="shared" si="0"/>
        <v>2812994.4638999994</v>
      </c>
      <c r="H4" s="5">
        <f>G4</f>
        <v>2812994.4638999994</v>
      </c>
      <c r="J4" s="4" t="s">
        <v>179</v>
      </c>
      <c r="K4" s="5">
        <f>SUM(G11:G135)</f>
        <v>28894324.8992</v>
      </c>
      <c r="L4" s="15">
        <f>K4/SUM($K$3:$K$4)</f>
        <v>0.6853157118244223</v>
      </c>
      <c r="M4" s="21"/>
      <c r="O4" s="7">
        <v>606</v>
      </c>
      <c r="P4" s="7">
        <v>102</v>
      </c>
      <c r="Q4" s="7">
        <v>504</v>
      </c>
    </row>
    <row r="5" spans="3:21" x14ac:dyDescent="0.3">
      <c r="C5" s="4" t="s">
        <v>58</v>
      </c>
      <c r="D5" s="5">
        <v>2746241.9071</v>
      </c>
      <c r="F5" s="4" t="str">
        <f t="shared" si="0"/>
        <v>Mountain-200 Black, 42</v>
      </c>
      <c r="G5" s="5">
        <f t="shared" si="0"/>
        <v>2746241.9071</v>
      </c>
      <c r="H5" s="5">
        <f>G5</f>
        <v>2746241.9071</v>
      </c>
    </row>
    <row r="6" spans="3:21" x14ac:dyDescent="0.3">
      <c r="C6" s="4" t="s">
        <v>60</v>
      </c>
      <c r="D6" s="5">
        <v>2622219.4335000031</v>
      </c>
      <c r="F6" s="4" t="str">
        <f t="shared" si="0"/>
        <v>Mountain-200 Silver, 38</v>
      </c>
      <c r="G6" s="5">
        <f t="shared" si="0"/>
        <v>2622219.4335000031</v>
      </c>
      <c r="H6" s="5">
        <f>G6</f>
        <v>2622219.4335000031</v>
      </c>
    </row>
    <row r="7" spans="3:21" x14ac:dyDescent="0.3">
      <c r="C7" s="4" t="s">
        <v>62</v>
      </c>
      <c r="D7" s="5">
        <v>2558957.2035000017</v>
      </c>
      <c r="F7" s="4" t="str">
        <f t="shared" si="0"/>
        <v>Mountain-200 Silver, 46</v>
      </c>
      <c r="G7" s="5">
        <f t="shared" si="0"/>
        <v>2558957.2035000017</v>
      </c>
      <c r="H7" s="5">
        <f>G7</f>
        <v>2558957.2035000017</v>
      </c>
    </row>
    <row r="8" spans="3:21" x14ac:dyDescent="0.3">
      <c r="C8" s="4" t="s">
        <v>61</v>
      </c>
      <c r="D8" s="5">
        <v>2527326.0885000024</v>
      </c>
      <c r="F8" s="4" t="str">
        <f t="shared" si="0"/>
        <v>Mountain-200 Silver, 42</v>
      </c>
      <c r="G8" s="5">
        <f t="shared" si="0"/>
        <v>2527326.0885000024</v>
      </c>
      <c r="H8" s="5">
        <f>G8</f>
        <v>2527326.0885000024</v>
      </c>
      <c r="N8" s="20"/>
      <c r="O8" s="20"/>
      <c r="P8" s="20"/>
      <c r="Q8" s="20"/>
      <c r="R8" s="20"/>
      <c r="S8" s="20"/>
      <c r="T8" s="20"/>
      <c r="U8" s="20"/>
    </row>
    <row r="9" spans="3:21" x14ac:dyDescent="0.3">
      <c r="C9" s="4" t="s">
        <v>59</v>
      </c>
      <c r="D9" s="5">
        <v>2496962.8277999992</v>
      </c>
    </row>
    <row r="10" spans="3:21" x14ac:dyDescent="0.3">
      <c r="C10" s="4" t="s">
        <v>93</v>
      </c>
      <c r="D10" s="5">
        <v>1172771.7299999993</v>
      </c>
      <c r="F10" s="30" t="s">
        <v>581</v>
      </c>
      <c r="G10" s="31"/>
      <c r="O10" s="29" t="s">
        <v>583</v>
      </c>
      <c r="P10" s="28"/>
      <c r="R10" s="1"/>
    </row>
    <row r="11" spans="3:21" x14ac:dyDescent="0.3">
      <c r="C11" s="4" t="s">
        <v>94</v>
      </c>
      <c r="D11" s="5">
        <v>1060005.2174999998</v>
      </c>
      <c r="F11" s="4" t="str">
        <f t="shared" ref="F11:F42" si="1">C9</f>
        <v>Mountain-200 Black, 46</v>
      </c>
      <c r="G11" s="4">
        <f t="shared" ref="G11:G42" si="2">D9</f>
        <v>2496962.8277999992</v>
      </c>
      <c r="O11" s="3" t="s">
        <v>556</v>
      </c>
      <c r="P11" s="4" t="s">
        <v>7</v>
      </c>
      <c r="R11" s="29" t="str">
        <f>O11</f>
        <v>Color</v>
      </c>
      <c r="S11" s="29" t="str">
        <f>P11</f>
        <v xml:space="preserve"> TotalProfit</v>
      </c>
      <c r="T11" s="29" t="s">
        <v>571</v>
      </c>
    </row>
    <row r="12" spans="3:21" x14ac:dyDescent="0.3">
      <c r="C12" s="4" t="s">
        <v>98</v>
      </c>
      <c r="D12" s="5">
        <v>1056396.6890999996</v>
      </c>
      <c r="F12" s="4" t="str">
        <f t="shared" si="1"/>
        <v>Touring-1000 Blue, 46</v>
      </c>
      <c r="G12" s="4">
        <f t="shared" si="2"/>
        <v>1172771.7299999993</v>
      </c>
      <c r="O12" s="4" t="s">
        <v>557</v>
      </c>
      <c r="P12" s="7">
        <v>12969102.026900025</v>
      </c>
      <c r="R12" t="str">
        <f t="shared" ref="R12:R19" si="3">O12</f>
        <v>Black</v>
      </c>
      <c r="S12" s="18">
        <f t="shared" ref="S12:S19" si="4">P12</f>
        <v>12969102.026900025</v>
      </c>
      <c r="T12">
        <f>S12</f>
        <v>12969102.026900025</v>
      </c>
    </row>
    <row r="13" spans="3:21" x14ac:dyDescent="0.3">
      <c r="C13" s="4" t="s">
        <v>96</v>
      </c>
      <c r="D13" s="5">
        <v>1055745.3599999994</v>
      </c>
      <c r="F13" s="4" t="str">
        <f t="shared" si="1"/>
        <v>Touring-1000 Yellow, 46</v>
      </c>
      <c r="G13" s="4">
        <f t="shared" si="2"/>
        <v>1060005.2174999998</v>
      </c>
      <c r="O13" s="4" t="s">
        <v>564</v>
      </c>
      <c r="P13" s="7">
        <v>11165455.620300015</v>
      </c>
      <c r="R13" t="str">
        <f t="shared" si="3"/>
        <v>Yellow</v>
      </c>
      <c r="S13" s="18">
        <f t="shared" si="4"/>
        <v>11165455.620300015</v>
      </c>
      <c r="T13">
        <f>S13</f>
        <v>11165455.620300015</v>
      </c>
    </row>
    <row r="14" spans="3:21" x14ac:dyDescent="0.3">
      <c r="C14" s="4" t="s">
        <v>95</v>
      </c>
      <c r="D14" s="5">
        <v>1037190.9599999996</v>
      </c>
      <c r="F14" s="4" t="str">
        <f t="shared" si="1"/>
        <v>Touring-1000 Blue, 54</v>
      </c>
      <c r="G14" s="4">
        <f t="shared" si="2"/>
        <v>1056396.6890999996</v>
      </c>
      <c r="O14" s="4" t="s">
        <v>561</v>
      </c>
      <c r="P14" s="7">
        <v>9469955.8471000195</v>
      </c>
      <c r="R14" t="str">
        <f t="shared" si="3"/>
        <v>Silver</v>
      </c>
      <c r="S14" s="18">
        <f t="shared" si="4"/>
        <v>9469955.8471000195</v>
      </c>
      <c r="T14">
        <f>S14</f>
        <v>9469955.8471000195</v>
      </c>
    </row>
    <row r="15" spans="3:21" x14ac:dyDescent="0.3">
      <c r="C15" s="4" t="s">
        <v>103</v>
      </c>
      <c r="D15" s="5">
        <v>1025439.84</v>
      </c>
      <c r="F15" s="4" t="str">
        <f t="shared" si="1"/>
        <v>Road-350-W Yellow, 48</v>
      </c>
      <c r="G15" s="4">
        <f t="shared" si="2"/>
        <v>1055745.3599999994</v>
      </c>
      <c r="O15" s="4" t="s">
        <v>558</v>
      </c>
      <c r="P15" s="7">
        <v>5884220.2044999944</v>
      </c>
      <c r="R15" t="str">
        <f t="shared" si="3"/>
        <v>Blue</v>
      </c>
      <c r="S15" s="18">
        <f t="shared" si="4"/>
        <v>5884220.2044999944</v>
      </c>
    </row>
    <row r="16" spans="3:21" x14ac:dyDescent="0.3">
      <c r="C16" s="4" t="s">
        <v>101</v>
      </c>
      <c r="D16" s="5">
        <v>1008583.6878000001</v>
      </c>
      <c r="F16" s="4" t="str">
        <f t="shared" si="1"/>
        <v>Road-350-W Yellow, 42</v>
      </c>
      <c r="G16" s="4">
        <f t="shared" si="2"/>
        <v>1037190.9599999996</v>
      </c>
      <c r="O16" s="4" t="s">
        <v>562</v>
      </c>
      <c r="P16" s="7">
        <v>1652207.5970000001</v>
      </c>
      <c r="R16" t="str">
        <f t="shared" si="3"/>
        <v>Unspecified</v>
      </c>
      <c r="S16" s="18">
        <f t="shared" si="4"/>
        <v>1652207.5970000001</v>
      </c>
    </row>
    <row r="17" spans="3:21" x14ac:dyDescent="0.3">
      <c r="C17" s="4" t="s">
        <v>102</v>
      </c>
      <c r="D17" s="5">
        <v>965281.34699999937</v>
      </c>
      <c r="F17" s="4" t="str">
        <f t="shared" si="1"/>
        <v>Road-350-W Yellow, 40</v>
      </c>
      <c r="G17" s="4">
        <f t="shared" si="2"/>
        <v>1025439.84</v>
      </c>
      <c r="O17" s="4" t="s">
        <v>560</v>
      </c>
      <c r="P17" s="7">
        <v>844118.37580000027</v>
      </c>
      <c r="R17" t="str">
        <f t="shared" si="3"/>
        <v>Red</v>
      </c>
      <c r="S17" s="18">
        <f t="shared" si="4"/>
        <v>844118.37580000027</v>
      </c>
    </row>
    <row r="18" spans="3:21" x14ac:dyDescent="0.3">
      <c r="C18" s="4" t="s">
        <v>99</v>
      </c>
      <c r="D18" s="5">
        <v>957407.0399999998</v>
      </c>
      <c r="F18" s="4" t="str">
        <f t="shared" si="1"/>
        <v>Touring-1000 Yellow, 54</v>
      </c>
      <c r="G18" s="4">
        <f t="shared" si="2"/>
        <v>1008583.6878000001</v>
      </c>
      <c r="O18" s="4" t="s">
        <v>559</v>
      </c>
      <c r="P18" s="7">
        <v>157937.67650000102</v>
      </c>
      <c r="R18" t="str">
        <f t="shared" si="3"/>
        <v>Multi</v>
      </c>
      <c r="S18" s="18">
        <f t="shared" si="4"/>
        <v>157937.67650000102</v>
      </c>
    </row>
    <row r="19" spans="3:21" x14ac:dyDescent="0.3">
      <c r="C19" s="4" t="s">
        <v>100</v>
      </c>
      <c r="D19" s="5">
        <v>886795.85429999954</v>
      </c>
      <c r="F19" s="4" t="str">
        <f t="shared" si="1"/>
        <v>Touring-1000 Yellow, 50</v>
      </c>
      <c r="G19" s="4">
        <f t="shared" si="2"/>
        <v>965281.34699999937</v>
      </c>
      <c r="O19" s="4" t="s">
        <v>563</v>
      </c>
      <c r="P19" s="7">
        <v>19066.647599999938</v>
      </c>
      <c r="R19" t="str">
        <f t="shared" si="3"/>
        <v>White</v>
      </c>
      <c r="S19" s="18">
        <f t="shared" si="4"/>
        <v>19066.647599999938</v>
      </c>
    </row>
    <row r="20" spans="3:21" x14ac:dyDescent="0.3">
      <c r="C20" s="4" t="s">
        <v>104</v>
      </c>
      <c r="D20" s="5">
        <v>872361.74069999985</v>
      </c>
      <c r="F20" s="4" t="str">
        <f t="shared" si="1"/>
        <v>Road-350-W Yellow, 44</v>
      </c>
      <c r="G20" s="4">
        <f t="shared" si="2"/>
        <v>957407.0399999998</v>
      </c>
    </row>
    <row r="21" spans="3:21" x14ac:dyDescent="0.3">
      <c r="C21" s="4" t="s">
        <v>97</v>
      </c>
      <c r="D21" s="5">
        <v>867851.0802000002</v>
      </c>
      <c r="F21" s="4" t="str">
        <f t="shared" si="1"/>
        <v>Touring-1000 Blue, 60</v>
      </c>
      <c r="G21" s="4">
        <f t="shared" si="2"/>
        <v>886795.85429999954</v>
      </c>
    </row>
    <row r="22" spans="3:21" x14ac:dyDescent="0.3">
      <c r="C22" s="4" t="s">
        <v>69</v>
      </c>
      <c r="D22" s="5">
        <v>627211.88260000001</v>
      </c>
      <c r="F22" s="4" t="str">
        <f t="shared" si="1"/>
        <v>Touring-1000 Blue, 50</v>
      </c>
      <c r="G22" s="4">
        <f t="shared" si="2"/>
        <v>872361.74069999985</v>
      </c>
      <c r="N22" s="20"/>
      <c r="O22" s="20"/>
      <c r="P22" s="20"/>
      <c r="Q22" s="20"/>
      <c r="R22" s="20"/>
      <c r="S22" s="20"/>
      <c r="T22" s="20"/>
      <c r="U22" s="20"/>
    </row>
    <row r="23" spans="3:21" x14ac:dyDescent="0.3">
      <c r="C23" s="4" t="s">
        <v>78</v>
      </c>
      <c r="D23" s="5">
        <v>596448.5327999997</v>
      </c>
      <c r="F23" s="4" t="str">
        <f t="shared" si="1"/>
        <v>Touring-1000 Yellow, 60</v>
      </c>
      <c r="G23" s="4">
        <f t="shared" si="2"/>
        <v>867851.0802000002</v>
      </c>
    </row>
    <row r="24" spans="3:21" x14ac:dyDescent="0.3">
      <c r="C24" s="4" t="s">
        <v>71</v>
      </c>
      <c r="D24" s="5">
        <v>557028.11670000013</v>
      </c>
      <c r="F24" s="4" t="str">
        <f t="shared" si="1"/>
        <v>Road-250 Black, 48</v>
      </c>
      <c r="G24" s="4">
        <f t="shared" si="2"/>
        <v>627211.88260000001</v>
      </c>
    </row>
    <row r="25" spans="3:21" x14ac:dyDescent="0.3">
      <c r="C25" s="4" t="s">
        <v>75</v>
      </c>
      <c r="D25" s="5">
        <v>541036.87890000024</v>
      </c>
      <c r="F25" s="4" t="str">
        <f t="shared" si="1"/>
        <v>Road-550-W Yellow, 42</v>
      </c>
      <c r="G25" s="4">
        <f t="shared" si="2"/>
        <v>596448.5327999997</v>
      </c>
      <c r="O25" s="29" t="s">
        <v>589</v>
      </c>
      <c r="P25" s="28"/>
    </row>
    <row r="26" spans="3:21" x14ac:dyDescent="0.3">
      <c r="C26" s="4" t="s">
        <v>77</v>
      </c>
      <c r="D26" s="5">
        <v>530040.67019999993</v>
      </c>
      <c r="F26" s="4" t="str">
        <f t="shared" si="1"/>
        <v>Road-250 Black, 58</v>
      </c>
      <c r="G26" s="4">
        <f t="shared" si="2"/>
        <v>557028.11670000013</v>
      </c>
      <c r="O26" s="3" t="s">
        <v>584</v>
      </c>
      <c r="P26" s="4" t="s">
        <v>7</v>
      </c>
    </row>
    <row r="27" spans="3:21" x14ac:dyDescent="0.3">
      <c r="C27" s="4" t="s">
        <v>80</v>
      </c>
      <c r="D27" s="5">
        <v>510484.98060000007</v>
      </c>
      <c r="F27" s="4" t="str">
        <f t="shared" si="1"/>
        <v>Road-250 Red, 58</v>
      </c>
      <c r="G27" s="4">
        <f t="shared" si="2"/>
        <v>541036.87890000024</v>
      </c>
      <c r="O27" s="4" t="s">
        <v>585</v>
      </c>
      <c r="P27" s="7">
        <v>38782840.086500011</v>
      </c>
    </row>
    <row r="28" spans="3:21" x14ac:dyDescent="0.3">
      <c r="C28" s="4" t="s">
        <v>70</v>
      </c>
      <c r="D28" s="5">
        <v>505500.79490000004</v>
      </c>
      <c r="F28" s="4" t="str">
        <f t="shared" si="1"/>
        <v>Road-550-W Yellow, 40</v>
      </c>
      <c r="G28" s="4">
        <f t="shared" si="2"/>
        <v>530040.67019999993</v>
      </c>
      <c r="O28" s="4" t="s">
        <v>586</v>
      </c>
      <c r="P28" s="7">
        <v>3379223.9091999861</v>
      </c>
    </row>
    <row r="29" spans="3:21" x14ac:dyDescent="0.3">
      <c r="C29" s="4" t="s">
        <v>76</v>
      </c>
      <c r="D29" s="5">
        <v>500299.72560000006</v>
      </c>
      <c r="F29" s="4" t="str">
        <f t="shared" si="1"/>
        <v>Road-550-W Yellow, 48</v>
      </c>
      <c r="G29" s="4">
        <f t="shared" si="2"/>
        <v>510484.98060000007</v>
      </c>
    </row>
    <row r="30" spans="3:21" x14ac:dyDescent="0.3">
      <c r="C30" s="4" t="s">
        <v>79</v>
      </c>
      <c r="D30" s="5">
        <v>489707.0603999999</v>
      </c>
      <c r="F30" s="4" t="str">
        <f t="shared" si="1"/>
        <v>Road-250 Black, 52</v>
      </c>
      <c r="G30" s="4">
        <f t="shared" si="2"/>
        <v>505500.79490000004</v>
      </c>
    </row>
    <row r="31" spans="3:21" x14ac:dyDescent="0.3">
      <c r="C31" s="4" t="s">
        <v>68</v>
      </c>
      <c r="D31" s="5">
        <v>485955.94870000018</v>
      </c>
      <c r="F31" s="4" t="str">
        <f t="shared" si="1"/>
        <v>Road-550-W Yellow, 38</v>
      </c>
      <c r="G31" s="4">
        <f t="shared" si="2"/>
        <v>500299.72560000006</v>
      </c>
      <c r="O31" s="30" t="str">
        <f t="shared" ref="O31:P33" si="5">O26</f>
        <v>Product Price Type</v>
      </c>
      <c r="P31" s="30" t="str">
        <f t="shared" si="5"/>
        <v xml:space="preserve"> TotalProfit</v>
      </c>
      <c r="Q31" s="30" t="s">
        <v>13</v>
      </c>
      <c r="R31" s="30" t="s">
        <v>587</v>
      </c>
      <c r="S31" s="30" t="s">
        <v>588</v>
      </c>
    </row>
    <row r="32" spans="3:21" x14ac:dyDescent="0.3">
      <c r="C32" s="4" t="s">
        <v>106</v>
      </c>
      <c r="D32" s="5">
        <v>469842.57719999977</v>
      </c>
      <c r="F32" s="4" t="str">
        <f t="shared" si="1"/>
        <v>Road-550-W Yellow, 44</v>
      </c>
      <c r="G32" s="4">
        <f t="shared" si="2"/>
        <v>489707.0603999999</v>
      </c>
      <c r="O32" s="4" t="str">
        <f t="shared" si="5"/>
        <v>Expensive</v>
      </c>
      <c r="P32" s="5">
        <f t="shared" si="5"/>
        <v>38782840.086500011</v>
      </c>
      <c r="Q32" s="15">
        <f>P32/SUM($P$32:$P$33)</f>
        <v>0.91985155400493146</v>
      </c>
      <c r="R32" s="4">
        <v>1</v>
      </c>
      <c r="S32" s="4">
        <v>0.7</v>
      </c>
    </row>
    <row r="33" spans="3:19" x14ac:dyDescent="0.3">
      <c r="C33" s="4" t="s">
        <v>107</v>
      </c>
      <c r="D33" s="5">
        <v>436072.02840000007</v>
      </c>
      <c r="F33" s="4" t="str">
        <f t="shared" si="1"/>
        <v>Road-250 Black, 44</v>
      </c>
      <c r="G33" s="4">
        <f t="shared" si="2"/>
        <v>485955.94870000018</v>
      </c>
      <c r="O33" s="4" t="str">
        <f t="shared" si="5"/>
        <v>Less Expensive</v>
      </c>
      <c r="P33" s="5">
        <f t="shared" si="5"/>
        <v>3379223.9091999861</v>
      </c>
      <c r="Q33" s="15">
        <f>P33/SUM($P$32:$P$33)</f>
        <v>8.0148445995068568E-2</v>
      </c>
      <c r="R33" s="4">
        <v>1</v>
      </c>
      <c r="S33" s="4">
        <v>0.7</v>
      </c>
    </row>
    <row r="34" spans="3:19" x14ac:dyDescent="0.3">
      <c r="C34" s="4" t="s">
        <v>108</v>
      </c>
      <c r="D34" s="5">
        <v>406228.28759999987</v>
      </c>
      <c r="F34" s="4" t="str">
        <f t="shared" si="1"/>
        <v>Road-750 Black, 52</v>
      </c>
      <c r="G34" s="4">
        <f t="shared" si="2"/>
        <v>469842.57719999977</v>
      </c>
    </row>
    <row r="35" spans="3:19" x14ac:dyDescent="0.3">
      <c r="C35" s="4" t="s">
        <v>105</v>
      </c>
      <c r="D35" s="5">
        <v>380507.69520000007</v>
      </c>
      <c r="F35" s="4" t="str">
        <f t="shared" si="1"/>
        <v>Road-750 Black, 44</v>
      </c>
      <c r="G35" s="4">
        <f t="shared" si="2"/>
        <v>436072.02840000007</v>
      </c>
    </row>
    <row r="36" spans="3:19" x14ac:dyDescent="0.3">
      <c r="C36" s="4" t="s">
        <v>129</v>
      </c>
      <c r="D36" s="5">
        <v>351460.15799999988</v>
      </c>
      <c r="F36" s="4" t="str">
        <f t="shared" si="1"/>
        <v>Road-750 Black, 48</v>
      </c>
      <c r="G36" s="4">
        <f t="shared" si="2"/>
        <v>406228.28759999987</v>
      </c>
    </row>
    <row r="37" spans="3:19" x14ac:dyDescent="0.3">
      <c r="C37" s="4" t="s">
        <v>110</v>
      </c>
      <c r="D37" s="5">
        <v>317538.13279999996</v>
      </c>
      <c r="F37" s="4" t="str">
        <f t="shared" si="1"/>
        <v>Road-750 Black, 58</v>
      </c>
      <c r="G37" s="4">
        <f t="shared" si="2"/>
        <v>380507.69520000007</v>
      </c>
    </row>
    <row r="38" spans="3:19" x14ac:dyDescent="0.3">
      <c r="C38" s="4" t="s">
        <v>113</v>
      </c>
      <c r="D38" s="5">
        <v>303081.49690000009</v>
      </c>
      <c r="F38" s="4" t="str">
        <f t="shared" si="1"/>
        <v>Mountain-400-W Silver, 38</v>
      </c>
      <c r="G38" s="4">
        <f t="shared" si="2"/>
        <v>351460.15799999988</v>
      </c>
    </row>
    <row r="39" spans="3:19" x14ac:dyDescent="0.3">
      <c r="C39" s="4" t="s">
        <v>111</v>
      </c>
      <c r="D39" s="5">
        <v>294806.87879999989</v>
      </c>
      <c r="F39" s="4" t="str">
        <f t="shared" si="1"/>
        <v>Mountain-400-W Silver, 42</v>
      </c>
      <c r="G39" s="4">
        <f t="shared" si="2"/>
        <v>317538.13279999996</v>
      </c>
    </row>
    <row r="40" spans="3:19" x14ac:dyDescent="0.3">
      <c r="C40" s="4" t="s">
        <v>126</v>
      </c>
      <c r="D40" s="5">
        <v>293747.78879999998</v>
      </c>
      <c r="F40" s="4" t="str">
        <f t="shared" si="1"/>
        <v>Sport-100 Helmet, Red</v>
      </c>
      <c r="G40" s="4">
        <f t="shared" si="2"/>
        <v>303081.49690000009</v>
      </c>
    </row>
    <row r="41" spans="3:19" x14ac:dyDescent="0.3">
      <c r="C41" s="4" t="s">
        <v>109</v>
      </c>
      <c r="D41" s="5">
        <v>288512.06999999995</v>
      </c>
      <c r="F41" s="4" t="str">
        <f t="shared" si="1"/>
        <v>Mountain-400-W Silver, 40</v>
      </c>
      <c r="G41" s="4">
        <f t="shared" si="2"/>
        <v>294806.87879999989</v>
      </c>
    </row>
    <row r="42" spans="3:19" x14ac:dyDescent="0.3">
      <c r="C42" s="4" t="s">
        <v>114</v>
      </c>
      <c r="D42" s="5">
        <v>287069.89220000006</v>
      </c>
      <c r="F42" s="4" t="str">
        <f t="shared" si="1"/>
        <v>Touring-2000 Blue, 50</v>
      </c>
      <c r="G42" s="4">
        <f t="shared" si="2"/>
        <v>293747.78879999998</v>
      </c>
    </row>
    <row r="43" spans="3:19" x14ac:dyDescent="0.3">
      <c r="C43" s="4" t="s">
        <v>115</v>
      </c>
      <c r="D43" s="5">
        <v>272766.77610000008</v>
      </c>
      <c r="F43" s="4" t="str">
        <f t="shared" ref="F43:F74" si="6">C41</f>
        <v>Mountain-400-W Silver, 46</v>
      </c>
      <c r="G43" s="4">
        <f t="shared" ref="G43:G74" si="7">D41</f>
        <v>288512.06999999995</v>
      </c>
    </row>
    <row r="44" spans="3:19" x14ac:dyDescent="0.3">
      <c r="C44" s="4" t="s">
        <v>112</v>
      </c>
      <c r="D44" s="5">
        <v>238583.8848</v>
      </c>
      <c r="F44" s="4" t="str">
        <f t="shared" si="6"/>
        <v>Sport-100 Helmet, Blue</v>
      </c>
      <c r="G44" s="4">
        <f t="shared" si="7"/>
        <v>287069.89220000006</v>
      </c>
    </row>
    <row r="45" spans="3:19" x14ac:dyDescent="0.3">
      <c r="C45" s="4" t="s">
        <v>134</v>
      </c>
      <c r="D45" s="5">
        <v>236745.08799999993</v>
      </c>
      <c r="F45" s="4" t="str">
        <f t="shared" si="6"/>
        <v>Sport-100 Helmet, Black</v>
      </c>
      <c r="G45" s="4">
        <f t="shared" si="7"/>
        <v>272766.77610000008</v>
      </c>
    </row>
    <row r="46" spans="3:19" x14ac:dyDescent="0.3">
      <c r="C46" s="4" t="s">
        <v>120</v>
      </c>
      <c r="D46" s="5">
        <v>229389.90079999994</v>
      </c>
      <c r="F46" s="4" t="str">
        <f t="shared" si="6"/>
        <v>Touring-2000 Blue, 54</v>
      </c>
      <c r="G46" s="4">
        <f t="shared" si="7"/>
        <v>238583.8848</v>
      </c>
    </row>
    <row r="47" spans="3:19" x14ac:dyDescent="0.3">
      <c r="C47" s="4" t="s">
        <v>125</v>
      </c>
      <c r="D47" s="5">
        <v>192063.05999999997</v>
      </c>
      <c r="F47" s="4" t="str">
        <f t="shared" si="6"/>
        <v>Touring-2000 Blue, 46</v>
      </c>
      <c r="G47" s="4">
        <f t="shared" si="7"/>
        <v>236745.08799999993</v>
      </c>
    </row>
    <row r="48" spans="3:19" x14ac:dyDescent="0.3">
      <c r="C48" s="4" t="s">
        <v>131</v>
      </c>
      <c r="D48" s="5">
        <v>179148.69000000029</v>
      </c>
      <c r="F48" s="4" t="str">
        <f t="shared" si="6"/>
        <v>Touring-2000 Blue, 60</v>
      </c>
      <c r="G48" s="4">
        <f t="shared" si="7"/>
        <v>229389.90079999994</v>
      </c>
    </row>
    <row r="49" spans="3:7" x14ac:dyDescent="0.3">
      <c r="C49" s="4" t="s">
        <v>118</v>
      </c>
      <c r="D49" s="5">
        <v>155560.7003</v>
      </c>
      <c r="F49" s="4" t="str">
        <f t="shared" si="6"/>
        <v>HL Mountain Tire</v>
      </c>
      <c r="G49" s="4">
        <f t="shared" si="7"/>
        <v>192063.05999999997</v>
      </c>
    </row>
    <row r="50" spans="3:7" x14ac:dyDescent="0.3">
      <c r="C50" s="4" t="s">
        <v>127</v>
      </c>
      <c r="D50" s="5">
        <v>150916.07999999996</v>
      </c>
      <c r="F50" s="4" t="str">
        <f t="shared" si="6"/>
        <v>Fender Set - Mountain</v>
      </c>
      <c r="G50" s="4">
        <f t="shared" si="7"/>
        <v>179148.69000000029</v>
      </c>
    </row>
    <row r="51" spans="3:7" x14ac:dyDescent="0.3">
      <c r="C51" s="4" t="s">
        <v>122</v>
      </c>
      <c r="D51" s="5">
        <v>140044.33799999981</v>
      </c>
      <c r="F51" s="4" t="str">
        <f t="shared" si="6"/>
        <v>Hydration Pack - 70 oz.</v>
      </c>
      <c r="G51" s="4">
        <f t="shared" si="7"/>
        <v>155560.7003</v>
      </c>
    </row>
    <row r="52" spans="3:7" x14ac:dyDescent="0.3">
      <c r="C52" s="4" t="s">
        <v>137</v>
      </c>
      <c r="D52" s="5">
        <v>127492.19669999999</v>
      </c>
      <c r="F52" s="4" t="str">
        <f t="shared" si="6"/>
        <v>Hitch Rack - 4-Bike</v>
      </c>
      <c r="G52" s="4">
        <f t="shared" si="7"/>
        <v>150916.07999999996</v>
      </c>
    </row>
    <row r="53" spans="3:7" x14ac:dyDescent="0.3">
      <c r="C53" s="4" t="s">
        <v>119</v>
      </c>
      <c r="D53" s="5">
        <v>116013.84760000001</v>
      </c>
      <c r="F53" s="4" t="str">
        <f t="shared" si="6"/>
        <v>All-Purpose Bike Stand</v>
      </c>
      <c r="G53" s="4">
        <f t="shared" si="7"/>
        <v>140044.33799999981</v>
      </c>
    </row>
    <row r="54" spans="3:7" x14ac:dyDescent="0.3">
      <c r="C54" s="4" t="s">
        <v>117</v>
      </c>
      <c r="D54" s="5">
        <v>114609.32160000001</v>
      </c>
      <c r="F54" s="4" t="str">
        <f t="shared" si="6"/>
        <v>ML Mountain Tire</v>
      </c>
      <c r="G54" s="4">
        <f t="shared" si="7"/>
        <v>127492.19669999999</v>
      </c>
    </row>
    <row r="55" spans="3:7" x14ac:dyDescent="0.3">
      <c r="C55" s="4" t="s">
        <v>153</v>
      </c>
      <c r="D55" s="5">
        <v>110301.72060000003</v>
      </c>
      <c r="F55" s="4" t="str">
        <f t="shared" si="6"/>
        <v>Touring-3000 Blue, 62</v>
      </c>
      <c r="G55" s="4">
        <f t="shared" si="7"/>
        <v>116013.84760000001</v>
      </c>
    </row>
    <row r="56" spans="3:7" x14ac:dyDescent="0.3">
      <c r="C56" s="4" t="s">
        <v>136</v>
      </c>
      <c r="D56" s="5">
        <v>101599.8642</v>
      </c>
      <c r="F56" s="4" t="str">
        <f t="shared" si="6"/>
        <v>Touring-3000 Blue, 54</v>
      </c>
      <c r="G56" s="4">
        <f t="shared" si="7"/>
        <v>114609.32160000001</v>
      </c>
    </row>
    <row r="57" spans="3:7" x14ac:dyDescent="0.3">
      <c r="C57" s="4" t="s">
        <v>139</v>
      </c>
      <c r="D57" s="5">
        <v>99629.903199999972</v>
      </c>
      <c r="F57" s="4" t="str">
        <f t="shared" si="6"/>
        <v>Touring Tire</v>
      </c>
      <c r="G57" s="4">
        <f t="shared" si="7"/>
        <v>110301.72060000003</v>
      </c>
    </row>
    <row r="58" spans="3:7" x14ac:dyDescent="0.3">
      <c r="C58" s="4" t="s">
        <v>144</v>
      </c>
      <c r="D58" s="5">
        <v>97792.178400000004</v>
      </c>
      <c r="F58" s="4" t="str">
        <f t="shared" si="6"/>
        <v>Mountain-500 Black, 48</v>
      </c>
      <c r="G58" s="4">
        <f t="shared" si="7"/>
        <v>101599.8642</v>
      </c>
    </row>
    <row r="59" spans="3:7" x14ac:dyDescent="0.3">
      <c r="C59" s="4" t="s">
        <v>121</v>
      </c>
      <c r="D59" s="5">
        <v>96631.38880000003</v>
      </c>
      <c r="F59" s="4" t="str">
        <f t="shared" si="6"/>
        <v>HL Road Tire</v>
      </c>
      <c r="G59" s="4">
        <f t="shared" si="7"/>
        <v>99629.903199999972</v>
      </c>
    </row>
    <row r="60" spans="3:7" x14ac:dyDescent="0.3">
      <c r="C60" s="4" t="s">
        <v>124</v>
      </c>
      <c r="D60" s="5">
        <v>96350.483599999978</v>
      </c>
      <c r="F60" s="4" t="str">
        <f t="shared" si="6"/>
        <v>Women's Mountain Shorts, L</v>
      </c>
      <c r="G60" s="4">
        <f t="shared" si="7"/>
        <v>97792.178400000004</v>
      </c>
    </row>
    <row r="61" spans="3:7" x14ac:dyDescent="0.3">
      <c r="C61" s="4" t="s">
        <v>147</v>
      </c>
      <c r="D61" s="5">
        <v>92841.23030000001</v>
      </c>
      <c r="F61" s="4" t="str">
        <f t="shared" si="6"/>
        <v>Touring-3000 Yellow, 44</v>
      </c>
      <c r="G61" s="4">
        <f t="shared" si="7"/>
        <v>96631.38880000003</v>
      </c>
    </row>
    <row r="62" spans="3:7" x14ac:dyDescent="0.3">
      <c r="C62" s="4" t="s">
        <v>135</v>
      </c>
      <c r="D62" s="5">
        <v>92417.810800000021</v>
      </c>
      <c r="F62" s="4" t="str">
        <f t="shared" si="6"/>
        <v>Touring-3000 Yellow, 58</v>
      </c>
      <c r="G62" s="4">
        <f t="shared" si="7"/>
        <v>96350.483599999978</v>
      </c>
    </row>
    <row r="63" spans="3:7" x14ac:dyDescent="0.3">
      <c r="C63" s="4" t="s">
        <v>128</v>
      </c>
      <c r="D63" s="5">
        <v>89106.515200000009</v>
      </c>
      <c r="F63" s="4" t="str">
        <f t="shared" si="6"/>
        <v>Women's Mountain Shorts, M</v>
      </c>
      <c r="G63" s="4">
        <f t="shared" si="7"/>
        <v>92841.23030000001</v>
      </c>
    </row>
    <row r="64" spans="3:7" x14ac:dyDescent="0.3">
      <c r="C64" s="4" t="s">
        <v>132</v>
      </c>
      <c r="D64" s="5">
        <v>89046.948399999994</v>
      </c>
      <c r="F64" s="4" t="str">
        <f t="shared" si="6"/>
        <v>Touring-3000 Yellow, 62</v>
      </c>
      <c r="G64" s="4">
        <f t="shared" si="7"/>
        <v>92417.810800000021</v>
      </c>
    </row>
    <row r="65" spans="3:7" x14ac:dyDescent="0.3">
      <c r="C65" s="4" t="s">
        <v>116</v>
      </c>
      <c r="D65" s="5">
        <v>87080.612000000008</v>
      </c>
      <c r="F65" s="4" t="str">
        <f t="shared" si="6"/>
        <v>ML Road Tire</v>
      </c>
      <c r="G65" s="4">
        <f t="shared" si="7"/>
        <v>89106.515200000009</v>
      </c>
    </row>
    <row r="66" spans="3:7" x14ac:dyDescent="0.3">
      <c r="C66" s="4" t="s">
        <v>146</v>
      </c>
      <c r="D66" s="5">
        <v>84698.199200000003</v>
      </c>
      <c r="F66" s="4" t="str">
        <f t="shared" si="6"/>
        <v>Touring-3000 Yellow, 50</v>
      </c>
      <c r="G66" s="4">
        <f t="shared" si="7"/>
        <v>89046.948399999994</v>
      </c>
    </row>
    <row r="67" spans="3:7" x14ac:dyDescent="0.3">
      <c r="C67" s="4" t="s">
        <v>145</v>
      </c>
      <c r="D67" s="5">
        <v>83062.306700000336</v>
      </c>
      <c r="F67" s="4" t="str">
        <f t="shared" si="6"/>
        <v>Touring-3000 Blue, 44</v>
      </c>
      <c r="G67" s="4">
        <f t="shared" si="7"/>
        <v>87080.612000000008</v>
      </c>
    </row>
    <row r="68" spans="3:7" x14ac:dyDescent="0.3">
      <c r="C68" s="4" t="s">
        <v>138</v>
      </c>
      <c r="D68" s="5">
        <v>82567.448600000018</v>
      </c>
      <c r="F68" s="4" t="str">
        <f t="shared" si="6"/>
        <v>LL Road Tire</v>
      </c>
      <c r="G68" s="4">
        <f t="shared" si="7"/>
        <v>84698.199200000003</v>
      </c>
    </row>
    <row r="69" spans="3:7" x14ac:dyDescent="0.3">
      <c r="C69" s="4" t="s">
        <v>141</v>
      </c>
      <c r="D69" s="5">
        <v>80626.439399999988</v>
      </c>
      <c r="F69" s="4" t="str">
        <f t="shared" si="6"/>
        <v>Water Bottle - 30 oz.</v>
      </c>
      <c r="G69" s="4">
        <f t="shared" si="7"/>
        <v>83062.306700000336</v>
      </c>
    </row>
    <row r="70" spans="3:7" x14ac:dyDescent="0.3">
      <c r="C70" s="4" t="s">
        <v>165</v>
      </c>
      <c r="D70" s="5">
        <v>79171.355899999995</v>
      </c>
      <c r="F70" s="4" t="str">
        <f t="shared" si="6"/>
        <v>LL Mountain Tire</v>
      </c>
      <c r="G70" s="4">
        <f t="shared" si="7"/>
        <v>82567.448600000018</v>
      </c>
    </row>
    <row r="71" spans="3:7" x14ac:dyDescent="0.3">
      <c r="C71" s="4" t="s">
        <v>123</v>
      </c>
      <c r="D71" s="5">
        <v>78934.361199999999</v>
      </c>
      <c r="F71" s="4" t="str">
        <f t="shared" si="6"/>
        <v>Mountain-500 Silver, 48</v>
      </c>
      <c r="G71" s="4">
        <f t="shared" si="7"/>
        <v>80626.439399999988</v>
      </c>
    </row>
    <row r="72" spans="3:7" x14ac:dyDescent="0.3">
      <c r="C72" s="4" t="s">
        <v>130</v>
      </c>
      <c r="D72" s="5">
        <v>78829.034700000018</v>
      </c>
      <c r="F72" s="4" t="str">
        <f t="shared" si="6"/>
        <v>Women's Mountain Shorts, S</v>
      </c>
      <c r="G72" s="4">
        <f t="shared" si="7"/>
        <v>79171.355899999995</v>
      </c>
    </row>
    <row r="73" spans="3:7" x14ac:dyDescent="0.3">
      <c r="C73" s="4" t="s">
        <v>160</v>
      </c>
      <c r="D73" s="5">
        <v>78684.053400000004</v>
      </c>
      <c r="F73" s="4" t="str">
        <f t="shared" si="6"/>
        <v>Touring-3000 Blue, 58</v>
      </c>
      <c r="G73" s="4">
        <f t="shared" si="7"/>
        <v>78934.361199999999</v>
      </c>
    </row>
    <row r="74" spans="3:7" x14ac:dyDescent="0.3">
      <c r="C74" s="4" t="s">
        <v>140</v>
      </c>
      <c r="D74" s="5">
        <v>77549.654800000018</v>
      </c>
      <c r="F74" s="4" t="str">
        <f t="shared" si="6"/>
        <v>Mountain-500 Silver, 52</v>
      </c>
      <c r="G74" s="4">
        <f t="shared" si="7"/>
        <v>78829.034700000018</v>
      </c>
    </row>
    <row r="75" spans="3:7" x14ac:dyDescent="0.3">
      <c r="C75" s="4" t="s">
        <v>164</v>
      </c>
      <c r="D75" s="5">
        <v>75490.997399999993</v>
      </c>
      <c r="F75" s="4" t="str">
        <f t="shared" ref="F75:F106" si="8">C73</f>
        <v>Mountain Bottle Cage</v>
      </c>
      <c r="G75" s="4">
        <f t="shared" ref="G75:G106" si="9">D73</f>
        <v>78684.053400000004</v>
      </c>
    </row>
    <row r="76" spans="3:7" x14ac:dyDescent="0.3">
      <c r="C76" s="4" t="s">
        <v>148</v>
      </c>
      <c r="D76" s="5">
        <v>70187.34580000001</v>
      </c>
      <c r="F76" s="4" t="str">
        <f t="shared" si="8"/>
        <v>Mountain-500 Black, 44</v>
      </c>
      <c r="G76" s="4">
        <f t="shared" si="9"/>
        <v>77549.654800000018</v>
      </c>
    </row>
    <row r="77" spans="3:7" x14ac:dyDescent="0.3">
      <c r="C77" s="4" t="s">
        <v>142</v>
      </c>
      <c r="D77" s="5">
        <v>65450.911600000007</v>
      </c>
      <c r="F77" s="4" t="str">
        <f t="shared" si="8"/>
        <v>Mountain-500 Silver, 40</v>
      </c>
      <c r="G77" s="4">
        <f t="shared" si="9"/>
        <v>75490.997399999993</v>
      </c>
    </row>
    <row r="78" spans="3:7" x14ac:dyDescent="0.3">
      <c r="C78" s="4" t="s">
        <v>133</v>
      </c>
      <c r="D78" s="5">
        <v>65170.006400000013</v>
      </c>
      <c r="F78" s="4" t="str">
        <f t="shared" si="8"/>
        <v>Mountain-500 Black, 52</v>
      </c>
      <c r="G78" s="4">
        <f t="shared" si="9"/>
        <v>70187.34580000001</v>
      </c>
    </row>
    <row r="79" spans="3:7" x14ac:dyDescent="0.3">
      <c r="C79" s="4" t="s">
        <v>171</v>
      </c>
      <c r="D79" s="5">
        <v>62825.036799999994</v>
      </c>
      <c r="F79" s="4" t="str">
        <f t="shared" si="8"/>
        <v>Touring-3000 Yellow, 54</v>
      </c>
      <c r="G79" s="4">
        <f t="shared" si="9"/>
        <v>65450.911600000007</v>
      </c>
    </row>
    <row r="80" spans="3:7" x14ac:dyDescent="0.3">
      <c r="C80" s="4" t="s">
        <v>166</v>
      </c>
      <c r="D80" s="5">
        <v>61111.7598</v>
      </c>
      <c r="F80" s="4" t="str">
        <f t="shared" si="8"/>
        <v>Touring-3000 Blue, 50</v>
      </c>
      <c r="G80" s="4">
        <f t="shared" si="9"/>
        <v>65170.006400000013</v>
      </c>
    </row>
    <row r="81" spans="3:7" x14ac:dyDescent="0.3">
      <c r="C81" s="4" t="s">
        <v>156</v>
      </c>
      <c r="D81" s="5">
        <v>58182.036200000002</v>
      </c>
      <c r="F81" s="4" t="str">
        <f t="shared" si="8"/>
        <v>Mountain-500 Black, 42</v>
      </c>
      <c r="G81" s="4">
        <f t="shared" si="9"/>
        <v>62825.036799999994</v>
      </c>
    </row>
    <row r="82" spans="3:7" x14ac:dyDescent="0.3">
      <c r="C82" s="4" t="s">
        <v>154</v>
      </c>
      <c r="D82" s="5">
        <v>57671.420499999993</v>
      </c>
      <c r="F82" s="4" t="str">
        <f t="shared" si="8"/>
        <v>Mountain-500 Silver, 44</v>
      </c>
      <c r="G82" s="4">
        <f t="shared" si="9"/>
        <v>61111.7598</v>
      </c>
    </row>
    <row r="83" spans="3:7" x14ac:dyDescent="0.3">
      <c r="C83" s="4" t="s">
        <v>167</v>
      </c>
      <c r="D83" s="5">
        <v>57516.950400000002</v>
      </c>
      <c r="F83" s="4" t="str">
        <f t="shared" si="8"/>
        <v>Mountain Tire Tube</v>
      </c>
      <c r="G83" s="4">
        <f t="shared" si="9"/>
        <v>58182.036200000002</v>
      </c>
    </row>
    <row r="84" spans="3:7" x14ac:dyDescent="0.3">
      <c r="C84" s="4" t="s">
        <v>143</v>
      </c>
      <c r="D84" s="5">
        <v>56862.28079999995</v>
      </c>
      <c r="F84" s="4" t="str">
        <f t="shared" si="8"/>
        <v>Mountain-500 Black, 40</v>
      </c>
      <c r="G84" s="4">
        <f t="shared" si="9"/>
        <v>57671.420499999993</v>
      </c>
    </row>
    <row r="85" spans="3:7" x14ac:dyDescent="0.3">
      <c r="C85" s="4" t="s">
        <v>149</v>
      </c>
      <c r="D85" s="5">
        <v>54101.11099999999</v>
      </c>
      <c r="F85" s="4" t="str">
        <f t="shared" si="8"/>
        <v>Mountain-500 Silver, 42</v>
      </c>
      <c r="G85" s="4">
        <f t="shared" si="9"/>
        <v>57516.950400000002</v>
      </c>
    </row>
    <row r="86" spans="3:7" x14ac:dyDescent="0.3">
      <c r="C86" s="4" t="s">
        <v>155</v>
      </c>
      <c r="D86" s="5">
        <v>53862.604999999981</v>
      </c>
      <c r="F86" s="4" t="str">
        <f t="shared" si="8"/>
        <v>Road Bottle Cage</v>
      </c>
      <c r="G86" s="4">
        <f t="shared" si="9"/>
        <v>56862.28079999995</v>
      </c>
    </row>
    <row r="87" spans="3:7" x14ac:dyDescent="0.3">
      <c r="C87" s="4" t="s">
        <v>152</v>
      </c>
      <c r="D87" s="5">
        <v>47969.760300000002</v>
      </c>
      <c r="F87" s="4" t="str">
        <f t="shared" si="8"/>
        <v>Classic Vest, L</v>
      </c>
      <c r="G87" s="4">
        <f t="shared" si="9"/>
        <v>54101.11099999999</v>
      </c>
    </row>
    <row r="88" spans="3:7" x14ac:dyDescent="0.3">
      <c r="C88" s="4" t="s">
        <v>159</v>
      </c>
      <c r="D88" s="5">
        <v>42236.078500000003</v>
      </c>
      <c r="F88" s="4" t="str">
        <f t="shared" si="8"/>
        <v>Classic Vest, M</v>
      </c>
      <c r="G88" s="4">
        <f t="shared" si="9"/>
        <v>53862.604999999981</v>
      </c>
    </row>
    <row r="89" spans="3:7" x14ac:dyDescent="0.3">
      <c r="C89" s="4" t="s">
        <v>161</v>
      </c>
      <c r="D89" s="5">
        <v>41944.795200000022</v>
      </c>
      <c r="F89" s="4" t="str">
        <f t="shared" si="8"/>
        <v>Half-Finger Gloves, M</v>
      </c>
      <c r="G89" s="4">
        <f t="shared" si="9"/>
        <v>47969.760300000002</v>
      </c>
    </row>
    <row r="90" spans="3:7" x14ac:dyDescent="0.3">
      <c r="C90" s="4" t="s">
        <v>162</v>
      </c>
      <c r="D90" s="5">
        <v>40585.771000000015</v>
      </c>
      <c r="F90" s="4" t="str">
        <f t="shared" si="8"/>
        <v>Half-Finger Gloves, L</v>
      </c>
      <c r="G90" s="4">
        <f t="shared" si="9"/>
        <v>42236.078500000003</v>
      </c>
    </row>
    <row r="91" spans="3:7" x14ac:dyDescent="0.3">
      <c r="C91" s="4" t="s">
        <v>163</v>
      </c>
      <c r="D91" s="5">
        <v>35562.252599999978</v>
      </c>
      <c r="F91" s="4" t="str">
        <f t="shared" si="8"/>
        <v>Half-Finger Gloves, S</v>
      </c>
      <c r="G91" s="4">
        <f t="shared" si="9"/>
        <v>41944.795200000022</v>
      </c>
    </row>
    <row r="92" spans="3:7" x14ac:dyDescent="0.3">
      <c r="C92" s="4" t="s">
        <v>174</v>
      </c>
      <c r="D92" s="5">
        <v>34757.547099999931</v>
      </c>
      <c r="F92" s="4" t="str">
        <f t="shared" si="8"/>
        <v>Classic Vest, S</v>
      </c>
      <c r="G92" s="4">
        <f t="shared" si="9"/>
        <v>40585.771000000015</v>
      </c>
    </row>
    <row r="93" spans="3:7" x14ac:dyDescent="0.3">
      <c r="C93" s="4" t="s">
        <v>176</v>
      </c>
      <c r="D93" s="5">
        <v>34148.168999999943</v>
      </c>
      <c r="F93" s="4" t="str">
        <f t="shared" si="8"/>
        <v>Road Tire Tube</v>
      </c>
      <c r="G93" s="4">
        <f t="shared" si="9"/>
        <v>35562.252599999978</v>
      </c>
    </row>
    <row r="94" spans="3:7" x14ac:dyDescent="0.3">
      <c r="C94" s="4" t="s">
        <v>150</v>
      </c>
      <c r="D94" s="5">
        <v>33949.991800000091</v>
      </c>
      <c r="F94" s="4" t="str">
        <f t="shared" si="8"/>
        <v>Long-Sleeve Logo Jersey, M</v>
      </c>
      <c r="G94" s="4">
        <f t="shared" si="9"/>
        <v>34757.547099999931</v>
      </c>
    </row>
    <row r="95" spans="3:7" x14ac:dyDescent="0.3">
      <c r="C95" s="4" t="s">
        <v>175</v>
      </c>
      <c r="D95" s="5">
        <v>30733.352099999924</v>
      </c>
      <c r="F95" s="4" t="str">
        <f t="shared" si="8"/>
        <v>Long-Sleeve Logo Jersey, S</v>
      </c>
      <c r="G95" s="4">
        <f t="shared" si="9"/>
        <v>34148.168999999943</v>
      </c>
    </row>
    <row r="96" spans="3:7" x14ac:dyDescent="0.3">
      <c r="C96" s="4" t="s">
        <v>173</v>
      </c>
      <c r="D96" s="5">
        <v>30143.705000000002</v>
      </c>
      <c r="F96" s="4" t="str">
        <f t="shared" si="8"/>
        <v>Short-Sleeve Classic Jersey, XL</v>
      </c>
      <c r="G96" s="4">
        <f t="shared" si="9"/>
        <v>33949.991800000091</v>
      </c>
    </row>
    <row r="97" spans="3:7" x14ac:dyDescent="0.3">
      <c r="C97" s="4" t="s">
        <v>157</v>
      </c>
      <c r="D97" s="5">
        <v>29715.556100000045</v>
      </c>
      <c r="F97" s="4" t="str">
        <f t="shared" si="8"/>
        <v>Long-Sleeve Logo Jersey, L</v>
      </c>
      <c r="G97" s="4">
        <f t="shared" si="9"/>
        <v>30733.352099999924</v>
      </c>
    </row>
    <row r="98" spans="3:7" x14ac:dyDescent="0.3">
      <c r="C98" s="4" t="s">
        <v>172</v>
      </c>
      <c r="D98" s="5">
        <v>29284.641899999955</v>
      </c>
      <c r="F98" s="4" t="str">
        <f t="shared" si="8"/>
        <v>Touring Tire Tube</v>
      </c>
      <c r="G98" s="4">
        <f t="shared" si="9"/>
        <v>30143.705000000002</v>
      </c>
    </row>
    <row r="99" spans="3:7" x14ac:dyDescent="0.3">
      <c r="C99" s="4" t="s">
        <v>151</v>
      </c>
      <c r="D99" s="5">
        <v>29194.012700000018</v>
      </c>
      <c r="F99" s="4" t="str">
        <f t="shared" si="8"/>
        <v>Short-Sleeve Classic Jersey, S</v>
      </c>
      <c r="G99" s="4">
        <f t="shared" si="9"/>
        <v>29715.556100000045</v>
      </c>
    </row>
    <row r="100" spans="3:7" x14ac:dyDescent="0.3">
      <c r="C100" s="4" t="s">
        <v>170</v>
      </c>
      <c r="D100" s="5">
        <v>29013.966399999994</v>
      </c>
      <c r="F100" s="4" t="str">
        <f t="shared" si="8"/>
        <v>Long-Sleeve Logo Jersey, XL</v>
      </c>
      <c r="G100" s="4">
        <f t="shared" si="9"/>
        <v>29284.641899999955</v>
      </c>
    </row>
    <row r="101" spans="3:7" x14ac:dyDescent="0.3">
      <c r="C101" s="4" t="s">
        <v>158</v>
      </c>
      <c r="D101" s="5">
        <v>28213.014400000033</v>
      </c>
      <c r="F101" s="4" t="str">
        <f t="shared" si="8"/>
        <v>Short-Sleeve Classic Jersey, M</v>
      </c>
      <c r="G101" s="4">
        <f t="shared" si="9"/>
        <v>29194.012700000018</v>
      </c>
    </row>
    <row r="102" spans="3:7" x14ac:dyDescent="0.3">
      <c r="C102" s="4" t="s">
        <v>169</v>
      </c>
      <c r="D102" s="5">
        <v>27022.908500000012</v>
      </c>
      <c r="F102" s="4" t="str">
        <f t="shared" si="8"/>
        <v>AWC Logo Cap</v>
      </c>
      <c r="G102" s="4">
        <f t="shared" si="9"/>
        <v>29013.966399999994</v>
      </c>
    </row>
    <row r="103" spans="3:7" x14ac:dyDescent="0.3">
      <c r="C103" s="4" t="s">
        <v>168</v>
      </c>
      <c r="D103" s="5">
        <v>26719.902299999991</v>
      </c>
      <c r="F103" s="4" t="str">
        <f t="shared" si="8"/>
        <v>Short-Sleeve Classic Jersey, L</v>
      </c>
      <c r="G103" s="4">
        <f t="shared" si="9"/>
        <v>28213.014400000033</v>
      </c>
    </row>
    <row r="104" spans="3:7" x14ac:dyDescent="0.3">
      <c r="C104" s="4" t="s">
        <v>177</v>
      </c>
      <c r="D104" s="5">
        <v>10084.838399999993</v>
      </c>
      <c r="F104" s="4" t="str">
        <f t="shared" si="8"/>
        <v>Patch Kit/8 Patches</v>
      </c>
      <c r="G104" s="4">
        <f t="shared" si="9"/>
        <v>27022.908500000012</v>
      </c>
    </row>
    <row r="105" spans="3:7" x14ac:dyDescent="0.3">
      <c r="C105" s="4" t="s">
        <v>178</v>
      </c>
      <c r="D105" s="5">
        <v>8981.8091999999997</v>
      </c>
      <c r="F105" s="4" t="str">
        <f t="shared" si="8"/>
        <v>Bike Wash - Dissolver</v>
      </c>
      <c r="G105" s="4">
        <f t="shared" si="9"/>
        <v>26719.902299999991</v>
      </c>
    </row>
    <row r="106" spans="3:7" x14ac:dyDescent="0.3">
      <c r="C106" s="4" t="s">
        <v>386</v>
      </c>
      <c r="D106" s="5">
        <v>0</v>
      </c>
      <c r="F106" s="4" t="str">
        <f t="shared" si="8"/>
        <v>Racing Socks, M</v>
      </c>
      <c r="G106" s="4">
        <f t="shared" si="9"/>
        <v>10084.838399999993</v>
      </c>
    </row>
    <row r="107" spans="3:7" x14ac:dyDescent="0.3">
      <c r="C107" s="4" t="s">
        <v>538</v>
      </c>
      <c r="D107" s="5">
        <v>0</v>
      </c>
      <c r="F107" s="4" t="str">
        <f t="shared" ref="F107:F135" si="10">C105</f>
        <v>Racing Socks, L</v>
      </c>
      <c r="G107" s="4">
        <f t="shared" ref="G107:G135" si="11">D105</f>
        <v>8981.8091999999997</v>
      </c>
    </row>
    <row r="108" spans="3:7" x14ac:dyDescent="0.3">
      <c r="C108" s="4" t="s">
        <v>328</v>
      </c>
      <c r="D108" s="5">
        <v>0</v>
      </c>
      <c r="F108" s="4" t="str">
        <f t="shared" si="10"/>
        <v>External Lock Washer 2</v>
      </c>
      <c r="G108" s="4">
        <f t="shared" si="11"/>
        <v>0</v>
      </c>
    </row>
    <row r="109" spans="3:7" x14ac:dyDescent="0.3">
      <c r="C109" s="4" t="s">
        <v>436</v>
      </c>
      <c r="D109" s="5">
        <v>0</v>
      </c>
      <c r="F109" s="4" t="str">
        <f t="shared" si="10"/>
        <v>ML Mountain Front Wheel</v>
      </c>
      <c r="G109" s="4">
        <f t="shared" si="11"/>
        <v>0</v>
      </c>
    </row>
    <row r="110" spans="3:7" x14ac:dyDescent="0.3">
      <c r="C110" s="4" t="s">
        <v>226</v>
      </c>
      <c r="D110" s="5">
        <v>0</v>
      </c>
      <c r="F110" s="4" t="str">
        <f t="shared" si="10"/>
        <v>Thin-Jam Hex Nut 12</v>
      </c>
      <c r="G110" s="4">
        <f t="shared" si="11"/>
        <v>0</v>
      </c>
    </row>
    <row r="111" spans="3:7" x14ac:dyDescent="0.3">
      <c r="C111" s="4" t="s">
        <v>274</v>
      </c>
      <c r="D111" s="5">
        <v>0</v>
      </c>
      <c r="F111" s="4" t="str">
        <f t="shared" si="10"/>
        <v>HL Mountain Pedal</v>
      </c>
      <c r="G111" s="4">
        <f t="shared" si="11"/>
        <v>0</v>
      </c>
    </row>
    <row r="112" spans="3:7" x14ac:dyDescent="0.3">
      <c r="C112" s="4" t="s">
        <v>441</v>
      </c>
      <c r="D112" s="5">
        <v>0</v>
      </c>
      <c r="F112" s="4" t="str">
        <f t="shared" si="10"/>
        <v>Mountain Pump</v>
      </c>
      <c r="G112" s="4">
        <f t="shared" si="11"/>
        <v>0</v>
      </c>
    </row>
    <row r="113" spans="3:7" x14ac:dyDescent="0.3">
      <c r="C113" s="4" t="s">
        <v>374</v>
      </c>
      <c r="D113" s="5">
        <v>0</v>
      </c>
      <c r="F113" s="4" t="str">
        <f t="shared" si="10"/>
        <v>HL Mountain Rear Wheel</v>
      </c>
      <c r="G113" s="4">
        <f t="shared" si="11"/>
        <v>0</v>
      </c>
    </row>
    <row r="114" spans="3:7" x14ac:dyDescent="0.3">
      <c r="C114" s="4" t="s">
        <v>344</v>
      </c>
      <c r="D114" s="5">
        <v>0</v>
      </c>
      <c r="F114" s="4" t="str">
        <f t="shared" si="10"/>
        <v>Road-450 Red, 48</v>
      </c>
      <c r="G114" s="4">
        <f t="shared" si="11"/>
        <v>0</v>
      </c>
    </row>
    <row r="115" spans="3:7" x14ac:dyDescent="0.3">
      <c r="C115" s="4" t="s">
        <v>376</v>
      </c>
      <c r="D115" s="5">
        <v>0</v>
      </c>
      <c r="F115" s="4" t="str">
        <f t="shared" si="10"/>
        <v>HL Mountain Rim</v>
      </c>
      <c r="G115" s="4">
        <f t="shared" si="11"/>
        <v>0</v>
      </c>
    </row>
    <row r="116" spans="3:7" x14ac:dyDescent="0.3">
      <c r="C116" s="4" t="s">
        <v>222</v>
      </c>
      <c r="D116" s="5">
        <v>0</v>
      </c>
      <c r="F116" s="4" t="str">
        <f t="shared" si="10"/>
        <v>Touring Pedal</v>
      </c>
      <c r="G116" s="4">
        <f t="shared" si="11"/>
        <v>0</v>
      </c>
    </row>
    <row r="117" spans="3:7" x14ac:dyDescent="0.3">
      <c r="C117" s="4" t="s">
        <v>202</v>
      </c>
      <c r="D117" s="5">
        <v>0</v>
      </c>
      <c r="F117" s="4" t="str">
        <f t="shared" si="10"/>
        <v>HL Mountain Seat Assembly</v>
      </c>
      <c r="G117" s="4">
        <f t="shared" si="11"/>
        <v>0</v>
      </c>
    </row>
    <row r="118" spans="3:7" x14ac:dyDescent="0.3">
      <c r="C118" s="4" t="s">
        <v>230</v>
      </c>
      <c r="D118" s="5">
        <v>0</v>
      </c>
      <c r="F118" s="4" t="str">
        <f t="shared" si="10"/>
        <v>ML Road Frame-W - Yellow, 44</v>
      </c>
      <c r="G118" s="4">
        <f t="shared" si="11"/>
        <v>0</v>
      </c>
    </row>
    <row r="119" spans="3:7" x14ac:dyDescent="0.3">
      <c r="C119" s="4" t="s">
        <v>378</v>
      </c>
      <c r="D119" s="5">
        <v>0</v>
      </c>
      <c r="F119" s="4" t="str">
        <f t="shared" si="10"/>
        <v>HL Mountain Seat/Saddle</v>
      </c>
      <c r="G119" s="4">
        <f t="shared" si="11"/>
        <v>0</v>
      </c>
    </row>
    <row r="120" spans="3:7" x14ac:dyDescent="0.3">
      <c r="C120" s="4" t="s">
        <v>65</v>
      </c>
      <c r="D120" s="5">
        <v>0</v>
      </c>
      <c r="F120" s="4" t="str">
        <f t="shared" si="10"/>
        <v>Mountain-300 Black, 38</v>
      </c>
      <c r="G120" s="4">
        <f t="shared" si="11"/>
        <v>0</v>
      </c>
    </row>
    <row r="121" spans="3:7" x14ac:dyDescent="0.3">
      <c r="C121" s="4" t="s">
        <v>232</v>
      </c>
      <c r="D121" s="5">
        <v>0</v>
      </c>
      <c r="F121" s="4" t="str">
        <f t="shared" si="10"/>
        <v>Bearing Ball</v>
      </c>
      <c r="G121" s="4">
        <f t="shared" si="11"/>
        <v>0</v>
      </c>
    </row>
    <row r="122" spans="3:7" x14ac:dyDescent="0.3">
      <c r="C122" s="4" t="s">
        <v>88</v>
      </c>
      <c r="D122" s="5">
        <v>0</v>
      </c>
      <c r="F122" s="4" t="str">
        <f t="shared" si="10"/>
        <v>Road-150 Red, 52</v>
      </c>
      <c r="G122" s="4">
        <f t="shared" si="11"/>
        <v>0</v>
      </c>
    </row>
    <row r="123" spans="3:7" x14ac:dyDescent="0.3">
      <c r="C123" s="4" t="s">
        <v>398</v>
      </c>
      <c r="D123" s="5">
        <v>0</v>
      </c>
      <c r="F123" s="4" t="str">
        <f t="shared" si="10"/>
        <v>HL Nipple</v>
      </c>
      <c r="G123" s="4">
        <f t="shared" si="11"/>
        <v>0</v>
      </c>
    </row>
    <row r="124" spans="3:7" x14ac:dyDescent="0.3">
      <c r="C124" s="4" t="s">
        <v>336</v>
      </c>
      <c r="D124" s="5">
        <v>0</v>
      </c>
      <c r="F124" s="4" t="str">
        <f t="shared" si="10"/>
        <v>Road-650 Red, 48</v>
      </c>
      <c r="G124" s="4">
        <f t="shared" si="11"/>
        <v>0</v>
      </c>
    </row>
    <row r="125" spans="3:7" x14ac:dyDescent="0.3">
      <c r="C125" s="4" t="s">
        <v>288</v>
      </c>
      <c r="D125" s="5">
        <v>0</v>
      </c>
      <c r="F125" s="4" t="str">
        <f t="shared" si="10"/>
        <v>HL Road Frame - Black, 44</v>
      </c>
      <c r="G125" s="4">
        <f t="shared" si="11"/>
        <v>0</v>
      </c>
    </row>
    <row r="126" spans="3:7" x14ac:dyDescent="0.3">
      <c r="C126" s="4" t="s">
        <v>522</v>
      </c>
      <c r="D126" s="5">
        <v>0</v>
      </c>
      <c r="F126" s="4" t="str">
        <f t="shared" si="10"/>
        <v>Thin-Jam Lock Nut 12</v>
      </c>
      <c r="G126" s="4">
        <f t="shared" si="11"/>
        <v>0</v>
      </c>
    </row>
    <row r="127" spans="3:7" x14ac:dyDescent="0.3">
      <c r="C127" s="4" t="s">
        <v>184</v>
      </c>
      <c r="D127" s="5">
        <v>0</v>
      </c>
      <c r="F127" s="4" t="str">
        <f t="shared" si="10"/>
        <v>HL Road Frame - Black, 48</v>
      </c>
      <c r="G127" s="4">
        <f t="shared" si="11"/>
        <v>0</v>
      </c>
    </row>
    <row r="128" spans="3:7" x14ac:dyDescent="0.3">
      <c r="C128" s="4" t="s">
        <v>220</v>
      </c>
      <c r="D128" s="5">
        <v>0</v>
      </c>
      <c r="F128" s="4" t="str">
        <f t="shared" si="10"/>
        <v>ML Mountain Frame - Black, 38</v>
      </c>
      <c r="G128" s="4">
        <f t="shared" si="11"/>
        <v>0</v>
      </c>
    </row>
    <row r="129" spans="3:7" x14ac:dyDescent="0.3">
      <c r="C129" s="4" t="s">
        <v>402</v>
      </c>
      <c r="D129" s="5">
        <v>0</v>
      </c>
      <c r="F129" s="4" t="str">
        <f t="shared" si="10"/>
        <v>HL Road Frame - Black, 52</v>
      </c>
      <c r="G129" s="4">
        <f t="shared" si="11"/>
        <v>0</v>
      </c>
    </row>
    <row r="130" spans="3:7" x14ac:dyDescent="0.3">
      <c r="C130" s="4" t="s">
        <v>224</v>
      </c>
      <c r="D130" s="5">
        <v>0</v>
      </c>
      <c r="F130" s="4" t="str">
        <f t="shared" si="10"/>
        <v>ML Road Frame - Red, 44</v>
      </c>
      <c r="G130" s="4">
        <f t="shared" si="11"/>
        <v>0</v>
      </c>
    </row>
    <row r="131" spans="3:7" x14ac:dyDescent="0.3">
      <c r="C131" s="4" t="s">
        <v>290</v>
      </c>
      <c r="D131" s="5">
        <v>0</v>
      </c>
      <c r="F131" s="4" t="str">
        <f t="shared" si="10"/>
        <v>HL Road Frame - Black, 58</v>
      </c>
      <c r="G131" s="4">
        <f t="shared" si="11"/>
        <v>0</v>
      </c>
    </row>
    <row r="132" spans="3:7" x14ac:dyDescent="0.3">
      <c r="C132" s="4" t="s">
        <v>55</v>
      </c>
      <c r="D132" s="5">
        <v>0</v>
      </c>
      <c r="F132" s="4" t="str">
        <f t="shared" si="10"/>
        <v>ML Road Seat/Saddle</v>
      </c>
      <c r="G132" s="4">
        <f t="shared" si="11"/>
        <v>0</v>
      </c>
    </row>
    <row r="133" spans="3:7" x14ac:dyDescent="0.3">
      <c r="C133" s="4" t="s">
        <v>404</v>
      </c>
      <c r="D133" s="5">
        <v>0</v>
      </c>
      <c r="F133" s="4" t="str">
        <f t="shared" si="10"/>
        <v>HL Road Frame - Black, 62</v>
      </c>
      <c r="G133" s="4">
        <f t="shared" si="11"/>
        <v>0</v>
      </c>
    </row>
    <row r="134" spans="3:7" x14ac:dyDescent="0.3">
      <c r="C134" s="4" t="s">
        <v>527</v>
      </c>
      <c r="D134" s="5">
        <v>0</v>
      </c>
      <c r="F134" s="4" t="str">
        <f t="shared" si="10"/>
        <v>Mountain-100 Silver, 44</v>
      </c>
      <c r="G134" s="4">
        <f t="shared" si="11"/>
        <v>0</v>
      </c>
    </row>
    <row r="135" spans="3:7" x14ac:dyDescent="0.3">
      <c r="C135" s="4" t="s">
        <v>296</v>
      </c>
      <c r="D135" s="5">
        <v>0</v>
      </c>
      <c r="F135" s="4" t="str">
        <f t="shared" si="10"/>
        <v>HL Road Frame - Red, 44</v>
      </c>
      <c r="G135" s="4">
        <f t="shared" si="11"/>
        <v>0</v>
      </c>
    </row>
    <row r="136" spans="3:7" x14ac:dyDescent="0.3">
      <c r="C136" s="4" t="s">
        <v>434</v>
      </c>
      <c r="D136" s="5">
        <v>0</v>
      </c>
    </row>
    <row r="137" spans="3:7" x14ac:dyDescent="0.3">
      <c r="C137" s="4" t="s">
        <v>192</v>
      </c>
      <c r="D137" s="5">
        <v>0</v>
      </c>
    </row>
    <row r="138" spans="3:7" x14ac:dyDescent="0.3">
      <c r="C138" s="4" t="s">
        <v>73</v>
      </c>
      <c r="D138" s="5">
        <v>0</v>
      </c>
    </row>
    <row r="139" spans="3:7" x14ac:dyDescent="0.3">
      <c r="C139" s="4" t="s">
        <v>447</v>
      </c>
      <c r="D139" s="5">
        <v>0</v>
      </c>
    </row>
    <row r="140" spans="3:7" x14ac:dyDescent="0.3">
      <c r="C140" s="4" t="s">
        <v>427</v>
      </c>
      <c r="D140" s="5">
        <v>0</v>
      </c>
    </row>
    <row r="141" spans="3:7" x14ac:dyDescent="0.3">
      <c r="C141" s="4" t="s">
        <v>310</v>
      </c>
      <c r="D141" s="5">
        <v>0</v>
      </c>
    </row>
    <row r="142" spans="3:7" x14ac:dyDescent="0.3">
      <c r="C142" s="4" t="s">
        <v>431</v>
      </c>
      <c r="D142" s="5">
        <v>0</v>
      </c>
    </row>
    <row r="143" spans="3:7" x14ac:dyDescent="0.3">
      <c r="C143" s="4" t="s">
        <v>449</v>
      </c>
      <c r="D143" s="5">
        <v>0</v>
      </c>
    </row>
    <row r="144" spans="3:7" x14ac:dyDescent="0.3">
      <c r="C144" s="4" t="s">
        <v>332</v>
      </c>
      <c r="D144" s="5">
        <v>0</v>
      </c>
    </row>
    <row r="145" spans="3:4" x14ac:dyDescent="0.3">
      <c r="C145" s="4" t="s">
        <v>186</v>
      </c>
      <c r="D145" s="5">
        <v>0</v>
      </c>
    </row>
    <row r="146" spans="3:4" x14ac:dyDescent="0.3">
      <c r="C146" s="4" t="s">
        <v>340</v>
      </c>
      <c r="D146" s="5">
        <v>0</v>
      </c>
    </row>
    <row r="147" spans="3:4" x14ac:dyDescent="0.3">
      <c r="C147" s="4" t="s">
        <v>472</v>
      </c>
      <c r="D147" s="5">
        <v>0</v>
      </c>
    </row>
    <row r="148" spans="3:4" x14ac:dyDescent="0.3">
      <c r="C148" s="4" t="s">
        <v>439</v>
      </c>
      <c r="D148" s="5">
        <v>0</v>
      </c>
    </row>
    <row r="149" spans="3:4" x14ac:dyDescent="0.3">
      <c r="C149" s="4" t="s">
        <v>322</v>
      </c>
      <c r="D149" s="5">
        <v>0</v>
      </c>
    </row>
    <row r="150" spans="3:4" x14ac:dyDescent="0.3">
      <c r="C150" s="4" t="s">
        <v>530</v>
      </c>
      <c r="D150" s="5">
        <v>0</v>
      </c>
    </row>
    <row r="151" spans="3:4" x14ac:dyDescent="0.3">
      <c r="C151" s="4" t="s">
        <v>520</v>
      </c>
      <c r="D151" s="5">
        <v>0</v>
      </c>
    </row>
    <row r="152" spans="3:4" x14ac:dyDescent="0.3">
      <c r="C152" s="4" t="s">
        <v>546</v>
      </c>
      <c r="D152" s="5">
        <v>0</v>
      </c>
    </row>
    <row r="153" spans="3:4" x14ac:dyDescent="0.3">
      <c r="C153" s="4" t="s">
        <v>469</v>
      </c>
      <c r="D153" s="5">
        <v>0</v>
      </c>
    </row>
    <row r="154" spans="3:4" x14ac:dyDescent="0.3">
      <c r="C154" s="4" t="s">
        <v>188</v>
      </c>
      <c r="D154" s="5">
        <v>0</v>
      </c>
    </row>
    <row r="155" spans="3:4" x14ac:dyDescent="0.3">
      <c r="C155" s="4" t="s">
        <v>412</v>
      </c>
      <c r="D155" s="5">
        <v>0</v>
      </c>
    </row>
    <row r="156" spans="3:4" x14ac:dyDescent="0.3">
      <c r="C156" s="4" t="s">
        <v>200</v>
      </c>
      <c r="D156" s="5">
        <v>0</v>
      </c>
    </row>
    <row r="157" spans="3:4" x14ac:dyDescent="0.3">
      <c r="C157" s="4" t="s">
        <v>234</v>
      </c>
      <c r="D157" s="5">
        <v>0</v>
      </c>
    </row>
    <row r="158" spans="3:4" x14ac:dyDescent="0.3">
      <c r="C158" s="4" t="s">
        <v>181</v>
      </c>
      <c r="D158" s="5">
        <v>0</v>
      </c>
    </row>
    <row r="159" spans="3:4" x14ac:dyDescent="0.3">
      <c r="C159" s="4" t="s">
        <v>547</v>
      </c>
      <c r="D159" s="5">
        <v>0</v>
      </c>
    </row>
    <row r="160" spans="3:4" x14ac:dyDescent="0.3">
      <c r="C160" s="4" t="s">
        <v>51</v>
      </c>
      <c r="D160" s="5">
        <v>0</v>
      </c>
    </row>
    <row r="161" spans="3:4" x14ac:dyDescent="0.3">
      <c r="C161" s="4" t="s">
        <v>236</v>
      </c>
      <c r="D161" s="5">
        <v>0</v>
      </c>
    </row>
    <row r="162" spans="3:4" x14ac:dyDescent="0.3">
      <c r="C162" s="4" t="s">
        <v>503</v>
      </c>
      <c r="D162" s="5">
        <v>0</v>
      </c>
    </row>
    <row r="163" spans="3:4" x14ac:dyDescent="0.3">
      <c r="C163" s="4" t="s">
        <v>294</v>
      </c>
      <c r="D163" s="5">
        <v>0</v>
      </c>
    </row>
    <row r="164" spans="3:4" x14ac:dyDescent="0.3">
      <c r="C164" s="4" t="s">
        <v>228</v>
      </c>
      <c r="D164" s="5">
        <v>0</v>
      </c>
    </row>
    <row r="165" spans="3:4" x14ac:dyDescent="0.3">
      <c r="C165" s="4" t="s">
        <v>183</v>
      </c>
      <c r="D165" s="5">
        <v>0</v>
      </c>
    </row>
    <row r="166" spans="3:4" x14ac:dyDescent="0.3">
      <c r="C166" s="4" t="s">
        <v>465</v>
      </c>
      <c r="D166" s="5">
        <v>0</v>
      </c>
    </row>
    <row r="167" spans="3:4" x14ac:dyDescent="0.3">
      <c r="C167" s="4" t="s">
        <v>185</v>
      </c>
      <c r="D167" s="5">
        <v>0</v>
      </c>
    </row>
    <row r="168" spans="3:4" x14ac:dyDescent="0.3">
      <c r="C168" s="4" t="s">
        <v>206</v>
      </c>
      <c r="D168" s="5">
        <v>0</v>
      </c>
    </row>
    <row r="169" spans="3:4" x14ac:dyDescent="0.3">
      <c r="C169" s="4" t="s">
        <v>187</v>
      </c>
      <c r="D169" s="5">
        <v>0</v>
      </c>
    </row>
    <row r="170" spans="3:4" x14ac:dyDescent="0.3">
      <c r="C170" s="4" t="s">
        <v>421</v>
      </c>
      <c r="D170" s="5">
        <v>0</v>
      </c>
    </row>
    <row r="171" spans="3:4" x14ac:dyDescent="0.3">
      <c r="C171" s="4" t="s">
        <v>189</v>
      </c>
      <c r="D171" s="5">
        <v>0</v>
      </c>
    </row>
    <row r="172" spans="3:4" x14ac:dyDescent="0.3">
      <c r="C172" s="4" t="s">
        <v>388</v>
      </c>
      <c r="D172" s="5">
        <v>0</v>
      </c>
    </row>
    <row r="173" spans="3:4" x14ac:dyDescent="0.3">
      <c r="C173" s="4" t="s">
        <v>191</v>
      </c>
      <c r="D173" s="5">
        <v>0</v>
      </c>
    </row>
    <row r="174" spans="3:4" x14ac:dyDescent="0.3">
      <c r="C174" s="4" t="s">
        <v>400</v>
      </c>
      <c r="D174" s="5">
        <v>0</v>
      </c>
    </row>
    <row r="175" spans="3:4" x14ac:dyDescent="0.3">
      <c r="C175" s="4" t="s">
        <v>193</v>
      </c>
      <c r="D175" s="5">
        <v>0</v>
      </c>
    </row>
    <row r="176" spans="3:4" x14ac:dyDescent="0.3">
      <c r="C176" s="4" t="s">
        <v>423</v>
      </c>
      <c r="D176" s="5">
        <v>0</v>
      </c>
    </row>
    <row r="177" spans="3:4" x14ac:dyDescent="0.3">
      <c r="C177" s="4" t="s">
        <v>195</v>
      </c>
      <c r="D177" s="5">
        <v>0</v>
      </c>
    </row>
    <row r="178" spans="3:4" x14ac:dyDescent="0.3">
      <c r="C178" s="4" t="s">
        <v>84</v>
      </c>
      <c r="D178" s="5">
        <v>0</v>
      </c>
    </row>
    <row r="179" spans="3:4" x14ac:dyDescent="0.3">
      <c r="C179" s="4" t="s">
        <v>197</v>
      </c>
      <c r="D179" s="5">
        <v>0</v>
      </c>
    </row>
    <row r="180" spans="3:4" x14ac:dyDescent="0.3">
      <c r="C180" s="4" t="s">
        <v>92</v>
      </c>
      <c r="D180" s="5">
        <v>0</v>
      </c>
    </row>
    <row r="181" spans="3:4" x14ac:dyDescent="0.3">
      <c r="C181" s="4" t="s">
        <v>199</v>
      </c>
      <c r="D181" s="5">
        <v>0</v>
      </c>
    </row>
    <row r="182" spans="3:4" x14ac:dyDescent="0.3">
      <c r="C182" s="4" t="s">
        <v>470</v>
      </c>
      <c r="D182" s="5">
        <v>0</v>
      </c>
    </row>
    <row r="183" spans="3:4" x14ac:dyDescent="0.3">
      <c r="C183" s="4" t="s">
        <v>201</v>
      </c>
      <c r="D183" s="5">
        <v>0</v>
      </c>
    </row>
    <row r="184" spans="3:4" x14ac:dyDescent="0.3">
      <c r="C184" s="4" t="s">
        <v>330</v>
      </c>
      <c r="D184" s="5">
        <v>0</v>
      </c>
    </row>
    <row r="185" spans="3:4" x14ac:dyDescent="0.3">
      <c r="C185" s="4" t="s">
        <v>203</v>
      </c>
      <c r="D185" s="5">
        <v>0</v>
      </c>
    </row>
    <row r="186" spans="3:4" x14ac:dyDescent="0.3">
      <c r="C186" s="4" t="s">
        <v>334</v>
      </c>
      <c r="D186" s="5">
        <v>0</v>
      </c>
    </row>
    <row r="187" spans="3:4" x14ac:dyDescent="0.3">
      <c r="C187" s="4" t="s">
        <v>205</v>
      </c>
      <c r="D187" s="5">
        <v>0</v>
      </c>
    </row>
    <row r="188" spans="3:4" x14ac:dyDescent="0.3">
      <c r="C188" s="4" t="s">
        <v>338</v>
      </c>
      <c r="D188" s="5">
        <v>0</v>
      </c>
    </row>
    <row r="189" spans="3:4" x14ac:dyDescent="0.3">
      <c r="C189" s="4" t="s">
        <v>207</v>
      </c>
      <c r="D189" s="5">
        <v>0</v>
      </c>
    </row>
    <row r="190" spans="3:4" x14ac:dyDescent="0.3">
      <c r="C190" s="4" t="s">
        <v>342</v>
      </c>
      <c r="D190" s="5">
        <v>0</v>
      </c>
    </row>
    <row r="191" spans="3:4" x14ac:dyDescent="0.3">
      <c r="C191" s="4" t="s">
        <v>209</v>
      </c>
      <c r="D191" s="5">
        <v>0</v>
      </c>
    </row>
    <row r="192" spans="3:4" x14ac:dyDescent="0.3">
      <c r="C192" s="4" t="s">
        <v>537</v>
      </c>
      <c r="D192" s="5">
        <v>0</v>
      </c>
    </row>
    <row r="193" spans="3:4" x14ac:dyDescent="0.3">
      <c r="C193" s="4" t="s">
        <v>211</v>
      </c>
      <c r="D193" s="5">
        <v>0</v>
      </c>
    </row>
    <row r="194" spans="3:4" x14ac:dyDescent="0.3">
      <c r="C194" s="4" t="s">
        <v>533</v>
      </c>
      <c r="D194" s="5">
        <v>0</v>
      </c>
    </row>
    <row r="195" spans="3:4" x14ac:dyDescent="0.3">
      <c r="C195" s="4" t="s">
        <v>213</v>
      </c>
      <c r="D195" s="5">
        <v>0</v>
      </c>
    </row>
    <row r="196" spans="3:4" x14ac:dyDescent="0.3">
      <c r="C196" s="4" t="s">
        <v>526</v>
      </c>
      <c r="D196" s="5">
        <v>0</v>
      </c>
    </row>
    <row r="197" spans="3:4" x14ac:dyDescent="0.3">
      <c r="C197" s="4" t="s">
        <v>215</v>
      </c>
      <c r="D197" s="5">
        <v>0</v>
      </c>
    </row>
    <row r="198" spans="3:4" x14ac:dyDescent="0.3">
      <c r="C198" s="4" t="s">
        <v>534</v>
      </c>
      <c r="D198" s="5">
        <v>0</v>
      </c>
    </row>
    <row r="199" spans="3:4" x14ac:dyDescent="0.3">
      <c r="C199" s="4" t="s">
        <v>217</v>
      </c>
      <c r="D199" s="5">
        <v>0</v>
      </c>
    </row>
    <row r="200" spans="3:4" x14ac:dyDescent="0.3">
      <c r="C200" s="4" t="s">
        <v>542</v>
      </c>
      <c r="D200" s="5">
        <v>0</v>
      </c>
    </row>
    <row r="201" spans="3:4" x14ac:dyDescent="0.3">
      <c r="C201" s="4" t="s">
        <v>219</v>
      </c>
      <c r="D201" s="5">
        <v>0</v>
      </c>
    </row>
    <row r="202" spans="3:4" x14ac:dyDescent="0.3">
      <c r="C202" s="4" t="s">
        <v>262</v>
      </c>
      <c r="D202" s="5">
        <v>0</v>
      </c>
    </row>
    <row r="203" spans="3:4" x14ac:dyDescent="0.3">
      <c r="C203" s="4" t="s">
        <v>221</v>
      </c>
      <c r="D203" s="5">
        <v>0</v>
      </c>
    </row>
    <row r="204" spans="3:4" x14ac:dyDescent="0.3">
      <c r="C204" s="4" t="s">
        <v>264</v>
      </c>
      <c r="D204" s="5">
        <v>0</v>
      </c>
    </row>
    <row r="205" spans="3:4" x14ac:dyDescent="0.3">
      <c r="C205" s="4" t="s">
        <v>223</v>
      </c>
      <c r="D205" s="5">
        <v>0</v>
      </c>
    </row>
    <row r="206" spans="3:4" x14ac:dyDescent="0.3">
      <c r="C206" s="4" t="s">
        <v>266</v>
      </c>
      <c r="D206" s="5">
        <v>0</v>
      </c>
    </row>
    <row r="207" spans="3:4" x14ac:dyDescent="0.3">
      <c r="C207" s="4" t="s">
        <v>225</v>
      </c>
      <c r="D207" s="5">
        <v>0</v>
      </c>
    </row>
    <row r="208" spans="3:4" x14ac:dyDescent="0.3">
      <c r="C208" s="4" t="s">
        <v>268</v>
      </c>
      <c r="D208" s="5">
        <v>0</v>
      </c>
    </row>
    <row r="209" spans="3:4" x14ac:dyDescent="0.3">
      <c r="C209" s="4" t="s">
        <v>227</v>
      </c>
      <c r="D209" s="5">
        <v>0</v>
      </c>
    </row>
    <row r="210" spans="3:4" x14ac:dyDescent="0.3">
      <c r="C210" s="4" t="s">
        <v>270</v>
      </c>
      <c r="D210" s="5">
        <v>0</v>
      </c>
    </row>
    <row r="211" spans="3:4" x14ac:dyDescent="0.3">
      <c r="C211" s="4" t="s">
        <v>229</v>
      </c>
      <c r="D211" s="5">
        <v>0</v>
      </c>
    </row>
    <row r="212" spans="3:4" x14ac:dyDescent="0.3">
      <c r="C212" s="4" t="s">
        <v>272</v>
      </c>
      <c r="D212" s="5">
        <v>0</v>
      </c>
    </row>
    <row r="213" spans="3:4" x14ac:dyDescent="0.3">
      <c r="C213" s="4" t="s">
        <v>231</v>
      </c>
      <c r="D213" s="5">
        <v>0</v>
      </c>
    </row>
    <row r="214" spans="3:4" x14ac:dyDescent="0.3">
      <c r="C214" s="4" t="s">
        <v>463</v>
      </c>
      <c r="D214" s="5">
        <v>0</v>
      </c>
    </row>
    <row r="215" spans="3:4" x14ac:dyDescent="0.3">
      <c r="C215" s="4" t="s">
        <v>233</v>
      </c>
      <c r="D215" s="5">
        <v>0</v>
      </c>
    </row>
    <row r="216" spans="3:4" x14ac:dyDescent="0.3">
      <c r="C216" s="4" t="s">
        <v>49</v>
      </c>
      <c r="D216" s="5">
        <v>0</v>
      </c>
    </row>
    <row r="217" spans="3:4" x14ac:dyDescent="0.3">
      <c r="C217" s="4" t="s">
        <v>235</v>
      </c>
      <c r="D217" s="5">
        <v>0</v>
      </c>
    </row>
    <row r="218" spans="3:4" x14ac:dyDescent="0.3">
      <c r="C218" s="4" t="s">
        <v>53</v>
      </c>
      <c r="D218" s="5">
        <v>0</v>
      </c>
    </row>
    <row r="219" spans="3:4" x14ac:dyDescent="0.3">
      <c r="C219" s="4" t="s">
        <v>237</v>
      </c>
      <c r="D219" s="5">
        <v>0</v>
      </c>
    </row>
    <row r="220" spans="3:4" x14ac:dyDescent="0.3">
      <c r="C220" s="4" t="s">
        <v>276</v>
      </c>
      <c r="D220" s="5">
        <v>0</v>
      </c>
    </row>
    <row r="221" spans="3:4" x14ac:dyDescent="0.3">
      <c r="C221" s="4" t="s">
        <v>239</v>
      </c>
      <c r="D221" s="5">
        <v>0</v>
      </c>
    </row>
    <row r="222" spans="3:4" x14ac:dyDescent="0.3">
      <c r="C222" s="4" t="s">
        <v>278</v>
      </c>
      <c r="D222" s="5">
        <v>0</v>
      </c>
    </row>
    <row r="223" spans="3:4" x14ac:dyDescent="0.3">
      <c r="C223" s="4" t="s">
        <v>241</v>
      </c>
      <c r="D223" s="5">
        <v>0</v>
      </c>
    </row>
    <row r="224" spans="3:4" x14ac:dyDescent="0.3">
      <c r="C224" s="4" t="s">
        <v>284</v>
      </c>
      <c r="D224" s="5">
        <v>0</v>
      </c>
    </row>
    <row r="225" spans="3:4" x14ac:dyDescent="0.3">
      <c r="C225" s="4" t="s">
        <v>243</v>
      </c>
      <c r="D225" s="5">
        <v>0</v>
      </c>
    </row>
    <row r="226" spans="3:4" x14ac:dyDescent="0.3">
      <c r="C226" s="4" t="s">
        <v>280</v>
      </c>
      <c r="D226" s="5">
        <v>0</v>
      </c>
    </row>
    <row r="227" spans="3:4" x14ac:dyDescent="0.3">
      <c r="C227" s="4" t="s">
        <v>245</v>
      </c>
      <c r="D227" s="5">
        <v>0</v>
      </c>
    </row>
    <row r="228" spans="3:4" x14ac:dyDescent="0.3">
      <c r="C228" s="4" t="s">
        <v>318</v>
      </c>
      <c r="D228" s="5">
        <v>0</v>
      </c>
    </row>
    <row r="229" spans="3:4" x14ac:dyDescent="0.3">
      <c r="C229" s="4" t="s">
        <v>247</v>
      </c>
      <c r="D229" s="5">
        <v>0</v>
      </c>
    </row>
    <row r="230" spans="3:4" x14ac:dyDescent="0.3">
      <c r="C230" s="4" t="s">
        <v>529</v>
      </c>
      <c r="D230" s="5">
        <v>0</v>
      </c>
    </row>
    <row r="231" spans="3:4" x14ac:dyDescent="0.3">
      <c r="C231" s="4" t="s">
        <v>249</v>
      </c>
      <c r="D231" s="5">
        <v>0</v>
      </c>
    </row>
    <row r="232" spans="3:4" x14ac:dyDescent="0.3">
      <c r="C232" s="4" t="s">
        <v>292</v>
      </c>
      <c r="D232" s="5">
        <v>0</v>
      </c>
    </row>
    <row r="233" spans="3:4" x14ac:dyDescent="0.3">
      <c r="C233" s="4" t="s">
        <v>251</v>
      </c>
      <c r="D233" s="5">
        <v>0</v>
      </c>
    </row>
    <row r="234" spans="3:4" x14ac:dyDescent="0.3">
      <c r="C234" s="4" t="s">
        <v>411</v>
      </c>
      <c r="D234" s="5">
        <v>0</v>
      </c>
    </row>
    <row r="235" spans="3:4" x14ac:dyDescent="0.3">
      <c r="C235" s="4" t="s">
        <v>253</v>
      </c>
      <c r="D235" s="5">
        <v>0</v>
      </c>
    </row>
    <row r="236" spans="3:4" x14ac:dyDescent="0.3">
      <c r="C236" s="4" t="s">
        <v>419</v>
      </c>
      <c r="D236" s="5">
        <v>0</v>
      </c>
    </row>
    <row r="237" spans="3:4" x14ac:dyDescent="0.3">
      <c r="C237" s="4" t="s">
        <v>255</v>
      </c>
      <c r="D237" s="5">
        <v>0</v>
      </c>
    </row>
    <row r="238" spans="3:4" x14ac:dyDescent="0.3">
      <c r="C238" s="4" t="s">
        <v>63</v>
      </c>
      <c r="D238" s="5">
        <v>0</v>
      </c>
    </row>
    <row r="239" spans="3:4" x14ac:dyDescent="0.3">
      <c r="C239" s="4" t="s">
        <v>257</v>
      </c>
      <c r="D239" s="5">
        <v>0</v>
      </c>
    </row>
    <row r="240" spans="3:4" x14ac:dyDescent="0.3">
      <c r="C240" s="4" t="s">
        <v>67</v>
      </c>
      <c r="D240" s="5">
        <v>0</v>
      </c>
    </row>
    <row r="241" spans="3:4" x14ac:dyDescent="0.3">
      <c r="C241" s="4" t="s">
        <v>259</v>
      </c>
      <c r="D241" s="5">
        <v>0</v>
      </c>
    </row>
    <row r="242" spans="3:4" x14ac:dyDescent="0.3">
      <c r="C242" s="4" t="s">
        <v>394</v>
      </c>
      <c r="D242" s="5">
        <v>0</v>
      </c>
    </row>
    <row r="243" spans="3:4" x14ac:dyDescent="0.3">
      <c r="C243" s="4" t="s">
        <v>261</v>
      </c>
      <c r="D243" s="5">
        <v>0</v>
      </c>
    </row>
    <row r="244" spans="3:4" x14ac:dyDescent="0.3">
      <c r="C244" s="4" t="s">
        <v>286</v>
      </c>
      <c r="D244" s="5">
        <v>0</v>
      </c>
    </row>
    <row r="245" spans="3:4" x14ac:dyDescent="0.3">
      <c r="C245" s="4" t="s">
        <v>263</v>
      </c>
      <c r="D245" s="5">
        <v>0</v>
      </c>
    </row>
    <row r="246" spans="3:4" x14ac:dyDescent="0.3">
      <c r="C246" s="4" t="s">
        <v>406</v>
      </c>
      <c r="D246" s="5">
        <v>0</v>
      </c>
    </row>
    <row r="247" spans="3:4" x14ac:dyDescent="0.3">
      <c r="C247" s="4" t="s">
        <v>265</v>
      </c>
      <c r="D247" s="5">
        <v>0</v>
      </c>
    </row>
    <row r="248" spans="3:4" x14ac:dyDescent="0.3">
      <c r="C248" s="4" t="s">
        <v>443</v>
      </c>
      <c r="D248" s="5">
        <v>0</v>
      </c>
    </row>
    <row r="249" spans="3:4" x14ac:dyDescent="0.3">
      <c r="C249" s="4" t="s">
        <v>267</v>
      </c>
      <c r="D249" s="5">
        <v>0</v>
      </c>
    </row>
    <row r="250" spans="3:4" x14ac:dyDescent="0.3">
      <c r="C250" s="4" t="s">
        <v>425</v>
      </c>
      <c r="D250" s="5">
        <v>0</v>
      </c>
    </row>
    <row r="251" spans="3:4" x14ac:dyDescent="0.3">
      <c r="C251" s="4" t="s">
        <v>269</v>
      </c>
      <c r="D251" s="5">
        <v>0</v>
      </c>
    </row>
    <row r="252" spans="3:4" x14ac:dyDescent="0.3">
      <c r="C252" s="4" t="s">
        <v>82</v>
      </c>
      <c r="D252" s="5">
        <v>0</v>
      </c>
    </row>
    <row r="253" spans="3:4" x14ac:dyDescent="0.3">
      <c r="C253" s="4" t="s">
        <v>271</v>
      </c>
      <c r="D253" s="5">
        <v>0</v>
      </c>
    </row>
    <row r="254" spans="3:4" x14ac:dyDescent="0.3">
      <c r="C254" s="4" t="s">
        <v>86</v>
      </c>
      <c r="D254" s="5">
        <v>0</v>
      </c>
    </row>
    <row r="255" spans="3:4" x14ac:dyDescent="0.3">
      <c r="C255" s="4" t="s">
        <v>273</v>
      </c>
      <c r="D255" s="5">
        <v>0</v>
      </c>
    </row>
    <row r="256" spans="3:4" x14ac:dyDescent="0.3">
      <c r="C256" s="4" t="s">
        <v>90</v>
      </c>
      <c r="D256" s="5">
        <v>0</v>
      </c>
    </row>
    <row r="257" spans="3:4" x14ac:dyDescent="0.3">
      <c r="C257" s="4" t="s">
        <v>275</v>
      </c>
      <c r="D257" s="5">
        <v>0</v>
      </c>
    </row>
    <row r="258" spans="3:4" x14ac:dyDescent="0.3">
      <c r="C258" s="4" t="s">
        <v>429</v>
      </c>
      <c r="D258" s="5">
        <v>0</v>
      </c>
    </row>
    <row r="259" spans="3:4" x14ac:dyDescent="0.3">
      <c r="C259" s="4" t="s">
        <v>277</v>
      </c>
      <c r="D259" s="5">
        <v>0</v>
      </c>
    </row>
    <row r="260" spans="3:4" x14ac:dyDescent="0.3">
      <c r="C260" s="4" t="s">
        <v>467</v>
      </c>
      <c r="D260" s="5">
        <v>0</v>
      </c>
    </row>
    <row r="261" spans="3:4" x14ac:dyDescent="0.3">
      <c r="C261" s="4" t="s">
        <v>279</v>
      </c>
      <c r="D261" s="5">
        <v>0</v>
      </c>
    </row>
    <row r="262" spans="3:4" x14ac:dyDescent="0.3">
      <c r="C262" s="4" t="s">
        <v>519</v>
      </c>
      <c r="D262" s="5">
        <v>0</v>
      </c>
    </row>
    <row r="263" spans="3:4" x14ac:dyDescent="0.3">
      <c r="C263" s="4" t="s">
        <v>281</v>
      </c>
      <c r="D263" s="5">
        <v>0</v>
      </c>
    </row>
    <row r="264" spans="3:4" x14ac:dyDescent="0.3">
      <c r="C264" s="4" t="s">
        <v>196</v>
      </c>
      <c r="D264" s="5">
        <v>0</v>
      </c>
    </row>
    <row r="265" spans="3:4" x14ac:dyDescent="0.3">
      <c r="C265" s="4" t="s">
        <v>283</v>
      </c>
      <c r="D265" s="5">
        <v>0</v>
      </c>
    </row>
    <row r="266" spans="3:4" x14ac:dyDescent="0.3">
      <c r="C266" s="4" t="s">
        <v>254</v>
      </c>
      <c r="D266" s="5">
        <v>0</v>
      </c>
    </row>
    <row r="267" spans="3:4" x14ac:dyDescent="0.3">
      <c r="C267" s="4" t="s">
        <v>285</v>
      </c>
      <c r="D267" s="5">
        <v>0</v>
      </c>
    </row>
    <row r="268" spans="3:4" x14ac:dyDescent="0.3">
      <c r="C268" s="4" t="s">
        <v>216</v>
      </c>
      <c r="D268" s="5">
        <v>0</v>
      </c>
    </row>
    <row r="269" spans="3:4" x14ac:dyDescent="0.3">
      <c r="C269" s="4" t="s">
        <v>287</v>
      </c>
      <c r="D269" s="5">
        <v>0</v>
      </c>
    </row>
    <row r="270" spans="3:4" x14ac:dyDescent="0.3">
      <c r="C270" s="4" t="s">
        <v>256</v>
      </c>
      <c r="D270" s="5">
        <v>0</v>
      </c>
    </row>
    <row r="271" spans="3:4" x14ac:dyDescent="0.3">
      <c r="C271" s="4" t="s">
        <v>289</v>
      </c>
      <c r="D271" s="5">
        <v>0</v>
      </c>
    </row>
    <row r="272" spans="3:4" x14ac:dyDescent="0.3">
      <c r="C272" s="4" t="s">
        <v>182</v>
      </c>
      <c r="D272" s="5">
        <v>0</v>
      </c>
    </row>
    <row r="273" spans="3:4" x14ac:dyDescent="0.3">
      <c r="C273" s="4" t="s">
        <v>291</v>
      </c>
      <c r="D273" s="5">
        <v>0</v>
      </c>
    </row>
    <row r="274" spans="3:4" x14ac:dyDescent="0.3">
      <c r="C274" s="4" t="s">
        <v>258</v>
      </c>
      <c r="D274" s="5">
        <v>0</v>
      </c>
    </row>
    <row r="275" spans="3:4" x14ac:dyDescent="0.3">
      <c r="C275" s="4" t="s">
        <v>293</v>
      </c>
      <c r="D275" s="5">
        <v>0</v>
      </c>
    </row>
    <row r="276" spans="3:4" x14ac:dyDescent="0.3">
      <c r="C276" s="4" t="s">
        <v>218</v>
      </c>
      <c r="D276" s="5">
        <v>0</v>
      </c>
    </row>
    <row r="277" spans="3:4" x14ac:dyDescent="0.3">
      <c r="C277" s="4" t="s">
        <v>295</v>
      </c>
      <c r="D277" s="5">
        <v>0</v>
      </c>
    </row>
    <row r="278" spans="3:4" x14ac:dyDescent="0.3">
      <c r="C278" s="4" t="s">
        <v>260</v>
      </c>
      <c r="D278" s="5">
        <v>0</v>
      </c>
    </row>
    <row r="279" spans="3:4" x14ac:dyDescent="0.3">
      <c r="C279" s="4" t="s">
        <v>297</v>
      </c>
      <c r="D279" s="5">
        <v>0</v>
      </c>
    </row>
    <row r="280" spans="3:4" x14ac:dyDescent="0.3">
      <c r="C280" s="4" t="s">
        <v>198</v>
      </c>
      <c r="D280" s="5">
        <v>0</v>
      </c>
    </row>
    <row r="281" spans="3:4" x14ac:dyDescent="0.3">
      <c r="C281" s="4" t="s">
        <v>299</v>
      </c>
      <c r="D281" s="5">
        <v>0</v>
      </c>
    </row>
    <row r="282" spans="3:4" x14ac:dyDescent="0.3">
      <c r="C282" s="4" t="s">
        <v>437</v>
      </c>
      <c r="D282" s="5">
        <v>0</v>
      </c>
    </row>
    <row r="283" spans="3:4" x14ac:dyDescent="0.3">
      <c r="C283" s="4" t="s">
        <v>301</v>
      </c>
      <c r="D283" s="5">
        <v>0</v>
      </c>
    </row>
    <row r="284" spans="3:4" x14ac:dyDescent="0.3">
      <c r="C284" s="4" t="s">
        <v>210</v>
      </c>
      <c r="D284" s="5">
        <v>0</v>
      </c>
    </row>
    <row r="285" spans="3:4" x14ac:dyDescent="0.3">
      <c r="C285" s="4" t="s">
        <v>303</v>
      </c>
      <c r="D285" s="5">
        <v>0</v>
      </c>
    </row>
    <row r="286" spans="3:4" x14ac:dyDescent="0.3">
      <c r="C286" s="4" t="s">
        <v>495</v>
      </c>
      <c r="D286" s="5">
        <v>0</v>
      </c>
    </row>
    <row r="287" spans="3:4" x14ac:dyDescent="0.3">
      <c r="C287" s="4" t="s">
        <v>305</v>
      </c>
      <c r="D287" s="5">
        <v>0</v>
      </c>
    </row>
    <row r="288" spans="3:4" x14ac:dyDescent="0.3">
      <c r="C288" s="4" t="s">
        <v>524</v>
      </c>
      <c r="D288" s="5">
        <v>0</v>
      </c>
    </row>
    <row r="289" spans="3:4" x14ac:dyDescent="0.3">
      <c r="C289" s="4" t="s">
        <v>307</v>
      </c>
      <c r="D289" s="5">
        <v>0</v>
      </c>
    </row>
    <row r="290" spans="3:4" x14ac:dyDescent="0.3">
      <c r="C290" s="4" t="s">
        <v>528</v>
      </c>
      <c r="D290" s="5">
        <v>0</v>
      </c>
    </row>
    <row r="291" spans="3:4" x14ac:dyDescent="0.3">
      <c r="C291" s="4" t="s">
        <v>309</v>
      </c>
      <c r="D291" s="5">
        <v>0</v>
      </c>
    </row>
    <row r="292" spans="3:4" x14ac:dyDescent="0.3">
      <c r="C292" s="4" t="s">
        <v>532</v>
      </c>
      <c r="D292" s="5">
        <v>0</v>
      </c>
    </row>
    <row r="293" spans="3:4" x14ac:dyDescent="0.3">
      <c r="C293" s="4" t="s">
        <v>311</v>
      </c>
      <c r="D293" s="5">
        <v>0</v>
      </c>
    </row>
    <row r="294" spans="3:4" x14ac:dyDescent="0.3">
      <c r="C294" s="4" t="s">
        <v>536</v>
      </c>
      <c r="D294" s="5">
        <v>0</v>
      </c>
    </row>
    <row r="295" spans="3:4" x14ac:dyDescent="0.3">
      <c r="C295" s="4" t="s">
        <v>313</v>
      </c>
      <c r="D295" s="5">
        <v>0</v>
      </c>
    </row>
    <row r="296" spans="3:4" x14ac:dyDescent="0.3">
      <c r="C296" s="4" t="s">
        <v>540</v>
      </c>
      <c r="D296" s="5">
        <v>0</v>
      </c>
    </row>
    <row r="297" spans="3:4" x14ac:dyDescent="0.3">
      <c r="C297" s="4" t="s">
        <v>315</v>
      </c>
      <c r="D297" s="5">
        <v>0</v>
      </c>
    </row>
    <row r="298" spans="3:4" x14ac:dyDescent="0.3">
      <c r="C298" s="4" t="s">
        <v>544</v>
      </c>
      <c r="D298" s="5">
        <v>0</v>
      </c>
    </row>
    <row r="299" spans="3:4" x14ac:dyDescent="0.3">
      <c r="C299" s="4" t="s">
        <v>317</v>
      </c>
      <c r="D299" s="5">
        <v>0</v>
      </c>
    </row>
    <row r="300" spans="3:4" x14ac:dyDescent="0.3">
      <c r="C300" s="4" t="s">
        <v>548</v>
      </c>
      <c r="D300" s="5">
        <v>0</v>
      </c>
    </row>
    <row r="301" spans="3:4" x14ac:dyDescent="0.3">
      <c r="C301" s="4" t="s">
        <v>319</v>
      </c>
      <c r="D301" s="5">
        <v>0</v>
      </c>
    </row>
    <row r="302" spans="3:4" x14ac:dyDescent="0.3">
      <c r="C302" s="4" t="s">
        <v>348</v>
      </c>
      <c r="D302" s="5">
        <v>0</v>
      </c>
    </row>
    <row r="303" spans="3:4" x14ac:dyDescent="0.3">
      <c r="C303" s="4" t="s">
        <v>321</v>
      </c>
      <c r="D303" s="5">
        <v>0</v>
      </c>
    </row>
    <row r="304" spans="3:4" x14ac:dyDescent="0.3">
      <c r="C304" s="4" t="s">
        <v>350</v>
      </c>
      <c r="D304" s="5">
        <v>0</v>
      </c>
    </row>
    <row r="305" spans="3:4" x14ac:dyDescent="0.3">
      <c r="C305" s="4" t="s">
        <v>323</v>
      </c>
      <c r="D305" s="5">
        <v>0</v>
      </c>
    </row>
    <row r="306" spans="3:4" x14ac:dyDescent="0.3">
      <c r="C306" s="4" t="s">
        <v>352</v>
      </c>
      <c r="D306" s="5">
        <v>0</v>
      </c>
    </row>
    <row r="307" spans="3:4" x14ac:dyDescent="0.3">
      <c r="C307" s="4" t="s">
        <v>325</v>
      </c>
      <c r="D307" s="5">
        <v>0</v>
      </c>
    </row>
    <row r="308" spans="3:4" x14ac:dyDescent="0.3">
      <c r="C308" s="4" t="s">
        <v>354</v>
      </c>
      <c r="D308" s="5">
        <v>0</v>
      </c>
    </row>
    <row r="309" spans="3:4" x14ac:dyDescent="0.3">
      <c r="C309" s="4" t="s">
        <v>327</v>
      </c>
      <c r="D309" s="5">
        <v>0</v>
      </c>
    </row>
    <row r="310" spans="3:4" x14ac:dyDescent="0.3">
      <c r="C310" s="4" t="s">
        <v>356</v>
      </c>
      <c r="D310" s="5">
        <v>0</v>
      </c>
    </row>
    <row r="311" spans="3:4" x14ac:dyDescent="0.3">
      <c r="C311" s="4" t="s">
        <v>329</v>
      </c>
      <c r="D311" s="5">
        <v>0</v>
      </c>
    </row>
    <row r="312" spans="3:4" x14ac:dyDescent="0.3">
      <c r="C312" s="4" t="s">
        <v>358</v>
      </c>
      <c r="D312" s="5">
        <v>0</v>
      </c>
    </row>
    <row r="313" spans="3:4" x14ac:dyDescent="0.3">
      <c r="C313" s="4" t="s">
        <v>331</v>
      </c>
      <c r="D313" s="5">
        <v>0</v>
      </c>
    </row>
    <row r="314" spans="3:4" x14ac:dyDescent="0.3">
      <c r="C314" s="4" t="s">
        <v>360</v>
      </c>
      <c r="D314" s="5">
        <v>0</v>
      </c>
    </row>
    <row r="315" spans="3:4" x14ac:dyDescent="0.3">
      <c r="C315" s="4" t="s">
        <v>333</v>
      </c>
      <c r="D315" s="5">
        <v>0</v>
      </c>
    </row>
    <row r="316" spans="3:4" x14ac:dyDescent="0.3">
      <c r="C316" s="4" t="s">
        <v>362</v>
      </c>
      <c r="D316" s="5">
        <v>0</v>
      </c>
    </row>
    <row r="317" spans="3:4" x14ac:dyDescent="0.3">
      <c r="C317" s="4" t="s">
        <v>335</v>
      </c>
      <c r="D317" s="5">
        <v>0</v>
      </c>
    </row>
    <row r="318" spans="3:4" x14ac:dyDescent="0.3">
      <c r="C318" s="4" t="s">
        <v>364</v>
      </c>
      <c r="D318" s="5">
        <v>0</v>
      </c>
    </row>
    <row r="319" spans="3:4" x14ac:dyDescent="0.3">
      <c r="C319" s="4" t="s">
        <v>337</v>
      </c>
      <c r="D319" s="5">
        <v>0</v>
      </c>
    </row>
    <row r="320" spans="3:4" x14ac:dyDescent="0.3">
      <c r="C320" s="4" t="s">
        <v>366</v>
      </c>
      <c r="D320" s="5">
        <v>0</v>
      </c>
    </row>
    <row r="321" spans="3:4" x14ac:dyDescent="0.3">
      <c r="C321" s="4" t="s">
        <v>339</v>
      </c>
      <c r="D321" s="5">
        <v>0</v>
      </c>
    </row>
    <row r="322" spans="3:4" x14ac:dyDescent="0.3">
      <c r="C322" s="4" t="s">
        <v>368</v>
      </c>
      <c r="D322" s="5">
        <v>0</v>
      </c>
    </row>
    <row r="323" spans="3:4" x14ac:dyDescent="0.3">
      <c r="C323" s="4" t="s">
        <v>341</v>
      </c>
      <c r="D323" s="5">
        <v>0</v>
      </c>
    </row>
    <row r="324" spans="3:4" x14ac:dyDescent="0.3">
      <c r="C324" s="4" t="s">
        <v>370</v>
      </c>
      <c r="D324" s="5">
        <v>0</v>
      </c>
    </row>
    <row r="325" spans="3:4" x14ac:dyDescent="0.3">
      <c r="C325" s="4" t="s">
        <v>343</v>
      </c>
      <c r="D325" s="5">
        <v>0</v>
      </c>
    </row>
    <row r="326" spans="3:4" x14ac:dyDescent="0.3">
      <c r="C326" s="4" t="s">
        <v>372</v>
      </c>
      <c r="D326" s="5">
        <v>0</v>
      </c>
    </row>
    <row r="327" spans="3:4" x14ac:dyDescent="0.3">
      <c r="C327" s="4" t="s">
        <v>345</v>
      </c>
      <c r="D327" s="5">
        <v>0</v>
      </c>
    </row>
    <row r="328" spans="3:4" x14ac:dyDescent="0.3">
      <c r="C328" s="4" t="s">
        <v>501</v>
      </c>
      <c r="D328" s="5">
        <v>0</v>
      </c>
    </row>
    <row r="329" spans="3:4" x14ac:dyDescent="0.3">
      <c r="C329" s="4" t="s">
        <v>347</v>
      </c>
      <c r="D329" s="5">
        <v>0</v>
      </c>
    </row>
    <row r="330" spans="3:4" x14ac:dyDescent="0.3">
      <c r="C330" s="4" t="s">
        <v>50</v>
      </c>
      <c r="D330" s="5">
        <v>0</v>
      </c>
    </row>
    <row r="331" spans="3:4" x14ac:dyDescent="0.3">
      <c r="C331" s="4" t="s">
        <v>349</v>
      </c>
      <c r="D331" s="5">
        <v>0</v>
      </c>
    </row>
    <row r="332" spans="3:4" x14ac:dyDescent="0.3">
      <c r="C332" s="4" t="s">
        <v>52</v>
      </c>
      <c r="D332" s="5">
        <v>0</v>
      </c>
    </row>
    <row r="333" spans="3:4" x14ac:dyDescent="0.3">
      <c r="C333" s="4" t="s">
        <v>351</v>
      </c>
      <c r="D333" s="5">
        <v>0</v>
      </c>
    </row>
    <row r="334" spans="3:4" x14ac:dyDescent="0.3">
      <c r="C334" s="4" t="s">
        <v>54</v>
      </c>
      <c r="D334" s="5">
        <v>0</v>
      </c>
    </row>
    <row r="335" spans="3:4" x14ac:dyDescent="0.3">
      <c r="C335" s="4" t="s">
        <v>353</v>
      </c>
      <c r="D335" s="5">
        <v>0</v>
      </c>
    </row>
    <row r="336" spans="3:4" x14ac:dyDescent="0.3">
      <c r="C336" s="4" t="s">
        <v>56</v>
      </c>
      <c r="D336" s="5">
        <v>0</v>
      </c>
    </row>
    <row r="337" spans="3:4" x14ac:dyDescent="0.3">
      <c r="C337" s="4" t="s">
        <v>355</v>
      </c>
      <c r="D337" s="5">
        <v>0</v>
      </c>
    </row>
    <row r="338" spans="3:4" x14ac:dyDescent="0.3">
      <c r="C338" s="4" t="s">
        <v>525</v>
      </c>
      <c r="D338" s="5">
        <v>0</v>
      </c>
    </row>
    <row r="339" spans="3:4" x14ac:dyDescent="0.3">
      <c r="C339" s="4" t="s">
        <v>357</v>
      </c>
      <c r="D339" s="5">
        <v>0</v>
      </c>
    </row>
    <row r="340" spans="3:4" x14ac:dyDescent="0.3">
      <c r="C340" s="4" t="s">
        <v>515</v>
      </c>
      <c r="D340" s="5">
        <v>0</v>
      </c>
    </row>
    <row r="341" spans="3:4" x14ac:dyDescent="0.3">
      <c r="C341" s="4" t="s">
        <v>359</v>
      </c>
      <c r="D341" s="5">
        <v>0</v>
      </c>
    </row>
    <row r="342" spans="3:4" x14ac:dyDescent="0.3">
      <c r="C342" s="4" t="s">
        <v>380</v>
      </c>
      <c r="D342" s="5">
        <v>0</v>
      </c>
    </row>
    <row r="343" spans="3:4" x14ac:dyDescent="0.3">
      <c r="C343" s="4" t="s">
        <v>361</v>
      </c>
      <c r="D343" s="5">
        <v>0</v>
      </c>
    </row>
    <row r="344" spans="3:4" x14ac:dyDescent="0.3">
      <c r="C344" s="4" t="s">
        <v>390</v>
      </c>
      <c r="D344" s="5">
        <v>0</v>
      </c>
    </row>
    <row r="345" spans="3:4" x14ac:dyDescent="0.3">
      <c r="C345" s="4" t="s">
        <v>363</v>
      </c>
      <c r="D345" s="5">
        <v>0</v>
      </c>
    </row>
    <row r="346" spans="3:4" x14ac:dyDescent="0.3">
      <c r="C346" s="4" t="s">
        <v>392</v>
      </c>
      <c r="D346" s="5">
        <v>0</v>
      </c>
    </row>
    <row r="347" spans="3:4" x14ac:dyDescent="0.3">
      <c r="C347" s="4" t="s">
        <v>365</v>
      </c>
      <c r="D347" s="5">
        <v>0</v>
      </c>
    </row>
    <row r="348" spans="3:4" x14ac:dyDescent="0.3">
      <c r="C348" s="4" t="s">
        <v>382</v>
      </c>
      <c r="D348" s="5">
        <v>0</v>
      </c>
    </row>
    <row r="349" spans="3:4" x14ac:dyDescent="0.3">
      <c r="C349" s="4" t="s">
        <v>367</v>
      </c>
      <c r="D349" s="5">
        <v>0</v>
      </c>
    </row>
    <row r="350" spans="3:4" x14ac:dyDescent="0.3">
      <c r="C350" s="4" t="s">
        <v>384</v>
      </c>
      <c r="D350" s="5">
        <v>0</v>
      </c>
    </row>
    <row r="351" spans="3:4" x14ac:dyDescent="0.3">
      <c r="C351" s="4" t="s">
        <v>369</v>
      </c>
      <c r="D351" s="5">
        <v>0</v>
      </c>
    </row>
    <row r="352" spans="3:4" x14ac:dyDescent="0.3">
      <c r="C352" s="4" t="s">
        <v>505</v>
      </c>
      <c r="D352" s="5">
        <v>0</v>
      </c>
    </row>
    <row r="353" spans="3:4" x14ac:dyDescent="0.3">
      <c r="C353" s="4" t="s">
        <v>371</v>
      </c>
      <c r="D353" s="5">
        <v>0</v>
      </c>
    </row>
    <row r="354" spans="3:4" x14ac:dyDescent="0.3">
      <c r="C354" s="4" t="s">
        <v>190</v>
      </c>
      <c r="D354" s="5">
        <v>0</v>
      </c>
    </row>
    <row r="355" spans="3:4" x14ac:dyDescent="0.3">
      <c r="C355" s="4" t="s">
        <v>373</v>
      </c>
      <c r="D355" s="5">
        <v>0</v>
      </c>
    </row>
    <row r="356" spans="3:4" x14ac:dyDescent="0.3">
      <c r="C356" s="4" t="s">
        <v>250</v>
      </c>
      <c r="D356" s="5">
        <v>0</v>
      </c>
    </row>
    <row r="357" spans="3:4" x14ac:dyDescent="0.3">
      <c r="C357" s="4" t="s">
        <v>375</v>
      </c>
      <c r="D357" s="5">
        <v>0</v>
      </c>
    </row>
    <row r="358" spans="3:4" x14ac:dyDescent="0.3">
      <c r="C358" s="4" t="s">
        <v>507</v>
      </c>
      <c r="D358" s="5">
        <v>0</v>
      </c>
    </row>
    <row r="359" spans="3:4" x14ac:dyDescent="0.3">
      <c r="C359" s="4" t="s">
        <v>377</v>
      </c>
      <c r="D359" s="5">
        <v>0</v>
      </c>
    </row>
    <row r="360" spans="3:4" x14ac:dyDescent="0.3">
      <c r="C360" s="4" t="s">
        <v>476</v>
      </c>
      <c r="D360" s="5">
        <v>0</v>
      </c>
    </row>
    <row r="361" spans="3:4" x14ac:dyDescent="0.3">
      <c r="C361" s="4" t="s">
        <v>379</v>
      </c>
      <c r="D361" s="5">
        <v>0</v>
      </c>
    </row>
    <row r="362" spans="3:4" x14ac:dyDescent="0.3">
      <c r="C362" s="4" t="s">
        <v>408</v>
      </c>
      <c r="D362" s="5">
        <v>0</v>
      </c>
    </row>
    <row r="363" spans="3:4" x14ac:dyDescent="0.3">
      <c r="C363" s="4" t="s">
        <v>381</v>
      </c>
      <c r="D363" s="5">
        <v>0</v>
      </c>
    </row>
    <row r="364" spans="3:4" x14ac:dyDescent="0.3">
      <c r="C364" s="4" t="s">
        <v>410</v>
      </c>
      <c r="D364" s="5">
        <v>0</v>
      </c>
    </row>
    <row r="365" spans="3:4" x14ac:dyDescent="0.3">
      <c r="C365" s="4" t="s">
        <v>413</v>
      </c>
      <c r="D365" s="5">
        <v>0</v>
      </c>
    </row>
    <row r="366" spans="3:4" x14ac:dyDescent="0.3">
      <c r="C366" s="4" t="s">
        <v>432</v>
      </c>
      <c r="D366" s="5">
        <v>0</v>
      </c>
    </row>
    <row r="367" spans="3:4" x14ac:dyDescent="0.3">
      <c r="C367" s="4" t="s">
        <v>430</v>
      </c>
      <c r="D367" s="5">
        <v>0</v>
      </c>
    </row>
    <row r="368" spans="3:4" x14ac:dyDescent="0.3">
      <c r="C368" s="4" t="s">
        <v>417</v>
      </c>
      <c r="D368" s="5">
        <v>0</v>
      </c>
    </row>
    <row r="369" spans="3:4" x14ac:dyDescent="0.3">
      <c r="C369" s="4" t="s">
        <v>383</v>
      </c>
      <c r="D369" s="5">
        <v>0</v>
      </c>
    </row>
    <row r="370" spans="3:4" x14ac:dyDescent="0.3">
      <c r="C370" s="4" t="s">
        <v>414</v>
      </c>
      <c r="D370" s="5">
        <v>0</v>
      </c>
    </row>
    <row r="371" spans="3:4" x14ac:dyDescent="0.3">
      <c r="C371" s="4" t="s">
        <v>385</v>
      </c>
      <c r="D371" s="5">
        <v>0</v>
      </c>
    </row>
    <row r="372" spans="3:4" x14ac:dyDescent="0.3">
      <c r="C372" s="4" t="s">
        <v>415</v>
      </c>
      <c r="D372" s="5">
        <v>0</v>
      </c>
    </row>
    <row r="373" spans="3:4" x14ac:dyDescent="0.3">
      <c r="C373" s="4" t="s">
        <v>387</v>
      </c>
      <c r="D373" s="5">
        <v>0</v>
      </c>
    </row>
    <row r="374" spans="3:4" x14ac:dyDescent="0.3">
      <c r="C374" s="4" t="s">
        <v>531</v>
      </c>
      <c r="D374" s="5">
        <v>0</v>
      </c>
    </row>
    <row r="375" spans="3:4" x14ac:dyDescent="0.3">
      <c r="C375" s="4" t="s">
        <v>389</v>
      </c>
      <c r="D375" s="5">
        <v>0</v>
      </c>
    </row>
    <row r="376" spans="3:4" x14ac:dyDescent="0.3">
      <c r="C376" s="4" t="s">
        <v>539</v>
      </c>
      <c r="D376" s="5">
        <v>0</v>
      </c>
    </row>
    <row r="377" spans="3:4" x14ac:dyDescent="0.3">
      <c r="C377" s="4" t="s">
        <v>391</v>
      </c>
      <c r="D377" s="5">
        <v>0</v>
      </c>
    </row>
    <row r="378" spans="3:4" x14ac:dyDescent="0.3">
      <c r="C378" s="4" t="s">
        <v>64</v>
      </c>
      <c r="D378" s="5">
        <v>0</v>
      </c>
    </row>
    <row r="379" spans="3:4" x14ac:dyDescent="0.3">
      <c r="C379" s="4" t="s">
        <v>393</v>
      </c>
      <c r="D379" s="5">
        <v>0</v>
      </c>
    </row>
    <row r="380" spans="3:4" x14ac:dyDescent="0.3">
      <c r="C380" s="4" t="s">
        <v>66</v>
      </c>
      <c r="D380" s="5">
        <v>0</v>
      </c>
    </row>
    <row r="381" spans="3:4" x14ac:dyDescent="0.3">
      <c r="C381" s="4" t="s">
        <v>395</v>
      </c>
      <c r="D381" s="5">
        <v>0</v>
      </c>
    </row>
    <row r="382" spans="3:4" x14ac:dyDescent="0.3">
      <c r="C382" s="4" t="s">
        <v>282</v>
      </c>
      <c r="D382" s="5">
        <v>0</v>
      </c>
    </row>
    <row r="383" spans="3:4" x14ac:dyDescent="0.3">
      <c r="C383" s="4" t="s">
        <v>397</v>
      </c>
      <c r="D383" s="5">
        <v>0</v>
      </c>
    </row>
    <row r="384" spans="3:4" x14ac:dyDescent="0.3">
      <c r="C384" s="4" t="s">
        <v>204</v>
      </c>
      <c r="D384" s="5">
        <v>0</v>
      </c>
    </row>
    <row r="385" spans="3:4" x14ac:dyDescent="0.3">
      <c r="C385" s="4" t="s">
        <v>399</v>
      </c>
      <c r="D385" s="5">
        <v>0</v>
      </c>
    </row>
    <row r="386" spans="3:4" x14ac:dyDescent="0.3">
      <c r="C386" s="4" t="s">
        <v>72</v>
      </c>
      <c r="D386" s="5">
        <v>0</v>
      </c>
    </row>
    <row r="387" spans="3:4" x14ac:dyDescent="0.3">
      <c r="C387" s="4" t="s">
        <v>401</v>
      </c>
      <c r="D387" s="5">
        <v>0</v>
      </c>
    </row>
    <row r="388" spans="3:4" x14ac:dyDescent="0.3">
      <c r="C388" s="4" t="s">
        <v>74</v>
      </c>
      <c r="D388" s="5">
        <v>0</v>
      </c>
    </row>
    <row r="389" spans="3:4" x14ac:dyDescent="0.3">
      <c r="C389" s="4" t="s">
        <v>403</v>
      </c>
      <c r="D389" s="5">
        <v>0</v>
      </c>
    </row>
    <row r="390" spans="3:4" x14ac:dyDescent="0.3">
      <c r="C390" s="4" t="s">
        <v>396</v>
      </c>
      <c r="D390" s="5">
        <v>0</v>
      </c>
    </row>
    <row r="391" spans="3:4" x14ac:dyDescent="0.3">
      <c r="C391" s="4" t="s">
        <v>405</v>
      </c>
      <c r="D391" s="5">
        <v>0</v>
      </c>
    </row>
    <row r="392" spans="3:4" x14ac:dyDescent="0.3">
      <c r="C392" s="4" t="s">
        <v>545</v>
      </c>
      <c r="D392" s="5">
        <v>0</v>
      </c>
    </row>
    <row r="393" spans="3:4" x14ac:dyDescent="0.3">
      <c r="C393" s="4" t="s">
        <v>407</v>
      </c>
      <c r="D393" s="5">
        <v>0</v>
      </c>
    </row>
    <row r="394" spans="3:4" x14ac:dyDescent="0.3">
      <c r="C394" s="4" t="s">
        <v>306</v>
      </c>
      <c r="D394" s="5">
        <v>0</v>
      </c>
    </row>
    <row r="395" spans="3:4" x14ac:dyDescent="0.3">
      <c r="C395" s="4" t="s">
        <v>409</v>
      </c>
      <c r="D395" s="5">
        <v>0</v>
      </c>
    </row>
    <row r="396" spans="3:4" x14ac:dyDescent="0.3">
      <c r="C396" s="4" t="s">
        <v>242</v>
      </c>
      <c r="D396" s="5">
        <v>0</v>
      </c>
    </row>
    <row r="397" spans="3:4" x14ac:dyDescent="0.3">
      <c r="C397" s="4" t="s">
        <v>416</v>
      </c>
      <c r="D397" s="5">
        <v>0</v>
      </c>
    </row>
    <row r="398" spans="3:4" x14ac:dyDescent="0.3">
      <c r="C398" s="4" t="s">
        <v>308</v>
      </c>
      <c r="D398" s="5">
        <v>0</v>
      </c>
    </row>
    <row r="399" spans="3:4" x14ac:dyDescent="0.3">
      <c r="C399" s="4" t="s">
        <v>418</v>
      </c>
      <c r="D399" s="5">
        <v>0</v>
      </c>
    </row>
    <row r="400" spans="3:4" x14ac:dyDescent="0.3">
      <c r="C400" s="4" t="s">
        <v>298</v>
      </c>
      <c r="D400" s="5">
        <v>0</v>
      </c>
    </row>
    <row r="401" spans="3:4" x14ac:dyDescent="0.3">
      <c r="C401" s="4" t="s">
        <v>420</v>
      </c>
      <c r="D401" s="5">
        <v>0</v>
      </c>
    </row>
    <row r="402" spans="3:4" x14ac:dyDescent="0.3">
      <c r="C402" s="4" t="s">
        <v>238</v>
      </c>
      <c r="D402" s="5">
        <v>0</v>
      </c>
    </row>
    <row r="403" spans="3:4" x14ac:dyDescent="0.3">
      <c r="C403" s="4" t="s">
        <v>422</v>
      </c>
      <c r="D403" s="5">
        <v>0</v>
      </c>
    </row>
    <row r="404" spans="3:4" x14ac:dyDescent="0.3">
      <c r="C404" s="4" t="s">
        <v>81</v>
      </c>
      <c r="D404" s="5">
        <v>0</v>
      </c>
    </row>
    <row r="405" spans="3:4" x14ac:dyDescent="0.3">
      <c r="C405" s="4" t="s">
        <v>424</v>
      </c>
      <c r="D405" s="5">
        <v>0</v>
      </c>
    </row>
    <row r="406" spans="3:4" x14ac:dyDescent="0.3">
      <c r="C406" s="4" t="s">
        <v>83</v>
      </c>
      <c r="D406" s="5">
        <v>0</v>
      </c>
    </row>
    <row r="407" spans="3:4" x14ac:dyDescent="0.3">
      <c r="C407" s="4" t="s">
        <v>426</v>
      </c>
      <c r="D407" s="5">
        <v>0</v>
      </c>
    </row>
    <row r="408" spans="3:4" x14ac:dyDescent="0.3">
      <c r="C408" s="4" t="s">
        <v>85</v>
      </c>
      <c r="D408" s="5">
        <v>0</v>
      </c>
    </row>
    <row r="409" spans="3:4" x14ac:dyDescent="0.3">
      <c r="C409" s="4" t="s">
        <v>428</v>
      </c>
      <c r="D409" s="5">
        <v>0</v>
      </c>
    </row>
    <row r="410" spans="3:4" x14ac:dyDescent="0.3">
      <c r="C410" s="4" t="s">
        <v>87</v>
      </c>
      <c r="D410" s="5">
        <v>0</v>
      </c>
    </row>
    <row r="411" spans="3:4" x14ac:dyDescent="0.3">
      <c r="C411" s="4" t="s">
        <v>511</v>
      </c>
      <c r="D411" s="5">
        <v>0</v>
      </c>
    </row>
    <row r="412" spans="3:4" x14ac:dyDescent="0.3">
      <c r="C412" s="4" t="s">
        <v>89</v>
      </c>
      <c r="D412" s="5">
        <v>0</v>
      </c>
    </row>
    <row r="413" spans="3:4" x14ac:dyDescent="0.3">
      <c r="C413" s="4" t="s">
        <v>535</v>
      </c>
      <c r="D413" s="5">
        <v>0</v>
      </c>
    </row>
    <row r="414" spans="3:4" x14ac:dyDescent="0.3">
      <c r="C414" s="4" t="s">
        <v>91</v>
      </c>
      <c r="D414" s="5">
        <v>0</v>
      </c>
    </row>
    <row r="415" spans="3:4" x14ac:dyDescent="0.3">
      <c r="C415" s="4" t="s">
        <v>513</v>
      </c>
      <c r="D415" s="5">
        <v>0</v>
      </c>
    </row>
    <row r="416" spans="3:4" x14ac:dyDescent="0.3">
      <c r="C416" s="4" t="s">
        <v>300</v>
      </c>
      <c r="D416" s="5">
        <v>0</v>
      </c>
    </row>
    <row r="417" spans="3:4" x14ac:dyDescent="0.3">
      <c r="C417" s="4" t="s">
        <v>474</v>
      </c>
      <c r="D417" s="5">
        <v>0</v>
      </c>
    </row>
    <row r="418" spans="3:4" x14ac:dyDescent="0.3">
      <c r="C418" s="4" t="s">
        <v>208</v>
      </c>
      <c r="D418" s="5">
        <v>0</v>
      </c>
    </row>
    <row r="419" spans="3:4" x14ac:dyDescent="0.3">
      <c r="C419" s="4" t="s">
        <v>302</v>
      </c>
      <c r="D419" s="5">
        <v>0</v>
      </c>
    </row>
    <row r="420" spans="3:4" x14ac:dyDescent="0.3">
      <c r="C420" s="4" t="s">
        <v>248</v>
      </c>
      <c r="D420" s="5">
        <v>0</v>
      </c>
    </row>
    <row r="421" spans="3:4" x14ac:dyDescent="0.3">
      <c r="C421" s="4" t="s">
        <v>240</v>
      </c>
      <c r="D421" s="5">
        <v>0</v>
      </c>
    </row>
    <row r="422" spans="3:4" x14ac:dyDescent="0.3">
      <c r="C422" s="4" t="s">
        <v>320</v>
      </c>
      <c r="D422" s="5">
        <v>0</v>
      </c>
    </row>
    <row r="423" spans="3:4" x14ac:dyDescent="0.3">
      <c r="C423" s="4" t="s">
        <v>543</v>
      </c>
      <c r="D423" s="5">
        <v>0</v>
      </c>
    </row>
    <row r="424" spans="3:4" x14ac:dyDescent="0.3">
      <c r="C424" s="4" t="s">
        <v>346</v>
      </c>
      <c r="D424" s="5">
        <v>0</v>
      </c>
    </row>
    <row r="425" spans="3:4" x14ac:dyDescent="0.3">
      <c r="C425" s="4" t="s">
        <v>517</v>
      </c>
      <c r="D425" s="5">
        <v>0</v>
      </c>
    </row>
    <row r="426" spans="3:4" x14ac:dyDescent="0.3">
      <c r="C426" s="4" t="s">
        <v>214</v>
      </c>
      <c r="D426" s="5">
        <v>0</v>
      </c>
    </row>
    <row r="427" spans="3:4" x14ac:dyDescent="0.3">
      <c r="C427" s="4" t="s">
        <v>541</v>
      </c>
      <c r="D427" s="5">
        <v>0</v>
      </c>
    </row>
    <row r="428" spans="3:4" x14ac:dyDescent="0.3">
      <c r="C428" s="4" t="s">
        <v>326</v>
      </c>
      <c r="D428" s="5">
        <v>0</v>
      </c>
    </row>
    <row r="429" spans="3:4" x14ac:dyDescent="0.3">
      <c r="C429" s="4" t="s">
        <v>252</v>
      </c>
      <c r="D429" s="5">
        <v>0</v>
      </c>
    </row>
    <row r="430" spans="3:4" x14ac:dyDescent="0.3">
      <c r="C430" s="4" t="s">
        <v>433</v>
      </c>
      <c r="D430" s="5">
        <v>0</v>
      </c>
    </row>
    <row r="431" spans="3:4" x14ac:dyDescent="0.3">
      <c r="C431" s="4" t="s">
        <v>438</v>
      </c>
      <c r="D431" s="5">
        <v>0</v>
      </c>
    </row>
    <row r="432" spans="3:4" x14ac:dyDescent="0.3">
      <c r="C432" s="4" t="s">
        <v>478</v>
      </c>
      <c r="D432" s="5">
        <v>0</v>
      </c>
    </row>
    <row r="433" spans="3:4" x14ac:dyDescent="0.3">
      <c r="C433" s="4" t="s">
        <v>440</v>
      </c>
      <c r="D433" s="5">
        <v>0</v>
      </c>
    </row>
    <row r="434" spans="3:4" x14ac:dyDescent="0.3">
      <c r="C434" s="4" t="s">
        <v>480</v>
      </c>
      <c r="D434" s="5">
        <v>0</v>
      </c>
    </row>
    <row r="435" spans="3:4" x14ac:dyDescent="0.3">
      <c r="C435" s="4" t="s">
        <v>442</v>
      </c>
      <c r="D435" s="5">
        <v>0</v>
      </c>
    </row>
    <row r="436" spans="3:4" x14ac:dyDescent="0.3">
      <c r="C436" s="4" t="s">
        <v>482</v>
      </c>
      <c r="D436" s="5">
        <v>0</v>
      </c>
    </row>
    <row r="437" spans="3:4" x14ac:dyDescent="0.3">
      <c r="C437" s="4" t="s">
        <v>444</v>
      </c>
      <c r="D437" s="5">
        <v>0</v>
      </c>
    </row>
    <row r="438" spans="3:4" x14ac:dyDescent="0.3">
      <c r="C438" s="4" t="s">
        <v>484</v>
      </c>
      <c r="D438" s="5">
        <v>0</v>
      </c>
    </row>
    <row r="439" spans="3:4" x14ac:dyDescent="0.3">
      <c r="C439" s="4" t="s">
        <v>446</v>
      </c>
      <c r="D439" s="5">
        <v>0</v>
      </c>
    </row>
    <row r="440" spans="3:4" x14ac:dyDescent="0.3">
      <c r="C440" s="4" t="s">
        <v>486</v>
      </c>
      <c r="D440" s="5">
        <v>0</v>
      </c>
    </row>
    <row r="441" spans="3:4" x14ac:dyDescent="0.3">
      <c r="C441" s="4" t="s">
        <v>448</v>
      </c>
      <c r="D441" s="5">
        <v>0</v>
      </c>
    </row>
    <row r="442" spans="3:4" x14ac:dyDescent="0.3">
      <c r="C442" s="4" t="s">
        <v>488</v>
      </c>
      <c r="D442" s="5">
        <v>0</v>
      </c>
    </row>
    <row r="443" spans="3:4" x14ac:dyDescent="0.3">
      <c r="C443" s="4" t="s">
        <v>450</v>
      </c>
      <c r="D443" s="5">
        <v>0</v>
      </c>
    </row>
    <row r="444" spans="3:4" x14ac:dyDescent="0.3">
      <c r="C444" s="4" t="s">
        <v>490</v>
      </c>
      <c r="D444" s="5">
        <v>0</v>
      </c>
    </row>
    <row r="445" spans="3:4" x14ac:dyDescent="0.3">
      <c r="C445" s="4" t="s">
        <v>452</v>
      </c>
      <c r="D445" s="5">
        <v>0</v>
      </c>
    </row>
    <row r="446" spans="3:4" x14ac:dyDescent="0.3">
      <c r="C446" s="4" t="s">
        <v>492</v>
      </c>
      <c r="D446" s="5">
        <v>0</v>
      </c>
    </row>
    <row r="447" spans="3:4" x14ac:dyDescent="0.3">
      <c r="C447" s="4" t="s">
        <v>454</v>
      </c>
      <c r="D447" s="5">
        <v>0</v>
      </c>
    </row>
    <row r="448" spans="3:4" x14ac:dyDescent="0.3">
      <c r="C448" s="4" t="s">
        <v>494</v>
      </c>
      <c r="D448" s="5">
        <v>0</v>
      </c>
    </row>
    <row r="449" spans="3:4" x14ac:dyDescent="0.3">
      <c r="C449" s="4" t="s">
        <v>456</v>
      </c>
      <c r="D449" s="5">
        <v>0</v>
      </c>
    </row>
    <row r="450" spans="3:4" x14ac:dyDescent="0.3">
      <c r="C450" s="4" t="s">
        <v>496</v>
      </c>
      <c r="D450" s="5">
        <v>0</v>
      </c>
    </row>
    <row r="451" spans="3:4" x14ac:dyDescent="0.3">
      <c r="C451" s="4" t="s">
        <v>458</v>
      </c>
      <c r="D451" s="5">
        <v>0</v>
      </c>
    </row>
    <row r="452" spans="3:4" x14ac:dyDescent="0.3">
      <c r="C452" s="4" t="s">
        <v>498</v>
      </c>
      <c r="D452" s="5">
        <v>0</v>
      </c>
    </row>
    <row r="453" spans="3:4" x14ac:dyDescent="0.3">
      <c r="C453" s="4" t="s">
        <v>460</v>
      </c>
      <c r="D453" s="5">
        <v>0</v>
      </c>
    </row>
    <row r="454" spans="3:4" x14ac:dyDescent="0.3">
      <c r="C454" s="4" t="s">
        <v>500</v>
      </c>
      <c r="D454" s="5">
        <v>0</v>
      </c>
    </row>
    <row r="455" spans="3:4" x14ac:dyDescent="0.3">
      <c r="C455" s="4" t="s">
        <v>462</v>
      </c>
      <c r="D455" s="5">
        <v>0</v>
      </c>
    </row>
    <row r="456" spans="3:4" x14ac:dyDescent="0.3">
      <c r="C456" s="4" t="s">
        <v>502</v>
      </c>
      <c r="D456" s="5">
        <v>0</v>
      </c>
    </row>
    <row r="457" spans="3:4" x14ac:dyDescent="0.3">
      <c r="C457" s="4" t="s">
        <v>464</v>
      </c>
      <c r="D457" s="5">
        <v>0</v>
      </c>
    </row>
    <row r="458" spans="3:4" x14ac:dyDescent="0.3">
      <c r="C458" s="4" t="s">
        <v>504</v>
      </c>
      <c r="D458" s="5">
        <v>0</v>
      </c>
    </row>
    <row r="459" spans="3:4" x14ac:dyDescent="0.3">
      <c r="C459" s="4" t="s">
        <v>466</v>
      </c>
      <c r="D459" s="5">
        <v>0</v>
      </c>
    </row>
    <row r="460" spans="3:4" x14ac:dyDescent="0.3">
      <c r="C460" s="4" t="s">
        <v>506</v>
      </c>
      <c r="D460" s="5">
        <v>0</v>
      </c>
    </row>
    <row r="461" spans="3:4" x14ac:dyDescent="0.3">
      <c r="C461" s="4" t="s">
        <v>468</v>
      </c>
      <c r="D461" s="5">
        <v>0</v>
      </c>
    </row>
    <row r="462" spans="3:4" x14ac:dyDescent="0.3">
      <c r="C462" s="4" t="s">
        <v>508</v>
      </c>
      <c r="D462" s="5">
        <v>0</v>
      </c>
    </row>
    <row r="463" spans="3:4" x14ac:dyDescent="0.3">
      <c r="C463" s="4" t="s">
        <v>471</v>
      </c>
      <c r="D463" s="5">
        <v>0</v>
      </c>
    </row>
    <row r="464" spans="3:4" x14ac:dyDescent="0.3">
      <c r="C464" s="4" t="s">
        <v>510</v>
      </c>
      <c r="D464" s="5">
        <v>0</v>
      </c>
    </row>
    <row r="465" spans="3:4" x14ac:dyDescent="0.3">
      <c r="C465" s="4" t="s">
        <v>473</v>
      </c>
      <c r="D465" s="5">
        <v>0</v>
      </c>
    </row>
    <row r="466" spans="3:4" x14ac:dyDescent="0.3">
      <c r="C466" s="4" t="s">
        <v>512</v>
      </c>
      <c r="D466" s="5">
        <v>0</v>
      </c>
    </row>
    <row r="467" spans="3:4" x14ac:dyDescent="0.3">
      <c r="C467" s="4" t="s">
        <v>475</v>
      </c>
      <c r="D467" s="5">
        <v>0</v>
      </c>
    </row>
    <row r="468" spans="3:4" x14ac:dyDescent="0.3">
      <c r="C468" s="4" t="s">
        <v>514</v>
      </c>
      <c r="D468" s="5">
        <v>0</v>
      </c>
    </row>
    <row r="469" spans="3:4" x14ac:dyDescent="0.3">
      <c r="C469" s="4" t="s">
        <v>477</v>
      </c>
      <c r="D469" s="5">
        <v>0</v>
      </c>
    </row>
    <row r="470" spans="3:4" x14ac:dyDescent="0.3">
      <c r="C470" s="4" t="s">
        <v>516</v>
      </c>
      <c r="D470" s="5">
        <v>0</v>
      </c>
    </row>
    <row r="471" spans="3:4" x14ac:dyDescent="0.3">
      <c r="C471" s="4" t="s">
        <v>479</v>
      </c>
      <c r="D471" s="5">
        <v>0</v>
      </c>
    </row>
    <row r="472" spans="3:4" x14ac:dyDescent="0.3">
      <c r="C472" s="4" t="s">
        <v>518</v>
      </c>
      <c r="D472" s="5">
        <v>0</v>
      </c>
    </row>
    <row r="473" spans="3:4" x14ac:dyDescent="0.3">
      <c r="C473" s="4" t="s">
        <v>499</v>
      </c>
      <c r="D473" s="5">
        <v>0</v>
      </c>
    </row>
    <row r="474" spans="3:4" x14ac:dyDescent="0.3">
      <c r="C474" s="4" t="s">
        <v>435</v>
      </c>
      <c r="D474" s="5">
        <v>0</v>
      </c>
    </row>
    <row r="475" spans="3:4" x14ac:dyDescent="0.3">
      <c r="C475" s="4" t="s">
        <v>244</v>
      </c>
      <c r="D475" s="5">
        <v>0</v>
      </c>
    </row>
    <row r="476" spans="3:4" x14ac:dyDescent="0.3">
      <c r="C476" s="4" t="s">
        <v>304</v>
      </c>
      <c r="D476" s="5">
        <v>0</v>
      </c>
    </row>
    <row r="477" spans="3:4" x14ac:dyDescent="0.3">
      <c r="C477" s="4" t="s">
        <v>312</v>
      </c>
      <c r="D477" s="5">
        <v>0</v>
      </c>
    </row>
    <row r="478" spans="3:4" x14ac:dyDescent="0.3">
      <c r="C478" s="4" t="s">
        <v>180</v>
      </c>
      <c r="D478" s="5">
        <v>0</v>
      </c>
    </row>
    <row r="479" spans="3:4" x14ac:dyDescent="0.3">
      <c r="C479" s="4" t="s">
        <v>523</v>
      </c>
      <c r="D479" s="5">
        <v>0</v>
      </c>
    </row>
    <row r="480" spans="3:4" x14ac:dyDescent="0.3">
      <c r="C480" s="4" t="s">
        <v>445</v>
      </c>
      <c r="D480" s="5">
        <v>0</v>
      </c>
    </row>
    <row r="481" spans="3:4" x14ac:dyDescent="0.3">
      <c r="C481" s="4" t="s">
        <v>324</v>
      </c>
      <c r="D481" s="5">
        <v>0</v>
      </c>
    </row>
    <row r="482" spans="3:4" x14ac:dyDescent="0.3">
      <c r="C482" s="4" t="s">
        <v>509</v>
      </c>
      <c r="D482" s="5">
        <v>0</v>
      </c>
    </row>
    <row r="483" spans="3:4" x14ac:dyDescent="0.3">
      <c r="C483" s="4" t="s">
        <v>314</v>
      </c>
      <c r="D483" s="5">
        <v>0</v>
      </c>
    </row>
    <row r="484" spans="3:4" x14ac:dyDescent="0.3">
      <c r="C484" s="4" t="s">
        <v>493</v>
      </c>
      <c r="D484" s="5">
        <v>0</v>
      </c>
    </row>
    <row r="485" spans="3:4" x14ac:dyDescent="0.3">
      <c r="C485" s="4" t="s">
        <v>481</v>
      </c>
      <c r="D485" s="5">
        <v>0</v>
      </c>
    </row>
    <row r="486" spans="3:4" x14ac:dyDescent="0.3">
      <c r="C486" s="4" t="s">
        <v>451</v>
      </c>
      <c r="D486" s="5">
        <v>0</v>
      </c>
    </row>
    <row r="487" spans="3:4" x14ac:dyDescent="0.3">
      <c r="C487" s="4" t="s">
        <v>483</v>
      </c>
      <c r="D487" s="5">
        <v>0</v>
      </c>
    </row>
    <row r="488" spans="3:4" x14ac:dyDescent="0.3">
      <c r="C488" s="4" t="s">
        <v>453</v>
      </c>
      <c r="D488" s="5">
        <v>0</v>
      </c>
    </row>
    <row r="489" spans="3:4" x14ac:dyDescent="0.3">
      <c r="C489" s="4" t="s">
        <v>457</v>
      </c>
      <c r="D489" s="5">
        <v>0</v>
      </c>
    </row>
    <row r="490" spans="3:4" x14ac:dyDescent="0.3">
      <c r="C490" s="4" t="s">
        <v>194</v>
      </c>
      <c r="D490" s="5">
        <v>0</v>
      </c>
    </row>
    <row r="491" spans="3:4" x14ac:dyDescent="0.3">
      <c r="C491" s="4" t="s">
        <v>246</v>
      </c>
      <c r="D491" s="5">
        <v>0</v>
      </c>
    </row>
    <row r="492" spans="3:4" x14ac:dyDescent="0.3">
      <c r="C492" s="4" t="s">
        <v>455</v>
      </c>
      <c r="D492" s="5">
        <v>0</v>
      </c>
    </row>
    <row r="493" spans="3:4" x14ac:dyDescent="0.3">
      <c r="C493" s="4" t="s">
        <v>521</v>
      </c>
      <c r="D493" s="5">
        <v>0</v>
      </c>
    </row>
    <row r="494" spans="3:4" x14ac:dyDescent="0.3">
      <c r="C494" s="4" t="s">
        <v>497</v>
      </c>
      <c r="D494" s="5">
        <v>0</v>
      </c>
    </row>
    <row r="495" spans="3:4" x14ac:dyDescent="0.3">
      <c r="C495" s="4" t="s">
        <v>461</v>
      </c>
      <c r="D495" s="5">
        <v>0</v>
      </c>
    </row>
    <row r="496" spans="3:4" x14ac:dyDescent="0.3">
      <c r="C496" s="4" t="s">
        <v>485</v>
      </c>
      <c r="D496" s="5">
        <v>0</v>
      </c>
    </row>
    <row r="497" spans="3:4" x14ac:dyDescent="0.3">
      <c r="C497" s="4" t="s">
        <v>459</v>
      </c>
      <c r="D497" s="5">
        <v>0</v>
      </c>
    </row>
    <row r="498" spans="3:4" x14ac:dyDescent="0.3">
      <c r="C498" s="4" t="s">
        <v>487</v>
      </c>
      <c r="D498" s="5">
        <v>0</v>
      </c>
    </row>
    <row r="499" spans="3:4" x14ac:dyDescent="0.3">
      <c r="C499" s="4" t="s">
        <v>316</v>
      </c>
      <c r="D499" s="5">
        <v>0</v>
      </c>
    </row>
    <row r="500" spans="3:4" x14ac:dyDescent="0.3">
      <c r="C500" s="4" t="s">
        <v>489</v>
      </c>
      <c r="D500" s="5">
        <v>0</v>
      </c>
    </row>
    <row r="501" spans="3:4" x14ac:dyDescent="0.3">
      <c r="C501" s="4" t="s">
        <v>212</v>
      </c>
      <c r="D501" s="5">
        <v>0</v>
      </c>
    </row>
    <row r="502" spans="3:4" x14ac:dyDescent="0.3">
      <c r="C502" s="4" t="s">
        <v>491</v>
      </c>
      <c r="D502" s="5">
        <v>0</v>
      </c>
    </row>
    <row r="503" spans="3:4" x14ac:dyDescent="0.3">
      <c r="C503" s="4" t="s">
        <v>549</v>
      </c>
      <c r="D503" s="5">
        <v>0</v>
      </c>
    </row>
    <row r="504" spans="3:4" x14ac:dyDescent="0.3">
      <c r="C504" s="4" t="s">
        <v>550</v>
      </c>
      <c r="D504" s="5">
        <v>0</v>
      </c>
    </row>
    <row r="505" spans="3:4" x14ac:dyDescent="0.3">
      <c r="C505" s="4" t="s">
        <v>551</v>
      </c>
      <c r="D505" s="5">
        <v>0</v>
      </c>
    </row>
    <row r="506" spans="3:4" x14ac:dyDescent="0.3">
      <c r="C506" s="4" t="s">
        <v>552</v>
      </c>
      <c r="D506" s="5">
        <v>0</v>
      </c>
    </row>
    <row r="507" spans="3:4" x14ac:dyDescent="0.3">
      <c r="C507" s="4" t="s">
        <v>553</v>
      </c>
      <c r="D507" s="5">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AAB6-3E75-482E-9152-D1681773E40B}">
  <dimension ref="B2:AF18403"/>
  <sheetViews>
    <sheetView zoomScale="70" zoomScaleNormal="70" workbookViewId="0">
      <selection activeCell="AF19" sqref="AF19"/>
    </sheetView>
  </sheetViews>
  <sheetFormatPr defaultRowHeight="18.75" x14ac:dyDescent="0.3"/>
  <cols>
    <col min="1" max="1" width="3" customWidth="1"/>
    <col min="2" max="2" width="20.8984375" bestFit="1" customWidth="1"/>
    <col min="3" max="3" width="9.3984375" bestFit="1" customWidth="1"/>
    <col min="5" max="5" width="19.59765625" bestFit="1" customWidth="1"/>
    <col min="6" max="6" width="9.19921875" bestFit="1" customWidth="1"/>
    <col min="7" max="7" width="9.19921875" customWidth="1"/>
    <col min="9" max="9" width="9.296875" bestFit="1" customWidth="1"/>
    <col min="10" max="10" width="10.8984375" bestFit="1" customWidth="1"/>
    <col min="11" max="12" width="10.59765625" customWidth="1"/>
    <col min="13" max="13" width="5.296875" style="20" customWidth="1"/>
    <col min="15" max="15" width="9" bestFit="1" customWidth="1"/>
    <col min="16" max="16" width="14.8984375" bestFit="1" customWidth="1"/>
    <col min="17" max="17" width="10.296875" customWidth="1"/>
    <col min="19" max="19" width="4.69921875" style="20" customWidth="1"/>
    <col min="21" max="21" width="11.09765625" bestFit="1" customWidth="1"/>
    <col min="22" max="22" width="14.8984375" bestFit="1" customWidth="1"/>
    <col min="25" max="25" width="4.19921875" style="20" customWidth="1"/>
    <col min="27" max="27" width="13.296875" bestFit="1" customWidth="1"/>
    <col min="28" max="28" width="14.8984375" bestFit="1" customWidth="1"/>
    <col min="29" max="29" width="13.296875" bestFit="1" customWidth="1"/>
    <col min="31" max="31" width="10.8984375" bestFit="1" customWidth="1"/>
    <col min="32" max="32" width="13" customWidth="1"/>
  </cols>
  <sheetData>
    <row r="2" spans="2:32" x14ac:dyDescent="0.3">
      <c r="B2" s="30" t="s">
        <v>18997</v>
      </c>
      <c r="C2" s="28"/>
      <c r="E2" s="30" t="s">
        <v>18992</v>
      </c>
      <c r="F2" s="31"/>
      <c r="G2" s="34"/>
      <c r="I2" s="30" t="s">
        <v>18993</v>
      </c>
      <c r="J2" s="30" t="s">
        <v>16</v>
      </c>
      <c r="K2" s="30" t="s">
        <v>13</v>
      </c>
      <c r="O2" s="30" t="s">
        <v>18996</v>
      </c>
      <c r="P2" s="28"/>
      <c r="U2" s="30" t="s">
        <v>19019</v>
      </c>
      <c r="V2" s="28"/>
      <c r="AA2" s="30" t="s">
        <v>19029</v>
      </c>
      <c r="AB2" s="28"/>
      <c r="AD2" s="29" t="s">
        <v>19030</v>
      </c>
      <c r="AE2" s="29" t="s">
        <v>16</v>
      </c>
      <c r="AF2" s="29" t="s">
        <v>19031</v>
      </c>
    </row>
    <row r="3" spans="2:32" x14ac:dyDescent="0.3">
      <c r="B3" s="3" t="s">
        <v>590</v>
      </c>
      <c r="C3" s="4" t="s">
        <v>7</v>
      </c>
      <c r="E3" s="4" t="str">
        <f>B3</f>
        <v>Full Name</v>
      </c>
      <c r="F3" s="4" t="str">
        <f>C3</f>
        <v xml:space="preserve"> TotalProfit</v>
      </c>
      <c r="G3" s="4" t="s">
        <v>555</v>
      </c>
      <c r="I3" s="4" t="s">
        <v>18991</v>
      </c>
      <c r="J3" s="5">
        <f>SUM(F4:F8)</f>
        <v>202100.09999999998</v>
      </c>
      <c r="K3" s="15">
        <f>J3/SUM($J$3:$J$4)</f>
        <v>4.7934109682251716E-3</v>
      </c>
      <c r="L3" s="9"/>
      <c r="M3" s="21"/>
      <c r="O3" s="4" t="s">
        <v>18994</v>
      </c>
      <c r="P3" s="4" t="s">
        <v>18995</v>
      </c>
      <c r="U3" s="3" t="s">
        <v>19002</v>
      </c>
      <c r="V3" s="4" t="s">
        <v>18998</v>
      </c>
      <c r="AA3" s="38" t="s">
        <v>19020</v>
      </c>
      <c r="AB3" s="39" t="s">
        <v>18998</v>
      </c>
      <c r="AC3" t="s">
        <v>19030</v>
      </c>
      <c r="AD3">
        <v>1</v>
      </c>
      <c r="AE3" s="26">
        <f>LARGE($AB$4:$AB$9, AD3)</f>
        <v>14465810.071799999</v>
      </c>
      <c r="AF3" s="9" t="str">
        <f>INDEX($AA$4:$AA$9,MATCH(AE3,$AB$4:$AB$9,0))</f>
        <v>United States</v>
      </c>
    </row>
    <row r="4" spans="2:32" x14ac:dyDescent="0.3">
      <c r="B4" s="4" t="s">
        <v>7195</v>
      </c>
      <c r="C4" s="5">
        <v>49130.982199999999</v>
      </c>
      <c r="E4" s="4" t="str">
        <f t="shared" ref="E4:F8" si="0">B4</f>
        <v>Franklin Xu</v>
      </c>
      <c r="F4" s="5">
        <f t="shared" si="0"/>
        <v>49130.982199999999</v>
      </c>
      <c r="G4" s="5">
        <f>F4</f>
        <v>49130.982199999999</v>
      </c>
      <c r="I4" s="4" t="s">
        <v>179</v>
      </c>
      <c r="J4" s="5">
        <f>SUM(C9:C18403)</f>
        <v>41959963.8957</v>
      </c>
      <c r="K4" s="15">
        <f>J4/SUM($J$3:$J$4)</f>
        <v>0.99520658903177484</v>
      </c>
      <c r="L4" s="9"/>
      <c r="M4" s="21"/>
      <c r="O4" s="7">
        <v>11377</v>
      </c>
      <c r="P4" s="7">
        <v>45.506167496212939</v>
      </c>
      <c r="U4" s="4" t="s">
        <v>19003</v>
      </c>
      <c r="V4" s="5">
        <v>4165804.3547000014</v>
      </c>
      <c r="AA4" s="39" t="s">
        <v>19021</v>
      </c>
      <c r="AB4" s="40">
        <v>10866319.51149999</v>
      </c>
      <c r="AC4" s="26" cm="1">
        <f t="array" ref="AC4">IFERROR(_xlfn.IFS(AB4=$AE$3,AB4,AB4=$AE$4,AB4),"")</f>
        <v>10866319.51149999</v>
      </c>
      <c r="AD4">
        <v>2</v>
      </c>
      <c r="AE4" s="26">
        <f>LARGE($AB$4:$AB$9, AD4)</f>
        <v>10866319.51149999</v>
      </c>
      <c r="AF4" s="9" t="str">
        <f>INDEX($AA$4:$AA$9,MATCH(AE4,$AB$4:$AB$9,0))</f>
        <v>Australia</v>
      </c>
    </row>
    <row r="5" spans="2:32" x14ac:dyDescent="0.3">
      <c r="B5" s="4" t="s">
        <v>18040</v>
      </c>
      <c r="C5" s="5">
        <v>39747.186800000003</v>
      </c>
      <c r="E5" s="4" t="str">
        <f t="shared" si="0"/>
        <v>Todd Wang</v>
      </c>
      <c r="F5" s="5">
        <f>C5</f>
        <v>39747.186800000003</v>
      </c>
      <c r="G5" s="5">
        <f>F5</f>
        <v>39747.186800000003</v>
      </c>
      <c r="U5" s="4" t="s">
        <v>19004</v>
      </c>
      <c r="V5" s="5">
        <v>5410887.0997999981</v>
      </c>
      <c r="AA5" s="39" t="s">
        <v>19022</v>
      </c>
      <c r="AB5" s="40">
        <v>2915521.0279000094</v>
      </c>
      <c r="AC5" s="26" t="str" cm="1">
        <f t="array" ref="AC5">IFERROR(_xlfn.IFS(AB5=$AE$3,AB5,AB5=$AE$4,AB5),"")</f>
        <v/>
      </c>
    </row>
    <row r="6" spans="2:32" x14ac:dyDescent="0.3">
      <c r="B6" s="4" t="s">
        <v>10442</v>
      </c>
      <c r="C6" s="5">
        <v>38316.628499999999</v>
      </c>
      <c r="E6" s="4" t="str">
        <f t="shared" si="0"/>
        <v>Joy Ramos</v>
      </c>
      <c r="F6" s="5">
        <f t="shared" si="0"/>
        <v>38316.628499999999</v>
      </c>
      <c r="G6" s="5">
        <f>F6</f>
        <v>38316.628499999999</v>
      </c>
      <c r="U6" s="4" t="s">
        <v>19005</v>
      </c>
      <c r="V6" s="5">
        <v>5462903.0126999998</v>
      </c>
      <c r="AA6" s="39" t="s">
        <v>19023</v>
      </c>
      <c r="AB6" s="40">
        <v>4009847.7755999947</v>
      </c>
      <c r="AC6" s="26" t="str" cm="1">
        <f t="array" ref="AC6">IFERROR(_xlfn.IFS(AB6=$AE$3,AB6,AB6=$AE$4,AB6),"")</f>
        <v/>
      </c>
      <c r="AE6" s="29" t="s">
        <v>19032</v>
      </c>
      <c r="AF6" s="29"/>
    </row>
    <row r="7" spans="2:32" x14ac:dyDescent="0.3">
      <c r="B7" s="4" t="s">
        <v>18726</v>
      </c>
      <c r="C7" s="5">
        <v>37918.679499999998</v>
      </c>
      <c r="E7" s="4" t="str">
        <f t="shared" si="0"/>
        <v>Willie Xu</v>
      </c>
      <c r="F7" s="5">
        <f t="shared" si="0"/>
        <v>37918.679499999998</v>
      </c>
      <c r="G7" s="5">
        <f>F7</f>
        <v>37918.679499999998</v>
      </c>
      <c r="O7" s="30" t="s">
        <v>19036</v>
      </c>
      <c r="P7" s="28"/>
      <c r="U7" s="4" t="s">
        <v>19006</v>
      </c>
      <c r="V7" s="5">
        <v>5256681.9187000003</v>
      </c>
      <c r="AA7" s="39" t="s">
        <v>19024</v>
      </c>
      <c r="AB7" s="40">
        <v>4581910.6920999959</v>
      </c>
      <c r="AC7" s="26" t="str" cm="1">
        <f t="array" ref="AC7">IFERROR(_xlfn.IFS(AB7=$AE$3,AB7,AB7=$AE$4,AB7),"")</f>
        <v/>
      </c>
      <c r="AE7" s="9">
        <f>SUM(AE3:AE4)/SUM(AB4:AB9)</f>
        <v>0.60082754928419924</v>
      </c>
    </row>
    <row r="8" spans="2:32" x14ac:dyDescent="0.3">
      <c r="B8" s="4" t="s">
        <v>9441</v>
      </c>
      <c r="C8" s="5">
        <v>36986.623000000007</v>
      </c>
      <c r="E8" s="4" t="str">
        <f t="shared" si="0"/>
        <v>Jeremiah Griffin</v>
      </c>
      <c r="F8" s="5">
        <f t="shared" si="0"/>
        <v>36986.623000000007</v>
      </c>
      <c r="G8" s="5">
        <f>F8</f>
        <v>36986.623000000007</v>
      </c>
      <c r="O8" s="3" t="s">
        <v>18999</v>
      </c>
      <c r="P8" s="4" t="s">
        <v>18998</v>
      </c>
      <c r="U8" s="4" t="s">
        <v>19007</v>
      </c>
      <c r="V8" s="5">
        <v>5022308.2894999888</v>
      </c>
      <c r="AA8" s="39" t="s">
        <v>19025</v>
      </c>
      <c r="AB8" s="40">
        <v>5322654.9167999802</v>
      </c>
      <c r="AC8" s="26" t="str" cm="1">
        <f t="array" ref="AC8">IFERROR(_xlfn.IFS(AB8=$AE$3,AB8,AB8=$AE$4,AB8),"")</f>
        <v/>
      </c>
    </row>
    <row r="9" spans="2:32" x14ac:dyDescent="0.3">
      <c r="B9" s="4" t="s">
        <v>15812</v>
      </c>
      <c r="C9" s="5">
        <v>36774.988100000002</v>
      </c>
      <c r="O9" s="4" t="s">
        <v>19000</v>
      </c>
      <c r="P9" s="37">
        <v>21176147.897700075</v>
      </c>
      <c r="U9" s="4" t="s">
        <v>19008</v>
      </c>
      <c r="V9" s="5">
        <v>16843479.320299961</v>
      </c>
      <c r="AA9" s="39" t="s">
        <v>19026</v>
      </c>
      <c r="AB9" s="40">
        <v>14465810.071799999</v>
      </c>
      <c r="AC9" s="26" cm="1">
        <f t="array" ref="AC9">IFERROR(_xlfn.IFS(AB9=$AE$3,AB9,AB9=$AE$4,AB9),"")</f>
        <v>14465810.071799999</v>
      </c>
      <c r="AE9" s="28" t="s">
        <v>569</v>
      </c>
      <c r="AF9" s="28"/>
    </row>
    <row r="10" spans="2:32" x14ac:dyDescent="0.3">
      <c r="B10" s="4" t="s">
        <v>16306</v>
      </c>
      <c r="C10" s="5">
        <v>36137.932000000008</v>
      </c>
      <c r="E10" s="1"/>
      <c r="O10" s="4" t="s">
        <v>19001</v>
      </c>
      <c r="P10" s="37">
        <v>20985916.098000228</v>
      </c>
      <c r="AE10" t="str">
        <f>AF3&amp; " and "&amp;AF4&amp; " contribuited"</f>
        <v>United States and Australia contribuited</v>
      </c>
    </row>
    <row r="11" spans="2:32" x14ac:dyDescent="0.3">
      <c r="B11" s="4" t="s">
        <v>2309</v>
      </c>
      <c r="C11" s="5">
        <v>35618.7215</v>
      </c>
    </row>
    <row r="12" spans="2:32" x14ac:dyDescent="0.3">
      <c r="B12" s="4" t="s">
        <v>11945</v>
      </c>
      <c r="C12" s="5">
        <v>35049.082399999999</v>
      </c>
      <c r="U12" s="44" t="str">
        <f>U3</f>
        <v>Age Group</v>
      </c>
      <c r="V12" s="44" t="str">
        <f>V3</f>
        <v>Sum of TotalProfit</v>
      </c>
      <c r="W12" s="44" t="s">
        <v>19009</v>
      </c>
      <c r="AA12" s="29" t="s">
        <v>19027</v>
      </c>
      <c r="AB12" s="29" t="s">
        <v>19028</v>
      </c>
      <c r="AC12" s="29" t="str">
        <f>AA3</f>
        <v>Country</v>
      </c>
    </row>
    <row r="13" spans="2:32" x14ac:dyDescent="0.3">
      <c r="B13" s="4" t="s">
        <v>10929</v>
      </c>
      <c r="C13" s="5">
        <v>34244.904000000002</v>
      </c>
      <c r="O13" s="29" t="str">
        <f>O8</f>
        <v>Gender</v>
      </c>
      <c r="P13" s="29" t="s">
        <v>13</v>
      </c>
      <c r="Q13" s="29" t="s">
        <v>12</v>
      </c>
      <c r="U13" t="str">
        <f t="shared" ref="U13:V13" si="1">U4</f>
        <v>25-29</v>
      </c>
      <c r="V13">
        <f t="shared" si="1"/>
        <v>4165804.3547000014</v>
      </c>
      <c r="W13" t="str">
        <f>IF(V13=MAX($V$13:$V$18),V13,"")</f>
        <v/>
      </c>
      <c r="AA13">
        <v>6</v>
      </c>
      <c r="AB13">
        <v>1.5</v>
      </c>
      <c r="AC13" t="str">
        <f t="shared" ref="AC13:AC18" si="2">AA4</f>
        <v>Australia</v>
      </c>
    </row>
    <row r="14" spans="2:32" x14ac:dyDescent="0.3">
      <c r="B14" s="4" t="s">
        <v>16876</v>
      </c>
      <c r="C14" s="5">
        <v>34018.861400000002</v>
      </c>
      <c r="O14" t="str">
        <f t="shared" ref="O14" si="3">O9</f>
        <v>F</v>
      </c>
      <c r="P14" s="9">
        <f>P9/SUM($P$9,$P$10)</f>
        <v>0.50225595928746813</v>
      </c>
      <c r="Q14">
        <v>1</v>
      </c>
      <c r="U14" t="str">
        <f t="shared" ref="U14" si="4">U5</f>
        <v>30-34</v>
      </c>
      <c r="V14" s="18">
        <f>V5</f>
        <v>5410887.0997999981</v>
      </c>
      <c r="W14" t="str">
        <f t="shared" ref="W14:W18" si="5">IF(V14=MAX($V$13:$V$18),V14,"")</f>
        <v/>
      </c>
      <c r="AA14">
        <v>1</v>
      </c>
      <c r="AB14">
        <v>6</v>
      </c>
      <c r="AC14" t="str">
        <f t="shared" si="2"/>
        <v>Canada</v>
      </c>
    </row>
    <row r="15" spans="2:32" x14ac:dyDescent="0.3">
      <c r="B15" s="4" t="s">
        <v>4008</v>
      </c>
      <c r="C15" s="5">
        <v>33676.513599999998</v>
      </c>
      <c r="O15" t="str">
        <f t="shared" ref="O15" si="6">O10</f>
        <v>M</v>
      </c>
      <c r="P15" s="9">
        <f>P10/SUM($P$9,$P$10)</f>
        <v>0.49774404071253198</v>
      </c>
      <c r="Q15">
        <v>1</v>
      </c>
      <c r="U15" t="str">
        <f t="shared" ref="U15:V15" si="7">U6</f>
        <v>35-39</v>
      </c>
      <c r="V15">
        <f t="shared" si="7"/>
        <v>5462903.0126999998</v>
      </c>
      <c r="W15" t="str">
        <f t="shared" si="5"/>
        <v/>
      </c>
      <c r="AA15">
        <v>3.3</v>
      </c>
      <c r="AB15">
        <v>5.2</v>
      </c>
      <c r="AC15" t="str">
        <f t="shared" si="2"/>
        <v>France</v>
      </c>
    </row>
    <row r="16" spans="2:32" x14ac:dyDescent="0.3">
      <c r="B16" s="4" t="s">
        <v>5124</v>
      </c>
      <c r="C16" s="5">
        <v>33374.159800000001</v>
      </c>
      <c r="U16" t="str">
        <f t="shared" ref="U16:V16" si="8">U7</f>
        <v>40-44</v>
      </c>
      <c r="V16">
        <f t="shared" si="8"/>
        <v>5256681.9187000003</v>
      </c>
      <c r="W16" t="str">
        <f t="shared" si="5"/>
        <v/>
      </c>
      <c r="AA16">
        <v>3.5</v>
      </c>
      <c r="AB16">
        <v>5.4</v>
      </c>
      <c r="AC16" t="str">
        <f t="shared" si="2"/>
        <v>Germany</v>
      </c>
    </row>
    <row r="17" spans="2:29" x14ac:dyDescent="0.3">
      <c r="B17" s="4" t="s">
        <v>3646</v>
      </c>
      <c r="C17" s="5">
        <v>33293.8796</v>
      </c>
      <c r="U17" t="str">
        <f t="shared" ref="U17:V17" si="9">U8</f>
        <v>45-49</v>
      </c>
      <c r="V17">
        <f t="shared" si="9"/>
        <v>5022308.2894999888</v>
      </c>
      <c r="W17" t="str">
        <f t="shared" si="5"/>
        <v/>
      </c>
      <c r="AA17">
        <v>3.2</v>
      </c>
      <c r="AB17">
        <v>5.7</v>
      </c>
      <c r="AC17" t="str">
        <f t="shared" si="2"/>
        <v>United Kingdom</v>
      </c>
    </row>
    <row r="18" spans="2:29" x14ac:dyDescent="0.3">
      <c r="B18" s="4" t="s">
        <v>2212</v>
      </c>
      <c r="C18" s="5">
        <v>33071.7117</v>
      </c>
      <c r="U18" t="str">
        <f t="shared" ref="U18:V18" si="10">U9</f>
        <v>50 Plus</v>
      </c>
      <c r="V18">
        <f t="shared" si="10"/>
        <v>16843479.320299961</v>
      </c>
      <c r="W18">
        <f t="shared" si="5"/>
        <v>16843479.320299961</v>
      </c>
      <c r="AA18">
        <v>1.4</v>
      </c>
      <c r="AB18">
        <v>4.7</v>
      </c>
      <c r="AC18" t="str">
        <f t="shared" si="2"/>
        <v>United States</v>
      </c>
    </row>
    <row r="19" spans="2:29" x14ac:dyDescent="0.3">
      <c r="B19" s="4" t="s">
        <v>10937</v>
      </c>
      <c r="C19" s="5">
        <v>32931.85</v>
      </c>
    </row>
    <row r="20" spans="2:29" x14ac:dyDescent="0.3">
      <c r="B20" s="4" t="s">
        <v>5509</v>
      </c>
      <c r="C20" s="5">
        <v>31967.707399999999</v>
      </c>
    </row>
    <row r="21" spans="2:29" x14ac:dyDescent="0.3">
      <c r="B21" s="4" t="s">
        <v>11872</v>
      </c>
      <c r="C21" s="5">
        <v>31918.864000000001</v>
      </c>
      <c r="U21" t="s">
        <v>19016</v>
      </c>
      <c r="V21">
        <f>MAX(V13:V18)</f>
        <v>16843479.320299961</v>
      </c>
    </row>
    <row r="22" spans="2:29" ht="37.5" x14ac:dyDescent="0.3">
      <c r="B22" s="4" t="s">
        <v>14213</v>
      </c>
      <c r="C22" s="5">
        <v>31795.337599999995</v>
      </c>
      <c r="U22" s="25" t="s">
        <v>19017</v>
      </c>
      <c r="V22" s="9">
        <f>V21/SUM(V13:V18)</f>
        <v>0.39949370889474967</v>
      </c>
      <c r="AA22" s="29" t="str">
        <f>AA3</f>
        <v>Country</v>
      </c>
      <c r="AB22" s="29" t="str">
        <f>AB3</f>
        <v>Sum of TotalProfit</v>
      </c>
    </row>
    <row r="23" spans="2:29" x14ac:dyDescent="0.3">
      <c r="B23" s="4" t="s">
        <v>6284</v>
      </c>
      <c r="C23" s="5">
        <v>31494.107100000001</v>
      </c>
      <c r="U23" t="s">
        <v>19002</v>
      </c>
      <c r="V23" t="str">
        <f>INDEX(U13:U18,MATCH(V21,V13:V18,0))</f>
        <v>50 Plus</v>
      </c>
      <c r="AA23" t="str">
        <f t="shared" ref="AA23:AB23" si="11">AA4</f>
        <v>Australia</v>
      </c>
      <c r="AB23">
        <f t="shared" si="11"/>
        <v>10866319.51149999</v>
      </c>
    </row>
    <row r="24" spans="2:29" x14ac:dyDescent="0.3">
      <c r="B24" s="4" t="s">
        <v>7209</v>
      </c>
      <c r="C24" s="5">
        <v>31172.695200000002</v>
      </c>
      <c r="AA24" t="str">
        <f t="shared" ref="AA24:AB24" si="12">AA5</f>
        <v>Canada</v>
      </c>
      <c r="AB24">
        <f t="shared" si="12"/>
        <v>2915521.0279000094</v>
      </c>
    </row>
    <row r="25" spans="2:29" x14ac:dyDescent="0.3">
      <c r="B25" s="4" t="s">
        <v>13249</v>
      </c>
      <c r="C25" s="5">
        <v>30998.282399999996</v>
      </c>
      <c r="U25" s="28" t="s">
        <v>19018</v>
      </c>
      <c r="V25" t="str">
        <f>"The "&amp;V23&amp;" Age Group Contributed "</f>
        <v xml:space="preserve">The 50 Plus Age Group Contributed </v>
      </c>
      <c r="AA25" t="str">
        <f t="shared" ref="AA25:AB25" si="13">AA6</f>
        <v>France</v>
      </c>
      <c r="AB25">
        <f t="shared" si="13"/>
        <v>4009847.7755999947</v>
      </c>
    </row>
    <row r="26" spans="2:29" x14ac:dyDescent="0.3">
      <c r="B26" s="4" t="s">
        <v>10244</v>
      </c>
      <c r="C26" s="5">
        <v>30922.200499999999</v>
      </c>
      <c r="AA26" t="str">
        <f t="shared" ref="AA26:AB26" si="14">AA7</f>
        <v>Germany</v>
      </c>
      <c r="AB26">
        <f t="shared" si="14"/>
        <v>4581910.6920999959</v>
      </c>
    </row>
    <row r="27" spans="2:29" x14ac:dyDescent="0.3">
      <c r="B27" s="4" t="s">
        <v>13672</v>
      </c>
      <c r="C27" s="5">
        <v>30360.638100000004</v>
      </c>
      <c r="AA27" t="str">
        <f t="shared" ref="AA27:AB27" si="15">AA8</f>
        <v>United Kingdom</v>
      </c>
      <c r="AB27">
        <f t="shared" si="15"/>
        <v>5322654.9167999802</v>
      </c>
    </row>
    <row r="28" spans="2:29" x14ac:dyDescent="0.3">
      <c r="B28" s="4" t="s">
        <v>3303</v>
      </c>
      <c r="C28" s="5">
        <v>30152.802199999998</v>
      </c>
      <c r="AA28" t="str">
        <f t="shared" ref="AA28:AB28" si="16">AA9</f>
        <v>United States</v>
      </c>
      <c r="AB28">
        <f t="shared" si="16"/>
        <v>14465810.071799999</v>
      </c>
    </row>
    <row r="29" spans="2:29" x14ac:dyDescent="0.3">
      <c r="B29" s="4" t="s">
        <v>4499</v>
      </c>
      <c r="C29" s="5">
        <v>30097.760800000004</v>
      </c>
    </row>
    <row r="30" spans="2:29" x14ac:dyDescent="0.3">
      <c r="B30" s="4" t="s">
        <v>13718</v>
      </c>
      <c r="C30" s="5">
        <v>30052.946199999998</v>
      </c>
    </row>
    <row r="31" spans="2:29" x14ac:dyDescent="0.3">
      <c r="B31" s="4" t="s">
        <v>5493</v>
      </c>
      <c r="C31" s="5">
        <v>29979.950499999999</v>
      </c>
    </row>
    <row r="32" spans="2:29" x14ac:dyDescent="0.3">
      <c r="B32" s="4" t="s">
        <v>18566</v>
      </c>
      <c r="C32" s="5">
        <v>29953.998599999999</v>
      </c>
    </row>
    <row r="33" spans="2:3" x14ac:dyDescent="0.3">
      <c r="B33" s="4" t="s">
        <v>16247</v>
      </c>
      <c r="C33" s="5">
        <v>29908.566100000004</v>
      </c>
    </row>
    <row r="34" spans="2:3" x14ac:dyDescent="0.3">
      <c r="B34" s="4" t="s">
        <v>8599</v>
      </c>
      <c r="C34" s="5">
        <v>29664.4663</v>
      </c>
    </row>
    <row r="35" spans="2:3" x14ac:dyDescent="0.3">
      <c r="B35" s="4" t="s">
        <v>10593</v>
      </c>
      <c r="C35" s="5">
        <v>29655.547699999999</v>
      </c>
    </row>
    <row r="36" spans="2:3" x14ac:dyDescent="0.3">
      <c r="B36" s="4" t="s">
        <v>5515</v>
      </c>
      <c r="C36" s="5">
        <v>29015.167600000001</v>
      </c>
    </row>
    <row r="37" spans="2:3" x14ac:dyDescent="0.3">
      <c r="B37" s="4" t="s">
        <v>6551</v>
      </c>
      <c r="C37" s="5">
        <v>28895.358800000002</v>
      </c>
    </row>
    <row r="38" spans="2:3" x14ac:dyDescent="0.3">
      <c r="B38" s="4" t="s">
        <v>16075</v>
      </c>
      <c r="C38" s="5">
        <v>28662.6371</v>
      </c>
    </row>
    <row r="39" spans="2:3" x14ac:dyDescent="0.3">
      <c r="B39" s="4" t="s">
        <v>14608</v>
      </c>
      <c r="C39" s="5">
        <v>28486.544000000002</v>
      </c>
    </row>
    <row r="40" spans="2:3" x14ac:dyDescent="0.3">
      <c r="B40" s="4" t="s">
        <v>7607</v>
      </c>
      <c r="C40" s="5">
        <v>28277.2984</v>
      </c>
    </row>
    <row r="41" spans="2:3" x14ac:dyDescent="0.3">
      <c r="B41" s="4" t="s">
        <v>7630</v>
      </c>
      <c r="C41" s="5">
        <v>27980.926700000004</v>
      </c>
    </row>
    <row r="42" spans="2:3" x14ac:dyDescent="0.3">
      <c r="B42" s="4" t="s">
        <v>14677</v>
      </c>
      <c r="C42" s="5">
        <v>27655.486000000001</v>
      </c>
    </row>
    <row r="43" spans="2:3" x14ac:dyDescent="0.3">
      <c r="B43" s="4" t="s">
        <v>7172</v>
      </c>
      <c r="C43" s="5">
        <v>27552.430099999998</v>
      </c>
    </row>
    <row r="44" spans="2:3" x14ac:dyDescent="0.3">
      <c r="B44" s="4" t="s">
        <v>13695</v>
      </c>
      <c r="C44" s="5">
        <v>27486.100999999999</v>
      </c>
    </row>
    <row r="45" spans="2:3" x14ac:dyDescent="0.3">
      <c r="B45" s="4" t="s">
        <v>9214</v>
      </c>
      <c r="C45" s="5">
        <v>27336.581699999999</v>
      </c>
    </row>
    <row r="46" spans="2:3" x14ac:dyDescent="0.3">
      <c r="B46" s="4" t="s">
        <v>2239</v>
      </c>
      <c r="C46" s="5">
        <v>27305.387500000004</v>
      </c>
    </row>
    <row r="47" spans="2:3" x14ac:dyDescent="0.3">
      <c r="B47" s="4" t="s">
        <v>14153</v>
      </c>
      <c r="C47" s="5">
        <v>26486.814399999999</v>
      </c>
    </row>
    <row r="48" spans="2:3" x14ac:dyDescent="0.3">
      <c r="B48" s="4" t="s">
        <v>6269</v>
      </c>
      <c r="C48" s="5">
        <v>26313.545999999998</v>
      </c>
    </row>
    <row r="49" spans="2:3" x14ac:dyDescent="0.3">
      <c r="B49" s="4" t="s">
        <v>2718</v>
      </c>
      <c r="C49" s="5">
        <v>26145.424099999997</v>
      </c>
    </row>
    <row r="50" spans="2:3" x14ac:dyDescent="0.3">
      <c r="B50" s="4" t="s">
        <v>18593</v>
      </c>
      <c r="C50" s="5">
        <v>25911.498500000002</v>
      </c>
    </row>
    <row r="51" spans="2:3" x14ac:dyDescent="0.3">
      <c r="B51" s="4" t="s">
        <v>10023</v>
      </c>
      <c r="C51" s="5">
        <v>25865.227899999998</v>
      </c>
    </row>
    <row r="52" spans="2:3" x14ac:dyDescent="0.3">
      <c r="B52" s="4" t="s">
        <v>4856</v>
      </c>
      <c r="C52" s="5">
        <v>25861.3711</v>
      </c>
    </row>
    <row r="53" spans="2:3" x14ac:dyDescent="0.3">
      <c r="B53" s="4" t="s">
        <v>10949</v>
      </c>
      <c r="C53" s="5">
        <v>25839.4928</v>
      </c>
    </row>
    <row r="54" spans="2:3" x14ac:dyDescent="0.3">
      <c r="B54" s="4" t="s">
        <v>10914</v>
      </c>
      <c r="C54" s="5">
        <v>25684.879000000001</v>
      </c>
    </row>
    <row r="55" spans="2:3" x14ac:dyDescent="0.3">
      <c r="B55" s="4" t="s">
        <v>10051</v>
      </c>
      <c r="C55" s="5">
        <v>25662.830600000001</v>
      </c>
    </row>
    <row r="56" spans="2:3" x14ac:dyDescent="0.3">
      <c r="B56" s="4" t="s">
        <v>10462</v>
      </c>
      <c r="C56" s="5">
        <v>25442.657899999998</v>
      </c>
    </row>
    <row r="57" spans="2:3" x14ac:dyDescent="0.3">
      <c r="B57" s="4" t="s">
        <v>5183</v>
      </c>
      <c r="C57" s="5">
        <v>25242.977299999999</v>
      </c>
    </row>
    <row r="58" spans="2:3" x14ac:dyDescent="0.3">
      <c r="B58" s="4" t="s">
        <v>9402</v>
      </c>
      <c r="C58" s="5">
        <v>25235.7045</v>
      </c>
    </row>
    <row r="59" spans="2:3" x14ac:dyDescent="0.3">
      <c r="B59" s="4" t="s">
        <v>4695</v>
      </c>
      <c r="C59" s="5">
        <v>25149.349199999997</v>
      </c>
    </row>
    <row r="60" spans="2:3" x14ac:dyDescent="0.3">
      <c r="B60" s="4" t="s">
        <v>2760</v>
      </c>
      <c r="C60" s="5">
        <v>24967.842600000004</v>
      </c>
    </row>
    <row r="61" spans="2:3" x14ac:dyDescent="0.3">
      <c r="B61" s="4" t="s">
        <v>11932</v>
      </c>
      <c r="C61" s="5">
        <v>24947.577699999998</v>
      </c>
    </row>
    <row r="62" spans="2:3" x14ac:dyDescent="0.3">
      <c r="B62" s="4" t="s">
        <v>5602</v>
      </c>
      <c r="C62" s="5">
        <v>24941.1878</v>
      </c>
    </row>
    <row r="63" spans="2:3" x14ac:dyDescent="0.3">
      <c r="B63" s="4" t="s">
        <v>5329</v>
      </c>
      <c r="C63" s="5">
        <v>24926.5183</v>
      </c>
    </row>
    <row r="64" spans="2:3" x14ac:dyDescent="0.3">
      <c r="B64" s="4" t="s">
        <v>10779</v>
      </c>
      <c r="C64" s="5">
        <v>24893.360199999999</v>
      </c>
    </row>
    <row r="65" spans="2:3" x14ac:dyDescent="0.3">
      <c r="B65" s="4" t="s">
        <v>12895</v>
      </c>
      <c r="C65" s="5">
        <v>24860.337500000001</v>
      </c>
    </row>
    <row r="66" spans="2:3" x14ac:dyDescent="0.3">
      <c r="B66" s="4" t="s">
        <v>606</v>
      </c>
      <c r="C66" s="5">
        <v>24833.779900000001</v>
      </c>
    </row>
    <row r="67" spans="2:3" x14ac:dyDescent="0.3">
      <c r="B67" s="4" t="s">
        <v>4519</v>
      </c>
      <c r="C67" s="5">
        <v>24587.42</v>
      </c>
    </row>
    <row r="68" spans="2:3" x14ac:dyDescent="0.3">
      <c r="B68" s="4" t="s">
        <v>1812</v>
      </c>
      <c r="C68" s="5">
        <v>24582.7346</v>
      </c>
    </row>
    <row r="69" spans="2:3" x14ac:dyDescent="0.3">
      <c r="B69" s="4" t="s">
        <v>10240</v>
      </c>
      <c r="C69" s="5">
        <v>24396.597600000001</v>
      </c>
    </row>
    <row r="70" spans="2:3" x14ac:dyDescent="0.3">
      <c r="B70" s="4" t="s">
        <v>12306</v>
      </c>
      <c r="C70" s="5">
        <v>24294.979700000004</v>
      </c>
    </row>
    <row r="71" spans="2:3" x14ac:dyDescent="0.3">
      <c r="B71" s="4" t="s">
        <v>15821</v>
      </c>
      <c r="C71" s="5">
        <v>24270.556700000001</v>
      </c>
    </row>
    <row r="72" spans="2:3" x14ac:dyDescent="0.3">
      <c r="B72" s="4" t="s">
        <v>12821</v>
      </c>
      <c r="C72" s="5">
        <v>24247.297399999999</v>
      </c>
    </row>
    <row r="73" spans="2:3" x14ac:dyDescent="0.3">
      <c r="B73" s="4" t="s">
        <v>12220</v>
      </c>
      <c r="C73" s="5">
        <v>24213.411199999999</v>
      </c>
    </row>
    <row r="74" spans="2:3" x14ac:dyDescent="0.3">
      <c r="B74" s="4" t="s">
        <v>15640</v>
      </c>
      <c r="C74" s="5">
        <v>24060.743299999998</v>
      </c>
    </row>
    <row r="75" spans="2:3" x14ac:dyDescent="0.3">
      <c r="B75" s="4" t="s">
        <v>2343</v>
      </c>
      <c r="C75" s="5">
        <v>24047.242500000004</v>
      </c>
    </row>
    <row r="76" spans="2:3" x14ac:dyDescent="0.3">
      <c r="B76" s="4" t="s">
        <v>18491</v>
      </c>
      <c r="C76" s="5">
        <v>23977.512699999999</v>
      </c>
    </row>
    <row r="77" spans="2:3" x14ac:dyDescent="0.3">
      <c r="B77" s="4" t="s">
        <v>900</v>
      </c>
      <c r="C77" s="5">
        <v>23977.271499999999</v>
      </c>
    </row>
    <row r="78" spans="2:3" x14ac:dyDescent="0.3">
      <c r="B78" s="4" t="s">
        <v>4576</v>
      </c>
      <c r="C78" s="5">
        <v>23972.3966</v>
      </c>
    </row>
    <row r="79" spans="2:3" x14ac:dyDescent="0.3">
      <c r="B79" s="4" t="s">
        <v>5914</v>
      </c>
      <c r="C79" s="5">
        <v>23924.219399999998</v>
      </c>
    </row>
    <row r="80" spans="2:3" x14ac:dyDescent="0.3">
      <c r="B80" s="4" t="s">
        <v>4548</v>
      </c>
      <c r="C80" s="5">
        <v>23922.6698</v>
      </c>
    </row>
    <row r="81" spans="2:3" x14ac:dyDescent="0.3">
      <c r="B81" s="4" t="s">
        <v>12353</v>
      </c>
      <c r="C81" s="5">
        <v>23801.574499999999</v>
      </c>
    </row>
    <row r="82" spans="2:3" x14ac:dyDescent="0.3">
      <c r="B82" s="4" t="s">
        <v>14543</v>
      </c>
      <c r="C82" s="5">
        <v>23635.065600000002</v>
      </c>
    </row>
    <row r="83" spans="2:3" x14ac:dyDescent="0.3">
      <c r="B83" s="4" t="s">
        <v>9068</v>
      </c>
      <c r="C83" s="5">
        <v>23467.002100000002</v>
      </c>
    </row>
    <row r="84" spans="2:3" x14ac:dyDescent="0.3">
      <c r="B84" s="4" t="s">
        <v>4984</v>
      </c>
      <c r="C84" s="5">
        <v>23446.3374</v>
      </c>
    </row>
    <row r="85" spans="2:3" x14ac:dyDescent="0.3">
      <c r="B85" s="4" t="s">
        <v>16282</v>
      </c>
      <c r="C85" s="5">
        <v>23386.041599999997</v>
      </c>
    </row>
    <row r="86" spans="2:3" x14ac:dyDescent="0.3">
      <c r="B86" s="4" t="s">
        <v>11943</v>
      </c>
      <c r="C86" s="5">
        <v>23199.602600000002</v>
      </c>
    </row>
    <row r="87" spans="2:3" x14ac:dyDescent="0.3">
      <c r="B87" s="4" t="s">
        <v>16556</v>
      </c>
      <c r="C87" s="5">
        <v>23099.5995</v>
      </c>
    </row>
    <row r="88" spans="2:3" x14ac:dyDescent="0.3">
      <c r="B88" s="4" t="s">
        <v>7370</v>
      </c>
      <c r="C88" s="5">
        <v>22865.350200000001</v>
      </c>
    </row>
    <row r="89" spans="2:3" x14ac:dyDescent="0.3">
      <c r="B89" s="4" t="s">
        <v>7164</v>
      </c>
      <c r="C89" s="5">
        <v>22847.926099999997</v>
      </c>
    </row>
    <row r="90" spans="2:3" x14ac:dyDescent="0.3">
      <c r="B90" s="4" t="s">
        <v>3062</v>
      </c>
      <c r="C90" s="5">
        <v>22823.960600000002</v>
      </c>
    </row>
    <row r="91" spans="2:3" x14ac:dyDescent="0.3">
      <c r="B91" s="4" t="s">
        <v>9381</v>
      </c>
      <c r="C91" s="5">
        <v>22823.179899999999</v>
      </c>
    </row>
    <row r="92" spans="2:3" x14ac:dyDescent="0.3">
      <c r="B92" s="4" t="s">
        <v>17156</v>
      </c>
      <c r="C92" s="5">
        <v>22745.665500000003</v>
      </c>
    </row>
    <row r="93" spans="2:3" x14ac:dyDescent="0.3">
      <c r="B93" s="4" t="s">
        <v>4758</v>
      </c>
      <c r="C93" s="5">
        <v>22697.1374</v>
      </c>
    </row>
    <row r="94" spans="2:3" x14ac:dyDescent="0.3">
      <c r="B94" s="4" t="s">
        <v>13170</v>
      </c>
      <c r="C94" s="5">
        <v>22535.955999999998</v>
      </c>
    </row>
    <row r="95" spans="2:3" x14ac:dyDescent="0.3">
      <c r="B95" s="4" t="s">
        <v>5606</v>
      </c>
      <c r="C95" s="5">
        <v>22478.790700000001</v>
      </c>
    </row>
    <row r="96" spans="2:3" x14ac:dyDescent="0.3">
      <c r="B96" s="4" t="s">
        <v>12284</v>
      </c>
      <c r="C96" s="5">
        <v>22389.801599999999</v>
      </c>
    </row>
    <row r="97" spans="2:3" x14ac:dyDescent="0.3">
      <c r="B97" s="4" t="s">
        <v>11903</v>
      </c>
      <c r="C97" s="5">
        <v>22380.608100000001</v>
      </c>
    </row>
    <row r="98" spans="2:3" x14ac:dyDescent="0.3">
      <c r="B98" s="4" t="s">
        <v>6722</v>
      </c>
      <c r="C98" s="5">
        <v>22260.804700000001</v>
      </c>
    </row>
    <row r="99" spans="2:3" x14ac:dyDescent="0.3">
      <c r="B99" s="4" t="s">
        <v>9353</v>
      </c>
      <c r="C99" s="5">
        <v>22252.887000000002</v>
      </c>
    </row>
    <row r="100" spans="2:3" x14ac:dyDescent="0.3">
      <c r="B100" s="4" t="s">
        <v>17335</v>
      </c>
      <c r="C100" s="5">
        <v>22209.0969</v>
      </c>
    </row>
    <row r="101" spans="2:3" x14ac:dyDescent="0.3">
      <c r="B101" s="4" t="s">
        <v>12111</v>
      </c>
      <c r="C101" s="5">
        <v>22142.2255</v>
      </c>
    </row>
    <row r="102" spans="2:3" x14ac:dyDescent="0.3">
      <c r="B102" s="4" t="s">
        <v>15615</v>
      </c>
      <c r="C102" s="5">
        <v>22136.952100000002</v>
      </c>
    </row>
    <row r="103" spans="2:3" x14ac:dyDescent="0.3">
      <c r="B103" s="4" t="s">
        <v>9230</v>
      </c>
      <c r="C103" s="5">
        <v>22104.542499999996</v>
      </c>
    </row>
    <row r="104" spans="2:3" x14ac:dyDescent="0.3">
      <c r="B104" s="4" t="s">
        <v>708</v>
      </c>
      <c r="C104" s="5">
        <v>22047.6109</v>
      </c>
    </row>
    <row r="105" spans="2:3" x14ac:dyDescent="0.3">
      <c r="B105" s="4" t="s">
        <v>1800</v>
      </c>
      <c r="C105" s="5">
        <v>22034.871100000004</v>
      </c>
    </row>
    <row r="106" spans="2:3" x14ac:dyDescent="0.3">
      <c r="B106" s="4" t="s">
        <v>16268</v>
      </c>
      <c r="C106" s="5">
        <v>22017.013600000002</v>
      </c>
    </row>
    <row r="107" spans="2:3" x14ac:dyDescent="0.3">
      <c r="B107" s="4" t="s">
        <v>9062</v>
      </c>
      <c r="C107" s="5">
        <v>21893.588100000004</v>
      </c>
    </row>
    <row r="108" spans="2:3" x14ac:dyDescent="0.3">
      <c r="B108" s="4" t="s">
        <v>17290</v>
      </c>
      <c r="C108" s="5">
        <v>21857.930499999999</v>
      </c>
    </row>
    <row r="109" spans="2:3" x14ac:dyDescent="0.3">
      <c r="B109" s="4" t="s">
        <v>4957</v>
      </c>
      <c r="C109" s="5">
        <v>21854.5075</v>
      </c>
    </row>
    <row r="110" spans="2:3" x14ac:dyDescent="0.3">
      <c r="B110" s="4" t="s">
        <v>12743</v>
      </c>
      <c r="C110" s="5">
        <v>21826.961900000002</v>
      </c>
    </row>
    <row r="111" spans="2:3" x14ac:dyDescent="0.3">
      <c r="B111" s="4" t="s">
        <v>13314</v>
      </c>
      <c r="C111" s="5">
        <v>21687.7304</v>
      </c>
    </row>
    <row r="112" spans="2:3" x14ac:dyDescent="0.3">
      <c r="B112" s="4" t="s">
        <v>15630</v>
      </c>
      <c r="C112" s="5">
        <v>21677.763200000001</v>
      </c>
    </row>
    <row r="113" spans="2:3" x14ac:dyDescent="0.3">
      <c r="B113" s="4" t="s">
        <v>5843</v>
      </c>
      <c r="C113" s="5">
        <v>21651.494500000001</v>
      </c>
    </row>
    <row r="114" spans="2:3" x14ac:dyDescent="0.3">
      <c r="B114" s="4" t="s">
        <v>18384</v>
      </c>
      <c r="C114" s="5">
        <v>21636.7297</v>
      </c>
    </row>
    <row r="115" spans="2:3" x14ac:dyDescent="0.3">
      <c r="B115" s="4" t="s">
        <v>4783</v>
      </c>
      <c r="C115" s="5">
        <v>21602.465300000003</v>
      </c>
    </row>
    <row r="116" spans="2:3" x14ac:dyDescent="0.3">
      <c r="B116" s="4" t="s">
        <v>3933</v>
      </c>
      <c r="C116" s="5">
        <v>21580.1469</v>
      </c>
    </row>
    <row r="117" spans="2:3" x14ac:dyDescent="0.3">
      <c r="B117" s="4" t="s">
        <v>6814</v>
      </c>
      <c r="C117" s="5">
        <v>21575.614299999997</v>
      </c>
    </row>
    <row r="118" spans="2:3" x14ac:dyDescent="0.3">
      <c r="B118" s="4" t="s">
        <v>10085</v>
      </c>
      <c r="C118" s="5">
        <v>21552.014900000002</v>
      </c>
    </row>
    <row r="119" spans="2:3" x14ac:dyDescent="0.3">
      <c r="B119" s="4" t="s">
        <v>13263</v>
      </c>
      <c r="C119" s="5">
        <v>21534.029500000001</v>
      </c>
    </row>
    <row r="120" spans="2:3" x14ac:dyDescent="0.3">
      <c r="B120" s="4" t="s">
        <v>13759</v>
      </c>
      <c r="C120" s="5">
        <v>21526.872599999999</v>
      </c>
    </row>
    <row r="121" spans="2:3" x14ac:dyDescent="0.3">
      <c r="B121" s="4" t="s">
        <v>1236</v>
      </c>
      <c r="C121" s="5">
        <v>21505.239400000002</v>
      </c>
    </row>
    <row r="122" spans="2:3" x14ac:dyDescent="0.3">
      <c r="B122" s="4" t="s">
        <v>13060</v>
      </c>
      <c r="C122" s="5">
        <v>21503.7</v>
      </c>
    </row>
    <row r="123" spans="2:3" x14ac:dyDescent="0.3">
      <c r="B123" s="4" t="s">
        <v>8814</v>
      </c>
      <c r="C123" s="5">
        <v>21478.5592</v>
      </c>
    </row>
    <row r="124" spans="2:3" x14ac:dyDescent="0.3">
      <c r="B124" s="4" t="s">
        <v>10429</v>
      </c>
      <c r="C124" s="5">
        <v>21448.418699999998</v>
      </c>
    </row>
    <row r="125" spans="2:3" x14ac:dyDescent="0.3">
      <c r="B125" s="4" t="s">
        <v>12378</v>
      </c>
      <c r="C125" s="5">
        <v>21415.327500000003</v>
      </c>
    </row>
    <row r="126" spans="2:3" x14ac:dyDescent="0.3">
      <c r="B126" s="4" t="s">
        <v>17897</v>
      </c>
      <c r="C126" s="5">
        <v>21406.4074</v>
      </c>
    </row>
    <row r="127" spans="2:3" x14ac:dyDescent="0.3">
      <c r="B127" s="4" t="s">
        <v>2661</v>
      </c>
      <c r="C127" s="5">
        <v>21385.199499999999</v>
      </c>
    </row>
    <row r="128" spans="2:3" x14ac:dyDescent="0.3">
      <c r="B128" s="4" t="s">
        <v>6594</v>
      </c>
      <c r="C128" s="5">
        <v>21383.804100000001</v>
      </c>
    </row>
    <row r="129" spans="2:3" x14ac:dyDescent="0.3">
      <c r="B129" s="4" t="s">
        <v>6975</v>
      </c>
      <c r="C129" s="5">
        <v>21382.668999999998</v>
      </c>
    </row>
    <row r="130" spans="2:3" x14ac:dyDescent="0.3">
      <c r="B130" s="4" t="s">
        <v>18366</v>
      </c>
      <c r="C130" s="5">
        <v>21374.341499999999</v>
      </c>
    </row>
    <row r="131" spans="2:3" x14ac:dyDescent="0.3">
      <c r="B131" s="4" t="s">
        <v>13968</v>
      </c>
      <c r="C131" s="5">
        <v>21360.703099999999</v>
      </c>
    </row>
    <row r="132" spans="2:3" x14ac:dyDescent="0.3">
      <c r="B132" s="4" t="s">
        <v>18913</v>
      </c>
      <c r="C132" s="5">
        <v>21350.254400000002</v>
      </c>
    </row>
    <row r="133" spans="2:3" x14ac:dyDescent="0.3">
      <c r="B133" s="4" t="s">
        <v>8833</v>
      </c>
      <c r="C133" s="5">
        <v>21348.840499999998</v>
      </c>
    </row>
    <row r="134" spans="2:3" x14ac:dyDescent="0.3">
      <c r="B134" s="4" t="s">
        <v>16651</v>
      </c>
      <c r="C134" s="5">
        <v>21347.770700000001</v>
      </c>
    </row>
    <row r="135" spans="2:3" x14ac:dyDescent="0.3">
      <c r="B135" s="4" t="s">
        <v>11667</v>
      </c>
      <c r="C135" s="5">
        <v>21324.039499999999</v>
      </c>
    </row>
    <row r="136" spans="2:3" x14ac:dyDescent="0.3">
      <c r="B136" s="4" t="s">
        <v>16867</v>
      </c>
      <c r="C136" s="5">
        <v>21318.668900000001</v>
      </c>
    </row>
    <row r="137" spans="2:3" x14ac:dyDescent="0.3">
      <c r="B137" s="4" t="s">
        <v>6782</v>
      </c>
      <c r="C137" s="5">
        <v>21306.51</v>
      </c>
    </row>
    <row r="138" spans="2:3" x14ac:dyDescent="0.3">
      <c r="B138" s="4" t="s">
        <v>14112</v>
      </c>
      <c r="C138" s="5">
        <v>21302.017499999998</v>
      </c>
    </row>
    <row r="139" spans="2:3" x14ac:dyDescent="0.3">
      <c r="B139" s="4" t="s">
        <v>5475</v>
      </c>
      <c r="C139" s="5">
        <v>21292.549899999998</v>
      </c>
    </row>
    <row r="140" spans="2:3" x14ac:dyDescent="0.3">
      <c r="B140" s="4" t="s">
        <v>5625</v>
      </c>
      <c r="C140" s="5">
        <v>21273.258399999999</v>
      </c>
    </row>
    <row r="141" spans="2:3" x14ac:dyDescent="0.3">
      <c r="B141" s="4" t="s">
        <v>2735</v>
      </c>
      <c r="C141" s="5">
        <v>21273.258399999999</v>
      </c>
    </row>
    <row r="142" spans="2:3" x14ac:dyDescent="0.3">
      <c r="B142" s="4" t="s">
        <v>11208</v>
      </c>
      <c r="C142" s="5">
        <v>21266.834599999998</v>
      </c>
    </row>
    <row r="143" spans="2:3" x14ac:dyDescent="0.3">
      <c r="B143" s="4" t="s">
        <v>14416</v>
      </c>
      <c r="C143" s="5">
        <v>21257.5818</v>
      </c>
    </row>
    <row r="144" spans="2:3" x14ac:dyDescent="0.3">
      <c r="B144" s="4" t="s">
        <v>12711</v>
      </c>
      <c r="C144" s="5">
        <v>21240.857499999998</v>
      </c>
    </row>
    <row r="145" spans="2:3" x14ac:dyDescent="0.3">
      <c r="B145" s="4" t="s">
        <v>17462</v>
      </c>
      <c r="C145" s="5">
        <v>21239.134899999997</v>
      </c>
    </row>
    <row r="146" spans="2:3" x14ac:dyDescent="0.3">
      <c r="B146" s="4" t="s">
        <v>8641</v>
      </c>
      <c r="C146" s="5">
        <v>21231.604200000002</v>
      </c>
    </row>
    <row r="147" spans="2:3" x14ac:dyDescent="0.3">
      <c r="B147" s="4" t="s">
        <v>14231</v>
      </c>
      <c r="C147" s="5">
        <v>21224.950199999999</v>
      </c>
    </row>
    <row r="148" spans="2:3" x14ac:dyDescent="0.3">
      <c r="B148" s="4" t="s">
        <v>13941</v>
      </c>
      <c r="C148" s="5">
        <v>21220.016900000002</v>
      </c>
    </row>
    <row r="149" spans="2:3" x14ac:dyDescent="0.3">
      <c r="B149" s="4" t="s">
        <v>12054</v>
      </c>
      <c r="C149" s="5">
        <v>21211.245500000001</v>
      </c>
    </row>
    <row r="150" spans="2:3" x14ac:dyDescent="0.3">
      <c r="B150" s="4" t="s">
        <v>6271</v>
      </c>
      <c r="C150" s="5">
        <v>21203.1633</v>
      </c>
    </row>
    <row r="151" spans="2:3" x14ac:dyDescent="0.3">
      <c r="B151" s="4" t="s">
        <v>4055</v>
      </c>
      <c r="C151" s="5">
        <v>21199.511900000001</v>
      </c>
    </row>
    <row r="152" spans="2:3" x14ac:dyDescent="0.3">
      <c r="B152" s="4" t="s">
        <v>15677</v>
      </c>
      <c r="C152" s="5">
        <v>21193.722900000001</v>
      </c>
    </row>
    <row r="153" spans="2:3" x14ac:dyDescent="0.3">
      <c r="B153" s="4" t="s">
        <v>5116</v>
      </c>
      <c r="C153" s="5">
        <v>21190.561400000002</v>
      </c>
    </row>
    <row r="154" spans="2:3" x14ac:dyDescent="0.3">
      <c r="B154" s="4" t="s">
        <v>1266</v>
      </c>
      <c r="C154" s="5">
        <v>21174.9555</v>
      </c>
    </row>
    <row r="155" spans="2:3" x14ac:dyDescent="0.3">
      <c r="B155" s="4" t="s">
        <v>17880</v>
      </c>
      <c r="C155" s="5">
        <v>21144.9221</v>
      </c>
    </row>
    <row r="156" spans="2:3" x14ac:dyDescent="0.3">
      <c r="B156" s="4" t="s">
        <v>9668</v>
      </c>
      <c r="C156" s="5">
        <v>21144.9221</v>
      </c>
    </row>
    <row r="157" spans="2:3" x14ac:dyDescent="0.3">
      <c r="B157" s="4" t="s">
        <v>15560</v>
      </c>
      <c r="C157" s="5">
        <v>21142.448</v>
      </c>
    </row>
    <row r="158" spans="2:3" x14ac:dyDescent="0.3">
      <c r="B158" s="4" t="s">
        <v>11433</v>
      </c>
      <c r="C158" s="5">
        <v>21140.809399999998</v>
      </c>
    </row>
    <row r="159" spans="2:3" x14ac:dyDescent="0.3">
      <c r="B159" s="4" t="s">
        <v>15933</v>
      </c>
      <c r="C159" s="5">
        <v>21140.617899999997</v>
      </c>
    </row>
    <row r="160" spans="2:3" x14ac:dyDescent="0.3">
      <c r="B160" s="4" t="s">
        <v>10800</v>
      </c>
      <c r="C160" s="5">
        <v>21109.32</v>
      </c>
    </row>
    <row r="161" spans="2:3" x14ac:dyDescent="0.3">
      <c r="B161" s="4" t="s">
        <v>18921</v>
      </c>
      <c r="C161" s="5">
        <v>21096.724699999999</v>
      </c>
    </row>
    <row r="162" spans="2:3" x14ac:dyDescent="0.3">
      <c r="B162" s="4" t="s">
        <v>13004</v>
      </c>
      <c r="C162" s="5">
        <v>21095.319800000001</v>
      </c>
    </row>
    <row r="163" spans="2:3" x14ac:dyDescent="0.3">
      <c r="B163" s="4" t="s">
        <v>5857</v>
      </c>
      <c r="C163" s="5">
        <v>21039.047500000001</v>
      </c>
    </row>
    <row r="164" spans="2:3" x14ac:dyDescent="0.3">
      <c r="B164" s="4" t="s">
        <v>13604</v>
      </c>
      <c r="C164" s="5">
        <v>21010.414000000001</v>
      </c>
    </row>
    <row r="165" spans="2:3" x14ac:dyDescent="0.3">
      <c r="B165" s="4" t="s">
        <v>17571</v>
      </c>
      <c r="C165" s="5">
        <v>20997.8688</v>
      </c>
    </row>
    <row r="166" spans="2:3" x14ac:dyDescent="0.3">
      <c r="B166" s="4" t="s">
        <v>18110</v>
      </c>
      <c r="C166" s="5">
        <v>20991.226500000001</v>
      </c>
    </row>
    <row r="167" spans="2:3" x14ac:dyDescent="0.3">
      <c r="B167" s="4" t="s">
        <v>8766</v>
      </c>
      <c r="C167" s="5">
        <v>20982.1054</v>
      </c>
    </row>
    <row r="168" spans="2:3" x14ac:dyDescent="0.3">
      <c r="B168" s="4" t="s">
        <v>7333</v>
      </c>
      <c r="C168" s="5">
        <v>20978.994299999998</v>
      </c>
    </row>
    <row r="169" spans="2:3" x14ac:dyDescent="0.3">
      <c r="B169" s="4" t="s">
        <v>8584</v>
      </c>
      <c r="C169" s="5">
        <v>20934.479499999998</v>
      </c>
    </row>
    <row r="170" spans="2:3" x14ac:dyDescent="0.3">
      <c r="B170" s="4" t="s">
        <v>10714</v>
      </c>
      <c r="C170" s="5">
        <v>20912.594800000003</v>
      </c>
    </row>
    <row r="171" spans="2:3" x14ac:dyDescent="0.3">
      <c r="B171" s="4" t="s">
        <v>15971</v>
      </c>
      <c r="C171" s="5">
        <v>20912.252199999999</v>
      </c>
    </row>
    <row r="172" spans="2:3" x14ac:dyDescent="0.3">
      <c r="B172" s="4" t="s">
        <v>12923</v>
      </c>
      <c r="C172" s="5">
        <v>20860.173999999999</v>
      </c>
    </row>
    <row r="173" spans="2:3" x14ac:dyDescent="0.3">
      <c r="B173" s="4" t="s">
        <v>8285</v>
      </c>
      <c r="C173" s="5">
        <v>20860.173999999999</v>
      </c>
    </row>
    <row r="174" spans="2:3" x14ac:dyDescent="0.3">
      <c r="B174" s="4" t="s">
        <v>7688</v>
      </c>
      <c r="C174" s="5">
        <v>20860.173999999999</v>
      </c>
    </row>
    <row r="175" spans="2:3" x14ac:dyDescent="0.3">
      <c r="B175" s="4" t="s">
        <v>10218</v>
      </c>
      <c r="C175" s="5">
        <v>20818.5183</v>
      </c>
    </row>
    <row r="176" spans="2:3" x14ac:dyDescent="0.3">
      <c r="B176" s="4" t="s">
        <v>5497</v>
      </c>
      <c r="C176" s="5">
        <v>20766.6322</v>
      </c>
    </row>
    <row r="177" spans="2:3" x14ac:dyDescent="0.3">
      <c r="B177" s="4" t="s">
        <v>14661</v>
      </c>
      <c r="C177" s="5">
        <v>20721.513499999997</v>
      </c>
    </row>
    <row r="178" spans="2:3" x14ac:dyDescent="0.3">
      <c r="B178" s="4" t="s">
        <v>4235</v>
      </c>
      <c r="C178" s="5">
        <v>20700.419399999999</v>
      </c>
    </row>
    <row r="179" spans="2:3" x14ac:dyDescent="0.3">
      <c r="B179" s="4" t="s">
        <v>16532</v>
      </c>
      <c r="C179" s="5">
        <v>20689.612700000001</v>
      </c>
    </row>
    <row r="180" spans="2:3" x14ac:dyDescent="0.3">
      <c r="B180" s="4" t="s">
        <v>16026</v>
      </c>
      <c r="C180" s="5">
        <v>20678.215</v>
      </c>
    </row>
    <row r="181" spans="2:3" x14ac:dyDescent="0.3">
      <c r="B181" s="4" t="s">
        <v>14674</v>
      </c>
      <c r="C181" s="5">
        <v>20646.406099999997</v>
      </c>
    </row>
    <row r="182" spans="2:3" x14ac:dyDescent="0.3">
      <c r="B182" s="4" t="s">
        <v>9235</v>
      </c>
      <c r="C182" s="5">
        <v>20642.964400000001</v>
      </c>
    </row>
    <row r="183" spans="2:3" x14ac:dyDescent="0.3">
      <c r="B183" s="4" t="s">
        <v>15108</v>
      </c>
      <c r="C183" s="5">
        <v>20582.772200000003</v>
      </c>
    </row>
    <row r="184" spans="2:3" x14ac:dyDescent="0.3">
      <c r="B184" s="4" t="s">
        <v>1728</v>
      </c>
      <c r="C184" s="5">
        <v>20566.026599999997</v>
      </c>
    </row>
    <row r="185" spans="2:3" x14ac:dyDescent="0.3">
      <c r="B185" s="4" t="s">
        <v>11706</v>
      </c>
      <c r="C185" s="5">
        <v>20555.829599999997</v>
      </c>
    </row>
    <row r="186" spans="2:3" x14ac:dyDescent="0.3">
      <c r="B186" s="4" t="s">
        <v>5558</v>
      </c>
      <c r="C186" s="5">
        <v>20536.667099999999</v>
      </c>
    </row>
    <row r="187" spans="2:3" x14ac:dyDescent="0.3">
      <c r="B187" s="4" t="s">
        <v>7154</v>
      </c>
      <c r="C187" s="5">
        <v>20500.9254</v>
      </c>
    </row>
    <row r="188" spans="2:3" x14ac:dyDescent="0.3">
      <c r="B188" s="4" t="s">
        <v>6913</v>
      </c>
      <c r="C188" s="5">
        <v>20464.673699999996</v>
      </c>
    </row>
    <row r="189" spans="2:3" x14ac:dyDescent="0.3">
      <c r="B189" s="4" t="s">
        <v>6017</v>
      </c>
      <c r="C189" s="5">
        <v>20461.608799999998</v>
      </c>
    </row>
    <row r="190" spans="2:3" x14ac:dyDescent="0.3">
      <c r="B190" s="4" t="s">
        <v>17301</v>
      </c>
      <c r="C190" s="5">
        <v>20445.512599999998</v>
      </c>
    </row>
    <row r="191" spans="2:3" x14ac:dyDescent="0.3">
      <c r="B191" s="4" t="s">
        <v>5659</v>
      </c>
      <c r="C191" s="5">
        <v>20415.373100000001</v>
      </c>
    </row>
    <row r="192" spans="2:3" x14ac:dyDescent="0.3">
      <c r="B192" s="4" t="s">
        <v>11338</v>
      </c>
      <c r="C192" s="5">
        <v>20405.820800000001</v>
      </c>
    </row>
    <row r="193" spans="2:3" x14ac:dyDescent="0.3">
      <c r="B193" s="4" t="s">
        <v>16988</v>
      </c>
      <c r="C193" s="5">
        <v>20392.787899999996</v>
      </c>
    </row>
    <row r="194" spans="2:3" x14ac:dyDescent="0.3">
      <c r="B194" s="4" t="s">
        <v>11755</v>
      </c>
      <c r="C194" s="5">
        <v>20379.6011</v>
      </c>
    </row>
    <row r="195" spans="2:3" x14ac:dyDescent="0.3">
      <c r="B195" s="4" t="s">
        <v>6603</v>
      </c>
      <c r="C195" s="5">
        <v>20370.998900000002</v>
      </c>
    </row>
    <row r="196" spans="2:3" x14ac:dyDescent="0.3">
      <c r="B196" s="4" t="s">
        <v>8958</v>
      </c>
      <c r="C196" s="5">
        <v>20358.434799999999</v>
      </c>
    </row>
    <row r="197" spans="2:3" x14ac:dyDescent="0.3">
      <c r="B197" s="4" t="s">
        <v>9968</v>
      </c>
      <c r="C197" s="5">
        <v>20354.469000000001</v>
      </c>
    </row>
    <row r="198" spans="2:3" x14ac:dyDescent="0.3">
      <c r="B198" s="4" t="s">
        <v>5211</v>
      </c>
      <c r="C198" s="5">
        <v>20342.816500000001</v>
      </c>
    </row>
    <row r="199" spans="2:3" x14ac:dyDescent="0.3">
      <c r="B199" s="4" t="s">
        <v>2682</v>
      </c>
      <c r="C199" s="5">
        <v>20339.716499999999</v>
      </c>
    </row>
    <row r="200" spans="2:3" x14ac:dyDescent="0.3">
      <c r="B200" s="4" t="s">
        <v>3416</v>
      </c>
      <c r="C200" s="5">
        <v>20333.958999999999</v>
      </c>
    </row>
    <row r="201" spans="2:3" x14ac:dyDescent="0.3">
      <c r="B201" s="4" t="s">
        <v>7828</v>
      </c>
      <c r="C201" s="5">
        <v>20329.209799999997</v>
      </c>
    </row>
    <row r="202" spans="2:3" x14ac:dyDescent="0.3">
      <c r="B202" s="4" t="s">
        <v>6966</v>
      </c>
      <c r="C202" s="5">
        <v>20319.869299999998</v>
      </c>
    </row>
    <row r="203" spans="2:3" x14ac:dyDescent="0.3">
      <c r="B203" s="4" t="s">
        <v>5858</v>
      </c>
      <c r="C203" s="5">
        <v>20297.101699999999</v>
      </c>
    </row>
    <row r="204" spans="2:3" x14ac:dyDescent="0.3">
      <c r="B204" s="4" t="s">
        <v>14852</v>
      </c>
      <c r="C204" s="5">
        <v>20292.029500000001</v>
      </c>
    </row>
    <row r="205" spans="2:3" x14ac:dyDescent="0.3">
      <c r="B205" s="4" t="s">
        <v>14069</v>
      </c>
      <c r="C205" s="5">
        <v>20283.990500000004</v>
      </c>
    </row>
    <row r="206" spans="2:3" x14ac:dyDescent="0.3">
      <c r="B206" s="4" t="s">
        <v>5690</v>
      </c>
      <c r="C206" s="5">
        <v>20279.466100000001</v>
      </c>
    </row>
    <row r="207" spans="2:3" x14ac:dyDescent="0.3">
      <c r="B207" s="4" t="s">
        <v>18464</v>
      </c>
      <c r="C207" s="5">
        <v>20270.801100000001</v>
      </c>
    </row>
    <row r="208" spans="2:3" x14ac:dyDescent="0.3">
      <c r="B208" s="4" t="s">
        <v>17650</v>
      </c>
      <c r="C208" s="5">
        <v>20249.073800000002</v>
      </c>
    </row>
    <row r="209" spans="2:3" x14ac:dyDescent="0.3">
      <c r="B209" s="4" t="s">
        <v>8069</v>
      </c>
      <c r="C209" s="5">
        <v>20245.123700000004</v>
      </c>
    </row>
    <row r="210" spans="2:3" x14ac:dyDescent="0.3">
      <c r="B210" s="4" t="s">
        <v>11680</v>
      </c>
      <c r="C210" s="5">
        <v>20244.996200000001</v>
      </c>
    </row>
    <row r="211" spans="2:3" x14ac:dyDescent="0.3">
      <c r="B211" s="4" t="s">
        <v>11876</v>
      </c>
      <c r="C211" s="5">
        <v>20243.319200000002</v>
      </c>
    </row>
    <row r="212" spans="2:3" x14ac:dyDescent="0.3">
      <c r="B212" s="4" t="s">
        <v>17838</v>
      </c>
      <c r="C212" s="5">
        <v>20223.832200000001</v>
      </c>
    </row>
    <row r="213" spans="2:3" x14ac:dyDescent="0.3">
      <c r="B213" s="4" t="s">
        <v>14756</v>
      </c>
      <c r="C213" s="5">
        <v>20211.913</v>
      </c>
    </row>
    <row r="214" spans="2:3" x14ac:dyDescent="0.3">
      <c r="B214" s="4" t="s">
        <v>11801</v>
      </c>
      <c r="C214" s="5">
        <v>20184.394</v>
      </c>
    </row>
    <row r="215" spans="2:3" x14ac:dyDescent="0.3">
      <c r="B215" s="4" t="s">
        <v>15925</v>
      </c>
      <c r="C215" s="5">
        <v>20180.589</v>
      </c>
    </row>
    <row r="216" spans="2:3" x14ac:dyDescent="0.3">
      <c r="B216" s="4" t="s">
        <v>10009</v>
      </c>
      <c r="C216" s="5">
        <v>20179.1204</v>
      </c>
    </row>
    <row r="217" spans="2:3" x14ac:dyDescent="0.3">
      <c r="B217" s="4" t="s">
        <v>6139</v>
      </c>
      <c r="C217" s="5">
        <v>20167.192000000003</v>
      </c>
    </row>
    <row r="218" spans="2:3" x14ac:dyDescent="0.3">
      <c r="B218" s="4" t="s">
        <v>4105</v>
      </c>
      <c r="C218" s="5">
        <v>20156.688900000001</v>
      </c>
    </row>
    <row r="219" spans="2:3" x14ac:dyDescent="0.3">
      <c r="B219" s="4" t="s">
        <v>16812</v>
      </c>
      <c r="C219" s="5">
        <v>20145.720799999999</v>
      </c>
    </row>
    <row r="220" spans="2:3" x14ac:dyDescent="0.3">
      <c r="B220" s="4" t="s">
        <v>13344</v>
      </c>
      <c r="C220" s="5">
        <v>20145.669099999999</v>
      </c>
    </row>
    <row r="221" spans="2:3" x14ac:dyDescent="0.3">
      <c r="B221" s="4" t="s">
        <v>1084</v>
      </c>
      <c r="C221" s="5">
        <v>20140.4378</v>
      </c>
    </row>
    <row r="222" spans="2:3" x14ac:dyDescent="0.3">
      <c r="B222" s="4" t="s">
        <v>16796</v>
      </c>
      <c r="C222" s="5">
        <v>20126.540400000002</v>
      </c>
    </row>
    <row r="223" spans="2:3" x14ac:dyDescent="0.3">
      <c r="B223" s="4" t="s">
        <v>12716</v>
      </c>
      <c r="C223" s="5">
        <v>20124.8691</v>
      </c>
    </row>
    <row r="224" spans="2:3" x14ac:dyDescent="0.3">
      <c r="B224" s="4" t="s">
        <v>8675</v>
      </c>
      <c r="C224" s="5">
        <v>20098.057699999998</v>
      </c>
    </row>
    <row r="225" spans="2:3" x14ac:dyDescent="0.3">
      <c r="B225" s="4" t="s">
        <v>8981</v>
      </c>
      <c r="C225" s="5">
        <v>20080.085299999999</v>
      </c>
    </row>
    <row r="226" spans="2:3" x14ac:dyDescent="0.3">
      <c r="B226" s="4" t="s">
        <v>13339</v>
      </c>
      <c r="C226" s="5">
        <v>20078.595799999999</v>
      </c>
    </row>
    <row r="227" spans="2:3" x14ac:dyDescent="0.3">
      <c r="B227" s="4" t="s">
        <v>10282</v>
      </c>
      <c r="C227" s="5">
        <v>20077.910899999999</v>
      </c>
    </row>
    <row r="228" spans="2:3" x14ac:dyDescent="0.3">
      <c r="B228" s="4" t="s">
        <v>15619</v>
      </c>
      <c r="C228" s="5">
        <v>20058.175299999999</v>
      </c>
    </row>
    <row r="229" spans="2:3" x14ac:dyDescent="0.3">
      <c r="B229" s="4" t="s">
        <v>11162</v>
      </c>
      <c r="C229" s="5">
        <v>20053.509300000002</v>
      </c>
    </row>
    <row r="230" spans="2:3" x14ac:dyDescent="0.3">
      <c r="B230" s="4" t="s">
        <v>8554</v>
      </c>
      <c r="C230" s="5">
        <v>20052.760100000003</v>
      </c>
    </row>
    <row r="231" spans="2:3" x14ac:dyDescent="0.3">
      <c r="B231" s="4" t="s">
        <v>17492</v>
      </c>
      <c r="C231" s="5">
        <v>20047.374499999998</v>
      </c>
    </row>
    <row r="232" spans="2:3" x14ac:dyDescent="0.3">
      <c r="B232" s="4" t="s">
        <v>14452</v>
      </c>
      <c r="C232" s="5">
        <v>20039.2932</v>
      </c>
    </row>
    <row r="233" spans="2:3" x14ac:dyDescent="0.3">
      <c r="B233" s="4" t="s">
        <v>16425</v>
      </c>
      <c r="C233" s="5">
        <v>20034.472999999998</v>
      </c>
    </row>
    <row r="234" spans="2:3" x14ac:dyDescent="0.3">
      <c r="B234" s="4" t="s">
        <v>17742</v>
      </c>
      <c r="C234" s="5">
        <v>20033.039499999999</v>
      </c>
    </row>
    <row r="235" spans="2:3" x14ac:dyDescent="0.3">
      <c r="B235" s="4" t="s">
        <v>15674</v>
      </c>
      <c r="C235" s="5">
        <v>20033.039499999999</v>
      </c>
    </row>
    <row r="236" spans="2:3" x14ac:dyDescent="0.3">
      <c r="B236" s="4" t="s">
        <v>6601</v>
      </c>
      <c r="C236" s="5">
        <v>20033.039499999999</v>
      </c>
    </row>
    <row r="237" spans="2:3" x14ac:dyDescent="0.3">
      <c r="B237" s="4" t="s">
        <v>18172</v>
      </c>
      <c r="C237" s="5">
        <v>20029.873</v>
      </c>
    </row>
    <row r="238" spans="2:3" x14ac:dyDescent="0.3">
      <c r="B238" s="4" t="s">
        <v>4831</v>
      </c>
      <c r="C238" s="5">
        <v>20020.394799999998</v>
      </c>
    </row>
    <row r="239" spans="2:3" x14ac:dyDescent="0.3">
      <c r="B239" s="4" t="s">
        <v>7359</v>
      </c>
      <c r="C239" s="5">
        <v>20001.735599999996</v>
      </c>
    </row>
    <row r="240" spans="2:3" x14ac:dyDescent="0.3">
      <c r="B240" s="4" t="s">
        <v>18060</v>
      </c>
      <c r="C240" s="5">
        <v>19996.811600000001</v>
      </c>
    </row>
    <row r="241" spans="2:3" x14ac:dyDescent="0.3">
      <c r="B241" s="4" t="s">
        <v>18403</v>
      </c>
      <c r="C241" s="5">
        <v>19992.394899999999</v>
      </c>
    </row>
    <row r="242" spans="2:3" x14ac:dyDescent="0.3">
      <c r="B242" s="4" t="s">
        <v>2316</v>
      </c>
      <c r="C242" s="5">
        <v>19971.0239</v>
      </c>
    </row>
    <row r="243" spans="2:3" x14ac:dyDescent="0.3">
      <c r="B243" s="4" t="s">
        <v>14653</v>
      </c>
      <c r="C243" s="5">
        <v>19967.361200000003</v>
      </c>
    </row>
    <row r="244" spans="2:3" x14ac:dyDescent="0.3">
      <c r="B244" s="4" t="s">
        <v>14744</v>
      </c>
      <c r="C244" s="5">
        <v>19966.415300000001</v>
      </c>
    </row>
    <row r="245" spans="2:3" x14ac:dyDescent="0.3">
      <c r="B245" s="4" t="s">
        <v>4350</v>
      </c>
      <c r="C245" s="5">
        <v>19948.4192</v>
      </c>
    </row>
    <row r="246" spans="2:3" x14ac:dyDescent="0.3">
      <c r="B246" s="4" t="s">
        <v>15864</v>
      </c>
      <c r="C246" s="5">
        <v>19933.525700000002</v>
      </c>
    </row>
    <row r="247" spans="2:3" x14ac:dyDescent="0.3">
      <c r="B247" s="4" t="s">
        <v>17659</v>
      </c>
      <c r="C247" s="5">
        <v>19928.889099999997</v>
      </c>
    </row>
    <row r="248" spans="2:3" x14ac:dyDescent="0.3">
      <c r="B248" s="4" t="s">
        <v>8356</v>
      </c>
      <c r="C248" s="5">
        <v>19889.035600000003</v>
      </c>
    </row>
    <row r="249" spans="2:3" x14ac:dyDescent="0.3">
      <c r="B249" s="4" t="s">
        <v>16845</v>
      </c>
      <c r="C249" s="5">
        <v>19882.876400000001</v>
      </c>
    </row>
    <row r="250" spans="2:3" x14ac:dyDescent="0.3">
      <c r="B250" s="4" t="s">
        <v>12889</v>
      </c>
      <c r="C250" s="5">
        <v>19857.792300000001</v>
      </c>
    </row>
    <row r="251" spans="2:3" x14ac:dyDescent="0.3">
      <c r="B251" s="4" t="s">
        <v>5131</v>
      </c>
      <c r="C251" s="5">
        <v>19846.797900000001</v>
      </c>
    </row>
    <row r="252" spans="2:3" x14ac:dyDescent="0.3">
      <c r="B252" s="4" t="s">
        <v>10116</v>
      </c>
      <c r="C252" s="5">
        <v>19845.284900000002</v>
      </c>
    </row>
    <row r="253" spans="2:3" x14ac:dyDescent="0.3">
      <c r="B253" s="4" t="s">
        <v>18596</v>
      </c>
      <c r="C253" s="5">
        <v>19838.667799999999</v>
      </c>
    </row>
    <row r="254" spans="2:3" x14ac:dyDescent="0.3">
      <c r="B254" s="4" t="s">
        <v>7949</v>
      </c>
      <c r="C254" s="5">
        <v>19835.9264</v>
      </c>
    </row>
    <row r="255" spans="2:3" x14ac:dyDescent="0.3">
      <c r="B255" s="4" t="s">
        <v>18175</v>
      </c>
      <c r="C255" s="5">
        <v>19820.032299999999</v>
      </c>
    </row>
    <row r="256" spans="2:3" x14ac:dyDescent="0.3">
      <c r="B256" s="4" t="s">
        <v>12015</v>
      </c>
      <c r="C256" s="5">
        <v>19817.165300000001</v>
      </c>
    </row>
    <row r="257" spans="2:3" x14ac:dyDescent="0.3">
      <c r="B257" s="4" t="s">
        <v>6368</v>
      </c>
      <c r="C257" s="5">
        <v>19817.165300000001</v>
      </c>
    </row>
    <row r="258" spans="2:3" x14ac:dyDescent="0.3">
      <c r="B258" s="4" t="s">
        <v>4427</v>
      </c>
      <c r="C258" s="5">
        <v>19769.061699999998</v>
      </c>
    </row>
    <row r="259" spans="2:3" x14ac:dyDescent="0.3">
      <c r="B259" s="4" t="s">
        <v>9250</v>
      </c>
      <c r="C259" s="5">
        <v>19738.419099999999</v>
      </c>
    </row>
    <row r="260" spans="2:3" x14ac:dyDescent="0.3">
      <c r="B260" s="4" t="s">
        <v>10241</v>
      </c>
      <c r="C260" s="5">
        <v>19718.999099999997</v>
      </c>
    </row>
    <row r="261" spans="2:3" x14ac:dyDescent="0.3">
      <c r="B261" s="4" t="s">
        <v>11174</v>
      </c>
      <c r="C261" s="5">
        <v>19645.232100000001</v>
      </c>
    </row>
    <row r="262" spans="2:3" x14ac:dyDescent="0.3">
      <c r="B262" s="4" t="s">
        <v>3513</v>
      </c>
      <c r="C262" s="5">
        <v>19635.515599999999</v>
      </c>
    </row>
    <row r="263" spans="2:3" x14ac:dyDescent="0.3">
      <c r="B263" s="4" t="s">
        <v>9648</v>
      </c>
      <c r="C263" s="5">
        <v>19535.6531</v>
      </c>
    </row>
    <row r="264" spans="2:3" x14ac:dyDescent="0.3">
      <c r="B264" s="4" t="s">
        <v>1579</v>
      </c>
      <c r="C264" s="5">
        <v>19516.877800000002</v>
      </c>
    </row>
    <row r="265" spans="2:3" x14ac:dyDescent="0.3">
      <c r="B265" s="4" t="s">
        <v>12767</v>
      </c>
      <c r="C265" s="5">
        <v>19495.0056</v>
      </c>
    </row>
    <row r="266" spans="2:3" x14ac:dyDescent="0.3">
      <c r="B266" s="4" t="s">
        <v>15717</v>
      </c>
      <c r="C266" s="5">
        <v>19480.497599999999</v>
      </c>
    </row>
    <row r="267" spans="2:3" x14ac:dyDescent="0.3">
      <c r="B267" s="4" t="s">
        <v>4661</v>
      </c>
      <c r="C267" s="5">
        <v>19474.867400000003</v>
      </c>
    </row>
    <row r="268" spans="2:3" x14ac:dyDescent="0.3">
      <c r="B268" s="4" t="s">
        <v>2149</v>
      </c>
      <c r="C268" s="5">
        <v>19459.971400000002</v>
      </c>
    </row>
    <row r="269" spans="2:3" x14ac:dyDescent="0.3">
      <c r="B269" s="4" t="s">
        <v>10331</v>
      </c>
      <c r="C269" s="5">
        <v>19441.682200000003</v>
      </c>
    </row>
    <row r="270" spans="2:3" x14ac:dyDescent="0.3">
      <c r="B270" s="4" t="s">
        <v>6374</v>
      </c>
      <c r="C270" s="5">
        <v>19428.107100000001</v>
      </c>
    </row>
    <row r="271" spans="2:3" x14ac:dyDescent="0.3">
      <c r="B271" s="4" t="s">
        <v>16814</v>
      </c>
      <c r="C271" s="5">
        <v>19416.8266</v>
      </c>
    </row>
    <row r="272" spans="2:3" x14ac:dyDescent="0.3">
      <c r="B272" s="4" t="s">
        <v>910</v>
      </c>
      <c r="C272" s="5">
        <v>19366.669300000001</v>
      </c>
    </row>
    <row r="273" spans="2:3" x14ac:dyDescent="0.3">
      <c r="B273" s="4" t="s">
        <v>16350</v>
      </c>
      <c r="C273" s="5">
        <v>19354.934099999999</v>
      </c>
    </row>
    <row r="274" spans="2:3" x14ac:dyDescent="0.3">
      <c r="B274" s="4" t="s">
        <v>6405</v>
      </c>
      <c r="C274" s="5">
        <v>19307.2245</v>
      </c>
    </row>
    <row r="275" spans="2:3" x14ac:dyDescent="0.3">
      <c r="B275" s="4" t="s">
        <v>10635</v>
      </c>
      <c r="C275" s="5">
        <v>19305.741299999998</v>
      </c>
    </row>
    <row r="276" spans="2:3" x14ac:dyDescent="0.3">
      <c r="B276" s="4" t="s">
        <v>1010</v>
      </c>
      <c r="C276" s="5">
        <v>19297.666400000002</v>
      </c>
    </row>
    <row r="277" spans="2:3" x14ac:dyDescent="0.3">
      <c r="B277" s="4" t="s">
        <v>11913</v>
      </c>
      <c r="C277" s="5">
        <v>19292.756000000001</v>
      </c>
    </row>
    <row r="278" spans="2:3" x14ac:dyDescent="0.3">
      <c r="B278" s="4" t="s">
        <v>15245</v>
      </c>
      <c r="C278" s="5">
        <v>19268.4509</v>
      </c>
    </row>
    <row r="279" spans="2:3" x14ac:dyDescent="0.3">
      <c r="B279" s="4" t="s">
        <v>5601</v>
      </c>
      <c r="C279" s="5">
        <v>19259.909200000002</v>
      </c>
    </row>
    <row r="280" spans="2:3" x14ac:dyDescent="0.3">
      <c r="B280" s="4" t="s">
        <v>6954</v>
      </c>
      <c r="C280" s="5">
        <v>19257.219900000004</v>
      </c>
    </row>
    <row r="281" spans="2:3" x14ac:dyDescent="0.3">
      <c r="B281" s="4" t="s">
        <v>14951</v>
      </c>
      <c r="C281" s="5">
        <v>19249.901500000004</v>
      </c>
    </row>
    <row r="282" spans="2:3" x14ac:dyDescent="0.3">
      <c r="B282" s="4" t="s">
        <v>6288</v>
      </c>
      <c r="C282" s="5">
        <v>19242.838500000002</v>
      </c>
    </row>
    <row r="283" spans="2:3" x14ac:dyDescent="0.3">
      <c r="B283" s="4" t="s">
        <v>8184</v>
      </c>
      <c r="C283" s="5">
        <v>19228.818000000003</v>
      </c>
    </row>
    <row r="284" spans="2:3" x14ac:dyDescent="0.3">
      <c r="B284" s="4" t="s">
        <v>18951</v>
      </c>
      <c r="C284" s="5">
        <v>19219.679</v>
      </c>
    </row>
    <row r="285" spans="2:3" x14ac:dyDescent="0.3">
      <c r="B285" s="4" t="s">
        <v>10092</v>
      </c>
      <c r="C285" s="5">
        <v>19205.269199999999</v>
      </c>
    </row>
    <row r="286" spans="2:3" x14ac:dyDescent="0.3">
      <c r="B286" s="4" t="s">
        <v>14941</v>
      </c>
      <c r="C286" s="5">
        <v>19184.1564</v>
      </c>
    </row>
    <row r="287" spans="2:3" x14ac:dyDescent="0.3">
      <c r="B287" s="4" t="s">
        <v>15466</v>
      </c>
      <c r="C287" s="5">
        <v>19169.3596</v>
      </c>
    </row>
    <row r="288" spans="2:3" x14ac:dyDescent="0.3">
      <c r="B288" s="4" t="s">
        <v>5972</v>
      </c>
      <c r="C288" s="5">
        <v>19168.423199999997</v>
      </c>
    </row>
    <row r="289" spans="2:3" x14ac:dyDescent="0.3">
      <c r="B289" s="4" t="s">
        <v>6883</v>
      </c>
      <c r="C289" s="5">
        <v>19163.093100000002</v>
      </c>
    </row>
    <row r="290" spans="2:3" x14ac:dyDescent="0.3">
      <c r="B290" s="4" t="s">
        <v>13061</v>
      </c>
      <c r="C290" s="5">
        <v>19153.8986</v>
      </c>
    </row>
    <row r="291" spans="2:3" x14ac:dyDescent="0.3">
      <c r="B291" s="4" t="s">
        <v>11601</v>
      </c>
      <c r="C291" s="5">
        <v>19149.636900000001</v>
      </c>
    </row>
    <row r="292" spans="2:3" x14ac:dyDescent="0.3">
      <c r="B292" s="4" t="s">
        <v>11333</v>
      </c>
      <c r="C292" s="5">
        <v>19137.443299999999</v>
      </c>
    </row>
    <row r="293" spans="2:3" x14ac:dyDescent="0.3">
      <c r="B293" s="4" t="s">
        <v>14390</v>
      </c>
      <c r="C293" s="5">
        <v>19136.184600000001</v>
      </c>
    </row>
    <row r="294" spans="2:3" x14ac:dyDescent="0.3">
      <c r="B294" s="4" t="s">
        <v>16842</v>
      </c>
      <c r="C294" s="5">
        <v>19112.928100000001</v>
      </c>
    </row>
    <row r="295" spans="2:3" x14ac:dyDescent="0.3">
      <c r="B295" s="4" t="s">
        <v>16436</v>
      </c>
      <c r="C295" s="5">
        <v>19102.8066</v>
      </c>
    </row>
    <row r="296" spans="2:3" x14ac:dyDescent="0.3">
      <c r="B296" s="4" t="s">
        <v>14605</v>
      </c>
      <c r="C296" s="5">
        <v>19102.712099999997</v>
      </c>
    </row>
    <row r="297" spans="2:3" x14ac:dyDescent="0.3">
      <c r="B297" s="4" t="s">
        <v>7563</v>
      </c>
      <c r="C297" s="5">
        <v>19100.9656</v>
      </c>
    </row>
    <row r="298" spans="2:3" x14ac:dyDescent="0.3">
      <c r="B298" s="4" t="s">
        <v>3855</v>
      </c>
      <c r="C298" s="5">
        <v>19097.520800000002</v>
      </c>
    </row>
    <row r="299" spans="2:3" x14ac:dyDescent="0.3">
      <c r="B299" s="4" t="s">
        <v>8280</v>
      </c>
      <c r="C299" s="5">
        <v>19094.397100000002</v>
      </c>
    </row>
    <row r="300" spans="2:3" x14ac:dyDescent="0.3">
      <c r="B300" s="4" t="s">
        <v>5585</v>
      </c>
      <c r="C300" s="5">
        <v>19094.315200000005</v>
      </c>
    </row>
    <row r="301" spans="2:3" x14ac:dyDescent="0.3">
      <c r="B301" s="4" t="s">
        <v>9107</v>
      </c>
      <c r="C301" s="5">
        <v>19081.1469</v>
      </c>
    </row>
    <row r="302" spans="2:3" x14ac:dyDescent="0.3">
      <c r="B302" s="4" t="s">
        <v>18266</v>
      </c>
      <c r="C302" s="5">
        <v>19080.757700000002</v>
      </c>
    </row>
    <row r="303" spans="2:3" x14ac:dyDescent="0.3">
      <c r="B303" s="4" t="s">
        <v>1663</v>
      </c>
      <c r="C303" s="5">
        <v>19079.917300000001</v>
      </c>
    </row>
    <row r="304" spans="2:3" x14ac:dyDescent="0.3">
      <c r="B304" s="4" t="s">
        <v>14383</v>
      </c>
      <c r="C304" s="5">
        <v>19073.86</v>
      </c>
    </row>
    <row r="305" spans="2:3" x14ac:dyDescent="0.3">
      <c r="B305" s="4" t="s">
        <v>4347</v>
      </c>
      <c r="C305" s="5">
        <v>19066.309000000001</v>
      </c>
    </row>
    <row r="306" spans="2:3" x14ac:dyDescent="0.3">
      <c r="B306" s="4" t="s">
        <v>7876</v>
      </c>
      <c r="C306" s="5">
        <v>19062.910699999997</v>
      </c>
    </row>
    <row r="307" spans="2:3" x14ac:dyDescent="0.3">
      <c r="B307" s="4" t="s">
        <v>9162</v>
      </c>
      <c r="C307" s="5">
        <v>19047.430499999999</v>
      </c>
    </row>
    <row r="308" spans="2:3" x14ac:dyDescent="0.3">
      <c r="B308" s="4" t="s">
        <v>6655</v>
      </c>
      <c r="C308" s="5">
        <v>19037.633999999998</v>
      </c>
    </row>
    <row r="309" spans="2:3" x14ac:dyDescent="0.3">
      <c r="B309" s="4" t="s">
        <v>6770</v>
      </c>
      <c r="C309" s="5">
        <v>19021.827599999997</v>
      </c>
    </row>
    <row r="310" spans="2:3" x14ac:dyDescent="0.3">
      <c r="B310" s="4" t="s">
        <v>7560</v>
      </c>
      <c r="C310" s="5">
        <v>19015.713100000001</v>
      </c>
    </row>
    <row r="311" spans="2:3" x14ac:dyDescent="0.3">
      <c r="B311" s="4" t="s">
        <v>10567</v>
      </c>
      <c r="C311" s="5">
        <v>19015.009099999999</v>
      </c>
    </row>
    <row r="312" spans="2:3" x14ac:dyDescent="0.3">
      <c r="B312" s="4" t="s">
        <v>836</v>
      </c>
      <c r="C312" s="5">
        <v>19009.742000000002</v>
      </c>
    </row>
    <row r="313" spans="2:3" x14ac:dyDescent="0.3">
      <c r="B313" s="4" t="s">
        <v>4421</v>
      </c>
      <c r="C313" s="5">
        <v>18995.0105</v>
      </c>
    </row>
    <row r="314" spans="2:3" x14ac:dyDescent="0.3">
      <c r="B314" s="4" t="s">
        <v>11971</v>
      </c>
      <c r="C314" s="5">
        <v>18994.1561</v>
      </c>
    </row>
    <row r="315" spans="2:3" x14ac:dyDescent="0.3">
      <c r="B315" s="4" t="s">
        <v>12218</v>
      </c>
      <c r="C315" s="5">
        <v>18991.570500000002</v>
      </c>
    </row>
    <row r="316" spans="2:3" x14ac:dyDescent="0.3">
      <c r="B316" s="4" t="s">
        <v>10897</v>
      </c>
      <c r="C316" s="5">
        <v>18979.219999999998</v>
      </c>
    </row>
    <row r="317" spans="2:3" x14ac:dyDescent="0.3">
      <c r="B317" s="4" t="s">
        <v>12390</v>
      </c>
      <c r="C317" s="5">
        <v>18978.669000000002</v>
      </c>
    </row>
    <row r="318" spans="2:3" x14ac:dyDescent="0.3">
      <c r="B318" s="4" t="s">
        <v>3376</v>
      </c>
      <c r="C318" s="5">
        <v>18978.669000000002</v>
      </c>
    </row>
    <row r="319" spans="2:3" x14ac:dyDescent="0.3">
      <c r="B319" s="4" t="s">
        <v>1540</v>
      </c>
      <c r="C319" s="5">
        <v>18978.669000000002</v>
      </c>
    </row>
    <row r="320" spans="2:3" x14ac:dyDescent="0.3">
      <c r="B320" s="4" t="s">
        <v>14447</v>
      </c>
      <c r="C320" s="5">
        <v>18977.399399999998</v>
      </c>
    </row>
    <row r="321" spans="2:3" x14ac:dyDescent="0.3">
      <c r="B321" s="4" t="s">
        <v>806</v>
      </c>
      <c r="C321" s="5">
        <v>18976.770799999998</v>
      </c>
    </row>
    <row r="322" spans="2:3" x14ac:dyDescent="0.3">
      <c r="B322" s="4" t="s">
        <v>17604</v>
      </c>
      <c r="C322" s="5">
        <v>18964.587900000002</v>
      </c>
    </row>
    <row r="323" spans="2:3" x14ac:dyDescent="0.3">
      <c r="B323" s="4" t="s">
        <v>11973</v>
      </c>
      <c r="C323" s="5">
        <v>18962.9012</v>
      </c>
    </row>
    <row r="324" spans="2:3" x14ac:dyDescent="0.3">
      <c r="B324" s="4" t="s">
        <v>11684</v>
      </c>
      <c r="C324" s="5">
        <v>18954.811899999997</v>
      </c>
    </row>
    <row r="325" spans="2:3" x14ac:dyDescent="0.3">
      <c r="B325" s="4" t="s">
        <v>6645</v>
      </c>
      <c r="C325" s="5">
        <v>18939.2706</v>
      </c>
    </row>
    <row r="326" spans="2:3" x14ac:dyDescent="0.3">
      <c r="B326" s="4" t="s">
        <v>7561</v>
      </c>
      <c r="C326" s="5">
        <v>18924.257999999998</v>
      </c>
    </row>
    <row r="327" spans="2:3" x14ac:dyDescent="0.3">
      <c r="B327" s="4" t="s">
        <v>2701</v>
      </c>
      <c r="C327" s="5">
        <v>18919.988600000001</v>
      </c>
    </row>
    <row r="328" spans="2:3" x14ac:dyDescent="0.3">
      <c r="B328" s="4" t="s">
        <v>6266</v>
      </c>
      <c r="C328" s="5">
        <v>18911.7516</v>
      </c>
    </row>
    <row r="329" spans="2:3" x14ac:dyDescent="0.3">
      <c r="B329" s="4" t="s">
        <v>15554</v>
      </c>
      <c r="C329" s="5">
        <v>18905.042600000001</v>
      </c>
    </row>
    <row r="330" spans="2:3" x14ac:dyDescent="0.3">
      <c r="B330" s="4" t="s">
        <v>9094</v>
      </c>
      <c r="C330" s="5">
        <v>18883.374599999999</v>
      </c>
    </row>
    <row r="331" spans="2:3" x14ac:dyDescent="0.3">
      <c r="B331" s="4" t="s">
        <v>7798</v>
      </c>
      <c r="C331" s="5">
        <v>18883.254999999997</v>
      </c>
    </row>
    <row r="332" spans="2:3" x14ac:dyDescent="0.3">
      <c r="B332" s="4" t="s">
        <v>2594</v>
      </c>
      <c r="C332" s="5">
        <v>18873.170300000002</v>
      </c>
    </row>
    <row r="333" spans="2:3" x14ac:dyDescent="0.3">
      <c r="B333" s="4" t="s">
        <v>18612</v>
      </c>
      <c r="C333" s="5">
        <v>18871.275799999999</v>
      </c>
    </row>
    <row r="334" spans="2:3" x14ac:dyDescent="0.3">
      <c r="B334" s="4" t="s">
        <v>8543</v>
      </c>
      <c r="C334" s="5">
        <v>18811.858100000001</v>
      </c>
    </row>
    <row r="335" spans="2:3" x14ac:dyDescent="0.3">
      <c r="B335" s="4" t="s">
        <v>17956</v>
      </c>
      <c r="C335" s="5">
        <v>18800.367099999999</v>
      </c>
    </row>
    <row r="336" spans="2:3" x14ac:dyDescent="0.3">
      <c r="B336" s="4" t="s">
        <v>10679</v>
      </c>
      <c r="C336" s="5">
        <v>18782.8279</v>
      </c>
    </row>
    <row r="337" spans="2:3" x14ac:dyDescent="0.3">
      <c r="B337" s="4" t="s">
        <v>16809</v>
      </c>
      <c r="C337" s="5">
        <v>18774.156599999998</v>
      </c>
    </row>
    <row r="338" spans="2:3" x14ac:dyDescent="0.3">
      <c r="B338" s="4" t="s">
        <v>16233</v>
      </c>
      <c r="C338" s="5">
        <v>18774.156599999998</v>
      </c>
    </row>
    <row r="339" spans="2:3" x14ac:dyDescent="0.3">
      <c r="B339" s="4" t="s">
        <v>13287</v>
      </c>
      <c r="C339" s="5">
        <v>18774.156599999998</v>
      </c>
    </row>
    <row r="340" spans="2:3" x14ac:dyDescent="0.3">
      <c r="B340" s="4" t="s">
        <v>9823</v>
      </c>
      <c r="C340" s="5">
        <v>18774.156599999998</v>
      </c>
    </row>
    <row r="341" spans="2:3" x14ac:dyDescent="0.3">
      <c r="B341" s="4" t="s">
        <v>10657</v>
      </c>
      <c r="C341" s="5">
        <v>18774.156599999998</v>
      </c>
    </row>
    <row r="342" spans="2:3" x14ac:dyDescent="0.3">
      <c r="B342" s="4" t="s">
        <v>17555</v>
      </c>
      <c r="C342" s="5">
        <v>18751.166400000002</v>
      </c>
    </row>
    <row r="343" spans="2:3" x14ac:dyDescent="0.3">
      <c r="B343" s="4" t="s">
        <v>5766</v>
      </c>
      <c r="C343" s="5">
        <v>18749.229800000001</v>
      </c>
    </row>
    <row r="344" spans="2:3" x14ac:dyDescent="0.3">
      <c r="B344" s="4" t="s">
        <v>8813</v>
      </c>
      <c r="C344" s="5">
        <v>18691.449799999999</v>
      </c>
    </row>
    <row r="345" spans="2:3" x14ac:dyDescent="0.3">
      <c r="B345" s="4" t="s">
        <v>14698</v>
      </c>
      <c r="C345" s="5">
        <v>18671.820199999998</v>
      </c>
    </row>
    <row r="346" spans="2:3" x14ac:dyDescent="0.3">
      <c r="B346" s="4" t="s">
        <v>2400</v>
      </c>
      <c r="C346" s="5">
        <v>18644.564199999997</v>
      </c>
    </row>
    <row r="347" spans="2:3" x14ac:dyDescent="0.3">
      <c r="B347" s="4" t="s">
        <v>14100</v>
      </c>
      <c r="C347" s="5">
        <v>18600.719000000001</v>
      </c>
    </row>
    <row r="348" spans="2:3" x14ac:dyDescent="0.3">
      <c r="B348" s="4" t="s">
        <v>2536</v>
      </c>
      <c r="C348" s="5">
        <v>18597.876399999997</v>
      </c>
    </row>
    <row r="349" spans="2:3" x14ac:dyDescent="0.3">
      <c r="B349" s="4" t="s">
        <v>16117</v>
      </c>
      <c r="C349" s="5">
        <v>18577.977899999998</v>
      </c>
    </row>
    <row r="350" spans="2:3" x14ac:dyDescent="0.3">
      <c r="B350" s="4" t="s">
        <v>8563</v>
      </c>
      <c r="C350" s="5">
        <v>18555.214400000001</v>
      </c>
    </row>
    <row r="351" spans="2:3" x14ac:dyDescent="0.3">
      <c r="B351" s="4" t="s">
        <v>768</v>
      </c>
      <c r="C351" s="5">
        <v>18550.262299999999</v>
      </c>
    </row>
    <row r="352" spans="2:3" x14ac:dyDescent="0.3">
      <c r="B352" s="4" t="s">
        <v>17263</v>
      </c>
      <c r="C352" s="5">
        <v>18534.979400000004</v>
      </c>
    </row>
    <row r="353" spans="2:3" x14ac:dyDescent="0.3">
      <c r="B353" s="4" t="s">
        <v>7759</v>
      </c>
      <c r="C353" s="5">
        <v>18498.206200000001</v>
      </c>
    </row>
    <row r="354" spans="2:3" x14ac:dyDescent="0.3">
      <c r="B354" s="4" t="s">
        <v>17836</v>
      </c>
      <c r="C354" s="5">
        <v>18475.341100000001</v>
      </c>
    </row>
    <row r="355" spans="2:3" x14ac:dyDescent="0.3">
      <c r="B355" s="4" t="s">
        <v>5500</v>
      </c>
      <c r="C355" s="5">
        <v>18474.958000000002</v>
      </c>
    </row>
    <row r="356" spans="2:3" x14ac:dyDescent="0.3">
      <c r="B356" s="4" t="s">
        <v>4160</v>
      </c>
      <c r="C356" s="5">
        <v>18441.9575</v>
      </c>
    </row>
    <row r="357" spans="2:3" x14ac:dyDescent="0.3">
      <c r="B357" s="4" t="s">
        <v>17123</v>
      </c>
      <c r="C357" s="5">
        <v>18440.720099999999</v>
      </c>
    </row>
    <row r="358" spans="2:3" x14ac:dyDescent="0.3">
      <c r="B358" s="4" t="s">
        <v>4539</v>
      </c>
      <c r="C358" s="5">
        <v>18436.908599999999</v>
      </c>
    </row>
    <row r="359" spans="2:3" x14ac:dyDescent="0.3">
      <c r="B359" s="4" t="s">
        <v>14865</v>
      </c>
      <c r="C359" s="5">
        <v>18425.921900000001</v>
      </c>
    </row>
    <row r="360" spans="2:3" x14ac:dyDescent="0.3">
      <c r="B360" s="4" t="s">
        <v>17845</v>
      </c>
      <c r="C360" s="5">
        <v>18419.394</v>
      </c>
    </row>
    <row r="361" spans="2:3" x14ac:dyDescent="0.3">
      <c r="B361" s="4" t="s">
        <v>13414</v>
      </c>
      <c r="C361" s="5">
        <v>18415.0049</v>
      </c>
    </row>
    <row r="362" spans="2:3" x14ac:dyDescent="0.3">
      <c r="B362" s="4" t="s">
        <v>7241</v>
      </c>
      <c r="C362" s="5">
        <v>18379.998500000002</v>
      </c>
    </row>
    <row r="363" spans="2:3" x14ac:dyDescent="0.3">
      <c r="B363" s="4" t="s">
        <v>2485</v>
      </c>
      <c r="C363" s="5">
        <v>18378.700799999999</v>
      </c>
    </row>
    <row r="364" spans="2:3" x14ac:dyDescent="0.3">
      <c r="B364" s="4" t="s">
        <v>17308</v>
      </c>
      <c r="C364" s="5">
        <v>18371.197499999998</v>
      </c>
    </row>
    <row r="365" spans="2:3" x14ac:dyDescent="0.3">
      <c r="B365" s="4" t="s">
        <v>5925</v>
      </c>
      <c r="C365" s="5">
        <v>18367.1443</v>
      </c>
    </row>
    <row r="366" spans="2:3" x14ac:dyDescent="0.3">
      <c r="B366" s="4" t="s">
        <v>18022</v>
      </c>
      <c r="C366" s="5">
        <v>18355.847899999997</v>
      </c>
    </row>
    <row r="367" spans="2:3" x14ac:dyDescent="0.3">
      <c r="B367" s="4" t="s">
        <v>17835</v>
      </c>
      <c r="C367" s="5">
        <v>18334.346000000001</v>
      </c>
    </row>
    <row r="368" spans="2:3" x14ac:dyDescent="0.3">
      <c r="B368" s="4" t="s">
        <v>7990</v>
      </c>
      <c r="C368" s="5">
        <v>18331.956699999999</v>
      </c>
    </row>
    <row r="369" spans="2:3" x14ac:dyDescent="0.3">
      <c r="B369" s="4" t="s">
        <v>10333</v>
      </c>
      <c r="C369" s="5">
        <v>18318.5651</v>
      </c>
    </row>
    <row r="370" spans="2:3" x14ac:dyDescent="0.3">
      <c r="B370" s="4" t="s">
        <v>3746</v>
      </c>
      <c r="C370" s="5">
        <v>18299.476200000001</v>
      </c>
    </row>
    <row r="371" spans="2:3" x14ac:dyDescent="0.3">
      <c r="B371" s="4" t="s">
        <v>3482</v>
      </c>
      <c r="C371" s="5">
        <v>18290.995999999999</v>
      </c>
    </row>
    <row r="372" spans="2:3" x14ac:dyDescent="0.3">
      <c r="B372" s="4" t="s">
        <v>4759</v>
      </c>
      <c r="C372" s="5">
        <v>18275.935500000003</v>
      </c>
    </row>
    <row r="373" spans="2:3" x14ac:dyDescent="0.3">
      <c r="B373" s="4" t="s">
        <v>1722</v>
      </c>
      <c r="C373" s="5">
        <v>18267.306700000001</v>
      </c>
    </row>
    <row r="374" spans="2:3" x14ac:dyDescent="0.3">
      <c r="B374" s="4" t="s">
        <v>13359</v>
      </c>
      <c r="C374" s="5">
        <v>18266.160599999999</v>
      </c>
    </row>
    <row r="375" spans="2:3" x14ac:dyDescent="0.3">
      <c r="B375" s="4" t="s">
        <v>13724</v>
      </c>
      <c r="C375" s="5">
        <v>18266.160599999999</v>
      </c>
    </row>
    <row r="376" spans="2:3" x14ac:dyDescent="0.3">
      <c r="B376" s="4" t="s">
        <v>10525</v>
      </c>
      <c r="C376" s="5">
        <v>18261.679</v>
      </c>
    </row>
    <row r="377" spans="2:3" x14ac:dyDescent="0.3">
      <c r="B377" s="4" t="s">
        <v>13225</v>
      </c>
      <c r="C377" s="5">
        <v>18261.263999999996</v>
      </c>
    </row>
    <row r="378" spans="2:3" x14ac:dyDescent="0.3">
      <c r="B378" s="4" t="s">
        <v>16869</v>
      </c>
      <c r="C378" s="5">
        <v>18255.813700000002</v>
      </c>
    </row>
    <row r="379" spans="2:3" x14ac:dyDescent="0.3">
      <c r="B379" s="4" t="s">
        <v>16392</v>
      </c>
      <c r="C379" s="5">
        <v>18239.775300000001</v>
      </c>
    </row>
    <row r="380" spans="2:3" x14ac:dyDescent="0.3">
      <c r="B380" s="4" t="s">
        <v>11517</v>
      </c>
      <c r="C380" s="5">
        <v>18227.730499999998</v>
      </c>
    </row>
    <row r="381" spans="2:3" x14ac:dyDescent="0.3">
      <c r="B381" s="4" t="s">
        <v>10953</v>
      </c>
      <c r="C381" s="5">
        <v>18196.433500000003</v>
      </c>
    </row>
    <row r="382" spans="2:3" x14ac:dyDescent="0.3">
      <c r="B382" s="4" t="s">
        <v>8709</v>
      </c>
      <c r="C382" s="5">
        <v>18190.528999999999</v>
      </c>
    </row>
    <row r="383" spans="2:3" x14ac:dyDescent="0.3">
      <c r="B383" s="4" t="s">
        <v>13185</v>
      </c>
      <c r="C383" s="5">
        <v>18189.408100000001</v>
      </c>
    </row>
    <row r="384" spans="2:3" x14ac:dyDescent="0.3">
      <c r="B384" s="4" t="s">
        <v>8646</v>
      </c>
      <c r="C384" s="5">
        <v>18189.1715</v>
      </c>
    </row>
    <row r="385" spans="2:3" x14ac:dyDescent="0.3">
      <c r="B385" s="4" t="s">
        <v>7551</v>
      </c>
      <c r="C385" s="5">
        <v>18187.928599999999</v>
      </c>
    </row>
    <row r="386" spans="2:3" x14ac:dyDescent="0.3">
      <c r="B386" s="4" t="s">
        <v>719</v>
      </c>
      <c r="C386" s="5">
        <v>18187.142900000003</v>
      </c>
    </row>
    <row r="387" spans="2:3" x14ac:dyDescent="0.3">
      <c r="B387" s="4" t="s">
        <v>9583</v>
      </c>
      <c r="C387" s="5">
        <v>18185.872100000001</v>
      </c>
    </row>
    <row r="388" spans="2:3" x14ac:dyDescent="0.3">
      <c r="B388" s="4" t="s">
        <v>9814</v>
      </c>
      <c r="C388" s="5">
        <v>18181.867900000001</v>
      </c>
    </row>
    <row r="389" spans="2:3" x14ac:dyDescent="0.3">
      <c r="B389" s="4" t="s">
        <v>5855</v>
      </c>
      <c r="C389" s="5">
        <v>18181.5641</v>
      </c>
    </row>
    <row r="390" spans="2:3" x14ac:dyDescent="0.3">
      <c r="B390" s="4" t="s">
        <v>1056</v>
      </c>
      <c r="C390" s="5">
        <v>18178.655999999999</v>
      </c>
    </row>
    <row r="391" spans="2:3" x14ac:dyDescent="0.3">
      <c r="B391" s="4" t="s">
        <v>7357</v>
      </c>
      <c r="C391" s="5">
        <v>18175.019400000001</v>
      </c>
    </row>
    <row r="392" spans="2:3" x14ac:dyDescent="0.3">
      <c r="B392" s="4" t="s">
        <v>5786</v>
      </c>
      <c r="C392" s="5">
        <v>18174.064200000001</v>
      </c>
    </row>
    <row r="393" spans="2:3" x14ac:dyDescent="0.3">
      <c r="B393" s="4" t="s">
        <v>18044</v>
      </c>
      <c r="C393" s="5">
        <v>18172.545000000002</v>
      </c>
    </row>
    <row r="394" spans="2:3" x14ac:dyDescent="0.3">
      <c r="B394" s="4" t="s">
        <v>7468</v>
      </c>
      <c r="C394" s="5">
        <v>18166.400999999998</v>
      </c>
    </row>
    <row r="395" spans="2:3" x14ac:dyDescent="0.3">
      <c r="B395" s="4" t="s">
        <v>14267</v>
      </c>
      <c r="C395" s="5">
        <v>18163.302500000002</v>
      </c>
    </row>
    <row r="396" spans="2:3" x14ac:dyDescent="0.3">
      <c r="B396" s="4" t="s">
        <v>15473</v>
      </c>
      <c r="C396" s="5">
        <v>18162.3086</v>
      </c>
    </row>
    <row r="397" spans="2:3" x14ac:dyDescent="0.3">
      <c r="B397" s="4" t="s">
        <v>6075</v>
      </c>
      <c r="C397" s="5">
        <v>18155.196</v>
      </c>
    </row>
    <row r="398" spans="2:3" x14ac:dyDescent="0.3">
      <c r="B398" s="4" t="s">
        <v>6459</v>
      </c>
      <c r="C398" s="5">
        <v>18152.160499999998</v>
      </c>
    </row>
    <row r="399" spans="2:3" x14ac:dyDescent="0.3">
      <c r="B399" s="4" t="s">
        <v>13960</v>
      </c>
      <c r="C399" s="5">
        <v>18148.950800000002</v>
      </c>
    </row>
    <row r="400" spans="2:3" x14ac:dyDescent="0.3">
      <c r="B400" s="4" t="s">
        <v>18552</v>
      </c>
      <c r="C400" s="5">
        <v>18148.107599999999</v>
      </c>
    </row>
    <row r="401" spans="2:3" x14ac:dyDescent="0.3">
      <c r="B401" s="4" t="s">
        <v>5239</v>
      </c>
      <c r="C401" s="5">
        <v>18143.940599999998</v>
      </c>
    </row>
    <row r="402" spans="2:3" x14ac:dyDescent="0.3">
      <c r="B402" s="4" t="s">
        <v>601</v>
      </c>
      <c r="C402" s="5">
        <v>18141.754499999999</v>
      </c>
    </row>
    <row r="403" spans="2:3" x14ac:dyDescent="0.3">
      <c r="B403" s="4" t="s">
        <v>13051</v>
      </c>
      <c r="C403" s="5">
        <v>18133.3302</v>
      </c>
    </row>
    <row r="404" spans="2:3" x14ac:dyDescent="0.3">
      <c r="B404" s="4" t="s">
        <v>17395</v>
      </c>
      <c r="C404" s="5">
        <v>18131.420600000001</v>
      </c>
    </row>
    <row r="405" spans="2:3" x14ac:dyDescent="0.3">
      <c r="B405" s="4" t="s">
        <v>2023</v>
      </c>
      <c r="C405" s="5">
        <v>18130.256799999999</v>
      </c>
    </row>
    <row r="406" spans="2:3" x14ac:dyDescent="0.3">
      <c r="B406" s="4" t="s">
        <v>11594</v>
      </c>
      <c r="C406" s="5">
        <v>18127.057499999999</v>
      </c>
    </row>
    <row r="407" spans="2:3" x14ac:dyDescent="0.3">
      <c r="B407" s="4" t="s">
        <v>16733</v>
      </c>
      <c r="C407" s="5">
        <v>18120.759699999999</v>
      </c>
    </row>
    <row r="408" spans="2:3" x14ac:dyDescent="0.3">
      <c r="B408" s="4" t="s">
        <v>16567</v>
      </c>
      <c r="C408" s="5">
        <v>18117.1482</v>
      </c>
    </row>
    <row r="409" spans="2:3" x14ac:dyDescent="0.3">
      <c r="B409" s="4" t="s">
        <v>4993</v>
      </c>
      <c r="C409" s="5">
        <v>18112.460500000001</v>
      </c>
    </row>
    <row r="410" spans="2:3" x14ac:dyDescent="0.3">
      <c r="B410" s="4" t="s">
        <v>3002</v>
      </c>
      <c r="C410" s="5">
        <v>18110.902100000003</v>
      </c>
    </row>
    <row r="411" spans="2:3" x14ac:dyDescent="0.3">
      <c r="B411" s="4" t="s">
        <v>2467</v>
      </c>
      <c r="C411" s="5">
        <v>18110.048600000002</v>
      </c>
    </row>
    <row r="412" spans="2:3" x14ac:dyDescent="0.3">
      <c r="B412" s="4" t="s">
        <v>9096</v>
      </c>
      <c r="C412" s="5">
        <v>18103.5533</v>
      </c>
    </row>
    <row r="413" spans="2:3" x14ac:dyDescent="0.3">
      <c r="B413" s="4" t="s">
        <v>3358</v>
      </c>
      <c r="C413" s="5">
        <v>18101.591800000002</v>
      </c>
    </row>
    <row r="414" spans="2:3" x14ac:dyDescent="0.3">
      <c r="B414" s="4" t="s">
        <v>3674</v>
      </c>
      <c r="C414" s="5">
        <v>18099.513500000001</v>
      </c>
    </row>
    <row r="415" spans="2:3" x14ac:dyDescent="0.3">
      <c r="B415" s="4" t="s">
        <v>2828</v>
      </c>
      <c r="C415" s="5">
        <v>18097.901600000001</v>
      </c>
    </row>
    <row r="416" spans="2:3" x14ac:dyDescent="0.3">
      <c r="B416" s="4" t="s">
        <v>18185</v>
      </c>
      <c r="C416" s="5">
        <v>18097.0347</v>
      </c>
    </row>
    <row r="417" spans="2:3" x14ac:dyDescent="0.3">
      <c r="B417" s="4" t="s">
        <v>7884</v>
      </c>
      <c r="C417" s="5">
        <v>18092.3128</v>
      </c>
    </row>
    <row r="418" spans="2:3" x14ac:dyDescent="0.3">
      <c r="B418" s="4" t="s">
        <v>16344</v>
      </c>
      <c r="C418" s="5">
        <v>18079.913400000001</v>
      </c>
    </row>
    <row r="419" spans="2:3" x14ac:dyDescent="0.3">
      <c r="B419" s="4" t="s">
        <v>4916</v>
      </c>
      <c r="C419" s="5">
        <v>18068.159500000002</v>
      </c>
    </row>
    <row r="420" spans="2:3" x14ac:dyDescent="0.3">
      <c r="B420" s="4" t="s">
        <v>10268</v>
      </c>
      <c r="C420" s="5">
        <v>18066.97</v>
      </c>
    </row>
    <row r="421" spans="2:3" x14ac:dyDescent="0.3">
      <c r="B421" s="4" t="s">
        <v>8226</v>
      </c>
      <c r="C421" s="5">
        <v>18060.41</v>
      </c>
    </row>
    <row r="422" spans="2:3" x14ac:dyDescent="0.3">
      <c r="B422" s="4" t="s">
        <v>11899</v>
      </c>
      <c r="C422" s="5">
        <v>18057.115900000001</v>
      </c>
    </row>
    <row r="423" spans="2:3" x14ac:dyDescent="0.3">
      <c r="B423" s="4" t="s">
        <v>12364</v>
      </c>
      <c r="C423" s="5">
        <v>18053.506400000002</v>
      </c>
    </row>
    <row r="424" spans="2:3" x14ac:dyDescent="0.3">
      <c r="B424" s="4" t="s">
        <v>9204</v>
      </c>
      <c r="C424" s="5">
        <v>18042.642</v>
      </c>
    </row>
    <row r="425" spans="2:3" x14ac:dyDescent="0.3">
      <c r="B425" s="4" t="s">
        <v>17888</v>
      </c>
      <c r="C425" s="5">
        <v>18021.327300000001</v>
      </c>
    </row>
    <row r="426" spans="2:3" x14ac:dyDescent="0.3">
      <c r="B426" s="4" t="s">
        <v>17511</v>
      </c>
      <c r="C426" s="5">
        <v>18012.663100000002</v>
      </c>
    </row>
    <row r="427" spans="2:3" x14ac:dyDescent="0.3">
      <c r="B427" s="4" t="s">
        <v>4593</v>
      </c>
      <c r="C427" s="5">
        <v>18010.547500000001</v>
      </c>
    </row>
    <row r="428" spans="2:3" x14ac:dyDescent="0.3">
      <c r="B428" s="4" t="s">
        <v>5929</v>
      </c>
      <c r="C428" s="5">
        <v>18005.653300000002</v>
      </c>
    </row>
    <row r="429" spans="2:3" x14ac:dyDescent="0.3">
      <c r="B429" s="4" t="s">
        <v>9785</v>
      </c>
      <c r="C429" s="5">
        <v>17993.089200000002</v>
      </c>
    </row>
    <row r="430" spans="2:3" x14ac:dyDescent="0.3">
      <c r="B430" s="4" t="s">
        <v>13842</v>
      </c>
      <c r="C430" s="5">
        <v>17984.612699999998</v>
      </c>
    </row>
    <row r="431" spans="2:3" x14ac:dyDescent="0.3">
      <c r="B431" s="4" t="s">
        <v>4256</v>
      </c>
      <c r="C431" s="5">
        <v>17941.487499999999</v>
      </c>
    </row>
    <row r="432" spans="2:3" x14ac:dyDescent="0.3">
      <c r="B432" s="4" t="s">
        <v>10840</v>
      </c>
      <c r="C432" s="5">
        <v>17924.298500000001</v>
      </c>
    </row>
    <row r="433" spans="2:3" x14ac:dyDescent="0.3">
      <c r="B433" s="4" t="s">
        <v>10108</v>
      </c>
      <c r="C433" s="5">
        <v>17924.298500000001</v>
      </c>
    </row>
    <row r="434" spans="2:3" x14ac:dyDescent="0.3">
      <c r="B434" s="4" t="s">
        <v>1626</v>
      </c>
      <c r="C434" s="5">
        <v>17924.298500000001</v>
      </c>
    </row>
    <row r="435" spans="2:3" x14ac:dyDescent="0.3">
      <c r="B435" s="4" t="s">
        <v>1181</v>
      </c>
      <c r="C435" s="5">
        <v>17924.298500000001</v>
      </c>
    </row>
    <row r="436" spans="2:3" x14ac:dyDescent="0.3">
      <c r="B436" s="4" t="s">
        <v>6137</v>
      </c>
      <c r="C436" s="5">
        <v>17921.367900000001</v>
      </c>
    </row>
    <row r="437" spans="2:3" x14ac:dyDescent="0.3">
      <c r="B437" s="4" t="s">
        <v>11690</v>
      </c>
      <c r="C437" s="5">
        <v>17918.118200000001</v>
      </c>
    </row>
    <row r="438" spans="2:3" x14ac:dyDescent="0.3">
      <c r="B438" s="4" t="s">
        <v>7150</v>
      </c>
      <c r="C438" s="5">
        <v>17910.4692</v>
      </c>
    </row>
    <row r="439" spans="2:3" x14ac:dyDescent="0.3">
      <c r="B439" s="4" t="s">
        <v>11076</v>
      </c>
      <c r="C439" s="5">
        <v>17909.400799999999</v>
      </c>
    </row>
    <row r="440" spans="2:3" x14ac:dyDescent="0.3">
      <c r="B440" s="4" t="s">
        <v>11627</v>
      </c>
      <c r="C440" s="5">
        <v>17897.690700000003</v>
      </c>
    </row>
    <row r="441" spans="2:3" x14ac:dyDescent="0.3">
      <c r="B441" s="4" t="s">
        <v>13340</v>
      </c>
      <c r="C441" s="5">
        <v>17880.596000000001</v>
      </c>
    </row>
    <row r="442" spans="2:3" x14ac:dyDescent="0.3">
      <c r="B442" s="4" t="s">
        <v>4753</v>
      </c>
      <c r="C442" s="5">
        <v>17875.828300000001</v>
      </c>
    </row>
    <row r="443" spans="2:3" x14ac:dyDescent="0.3">
      <c r="B443" s="4" t="s">
        <v>4164</v>
      </c>
      <c r="C443" s="5">
        <v>17849.4794</v>
      </c>
    </row>
    <row r="444" spans="2:3" x14ac:dyDescent="0.3">
      <c r="B444" s="4" t="s">
        <v>8177</v>
      </c>
      <c r="C444" s="5">
        <v>17848.1414</v>
      </c>
    </row>
    <row r="445" spans="2:3" x14ac:dyDescent="0.3">
      <c r="B445" s="4" t="s">
        <v>18116</v>
      </c>
      <c r="C445" s="5">
        <v>17842.965400000001</v>
      </c>
    </row>
    <row r="446" spans="2:3" x14ac:dyDescent="0.3">
      <c r="B446" s="4" t="s">
        <v>15226</v>
      </c>
      <c r="C446" s="5">
        <v>17840.269400000001</v>
      </c>
    </row>
    <row r="447" spans="2:3" x14ac:dyDescent="0.3">
      <c r="B447" s="4" t="s">
        <v>657</v>
      </c>
      <c r="C447" s="5">
        <v>17836.093199999999</v>
      </c>
    </row>
    <row r="448" spans="2:3" x14ac:dyDescent="0.3">
      <c r="B448" s="4" t="s">
        <v>17192</v>
      </c>
      <c r="C448" s="5">
        <v>17830.147799999999</v>
      </c>
    </row>
    <row r="449" spans="2:3" x14ac:dyDescent="0.3">
      <c r="B449" s="4" t="s">
        <v>5094</v>
      </c>
      <c r="C449" s="5">
        <v>17827.464400000001</v>
      </c>
    </row>
    <row r="450" spans="2:3" x14ac:dyDescent="0.3">
      <c r="B450" s="4" t="s">
        <v>7988</v>
      </c>
      <c r="C450" s="5">
        <v>17824.953399999999</v>
      </c>
    </row>
    <row r="451" spans="2:3" x14ac:dyDescent="0.3">
      <c r="B451" s="4" t="s">
        <v>8036</v>
      </c>
      <c r="C451" s="5">
        <v>17818.787899999999</v>
      </c>
    </row>
    <row r="452" spans="2:3" x14ac:dyDescent="0.3">
      <c r="B452" s="4" t="s">
        <v>15186</v>
      </c>
      <c r="C452" s="5">
        <v>17806.192599999998</v>
      </c>
    </row>
    <row r="453" spans="2:3" x14ac:dyDescent="0.3">
      <c r="B453" s="4" t="s">
        <v>16506</v>
      </c>
      <c r="C453" s="5">
        <v>17806.192299999999</v>
      </c>
    </row>
    <row r="454" spans="2:3" x14ac:dyDescent="0.3">
      <c r="B454" s="4" t="s">
        <v>15424</v>
      </c>
      <c r="C454" s="5">
        <v>17776.117099999999</v>
      </c>
    </row>
    <row r="455" spans="2:3" x14ac:dyDescent="0.3">
      <c r="B455" s="4" t="s">
        <v>18351</v>
      </c>
      <c r="C455" s="5">
        <v>17774.955300000001</v>
      </c>
    </row>
    <row r="456" spans="2:3" x14ac:dyDescent="0.3">
      <c r="B456" s="4" t="s">
        <v>2743</v>
      </c>
      <c r="C456" s="5">
        <v>17753.418900000001</v>
      </c>
    </row>
    <row r="457" spans="2:3" x14ac:dyDescent="0.3">
      <c r="B457" s="4" t="s">
        <v>4961</v>
      </c>
      <c r="C457" s="5">
        <v>17749.7834</v>
      </c>
    </row>
    <row r="458" spans="2:3" x14ac:dyDescent="0.3">
      <c r="B458" s="4" t="s">
        <v>14292</v>
      </c>
      <c r="C458" s="5">
        <v>17745.482899999999</v>
      </c>
    </row>
    <row r="459" spans="2:3" x14ac:dyDescent="0.3">
      <c r="B459" s="4" t="s">
        <v>17752</v>
      </c>
      <c r="C459" s="5">
        <v>17731.1479</v>
      </c>
    </row>
    <row r="460" spans="2:3" x14ac:dyDescent="0.3">
      <c r="B460" s="4" t="s">
        <v>11448</v>
      </c>
      <c r="C460" s="5">
        <v>17731.1479</v>
      </c>
    </row>
    <row r="461" spans="2:3" x14ac:dyDescent="0.3">
      <c r="B461" s="4" t="s">
        <v>5565</v>
      </c>
      <c r="C461" s="5">
        <v>17731.1479</v>
      </c>
    </row>
    <row r="462" spans="2:3" x14ac:dyDescent="0.3">
      <c r="B462" s="4" t="s">
        <v>1341</v>
      </c>
      <c r="C462" s="5">
        <v>17711.724999999999</v>
      </c>
    </row>
    <row r="463" spans="2:3" x14ac:dyDescent="0.3">
      <c r="B463" s="4" t="s">
        <v>16251</v>
      </c>
      <c r="C463" s="5">
        <v>17707.021700000001</v>
      </c>
    </row>
    <row r="464" spans="2:3" x14ac:dyDescent="0.3">
      <c r="B464" s="4" t="s">
        <v>4739</v>
      </c>
      <c r="C464" s="5">
        <v>17703.707999999999</v>
      </c>
    </row>
    <row r="465" spans="2:3" x14ac:dyDescent="0.3">
      <c r="B465" s="4" t="s">
        <v>9423</v>
      </c>
      <c r="C465" s="5">
        <v>17682.417500000003</v>
      </c>
    </row>
    <row r="466" spans="2:3" x14ac:dyDescent="0.3">
      <c r="B466" s="4" t="s">
        <v>3340</v>
      </c>
      <c r="C466" s="5">
        <v>17682.323500000002</v>
      </c>
    </row>
    <row r="467" spans="2:3" x14ac:dyDescent="0.3">
      <c r="B467" s="4" t="s">
        <v>11489</v>
      </c>
      <c r="C467" s="5">
        <v>17626.760700000003</v>
      </c>
    </row>
    <row r="468" spans="2:3" x14ac:dyDescent="0.3">
      <c r="B468" s="4" t="s">
        <v>5854</v>
      </c>
      <c r="C468" s="5">
        <v>17622.875100000001</v>
      </c>
    </row>
    <row r="469" spans="2:3" x14ac:dyDescent="0.3">
      <c r="B469" s="4" t="s">
        <v>4486</v>
      </c>
      <c r="C469" s="5">
        <v>17611.737099999998</v>
      </c>
    </row>
    <row r="470" spans="2:3" x14ac:dyDescent="0.3">
      <c r="B470" s="4" t="s">
        <v>15132</v>
      </c>
      <c r="C470" s="5">
        <v>17610.825400000002</v>
      </c>
    </row>
    <row r="471" spans="2:3" x14ac:dyDescent="0.3">
      <c r="B471" s="4" t="s">
        <v>12906</v>
      </c>
      <c r="C471" s="5">
        <v>17558.442300000002</v>
      </c>
    </row>
    <row r="472" spans="2:3" x14ac:dyDescent="0.3">
      <c r="B472" s="4" t="s">
        <v>2126</v>
      </c>
      <c r="C472" s="5">
        <v>17555.156000000003</v>
      </c>
    </row>
    <row r="473" spans="2:3" x14ac:dyDescent="0.3">
      <c r="B473" s="4" t="s">
        <v>2922</v>
      </c>
      <c r="C473" s="5">
        <v>17549.0687</v>
      </c>
    </row>
    <row r="474" spans="2:3" x14ac:dyDescent="0.3">
      <c r="B474" s="4" t="s">
        <v>4569</v>
      </c>
      <c r="C474" s="5">
        <v>17519.768</v>
      </c>
    </row>
    <row r="475" spans="2:3" x14ac:dyDescent="0.3">
      <c r="B475" s="4" t="s">
        <v>9985</v>
      </c>
      <c r="C475" s="5">
        <v>17496.767</v>
      </c>
    </row>
    <row r="476" spans="2:3" x14ac:dyDescent="0.3">
      <c r="B476" s="4" t="s">
        <v>4912</v>
      </c>
      <c r="C476" s="5">
        <v>17479.714499999998</v>
      </c>
    </row>
    <row r="477" spans="2:3" x14ac:dyDescent="0.3">
      <c r="B477" s="4" t="s">
        <v>17741</v>
      </c>
      <c r="C477" s="5">
        <v>17469.065399999999</v>
      </c>
    </row>
    <row r="478" spans="2:3" x14ac:dyDescent="0.3">
      <c r="B478" s="4" t="s">
        <v>4178</v>
      </c>
      <c r="C478" s="5">
        <v>17469.065399999999</v>
      </c>
    </row>
    <row r="479" spans="2:3" x14ac:dyDescent="0.3">
      <c r="B479" s="4" t="s">
        <v>3852</v>
      </c>
      <c r="C479" s="5">
        <v>17447.161700000001</v>
      </c>
    </row>
    <row r="480" spans="2:3" x14ac:dyDescent="0.3">
      <c r="B480" s="4" t="s">
        <v>14679</v>
      </c>
      <c r="C480" s="5">
        <v>17444.732299999996</v>
      </c>
    </row>
    <row r="481" spans="2:3" x14ac:dyDescent="0.3">
      <c r="B481" s="4" t="s">
        <v>5829</v>
      </c>
      <c r="C481" s="5">
        <v>17436.843000000001</v>
      </c>
    </row>
    <row r="482" spans="2:3" x14ac:dyDescent="0.3">
      <c r="B482" s="4" t="s">
        <v>10168</v>
      </c>
      <c r="C482" s="5">
        <v>17421.464200000002</v>
      </c>
    </row>
    <row r="483" spans="2:3" x14ac:dyDescent="0.3">
      <c r="B483" s="4" t="s">
        <v>6626</v>
      </c>
      <c r="C483" s="5">
        <v>17410.752899999999</v>
      </c>
    </row>
    <row r="484" spans="2:3" x14ac:dyDescent="0.3">
      <c r="B484" s="4" t="s">
        <v>7502</v>
      </c>
      <c r="C484" s="5">
        <v>17398.757799999999</v>
      </c>
    </row>
    <row r="485" spans="2:3" x14ac:dyDescent="0.3">
      <c r="B485" s="4" t="s">
        <v>9263</v>
      </c>
      <c r="C485" s="5">
        <v>17378.0288</v>
      </c>
    </row>
    <row r="486" spans="2:3" x14ac:dyDescent="0.3">
      <c r="B486" s="4" t="s">
        <v>6292</v>
      </c>
      <c r="C486" s="5">
        <v>17359.546900000001</v>
      </c>
    </row>
    <row r="487" spans="2:3" x14ac:dyDescent="0.3">
      <c r="B487" s="4" t="s">
        <v>15727</v>
      </c>
      <c r="C487" s="5">
        <v>17356.159899999999</v>
      </c>
    </row>
    <row r="488" spans="2:3" x14ac:dyDescent="0.3">
      <c r="B488" s="4" t="s">
        <v>17815</v>
      </c>
      <c r="C488" s="5">
        <v>17337.213599999999</v>
      </c>
    </row>
    <row r="489" spans="2:3" x14ac:dyDescent="0.3">
      <c r="B489" s="4" t="s">
        <v>15966</v>
      </c>
      <c r="C489" s="5">
        <v>17330.213400000001</v>
      </c>
    </row>
    <row r="490" spans="2:3" x14ac:dyDescent="0.3">
      <c r="B490" s="4" t="s">
        <v>18771</v>
      </c>
      <c r="C490" s="5">
        <v>17326.781999999999</v>
      </c>
    </row>
    <row r="491" spans="2:3" x14ac:dyDescent="0.3">
      <c r="B491" s="4" t="s">
        <v>13770</v>
      </c>
      <c r="C491" s="5">
        <v>17326.775400000002</v>
      </c>
    </row>
    <row r="492" spans="2:3" x14ac:dyDescent="0.3">
      <c r="B492" s="4" t="s">
        <v>692</v>
      </c>
      <c r="C492" s="5">
        <v>17326.775400000002</v>
      </c>
    </row>
    <row r="493" spans="2:3" x14ac:dyDescent="0.3">
      <c r="B493" s="4" t="s">
        <v>16368</v>
      </c>
      <c r="C493" s="5">
        <v>17326.763500000001</v>
      </c>
    </row>
    <row r="494" spans="2:3" x14ac:dyDescent="0.3">
      <c r="B494" s="4" t="s">
        <v>14806</v>
      </c>
      <c r="C494" s="5">
        <v>17315.7395</v>
      </c>
    </row>
    <row r="495" spans="2:3" x14ac:dyDescent="0.3">
      <c r="B495" s="4" t="s">
        <v>10048</v>
      </c>
      <c r="C495" s="5">
        <v>17314.489399999999</v>
      </c>
    </row>
    <row r="496" spans="2:3" x14ac:dyDescent="0.3">
      <c r="B496" s="4" t="s">
        <v>10447</v>
      </c>
      <c r="C496" s="5">
        <v>17313.196900000003</v>
      </c>
    </row>
    <row r="497" spans="2:3" x14ac:dyDescent="0.3">
      <c r="B497" s="4" t="s">
        <v>16624</v>
      </c>
      <c r="C497" s="5">
        <v>17293.835800000001</v>
      </c>
    </row>
    <row r="498" spans="2:3" x14ac:dyDescent="0.3">
      <c r="B498" s="4" t="s">
        <v>4728</v>
      </c>
      <c r="C498" s="5">
        <v>17293.835800000001</v>
      </c>
    </row>
    <row r="499" spans="2:3" x14ac:dyDescent="0.3">
      <c r="B499" s="4" t="s">
        <v>5150</v>
      </c>
      <c r="C499" s="5">
        <v>17289.522300000001</v>
      </c>
    </row>
    <row r="500" spans="2:3" x14ac:dyDescent="0.3">
      <c r="B500" s="4" t="s">
        <v>14107</v>
      </c>
      <c r="C500" s="5">
        <v>17282.586000000003</v>
      </c>
    </row>
    <row r="501" spans="2:3" x14ac:dyDescent="0.3">
      <c r="B501" s="4" t="s">
        <v>6053</v>
      </c>
      <c r="C501" s="5">
        <v>17273.906499999997</v>
      </c>
    </row>
    <row r="502" spans="2:3" x14ac:dyDescent="0.3">
      <c r="B502" s="4" t="s">
        <v>5161</v>
      </c>
      <c r="C502" s="5">
        <v>17267.499599999999</v>
      </c>
    </row>
    <row r="503" spans="2:3" x14ac:dyDescent="0.3">
      <c r="B503" s="4" t="s">
        <v>17148</v>
      </c>
      <c r="C503" s="5">
        <v>17259.694800000001</v>
      </c>
    </row>
    <row r="504" spans="2:3" x14ac:dyDescent="0.3">
      <c r="B504" s="4" t="s">
        <v>12794</v>
      </c>
      <c r="C504" s="5">
        <v>17247.906200000001</v>
      </c>
    </row>
    <row r="505" spans="2:3" x14ac:dyDescent="0.3">
      <c r="B505" s="4" t="s">
        <v>3285</v>
      </c>
      <c r="C505" s="5">
        <v>17236.180800000002</v>
      </c>
    </row>
    <row r="506" spans="2:3" x14ac:dyDescent="0.3">
      <c r="B506" s="4" t="s">
        <v>1896</v>
      </c>
      <c r="C506" s="5">
        <v>17226.759300000002</v>
      </c>
    </row>
    <row r="507" spans="2:3" x14ac:dyDescent="0.3">
      <c r="B507" s="4" t="s">
        <v>6595</v>
      </c>
      <c r="C507" s="5">
        <v>17222.793000000001</v>
      </c>
    </row>
    <row r="508" spans="2:3" x14ac:dyDescent="0.3">
      <c r="B508" s="4" t="s">
        <v>12190</v>
      </c>
      <c r="C508" s="5">
        <v>17222.471099999999</v>
      </c>
    </row>
    <row r="509" spans="2:3" x14ac:dyDescent="0.3">
      <c r="B509" s="4" t="s">
        <v>11995</v>
      </c>
      <c r="C509" s="5">
        <v>17213.644800000002</v>
      </c>
    </row>
    <row r="510" spans="2:3" x14ac:dyDescent="0.3">
      <c r="B510" s="4" t="s">
        <v>13283</v>
      </c>
      <c r="C510" s="5">
        <v>17208.042300000001</v>
      </c>
    </row>
    <row r="511" spans="2:3" x14ac:dyDescent="0.3">
      <c r="B511" s="4" t="s">
        <v>5901</v>
      </c>
      <c r="C511" s="5">
        <v>17203.8122</v>
      </c>
    </row>
    <row r="512" spans="2:3" x14ac:dyDescent="0.3">
      <c r="B512" s="4" t="s">
        <v>15890</v>
      </c>
      <c r="C512" s="5">
        <v>17192.093300000004</v>
      </c>
    </row>
    <row r="513" spans="2:3" x14ac:dyDescent="0.3">
      <c r="B513" s="4" t="s">
        <v>10576</v>
      </c>
      <c r="C513" s="5">
        <v>17184.317300000002</v>
      </c>
    </row>
    <row r="514" spans="2:3" x14ac:dyDescent="0.3">
      <c r="B514" s="4" t="s">
        <v>14451</v>
      </c>
      <c r="C514" s="5">
        <v>17182.3662</v>
      </c>
    </row>
    <row r="515" spans="2:3" x14ac:dyDescent="0.3">
      <c r="B515" s="4" t="s">
        <v>11710</v>
      </c>
      <c r="C515" s="5">
        <v>17179.741300000002</v>
      </c>
    </row>
    <row r="516" spans="2:3" x14ac:dyDescent="0.3">
      <c r="B516" s="4" t="s">
        <v>12229</v>
      </c>
      <c r="C516" s="5">
        <v>17175.660800000001</v>
      </c>
    </row>
    <row r="517" spans="2:3" x14ac:dyDescent="0.3">
      <c r="B517" s="4" t="s">
        <v>14995</v>
      </c>
      <c r="C517" s="5">
        <v>17167.717500000002</v>
      </c>
    </row>
    <row r="518" spans="2:3" x14ac:dyDescent="0.3">
      <c r="B518" s="4" t="s">
        <v>18173</v>
      </c>
      <c r="C518" s="5">
        <v>17167.39</v>
      </c>
    </row>
    <row r="519" spans="2:3" x14ac:dyDescent="0.3">
      <c r="B519" s="4" t="s">
        <v>9073</v>
      </c>
      <c r="C519" s="5">
        <v>17162.4136</v>
      </c>
    </row>
    <row r="520" spans="2:3" x14ac:dyDescent="0.3">
      <c r="B520" s="4" t="s">
        <v>17233</v>
      </c>
      <c r="C520" s="5">
        <v>17160.059300000004</v>
      </c>
    </row>
    <row r="521" spans="2:3" x14ac:dyDescent="0.3">
      <c r="B521" s="4" t="s">
        <v>8398</v>
      </c>
      <c r="C521" s="5">
        <v>17152.723299999998</v>
      </c>
    </row>
    <row r="522" spans="2:3" x14ac:dyDescent="0.3">
      <c r="B522" s="4" t="s">
        <v>6502</v>
      </c>
      <c r="C522" s="5">
        <v>17146.713</v>
      </c>
    </row>
    <row r="523" spans="2:3" x14ac:dyDescent="0.3">
      <c r="B523" s="4" t="s">
        <v>14078</v>
      </c>
      <c r="C523" s="5">
        <v>17140.509900000001</v>
      </c>
    </row>
    <row r="524" spans="2:3" x14ac:dyDescent="0.3">
      <c r="B524" s="4" t="s">
        <v>14175</v>
      </c>
      <c r="C524" s="5">
        <v>17134.255499999999</v>
      </c>
    </row>
    <row r="525" spans="2:3" x14ac:dyDescent="0.3">
      <c r="B525" s="4" t="s">
        <v>3622</v>
      </c>
      <c r="C525" s="5">
        <v>17123.758599999997</v>
      </c>
    </row>
    <row r="526" spans="2:3" x14ac:dyDescent="0.3">
      <c r="B526" s="4" t="s">
        <v>8338</v>
      </c>
      <c r="C526" s="5">
        <v>17115.702400000002</v>
      </c>
    </row>
    <row r="527" spans="2:3" x14ac:dyDescent="0.3">
      <c r="B527" s="4" t="s">
        <v>10345</v>
      </c>
      <c r="C527" s="5">
        <v>17103.839499999998</v>
      </c>
    </row>
    <row r="528" spans="2:3" x14ac:dyDescent="0.3">
      <c r="B528" s="4" t="s">
        <v>17632</v>
      </c>
      <c r="C528" s="5">
        <v>17094.1564</v>
      </c>
    </row>
    <row r="529" spans="2:3" x14ac:dyDescent="0.3">
      <c r="B529" s="4" t="s">
        <v>2013</v>
      </c>
      <c r="C529" s="5">
        <v>17090.079999999998</v>
      </c>
    </row>
    <row r="530" spans="2:3" x14ac:dyDescent="0.3">
      <c r="B530" s="4" t="s">
        <v>8037</v>
      </c>
      <c r="C530" s="5">
        <v>17088.965</v>
      </c>
    </row>
    <row r="531" spans="2:3" x14ac:dyDescent="0.3">
      <c r="B531" s="4" t="s">
        <v>4884</v>
      </c>
      <c r="C531" s="5">
        <v>17082.336500000001</v>
      </c>
    </row>
    <row r="532" spans="2:3" x14ac:dyDescent="0.3">
      <c r="B532" s="4" t="s">
        <v>4326</v>
      </c>
      <c r="C532" s="5">
        <v>17037.570900000002</v>
      </c>
    </row>
    <row r="533" spans="2:3" x14ac:dyDescent="0.3">
      <c r="B533" s="4" t="s">
        <v>7233</v>
      </c>
      <c r="C533" s="5">
        <v>17030.465499999998</v>
      </c>
    </row>
    <row r="534" spans="2:3" x14ac:dyDescent="0.3">
      <c r="B534" s="4" t="s">
        <v>17011</v>
      </c>
      <c r="C534" s="5">
        <v>17027.199499999999</v>
      </c>
    </row>
    <row r="535" spans="2:3" x14ac:dyDescent="0.3">
      <c r="B535" s="4" t="s">
        <v>11139</v>
      </c>
      <c r="C535" s="5">
        <v>17022.4931</v>
      </c>
    </row>
    <row r="536" spans="2:3" x14ac:dyDescent="0.3">
      <c r="B536" s="4" t="s">
        <v>6542</v>
      </c>
      <c r="C536" s="5">
        <v>17006.826000000001</v>
      </c>
    </row>
    <row r="537" spans="2:3" x14ac:dyDescent="0.3">
      <c r="B537" s="4" t="s">
        <v>7903</v>
      </c>
      <c r="C537" s="5">
        <v>17004.329000000002</v>
      </c>
    </row>
    <row r="538" spans="2:3" x14ac:dyDescent="0.3">
      <c r="B538" s="4" t="s">
        <v>16205</v>
      </c>
      <c r="C538" s="5">
        <v>16979.3583</v>
      </c>
    </row>
    <row r="539" spans="2:3" x14ac:dyDescent="0.3">
      <c r="B539" s="4" t="s">
        <v>10121</v>
      </c>
      <c r="C539" s="5">
        <v>16894.297500000001</v>
      </c>
    </row>
    <row r="540" spans="2:3" x14ac:dyDescent="0.3">
      <c r="B540" s="4" t="s">
        <v>9538</v>
      </c>
      <c r="C540" s="5">
        <v>16886.3364</v>
      </c>
    </row>
    <row r="541" spans="2:3" x14ac:dyDescent="0.3">
      <c r="B541" s="4" t="s">
        <v>18519</v>
      </c>
      <c r="C541" s="5">
        <v>16879.639899999998</v>
      </c>
    </row>
    <row r="542" spans="2:3" x14ac:dyDescent="0.3">
      <c r="B542" s="4" t="s">
        <v>1350</v>
      </c>
      <c r="C542" s="5">
        <v>16879.639899999998</v>
      </c>
    </row>
    <row r="543" spans="2:3" x14ac:dyDescent="0.3">
      <c r="B543" s="4" t="s">
        <v>18797</v>
      </c>
      <c r="C543" s="5">
        <v>16869.928</v>
      </c>
    </row>
    <row r="544" spans="2:3" x14ac:dyDescent="0.3">
      <c r="B544" s="4" t="s">
        <v>4069</v>
      </c>
      <c r="C544" s="5">
        <v>16869.928</v>
      </c>
    </row>
    <row r="545" spans="2:3" x14ac:dyDescent="0.3">
      <c r="B545" s="4" t="s">
        <v>3191</v>
      </c>
      <c r="C545" s="5">
        <v>16869.928</v>
      </c>
    </row>
    <row r="546" spans="2:3" x14ac:dyDescent="0.3">
      <c r="B546" s="4" t="s">
        <v>17293</v>
      </c>
      <c r="C546" s="5">
        <v>16867.237499999999</v>
      </c>
    </row>
    <row r="547" spans="2:3" x14ac:dyDescent="0.3">
      <c r="B547" s="4" t="s">
        <v>932</v>
      </c>
      <c r="C547" s="5">
        <v>16858.2166</v>
      </c>
    </row>
    <row r="548" spans="2:3" x14ac:dyDescent="0.3">
      <c r="B548" s="4" t="s">
        <v>12727</v>
      </c>
      <c r="C548" s="5">
        <v>16856.647700000001</v>
      </c>
    </row>
    <row r="549" spans="2:3" x14ac:dyDescent="0.3">
      <c r="B549" s="4" t="s">
        <v>8257</v>
      </c>
      <c r="C549" s="5">
        <v>16835.7245</v>
      </c>
    </row>
    <row r="550" spans="2:3" x14ac:dyDescent="0.3">
      <c r="B550" s="4" t="s">
        <v>9956</v>
      </c>
      <c r="C550" s="5">
        <v>16809.762299999999</v>
      </c>
    </row>
    <row r="551" spans="2:3" x14ac:dyDescent="0.3">
      <c r="B551" s="4" t="s">
        <v>16438</v>
      </c>
      <c r="C551" s="5">
        <v>16794.025699999998</v>
      </c>
    </row>
    <row r="552" spans="2:3" x14ac:dyDescent="0.3">
      <c r="B552" s="4" t="s">
        <v>10581</v>
      </c>
      <c r="C552" s="5">
        <v>16780.985499999999</v>
      </c>
    </row>
    <row r="553" spans="2:3" x14ac:dyDescent="0.3">
      <c r="B553" s="4" t="s">
        <v>11807</v>
      </c>
      <c r="C553" s="5">
        <v>16778.789500000003</v>
      </c>
    </row>
    <row r="554" spans="2:3" x14ac:dyDescent="0.3">
      <c r="B554" s="4" t="s">
        <v>17769</v>
      </c>
      <c r="C554" s="5">
        <v>16762.624200000002</v>
      </c>
    </row>
    <row r="555" spans="2:3" x14ac:dyDescent="0.3">
      <c r="B555" s="4" t="s">
        <v>10578</v>
      </c>
      <c r="C555" s="5">
        <v>16728.7628</v>
      </c>
    </row>
    <row r="556" spans="2:3" x14ac:dyDescent="0.3">
      <c r="B556" s="4" t="s">
        <v>8214</v>
      </c>
      <c r="C556" s="5">
        <v>16688.139200000001</v>
      </c>
    </row>
    <row r="557" spans="2:3" x14ac:dyDescent="0.3">
      <c r="B557" s="4" t="s">
        <v>837</v>
      </c>
      <c r="C557" s="5">
        <v>16644.480299999999</v>
      </c>
    </row>
    <row r="558" spans="2:3" x14ac:dyDescent="0.3">
      <c r="B558" s="4" t="s">
        <v>803</v>
      </c>
      <c r="C558" s="5">
        <v>16642.572200000002</v>
      </c>
    </row>
    <row r="559" spans="2:3" x14ac:dyDescent="0.3">
      <c r="B559" s="4" t="s">
        <v>7740</v>
      </c>
      <c r="C559" s="5">
        <v>16641.3832</v>
      </c>
    </row>
    <row r="560" spans="2:3" x14ac:dyDescent="0.3">
      <c r="B560" s="4" t="s">
        <v>12967</v>
      </c>
      <c r="C560" s="5">
        <v>16632.644400000001</v>
      </c>
    </row>
    <row r="561" spans="2:3" x14ac:dyDescent="0.3">
      <c r="B561" s="4" t="s">
        <v>10766</v>
      </c>
      <c r="C561" s="5">
        <v>16610.657600000002</v>
      </c>
    </row>
    <row r="562" spans="2:3" x14ac:dyDescent="0.3">
      <c r="B562" s="4" t="s">
        <v>15505</v>
      </c>
      <c r="C562" s="5">
        <v>16566.933300000001</v>
      </c>
    </row>
    <row r="563" spans="2:3" x14ac:dyDescent="0.3">
      <c r="B563" s="4" t="s">
        <v>9635</v>
      </c>
      <c r="C563" s="5">
        <v>16566.933300000001</v>
      </c>
    </row>
    <row r="564" spans="2:3" x14ac:dyDescent="0.3">
      <c r="B564" s="4" t="s">
        <v>15855</v>
      </c>
      <c r="C564" s="5">
        <v>16566.7821</v>
      </c>
    </row>
    <row r="565" spans="2:3" x14ac:dyDescent="0.3">
      <c r="B565" s="4" t="s">
        <v>8609</v>
      </c>
      <c r="C565" s="5">
        <v>16556.983800000002</v>
      </c>
    </row>
    <row r="566" spans="2:3" x14ac:dyDescent="0.3">
      <c r="B566" s="4" t="s">
        <v>11094</v>
      </c>
      <c r="C566" s="5">
        <v>16505.534899999999</v>
      </c>
    </row>
    <row r="567" spans="2:3" x14ac:dyDescent="0.3">
      <c r="B567" s="4" t="s">
        <v>12416</v>
      </c>
      <c r="C567" s="5">
        <v>16504.576799999999</v>
      </c>
    </row>
    <row r="568" spans="2:3" x14ac:dyDescent="0.3">
      <c r="B568" s="4" t="s">
        <v>8114</v>
      </c>
      <c r="C568" s="5">
        <v>16501.2222</v>
      </c>
    </row>
    <row r="569" spans="2:3" x14ac:dyDescent="0.3">
      <c r="B569" s="4" t="s">
        <v>11597</v>
      </c>
      <c r="C569" s="5">
        <v>16489.702800000003</v>
      </c>
    </row>
    <row r="570" spans="2:3" x14ac:dyDescent="0.3">
      <c r="B570" s="4" t="s">
        <v>14199</v>
      </c>
      <c r="C570" s="5">
        <v>16485.350299999998</v>
      </c>
    </row>
    <row r="571" spans="2:3" x14ac:dyDescent="0.3">
      <c r="B571" s="4" t="s">
        <v>622</v>
      </c>
      <c r="C571" s="5">
        <v>16480.382299999997</v>
      </c>
    </row>
    <row r="572" spans="2:3" x14ac:dyDescent="0.3">
      <c r="B572" s="4" t="s">
        <v>13621</v>
      </c>
      <c r="C572" s="5">
        <v>16476.295999999998</v>
      </c>
    </row>
    <row r="573" spans="2:3" x14ac:dyDescent="0.3">
      <c r="B573" s="4" t="s">
        <v>6778</v>
      </c>
      <c r="C573" s="5">
        <v>16456.006699999998</v>
      </c>
    </row>
    <row r="574" spans="2:3" x14ac:dyDescent="0.3">
      <c r="B574" s="4" t="s">
        <v>17682</v>
      </c>
      <c r="C574" s="5">
        <v>16440.868999999999</v>
      </c>
    </row>
    <row r="575" spans="2:3" x14ac:dyDescent="0.3">
      <c r="B575" s="4" t="s">
        <v>1144</v>
      </c>
      <c r="C575" s="5">
        <v>16394.9653</v>
      </c>
    </row>
    <row r="576" spans="2:3" x14ac:dyDescent="0.3">
      <c r="B576" s="4" t="s">
        <v>14720</v>
      </c>
      <c r="C576" s="5">
        <v>16387.508700000002</v>
      </c>
    </row>
    <row r="577" spans="2:3" x14ac:dyDescent="0.3">
      <c r="B577" s="4" t="s">
        <v>10874</v>
      </c>
      <c r="C577" s="5">
        <v>16385.536800000002</v>
      </c>
    </row>
    <row r="578" spans="2:3" x14ac:dyDescent="0.3">
      <c r="B578" s="4" t="s">
        <v>9450</v>
      </c>
      <c r="C578" s="5">
        <v>16381.8292</v>
      </c>
    </row>
    <row r="579" spans="2:3" x14ac:dyDescent="0.3">
      <c r="B579" s="4" t="s">
        <v>10488</v>
      </c>
      <c r="C579" s="5">
        <v>16380.823</v>
      </c>
    </row>
    <row r="580" spans="2:3" x14ac:dyDescent="0.3">
      <c r="B580" s="4" t="s">
        <v>1069</v>
      </c>
      <c r="C580" s="5">
        <v>16373.134800000002</v>
      </c>
    </row>
    <row r="581" spans="2:3" x14ac:dyDescent="0.3">
      <c r="B581" s="4" t="s">
        <v>15313</v>
      </c>
      <c r="C581" s="5">
        <v>16365.216399999999</v>
      </c>
    </row>
    <row r="582" spans="2:3" x14ac:dyDescent="0.3">
      <c r="B582" s="4" t="s">
        <v>15247</v>
      </c>
      <c r="C582" s="5">
        <v>16341.158100000001</v>
      </c>
    </row>
    <row r="583" spans="2:3" x14ac:dyDescent="0.3">
      <c r="B583" s="4" t="s">
        <v>10942</v>
      </c>
      <c r="C583" s="5">
        <v>16331.818500000001</v>
      </c>
    </row>
    <row r="584" spans="2:3" x14ac:dyDescent="0.3">
      <c r="B584" s="4" t="s">
        <v>16684</v>
      </c>
      <c r="C584" s="5">
        <v>16325.9926</v>
      </c>
    </row>
    <row r="585" spans="2:3" x14ac:dyDescent="0.3">
      <c r="B585" s="4" t="s">
        <v>14688</v>
      </c>
      <c r="C585" s="5">
        <v>16325.9926</v>
      </c>
    </row>
    <row r="586" spans="2:3" x14ac:dyDescent="0.3">
      <c r="B586" s="4" t="s">
        <v>16181</v>
      </c>
      <c r="C586" s="5">
        <v>16323.45</v>
      </c>
    </row>
    <row r="587" spans="2:3" x14ac:dyDescent="0.3">
      <c r="B587" s="4" t="s">
        <v>8749</v>
      </c>
      <c r="C587" s="5">
        <v>16319.793300000001</v>
      </c>
    </row>
    <row r="588" spans="2:3" x14ac:dyDescent="0.3">
      <c r="B588" s="4" t="s">
        <v>10707</v>
      </c>
      <c r="C588" s="5">
        <v>16313.088900000001</v>
      </c>
    </row>
    <row r="589" spans="2:3" x14ac:dyDescent="0.3">
      <c r="B589" s="4" t="s">
        <v>16319</v>
      </c>
      <c r="C589" s="5">
        <v>16312.884</v>
      </c>
    </row>
    <row r="590" spans="2:3" x14ac:dyDescent="0.3">
      <c r="B590" s="4" t="s">
        <v>16929</v>
      </c>
      <c r="C590" s="5">
        <v>16311.537899999999</v>
      </c>
    </row>
    <row r="591" spans="2:3" x14ac:dyDescent="0.3">
      <c r="B591" s="4" t="s">
        <v>1050</v>
      </c>
      <c r="C591" s="5">
        <v>16308.363799999999</v>
      </c>
    </row>
    <row r="592" spans="2:3" x14ac:dyDescent="0.3">
      <c r="B592" s="4" t="s">
        <v>2619</v>
      </c>
      <c r="C592" s="5">
        <v>16306.652500000002</v>
      </c>
    </row>
    <row r="593" spans="2:3" x14ac:dyDescent="0.3">
      <c r="B593" s="4" t="s">
        <v>17935</v>
      </c>
      <c r="C593" s="5">
        <v>16302.2793</v>
      </c>
    </row>
    <row r="594" spans="2:3" x14ac:dyDescent="0.3">
      <c r="B594" s="4" t="s">
        <v>12335</v>
      </c>
      <c r="C594" s="5">
        <v>16301.045899999999</v>
      </c>
    </row>
    <row r="595" spans="2:3" x14ac:dyDescent="0.3">
      <c r="B595" s="4" t="s">
        <v>11093</v>
      </c>
      <c r="C595" s="5">
        <v>16285.011399999999</v>
      </c>
    </row>
    <row r="596" spans="2:3" x14ac:dyDescent="0.3">
      <c r="B596" s="4" t="s">
        <v>921</v>
      </c>
      <c r="C596" s="5">
        <v>16281.106100000001</v>
      </c>
    </row>
    <row r="597" spans="2:3" x14ac:dyDescent="0.3">
      <c r="B597" s="4" t="s">
        <v>15624</v>
      </c>
      <c r="C597" s="5">
        <v>16277.6641</v>
      </c>
    </row>
    <row r="598" spans="2:3" x14ac:dyDescent="0.3">
      <c r="B598" s="4" t="s">
        <v>10036</v>
      </c>
      <c r="C598" s="5">
        <v>16266.516299999999</v>
      </c>
    </row>
    <row r="599" spans="2:3" x14ac:dyDescent="0.3">
      <c r="B599" s="4" t="s">
        <v>1083</v>
      </c>
      <c r="C599" s="5">
        <v>16266.516299999999</v>
      </c>
    </row>
    <row r="600" spans="2:3" x14ac:dyDescent="0.3">
      <c r="B600" s="4" t="s">
        <v>12661</v>
      </c>
      <c r="C600" s="5">
        <v>16264.431</v>
      </c>
    </row>
    <row r="601" spans="2:3" x14ac:dyDescent="0.3">
      <c r="B601" s="4" t="s">
        <v>1349</v>
      </c>
      <c r="C601" s="5">
        <v>16257.694599999999</v>
      </c>
    </row>
    <row r="602" spans="2:3" x14ac:dyDescent="0.3">
      <c r="B602" s="4" t="s">
        <v>15682</v>
      </c>
      <c r="C602" s="5">
        <v>16252.851700000001</v>
      </c>
    </row>
    <row r="603" spans="2:3" x14ac:dyDescent="0.3">
      <c r="B603" s="4" t="s">
        <v>3110</v>
      </c>
      <c r="C603" s="5">
        <v>16240.303699999999</v>
      </c>
    </row>
    <row r="604" spans="2:3" x14ac:dyDescent="0.3">
      <c r="B604" s="4" t="s">
        <v>17562</v>
      </c>
      <c r="C604" s="5">
        <v>16238.3778</v>
      </c>
    </row>
    <row r="605" spans="2:3" x14ac:dyDescent="0.3">
      <c r="B605" s="4" t="s">
        <v>9959</v>
      </c>
      <c r="C605" s="5">
        <v>16238.3778</v>
      </c>
    </row>
    <row r="606" spans="2:3" x14ac:dyDescent="0.3">
      <c r="B606" s="4" t="s">
        <v>8608</v>
      </c>
      <c r="C606" s="5">
        <v>16238.3778</v>
      </c>
    </row>
    <row r="607" spans="2:3" x14ac:dyDescent="0.3">
      <c r="B607" s="4" t="s">
        <v>964</v>
      </c>
      <c r="C607" s="5">
        <v>16222.588300000001</v>
      </c>
    </row>
    <row r="608" spans="2:3" x14ac:dyDescent="0.3">
      <c r="B608" s="4" t="s">
        <v>2995</v>
      </c>
      <c r="C608" s="5">
        <v>16216.296200000001</v>
      </c>
    </row>
    <row r="609" spans="2:3" x14ac:dyDescent="0.3">
      <c r="B609" s="4" t="s">
        <v>4044</v>
      </c>
      <c r="C609" s="5">
        <v>16210.274800000001</v>
      </c>
    </row>
    <row r="610" spans="2:3" x14ac:dyDescent="0.3">
      <c r="B610" s="4" t="s">
        <v>6120</v>
      </c>
      <c r="C610" s="5">
        <v>16201.2768</v>
      </c>
    </row>
    <row r="611" spans="2:3" x14ac:dyDescent="0.3">
      <c r="B611" s="4" t="s">
        <v>10071</v>
      </c>
      <c r="C611" s="5">
        <v>16201.203100000001</v>
      </c>
    </row>
    <row r="612" spans="2:3" x14ac:dyDescent="0.3">
      <c r="B612" s="4" t="s">
        <v>11527</v>
      </c>
      <c r="C612" s="5">
        <v>16200.317999999999</v>
      </c>
    </row>
    <row r="613" spans="2:3" x14ac:dyDescent="0.3">
      <c r="B613" s="4" t="s">
        <v>13401</v>
      </c>
      <c r="C613" s="5">
        <v>16194.218200000001</v>
      </c>
    </row>
    <row r="614" spans="2:3" x14ac:dyDescent="0.3">
      <c r="B614" s="4" t="s">
        <v>14471</v>
      </c>
      <c r="C614" s="5">
        <v>16188.3711</v>
      </c>
    </row>
    <row r="615" spans="2:3" x14ac:dyDescent="0.3">
      <c r="B615" s="4" t="s">
        <v>9899</v>
      </c>
      <c r="C615" s="5">
        <v>16178.9624</v>
      </c>
    </row>
    <row r="616" spans="2:3" x14ac:dyDescent="0.3">
      <c r="B616" s="4" t="s">
        <v>2925</v>
      </c>
      <c r="C616" s="5">
        <v>16163.142100000001</v>
      </c>
    </row>
    <row r="617" spans="2:3" x14ac:dyDescent="0.3">
      <c r="B617" s="4" t="s">
        <v>10838</v>
      </c>
      <c r="C617" s="5">
        <v>16160.547999999999</v>
      </c>
    </row>
    <row r="618" spans="2:3" x14ac:dyDescent="0.3">
      <c r="B618" s="4" t="s">
        <v>15246</v>
      </c>
      <c r="C618" s="5">
        <v>16156.870399999998</v>
      </c>
    </row>
    <row r="619" spans="2:3" x14ac:dyDescent="0.3">
      <c r="B619" s="4" t="s">
        <v>18007</v>
      </c>
      <c r="C619" s="5">
        <v>16145.684799999999</v>
      </c>
    </row>
    <row r="620" spans="2:3" x14ac:dyDescent="0.3">
      <c r="B620" s="4" t="s">
        <v>1916</v>
      </c>
      <c r="C620" s="5">
        <v>16129.4146</v>
      </c>
    </row>
    <row r="621" spans="2:3" x14ac:dyDescent="0.3">
      <c r="B621" s="4" t="s">
        <v>11152</v>
      </c>
      <c r="C621" s="5">
        <v>16119.2703</v>
      </c>
    </row>
    <row r="622" spans="2:3" x14ac:dyDescent="0.3">
      <c r="B622" s="4" t="s">
        <v>11411</v>
      </c>
      <c r="C622" s="5">
        <v>16102.3691</v>
      </c>
    </row>
    <row r="623" spans="2:3" x14ac:dyDescent="0.3">
      <c r="B623" s="4" t="s">
        <v>1635</v>
      </c>
      <c r="C623" s="5">
        <v>16101.984499999999</v>
      </c>
    </row>
    <row r="624" spans="2:3" x14ac:dyDescent="0.3">
      <c r="B624" s="4" t="s">
        <v>7433</v>
      </c>
      <c r="C624" s="5">
        <v>16097.057000000001</v>
      </c>
    </row>
    <row r="625" spans="2:3" x14ac:dyDescent="0.3">
      <c r="B625" s="4" t="s">
        <v>18620</v>
      </c>
      <c r="C625" s="5">
        <v>16090.947100000001</v>
      </c>
    </row>
    <row r="626" spans="2:3" x14ac:dyDescent="0.3">
      <c r="B626" s="4" t="s">
        <v>17834</v>
      </c>
      <c r="C626" s="5">
        <v>16086.164500000001</v>
      </c>
    </row>
    <row r="627" spans="2:3" x14ac:dyDescent="0.3">
      <c r="B627" s="4" t="s">
        <v>8407</v>
      </c>
      <c r="C627" s="5">
        <v>16079.395699999999</v>
      </c>
    </row>
    <row r="628" spans="2:3" x14ac:dyDescent="0.3">
      <c r="B628" s="4" t="s">
        <v>9445</v>
      </c>
      <c r="C628" s="5">
        <v>16072.0789</v>
      </c>
    </row>
    <row r="629" spans="2:3" x14ac:dyDescent="0.3">
      <c r="B629" s="4" t="s">
        <v>2392</v>
      </c>
      <c r="C629" s="5">
        <v>16068.962500000001</v>
      </c>
    </row>
    <row r="630" spans="2:3" x14ac:dyDescent="0.3">
      <c r="B630" s="4" t="s">
        <v>9914</v>
      </c>
      <c r="C630" s="5">
        <v>16067.4712</v>
      </c>
    </row>
    <row r="631" spans="2:3" x14ac:dyDescent="0.3">
      <c r="B631" s="4" t="s">
        <v>11420</v>
      </c>
      <c r="C631" s="5">
        <v>16056.591200000001</v>
      </c>
    </row>
    <row r="632" spans="2:3" x14ac:dyDescent="0.3">
      <c r="B632" s="4" t="s">
        <v>12808</v>
      </c>
      <c r="C632" s="5">
        <v>16056.4982</v>
      </c>
    </row>
    <row r="633" spans="2:3" x14ac:dyDescent="0.3">
      <c r="B633" s="4" t="s">
        <v>10938</v>
      </c>
      <c r="C633" s="5">
        <v>16050.958200000001</v>
      </c>
    </row>
    <row r="634" spans="2:3" x14ac:dyDescent="0.3">
      <c r="B634" s="4" t="s">
        <v>3315</v>
      </c>
      <c r="C634" s="5">
        <v>16045.630500000001</v>
      </c>
    </row>
    <row r="635" spans="2:3" x14ac:dyDescent="0.3">
      <c r="B635" s="4" t="s">
        <v>5197</v>
      </c>
      <c r="C635" s="5">
        <v>16034.594500000001</v>
      </c>
    </row>
    <row r="636" spans="2:3" x14ac:dyDescent="0.3">
      <c r="B636" s="4" t="s">
        <v>1441</v>
      </c>
      <c r="C636" s="5">
        <v>16034.094899999998</v>
      </c>
    </row>
    <row r="637" spans="2:3" x14ac:dyDescent="0.3">
      <c r="B637" s="4" t="s">
        <v>12689</v>
      </c>
      <c r="C637" s="5">
        <v>16033.054899999999</v>
      </c>
    </row>
    <row r="638" spans="2:3" x14ac:dyDescent="0.3">
      <c r="B638" s="4" t="s">
        <v>9514</v>
      </c>
      <c r="C638" s="5">
        <v>16032.0278</v>
      </c>
    </row>
    <row r="639" spans="2:3" x14ac:dyDescent="0.3">
      <c r="B639" s="4" t="s">
        <v>12854</v>
      </c>
      <c r="C639" s="5">
        <v>16023.692000000001</v>
      </c>
    </row>
    <row r="640" spans="2:3" x14ac:dyDescent="0.3">
      <c r="B640" s="4" t="s">
        <v>10774</v>
      </c>
      <c r="C640" s="5">
        <v>16022.0069</v>
      </c>
    </row>
    <row r="641" spans="2:3" x14ac:dyDescent="0.3">
      <c r="B641" s="4" t="s">
        <v>13823</v>
      </c>
      <c r="C641" s="5">
        <v>16020.116400000001</v>
      </c>
    </row>
    <row r="642" spans="2:3" x14ac:dyDescent="0.3">
      <c r="B642" s="4" t="s">
        <v>8976</v>
      </c>
      <c r="C642" s="5">
        <v>16018.85</v>
      </c>
    </row>
    <row r="643" spans="2:3" x14ac:dyDescent="0.3">
      <c r="B643" s="4" t="s">
        <v>13148</v>
      </c>
      <c r="C643" s="5">
        <v>16006.1679</v>
      </c>
    </row>
    <row r="644" spans="2:3" x14ac:dyDescent="0.3">
      <c r="B644" s="4" t="s">
        <v>17017</v>
      </c>
      <c r="C644" s="5">
        <v>15991.237800000001</v>
      </c>
    </row>
    <row r="645" spans="2:3" x14ac:dyDescent="0.3">
      <c r="B645" s="4" t="s">
        <v>13275</v>
      </c>
      <c r="C645" s="5">
        <v>15991.237800000001</v>
      </c>
    </row>
    <row r="646" spans="2:3" x14ac:dyDescent="0.3">
      <c r="B646" s="4" t="s">
        <v>11937</v>
      </c>
      <c r="C646" s="5">
        <v>15991.237800000001</v>
      </c>
    </row>
    <row r="647" spans="2:3" x14ac:dyDescent="0.3">
      <c r="B647" s="4" t="s">
        <v>5581</v>
      </c>
      <c r="C647" s="5">
        <v>15991.237800000001</v>
      </c>
    </row>
    <row r="648" spans="2:3" x14ac:dyDescent="0.3">
      <c r="B648" s="4" t="s">
        <v>4610</v>
      </c>
      <c r="C648" s="5">
        <v>15991.237800000001</v>
      </c>
    </row>
    <row r="649" spans="2:3" x14ac:dyDescent="0.3">
      <c r="B649" s="4" t="s">
        <v>14570</v>
      </c>
      <c r="C649" s="5">
        <v>15968.883400000001</v>
      </c>
    </row>
    <row r="650" spans="2:3" x14ac:dyDescent="0.3">
      <c r="B650" s="4" t="s">
        <v>9382</v>
      </c>
      <c r="C650" s="5">
        <v>15938.442599999998</v>
      </c>
    </row>
    <row r="651" spans="2:3" x14ac:dyDescent="0.3">
      <c r="B651" s="4" t="s">
        <v>12598</v>
      </c>
      <c r="C651" s="5">
        <v>15934.3778</v>
      </c>
    </row>
    <row r="652" spans="2:3" x14ac:dyDescent="0.3">
      <c r="B652" s="4" t="s">
        <v>13073</v>
      </c>
      <c r="C652" s="5">
        <v>15917.779699999999</v>
      </c>
    </row>
    <row r="653" spans="2:3" x14ac:dyDescent="0.3">
      <c r="B653" s="4" t="s">
        <v>16489</v>
      </c>
      <c r="C653" s="5">
        <v>15903.1975</v>
      </c>
    </row>
    <row r="654" spans="2:3" x14ac:dyDescent="0.3">
      <c r="B654" s="4" t="s">
        <v>9083</v>
      </c>
      <c r="C654" s="5">
        <v>15898.114500000001</v>
      </c>
    </row>
    <row r="655" spans="2:3" x14ac:dyDescent="0.3">
      <c r="B655" s="4" t="s">
        <v>2225</v>
      </c>
      <c r="C655" s="5">
        <v>15887.4215</v>
      </c>
    </row>
    <row r="656" spans="2:3" x14ac:dyDescent="0.3">
      <c r="B656" s="4" t="s">
        <v>5920</v>
      </c>
      <c r="C656" s="5">
        <v>15887.363299999997</v>
      </c>
    </row>
    <row r="657" spans="2:3" x14ac:dyDescent="0.3">
      <c r="B657" s="4" t="s">
        <v>7870</v>
      </c>
      <c r="C657" s="5">
        <v>15886.096399999999</v>
      </c>
    </row>
    <row r="658" spans="2:3" x14ac:dyDescent="0.3">
      <c r="B658" s="4" t="s">
        <v>1996</v>
      </c>
      <c r="C658" s="5">
        <v>15879.041999999999</v>
      </c>
    </row>
    <row r="659" spans="2:3" x14ac:dyDescent="0.3">
      <c r="B659" s="4" t="s">
        <v>9513</v>
      </c>
      <c r="C659" s="5">
        <v>15875.137200000001</v>
      </c>
    </row>
    <row r="660" spans="2:3" x14ac:dyDescent="0.3">
      <c r="B660" s="4" t="s">
        <v>2261</v>
      </c>
      <c r="C660" s="5">
        <v>15856.649399999998</v>
      </c>
    </row>
    <row r="661" spans="2:3" x14ac:dyDescent="0.3">
      <c r="B661" s="4" t="s">
        <v>16682</v>
      </c>
      <c r="C661" s="5">
        <v>15815.557500000001</v>
      </c>
    </row>
    <row r="662" spans="2:3" x14ac:dyDescent="0.3">
      <c r="B662" s="4" t="s">
        <v>12212</v>
      </c>
      <c r="C662" s="5">
        <v>15815.557500000001</v>
      </c>
    </row>
    <row r="663" spans="2:3" x14ac:dyDescent="0.3">
      <c r="B663" s="4" t="s">
        <v>12133</v>
      </c>
      <c r="C663" s="5">
        <v>15815.557500000001</v>
      </c>
    </row>
    <row r="664" spans="2:3" x14ac:dyDescent="0.3">
      <c r="B664" s="4" t="s">
        <v>11107</v>
      </c>
      <c r="C664" s="5">
        <v>15815.557500000001</v>
      </c>
    </row>
    <row r="665" spans="2:3" x14ac:dyDescent="0.3">
      <c r="B665" s="4" t="s">
        <v>6409</v>
      </c>
      <c r="C665" s="5">
        <v>15815.557500000001</v>
      </c>
    </row>
    <row r="666" spans="2:3" x14ac:dyDescent="0.3">
      <c r="B666" s="4" t="s">
        <v>4507</v>
      </c>
      <c r="C666" s="5">
        <v>15815.557500000001</v>
      </c>
    </row>
    <row r="667" spans="2:3" x14ac:dyDescent="0.3">
      <c r="B667" s="4" t="s">
        <v>16174</v>
      </c>
      <c r="C667" s="5">
        <v>15812.6404</v>
      </c>
    </row>
    <row r="668" spans="2:3" x14ac:dyDescent="0.3">
      <c r="B668" s="4" t="s">
        <v>12006</v>
      </c>
      <c r="C668" s="5">
        <v>15807.683099999998</v>
      </c>
    </row>
    <row r="669" spans="2:3" x14ac:dyDescent="0.3">
      <c r="B669" s="4" t="s">
        <v>18379</v>
      </c>
      <c r="C669" s="5">
        <v>15780.154399999998</v>
      </c>
    </row>
    <row r="670" spans="2:3" x14ac:dyDescent="0.3">
      <c r="B670" s="4" t="s">
        <v>15716</v>
      </c>
      <c r="C670" s="5">
        <v>15766.436100000001</v>
      </c>
    </row>
    <row r="671" spans="2:3" x14ac:dyDescent="0.3">
      <c r="B671" s="4" t="s">
        <v>2447</v>
      </c>
      <c r="C671" s="5">
        <v>15765.240999999998</v>
      </c>
    </row>
    <row r="672" spans="2:3" x14ac:dyDescent="0.3">
      <c r="B672" s="4" t="s">
        <v>3753</v>
      </c>
      <c r="C672" s="5">
        <v>15754.648999999999</v>
      </c>
    </row>
    <row r="673" spans="2:3" x14ac:dyDescent="0.3">
      <c r="B673" s="4" t="s">
        <v>10005</v>
      </c>
      <c r="C673" s="5">
        <v>15752.415999999999</v>
      </c>
    </row>
    <row r="674" spans="2:3" x14ac:dyDescent="0.3">
      <c r="B674" s="4" t="s">
        <v>4274</v>
      </c>
      <c r="C674" s="5">
        <v>15748.300799999999</v>
      </c>
    </row>
    <row r="675" spans="2:3" x14ac:dyDescent="0.3">
      <c r="B675" s="4" t="s">
        <v>11241</v>
      </c>
      <c r="C675" s="5">
        <v>15728.9218</v>
      </c>
    </row>
    <row r="676" spans="2:3" x14ac:dyDescent="0.3">
      <c r="B676" s="4" t="s">
        <v>6161</v>
      </c>
      <c r="C676" s="5">
        <v>15717.625699999999</v>
      </c>
    </row>
    <row r="677" spans="2:3" x14ac:dyDescent="0.3">
      <c r="B677" s="4" t="s">
        <v>11522</v>
      </c>
      <c r="C677" s="5">
        <v>15717.5831</v>
      </c>
    </row>
    <row r="678" spans="2:3" x14ac:dyDescent="0.3">
      <c r="B678" s="4" t="s">
        <v>17694</v>
      </c>
      <c r="C678" s="5">
        <v>15716.8336</v>
      </c>
    </row>
    <row r="679" spans="2:3" x14ac:dyDescent="0.3">
      <c r="B679" s="4" t="s">
        <v>4676</v>
      </c>
      <c r="C679" s="5">
        <v>15714.731199999998</v>
      </c>
    </row>
    <row r="680" spans="2:3" x14ac:dyDescent="0.3">
      <c r="B680" s="4" t="s">
        <v>14313</v>
      </c>
      <c r="C680" s="5">
        <v>15708.6086</v>
      </c>
    </row>
    <row r="681" spans="2:3" x14ac:dyDescent="0.3">
      <c r="B681" s="4" t="s">
        <v>8778</v>
      </c>
      <c r="C681" s="5">
        <v>15688.950499999999</v>
      </c>
    </row>
    <row r="682" spans="2:3" x14ac:dyDescent="0.3">
      <c r="B682" s="4" t="s">
        <v>3371</v>
      </c>
      <c r="C682" s="5">
        <v>15676.019700000001</v>
      </c>
    </row>
    <row r="683" spans="2:3" x14ac:dyDescent="0.3">
      <c r="B683" s="4" t="s">
        <v>12529</v>
      </c>
      <c r="C683" s="5">
        <v>15672.6495</v>
      </c>
    </row>
    <row r="684" spans="2:3" x14ac:dyDescent="0.3">
      <c r="B684" s="4" t="s">
        <v>10052</v>
      </c>
      <c r="C684" s="5">
        <v>15668.066499999999</v>
      </c>
    </row>
    <row r="685" spans="2:3" x14ac:dyDescent="0.3">
      <c r="B685" s="4" t="s">
        <v>16457</v>
      </c>
      <c r="C685" s="5">
        <v>15662.9043</v>
      </c>
    </row>
    <row r="686" spans="2:3" x14ac:dyDescent="0.3">
      <c r="B686" s="4" t="s">
        <v>13011</v>
      </c>
      <c r="C686" s="5">
        <v>15661.506799999999</v>
      </c>
    </row>
    <row r="687" spans="2:3" x14ac:dyDescent="0.3">
      <c r="B687" s="4" t="s">
        <v>9195</v>
      </c>
      <c r="C687" s="5">
        <v>15645.130499999999</v>
      </c>
    </row>
    <row r="688" spans="2:3" x14ac:dyDescent="0.3">
      <c r="B688" s="4" t="s">
        <v>9191</v>
      </c>
      <c r="C688" s="5">
        <v>15645.130499999999</v>
      </c>
    </row>
    <row r="689" spans="2:3" x14ac:dyDescent="0.3">
      <c r="B689" s="4" t="s">
        <v>4169</v>
      </c>
      <c r="C689" s="5">
        <v>15645.130499999999</v>
      </c>
    </row>
    <row r="690" spans="2:3" x14ac:dyDescent="0.3">
      <c r="B690" s="4" t="s">
        <v>11577</v>
      </c>
      <c r="C690" s="5">
        <v>15632.6692</v>
      </c>
    </row>
    <row r="691" spans="2:3" x14ac:dyDescent="0.3">
      <c r="B691" s="4" t="s">
        <v>17552</v>
      </c>
      <c r="C691" s="5">
        <v>15614.4208</v>
      </c>
    </row>
    <row r="692" spans="2:3" x14ac:dyDescent="0.3">
      <c r="B692" s="4" t="s">
        <v>5508</v>
      </c>
      <c r="C692" s="5">
        <v>15607.8478</v>
      </c>
    </row>
    <row r="693" spans="2:3" x14ac:dyDescent="0.3">
      <c r="B693" s="4" t="s">
        <v>10261</v>
      </c>
      <c r="C693" s="5">
        <v>15599.090099999999</v>
      </c>
    </row>
    <row r="694" spans="2:3" x14ac:dyDescent="0.3">
      <c r="B694" s="4" t="s">
        <v>4627</v>
      </c>
      <c r="C694" s="5">
        <v>15577.186399999999</v>
      </c>
    </row>
    <row r="695" spans="2:3" x14ac:dyDescent="0.3">
      <c r="B695" s="4" t="s">
        <v>15939</v>
      </c>
      <c r="C695" s="5">
        <v>15552.985000000001</v>
      </c>
    </row>
    <row r="696" spans="2:3" x14ac:dyDescent="0.3">
      <c r="B696" s="4" t="s">
        <v>3118</v>
      </c>
      <c r="C696" s="5">
        <v>15537.337100000001</v>
      </c>
    </row>
    <row r="697" spans="2:3" x14ac:dyDescent="0.3">
      <c r="B697" s="4" t="s">
        <v>12886</v>
      </c>
      <c r="C697" s="5">
        <v>15532.688099999999</v>
      </c>
    </row>
    <row r="698" spans="2:3" x14ac:dyDescent="0.3">
      <c r="B698" s="4" t="s">
        <v>2290</v>
      </c>
      <c r="C698" s="5">
        <v>15512.0005</v>
      </c>
    </row>
    <row r="699" spans="2:3" x14ac:dyDescent="0.3">
      <c r="B699" s="4" t="s">
        <v>8566</v>
      </c>
      <c r="C699" s="5">
        <v>15511.4753</v>
      </c>
    </row>
    <row r="700" spans="2:3" x14ac:dyDescent="0.3">
      <c r="B700" s="4" t="s">
        <v>8200</v>
      </c>
      <c r="C700" s="5">
        <v>15511.4753</v>
      </c>
    </row>
    <row r="701" spans="2:3" x14ac:dyDescent="0.3">
      <c r="B701" s="4" t="s">
        <v>6094</v>
      </c>
      <c r="C701" s="5">
        <v>15501.8202</v>
      </c>
    </row>
    <row r="702" spans="2:3" x14ac:dyDescent="0.3">
      <c r="B702" s="4" t="s">
        <v>8518</v>
      </c>
      <c r="C702" s="5">
        <v>15459.384999999998</v>
      </c>
    </row>
    <row r="703" spans="2:3" x14ac:dyDescent="0.3">
      <c r="B703" s="4" t="s">
        <v>12720</v>
      </c>
      <c r="C703" s="5">
        <v>15454.0798</v>
      </c>
    </row>
    <row r="704" spans="2:3" x14ac:dyDescent="0.3">
      <c r="B704" s="4" t="s">
        <v>10747</v>
      </c>
      <c r="C704" s="5">
        <v>15448.7745</v>
      </c>
    </row>
    <row r="705" spans="2:3" x14ac:dyDescent="0.3">
      <c r="B705" s="4" t="s">
        <v>14142</v>
      </c>
      <c r="C705" s="5">
        <v>15428.7935</v>
      </c>
    </row>
    <row r="706" spans="2:3" x14ac:dyDescent="0.3">
      <c r="B706" s="4" t="s">
        <v>18277</v>
      </c>
      <c r="C706" s="5">
        <v>15423.860499999999</v>
      </c>
    </row>
    <row r="707" spans="2:3" x14ac:dyDescent="0.3">
      <c r="B707" s="4" t="s">
        <v>16888</v>
      </c>
      <c r="C707" s="5">
        <v>15423.860499999999</v>
      </c>
    </row>
    <row r="708" spans="2:3" x14ac:dyDescent="0.3">
      <c r="B708" s="4" t="s">
        <v>3859</v>
      </c>
      <c r="C708" s="5">
        <v>15415.0335</v>
      </c>
    </row>
    <row r="709" spans="2:3" x14ac:dyDescent="0.3">
      <c r="B709" s="4" t="s">
        <v>2858</v>
      </c>
      <c r="C709" s="5">
        <v>15403.8063</v>
      </c>
    </row>
    <row r="710" spans="2:3" x14ac:dyDescent="0.3">
      <c r="B710" s="4" t="s">
        <v>7804</v>
      </c>
      <c r="C710" s="5">
        <v>15395.5164</v>
      </c>
    </row>
    <row r="711" spans="2:3" x14ac:dyDescent="0.3">
      <c r="B711" s="4" t="s">
        <v>18787</v>
      </c>
      <c r="C711" s="5">
        <v>15387.6901</v>
      </c>
    </row>
    <row r="712" spans="2:3" x14ac:dyDescent="0.3">
      <c r="B712" s="4" t="s">
        <v>11686</v>
      </c>
      <c r="C712" s="5">
        <v>15387.5838</v>
      </c>
    </row>
    <row r="713" spans="2:3" x14ac:dyDescent="0.3">
      <c r="B713" s="4" t="s">
        <v>16854</v>
      </c>
      <c r="C713" s="5">
        <v>15375.531999999999</v>
      </c>
    </row>
    <row r="714" spans="2:3" x14ac:dyDescent="0.3">
      <c r="B714" s="4" t="s">
        <v>9531</v>
      </c>
      <c r="C714" s="5">
        <v>15375.531999999999</v>
      </c>
    </row>
    <row r="715" spans="2:3" x14ac:dyDescent="0.3">
      <c r="B715" s="4" t="s">
        <v>11086</v>
      </c>
      <c r="C715" s="5">
        <v>15371.3966</v>
      </c>
    </row>
    <row r="716" spans="2:3" x14ac:dyDescent="0.3">
      <c r="B716" s="4" t="s">
        <v>18387</v>
      </c>
      <c r="C716" s="5">
        <v>15367.276400000001</v>
      </c>
    </row>
    <row r="717" spans="2:3" x14ac:dyDescent="0.3">
      <c r="B717" s="4" t="s">
        <v>2315</v>
      </c>
      <c r="C717" s="5">
        <v>15365.193499999999</v>
      </c>
    </row>
    <row r="718" spans="2:3" x14ac:dyDescent="0.3">
      <c r="B718" s="4" t="s">
        <v>6442</v>
      </c>
      <c r="C718" s="5">
        <v>15363.1258</v>
      </c>
    </row>
    <row r="719" spans="2:3" x14ac:dyDescent="0.3">
      <c r="B719" s="4" t="s">
        <v>5652</v>
      </c>
      <c r="C719" s="5">
        <v>15359.0627</v>
      </c>
    </row>
    <row r="720" spans="2:3" x14ac:dyDescent="0.3">
      <c r="B720" s="4" t="s">
        <v>2413</v>
      </c>
      <c r="C720" s="5">
        <v>15358.990399999999</v>
      </c>
    </row>
    <row r="721" spans="2:3" x14ac:dyDescent="0.3">
      <c r="B721" s="4" t="s">
        <v>4860</v>
      </c>
      <c r="C721" s="5">
        <v>15358.279200000001</v>
      </c>
    </row>
    <row r="722" spans="2:3" x14ac:dyDescent="0.3">
      <c r="B722" s="4" t="s">
        <v>12114</v>
      </c>
      <c r="C722" s="5">
        <v>15358.1494</v>
      </c>
    </row>
    <row r="723" spans="2:3" x14ac:dyDescent="0.3">
      <c r="B723" s="4" t="s">
        <v>11253</v>
      </c>
      <c r="C723" s="5">
        <v>15356.922699999999</v>
      </c>
    </row>
    <row r="724" spans="2:3" x14ac:dyDescent="0.3">
      <c r="B724" s="4" t="s">
        <v>9951</v>
      </c>
      <c r="C724" s="5">
        <v>15348.8259</v>
      </c>
    </row>
    <row r="725" spans="2:3" x14ac:dyDescent="0.3">
      <c r="B725" s="4" t="s">
        <v>7635</v>
      </c>
      <c r="C725" s="5">
        <v>15340.979000000001</v>
      </c>
    </row>
    <row r="726" spans="2:3" x14ac:dyDescent="0.3">
      <c r="B726" s="4" t="s">
        <v>6026</v>
      </c>
      <c r="C726" s="5">
        <v>15340.381099999999</v>
      </c>
    </row>
    <row r="727" spans="2:3" x14ac:dyDescent="0.3">
      <c r="B727" s="4" t="s">
        <v>18836</v>
      </c>
      <c r="C727" s="5">
        <v>15336.245699999999</v>
      </c>
    </row>
    <row r="728" spans="2:3" x14ac:dyDescent="0.3">
      <c r="B728" s="4" t="s">
        <v>13247</v>
      </c>
      <c r="C728" s="5">
        <v>15336.245699999999</v>
      </c>
    </row>
    <row r="729" spans="2:3" x14ac:dyDescent="0.3">
      <c r="B729" s="4" t="s">
        <v>6667</v>
      </c>
      <c r="C729" s="5">
        <v>15336.245699999999</v>
      </c>
    </row>
    <row r="730" spans="2:3" x14ac:dyDescent="0.3">
      <c r="B730" s="4" t="s">
        <v>15266</v>
      </c>
      <c r="C730" s="5">
        <v>15331.694799999999</v>
      </c>
    </row>
    <row r="731" spans="2:3" x14ac:dyDescent="0.3">
      <c r="B731" s="4" t="s">
        <v>4239</v>
      </c>
      <c r="C731" s="5">
        <v>15301.6816</v>
      </c>
    </row>
    <row r="732" spans="2:3" x14ac:dyDescent="0.3">
      <c r="B732" s="4" t="s">
        <v>10291</v>
      </c>
      <c r="C732" s="5">
        <v>15286.9049</v>
      </c>
    </row>
    <row r="733" spans="2:3" x14ac:dyDescent="0.3">
      <c r="B733" s="4" t="s">
        <v>8830</v>
      </c>
      <c r="C733" s="5">
        <v>15286.0191</v>
      </c>
    </row>
    <row r="734" spans="2:3" x14ac:dyDescent="0.3">
      <c r="B734" s="4" t="s">
        <v>9507</v>
      </c>
      <c r="C734" s="5">
        <v>15274.906300000001</v>
      </c>
    </row>
    <row r="735" spans="2:3" x14ac:dyDescent="0.3">
      <c r="B735" s="4" t="s">
        <v>9805</v>
      </c>
      <c r="C735" s="5">
        <v>15262.8838</v>
      </c>
    </row>
    <row r="736" spans="2:3" x14ac:dyDescent="0.3">
      <c r="B736" s="4" t="s">
        <v>13374</v>
      </c>
      <c r="C736" s="5">
        <v>15251.237400000002</v>
      </c>
    </row>
    <row r="737" spans="2:3" x14ac:dyDescent="0.3">
      <c r="B737" s="4" t="s">
        <v>2591</v>
      </c>
      <c r="C737" s="5">
        <v>15234.255800000001</v>
      </c>
    </row>
    <row r="738" spans="2:3" x14ac:dyDescent="0.3">
      <c r="B738" s="4" t="s">
        <v>3578</v>
      </c>
      <c r="C738" s="5">
        <v>15230.685799999999</v>
      </c>
    </row>
    <row r="739" spans="2:3" x14ac:dyDescent="0.3">
      <c r="B739" s="4" t="s">
        <v>4716</v>
      </c>
      <c r="C739" s="5">
        <v>15217.098599999999</v>
      </c>
    </row>
    <row r="740" spans="2:3" x14ac:dyDescent="0.3">
      <c r="B740" s="4" t="s">
        <v>18642</v>
      </c>
      <c r="C740" s="5">
        <v>15213.1217</v>
      </c>
    </row>
    <row r="741" spans="2:3" x14ac:dyDescent="0.3">
      <c r="B741" s="4" t="s">
        <v>18843</v>
      </c>
      <c r="C741" s="5">
        <v>15208.695100000001</v>
      </c>
    </row>
    <row r="742" spans="2:3" x14ac:dyDescent="0.3">
      <c r="B742" s="4" t="s">
        <v>17818</v>
      </c>
      <c r="C742" s="5">
        <v>15207.852499999999</v>
      </c>
    </row>
    <row r="743" spans="2:3" x14ac:dyDescent="0.3">
      <c r="B743" s="4" t="s">
        <v>3350</v>
      </c>
      <c r="C743" s="5">
        <v>15206.692800000001</v>
      </c>
    </row>
    <row r="744" spans="2:3" x14ac:dyDescent="0.3">
      <c r="B744" s="4" t="s">
        <v>1100</v>
      </c>
      <c r="C744" s="5">
        <v>15178.9552</v>
      </c>
    </row>
    <row r="745" spans="2:3" x14ac:dyDescent="0.3">
      <c r="B745" s="4" t="s">
        <v>14557</v>
      </c>
      <c r="C745" s="5">
        <v>15175.136100000002</v>
      </c>
    </row>
    <row r="746" spans="2:3" x14ac:dyDescent="0.3">
      <c r="B746" s="4" t="s">
        <v>5708</v>
      </c>
      <c r="C746" s="5">
        <v>15142.689900000001</v>
      </c>
    </row>
    <row r="747" spans="2:3" x14ac:dyDescent="0.3">
      <c r="B747" s="4" t="s">
        <v>6708</v>
      </c>
      <c r="C747" s="5">
        <v>15124.7394</v>
      </c>
    </row>
    <row r="748" spans="2:3" x14ac:dyDescent="0.3">
      <c r="B748" s="4" t="s">
        <v>3325</v>
      </c>
      <c r="C748" s="5">
        <v>15119.718799999999</v>
      </c>
    </row>
    <row r="749" spans="2:3" x14ac:dyDescent="0.3">
      <c r="B749" s="4" t="s">
        <v>12296</v>
      </c>
      <c r="C749" s="5">
        <v>15114.0911</v>
      </c>
    </row>
    <row r="750" spans="2:3" x14ac:dyDescent="0.3">
      <c r="B750" s="4" t="s">
        <v>14108</v>
      </c>
      <c r="C750" s="5">
        <v>15102.8357</v>
      </c>
    </row>
    <row r="751" spans="2:3" x14ac:dyDescent="0.3">
      <c r="B751" s="4" t="s">
        <v>14163</v>
      </c>
      <c r="C751" s="5">
        <v>15087.995999999999</v>
      </c>
    </row>
    <row r="752" spans="2:3" x14ac:dyDescent="0.3">
      <c r="B752" s="4" t="s">
        <v>11633</v>
      </c>
      <c r="C752" s="5">
        <v>15050.317499999999</v>
      </c>
    </row>
    <row r="753" spans="2:3" x14ac:dyDescent="0.3">
      <c r="B753" s="4" t="s">
        <v>11257</v>
      </c>
      <c r="C753" s="5">
        <v>15045.935100000001</v>
      </c>
    </row>
    <row r="754" spans="2:3" x14ac:dyDescent="0.3">
      <c r="B754" s="4" t="s">
        <v>16190</v>
      </c>
      <c r="C754" s="5">
        <v>15033.8791</v>
      </c>
    </row>
    <row r="755" spans="2:3" x14ac:dyDescent="0.3">
      <c r="B755" s="4" t="s">
        <v>4811</v>
      </c>
      <c r="C755" s="5">
        <v>15024.0314</v>
      </c>
    </row>
    <row r="756" spans="2:3" x14ac:dyDescent="0.3">
      <c r="B756" s="4" t="s">
        <v>1633</v>
      </c>
      <c r="C756" s="5">
        <v>15014.566699999999</v>
      </c>
    </row>
    <row r="757" spans="2:3" x14ac:dyDescent="0.3">
      <c r="B757" s="4" t="s">
        <v>16099</v>
      </c>
      <c r="C757" s="5">
        <v>14988.244200000001</v>
      </c>
    </row>
    <row r="758" spans="2:3" x14ac:dyDescent="0.3">
      <c r="B758" s="4" t="s">
        <v>16954</v>
      </c>
      <c r="C758" s="5">
        <v>14982.692200000001</v>
      </c>
    </row>
    <row r="759" spans="2:3" x14ac:dyDescent="0.3">
      <c r="B759" s="4" t="s">
        <v>16948</v>
      </c>
      <c r="C759" s="5">
        <v>14981.5288</v>
      </c>
    </row>
    <row r="760" spans="2:3" x14ac:dyDescent="0.3">
      <c r="B760" s="4" t="s">
        <v>2766</v>
      </c>
      <c r="C760" s="5">
        <v>14962.995999999999</v>
      </c>
    </row>
    <row r="761" spans="2:3" x14ac:dyDescent="0.3">
      <c r="B761" s="4" t="s">
        <v>5458</v>
      </c>
      <c r="C761" s="5">
        <v>14955.559800000001</v>
      </c>
    </row>
    <row r="762" spans="2:3" x14ac:dyDescent="0.3">
      <c r="B762" s="4" t="s">
        <v>3931</v>
      </c>
      <c r="C762" s="5">
        <v>14952.6188</v>
      </c>
    </row>
    <row r="763" spans="2:3" x14ac:dyDescent="0.3">
      <c r="B763" s="4" t="s">
        <v>14092</v>
      </c>
      <c r="C763" s="5">
        <v>14930.214300000001</v>
      </c>
    </row>
    <row r="764" spans="2:3" x14ac:dyDescent="0.3">
      <c r="B764" s="4" t="s">
        <v>9142</v>
      </c>
      <c r="C764" s="5">
        <v>14929.410599999999</v>
      </c>
    </row>
    <row r="765" spans="2:3" x14ac:dyDescent="0.3">
      <c r="B765" s="4" t="s">
        <v>4761</v>
      </c>
      <c r="C765" s="5">
        <v>14926.8565</v>
      </c>
    </row>
    <row r="766" spans="2:3" x14ac:dyDescent="0.3">
      <c r="B766" s="4" t="s">
        <v>6205</v>
      </c>
      <c r="C766" s="5">
        <v>14920.5617</v>
      </c>
    </row>
    <row r="767" spans="2:3" x14ac:dyDescent="0.3">
      <c r="B767" s="4" t="s">
        <v>15294</v>
      </c>
      <c r="C767" s="5">
        <v>14886.951800000001</v>
      </c>
    </row>
    <row r="768" spans="2:3" x14ac:dyDescent="0.3">
      <c r="B768" s="4" t="s">
        <v>14656</v>
      </c>
      <c r="C768" s="5">
        <v>14884.518600000001</v>
      </c>
    </row>
    <row r="769" spans="2:3" x14ac:dyDescent="0.3">
      <c r="B769" s="4" t="s">
        <v>7412</v>
      </c>
      <c r="C769" s="5">
        <v>14868.895999999999</v>
      </c>
    </row>
    <row r="770" spans="2:3" x14ac:dyDescent="0.3">
      <c r="B770" s="4" t="s">
        <v>11119</v>
      </c>
      <c r="C770" s="5">
        <v>14856.569699999998</v>
      </c>
    </row>
    <row r="771" spans="2:3" x14ac:dyDescent="0.3">
      <c r="B771" s="4" t="s">
        <v>11841</v>
      </c>
      <c r="C771" s="5">
        <v>14855.911599999999</v>
      </c>
    </row>
    <row r="772" spans="2:3" x14ac:dyDescent="0.3">
      <c r="B772" s="4" t="s">
        <v>3353</v>
      </c>
      <c r="C772" s="5">
        <v>14854.9799</v>
      </c>
    </row>
    <row r="773" spans="2:3" x14ac:dyDescent="0.3">
      <c r="B773" s="4" t="s">
        <v>16077</v>
      </c>
      <c r="C773" s="5">
        <v>14849.792800000001</v>
      </c>
    </row>
    <row r="774" spans="2:3" x14ac:dyDescent="0.3">
      <c r="B774" s="4" t="s">
        <v>7629</v>
      </c>
      <c r="C774" s="5">
        <v>14843.744000000001</v>
      </c>
    </row>
    <row r="775" spans="2:3" x14ac:dyDescent="0.3">
      <c r="B775" s="4" t="s">
        <v>6888</v>
      </c>
      <c r="C775" s="5">
        <v>14839.888400000002</v>
      </c>
    </row>
    <row r="776" spans="2:3" x14ac:dyDescent="0.3">
      <c r="B776" s="4" t="s">
        <v>18385</v>
      </c>
      <c r="C776" s="5">
        <v>14822.473600000003</v>
      </c>
    </row>
    <row r="777" spans="2:3" x14ac:dyDescent="0.3">
      <c r="B777" s="4" t="s">
        <v>13582</v>
      </c>
      <c r="C777" s="5">
        <v>14822.273800000001</v>
      </c>
    </row>
    <row r="778" spans="2:3" x14ac:dyDescent="0.3">
      <c r="B778" s="4" t="s">
        <v>2380</v>
      </c>
      <c r="C778" s="5">
        <v>14799.805900000001</v>
      </c>
    </row>
    <row r="779" spans="2:3" x14ac:dyDescent="0.3">
      <c r="B779" s="4" t="s">
        <v>6982</v>
      </c>
      <c r="C779" s="5">
        <v>14799.655800000002</v>
      </c>
    </row>
    <row r="780" spans="2:3" x14ac:dyDescent="0.3">
      <c r="B780" s="4" t="s">
        <v>2499</v>
      </c>
      <c r="C780" s="5">
        <v>14786.99</v>
      </c>
    </row>
    <row r="781" spans="2:3" x14ac:dyDescent="0.3">
      <c r="B781" s="4" t="s">
        <v>7682</v>
      </c>
      <c r="C781" s="5">
        <v>14784.5728</v>
      </c>
    </row>
    <row r="782" spans="2:3" x14ac:dyDescent="0.3">
      <c r="B782" s="4" t="s">
        <v>7063</v>
      </c>
      <c r="C782" s="5">
        <v>14783.097</v>
      </c>
    </row>
    <row r="783" spans="2:3" x14ac:dyDescent="0.3">
      <c r="B783" s="4" t="s">
        <v>17268</v>
      </c>
      <c r="C783" s="5">
        <v>14779.136100000002</v>
      </c>
    </row>
    <row r="784" spans="2:3" x14ac:dyDescent="0.3">
      <c r="B784" s="4" t="s">
        <v>6232</v>
      </c>
      <c r="C784" s="5">
        <v>14777.5797</v>
      </c>
    </row>
    <row r="785" spans="2:3" x14ac:dyDescent="0.3">
      <c r="B785" s="4" t="s">
        <v>11266</v>
      </c>
      <c r="C785" s="5">
        <v>14775.521999999999</v>
      </c>
    </row>
    <row r="786" spans="2:3" x14ac:dyDescent="0.3">
      <c r="B786" s="4" t="s">
        <v>13981</v>
      </c>
      <c r="C786" s="5">
        <v>14771.2215</v>
      </c>
    </row>
    <row r="787" spans="2:3" x14ac:dyDescent="0.3">
      <c r="B787" s="4" t="s">
        <v>16208</v>
      </c>
      <c r="C787" s="5">
        <v>14761.187</v>
      </c>
    </row>
    <row r="788" spans="2:3" x14ac:dyDescent="0.3">
      <c r="B788" s="4" t="s">
        <v>4334</v>
      </c>
      <c r="C788" s="5">
        <v>14761.187</v>
      </c>
    </row>
    <row r="789" spans="2:3" x14ac:dyDescent="0.3">
      <c r="B789" s="4" t="s">
        <v>15510</v>
      </c>
      <c r="C789" s="5">
        <v>14752.115599999999</v>
      </c>
    </row>
    <row r="790" spans="2:3" x14ac:dyDescent="0.3">
      <c r="B790" s="4" t="s">
        <v>6217</v>
      </c>
      <c r="C790" s="5">
        <v>14748.0195</v>
      </c>
    </row>
    <row r="791" spans="2:3" x14ac:dyDescent="0.3">
      <c r="B791" s="4" t="s">
        <v>11798</v>
      </c>
      <c r="C791" s="5">
        <v>14744.900100000001</v>
      </c>
    </row>
    <row r="792" spans="2:3" x14ac:dyDescent="0.3">
      <c r="B792" s="4" t="s">
        <v>2706</v>
      </c>
      <c r="C792" s="5">
        <v>14736.522800000001</v>
      </c>
    </row>
    <row r="793" spans="2:3" x14ac:dyDescent="0.3">
      <c r="B793" s="4" t="s">
        <v>8720</v>
      </c>
      <c r="C793" s="5">
        <v>14733.544000000002</v>
      </c>
    </row>
    <row r="794" spans="2:3" x14ac:dyDescent="0.3">
      <c r="B794" s="4" t="s">
        <v>6996</v>
      </c>
      <c r="C794" s="5">
        <v>14732.7731</v>
      </c>
    </row>
    <row r="795" spans="2:3" x14ac:dyDescent="0.3">
      <c r="B795" s="4" t="s">
        <v>18777</v>
      </c>
      <c r="C795" s="5">
        <v>14727.170600000001</v>
      </c>
    </row>
    <row r="796" spans="2:3" x14ac:dyDescent="0.3">
      <c r="B796" s="4" t="s">
        <v>9632</v>
      </c>
      <c r="C796" s="5">
        <v>14699.1427</v>
      </c>
    </row>
    <row r="797" spans="2:3" x14ac:dyDescent="0.3">
      <c r="B797" s="4" t="s">
        <v>2104</v>
      </c>
      <c r="C797" s="5">
        <v>14689.7366</v>
      </c>
    </row>
    <row r="798" spans="2:3" x14ac:dyDescent="0.3">
      <c r="B798" s="4" t="s">
        <v>18745</v>
      </c>
      <c r="C798" s="5">
        <v>14675.0543</v>
      </c>
    </row>
    <row r="799" spans="2:3" x14ac:dyDescent="0.3">
      <c r="B799" s="4" t="s">
        <v>6534</v>
      </c>
      <c r="C799" s="5">
        <v>14675.0543</v>
      </c>
    </row>
    <row r="800" spans="2:3" x14ac:dyDescent="0.3">
      <c r="B800" s="4" t="s">
        <v>2039</v>
      </c>
      <c r="C800" s="5">
        <v>14652.507600000001</v>
      </c>
    </row>
    <row r="801" spans="2:3" x14ac:dyDescent="0.3">
      <c r="B801" s="4" t="s">
        <v>17020</v>
      </c>
      <c r="C801" s="5">
        <v>14622.1908</v>
      </c>
    </row>
    <row r="802" spans="2:3" x14ac:dyDescent="0.3">
      <c r="B802" s="4" t="s">
        <v>10959</v>
      </c>
      <c r="C802" s="5">
        <v>14609.343200000001</v>
      </c>
    </row>
    <row r="803" spans="2:3" x14ac:dyDescent="0.3">
      <c r="B803" s="4" t="s">
        <v>3732</v>
      </c>
      <c r="C803" s="5">
        <v>14602.121800000001</v>
      </c>
    </row>
    <row r="804" spans="2:3" x14ac:dyDescent="0.3">
      <c r="B804" s="4" t="s">
        <v>9829</v>
      </c>
      <c r="C804" s="5">
        <v>14593.344300000001</v>
      </c>
    </row>
    <row r="805" spans="2:3" x14ac:dyDescent="0.3">
      <c r="B805" s="4" t="s">
        <v>3313</v>
      </c>
      <c r="C805" s="5">
        <v>14579.2952</v>
      </c>
    </row>
    <row r="806" spans="2:3" x14ac:dyDescent="0.3">
      <c r="B806" s="4" t="s">
        <v>7005</v>
      </c>
      <c r="C806" s="5">
        <v>14577.5116</v>
      </c>
    </row>
    <row r="807" spans="2:3" x14ac:dyDescent="0.3">
      <c r="B807" s="4" t="s">
        <v>17131</v>
      </c>
      <c r="C807" s="5">
        <v>14564.8928</v>
      </c>
    </row>
    <row r="808" spans="2:3" x14ac:dyDescent="0.3">
      <c r="B808" s="4" t="s">
        <v>13113</v>
      </c>
      <c r="C808" s="5">
        <v>14541.0399</v>
      </c>
    </row>
    <row r="809" spans="2:3" x14ac:dyDescent="0.3">
      <c r="B809" s="4" t="s">
        <v>17803</v>
      </c>
      <c r="C809" s="5">
        <v>14541.014700000002</v>
      </c>
    </row>
    <row r="810" spans="2:3" x14ac:dyDescent="0.3">
      <c r="B810" s="4" t="s">
        <v>15715</v>
      </c>
      <c r="C810" s="5">
        <v>14537.2461</v>
      </c>
    </row>
    <row r="811" spans="2:3" x14ac:dyDescent="0.3">
      <c r="B811" s="4" t="s">
        <v>5974</v>
      </c>
      <c r="C811" s="5">
        <v>14534.1476</v>
      </c>
    </row>
    <row r="812" spans="2:3" x14ac:dyDescent="0.3">
      <c r="B812" s="4" t="s">
        <v>12419</v>
      </c>
      <c r="C812" s="5">
        <v>14533.4552</v>
      </c>
    </row>
    <row r="813" spans="2:3" x14ac:dyDescent="0.3">
      <c r="B813" s="4" t="s">
        <v>10703</v>
      </c>
      <c r="C813" s="5">
        <v>14521.7284</v>
      </c>
    </row>
    <row r="814" spans="2:3" x14ac:dyDescent="0.3">
      <c r="B814" s="4" t="s">
        <v>2647</v>
      </c>
      <c r="C814" s="5">
        <v>14515.596000000001</v>
      </c>
    </row>
    <row r="815" spans="2:3" x14ac:dyDescent="0.3">
      <c r="B815" s="4" t="s">
        <v>5132</v>
      </c>
      <c r="C815" s="5">
        <v>14505.4876</v>
      </c>
    </row>
    <row r="816" spans="2:3" x14ac:dyDescent="0.3">
      <c r="B816" s="4" t="s">
        <v>6128</v>
      </c>
      <c r="C816" s="5">
        <v>14494.8585</v>
      </c>
    </row>
    <row r="817" spans="2:3" x14ac:dyDescent="0.3">
      <c r="B817" s="4" t="s">
        <v>15323</v>
      </c>
      <c r="C817" s="5">
        <v>14493.660300000001</v>
      </c>
    </row>
    <row r="818" spans="2:3" x14ac:dyDescent="0.3">
      <c r="B818" s="4" t="s">
        <v>17109</v>
      </c>
      <c r="C818" s="5">
        <v>14483.7844</v>
      </c>
    </row>
    <row r="819" spans="2:3" x14ac:dyDescent="0.3">
      <c r="B819" s="4" t="s">
        <v>10804</v>
      </c>
      <c r="C819" s="5">
        <v>14479.732400000001</v>
      </c>
    </row>
    <row r="820" spans="2:3" x14ac:dyDescent="0.3">
      <c r="B820" s="4" t="s">
        <v>6298</v>
      </c>
      <c r="C820" s="5">
        <v>14479.135200000001</v>
      </c>
    </row>
    <row r="821" spans="2:3" x14ac:dyDescent="0.3">
      <c r="B821" s="4" t="s">
        <v>7340</v>
      </c>
      <c r="C821" s="5">
        <v>14475.4676</v>
      </c>
    </row>
    <row r="822" spans="2:3" x14ac:dyDescent="0.3">
      <c r="B822" s="4" t="s">
        <v>18545</v>
      </c>
      <c r="C822" s="5">
        <v>14473.5075</v>
      </c>
    </row>
    <row r="823" spans="2:3" x14ac:dyDescent="0.3">
      <c r="B823" s="4" t="s">
        <v>927</v>
      </c>
      <c r="C823" s="5">
        <v>14464.7309</v>
      </c>
    </row>
    <row r="824" spans="2:3" x14ac:dyDescent="0.3">
      <c r="B824" s="4" t="s">
        <v>12763</v>
      </c>
      <c r="C824" s="5">
        <v>14458.471699999998</v>
      </c>
    </row>
    <row r="825" spans="2:3" x14ac:dyDescent="0.3">
      <c r="B825" s="4" t="s">
        <v>4598</v>
      </c>
      <c r="C825" s="5">
        <v>14456.017300000001</v>
      </c>
    </row>
    <row r="826" spans="2:3" x14ac:dyDescent="0.3">
      <c r="B826" s="4" t="s">
        <v>1974</v>
      </c>
      <c r="C826" s="5">
        <v>14456.017300000001</v>
      </c>
    </row>
    <row r="827" spans="2:3" x14ac:dyDescent="0.3">
      <c r="B827" s="4" t="s">
        <v>11806</v>
      </c>
      <c r="C827" s="5">
        <v>14455.374299999999</v>
      </c>
    </row>
    <row r="828" spans="2:3" x14ac:dyDescent="0.3">
      <c r="B828" s="4" t="s">
        <v>18356</v>
      </c>
      <c r="C828" s="5">
        <v>14436.0478</v>
      </c>
    </row>
    <row r="829" spans="2:3" x14ac:dyDescent="0.3">
      <c r="B829" s="4" t="s">
        <v>10802</v>
      </c>
      <c r="C829" s="5">
        <v>14434.113600000001</v>
      </c>
    </row>
    <row r="830" spans="2:3" x14ac:dyDescent="0.3">
      <c r="B830" s="4" t="s">
        <v>4497</v>
      </c>
      <c r="C830" s="5">
        <v>14434.113600000001</v>
      </c>
    </row>
    <row r="831" spans="2:3" x14ac:dyDescent="0.3">
      <c r="B831" s="4" t="s">
        <v>1598</v>
      </c>
      <c r="C831" s="5">
        <v>14434.113600000001</v>
      </c>
    </row>
    <row r="832" spans="2:3" x14ac:dyDescent="0.3">
      <c r="B832" s="4" t="s">
        <v>18309</v>
      </c>
      <c r="C832" s="5">
        <v>14383.7981</v>
      </c>
    </row>
    <row r="833" spans="2:3" x14ac:dyDescent="0.3">
      <c r="B833" s="4" t="s">
        <v>717</v>
      </c>
      <c r="C833" s="5">
        <v>14294.984199999999</v>
      </c>
    </row>
    <row r="834" spans="2:3" x14ac:dyDescent="0.3">
      <c r="B834" s="4" t="s">
        <v>12094</v>
      </c>
      <c r="C834" s="5">
        <v>14292.909599999999</v>
      </c>
    </row>
    <row r="835" spans="2:3" x14ac:dyDescent="0.3">
      <c r="B835" s="4" t="s">
        <v>14971</v>
      </c>
      <c r="C835" s="5">
        <v>14267.311300000001</v>
      </c>
    </row>
    <row r="836" spans="2:3" x14ac:dyDescent="0.3">
      <c r="B836" s="4" t="s">
        <v>13903</v>
      </c>
      <c r="C836" s="5">
        <v>14259.549299999999</v>
      </c>
    </row>
    <row r="837" spans="2:3" x14ac:dyDescent="0.3">
      <c r="B837" s="4" t="s">
        <v>4343</v>
      </c>
      <c r="C837" s="5">
        <v>14253.827499999999</v>
      </c>
    </row>
    <row r="838" spans="2:3" x14ac:dyDescent="0.3">
      <c r="B838" s="4" t="s">
        <v>5448</v>
      </c>
      <c r="C838" s="5">
        <v>14244.368899999999</v>
      </c>
    </row>
    <row r="839" spans="2:3" x14ac:dyDescent="0.3">
      <c r="B839" s="4" t="s">
        <v>7111</v>
      </c>
      <c r="C839" s="5">
        <v>14224.387000000001</v>
      </c>
    </row>
    <row r="840" spans="2:3" x14ac:dyDescent="0.3">
      <c r="B840" s="4" t="s">
        <v>7098</v>
      </c>
      <c r="C840" s="5">
        <v>14214.4336</v>
      </c>
    </row>
    <row r="841" spans="2:3" x14ac:dyDescent="0.3">
      <c r="B841" s="4" t="s">
        <v>1380</v>
      </c>
      <c r="C841" s="5">
        <v>14214.4336</v>
      </c>
    </row>
    <row r="842" spans="2:3" x14ac:dyDescent="0.3">
      <c r="B842" s="4" t="s">
        <v>10312</v>
      </c>
      <c r="C842" s="5">
        <v>14202.507800000001</v>
      </c>
    </row>
    <row r="843" spans="2:3" x14ac:dyDescent="0.3">
      <c r="B843" s="4" t="s">
        <v>5848</v>
      </c>
      <c r="C843" s="5">
        <v>14195.472600000001</v>
      </c>
    </row>
    <row r="844" spans="2:3" x14ac:dyDescent="0.3">
      <c r="B844" s="4" t="s">
        <v>13257</v>
      </c>
      <c r="C844" s="5">
        <v>14194.446400000001</v>
      </c>
    </row>
    <row r="845" spans="2:3" x14ac:dyDescent="0.3">
      <c r="B845" s="4" t="s">
        <v>3232</v>
      </c>
      <c r="C845" s="5">
        <v>14176.253500000001</v>
      </c>
    </row>
    <row r="846" spans="2:3" x14ac:dyDescent="0.3">
      <c r="B846" s="4" t="s">
        <v>10107</v>
      </c>
      <c r="C846" s="5">
        <v>14163.077099999999</v>
      </c>
    </row>
    <row r="847" spans="2:3" x14ac:dyDescent="0.3">
      <c r="B847" s="4" t="s">
        <v>10255</v>
      </c>
      <c r="C847" s="5">
        <v>14129.183800000001</v>
      </c>
    </row>
    <row r="848" spans="2:3" x14ac:dyDescent="0.3">
      <c r="B848" s="4" t="s">
        <v>18778</v>
      </c>
      <c r="C848" s="5">
        <v>14124.109</v>
      </c>
    </row>
    <row r="849" spans="2:3" x14ac:dyDescent="0.3">
      <c r="B849" s="4" t="s">
        <v>8450</v>
      </c>
      <c r="C849" s="5">
        <v>14108.089900000001</v>
      </c>
    </row>
    <row r="850" spans="2:3" x14ac:dyDescent="0.3">
      <c r="B850" s="4" t="s">
        <v>17380</v>
      </c>
      <c r="C850" s="5">
        <v>14104.068200000002</v>
      </c>
    </row>
    <row r="851" spans="2:3" x14ac:dyDescent="0.3">
      <c r="B851" s="4" t="s">
        <v>18944</v>
      </c>
      <c r="C851" s="5">
        <v>14101.980800000001</v>
      </c>
    </row>
    <row r="852" spans="2:3" x14ac:dyDescent="0.3">
      <c r="B852" s="4" t="s">
        <v>2840</v>
      </c>
      <c r="C852" s="5">
        <v>14093.740900000001</v>
      </c>
    </row>
    <row r="853" spans="2:3" x14ac:dyDescent="0.3">
      <c r="B853" s="4" t="s">
        <v>15470</v>
      </c>
      <c r="C853" s="5">
        <v>14065.5465</v>
      </c>
    </row>
    <row r="854" spans="2:3" x14ac:dyDescent="0.3">
      <c r="B854" s="4" t="s">
        <v>4177</v>
      </c>
      <c r="C854" s="5">
        <v>14013.4683</v>
      </c>
    </row>
    <row r="855" spans="2:3" x14ac:dyDescent="0.3">
      <c r="B855" s="4" t="s">
        <v>4991</v>
      </c>
      <c r="C855" s="5">
        <v>13973.7333</v>
      </c>
    </row>
    <row r="856" spans="2:3" x14ac:dyDescent="0.3">
      <c r="B856" s="4" t="s">
        <v>4561</v>
      </c>
      <c r="C856" s="5">
        <v>13973.036199999999</v>
      </c>
    </row>
    <row r="857" spans="2:3" x14ac:dyDescent="0.3">
      <c r="B857" s="4" t="s">
        <v>11088</v>
      </c>
      <c r="C857" s="5">
        <v>13954.705900000001</v>
      </c>
    </row>
    <row r="858" spans="2:3" x14ac:dyDescent="0.3">
      <c r="B858" s="4" t="s">
        <v>14152</v>
      </c>
      <c r="C858" s="5">
        <v>13953.379700000001</v>
      </c>
    </row>
    <row r="859" spans="2:3" x14ac:dyDescent="0.3">
      <c r="B859" s="4" t="s">
        <v>16108</v>
      </c>
      <c r="C859" s="5">
        <v>13951.401100000001</v>
      </c>
    </row>
    <row r="860" spans="2:3" x14ac:dyDescent="0.3">
      <c r="B860" s="4" t="s">
        <v>11748</v>
      </c>
      <c r="C860" s="5">
        <v>13935.088400000001</v>
      </c>
    </row>
    <row r="861" spans="2:3" x14ac:dyDescent="0.3">
      <c r="B861" s="4" t="s">
        <v>8512</v>
      </c>
      <c r="C861" s="5">
        <v>13933.686600000001</v>
      </c>
    </row>
    <row r="862" spans="2:3" x14ac:dyDescent="0.3">
      <c r="B862" s="4" t="s">
        <v>7579</v>
      </c>
      <c r="C862" s="5">
        <v>13918.8174</v>
      </c>
    </row>
    <row r="863" spans="2:3" x14ac:dyDescent="0.3">
      <c r="B863" s="4" t="s">
        <v>1317</v>
      </c>
      <c r="C863" s="5">
        <v>13902.142500000002</v>
      </c>
    </row>
    <row r="864" spans="2:3" x14ac:dyDescent="0.3">
      <c r="B864" s="4" t="s">
        <v>15848</v>
      </c>
      <c r="C864" s="5">
        <v>13882.440699999999</v>
      </c>
    </row>
    <row r="865" spans="2:3" x14ac:dyDescent="0.3">
      <c r="B865" s="4" t="s">
        <v>7341</v>
      </c>
      <c r="C865" s="5">
        <v>13882.440699999999</v>
      </c>
    </row>
    <row r="866" spans="2:3" x14ac:dyDescent="0.3">
      <c r="B866" s="4" t="s">
        <v>13838</v>
      </c>
      <c r="C866" s="5">
        <v>13881.383400000001</v>
      </c>
    </row>
    <row r="867" spans="2:3" x14ac:dyDescent="0.3">
      <c r="B867" s="4" t="s">
        <v>11116</v>
      </c>
      <c r="C867" s="5">
        <v>13863.177900000001</v>
      </c>
    </row>
    <row r="868" spans="2:3" x14ac:dyDescent="0.3">
      <c r="B868" s="4" t="s">
        <v>3369</v>
      </c>
      <c r="C868" s="5">
        <v>13862.3583</v>
      </c>
    </row>
    <row r="869" spans="2:3" x14ac:dyDescent="0.3">
      <c r="B869" s="4" t="s">
        <v>13096</v>
      </c>
      <c r="C869" s="5">
        <v>13860.537</v>
      </c>
    </row>
    <row r="870" spans="2:3" x14ac:dyDescent="0.3">
      <c r="B870" s="4" t="s">
        <v>1152</v>
      </c>
      <c r="C870" s="5">
        <v>13851.897700000001</v>
      </c>
    </row>
    <row r="871" spans="2:3" x14ac:dyDescent="0.3">
      <c r="B871" s="4" t="s">
        <v>3211</v>
      </c>
      <c r="C871" s="5">
        <v>13849.825400000002</v>
      </c>
    </row>
    <row r="872" spans="2:3" x14ac:dyDescent="0.3">
      <c r="B872" s="4" t="s">
        <v>15836</v>
      </c>
      <c r="C872" s="5">
        <v>13843.9431</v>
      </c>
    </row>
    <row r="873" spans="2:3" x14ac:dyDescent="0.3">
      <c r="B873" s="4" t="s">
        <v>13811</v>
      </c>
      <c r="C873" s="5">
        <v>13838.6333</v>
      </c>
    </row>
    <row r="874" spans="2:3" x14ac:dyDescent="0.3">
      <c r="B874" s="4" t="s">
        <v>17189</v>
      </c>
      <c r="C874" s="5">
        <v>13816.8925</v>
      </c>
    </row>
    <row r="875" spans="2:3" x14ac:dyDescent="0.3">
      <c r="B875" s="4" t="s">
        <v>8610</v>
      </c>
      <c r="C875" s="5">
        <v>13792.112499999999</v>
      </c>
    </row>
    <row r="876" spans="2:3" x14ac:dyDescent="0.3">
      <c r="B876" s="4" t="s">
        <v>15529</v>
      </c>
      <c r="C876" s="5">
        <v>13782.0504</v>
      </c>
    </row>
    <row r="877" spans="2:3" x14ac:dyDescent="0.3">
      <c r="B877" s="4" t="s">
        <v>18411</v>
      </c>
      <c r="C877" s="5">
        <v>13781.867700000001</v>
      </c>
    </row>
    <row r="878" spans="2:3" x14ac:dyDescent="0.3">
      <c r="B878" s="4" t="s">
        <v>12811</v>
      </c>
      <c r="C878" s="5">
        <v>13780.5077</v>
      </c>
    </row>
    <row r="879" spans="2:3" x14ac:dyDescent="0.3">
      <c r="B879" s="4" t="s">
        <v>12947</v>
      </c>
      <c r="C879" s="5">
        <v>13778.213100000001</v>
      </c>
    </row>
    <row r="880" spans="2:3" x14ac:dyDescent="0.3">
      <c r="B880" s="4" t="s">
        <v>14838</v>
      </c>
      <c r="C880" s="5">
        <v>13773.5396</v>
      </c>
    </row>
    <row r="881" spans="2:3" x14ac:dyDescent="0.3">
      <c r="B881" s="4" t="s">
        <v>17371</v>
      </c>
      <c r="C881" s="5">
        <v>13772.833100000002</v>
      </c>
    </row>
    <row r="882" spans="2:3" x14ac:dyDescent="0.3">
      <c r="B882" s="4" t="s">
        <v>10633</v>
      </c>
      <c r="C882" s="5">
        <v>13764.0677</v>
      </c>
    </row>
    <row r="883" spans="2:3" x14ac:dyDescent="0.3">
      <c r="B883" s="4" t="s">
        <v>3345</v>
      </c>
      <c r="C883" s="5">
        <v>13756.904699999999</v>
      </c>
    </row>
    <row r="884" spans="2:3" x14ac:dyDescent="0.3">
      <c r="B884" s="4" t="s">
        <v>12698</v>
      </c>
      <c r="C884" s="5">
        <v>13753.021900000002</v>
      </c>
    </row>
    <row r="885" spans="2:3" x14ac:dyDescent="0.3">
      <c r="B885" s="4" t="s">
        <v>3160</v>
      </c>
      <c r="C885" s="5">
        <v>13752.865000000002</v>
      </c>
    </row>
    <row r="886" spans="2:3" x14ac:dyDescent="0.3">
      <c r="B886" s="4" t="s">
        <v>18102</v>
      </c>
      <c r="C886" s="5">
        <v>13750.623900000001</v>
      </c>
    </row>
    <row r="887" spans="2:3" x14ac:dyDescent="0.3">
      <c r="B887" s="4" t="s">
        <v>18706</v>
      </c>
      <c r="C887" s="5">
        <v>13731.231600000001</v>
      </c>
    </row>
    <row r="888" spans="2:3" x14ac:dyDescent="0.3">
      <c r="B888" s="4" t="s">
        <v>6987</v>
      </c>
      <c r="C888" s="5">
        <v>13730.5916</v>
      </c>
    </row>
    <row r="889" spans="2:3" x14ac:dyDescent="0.3">
      <c r="B889" s="4" t="s">
        <v>890</v>
      </c>
      <c r="C889" s="5">
        <v>13727.799800000001</v>
      </c>
    </row>
    <row r="890" spans="2:3" x14ac:dyDescent="0.3">
      <c r="B890" s="4" t="s">
        <v>10095</v>
      </c>
      <c r="C890" s="5">
        <v>13712.8145</v>
      </c>
    </row>
    <row r="891" spans="2:3" x14ac:dyDescent="0.3">
      <c r="B891" s="4" t="s">
        <v>13356</v>
      </c>
      <c r="C891" s="5">
        <v>13709.5021</v>
      </c>
    </row>
    <row r="892" spans="2:3" x14ac:dyDescent="0.3">
      <c r="B892" s="4" t="s">
        <v>1827</v>
      </c>
      <c r="C892" s="5">
        <v>13709.3531</v>
      </c>
    </row>
    <row r="893" spans="2:3" x14ac:dyDescent="0.3">
      <c r="B893" s="4" t="s">
        <v>15276</v>
      </c>
      <c r="C893" s="5">
        <v>13706.816500000001</v>
      </c>
    </row>
    <row r="894" spans="2:3" x14ac:dyDescent="0.3">
      <c r="B894" s="4" t="s">
        <v>1007</v>
      </c>
      <c r="C894" s="5">
        <v>13706.816500000001</v>
      </c>
    </row>
    <row r="895" spans="2:3" x14ac:dyDescent="0.3">
      <c r="B895" s="4" t="s">
        <v>6308</v>
      </c>
      <c r="C895" s="5">
        <v>13699.186100000001</v>
      </c>
    </row>
    <row r="896" spans="2:3" x14ac:dyDescent="0.3">
      <c r="B896" s="4" t="s">
        <v>14735</v>
      </c>
      <c r="C896" s="5">
        <v>13689.2395</v>
      </c>
    </row>
    <row r="897" spans="2:3" x14ac:dyDescent="0.3">
      <c r="B897" s="4" t="s">
        <v>9461</v>
      </c>
      <c r="C897" s="5">
        <v>13685.3074</v>
      </c>
    </row>
    <row r="898" spans="2:3" x14ac:dyDescent="0.3">
      <c r="B898" s="4" t="s">
        <v>5790</v>
      </c>
      <c r="C898" s="5">
        <v>13681.013000000001</v>
      </c>
    </row>
    <row r="899" spans="2:3" x14ac:dyDescent="0.3">
      <c r="B899" s="4" t="s">
        <v>7348</v>
      </c>
      <c r="C899" s="5">
        <v>13663.403700000001</v>
      </c>
    </row>
    <row r="900" spans="2:3" x14ac:dyDescent="0.3">
      <c r="B900" s="4" t="s">
        <v>5872</v>
      </c>
      <c r="C900" s="5">
        <v>13650.716100000001</v>
      </c>
    </row>
    <row r="901" spans="2:3" x14ac:dyDescent="0.3">
      <c r="B901" s="4" t="s">
        <v>9008</v>
      </c>
      <c r="C901" s="5">
        <v>13641.5</v>
      </c>
    </row>
    <row r="902" spans="2:3" x14ac:dyDescent="0.3">
      <c r="B902" s="4" t="s">
        <v>14889</v>
      </c>
      <c r="C902" s="5">
        <v>13634.233100000001</v>
      </c>
    </row>
    <row r="903" spans="2:3" x14ac:dyDescent="0.3">
      <c r="B903" s="4" t="s">
        <v>8282</v>
      </c>
      <c r="C903" s="5">
        <v>13631.3958</v>
      </c>
    </row>
    <row r="904" spans="2:3" x14ac:dyDescent="0.3">
      <c r="B904" s="4" t="s">
        <v>7119</v>
      </c>
      <c r="C904" s="5">
        <v>13615.427900000001</v>
      </c>
    </row>
    <row r="905" spans="2:3" x14ac:dyDescent="0.3">
      <c r="B905" s="4" t="s">
        <v>6915</v>
      </c>
      <c r="C905" s="5">
        <v>13610.2914</v>
      </c>
    </row>
    <row r="906" spans="2:3" x14ac:dyDescent="0.3">
      <c r="B906" s="4" t="s">
        <v>15997</v>
      </c>
      <c r="C906" s="5">
        <v>13588.875899999999</v>
      </c>
    </row>
    <row r="907" spans="2:3" x14ac:dyDescent="0.3">
      <c r="B907" s="4" t="s">
        <v>13920</v>
      </c>
      <c r="C907" s="5">
        <v>13569.2346</v>
      </c>
    </row>
    <row r="908" spans="2:3" x14ac:dyDescent="0.3">
      <c r="B908" s="4" t="s">
        <v>18793</v>
      </c>
      <c r="C908" s="5">
        <v>13569.2001</v>
      </c>
    </row>
    <row r="909" spans="2:3" x14ac:dyDescent="0.3">
      <c r="B909" s="4" t="s">
        <v>4356</v>
      </c>
      <c r="C909" s="5">
        <v>13565.7477</v>
      </c>
    </row>
    <row r="910" spans="2:3" x14ac:dyDescent="0.3">
      <c r="B910" s="4" t="s">
        <v>14831</v>
      </c>
      <c r="C910" s="5">
        <v>13564.6396</v>
      </c>
    </row>
    <row r="911" spans="2:3" x14ac:dyDescent="0.3">
      <c r="B911" s="4" t="s">
        <v>12315</v>
      </c>
      <c r="C911" s="5">
        <v>13561.980100000001</v>
      </c>
    </row>
    <row r="912" spans="2:3" x14ac:dyDescent="0.3">
      <c r="B912" s="4" t="s">
        <v>11510</v>
      </c>
      <c r="C912" s="5">
        <v>13561.404700000001</v>
      </c>
    </row>
    <row r="913" spans="2:3" x14ac:dyDescent="0.3">
      <c r="B913" s="4" t="s">
        <v>15983</v>
      </c>
      <c r="C913" s="5">
        <v>13559.1131</v>
      </c>
    </row>
    <row r="914" spans="2:3" x14ac:dyDescent="0.3">
      <c r="B914" s="4" t="s">
        <v>14820</v>
      </c>
      <c r="C914" s="5">
        <v>13559.1131</v>
      </c>
    </row>
    <row r="915" spans="2:3" x14ac:dyDescent="0.3">
      <c r="B915" s="4" t="s">
        <v>15643</v>
      </c>
      <c r="C915" s="5">
        <v>13559.1131</v>
      </c>
    </row>
    <row r="916" spans="2:3" x14ac:dyDescent="0.3">
      <c r="B916" s="4" t="s">
        <v>12676</v>
      </c>
      <c r="C916" s="5">
        <v>13559.1131</v>
      </c>
    </row>
    <row r="917" spans="2:3" x14ac:dyDescent="0.3">
      <c r="B917" s="4" t="s">
        <v>1182</v>
      </c>
      <c r="C917" s="5">
        <v>13559.1131</v>
      </c>
    </row>
    <row r="918" spans="2:3" x14ac:dyDescent="0.3">
      <c r="B918" s="4" t="s">
        <v>11647</v>
      </c>
      <c r="C918" s="5">
        <v>13548.864599999999</v>
      </c>
    </row>
    <row r="919" spans="2:3" x14ac:dyDescent="0.3">
      <c r="B919" s="4" t="s">
        <v>12205</v>
      </c>
      <c r="C919" s="5">
        <v>13546.438099999999</v>
      </c>
    </row>
    <row r="920" spans="2:3" x14ac:dyDescent="0.3">
      <c r="B920" s="4" t="s">
        <v>18653</v>
      </c>
      <c r="C920" s="5">
        <v>13546.330600000001</v>
      </c>
    </row>
    <row r="921" spans="2:3" x14ac:dyDescent="0.3">
      <c r="B921" s="4" t="s">
        <v>14264</v>
      </c>
      <c r="C921" s="5">
        <v>13544.3992</v>
      </c>
    </row>
    <row r="922" spans="2:3" x14ac:dyDescent="0.3">
      <c r="B922" s="4" t="s">
        <v>16032</v>
      </c>
      <c r="C922" s="5">
        <v>13535.916300000001</v>
      </c>
    </row>
    <row r="923" spans="2:3" x14ac:dyDescent="0.3">
      <c r="B923" s="4" t="s">
        <v>18176</v>
      </c>
      <c r="C923" s="5">
        <v>13534.049199999999</v>
      </c>
    </row>
    <row r="924" spans="2:3" x14ac:dyDescent="0.3">
      <c r="B924" s="4" t="s">
        <v>10104</v>
      </c>
      <c r="C924" s="5">
        <v>13531.9815</v>
      </c>
    </row>
    <row r="925" spans="2:3" x14ac:dyDescent="0.3">
      <c r="B925" s="4" t="s">
        <v>14751</v>
      </c>
      <c r="C925" s="5">
        <v>13513.578</v>
      </c>
    </row>
    <row r="926" spans="2:3" x14ac:dyDescent="0.3">
      <c r="B926" s="4" t="s">
        <v>16154</v>
      </c>
      <c r="C926" s="5">
        <v>13501.2611</v>
      </c>
    </row>
    <row r="927" spans="2:3" x14ac:dyDescent="0.3">
      <c r="B927" s="4" t="s">
        <v>8247</v>
      </c>
      <c r="C927" s="5">
        <v>13494.812099999999</v>
      </c>
    </row>
    <row r="928" spans="2:3" x14ac:dyDescent="0.3">
      <c r="B928" s="4" t="s">
        <v>8625</v>
      </c>
      <c r="C928" s="5">
        <v>13462.3694</v>
      </c>
    </row>
    <row r="929" spans="2:3" x14ac:dyDescent="0.3">
      <c r="B929" s="4" t="s">
        <v>14076</v>
      </c>
      <c r="C929" s="5">
        <v>13449.196</v>
      </c>
    </row>
    <row r="930" spans="2:3" x14ac:dyDescent="0.3">
      <c r="B930" s="4" t="s">
        <v>5853</v>
      </c>
      <c r="C930" s="5">
        <v>13429.291400000002</v>
      </c>
    </row>
    <row r="931" spans="2:3" x14ac:dyDescent="0.3">
      <c r="B931" s="4" t="s">
        <v>1307</v>
      </c>
      <c r="C931" s="5">
        <v>13405.6587</v>
      </c>
    </row>
    <row r="932" spans="2:3" x14ac:dyDescent="0.3">
      <c r="B932" s="4" t="s">
        <v>2596</v>
      </c>
      <c r="C932" s="5">
        <v>13398.182799999999</v>
      </c>
    </row>
    <row r="933" spans="2:3" x14ac:dyDescent="0.3">
      <c r="B933" s="4" t="s">
        <v>15225</v>
      </c>
      <c r="C933" s="5">
        <v>13394.303699999999</v>
      </c>
    </row>
    <row r="934" spans="2:3" x14ac:dyDescent="0.3">
      <c r="B934" s="4" t="s">
        <v>15086</v>
      </c>
      <c r="C934" s="5">
        <v>13393.563899999999</v>
      </c>
    </row>
    <row r="935" spans="2:3" x14ac:dyDescent="0.3">
      <c r="B935" s="4" t="s">
        <v>17847</v>
      </c>
      <c r="C935" s="5">
        <v>13378.400800000001</v>
      </c>
    </row>
    <row r="936" spans="2:3" x14ac:dyDescent="0.3">
      <c r="B936" s="4" t="s">
        <v>6400</v>
      </c>
      <c r="C936" s="5">
        <v>13372.267299999998</v>
      </c>
    </row>
    <row r="937" spans="2:3" x14ac:dyDescent="0.3">
      <c r="B937" s="4" t="s">
        <v>2221</v>
      </c>
      <c r="C937" s="5">
        <v>13365.4002</v>
      </c>
    </row>
    <row r="938" spans="2:3" x14ac:dyDescent="0.3">
      <c r="B938" s="4" t="s">
        <v>13261</v>
      </c>
      <c r="C938" s="5">
        <v>13361.656799999999</v>
      </c>
    </row>
    <row r="939" spans="2:3" x14ac:dyDescent="0.3">
      <c r="B939" s="4" t="s">
        <v>10229</v>
      </c>
      <c r="C939" s="5">
        <v>13357.913399999999</v>
      </c>
    </row>
    <row r="940" spans="2:3" x14ac:dyDescent="0.3">
      <c r="B940" s="4" t="s">
        <v>12646</v>
      </c>
      <c r="C940" s="5">
        <v>13354.2428</v>
      </c>
    </row>
    <row r="941" spans="2:3" x14ac:dyDescent="0.3">
      <c r="B941" s="4" t="s">
        <v>9359</v>
      </c>
      <c r="C941" s="5">
        <v>13332.4753</v>
      </c>
    </row>
    <row r="942" spans="2:3" x14ac:dyDescent="0.3">
      <c r="B942" s="4" t="s">
        <v>11526</v>
      </c>
      <c r="C942" s="5">
        <v>13326.031499999999</v>
      </c>
    </row>
    <row r="943" spans="2:3" x14ac:dyDescent="0.3">
      <c r="B943" s="4" t="s">
        <v>5086</v>
      </c>
      <c r="C943" s="5">
        <v>13306.528199999999</v>
      </c>
    </row>
    <row r="944" spans="2:3" x14ac:dyDescent="0.3">
      <c r="B944" s="4" t="s">
        <v>8367</v>
      </c>
      <c r="C944" s="5">
        <v>13281.419799999998</v>
      </c>
    </row>
    <row r="945" spans="2:3" x14ac:dyDescent="0.3">
      <c r="B945" s="4" t="s">
        <v>3388</v>
      </c>
      <c r="C945" s="5">
        <v>13268.035100000001</v>
      </c>
    </row>
    <row r="946" spans="2:3" x14ac:dyDescent="0.3">
      <c r="B946" s="4" t="s">
        <v>6897</v>
      </c>
      <c r="C946" s="5">
        <v>13246.8712</v>
      </c>
    </row>
    <row r="947" spans="2:3" x14ac:dyDescent="0.3">
      <c r="B947" s="4" t="s">
        <v>17603</v>
      </c>
      <c r="C947" s="5">
        <v>13223.8945</v>
      </c>
    </row>
    <row r="948" spans="2:3" x14ac:dyDescent="0.3">
      <c r="B948" s="4" t="s">
        <v>8773</v>
      </c>
      <c r="C948" s="5">
        <v>13213.016299999999</v>
      </c>
    </row>
    <row r="949" spans="2:3" x14ac:dyDescent="0.3">
      <c r="B949" s="4" t="s">
        <v>6758</v>
      </c>
      <c r="C949" s="5">
        <v>13203.5821</v>
      </c>
    </row>
    <row r="950" spans="2:3" x14ac:dyDescent="0.3">
      <c r="B950" s="4" t="s">
        <v>17107</v>
      </c>
      <c r="C950" s="5">
        <v>13202.6443</v>
      </c>
    </row>
    <row r="951" spans="2:3" x14ac:dyDescent="0.3">
      <c r="B951" s="4" t="s">
        <v>2909</v>
      </c>
      <c r="C951" s="5">
        <v>13194.7022</v>
      </c>
    </row>
    <row r="952" spans="2:3" x14ac:dyDescent="0.3">
      <c r="B952" s="4" t="s">
        <v>14765</v>
      </c>
      <c r="C952" s="5">
        <v>13087.759899999999</v>
      </c>
    </row>
    <row r="953" spans="2:3" x14ac:dyDescent="0.3">
      <c r="B953" s="4" t="s">
        <v>17731</v>
      </c>
      <c r="C953" s="5">
        <v>13077.593699999999</v>
      </c>
    </row>
    <row r="954" spans="2:3" x14ac:dyDescent="0.3">
      <c r="B954" s="4" t="s">
        <v>9426</v>
      </c>
      <c r="C954" s="5">
        <v>13051.6273</v>
      </c>
    </row>
    <row r="955" spans="2:3" x14ac:dyDescent="0.3">
      <c r="B955" s="4" t="s">
        <v>2719</v>
      </c>
      <c r="C955" s="5">
        <v>13046.019699999999</v>
      </c>
    </row>
    <row r="956" spans="2:3" x14ac:dyDescent="0.3">
      <c r="B956" s="4" t="s">
        <v>9564</v>
      </c>
      <c r="C956" s="5">
        <v>13039.7742</v>
      </c>
    </row>
    <row r="957" spans="2:3" x14ac:dyDescent="0.3">
      <c r="B957" s="4" t="s">
        <v>18742</v>
      </c>
      <c r="C957" s="5">
        <v>13032.2351</v>
      </c>
    </row>
    <row r="958" spans="2:3" x14ac:dyDescent="0.3">
      <c r="B958" s="4" t="s">
        <v>10265</v>
      </c>
      <c r="C958" s="5">
        <v>13028.998</v>
      </c>
    </row>
    <row r="959" spans="2:3" x14ac:dyDescent="0.3">
      <c r="B959" s="4" t="s">
        <v>11166</v>
      </c>
      <c r="C959" s="5">
        <v>13013.6968</v>
      </c>
    </row>
    <row r="960" spans="2:3" x14ac:dyDescent="0.3">
      <c r="B960" s="4" t="s">
        <v>15303</v>
      </c>
      <c r="C960" s="5">
        <v>13007.868</v>
      </c>
    </row>
    <row r="961" spans="2:3" x14ac:dyDescent="0.3">
      <c r="B961" s="4" t="s">
        <v>9626</v>
      </c>
      <c r="C961" s="5">
        <v>12988.621000000001</v>
      </c>
    </row>
    <row r="962" spans="2:3" x14ac:dyDescent="0.3">
      <c r="B962" s="4" t="s">
        <v>3495</v>
      </c>
      <c r="C962" s="5">
        <v>12980.6824</v>
      </c>
    </row>
    <row r="963" spans="2:3" x14ac:dyDescent="0.3">
      <c r="B963" s="4" t="s">
        <v>4192</v>
      </c>
      <c r="C963" s="5">
        <v>12974.655699999999</v>
      </c>
    </row>
    <row r="964" spans="2:3" x14ac:dyDescent="0.3">
      <c r="B964" s="4" t="s">
        <v>9890</v>
      </c>
      <c r="C964" s="5">
        <v>12972.7588</v>
      </c>
    </row>
    <row r="965" spans="2:3" x14ac:dyDescent="0.3">
      <c r="B965" s="4" t="s">
        <v>11185</v>
      </c>
      <c r="C965" s="5">
        <v>12966.524000000001</v>
      </c>
    </row>
    <row r="966" spans="2:3" x14ac:dyDescent="0.3">
      <c r="B966" s="4" t="s">
        <v>18619</v>
      </c>
      <c r="C966" s="5">
        <v>12963.4694</v>
      </c>
    </row>
    <row r="967" spans="2:3" x14ac:dyDescent="0.3">
      <c r="B967" s="4" t="s">
        <v>2929</v>
      </c>
      <c r="C967" s="5">
        <v>12959.1185</v>
      </c>
    </row>
    <row r="968" spans="2:3" x14ac:dyDescent="0.3">
      <c r="B968" s="4" t="s">
        <v>8047</v>
      </c>
      <c r="C968" s="5">
        <v>12958.777400000001</v>
      </c>
    </row>
    <row r="969" spans="2:3" x14ac:dyDescent="0.3">
      <c r="B969" s="4" t="s">
        <v>18878</v>
      </c>
      <c r="C969" s="5">
        <v>12954.304400000001</v>
      </c>
    </row>
    <row r="970" spans="2:3" x14ac:dyDescent="0.3">
      <c r="B970" s="4" t="s">
        <v>9870</v>
      </c>
      <c r="C970" s="5">
        <v>12953.2732</v>
      </c>
    </row>
    <row r="971" spans="2:3" x14ac:dyDescent="0.3">
      <c r="B971" s="4" t="s">
        <v>17344</v>
      </c>
      <c r="C971" s="5">
        <v>12950.235500000001</v>
      </c>
    </row>
    <row r="972" spans="2:3" x14ac:dyDescent="0.3">
      <c r="B972" s="4" t="s">
        <v>14673</v>
      </c>
      <c r="C972" s="5">
        <v>12948.9822</v>
      </c>
    </row>
    <row r="973" spans="2:3" x14ac:dyDescent="0.3">
      <c r="B973" s="4" t="s">
        <v>9499</v>
      </c>
      <c r="C973" s="5">
        <v>12936.4823</v>
      </c>
    </row>
    <row r="974" spans="2:3" x14ac:dyDescent="0.3">
      <c r="B974" s="4" t="s">
        <v>12021</v>
      </c>
      <c r="C974" s="5">
        <v>12932.832200000001</v>
      </c>
    </row>
    <row r="975" spans="2:3" x14ac:dyDescent="0.3">
      <c r="B975" s="4" t="s">
        <v>12969</v>
      </c>
      <c r="C975" s="5">
        <v>12929.2709</v>
      </c>
    </row>
    <row r="976" spans="2:3" x14ac:dyDescent="0.3">
      <c r="B976" s="4" t="s">
        <v>7823</v>
      </c>
      <c r="C976" s="5">
        <v>12899.577399999998</v>
      </c>
    </row>
    <row r="977" spans="2:3" x14ac:dyDescent="0.3">
      <c r="B977" s="4" t="s">
        <v>14024</v>
      </c>
      <c r="C977" s="5">
        <v>12896.3375</v>
      </c>
    </row>
    <row r="978" spans="2:3" x14ac:dyDescent="0.3">
      <c r="B978" s="4" t="s">
        <v>1262</v>
      </c>
      <c r="C978" s="5">
        <v>12892.874899999999</v>
      </c>
    </row>
    <row r="979" spans="2:3" x14ac:dyDescent="0.3">
      <c r="B979" s="4" t="s">
        <v>844</v>
      </c>
      <c r="C979" s="5">
        <v>12887.8429</v>
      </c>
    </row>
    <row r="980" spans="2:3" x14ac:dyDescent="0.3">
      <c r="B980" s="4" t="s">
        <v>3144</v>
      </c>
      <c r="C980" s="5">
        <v>12875.8228</v>
      </c>
    </row>
    <row r="981" spans="2:3" x14ac:dyDescent="0.3">
      <c r="B981" s="4" t="s">
        <v>15034</v>
      </c>
      <c r="C981" s="5">
        <v>12869.399499999998</v>
      </c>
    </row>
    <row r="982" spans="2:3" x14ac:dyDescent="0.3">
      <c r="B982" s="4" t="s">
        <v>8318</v>
      </c>
      <c r="C982" s="5">
        <v>12868.378200000001</v>
      </c>
    </row>
    <row r="983" spans="2:3" x14ac:dyDescent="0.3">
      <c r="B983" s="4" t="s">
        <v>5436</v>
      </c>
      <c r="C983" s="5">
        <v>12860.459700000001</v>
      </c>
    </row>
    <row r="984" spans="2:3" x14ac:dyDescent="0.3">
      <c r="B984" s="4" t="s">
        <v>18327</v>
      </c>
      <c r="C984" s="5">
        <v>12860.3349</v>
      </c>
    </row>
    <row r="985" spans="2:3" x14ac:dyDescent="0.3">
      <c r="B985" s="4" t="s">
        <v>887</v>
      </c>
      <c r="C985" s="5">
        <v>12853.8413</v>
      </c>
    </row>
    <row r="986" spans="2:3" x14ac:dyDescent="0.3">
      <c r="B986" s="4" t="s">
        <v>5523</v>
      </c>
      <c r="C986" s="5">
        <v>12841.3724</v>
      </c>
    </row>
    <row r="987" spans="2:3" x14ac:dyDescent="0.3">
      <c r="B987" s="4" t="s">
        <v>16524</v>
      </c>
      <c r="C987" s="5">
        <v>12833.484899999999</v>
      </c>
    </row>
    <row r="988" spans="2:3" x14ac:dyDescent="0.3">
      <c r="B988" s="4" t="s">
        <v>12732</v>
      </c>
      <c r="C988" s="5">
        <v>12831.727199999999</v>
      </c>
    </row>
    <row r="989" spans="2:3" x14ac:dyDescent="0.3">
      <c r="B989" s="4" t="s">
        <v>14059</v>
      </c>
      <c r="C989" s="5">
        <v>12828.2217</v>
      </c>
    </row>
    <row r="990" spans="2:3" x14ac:dyDescent="0.3">
      <c r="B990" s="4" t="s">
        <v>10856</v>
      </c>
      <c r="C990" s="5">
        <v>12826.982699999999</v>
      </c>
    </row>
    <row r="991" spans="2:3" x14ac:dyDescent="0.3">
      <c r="B991" s="4" t="s">
        <v>11297</v>
      </c>
      <c r="C991" s="5">
        <v>12823.1803</v>
      </c>
    </row>
    <row r="992" spans="2:3" x14ac:dyDescent="0.3">
      <c r="B992" s="4" t="s">
        <v>2256</v>
      </c>
      <c r="C992" s="5">
        <v>12820.0802</v>
      </c>
    </row>
    <row r="993" spans="2:3" x14ac:dyDescent="0.3">
      <c r="B993" s="4" t="s">
        <v>16838</v>
      </c>
      <c r="C993" s="5">
        <v>12814.224200000001</v>
      </c>
    </row>
    <row r="994" spans="2:3" x14ac:dyDescent="0.3">
      <c r="B994" s="4" t="s">
        <v>1000</v>
      </c>
      <c r="C994" s="5">
        <v>12810.691699999999</v>
      </c>
    </row>
    <row r="995" spans="2:3" x14ac:dyDescent="0.3">
      <c r="B995" s="4" t="s">
        <v>6857</v>
      </c>
      <c r="C995" s="5">
        <v>12807.674000000001</v>
      </c>
    </row>
    <row r="996" spans="2:3" x14ac:dyDescent="0.3">
      <c r="B996" s="4" t="s">
        <v>16376</v>
      </c>
      <c r="C996" s="5">
        <v>12783.980699999998</v>
      </c>
    </row>
    <row r="997" spans="2:3" x14ac:dyDescent="0.3">
      <c r="B997" s="4" t="s">
        <v>12304</v>
      </c>
      <c r="C997" s="5">
        <v>12783.868200000001</v>
      </c>
    </row>
    <row r="998" spans="2:3" x14ac:dyDescent="0.3">
      <c r="B998" s="4" t="s">
        <v>18625</v>
      </c>
      <c r="C998" s="5">
        <v>12775.919</v>
      </c>
    </row>
    <row r="999" spans="2:3" x14ac:dyDescent="0.3">
      <c r="B999" s="4" t="s">
        <v>2444</v>
      </c>
      <c r="C999" s="5">
        <v>12769.4395</v>
      </c>
    </row>
    <row r="1000" spans="2:3" x14ac:dyDescent="0.3">
      <c r="B1000" s="4" t="s">
        <v>10557</v>
      </c>
      <c r="C1000" s="5">
        <v>12765.0126</v>
      </c>
    </row>
    <row r="1001" spans="2:3" x14ac:dyDescent="0.3">
      <c r="B1001" s="4" t="s">
        <v>2071</v>
      </c>
      <c r="C1001" s="5">
        <v>12763.0047</v>
      </c>
    </row>
    <row r="1002" spans="2:3" x14ac:dyDescent="0.3">
      <c r="B1002" s="4" t="s">
        <v>13289</v>
      </c>
      <c r="C1002" s="5">
        <v>12744.281199999999</v>
      </c>
    </row>
    <row r="1003" spans="2:3" x14ac:dyDescent="0.3">
      <c r="B1003" s="4" t="s">
        <v>4099</v>
      </c>
      <c r="C1003" s="5">
        <v>12741.9629</v>
      </c>
    </row>
    <row r="1004" spans="2:3" x14ac:dyDescent="0.3">
      <c r="B1004" s="4" t="s">
        <v>14697</v>
      </c>
      <c r="C1004" s="5">
        <v>12739.367899999999</v>
      </c>
    </row>
    <row r="1005" spans="2:3" x14ac:dyDescent="0.3">
      <c r="B1005" s="4" t="s">
        <v>15671</v>
      </c>
      <c r="C1005" s="5">
        <v>12735.0406</v>
      </c>
    </row>
    <row r="1006" spans="2:3" x14ac:dyDescent="0.3">
      <c r="B1006" s="4" t="s">
        <v>11183</v>
      </c>
      <c r="C1006" s="5">
        <v>12733.650699999998</v>
      </c>
    </row>
    <row r="1007" spans="2:3" x14ac:dyDescent="0.3">
      <c r="B1007" s="4" t="s">
        <v>18628</v>
      </c>
      <c r="C1007" s="5">
        <v>12729.190999999999</v>
      </c>
    </row>
    <row r="1008" spans="2:3" x14ac:dyDescent="0.3">
      <c r="B1008" s="4" t="s">
        <v>11602</v>
      </c>
      <c r="C1008" s="5">
        <v>12721.4966</v>
      </c>
    </row>
    <row r="1009" spans="2:3" x14ac:dyDescent="0.3">
      <c r="B1009" s="4" t="s">
        <v>9240</v>
      </c>
      <c r="C1009" s="5">
        <v>12720.693500000001</v>
      </c>
    </row>
    <row r="1010" spans="2:3" x14ac:dyDescent="0.3">
      <c r="B1010" s="4" t="s">
        <v>3799</v>
      </c>
      <c r="C1010" s="5">
        <v>12720.0592</v>
      </c>
    </row>
    <row r="1011" spans="2:3" x14ac:dyDescent="0.3">
      <c r="B1011" s="4" t="s">
        <v>2045</v>
      </c>
      <c r="C1011" s="5">
        <v>12715.120800000001</v>
      </c>
    </row>
    <row r="1012" spans="2:3" x14ac:dyDescent="0.3">
      <c r="B1012" s="4" t="s">
        <v>18852</v>
      </c>
      <c r="C1012" s="5">
        <v>12712.84</v>
      </c>
    </row>
    <row r="1013" spans="2:3" x14ac:dyDescent="0.3">
      <c r="B1013" s="4" t="s">
        <v>2632</v>
      </c>
      <c r="C1013" s="5">
        <v>12708.9175</v>
      </c>
    </row>
    <row r="1014" spans="2:3" x14ac:dyDescent="0.3">
      <c r="B1014" s="4" t="s">
        <v>9202</v>
      </c>
      <c r="C1014" s="5">
        <v>12703.790999999999</v>
      </c>
    </row>
    <row r="1015" spans="2:3" x14ac:dyDescent="0.3">
      <c r="B1015" s="4" t="s">
        <v>9588</v>
      </c>
      <c r="C1015" s="5">
        <v>12692.789199999999</v>
      </c>
    </row>
    <row r="1016" spans="2:3" x14ac:dyDescent="0.3">
      <c r="B1016" s="4" t="s">
        <v>8328</v>
      </c>
      <c r="C1016" s="5">
        <v>12691.384400000001</v>
      </c>
    </row>
    <row r="1017" spans="2:3" x14ac:dyDescent="0.3">
      <c r="B1017" s="4" t="s">
        <v>12987</v>
      </c>
      <c r="C1017" s="5">
        <v>12689.549300000001</v>
      </c>
    </row>
    <row r="1018" spans="2:3" x14ac:dyDescent="0.3">
      <c r="B1018" s="4" t="s">
        <v>12656</v>
      </c>
      <c r="C1018" s="5">
        <v>12680.477500000001</v>
      </c>
    </row>
    <row r="1019" spans="2:3" x14ac:dyDescent="0.3">
      <c r="B1019" s="4" t="s">
        <v>7901</v>
      </c>
      <c r="C1019" s="5">
        <v>12673.9485</v>
      </c>
    </row>
    <row r="1020" spans="2:3" x14ac:dyDescent="0.3">
      <c r="B1020" s="4" t="s">
        <v>12365</v>
      </c>
      <c r="C1020" s="5">
        <v>12663.914000000001</v>
      </c>
    </row>
    <row r="1021" spans="2:3" x14ac:dyDescent="0.3">
      <c r="B1021" s="4" t="s">
        <v>14344</v>
      </c>
      <c r="C1021" s="5">
        <v>12659.613499999999</v>
      </c>
    </row>
    <row r="1022" spans="2:3" x14ac:dyDescent="0.3">
      <c r="B1022" s="4" t="s">
        <v>9960</v>
      </c>
      <c r="C1022" s="5">
        <v>12659.227299999999</v>
      </c>
    </row>
    <row r="1023" spans="2:3" x14ac:dyDescent="0.3">
      <c r="B1023" s="4" t="s">
        <v>5106</v>
      </c>
      <c r="C1023" s="5">
        <v>12653.879499999999</v>
      </c>
    </row>
    <row r="1024" spans="2:3" x14ac:dyDescent="0.3">
      <c r="B1024" s="4" t="s">
        <v>10367</v>
      </c>
      <c r="C1024" s="5">
        <v>12653.799199999999</v>
      </c>
    </row>
    <row r="1025" spans="2:3" x14ac:dyDescent="0.3">
      <c r="B1025" s="4" t="s">
        <v>7659</v>
      </c>
      <c r="C1025" s="5">
        <v>12652.86</v>
      </c>
    </row>
    <row r="1026" spans="2:3" x14ac:dyDescent="0.3">
      <c r="B1026" s="4" t="s">
        <v>16974</v>
      </c>
      <c r="C1026" s="5">
        <v>12652.446</v>
      </c>
    </row>
    <row r="1027" spans="2:3" x14ac:dyDescent="0.3">
      <c r="B1027" s="4" t="s">
        <v>16295</v>
      </c>
      <c r="C1027" s="5">
        <v>12652.446</v>
      </c>
    </row>
    <row r="1028" spans="2:3" x14ac:dyDescent="0.3">
      <c r="B1028" s="4" t="s">
        <v>14375</v>
      </c>
      <c r="C1028" s="5">
        <v>12652.446</v>
      </c>
    </row>
    <row r="1029" spans="2:3" x14ac:dyDescent="0.3">
      <c r="B1029" s="4" t="s">
        <v>11413</v>
      </c>
      <c r="C1029" s="5">
        <v>12652.446</v>
      </c>
    </row>
    <row r="1030" spans="2:3" x14ac:dyDescent="0.3">
      <c r="B1030" s="4" t="s">
        <v>2893</v>
      </c>
      <c r="C1030" s="5">
        <v>12652.446</v>
      </c>
    </row>
    <row r="1031" spans="2:3" x14ac:dyDescent="0.3">
      <c r="B1031" s="4" t="s">
        <v>2282</v>
      </c>
      <c r="C1031" s="5">
        <v>12652.446</v>
      </c>
    </row>
    <row r="1032" spans="2:3" x14ac:dyDescent="0.3">
      <c r="B1032" s="4" t="s">
        <v>916</v>
      </c>
      <c r="C1032" s="5">
        <v>12652.446</v>
      </c>
    </row>
    <row r="1033" spans="2:3" x14ac:dyDescent="0.3">
      <c r="B1033" s="4" t="s">
        <v>16902</v>
      </c>
      <c r="C1033" s="5">
        <v>12632.4444</v>
      </c>
    </row>
    <row r="1034" spans="2:3" x14ac:dyDescent="0.3">
      <c r="B1034" s="4" t="s">
        <v>18869</v>
      </c>
      <c r="C1034" s="5">
        <v>12629.849399999999</v>
      </c>
    </row>
    <row r="1035" spans="2:3" x14ac:dyDescent="0.3">
      <c r="B1035" s="4" t="s">
        <v>5762</v>
      </c>
      <c r="C1035" s="5">
        <v>12629.849399999999</v>
      </c>
    </row>
    <row r="1036" spans="2:3" x14ac:dyDescent="0.3">
      <c r="B1036" s="4" t="s">
        <v>5466</v>
      </c>
      <c r="C1036" s="5">
        <v>12629.849399999999</v>
      </c>
    </row>
    <row r="1037" spans="2:3" x14ac:dyDescent="0.3">
      <c r="B1037" s="4" t="s">
        <v>1370</v>
      </c>
      <c r="C1037" s="5">
        <v>12625.6229</v>
      </c>
    </row>
    <row r="1038" spans="2:3" x14ac:dyDescent="0.3">
      <c r="B1038" s="4" t="s">
        <v>18573</v>
      </c>
      <c r="C1038" s="5">
        <v>12611.716399999999</v>
      </c>
    </row>
    <row r="1039" spans="2:3" x14ac:dyDescent="0.3">
      <c r="B1039" s="4" t="s">
        <v>18313</v>
      </c>
      <c r="C1039" s="5">
        <v>12607.854599999999</v>
      </c>
    </row>
    <row r="1040" spans="2:3" x14ac:dyDescent="0.3">
      <c r="B1040" s="4" t="s">
        <v>2877</v>
      </c>
      <c r="C1040" s="5">
        <v>12603.7192</v>
      </c>
    </row>
    <row r="1041" spans="2:3" x14ac:dyDescent="0.3">
      <c r="B1041" s="4" t="s">
        <v>2914</v>
      </c>
      <c r="C1041" s="5">
        <v>12599.6996</v>
      </c>
    </row>
    <row r="1042" spans="2:3" x14ac:dyDescent="0.3">
      <c r="B1042" s="4" t="s">
        <v>5524</v>
      </c>
      <c r="C1042" s="5">
        <v>12587.8056</v>
      </c>
    </row>
    <row r="1043" spans="2:3" x14ac:dyDescent="0.3">
      <c r="B1043" s="4" t="s">
        <v>4742</v>
      </c>
      <c r="C1043" s="5">
        <v>12587.493</v>
      </c>
    </row>
    <row r="1044" spans="2:3" x14ac:dyDescent="0.3">
      <c r="B1044" s="4" t="s">
        <v>14802</v>
      </c>
      <c r="C1044" s="5">
        <v>12584.901900000001</v>
      </c>
    </row>
    <row r="1045" spans="2:3" x14ac:dyDescent="0.3">
      <c r="B1045" s="4" t="s">
        <v>17798</v>
      </c>
      <c r="C1045" s="5">
        <v>12582.1535</v>
      </c>
    </row>
    <row r="1046" spans="2:3" x14ac:dyDescent="0.3">
      <c r="B1046" s="4" t="s">
        <v>4048</v>
      </c>
      <c r="C1046" s="5">
        <v>12580.7009</v>
      </c>
    </row>
    <row r="1047" spans="2:3" x14ac:dyDescent="0.3">
      <c r="B1047" s="4" t="s">
        <v>16040</v>
      </c>
      <c r="C1047" s="5">
        <v>12575.5051</v>
      </c>
    </row>
    <row r="1048" spans="2:3" x14ac:dyDescent="0.3">
      <c r="B1048" s="4" t="s">
        <v>18908</v>
      </c>
      <c r="C1048" s="5">
        <v>12575.473599999999</v>
      </c>
    </row>
    <row r="1049" spans="2:3" x14ac:dyDescent="0.3">
      <c r="B1049" s="4" t="s">
        <v>11240</v>
      </c>
      <c r="C1049" s="5">
        <v>12574.5281</v>
      </c>
    </row>
    <row r="1050" spans="2:3" x14ac:dyDescent="0.3">
      <c r="B1050" s="4" t="s">
        <v>3393</v>
      </c>
      <c r="C1050" s="5">
        <v>12572.387699999999</v>
      </c>
    </row>
    <row r="1051" spans="2:3" x14ac:dyDescent="0.3">
      <c r="B1051" s="4" t="s">
        <v>17697</v>
      </c>
      <c r="C1051" s="5">
        <v>12571.404399999999</v>
      </c>
    </row>
    <row r="1052" spans="2:3" x14ac:dyDescent="0.3">
      <c r="B1052" s="4" t="s">
        <v>3527</v>
      </c>
      <c r="C1052" s="5">
        <v>12543.4478</v>
      </c>
    </row>
    <row r="1053" spans="2:3" x14ac:dyDescent="0.3">
      <c r="B1053" s="4" t="s">
        <v>5359</v>
      </c>
      <c r="C1053" s="5">
        <v>12543.340900000001</v>
      </c>
    </row>
    <row r="1054" spans="2:3" x14ac:dyDescent="0.3">
      <c r="B1054" s="4" t="s">
        <v>6482</v>
      </c>
      <c r="C1054" s="5">
        <v>12526.037</v>
      </c>
    </row>
    <row r="1055" spans="2:3" x14ac:dyDescent="0.3">
      <c r="B1055" s="4" t="s">
        <v>10615</v>
      </c>
      <c r="C1055" s="5">
        <v>12517.256600000001</v>
      </c>
    </row>
    <row r="1056" spans="2:3" x14ac:dyDescent="0.3">
      <c r="B1056" s="4" t="s">
        <v>15935</v>
      </c>
      <c r="C1056" s="5">
        <v>12516.1044</v>
      </c>
    </row>
    <row r="1057" spans="2:3" x14ac:dyDescent="0.3">
      <c r="B1057" s="4" t="s">
        <v>13895</v>
      </c>
      <c r="C1057" s="5">
        <v>12516.1044</v>
      </c>
    </row>
    <row r="1058" spans="2:3" x14ac:dyDescent="0.3">
      <c r="B1058" s="4" t="s">
        <v>11125</v>
      </c>
      <c r="C1058" s="5">
        <v>12516.1044</v>
      </c>
    </row>
    <row r="1059" spans="2:3" x14ac:dyDescent="0.3">
      <c r="B1059" s="4" t="s">
        <v>7883</v>
      </c>
      <c r="C1059" s="5">
        <v>12516.1044</v>
      </c>
    </row>
    <row r="1060" spans="2:3" x14ac:dyDescent="0.3">
      <c r="B1060" s="4" t="s">
        <v>5706</v>
      </c>
      <c r="C1060" s="5">
        <v>12516.1044</v>
      </c>
    </row>
    <row r="1061" spans="2:3" x14ac:dyDescent="0.3">
      <c r="B1061" s="4" t="s">
        <v>6529</v>
      </c>
      <c r="C1061" s="5">
        <v>12516.1044</v>
      </c>
    </row>
    <row r="1062" spans="2:3" x14ac:dyDescent="0.3">
      <c r="B1062" s="4" t="s">
        <v>957</v>
      </c>
      <c r="C1062" s="5">
        <v>12516.1044</v>
      </c>
    </row>
    <row r="1063" spans="2:3" x14ac:dyDescent="0.3">
      <c r="B1063" s="4" t="s">
        <v>9753</v>
      </c>
      <c r="C1063" s="5">
        <v>12515.7785</v>
      </c>
    </row>
    <row r="1064" spans="2:3" x14ac:dyDescent="0.3">
      <c r="B1064" s="4" t="s">
        <v>7139</v>
      </c>
      <c r="C1064" s="5">
        <v>12514.969300000001</v>
      </c>
    </row>
    <row r="1065" spans="2:3" x14ac:dyDescent="0.3">
      <c r="B1065" s="4" t="s">
        <v>15678</v>
      </c>
      <c r="C1065" s="5">
        <v>12507.572400000001</v>
      </c>
    </row>
    <row r="1066" spans="2:3" x14ac:dyDescent="0.3">
      <c r="B1066" s="4" t="s">
        <v>2667</v>
      </c>
      <c r="C1066" s="5">
        <v>12493.270399999999</v>
      </c>
    </row>
    <row r="1067" spans="2:3" x14ac:dyDescent="0.3">
      <c r="B1067" s="4" t="s">
        <v>6788</v>
      </c>
      <c r="C1067" s="5">
        <v>12489.696900000001</v>
      </c>
    </row>
    <row r="1068" spans="2:3" x14ac:dyDescent="0.3">
      <c r="B1068" s="4" t="s">
        <v>9199</v>
      </c>
      <c r="C1068" s="5">
        <v>12482.4197</v>
      </c>
    </row>
    <row r="1069" spans="2:3" x14ac:dyDescent="0.3">
      <c r="B1069" s="4" t="s">
        <v>17429</v>
      </c>
      <c r="C1069" s="5">
        <v>12481.436799999999</v>
      </c>
    </row>
    <row r="1070" spans="2:3" x14ac:dyDescent="0.3">
      <c r="B1070" s="4" t="s">
        <v>16127</v>
      </c>
      <c r="C1070" s="5">
        <v>12481.3593</v>
      </c>
    </row>
    <row r="1071" spans="2:3" x14ac:dyDescent="0.3">
      <c r="B1071" s="4" t="s">
        <v>15410</v>
      </c>
      <c r="C1071" s="5">
        <v>12479.1185</v>
      </c>
    </row>
    <row r="1072" spans="2:3" x14ac:dyDescent="0.3">
      <c r="B1072" s="4" t="s">
        <v>7773</v>
      </c>
      <c r="C1072" s="5">
        <v>12478.262699999999</v>
      </c>
    </row>
    <row r="1073" spans="2:3" x14ac:dyDescent="0.3">
      <c r="B1073" s="4" t="s">
        <v>10565</v>
      </c>
      <c r="C1073" s="5">
        <v>12457.2148</v>
      </c>
    </row>
    <row r="1074" spans="2:3" x14ac:dyDescent="0.3">
      <c r="B1074" s="4" t="s">
        <v>8812</v>
      </c>
      <c r="C1074" s="5">
        <v>12452.225200000003</v>
      </c>
    </row>
    <row r="1075" spans="2:3" x14ac:dyDescent="0.3">
      <c r="B1075" s="4" t="s">
        <v>9799</v>
      </c>
      <c r="C1075" s="5">
        <v>12442.9917</v>
      </c>
    </row>
    <row r="1076" spans="2:3" x14ac:dyDescent="0.3">
      <c r="B1076" s="4" t="s">
        <v>9966</v>
      </c>
      <c r="C1076" s="5">
        <v>12437.6294</v>
      </c>
    </row>
    <row r="1077" spans="2:3" x14ac:dyDescent="0.3">
      <c r="B1077" s="4" t="s">
        <v>9728</v>
      </c>
      <c r="C1077" s="5">
        <v>12437.6294</v>
      </c>
    </row>
    <row r="1078" spans="2:3" x14ac:dyDescent="0.3">
      <c r="B1078" s="4" t="s">
        <v>4621</v>
      </c>
      <c r="C1078" s="5">
        <v>12437.6294</v>
      </c>
    </row>
    <row r="1079" spans="2:3" x14ac:dyDescent="0.3">
      <c r="B1079" s="4" t="s">
        <v>10242</v>
      </c>
      <c r="C1079" s="5">
        <v>12405.0641</v>
      </c>
    </row>
    <row r="1080" spans="2:3" x14ac:dyDescent="0.3">
      <c r="B1080" s="4" t="s">
        <v>11985</v>
      </c>
      <c r="C1080" s="5">
        <v>12382.0177</v>
      </c>
    </row>
    <row r="1081" spans="2:3" x14ac:dyDescent="0.3">
      <c r="B1081" s="4" t="s">
        <v>14847</v>
      </c>
      <c r="C1081" s="5">
        <v>12369.6</v>
      </c>
    </row>
    <row r="1082" spans="2:3" x14ac:dyDescent="0.3">
      <c r="B1082" s="4" t="s">
        <v>15257</v>
      </c>
      <c r="C1082" s="5">
        <v>12369.6</v>
      </c>
    </row>
    <row r="1083" spans="2:3" x14ac:dyDescent="0.3">
      <c r="B1083" s="4" t="s">
        <v>13771</v>
      </c>
      <c r="C1083" s="5">
        <v>12369.6</v>
      </c>
    </row>
    <row r="1084" spans="2:3" x14ac:dyDescent="0.3">
      <c r="B1084" s="4" t="s">
        <v>14346</v>
      </c>
      <c r="C1084" s="5">
        <v>12369.6</v>
      </c>
    </row>
    <row r="1085" spans="2:3" x14ac:dyDescent="0.3">
      <c r="B1085" s="4" t="s">
        <v>13381</v>
      </c>
      <c r="C1085" s="5">
        <v>12369.6</v>
      </c>
    </row>
    <row r="1086" spans="2:3" x14ac:dyDescent="0.3">
      <c r="B1086" s="4" t="s">
        <v>12734</v>
      </c>
      <c r="C1086" s="5">
        <v>12369.6</v>
      </c>
    </row>
    <row r="1087" spans="2:3" x14ac:dyDescent="0.3">
      <c r="B1087" s="4" t="s">
        <v>5653</v>
      </c>
      <c r="C1087" s="5">
        <v>12369.6</v>
      </c>
    </row>
    <row r="1088" spans="2:3" x14ac:dyDescent="0.3">
      <c r="B1088" s="4" t="s">
        <v>6020</v>
      </c>
      <c r="C1088" s="5">
        <v>12369.6</v>
      </c>
    </row>
    <row r="1089" spans="2:3" x14ac:dyDescent="0.3">
      <c r="B1089" s="4" t="s">
        <v>3359</v>
      </c>
      <c r="C1089" s="5">
        <v>12348.170000000002</v>
      </c>
    </row>
    <row r="1090" spans="2:3" x14ac:dyDescent="0.3">
      <c r="B1090" s="4" t="s">
        <v>5944</v>
      </c>
      <c r="C1090" s="5">
        <v>12341.128000000001</v>
      </c>
    </row>
    <row r="1091" spans="2:3" x14ac:dyDescent="0.3">
      <c r="B1091" s="4" t="s">
        <v>14312</v>
      </c>
      <c r="C1091" s="5">
        <v>12311.9683</v>
      </c>
    </row>
    <row r="1092" spans="2:3" x14ac:dyDescent="0.3">
      <c r="B1092" s="4" t="s">
        <v>18047</v>
      </c>
      <c r="C1092" s="5">
        <v>12286.426600000001</v>
      </c>
    </row>
    <row r="1093" spans="2:3" x14ac:dyDescent="0.3">
      <c r="B1093" s="4" t="s">
        <v>16412</v>
      </c>
      <c r="C1093" s="5">
        <v>12261.502199999999</v>
      </c>
    </row>
    <row r="1094" spans="2:3" x14ac:dyDescent="0.3">
      <c r="B1094" s="4" t="s">
        <v>17556</v>
      </c>
      <c r="C1094" s="5">
        <v>12259.925700000002</v>
      </c>
    </row>
    <row r="1095" spans="2:3" x14ac:dyDescent="0.3">
      <c r="B1095" s="4" t="s">
        <v>11434</v>
      </c>
      <c r="C1095" s="5">
        <v>12259.559000000001</v>
      </c>
    </row>
    <row r="1096" spans="2:3" x14ac:dyDescent="0.3">
      <c r="B1096" s="4" t="s">
        <v>1678</v>
      </c>
      <c r="C1096" s="5">
        <v>12254.235000000001</v>
      </c>
    </row>
    <row r="1097" spans="2:3" x14ac:dyDescent="0.3">
      <c r="B1097" s="4" t="s">
        <v>8234</v>
      </c>
      <c r="C1097" s="5">
        <v>12244.635</v>
      </c>
    </row>
    <row r="1098" spans="2:3" x14ac:dyDescent="0.3">
      <c r="B1098" s="4" t="s">
        <v>10031</v>
      </c>
      <c r="C1098" s="5">
        <v>12239.755500000001</v>
      </c>
    </row>
    <row r="1099" spans="2:3" x14ac:dyDescent="0.3">
      <c r="B1099" s="4" t="s">
        <v>15335</v>
      </c>
      <c r="C1099" s="5">
        <v>12220.7911</v>
      </c>
    </row>
    <row r="1100" spans="2:3" x14ac:dyDescent="0.3">
      <c r="B1100" s="4" t="s">
        <v>16064</v>
      </c>
      <c r="C1100" s="5">
        <v>12182.4445</v>
      </c>
    </row>
    <row r="1101" spans="2:3" x14ac:dyDescent="0.3">
      <c r="B1101" s="4" t="s">
        <v>17048</v>
      </c>
      <c r="C1101" s="5">
        <v>12173.895500000001</v>
      </c>
    </row>
    <row r="1102" spans="2:3" x14ac:dyDescent="0.3">
      <c r="B1102" s="4" t="s">
        <v>7782</v>
      </c>
      <c r="C1102" s="5">
        <v>12165.791300000001</v>
      </c>
    </row>
    <row r="1103" spans="2:3" x14ac:dyDescent="0.3">
      <c r="B1103" s="4" t="s">
        <v>11599</v>
      </c>
      <c r="C1103" s="5">
        <v>12157.247700000002</v>
      </c>
    </row>
    <row r="1104" spans="2:3" x14ac:dyDescent="0.3">
      <c r="B1104" s="4" t="s">
        <v>14965</v>
      </c>
      <c r="C1104" s="5">
        <v>12156.3572</v>
      </c>
    </row>
    <row r="1105" spans="2:3" x14ac:dyDescent="0.3">
      <c r="B1105" s="4" t="s">
        <v>3366</v>
      </c>
      <c r="C1105" s="5">
        <v>12145.386600000002</v>
      </c>
    </row>
    <row r="1106" spans="2:3" x14ac:dyDescent="0.3">
      <c r="B1106" s="4" t="s">
        <v>2375</v>
      </c>
      <c r="C1106" s="5">
        <v>12143.8876</v>
      </c>
    </row>
    <row r="1107" spans="2:3" x14ac:dyDescent="0.3">
      <c r="B1107" s="4" t="s">
        <v>6295</v>
      </c>
      <c r="C1107" s="5">
        <v>12134.5733</v>
      </c>
    </row>
    <row r="1108" spans="2:3" x14ac:dyDescent="0.3">
      <c r="B1108" s="4" t="s">
        <v>2604</v>
      </c>
      <c r="C1108" s="5">
        <v>12123.9782</v>
      </c>
    </row>
    <row r="1109" spans="2:3" x14ac:dyDescent="0.3">
      <c r="B1109" s="4" t="s">
        <v>18510</v>
      </c>
      <c r="C1109" s="5">
        <v>12121.983900000001</v>
      </c>
    </row>
    <row r="1110" spans="2:3" x14ac:dyDescent="0.3">
      <c r="B1110" s="4" t="s">
        <v>11205</v>
      </c>
      <c r="C1110" s="5">
        <v>12121.983900000001</v>
      </c>
    </row>
    <row r="1111" spans="2:3" x14ac:dyDescent="0.3">
      <c r="B1111" s="4" t="s">
        <v>1997</v>
      </c>
      <c r="C1111" s="5">
        <v>12121.983900000001</v>
      </c>
    </row>
    <row r="1112" spans="2:3" x14ac:dyDescent="0.3">
      <c r="B1112" s="4" t="s">
        <v>17508</v>
      </c>
      <c r="C1112" s="5">
        <v>12116.7492</v>
      </c>
    </row>
    <row r="1113" spans="2:3" x14ac:dyDescent="0.3">
      <c r="B1113" s="4" t="s">
        <v>17506</v>
      </c>
      <c r="C1113" s="5">
        <v>12114.206200000001</v>
      </c>
    </row>
    <row r="1114" spans="2:3" x14ac:dyDescent="0.3">
      <c r="B1114" s="4" t="s">
        <v>7829</v>
      </c>
      <c r="C1114" s="5">
        <v>12102.418100000001</v>
      </c>
    </row>
    <row r="1115" spans="2:3" x14ac:dyDescent="0.3">
      <c r="B1115" s="4" t="s">
        <v>1742</v>
      </c>
      <c r="C1115" s="5">
        <v>12089.797</v>
      </c>
    </row>
    <row r="1116" spans="2:3" x14ac:dyDescent="0.3">
      <c r="B1116" s="4" t="s">
        <v>10605</v>
      </c>
      <c r="C1116" s="5">
        <v>12085.243199999999</v>
      </c>
    </row>
    <row r="1117" spans="2:3" x14ac:dyDescent="0.3">
      <c r="B1117" s="4" t="s">
        <v>6831</v>
      </c>
      <c r="C1117" s="5">
        <v>12084.9648</v>
      </c>
    </row>
    <row r="1118" spans="2:3" x14ac:dyDescent="0.3">
      <c r="B1118" s="4" t="s">
        <v>4841</v>
      </c>
      <c r="C1118" s="5">
        <v>12083.479600000001</v>
      </c>
    </row>
    <row r="1119" spans="2:3" x14ac:dyDescent="0.3">
      <c r="B1119" s="4" t="s">
        <v>2595</v>
      </c>
      <c r="C1119" s="5">
        <v>12076.5077</v>
      </c>
    </row>
    <row r="1120" spans="2:3" x14ac:dyDescent="0.3">
      <c r="B1120" s="4" t="s">
        <v>3575</v>
      </c>
      <c r="C1120" s="5">
        <v>12075.5069</v>
      </c>
    </row>
    <row r="1121" spans="2:3" x14ac:dyDescent="0.3">
      <c r="B1121" s="4" t="s">
        <v>18601</v>
      </c>
      <c r="C1121" s="5">
        <v>12064.1816</v>
      </c>
    </row>
    <row r="1122" spans="2:3" x14ac:dyDescent="0.3">
      <c r="B1122" s="4" t="s">
        <v>3598</v>
      </c>
      <c r="C1122" s="5">
        <v>12057.9902</v>
      </c>
    </row>
    <row r="1123" spans="2:3" x14ac:dyDescent="0.3">
      <c r="B1123" s="4" t="s">
        <v>6384</v>
      </c>
      <c r="C1123" s="5">
        <v>12056.272800000001</v>
      </c>
    </row>
    <row r="1124" spans="2:3" x14ac:dyDescent="0.3">
      <c r="B1124" s="4" t="s">
        <v>10343</v>
      </c>
      <c r="C1124" s="5">
        <v>12036.1369</v>
      </c>
    </row>
    <row r="1125" spans="2:3" x14ac:dyDescent="0.3">
      <c r="B1125" s="4" t="s">
        <v>6738</v>
      </c>
      <c r="C1125" s="5">
        <v>12023.644899999999</v>
      </c>
    </row>
    <row r="1126" spans="2:3" x14ac:dyDescent="0.3">
      <c r="B1126" s="4" t="s">
        <v>9511</v>
      </c>
      <c r="C1126" s="5">
        <v>12019.948700000001</v>
      </c>
    </row>
    <row r="1127" spans="2:3" x14ac:dyDescent="0.3">
      <c r="B1127" s="4" t="s">
        <v>2143</v>
      </c>
      <c r="C1127" s="5">
        <v>12018.34</v>
      </c>
    </row>
    <row r="1128" spans="2:3" x14ac:dyDescent="0.3">
      <c r="B1128" s="4" t="s">
        <v>8832</v>
      </c>
      <c r="C1128" s="5">
        <v>12018.233000000002</v>
      </c>
    </row>
    <row r="1129" spans="2:3" x14ac:dyDescent="0.3">
      <c r="B1129" s="4" t="s">
        <v>17422</v>
      </c>
      <c r="C1129" s="5">
        <v>12011.0591</v>
      </c>
    </row>
    <row r="1130" spans="2:3" x14ac:dyDescent="0.3">
      <c r="B1130" s="4" t="s">
        <v>18446</v>
      </c>
      <c r="C1130" s="5">
        <v>12007.9076</v>
      </c>
    </row>
    <row r="1131" spans="2:3" x14ac:dyDescent="0.3">
      <c r="B1131" s="4" t="s">
        <v>7285</v>
      </c>
      <c r="C1131" s="5">
        <v>12007.905000000001</v>
      </c>
    </row>
    <row r="1132" spans="2:3" x14ac:dyDescent="0.3">
      <c r="B1132" s="4" t="s">
        <v>9717</v>
      </c>
      <c r="C1132" s="5">
        <v>11998.658800000001</v>
      </c>
    </row>
    <row r="1133" spans="2:3" x14ac:dyDescent="0.3">
      <c r="B1133" s="4" t="s">
        <v>18120</v>
      </c>
      <c r="C1133" s="5">
        <v>11992.6111</v>
      </c>
    </row>
    <row r="1134" spans="2:3" x14ac:dyDescent="0.3">
      <c r="B1134" s="4" t="s">
        <v>15602</v>
      </c>
      <c r="C1134" s="5">
        <v>11985.775500000002</v>
      </c>
    </row>
    <row r="1135" spans="2:3" x14ac:dyDescent="0.3">
      <c r="B1135" s="4" t="s">
        <v>16437</v>
      </c>
      <c r="C1135" s="5">
        <v>11983.4413</v>
      </c>
    </row>
    <row r="1136" spans="2:3" x14ac:dyDescent="0.3">
      <c r="B1136" s="4" t="s">
        <v>15666</v>
      </c>
      <c r="C1136" s="5">
        <v>11980.653900000001</v>
      </c>
    </row>
    <row r="1137" spans="2:3" x14ac:dyDescent="0.3">
      <c r="B1137" s="4" t="s">
        <v>6948</v>
      </c>
      <c r="C1137" s="5">
        <v>11976.762199999999</v>
      </c>
    </row>
    <row r="1138" spans="2:3" x14ac:dyDescent="0.3">
      <c r="B1138" s="4" t="s">
        <v>18086</v>
      </c>
      <c r="C1138" s="5">
        <v>11973.6374</v>
      </c>
    </row>
    <row r="1139" spans="2:3" x14ac:dyDescent="0.3">
      <c r="B1139" s="4" t="s">
        <v>5024</v>
      </c>
      <c r="C1139" s="5">
        <v>11971.261</v>
      </c>
    </row>
    <row r="1140" spans="2:3" x14ac:dyDescent="0.3">
      <c r="B1140" s="4" t="s">
        <v>17796</v>
      </c>
      <c r="C1140" s="5">
        <v>11970.157000000001</v>
      </c>
    </row>
    <row r="1141" spans="2:3" x14ac:dyDescent="0.3">
      <c r="B1141" s="4" t="s">
        <v>3972</v>
      </c>
      <c r="C1141" s="5">
        <v>11962.2209</v>
      </c>
    </row>
    <row r="1142" spans="2:3" x14ac:dyDescent="0.3">
      <c r="B1142" s="4" t="s">
        <v>16909</v>
      </c>
      <c r="C1142" s="5">
        <v>11955.512000000001</v>
      </c>
    </row>
    <row r="1143" spans="2:3" x14ac:dyDescent="0.3">
      <c r="B1143" s="4" t="s">
        <v>3548</v>
      </c>
      <c r="C1143" s="5">
        <v>11948.2533</v>
      </c>
    </row>
    <row r="1144" spans="2:3" x14ac:dyDescent="0.3">
      <c r="B1144" s="4" t="s">
        <v>15708</v>
      </c>
      <c r="C1144" s="5">
        <v>11946.429900000001</v>
      </c>
    </row>
    <row r="1145" spans="2:3" x14ac:dyDescent="0.3">
      <c r="B1145" s="4" t="s">
        <v>939</v>
      </c>
      <c r="C1145" s="5">
        <v>11941.610900000001</v>
      </c>
    </row>
    <row r="1146" spans="2:3" x14ac:dyDescent="0.3">
      <c r="B1146" s="4" t="s">
        <v>7592</v>
      </c>
      <c r="C1146" s="5">
        <v>11939.430200000001</v>
      </c>
    </row>
    <row r="1147" spans="2:3" x14ac:dyDescent="0.3">
      <c r="B1147" s="4" t="s">
        <v>3026</v>
      </c>
      <c r="C1147" s="5">
        <v>11939.257100000001</v>
      </c>
    </row>
    <row r="1148" spans="2:3" x14ac:dyDescent="0.3">
      <c r="B1148" s="4" t="s">
        <v>12802</v>
      </c>
      <c r="C1148" s="5">
        <v>11935.6126</v>
      </c>
    </row>
    <row r="1149" spans="2:3" x14ac:dyDescent="0.3">
      <c r="B1149" s="4" t="s">
        <v>17689</v>
      </c>
      <c r="C1149" s="5">
        <v>11934.188399999999</v>
      </c>
    </row>
    <row r="1150" spans="2:3" x14ac:dyDescent="0.3">
      <c r="B1150" s="4" t="s">
        <v>9061</v>
      </c>
      <c r="C1150" s="5">
        <v>11926.349600000001</v>
      </c>
    </row>
    <row r="1151" spans="2:3" x14ac:dyDescent="0.3">
      <c r="B1151" s="4" t="s">
        <v>12105</v>
      </c>
      <c r="C1151" s="5">
        <v>11924.8506</v>
      </c>
    </row>
    <row r="1152" spans="2:3" x14ac:dyDescent="0.3">
      <c r="B1152" s="4" t="s">
        <v>14556</v>
      </c>
      <c r="C1152" s="5">
        <v>11922.317299999999</v>
      </c>
    </row>
    <row r="1153" spans="2:3" x14ac:dyDescent="0.3">
      <c r="B1153" s="4" t="s">
        <v>739</v>
      </c>
      <c r="C1153" s="5">
        <v>11918.8968</v>
      </c>
    </row>
    <row r="1154" spans="2:3" x14ac:dyDescent="0.3">
      <c r="B1154" s="4" t="s">
        <v>2024</v>
      </c>
      <c r="C1154" s="5">
        <v>11911.704</v>
      </c>
    </row>
    <row r="1155" spans="2:3" x14ac:dyDescent="0.3">
      <c r="B1155" s="4" t="s">
        <v>14466</v>
      </c>
      <c r="C1155" s="5">
        <v>11909.8359</v>
      </c>
    </row>
    <row r="1156" spans="2:3" x14ac:dyDescent="0.3">
      <c r="B1156" s="4" t="s">
        <v>8433</v>
      </c>
      <c r="C1156" s="5">
        <v>11909.194300000001</v>
      </c>
    </row>
    <row r="1157" spans="2:3" x14ac:dyDescent="0.3">
      <c r="B1157" s="4" t="s">
        <v>14649</v>
      </c>
      <c r="C1157" s="5">
        <v>11902.946900000001</v>
      </c>
    </row>
    <row r="1158" spans="2:3" x14ac:dyDescent="0.3">
      <c r="B1158" s="4" t="s">
        <v>7006</v>
      </c>
      <c r="C1158" s="5">
        <v>11901.5651</v>
      </c>
    </row>
    <row r="1159" spans="2:3" x14ac:dyDescent="0.3">
      <c r="B1159" s="4" t="s">
        <v>8781</v>
      </c>
      <c r="C1159" s="5">
        <v>11899.485400000001</v>
      </c>
    </row>
    <row r="1160" spans="2:3" x14ac:dyDescent="0.3">
      <c r="B1160" s="4" t="s">
        <v>11656</v>
      </c>
      <c r="C1160" s="5">
        <v>11898.766</v>
      </c>
    </row>
    <row r="1161" spans="2:3" x14ac:dyDescent="0.3">
      <c r="B1161" s="4" t="s">
        <v>11040</v>
      </c>
      <c r="C1161" s="5">
        <v>11896.583100000002</v>
      </c>
    </row>
    <row r="1162" spans="2:3" x14ac:dyDescent="0.3">
      <c r="B1162" s="4" t="s">
        <v>12188</v>
      </c>
      <c r="C1162" s="5">
        <v>11890.974300000002</v>
      </c>
    </row>
    <row r="1163" spans="2:3" x14ac:dyDescent="0.3">
      <c r="B1163" s="4" t="s">
        <v>16752</v>
      </c>
      <c r="C1163" s="5">
        <v>11882.542200000002</v>
      </c>
    </row>
    <row r="1164" spans="2:3" x14ac:dyDescent="0.3">
      <c r="B1164" s="4" t="s">
        <v>1863</v>
      </c>
      <c r="C1164" s="5">
        <v>11878.141300000001</v>
      </c>
    </row>
    <row r="1165" spans="2:3" x14ac:dyDescent="0.3">
      <c r="B1165" s="4" t="s">
        <v>14914</v>
      </c>
      <c r="C1165" s="5">
        <v>11877.8279</v>
      </c>
    </row>
    <row r="1166" spans="2:3" x14ac:dyDescent="0.3">
      <c r="B1166" s="4" t="s">
        <v>7144</v>
      </c>
      <c r="C1166" s="5">
        <v>11874.876900000001</v>
      </c>
    </row>
    <row r="1167" spans="2:3" x14ac:dyDescent="0.3">
      <c r="B1167" s="4" t="s">
        <v>840</v>
      </c>
      <c r="C1167" s="5">
        <v>11866.097000000002</v>
      </c>
    </row>
    <row r="1168" spans="2:3" x14ac:dyDescent="0.3">
      <c r="B1168" s="4" t="s">
        <v>13913</v>
      </c>
      <c r="C1168" s="5">
        <v>11865.9938</v>
      </c>
    </row>
    <row r="1169" spans="2:3" x14ac:dyDescent="0.3">
      <c r="B1169" s="4" t="s">
        <v>11813</v>
      </c>
      <c r="C1169" s="5">
        <v>11863.820000000002</v>
      </c>
    </row>
    <row r="1170" spans="2:3" x14ac:dyDescent="0.3">
      <c r="B1170" s="4" t="s">
        <v>9222</v>
      </c>
      <c r="C1170" s="5">
        <v>11863.648800000001</v>
      </c>
    </row>
    <row r="1171" spans="2:3" x14ac:dyDescent="0.3">
      <c r="B1171" s="4" t="s">
        <v>1571</v>
      </c>
      <c r="C1171" s="5">
        <v>11859.139500000001</v>
      </c>
    </row>
    <row r="1172" spans="2:3" x14ac:dyDescent="0.3">
      <c r="B1172" s="4" t="s">
        <v>7237</v>
      </c>
      <c r="C1172" s="5">
        <v>11854.751200000001</v>
      </c>
    </row>
    <row r="1173" spans="2:3" x14ac:dyDescent="0.3">
      <c r="B1173" s="4" t="s">
        <v>2301</v>
      </c>
      <c r="C1173" s="5">
        <v>11850.461600000001</v>
      </c>
    </row>
    <row r="1174" spans="2:3" x14ac:dyDescent="0.3">
      <c r="B1174" s="4" t="s">
        <v>3895</v>
      </c>
      <c r="C1174" s="5">
        <v>11849.3233</v>
      </c>
    </row>
    <row r="1175" spans="2:3" x14ac:dyDescent="0.3">
      <c r="B1175" s="4" t="s">
        <v>13556</v>
      </c>
      <c r="C1175" s="5">
        <v>11846.291700000002</v>
      </c>
    </row>
    <row r="1176" spans="2:3" x14ac:dyDescent="0.3">
      <c r="B1176" s="4" t="s">
        <v>8212</v>
      </c>
      <c r="C1176" s="5">
        <v>11845.6567</v>
      </c>
    </row>
    <row r="1177" spans="2:3" x14ac:dyDescent="0.3">
      <c r="B1177" s="4" t="s">
        <v>16112</v>
      </c>
      <c r="C1177" s="5">
        <v>11842.062600000001</v>
      </c>
    </row>
    <row r="1178" spans="2:3" x14ac:dyDescent="0.3">
      <c r="B1178" s="4" t="s">
        <v>2602</v>
      </c>
      <c r="C1178" s="5">
        <v>11841.1607</v>
      </c>
    </row>
    <row r="1179" spans="2:3" x14ac:dyDescent="0.3">
      <c r="B1179" s="4" t="s">
        <v>15287</v>
      </c>
      <c r="C1179" s="5">
        <v>11838.5898</v>
      </c>
    </row>
    <row r="1180" spans="2:3" x14ac:dyDescent="0.3">
      <c r="B1180" s="4" t="s">
        <v>1519</v>
      </c>
      <c r="C1180" s="5">
        <v>11833.251099999998</v>
      </c>
    </row>
    <row r="1181" spans="2:3" x14ac:dyDescent="0.3">
      <c r="B1181" s="4" t="s">
        <v>6447</v>
      </c>
      <c r="C1181" s="5">
        <v>11833.047699999999</v>
      </c>
    </row>
    <row r="1182" spans="2:3" x14ac:dyDescent="0.3">
      <c r="B1182" s="4" t="s">
        <v>2264</v>
      </c>
      <c r="C1182" s="5">
        <v>11825.343900000002</v>
      </c>
    </row>
    <row r="1183" spans="2:3" x14ac:dyDescent="0.3">
      <c r="B1183" s="4" t="s">
        <v>16595</v>
      </c>
      <c r="C1183" s="5">
        <v>11823.554899999999</v>
      </c>
    </row>
    <row r="1184" spans="2:3" x14ac:dyDescent="0.3">
      <c r="B1184" s="4" t="s">
        <v>12249</v>
      </c>
      <c r="C1184" s="5">
        <v>11823.3662</v>
      </c>
    </row>
    <row r="1185" spans="2:3" x14ac:dyDescent="0.3">
      <c r="B1185" s="4" t="s">
        <v>4038</v>
      </c>
      <c r="C1185" s="5">
        <v>11819.890800000001</v>
      </c>
    </row>
    <row r="1186" spans="2:3" x14ac:dyDescent="0.3">
      <c r="B1186" s="4" t="s">
        <v>5113</v>
      </c>
      <c r="C1186" s="5">
        <v>11817.7605</v>
      </c>
    </row>
    <row r="1187" spans="2:3" x14ac:dyDescent="0.3">
      <c r="B1187" s="4" t="s">
        <v>13270</v>
      </c>
      <c r="C1187" s="5">
        <v>11816.831100000001</v>
      </c>
    </row>
    <row r="1188" spans="2:3" x14ac:dyDescent="0.3">
      <c r="B1188" s="4" t="s">
        <v>1234</v>
      </c>
      <c r="C1188" s="5">
        <v>11816.831100000001</v>
      </c>
    </row>
    <row r="1189" spans="2:3" x14ac:dyDescent="0.3">
      <c r="B1189" s="4" t="s">
        <v>13229</v>
      </c>
      <c r="C1189" s="5">
        <v>11815.3321</v>
      </c>
    </row>
    <row r="1190" spans="2:3" x14ac:dyDescent="0.3">
      <c r="B1190" s="4" t="s">
        <v>14468</v>
      </c>
      <c r="C1190" s="5">
        <v>11808.983900000001</v>
      </c>
    </row>
    <row r="1191" spans="2:3" x14ac:dyDescent="0.3">
      <c r="B1191" s="4" t="s">
        <v>16124</v>
      </c>
      <c r="C1191" s="5">
        <v>11795.265500000001</v>
      </c>
    </row>
    <row r="1192" spans="2:3" x14ac:dyDescent="0.3">
      <c r="B1192" s="4" t="s">
        <v>12626</v>
      </c>
      <c r="C1192" s="5">
        <v>11793.428400000001</v>
      </c>
    </row>
    <row r="1193" spans="2:3" x14ac:dyDescent="0.3">
      <c r="B1193" s="4" t="s">
        <v>10378</v>
      </c>
      <c r="C1193" s="5">
        <v>11793.428400000001</v>
      </c>
    </row>
    <row r="1194" spans="2:3" x14ac:dyDescent="0.3">
      <c r="B1194" s="4" t="s">
        <v>2612</v>
      </c>
      <c r="C1194" s="5">
        <v>11789.1703</v>
      </c>
    </row>
    <row r="1195" spans="2:3" x14ac:dyDescent="0.3">
      <c r="B1195" s="4" t="s">
        <v>7695</v>
      </c>
      <c r="C1195" s="5">
        <v>11788.2657</v>
      </c>
    </row>
    <row r="1196" spans="2:3" x14ac:dyDescent="0.3">
      <c r="B1196" s="4" t="s">
        <v>7908</v>
      </c>
      <c r="C1196" s="5">
        <v>11786.9889</v>
      </c>
    </row>
    <row r="1197" spans="2:3" x14ac:dyDescent="0.3">
      <c r="B1197" s="4" t="s">
        <v>10271</v>
      </c>
      <c r="C1197" s="5">
        <v>11775.4899</v>
      </c>
    </row>
    <row r="1198" spans="2:3" x14ac:dyDescent="0.3">
      <c r="B1198" s="4" t="s">
        <v>16352</v>
      </c>
      <c r="C1198" s="5">
        <v>11769.729300000001</v>
      </c>
    </row>
    <row r="1199" spans="2:3" x14ac:dyDescent="0.3">
      <c r="B1199" s="4" t="s">
        <v>14376</v>
      </c>
      <c r="C1199" s="5">
        <v>11769.3631</v>
      </c>
    </row>
    <row r="1200" spans="2:3" x14ac:dyDescent="0.3">
      <c r="B1200" s="4" t="s">
        <v>4823</v>
      </c>
      <c r="C1200" s="5">
        <v>11769.0713</v>
      </c>
    </row>
    <row r="1201" spans="2:3" x14ac:dyDescent="0.3">
      <c r="B1201" s="4" t="s">
        <v>13376</v>
      </c>
      <c r="C1201" s="5">
        <v>11766.450700000001</v>
      </c>
    </row>
    <row r="1202" spans="2:3" x14ac:dyDescent="0.3">
      <c r="B1202" s="4" t="s">
        <v>6941</v>
      </c>
      <c r="C1202" s="5">
        <v>11762.617700000001</v>
      </c>
    </row>
    <row r="1203" spans="2:3" x14ac:dyDescent="0.3">
      <c r="B1203" s="4" t="s">
        <v>2350</v>
      </c>
      <c r="C1203" s="5">
        <v>11758.3598</v>
      </c>
    </row>
    <row r="1204" spans="2:3" x14ac:dyDescent="0.3">
      <c r="B1204" s="4" t="s">
        <v>18298</v>
      </c>
      <c r="C1204" s="5">
        <v>11752.5527</v>
      </c>
    </row>
    <row r="1205" spans="2:3" x14ac:dyDescent="0.3">
      <c r="B1205" s="4" t="s">
        <v>17988</v>
      </c>
      <c r="C1205" s="5">
        <v>11751.12</v>
      </c>
    </row>
    <row r="1206" spans="2:3" x14ac:dyDescent="0.3">
      <c r="B1206" s="4" t="s">
        <v>17146</v>
      </c>
      <c r="C1206" s="5">
        <v>11751.12</v>
      </c>
    </row>
    <row r="1207" spans="2:3" x14ac:dyDescent="0.3">
      <c r="B1207" s="4" t="s">
        <v>14580</v>
      </c>
      <c r="C1207" s="5">
        <v>11751.12</v>
      </c>
    </row>
    <row r="1208" spans="2:3" x14ac:dyDescent="0.3">
      <c r="B1208" s="4" t="s">
        <v>12375</v>
      </c>
      <c r="C1208" s="5">
        <v>11751.12</v>
      </c>
    </row>
    <row r="1209" spans="2:3" x14ac:dyDescent="0.3">
      <c r="B1209" s="4" t="s">
        <v>11243</v>
      </c>
      <c r="C1209" s="5">
        <v>11749.621000000001</v>
      </c>
    </row>
    <row r="1210" spans="2:3" x14ac:dyDescent="0.3">
      <c r="B1210" s="4" t="s">
        <v>3096</v>
      </c>
      <c r="C1210" s="5">
        <v>11738.9727</v>
      </c>
    </row>
    <row r="1211" spans="2:3" x14ac:dyDescent="0.3">
      <c r="B1211" s="4" t="s">
        <v>3159</v>
      </c>
      <c r="C1211" s="5">
        <v>11730.9864</v>
      </c>
    </row>
    <row r="1212" spans="2:3" x14ac:dyDescent="0.3">
      <c r="B1212" s="4" t="s">
        <v>15420</v>
      </c>
      <c r="C1212" s="5">
        <v>11727.7173</v>
      </c>
    </row>
    <row r="1213" spans="2:3" x14ac:dyDescent="0.3">
      <c r="B1213" s="4" t="s">
        <v>10628</v>
      </c>
      <c r="C1213" s="5">
        <v>11727.7173</v>
      </c>
    </row>
    <row r="1214" spans="2:3" x14ac:dyDescent="0.3">
      <c r="B1214" s="4" t="s">
        <v>10688</v>
      </c>
      <c r="C1214" s="5">
        <v>11727.7173</v>
      </c>
    </row>
    <row r="1215" spans="2:3" x14ac:dyDescent="0.3">
      <c r="B1215" s="4" t="s">
        <v>4920</v>
      </c>
      <c r="C1215" s="5">
        <v>11727.7173</v>
      </c>
    </row>
    <row r="1216" spans="2:3" x14ac:dyDescent="0.3">
      <c r="B1216" s="4" t="s">
        <v>7331</v>
      </c>
      <c r="C1216" s="5">
        <v>11716.1662</v>
      </c>
    </row>
    <row r="1217" spans="2:3" x14ac:dyDescent="0.3">
      <c r="B1217" s="4" t="s">
        <v>16944</v>
      </c>
      <c r="C1217" s="5">
        <v>11712.902</v>
      </c>
    </row>
    <row r="1218" spans="2:3" x14ac:dyDescent="0.3">
      <c r="B1218" s="4" t="s">
        <v>13510</v>
      </c>
      <c r="C1218" s="5">
        <v>11698.758900000001</v>
      </c>
    </row>
    <row r="1219" spans="2:3" x14ac:dyDescent="0.3">
      <c r="B1219" s="4" t="s">
        <v>14877</v>
      </c>
      <c r="C1219" s="5">
        <v>11693.2477</v>
      </c>
    </row>
    <row r="1220" spans="2:3" x14ac:dyDescent="0.3">
      <c r="B1220" s="4" t="s">
        <v>17203</v>
      </c>
      <c r="C1220" s="5">
        <v>11686.745700000001</v>
      </c>
    </row>
    <row r="1221" spans="2:3" x14ac:dyDescent="0.3">
      <c r="B1221" s="4" t="s">
        <v>14080</v>
      </c>
      <c r="C1221" s="5">
        <v>11679.524500000001</v>
      </c>
    </row>
    <row r="1222" spans="2:3" x14ac:dyDescent="0.3">
      <c r="B1222" s="4" t="s">
        <v>1737</v>
      </c>
      <c r="C1222" s="5">
        <v>11676.218400000002</v>
      </c>
    </row>
    <row r="1223" spans="2:3" x14ac:dyDescent="0.3">
      <c r="B1223" s="4" t="s">
        <v>16550</v>
      </c>
      <c r="C1223" s="5">
        <v>11669.9899</v>
      </c>
    </row>
    <row r="1224" spans="2:3" x14ac:dyDescent="0.3">
      <c r="B1224" s="4" t="s">
        <v>12106</v>
      </c>
      <c r="C1224" s="5">
        <v>11666.3145</v>
      </c>
    </row>
    <row r="1225" spans="2:3" x14ac:dyDescent="0.3">
      <c r="B1225" s="4" t="s">
        <v>6553</v>
      </c>
      <c r="C1225" s="5">
        <v>11665.0772</v>
      </c>
    </row>
    <row r="1226" spans="2:3" x14ac:dyDescent="0.3">
      <c r="B1226" s="4" t="s">
        <v>7249</v>
      </c>
      <c r="C1226" s="5">
        <v>11662.364000000001</v>
      </c>
    </row>
    <row r="1227" spans="2:3" x14ac:dyDescent="0.3">
      <c r="B1227" s="4" t="s">
        <v>4360</v>
      </c>
      <c r="C1227" s="5">
        <v>11659.310300000001</v>
      </c>
    </row>
    <row r="1228" spans="2:3" x14ac:dyDescent="0.3">
      <c r="B1228" s="4" t="s">
        <v>1133</v>
      </c>
      <c r="C1228" s="5">
        <v>11640.161299999998</v>
      </c>
    </row>
    <row r="1229" spans="2:3" x14ac:dyDescent="0.3">
      <c r="B1229" s="4" t="s">
        <v>4670</v>
      </c>
      <c r="C1229" s="5">
        <v>11639.354000000001</v>
      </c>
    </row>
    <row r="1230" spans="2:3" x14ac:dyDescent="0.3">
      <c r="B1230" s="4" t="s">
        <v>9955</v>
      </c>
      <c r="C1230" s="5">
        <v>11638.2904</v>
      </c>
    </row>
    <row r="1231" spans="2:3" x14ac:dyDescent="0.3">
      <c r="B1231" s="4" t="s">
        <v>2365</v>
      </c>
      <c r="C1231" s="5">
        <v>11635.024199999998</v>
      </c>
    </row>
    <row r="1232" spans="2:3" x14ac:dyDescent="0.3">
      <c r="B1232" s="4" t="s">
        <v>1425</v>
      </c>
      <c r="C1232" s="5">
        <v>11627.2611</v>
      </c>
    </row>
    <row r="1233" spans="2:3" x14ac:dyDescent="0.3">
      <c r="B1233" s="4" t="s">
        <v>1104</v>
      </c>
      <c r="C1233" s="5">
        <v>11626.112299999999</v>
      </c>
    </row>
    <row r="1234" spans="2:3" x14ac:dyDescent="0.3">
      <c r="B1234" s="4" t="s">
        <v>4642</v>
      </c>
      <c r="C1234" s="5">
        <v>11625.594500000001</v>
      </c>
    </row>
    <row r="1235" spans="2:3" x14ac:dyDescent="0.3">
      <c r="B1235" s="4" t="s">
        <v>4532</v>
      </c>
      <c r="C1235" s="5">
        <v>11625.438399999999</v>
      </c>
    </row>
    <row r="1236" spans="2:3" x14ac:dyDescent="0.3">
      <c r="B1236" s="4" t="s">
        <v>15973</v>
      </c>
      <c r="C1236" s="5">
        <v>11624.450199999999</v>
      </c>
    </row>
    <row r="1237" spans="2:3" x14ac:dyDescent="0.3">
      <c r="B1237" s="4" t="s">
        <v>13607</v>
      </c>
      <c r="C1237" s="5">
        <v>11621.011500000001</v>
      </c>
    </row>
    <row r="1238" spans="2:3" x14ac:dyDescent="0.3">
      <c r="B1238" s="4" t="s">
        <v>14385</v>
      </c>
      <c r="C1238" s="5">
        <v>11613.9244</v>
      </c>
    </row>
    <row r="1239" spans="2:3" x14ac:dyDescent="0.3">
      <c r="B1239" s="4" t="s">
        <v>11314</v>
      </c>
      <c r="C1239" s="5">
        <v>11613.9244</v>
      </c>
    </row>
    <row r="1240" spans="2:3" x14ac:dyDescent="0.3">
      <c r="B1240" s="4" t="s">
        <v>1458</v>
      </c>
      <c r="C1240" s="5">
        <v>11612.4105</v>
      </c>
    </row>
    <row r="1241" spans="2:3" x14ac:dyDescent="0.3">
      <c r="B1241" s="4" t="s">
        <v>17745</v>
      </c>
      <c r="C1241" s="5">
        <v>11606.676500000001</v>
      </c>
    </row>
    <row r="1242" spans="2:3" x14ac:dyDescent="0.3">
      <c r="B1242" s="4" t="s">
        <v>16990</v>
      </c>
      <c r="C1242" s="5">
        <v>11601.274500000001</v>
      </c>
    </row>
    <row r="1243" spans="2:3" x14ac:dyDescent="0.3">
      <c r="B1243" s="4" t="s">
        <v>6118</v>
      </c>
      <c r="C1243" s="5">
        <v>11598.075500000001</v>
      </c>
    </row>
    <row r="1244" spans="2:3" x14ac:dyDescent="0.3">
      <c r="B1244" s="4" t="s">
        <v>15427</v>
      </c>
      <c r="C1244" s="5">
        <v>11594.017600000001</v>
      </c>
    </row>
    <row r="1245" spans="2:3" x14ac:dyDescent="0.3">
      <c r="B1245" s="4" t="s">
        <v>2997</v>
      </c>
      <c r="C1245" s="5">
        <v>11582.526</v>
      </c>
    </row>
    <row r="1246" spans="2:3" x14ac:dyDescent="0.3">
      <c r="B1246" s="4" t="s">
        <v>2532</v>
      </c>
      <c r="C1246" s="5">
        <v>11582.394100000001</v>
      </c>
    </row>
    <row r="1247" spans="2:3" x14ac:dyDescent="0.3">
      <c r="B1247" s="4" t="s">
        <v>4754</v>
      </c>
      <c r="C1247" s="5">
        <v>11559.180700000001</v>
      </c>
    </row>
    <row r="1248" spans="2:3" x14ac:dyDescent="0.3">
      <c r="B1248" s="4" t="s">
        <v>18070</v>
      </c>
      <c r="C1248" s="5">
        <v>11549.2273</v>
      </c>
    </row>
    <row r="1249" spans="2:3" x14ac:dyDescent="0.3">
      <c r="B1249" s="4" t="s">
        <v>9965</v>
      </c>
      <c r="C1249" s="5">
        <v>11549.2273</v>
      </c>
    </row>
    <row r="1250" spans="2:3" x14ac:dyDescent="0.3">
      <c r="B1250" s="4" t="s">
        <v>10630</v>
      </c>
      <c r="C1250" s="5">
        <v>11549.2273</v>
      </c>
    </row>
    <row r="1251" spans="2:3" x14ac:dyDescent="0.3">
      <c r="B1251" s="4" t="s">
        <v>11310</v>
      </c>
      <c r="C1251" s="5">
        <v>11548.810299999999</v>
      </c>
    </row>
    <row r="1252" spans="2:3" x14ac:dyDescent="0.3">
      <c r="B1252" s="4" t="s">
        <v>10698</v>
      </c>
      <c r="C1252" s="5">
        <v>11541.886399999999</v>
      </c>
    </row>
    <row r="1253" spans="2:3" x14ac:dyDescent="0.3">
      <c r="B1253" s="4" t="s">
        <v>13837</v>
      </c>
      <c r="C1253" s="5">
        <v>11526.9066</v>
      </c>
    </row>
    <row r="1254" spans="2:3" x14ac:dyDescent="0.3">
      <c r="B1254" s="4" t="s">
        <v>655</v>
      </c>
      <c r="C1254" s="5">
        <v>11526.9066</v>
      </c>
    </row>
    <row r="1255" spans="2:3" x14ac:dyDescent="0.3">
      <c r="B1255" s="4" t="s">
        <v>8051</v>
      </c>
      <c r="C1255" s="5">
        <v>11492.410899999999</v>
      </c>
    </row>
    <row r="1256" spans="2:3" x14ac:dyDescent="0.3">
      <c r="B1256" s="4" t="s">
        <v>9738</v>
      </c>
      <c r="C1256" s="5">
        <v>11485.9972</v>
      </c>
    </row>
    <row r="1257" spans="2:3" x14ac:dyDescent="0.3">
      <c r="B1257" s="4" t="s">
        <v>18733</v>
      </c>
      <c r="C1257" s="5">
        <v>11473.0957</v>
      </c>
    </row>
    <row r="1258" spans="2:3" x14ac:dyDescent="0.3">
      <c r="B1258" s="4" t="s">
        <v>17106</v>
      </c>
      <c r="C1258" s="5">
        <v>11473.0957</v>
      </c>
    </row>
    <row r="1259" spans="2:3" x14ac:dyDescent="0.3">
      <c r="B1259" s="4" t="s">
        <v>2338</v>
      </c>
      <c r="C1259" s="5">
        <v>11473.0957</v>
      </c>
    </row>
    <row r="1260" spans="2:3" x14ac:dyDescent="0.3">
      <c r="B1260" s="4" t="s">
        <v>15873</v>
      </c>
      <c r="C1260" s="5">
        <v>11461.1955</v>
      </c>
    </row>
    <row r="1261" spans="2:3" x14ac:dyDescent="0.3">
      <c r="B1261" s="4" t="s">
        <v>9010</v>
      </c>
      <c r="C1261" s="5">
        <v>11460.7547</v>
      </c>
    </row>
    <row r="1262" spans="2:3" x14ac:dyDescent="0.3">
      <c r="B1262" s="4" t="s">
        <v>1394</v>
      </c>
      <c r="C1262" s="5">
        <v>11452.262499999999</v>
      </c>
    </row>
    <row r="1263" spans="2:3" x14ac:dyDescent="0.3">
      <c r="B1263" s="4" t="s">
        <v>18710</v>
      </c>
      <c r="C1263" s="5">
        <v>11445.145</v>
      </c>
    </row>
    <row r="1264" spans="2:3" x14ac:dyDescent="0.3">
      <c r="B1264" s="4" t="s">
        <v>7615</v>
      </c>
      <c r="C1264" s="5">
        <v>11439.251399999999</v>
      </c>
    </row>
    <row r="1265" spans="2:3" x14ac:dyDescent="0.3">
      <c r="B1265" s="4" t="s">
        <v>4480</v>
      </c>
      <c r="C1265" s="5">
        <v>11429.433299999999</v>
      </c>
    </row>
    <row r="1266" spans="2:3" x14ac:dyDescent="0.3">
      <c r="B1266" s="4" t="s">
        <v>15697</v>
      </c>
      <c r="C1266" s="5">
        <v>11428.858699999999</v>
      </c>
    </row>
    <row r="1267" spans="2:3" x14ac:dyDescent="0.3">
      <c r="B1267" s="4" t="s">
        <v>14229</v>
      </c>
      <c r="C1267" s="5">
        <v>11415.660099999999</v>
      </c>
    </row>
    <row r="1268" spans="2:3" x14ac:dyDescent="0.3">
      <c r="B1268" s="4" t="s">
        <v>11745</v>
      </c>
      <c r="C1268" s="5">
        <v>11386.564999999999</v>
      </c>
    </row>
    <row r="1269" spans="2:3" x14ac:dyDescent="0.3">
      <c r="B1269" s="4" t="s">
        <v>10202</v>
      </c>
      <c r="C1269" s="5">
        <v>11386.479199999998</v>
      </c>
    </row>
    <row r="1270" spans="2:3" x14ac:dyDescent="0.3">
      <c r="B1270" s="4" t="s">
        <v>4091</v>
      </c>
      <c r="C1270" s="5">
        <v>11381.7629</v>
      </c>
    </row>
    <row r="1271" spans="2:3" x14ac:dyDescent="0.3">
      <c r="B1271" s="4" t="s">
        <v>5842</v>
      </c>
      <c r="C1271" s="5">
        <v>11381.6242</v>
      </c>
    </row>
    <row r="1272" spans="2:3" x14ac:dyDescent="0.3">
      <c r="B1272" s="4" t="s">
        <v>2335</v>
      </c>
      <c r="C1272" s="5">
        <v>11329.773299999999</v>
      </c>
    </row>
    <row r="1273" spans="2:3" x14ac:dyDescent="0.3">
      <c r="B1273" s="4" t="s">
        <v>4671</v>
      </c>
      <c r="C1273" s="5">
        <v>11328.100899999999</v>
      </c>
    </row>
    <row r="1274" spans="2:3" x14ac:dyDescent="0.3">
      <c r="B1274" s="4" t="s">
        <v>1149</v>
      </c>
      <c r="C1274" s="5">
        <v>11328.100899999999</v>
      </c>
    </row>
    <row r="1275" spans="2:3" x14ac:dyDescent="0.3">
      <c r="B1275" s="4" t="s">
        <v>7365</v>
      </c>
      <c r="C1275" s="5">
        <v>11326.497899999998</v>
      </c>
    </row>
    <row r="1276" spans="2:3" x14ac:dyDescent="0.3">
      <c r="B1276" s="4" t="s">
        <v>662</v>
      </c>
      <c r="C1276" s="5">
        <v>11323.578799999997</v>
      </c>
    </row>
    <row r="1277" spans="2:3" x14ac:dyDescent="0.3">
      <c r="B1277" s="4" t="s">
        <v>3604</v>
      </c>
      <c r="C1277" s="5">
        <v>11300.6397</v>
      </c>
    </row>
    <row r="1278" spans="2:3" x14ac:dyDescent="0.3">
      <c r="B1278" s="4" t="s">
        <v>13047</v>
      </c>
      <c r="C1278" s="5">
        <v>11272.574199999999</v>
      </c>
    </row>
    <row r="1279" spans="2:3" x14ac:dyDescent="0.3">
      <c r="B1279" s="4" t="s">
        <v>14601</v>
      </c>
      <c r="C1279" s="5">
        <v>11270.6163</v>
      </c>
    </row>
    <row r="1280" spans="2:3" x14ac:dyDescent="0.3">
      <c r="B1280" s="4" t="s">
        <v>18813</v>
      </c>
      <c r="C1280" s="5">
        <v>11265.0628</v>
      </c>
    </row>
    <row r="1281" spans="2:3" x14ac:dyDescent="0.3">
      <c r="B1281" s="4" t="s">
        <v>4889</v>
      </c>
      <c r="C1281" s="5">
        <v>11263.403399999999</v>
      </c>
    </row>
    <row r="1282" spans="2:3" x14ac:dyDescent="0.3">
      <c r="B1282" s="4" t="s">
        <v>17789</v>
      </c>
      <c r="C1282" s="5">
        <v>11251.243100000002</v>
      </c>
    </row>
    <row r="1283" spans="2:3" x14ac:dyDescent="0.3">
      <c r="B1283" s="4" t="s">
        <v>979</v>
      </c>
      <c r="C1283" s="5">
        <v>11249.6847</v>
      </c>
    </row>
    <row r="1284" spans="2:3" x14ac:dyDescent="0.3">
      <c r="B1284" s="4" t="s">
        <v>5869</v>
      </c>
      <c r="C1284" s="5">
        <v>11237.506299999999</v>
      </c>
    </row>
    <row r="1285" spans="2:3" x14ac:dyDescent="0.3">
      <c r="B1285" s="4" t="s">
        <v>5184</v>
      </c>
      <c r="C1285" s="5">
        <v>11225.846099999999</v>
      </c>
    </row>
    <row r="1286" spans="2:3" x14ac:dyDescent="0.3">
      <c r="B1286" s="4" t="s">
        <v>1530</v>
      </c>
      <c r="C1286" s="5">
        <v>11221.5219</v>
      </c>
    </row>
    <row r="1287" spans="2:3" x14ac:dyDescent="0.3">
      <c r="B1287" s="4" t="s">
        <v>10872</v>
      </c>
      <c r="C1287" s="5">
        <v>11218.179399999999</v>
      </c>
    </row>
    <row r="1288" spans="2:3" x14ac:dyDescent="0.3">
      <c r="B1288" s="4" t="s">
        <v>5077</v>
      </c>
      <c r="C1288" s="5">
        <v>11214.4192</v>
      </c>
    </row>
    <row r="1289" spans="2:3" x14ac:dyDescent="0.3">
      <c r="B1289" s="4" t="s">
        <v>17621</v>
      </c>
      <c r="C1289" s="5">
        <v>11211.3837</v>
      </c>
    </row>
    <row r="1290" spans="2:3" x14ac:dyDescent="0.3">
      <c r="B1290" s="4" t="s">
        <v>12826</v>
      </c>
      <c r="C1290" s="5">
        <v>11210.8585</v>
      </c>
    </row>
    <row r="1291" spans="2:3" x14ac:dyDescent="0.3">
      <c r="B1291" s="4" t="s">
        <v>4505</v>
      </c>
      <c r="C1291" s="5">
        <v>11208.701499999999</v>
      </c>
    </row>
    <row r="1292" spans="2:3" x14ac:dyDescent="0.3">
      <c r="B1292" s="4" t="s">
        <v>12272</v>
      </c>
      <c r="C1292" s="5">
        <v>11198.328799999999</v>
      </c>
    </row>
    <row r="1293" spans="2:3" x14ac:dyDescent="0.3">
      <c r="B1293" s="4" t="s">
        <v>10963</v>
      </c>
      <c r="C1293" s="5">
        <v>11197.9481</v>
      </c>
    </row>
    <row r="1294" spans="2:3" x14ac:dyDescent="0.3">
      <c r="B1294" s="4" t="s">
        <v>14301</v>
      </c>
      <c r="C1294" s="5">
        <v>11195.333299999998</v>
      </c>
    </row>
    <row r="1295" spans="2:3" x14ac:dyDescent="0.3">
      <c r="B1295" s="4" t="s">
        <v>5304</v>
      </c>
      <c r="C1295" s="5">
        <v>11194.728499999999</v>
      </c>
    </row>
    <row r="1296" spans="2:3" x14ac:dyDescent="0.3">
      <c r="B1296" s="4" t="s">
        <v>11087</v>
      </c>
      <c r="C1296" s="5">
        <v>11190.128499999999</v>
      </c>
    </row>
    <row r="1297" spans="2:3" x14ac:dyDescent="0.3">
      <c r="B1297" s="4" t="s">
        <v>5275</v>
      </c>
      <c r="C1297" s="5">
        <v>11178.630799999999</v>
      </c>
    </row>
    <row r="1298" spans="2:3" x14ac:dyDescent="0.3">
      <c r="B1298" s="4" t="s">
        <v>2211</v>
      </c>
      <c r="C1298" s="5">
        <v>11176.044399999999</v>
      </c>
    </row>
    <row r="1299" spans="2:3" x14ac:dyDescent="0.3">
      <c r="B1299" s="4" t="s">
        <v>8238</v>
      </c>
      <c r="C1299" s="5">
        <v>11163.664499999999</v>
      </c>
    </row>
    <row r="1300" spans="2:3" x14ac:dyDescent="0.3">
      <c r="B1300" s="4" t="s">
        <v>9455</v>
      </c>
      <c r="C1300" s="5">
        <v>11156.469799999999</v>
      </c>
    </row>
    <row r="1301" spans="2:3" x14ac:dyDescent="0.3">
      <c r="B1301" s="4" t="s">
        <v>11557</v>
      </c>
      <c r="C1301" s="5">
        <v>11154.1407</v>
      </c>
    </row>
    <row r="1302" spans="2:3" x14ac:dyDescent="0.3">
      <c r="B1302" s="4" t="s">
        <v>7837</v>
      </c>
      <c r="C1302" s="5">
        <v>11153.316999999999</v>
      </c>
    </row>
    <row r="1303" spans="2:3" x14ac:dyDescent="0.3">
      <c r="B1303" s="4" t="s">
        <v>2561</v>
      </c>
      <c r="C1303" s="5">
        <v>11151.249299999999</v>
      </c>
    </row>
    <row r="1304" spans="2:3" x14ac:dyDescent="0.3">
      <c r="B1304" s="4" t="s">
        <v>11960</v>
      </c>
      <c r="C1304" s="5">
        <v>11150.867099999999</v>
      </c>
    </row>
    <row r="1305" spans="2:3" x14ac:dyDescent="0.3">
      <c r="B1305" s="4" t="s">
        <v>10587</v>
      </c>
      <c r="C1305" s="5">
        <v>11142.6837</v>
      </c>
    </row>
    <row r="1306" spans="2:3" x14ac:dyDescent="0.3">
      <c r="B1306" s="4" t="s">
        <v>16102</v>
      </c>
      <c r="C1306" s="5">
        <v>11132.64</v>
      </c>
    </row>
    <row r="1307" spans="2:3" x14ac:dyDescent="0.3">
      <c r="B1307" s="4" t="s">
        <v>16284</v>
      </c>
      <c r="C1307" s="5">
        <v>11132.64</v>
      </c>
    </row>
    <row r="1308" spans="2:3" x14ac:dyDescent="0.3">
      <c r="B1308" s="4" t="s">
        <v>14083</v>
      </c>
      <c r="C1308" s="5">
        <v>11132.64</v>
      </c>
    </row>
    <row r="1309" spans="2:3" x14ac:dyDescent="0.3">
      <c r="B1309" s="4" t="s">
        <v>14355</v>
      </c>
      <c r="C1309" s="5">
        <v>11132.64</v>
      </c>
    </row>
    <row r="1310" spans="2:3" x14ac:dyDescent="0.3">
      <c r="B1310" s="4" t="s">
        <v>9280</v>
      </c>
      <c r="C1310" s="5">
        <v>11132.64</v>
      </c>
    </row>
    <row r="1311" spans="2:3" x14ac:dyDescent="0.3">
      <c r="B1311" s="4" t="s">
        <v>1032</v>
      </c>
      <c r="C1311" s="5">
        <v>11132.64</v>
      </c>
    </row>
    <row r="1312" spans="2:3" x14ac:dyDescent="0.3">
      <c r="B1312" s="4" t="s">
        <v>1794</v>
      </c>
      <c r="C1312" s="5">
        <v>11119.4738</v>
      </c>
    </row>
    <row r="1313" spans="2:3" x14ac:dyDescent="0.3">
      <c r="B1313" s="4" t="s">
        <v>3291</v>
      </c>
      <c r="C1313" s="5">
        <v>11118.561</v>
      </c>
    </row>
    <row r="1314" spans="2:3" x14ac:dyDescent="0.3">
      <c r="B1314" s="4" t="s">
        <v>973</v>
      </c>
      <c r="C1314" s="5">
        <v>11104.666500000001</v>
      </c>
    </row>
    <row r="1315" spans="2:3" x14ac:dyDescent="0.3">
      <c r="B1315" s="4" t="s">
        <v>9530</v>
      </c>
      <c r="C1315" s="5">
        <v>11093.987999999999</v>
      </c>
    </row>
    <row r="1316" spans="2:3" x14ac:dyDescent="0.3">
      <c r="B1316" s="4" t="s">
        <v>11303</v>
      </c>
      <c r="C1316" s="5">
        <v>11093.8881</v>
      </c>
    </row>
    <row r="1317" spans="2:3" x14ac:dyDescent="0.3">
      <c r="B1317" s="4" t="s">
        <v>14297</v>
      </c>
      <c r="C1317" s="5">
        <v>11088.429599999999</v>
      </c>
    </row>
    <row r="1318" spans="2:3" x14ac:dyDescent="0.3">
      <c r="B1318" s="4" t="s">
        <v>685</v>
      </c>
      <c r="C1318" s="5">
        <v>11083.929399999999</v>
      </c>
    </row>
    <row r="1319" spans="2:3" x14ac:dyDescent="0.3">
      <c r="B1319" s="4" t="s">
        <v>6095</v>
      </c>
      <c r="C1319" s="5">
        <v>11081.4365</v>
      </c>
    </row>
    <row r="1320" spans="2:3" x14ac:dyDescent="0.3">
      <c r="B1320" s="4" t="s">
        <v>14841</v>
      </c>
      <c r="C1320" s="5">
        <v>11080.310799999999</v>
      </c>
    </row>
    <row r="1321" spans="2:3" x14ac:dyDescent="0.3">
      <c r="B1321" s="4" t="s">
        <v>7371</v>
      </c>
      <c r="C1321" s="5">
        <v>11072.873899999999</v>
      </c>
    </row>
    <row r="1322" spans="2:3" x14ac:dyDescent="0.3">
      <c r="B1322" s="4" t="s">
        <v>17164</v>
      </c>
      <c r="C1322" s="5">
        <v>11069.915500000001</v>
      </c>
    </row>
    <row r="1323" spans="2:3" x14ac:dyDescent="0.3">
      <c r="B1323" s="4" t="s">
        <v>6170</v>
      </c>
      <c r="C1323" s="5">
        <v>11068.125199999999</v>
      </c>
    </row>
    <row r="1324" spans="2:3" x14ac:dyDescent="0.3">
      <c r="B1324" s="4" t="s">
        <v>13997</v>
      </c>
      <c r="C1324" s="5">
        <v>11066.525899999999</v>
      </c>
    </row>
    <row r="1325" spans="2:3" x14ac:dyDescent="0.3">
      <c r="B1325" s="4" t="s">
        <v>13835</v>
      </c>
      <c r="C1325" s="5">
        <v>11053.363800000001</v>
      </c>
    </row>
    <row r="1326" spans="2:3" x14ac:dyDescent="0.3">
      <c r="B1326" s="4" t="s">
        <v>1038</v>
      </c>
      <c r="C1326" s="5">
        <v>11049.713599999999</v>
      </c>
    </row>
    <row r="1327" spans="2:3" x14ac:dyDescent="0.3">
      <c r="B1327" s="4" t="s">
        <v>11723</v>
      </c>
      <c r="C1327" s="5">
        <v>11043.357599999999</v>
      </c>
    </row>
    <row r="1328" spans="2:3" x14ac:dyDescent="0.3">
      <c r="B1328" s="4" t="s">
        <v>17716</v>
      </c>
      <c r="C1328" s="5">
        <v>11040.298000000001</v>
      </c>
    </row>
    <row r="1329" spans="2:3" x14ac:dyDescent="0.3">
      <c r="B1329" s="4" t="s">
        <v>4174</v>
      </c>
      <c r="C1329" s="5">
        <v>11030.4887</v>
      </c>
    </row>
    <row r="1330" spans="2:3" x14ac:dyDescent="0.3">
      <c r="B1330" s="4" t="s">
        <v>17160</v>
      </c>
      <c r="C1330" s="5">
        <v>11022.718499999999</v>
      </c>
    </row>
    <row r="1331" spans="2:3" x14ac:dyDescent="0.3">
      <c r="B1331" s="4" t="s">
        <v>15338</v>
      </c>
      <c r="C1331" s="5">
        <v>11017.951499999999</v>
      </c>
    </row>
    <row r="1332" spans="2:3" x14ac:dyDescent="0.3">
      <c r="B1332" s="4" t="s">
        <v>2655</v>
      </c>
      <c r="C1332" s="5">
        <v>11008.840899999999</v>
      </c>
    </row>
    <row r="1333" spans="2:3" x14ac:dyDescent="0.3">
      <c r="B1333" s="4" t="s">
        <v>16278</v>
      </c>
      <c r="C1333" s="5">
        <v>11000.8148</v>
      </c>
    </row>
    <row r="1334" spans="2:3" x14ac:dyDescent="0.3">
      <c r="B1334" s="4" t="s">
        <v>7890</v>
      </c>
      <c r="C1334" s="5">
        <v>10993.1898</v>
      </c>
    </row>
    <row r="1335" spans="2:3" x14ac:dyDescent="0.3">
      <c r="B1335" s="4" t="s">
        <v>8838</v>
      </c>
      <c r="C1335" s="5">
        <v>10990.989299999999</v>
      </c>
    </row>
    <row r="1336" spans="2:3" x14ac:dyDescent="0.3">
      <c r="B1336" s="4" t="s">
        <v>17929</v>
      </c>
      <c r="C1336" s="5">
        <v>10988.450800000001</v>
      </c>
    </row>
    <row r="1337" spans="2:3" x14ac:dyDescent="0.3">
      <c r="B1337" s="4" t="s">
        <v>17672</v>
      </c>
      <c r="C1337" s="5">
        <v>10987.015299999999</v>
      </c>
    </row>
    <row r="1338" spans="2:3" x14ac:dyDescent="0.3">
      <c r="B1338" s="4" t="s">
        <v>12486</v>
      </c>
      <c r="C1338" s="5">
        <v>10985.798000000001</v>
      </c>
    </row>
    <row r="1339" spans="2:3" x14ac:dyDescent="0.3">
      <c r="B1339" s="4" t="s">
        <v>14014</v>
      </c>
      <c r="C1339" s="5">
        <v>10983.7336</v>
      </c>
    </row>
    <row r="1340" spans="2:3" x14ac:dyDescent="0.3">
      <c r="B1340" s="4" t="s">
        <v>15234</v>
      </c>
      <c r="C1340" s="5">
        <v>10981.779</v>
      </c>
    </row>
    <row r="1341" spans="2:3" x14ac:dyDescent="0.3">
      <c r="B1341" s="4" t="s">
        <v>4852</v>
      </c>
      <c r="C1341" s="5">
        <v>10978.911099999999</v>
      </c>
    </row>
    <row r="1342" spans="2:3" x14ac:dyDescent="0.3">
      <c r="B1342" s="4" t="s">
        <v>12183</v>
      </c>
      <c r="C1342" s="5">
        <v>10974.597599999999</v>
      </c>
    </row>
    <row r="1343" spans="2:3" x14ac:dyDescent="0.3">
      <c r="B1343" s="4" t="s">
        <v>4702</v>
      </c>
      <c r="C1343" s="5">
        <v>10969.010899999999</v>
      </c>
    </row>
    <row r="1344" spans="2:3" x14ac:dyDescent="0.3">
      <c r="B1344" s="4" t="s">
        <v>12482</v>
      </c>
      <c r="C1344" s="5">
        <v>10967.476999999999</v>
      </c>
    </row>
    <row r="1345" spans="2:3" x14ac:dyDescent="0.3">
      <c r="B1345" s="4" t="s">
        <v>4669</v>
      </c>
      <c r="C1345" s="5">
        <v>10967.229299999999</v>
      </c>
    </row>
    <row r="1346" spans="2:3" x14ac:dyDescent="0.3">
      <c r="B1346" s="4" t="s">
        <v>14977</v>
      </c>
      <c r="C1346" s="5">
        <v>10950.38</v>
      </c>
    </row>
    <row r="1347" spans="2:3" x14ac:dyDescent="0.3">
      <c r="B1347" s="4" t="s">
        <v>7327</v>
      </c>
      <c r="C1347" s="5">
        <v>10949.3442</v>
      </c>
    </row>
    <row r="1348" spans="2:3" x14ac:dyDescent="0.3">
      <c r="B1348" s="4" t="s">
        <v>6334</v>
      </c>
      <c r="C1348" s="5">
        <v>10936.440200000001</v>
      </c>
    </row>
    <row r="1349" spans="2:3" x14ac:dyDescent="0.3">
      <c r="B1349" s="4" t="s">
        <v>8425</v>
      </c>
      <c r="C1349" s="5">
        <v>10935.1037</v>
      </c>
    </row>
    <row r="1350" spans="2:3" x14ac:dyDescent="0.3">
      <c r="B1350" s="4" t="s">
        <v>8232</v>
      </c>
      <c r="C1350" s="5">
        <v>10933.0969</v>
      </c>
    </row>
    <row r="1351" spans="2:3" x14ac:dyDescent="0.3">
      <c r="B1351" s="4" t="s">
        <v>14097</v>
      </c>
      <c r="C1351" s="5">
        <v>10926.8838</v>
      </c>
    </row>
    <row r="1352" spans="2:3" x14ac:dyDescent="0.3">
      <c r="B1352" s="4" t="s">
        <v>16288</v>
      </c>
      <c r="C1352" s="5">
        <v>10916.614500000001</v>
      </c>
    </row>
    <row r="1353" spans="2:3" x14ac:dyDescent="0.3">
      <c r="B1353" s="4" t="s">
        <v>5415</v>
      </c>
      <c r="C1353" s="5">
        <v>10912.0753</v>
      </c>
    </row>
    <row r="1354" spans="2:3" x14ac:dyDescent="0.3">
      <c r="B1354" s="4" t="s">
        <v>8309</v>
      </c>
      <c r="C1354" s="5">
        <v>10912.0188</v>
      </c>
    </row>
    <row r="1355" spans="2:3" x14ac:dyDescent="0.3">
      <c r="B1355" s="4" t="s">
        <v>18423</v>
      </c>
      <c r="C1355" s="5">
        <v>10898.8577</v>
      </c>
    </row>
    <row r="1356" spans="2:3" x14ac:dyDescent="0.3">
      <c r="B1356" s="4" t="s">
        <v>2491</v>
      </c>
      <c r="C1356" s="5">
        <v>10894.2335</v>
      </c>
    </row>
    <row r="1357" spans="2:3" x14ac:dyDescent="0.3">
      <c r="B1357" s="4" t="s">
        <v>3725</v>
      </c>
      <c r="C1357" s="5">
        <v>10893.712099999999</v>
      </c>
    </row>
    <row r="1358" spans="2:3" x14ac:dyDescent="0.3">
      <c r="B1358" s="4" t="s">
        <v>17938</v>
      </c>
      <c r="C1358" s="5">
        <v>10887.4656</v>
      </c>
    </row>
    <row r="1359" spans="2:3" x14ac:dyDescent="0.3">
      <c r="B1359" s="4" t="s">
        <v>18909</v>
      </c>
      <c r="C1359" s="5">
        <v>10879.109400000001</v>
      </c>
    </row>
    <row r="1360" spans="2:3" x14ac:dyDescent="0.3">
      <c r="B1360" s="4" t="s">
        <v>18943</v>
      </c>
      <c r="C1360" s="5">
        <v>10878.068399999998</v>
      </c>
    </row>
    <row r="1361" spans="2:3" x14ac:dyDescent="0.3">
      <c r="B1361" s="4" t="s">
        <v>17445</v>
      </c>
      <c r="C1361" s="5">
        <v>10875.255999999999</v>
      </c>
    </row>
    <row r="1362" spans="2:3" x14ac:dyDescent="0.3">
      <c r="B1362" s="4" t="s">
        <v>2618</v>
      </c>
      <c r="C1362" s="5">
        <v>10868.9697</v>
      </c>
    </row>
    <row r="1363" spans="2:3" x14ac:dyDescent="0.3">
      <c r="B1363" s="4" t="s">
        <v>16479</v>
      </c>
      <c r="C1363" s="5">
        <v>10847.4889</v>
      </c>
    </row>
    <row r="1364" spans="2:3" x14ac:dyDescent="0.3">
      <c r="B1364" s="4" t="s">
        <v>6024</v>
      </c>
      <c r="C1364" s="5">
        <v>10847.4889</v>
      </c>
    </row>
    <row r="1365" spans="2:3" x14ac:dyDescent="0.3">
      <c r="B1365" s="4" t="s">
        <v>4591</v>
      </c>
      <c r="C1365" s="5">
        <v>10847.4889</v>
      </c>
    </row>
    <row r="1366" spans="2:3" x14ac:dyDescent="0.3">
      <c r="B1366" s="4" t="s">
        <v>11213</v>
      </c>
      <c r="C1366" s="5">
        <v>10843.088</v>
      </c>
    </row>
    <row r="1367" spans="2:3" x14ac:dyDescent="0.3">
      <c r="B1367" s="4" t="s">
        <v>3800</v>
      </c>
      <c r="C1367" s="5">
        <v>10842.7155</v>
      </c>
    </row>
    <row r="1368" spans="2:3" x14ac:dyDescent="0.3">
      <c r="B1368" s="4" t="s">
        <v>7865</v>
      </c>
      <c r="C1368" s="5">
        <v>10839.9784</v>
      </c>
    </row>
    <row r="1369" spans="2:3" x14ac:dyDescent="0.3">
      <c r="B1369" s="4" t="s">
        <v>2370</v>
      </c>
      <c r="C1369" s="5">
        <v>10837.9061</v>
      </c>
    </row>
    <row r="1370" spans="2:3" x14ac:dyDescent="0.3">
      <c r="B1370" s="4" t="s">
        <v>8859</v>
      </c>
      <c r="C1370" s="5">
        <v>10835.1438</v>
      </c>
    </row>
    <row r="1371" spans="2:3" x14ac:dyDescent="0.3">
      <c r="B1371" s="4" t="s">
        <v>9393</v>
      </c>
      <c r="C1371" s="5">
        <v>10833.4611</v>
      </c>
    </row>
    <row r="1372" spans="2:3" x14ac:dyDescent="0.3">
      <c r="B1372" s="4" t="s">
        <v>11817</v>
      </c>
      <c r="C1372" s="5">
        <v>10828.503500000001</v>
      </c>
    </row>
    <row r="1373" spans="2:3" x14ac:dyDescent="0.3">
      <c r="B1373" s="4" t="s">
        <v>17717</v>
      </c>
      <c r="C1373" s="5">
        <v>10827.322700000001</v>
      </c>
    </row>
    <row r="1374" spans="2:3" x14ac:dyDescent="0.3">
      <c r="B1374" s="4" t="s">
        <v>16580</v>
      </c>
      <c r="C1374" s="5">
        <v>10825.5852</v>
      </c>
    </row>
    <row r="1375" spans="2:3" x14ac:dyDescent="0.3">
      <c r="B1375" s="4" t="s">
        <v>13191</v>
      </c>
      <c r="C1375" s="5">
        <v>10825.5852</v>
      </c>
    </row>
    <row r="1376" spans="2:3" x14ac:dyDescent="0.3">
      <c r="B1376" s="4" t="s">
        <v>9299</v>
      </c>
      <c r="C1376" s="5">
        <v>10825.5852</v>
      </c>
    </row>
    <row r="1377" spans="2:3" x14ac:dyDescent="0.3">
      <c r="B1377" s="4" t="s">
        <v>6707</v>
      </c>
      <c r="C1377" s="5">
        <v>10825.5852</v>
      </c>
    </row>
    <row r="1378" spans="2:3" x14ac:dyDescent="0.3">
      <c r="B1378" s="4" t="s">
        <v>1063</v>
      </c>
      <c r="C1378" s="5">
        <v>10825.5852</v>
      </c>
    </row>
    <row r="1379" spans="2:3" x14ac:dyDescent="0.3">
      <c r="B1379" s="4" t="s">
        <v>1688</v>
      </c>
      <c r="C1379" s="5">
        <v>10825.5852</v>
      </c>
    </row>
    <row r="1380" spans="2:3" x14ac:dyDescent="0.3">
      <c r="B1380" s="4" t="s">
        <v>18052</v>
      </c>
      <c r="C1380" s="5">
        <v>10821.3246</v>
      </c>
    </row>
    <row r="1381" spans="2:3" x14ac:dyDescent="0.3">
      <c r="B1381" s="4" t="s">
        <v>16157</v>
      </c>
      <c r="C1381" s="5">
        <v>10820.811799999999</v>
      </c>
    </row>
    <row r="1382" spans="2:3" x14ac:dyDescent="0.3">
      <c r="B1382" s="4" t="s">
        <v>12874</v>
      </c>
      <c r="C1382" s="5">
        <v>10820.16</v>
      </c>
    </row>
    <row r="1383" spans="2:3" x14ac:dyDescent="0.3">
      <c r="B1383" s="4" t="s">
        <v>1741</v>
      </c>
      <c r="C1383" s="5">
        <v>10816.8925</v>
      </c>
    </row>
    <row r="1384" spans="2:3" x14ac:dyDescent="0.3">
      <c r="B1384" s="4" t="s">
        <v>8145</v>
      </c>
      <c r="C1384" s="5">
        <v>10816.6459</v>
      </c>
    </row>
    <row r="1385" spans="2:3" x14ac:dyDescent="0.3">
      <c r="B1385" s="4" t="s">
        <v>10112</v>
      </c>
      <c r="C1385" s="5">
        <v>10815.238499999999</v>
      </c>
    </row>
    <row r="1386" spans="2:3" x14ac:dyDescent="0.3">
      <c r="B1386" s="4" t="s">
        <v>3934</v>
      </c>
      <c r="C1386" s="5">
        <v>10814.151099999999</v>
      </c>
    </row>
    <row r="1387" spans="2:3" x14ac:dyDescent="0.3">
      <c r="B1387" s="4" t="s">
        <v>16019</v>
      </c>
      <c r="C1387" s="5">
        <v>10811.390299999999</v>
      </c>
    </row>
    <row r="1388" spans="2:3" x14ac:dyDescent="0.3">
      <c r="B1388" s="4" t="s">
        <v>4585</v>
      </c>
      <c r="C1388" s="5">
        <v>10808.7477</v>
      </c>
    </row>
    <row r="1389" spans="2:3" x14ac:dyDescent="0.3">
      <c r="B1389" s="4" t="s">
        <v>17292</v>
      </c>
      <c r="C1389" s="5">
        <v>10806.5494</v>
      </c>
    </row>
    <row r="1390" spans="2:3" x14ac:dyDescent="0.3">
      <c r="B1390" s="4" t="s">
        <v>8647</v>
      </c>
      <c r="C1390" s="5">
        <v>10802.744400000001</v>
      </c>
    </row>
    <row r="1391" spans="2:3" x14ac:dyDescent="0.3">
      <c r="B1391" s="4" t="s">
        <v>18732</v>
      </c>
      <c r="C1391" s="5">
        <v>10802.4499</v>
      </c>
    </row>
    <row r="1392" spans="2:3" x14ac:dyDescent="0.3">
      <c r="B1392" s="4" t="s">
        <v>2915</v>
      </c>
      <c r="C1392" s="5">
        <v>10789.4362</v>
      </c>
    </row>
    <row r="1393" spans="2:3" x14ac:dyDescent="0.3">
      <c r="B1393" s="4" t="s">
        <v>3193</v>
      </c>
      <c r="C1393" s="5">
        <v>10787.2765</v>
      </c>
    </row>
    <row r="1394" spans="2:3" x14ac:dyDescent="0.3">
      <c r="B1394" s="4" t="s">
        <v>11325</v>
      </c>
      <c r="C1394" s="5">
        <v>10786.656599999998</v>
      </c>
    </row>
    <row r="1395" spans="2:3" x14ac:dyDescent="0.3">
      <c r="B1395" s="4" t="s">
        <v>18343</v>
      </c>
      <c r="C1395" s="5">
        <v>10785.119199999997</v>
      </c>
    </row>
    <row r="1396" spans="2:3" x14ac:dyDescent="0.3">
      <c r="B1396" s="4" t="s">
        <v>7533</v>
      </c>
      <c r="C1396" s="5">
        <v>10783.9645</v>
      </c>
    </row>
    <row r="1397" spans="2:3" x14ac:dyDescent="0.3">
      <c r="B1397" s="4" t="s">
        <v>13580</v>
      </c>
      <c r="C1397" s="5">
        <v>10783.594299999999</v>
      </c>
    </row>
    <row r="1398" spans="2:3" x14ac:dyDescent="0.3">
      <c r="B1398" s="4" t="s">
        <v>7709</v>
      </c>
      <c r="C1398" s="5">
        <v>10777.3406</v>
      </c>
    </row>
    <row r="1399" spans="2:3" x14ac:dyDescent="0.3">
      <c r="B1399" s="4" t="s">
        <v>7275</v>
      </c>
      <c r="C1399" s="5">
        <v>10777.3091</v>
      </c>
    </row>
    <row r="1400" spans="2:3" x14ac:dyDescent="0.3">
      <c r="B1400" s="4" t="s">
        <v>6683</v>
      </c>
      <c r="C1400" s="5">
        <v>10777.0044</v>
      </c>
    </row>
    <row r="1401" spans="2:3" x14ac:dyDescent="0.3">
      <c r="B1401" s="4" t="s">
        <v>6093</v>
      </c>
      <c r="C1401" s="5">
        <v>10770.899399999998</v>
      </c>
    </row>
    <row r="1402" spans="2:3" x14ac:dyDescent="0.3">
      <c r="B1402" s="4" t="s">
        <v>6004</v>
      </c>
      <c r="C1402" s="5">
        <v>10755.3825</v>
      </c>
    </row>
    <row r="1403" spans="2:3" x14ac:dyDescent="0.3">
      <c r="B1403" s="4" t="s">
        <v>15803</v>
      </c>
      <c r="C1403" s="5">
        <v>10743.331199999999</v>
      </c>
    </row>
    <row r="1404" spans="2:3" x14ac:dyDescent="0.3">
      <c r="B1404" s="4" t="s">
        <v>9889</v>
      </c>
      <c r="C1404" s="5">
        <v>10742.455599999999</v>
      </c>
    </row>
    <row r="1405" spans="2:3" x14ac:dyDescent="0.3">
      <c r="B1405" s="4" t="s">
        <v>13431</v>
      </c>
      <c r="C1405" s="5">
        <v>10735.3377</v>
      </c>
    </row>
    <row r="1406" spans="2:3" x14ac:dyDescent="0.3">
      <c r="B1406" s="4" t="s">
        <v>14502</v>
      </c>
      <c r="C1406" s="5">
        <v>10733.322300000002</v>
      </c>
    </row>
    <row r="1407" spans="2:3" x14ac:dyDescent="0.3">
      <c r="B1407" s="4" t="s">
        <v>5010</v>
      </c>
      <c r="C1407" s="5">
        <v>10733.197</v>
      </c>
    </row>
    <row r="1408" spans="2:3" x14ac:dyDescent="0.3">
      <c r="B1408" s="4" t="s">
        <v>11246</v>
      </c>
      <c r="C1408" s="5">
        <v>10730.499</v>
      </c>
    </row>
    <row r="1409" spans="2:3" x14ac:dyDescent="0.3">
      <c r="B1409" s="4" t="s">
        <v>12693</v>
      </c>
      <c r="C1409" s="5">
        <v>10728.844999999999</v>
      </c>
    </row>
    <row r="1410" spans="2:3" x14ac:dyDescent="0.3">
      <c r="B1410" s="4" t="s">
        <v>16678</v>
      </c>
      <c r="C1410" s="5">
        <v>10726.5355</v>
      </c>
    </row>
    <row r="1411" spans="2:3" x14ac:dyDescent="0.3">
      <c r="B1411" s="4" t="s">
        <v>7307</v>
      </c>
      <c r="C1411" s="5">
        <v>10724.9568</v>
      </c>
    </row>
    <row r="1412" spans="2:3" x14ac:dyDescent="0.3">
      <c r="B1412" s="4" t="s">
        <v>6978</v>
      </c>
      <c r="C1412" s="5">
        <v>10722.5785</v>
      </c>
    </row>
    <row r="1413" spans="2:3" x14ac:dyDescent="0.3">
      <c r="B1413" s="4" t="s">
        <v>7665</v>
      </c>
      <c r="C1413" s="5">
        <v>10720.820399999999</v>
      </c>
    </row>
    <row r="1414" spans="2:3" x14ac:dyDescent="0.3">
      <c r="B1414" s="4" t="s">
        <v>16870</v>
      </c>
      <c r="C1414" s="5">
        <v>10720.111000000001</v>
      </c>
    </row>
    <row r="1415" spans="2:3" x14ac:dyDescent="0.3">
      <c r="B1415" s="4" t="s">
        <v>12848</v>
      </c>
      <c r="C1415" s="5">
        <v>10718.934600000001</v>
      </c>
    </row>
    <row r="1416" spans="2:3" x14ac:dyDescent="0.3">
      <c r="B1416" s="4" t="s">
        <v>858</v>
      </c>
      <c r="C1416" s="5">
        <v>10718.3783</v>
      </c>
    </row>
    <row r="1417" spans="2:3" x14ac:dyDescent="0.3">
      <c r="B1417" s="4" t="s">
        <v>14843</v>
      </c>
      <c r="C1417" s="5">
        <v>10693.007</v>
      </c>
    </row>
    <row r="1418" spans="2:3" x14ac:dyDescent="0.3">
      <c r="B1418" s="4" t="s">
        <v>4921</v>
      </c>
      <c r="C1418" s="5">
        <v>10690.7016</v>
      </c>
    </row>
    <row r="1419" spans="2:3" x14ac:dyDescent="0.3">
      <c r="B1419" s="4" t="s">
        <v>11127</v>
      </c>
      <c r="C1419" s="5">
        <v>10690.638599999998</v>
      </c>
    </row>
    <row r="1420" spans="2:3" x14ac:dyDescent="0.3">
      <c r="B1420" s="4" t="s">
        <v>13645</v>
      </c>
      <c r="C1420" s="5">
        <v>10689.3896</v>
      </c>
    </row>
    <row r="1421" spans="2:3" x14ac:dyDescent="0.3">
      <c r="B1421" s="4" t="s">
        <v>10054</v>
      </c>
      <c r="C1421" s="5">
        <v>10684.3534</v>
      </c>
    </row>
    <row r="1422" spans="2:3" x14ac:dyDescent="0.3">
      <c r="B1422" s="4" t="s">
        <v>6399</v>
      </c>
      <c r="C1422" s="5">
        <v>10679.8056</v>
      </c>
    </row>
    <row r="1423" spans="2:3" x14ac:dyDescent="0.3">
      <c r="B1423" s="4" t="s">
        <v>15956</v>
      </c>
      <c r="C1423" s="5">
        <v>10671.097</v>
      </c>
    </row>
    <row r="1424" spans="2:3" x14ac:dyDescent="0.3">
      <c r="B1424" s="4" t="s">
        <v>17952</v>
      </c>
      <c r="C1424" s="5">
        <v>10660.825199999999</v>
      </c>
    </row>
    <row r="1425" spans="2:3" x14ac:dyDescent="0.3">
      <c r="B1425" s="4" t="s">
        <v>15058</v>
      </c>
      <c r="C1425" s="5">
        <v>10660.825199999999</v>
      </c>
    </row>
    <row r="1426" spans="2:3" x14ac:dyDescent="0.3">
      <c r="B1426" s="4" t="s">
        <v>10946</v>
      </c>
      <c r="C1426" s="5">
        <v>10660.825199999999</v>
      </c>
    </row>
    <row r="1427" spans="2:3" x14ac:dyDescent="0.3">
      <c r="B1427" s="4" t="s">
        <v>11207</v>
      </c>
      <c r="C1427" s="5">
        <v>10660.825199999999</v>
      </c>
    </row>
    <row r="1428" spans="2:3" x14ac:dyDescent="0.3">
      <c r="B1428" s="4" t="s">
        <v>15852</v>
      </c>
      <c r="C1428" s="5">
        <v>10652.1324</v>
      </c>
    </row>
    <row r="1429" spans="2:3" x14ac:dyDescent="0.3">
      <c r="B1429" s="4" t="s">
        <v>8223</v>
      </c>
      <c r="C1429" s="5">
        <v>10652.097499999998</v>
      </c>
    </row>
    <row r="1430" spans="2:3" x14ac:dyDescent="0.3">
      <c r="B1430" s="4" t="s">
        <v>6313</v>
      </c>
      <c r="C1430" s="5">
        <v>10650.239</v>
      </c>
    </row>
    <row r="1431" spans="2:3" x14ac:dyDescent="0.3">
      <c r="B1431" s="4" t="s">
        <v>18220</v>
      </c>
      <c r="C1431" s="5">
        <v>10645.512900000002</v>
      </c>
    </row>
    <row r="1432" spans="2:3" x14ac:dyDescent="0.3">
      <c r="B1432" s="4" t="s">
        <v>15041</v>
      </c>
      <c r="C1432" s="5">
        <v>10643.6101</v>
      </c>
    </row>
    <row r="1433" spans="2:3" x14ac:dyDescent="0.3">
      <c r="B1433" s="4" t="s">
        <v>713</v>
      </c>
      <c r="C1433" s="5">
        <v>10636.507399999999</v>
      </c>
    </row>
    <row r="1434" spans="2:3" x14ac:dyDescent="0.3">
      <c r="B1434" s="4" t="s">
        <v>9206</v>
      </c>
      <c r="C1434" s="5">
        <v>10625.9193</v>
      </c>
    </row>
    <row r="1435" spans="2:3" x14ac:dyDescent="0.3">
      <c r="B1435" s="4" t="s">
        <v>13768</v>
      </c>
      <c r="C1435" s="5">
        <v>10623.6785</v>
      </c>
    </row>
    <row r="1436" spans="2:3" x14ac:dyDescent="0.3">
      <c r="B1436" s="4" t="s">
        <v>10428</v>
      </c>
      <c r="C1436" s="5">
        <v>10616.7353</v>
      </c>
    </row>
    <row r="1437" spans="2:3" x14ac:dyDescent="0.3">
      <c r="B1437" s="4" t="s">
        <v>17927</v>
      </c>
      <c r="C1437" s="5">
        <v>10609.5805</v>
      </c>
    </row>
    <row r="1438" spans="2:3" x14ac:dyDescent="0.3">
      <c r="B1438" s="4" t="s">
        <v>11575</v>
      </c>
      <c r="C1438" s="5">
        <v>10608.960499999999</v>
      </c>
    </row>
    <row r="1439" spans="2:3" x14ac:dyDescent="0.3">
      <c r="B1439" s="4" t="s">
        <v>5199</v>
      </c>
      <c r="C1439" s="5">
        <v>10607.127500000001</v>
      </c>
    </row>
    <row r="1440" spans="2:3" x14ac:dyDescent="0.3">
      <c r="B1440" s="4" t="s">
        <v>5976</v>
      </c>
      <c r="C1440" s="5">
        <v>10606.980599999999</v>
      </c>
    </row>
    <row r="1441" spans="2:3" x14ac:dyDescent="0.3">
      <c r="B1441" s="4" t="s">
        <v>9089</v>
      </c>
      <c r="C1441" s="5">
        <v>10605.2284</v>
      </c>
    </row>
    <row r="1442" spans="2:3" x14ac:dyDescent="0.3">
      <c r="B1442" s="4" t="s">
        <v>13187</v>
      </c>
      <c r="C1442" s="5">
        <v>10596.4812</v>
      </c>
    </row>
    <row r="1443" spans="2:3" x14ac:dyDescent="0.3">
      <c r="B1443" s="4" t="s">
        <v>12168</v>
      </c>
      <c r="C1443" s="5">
        <v>10592.639099999999</v>
      </c>
    </row>
    <row r="1444" spans="2:3" x14ac:dyDescent="0.3">
      <c r="B1444" s="4" t="s">
        <v>15952</v>
      </c>
      <c r="C1444" s="5">
        <v>10588.604300000001</v>
      </c>
    </row>
    <row r="1445" spans="2:3" x14ac:dyDescent="0.3">
      <c r="B1445" s="4" t="s">
        <v>17949</v>
      </c>
      <c r="C1445" s="5">
        <v>10571.648499999999</v>
      </c>
    </row>
    <row r="1446" spans="2:3" x14ac:dyDescent="0.3">
      <c r="B1446" s="4" t="s">
        <v>7856</v>
      </c>
      <c r="C1446" s="5">
        <v>10571.406299999999</v>
      </c>
    </row>
    <row r="1447" spans="2:3" x14ac:dyDescent="0.3">
      <c r="B1447" s="4" t="s">
        <v>1973</v>
      </c>
      <c r="C1447" s="5">
        <v>10570.941500000001</v>
      </c>
    </row>
    <row r="1448" spans="2:3" x14ac:dyDescent="0.3">
      <c r="B1448" s="4" t="s">
        <v>13230</v>
      </c>
      <c r="C1448" s="5">
        <v>10567.681999999999</v>
      </c>
    </row>
    <row r="1449" spans="2:3" x14ac:dyDescent="0.3">
      <c r="B1449" s="4" t="s">
        <v>17661</v>
      </c>
      <c r="C1449" s="5">
        <v>10567.643599999999</v>
      </c>
    </row>
    <row r="1450" spans="2:3" x14ac:dyDescent="0.3">
      <c r="B1450" s="4" t="s">
        <v>13389</v>
      </c>
      <c r="C1450" s="5">
        <v>10566.578600000001</v>
      </c>
    </row>
    <row r="1451" spans="2:3" x14ac:dyDescent="0.3">
      <c r="B1451" s="4" t="s">
        <v>3531</v>
      </c>
      <c r="C1451" s="5">
        <v>10553.7395</v>
      </c>
    </row>
    <row r="1452" spans="2:3" x14ac:dyDescent="0.3">
      <c r="B1452" s="4" t="s">
        <v>8514</v>
      </c>
      <c r="C1452" s="5">
        <v>10543.705</v>
      </c>
    </row>
    <row r="1453" spans="2:3" x14ac:dyDescent="0.3">
      <c r="B1453" s="4" t="s">
        <v>3172</v>
      </c>
      <c r="C1453" s="5">
        <v>10543.705</v>
      </c>
    </row>
    <row r="1454" spans="2:3" x14ac:dyDescent="0.3">
      <c r="B1454" s="4" t="s">
        <v>1419</v>
      </c>
      <c r="C1454" s="5">
        <v>10543.705</v>
      </c>
    </row>
    <row r="1455" spans="2:3" x14ac:dyDescent="0.3">
      <c r="B1455" s="4" t="s">
        <v>8926</v>
      </c>
      <c r="C1455" s="5">
        <v>10538.9954</v>
      </c>
    </row>
    <row r="1456" spans="2:3" x14ac:dyDescent="0.3">
      <c r="B1456" s="4" t="s">
        <v>16703</v>
      </c>
      <c r="C1456" s="5">
        <v>10537.9012</v>
      </c>
    </row>
    <row r="1457" spans="2:3" x14ac:dyDescent="0.3">
      <c r="B1457" s="4" t="s">
        <v>13214</v>
      </c>
      <c r="C1457" s="5">
        <v>10519.548699999999</v>
      </c>
    </row>
    <row r="1458" spans="2:3" x14ac:dyDescent="0.3">
      <c r="B1458" s="4" t="s">
        <v>13785</v>
      </c>
      <c r="C1458" s="5">
        <v>10517.701799999999</v>
      </c>
    </row>
    <row r="1459" spans="2:3" x14ac:dyDescent="0.3">
      <c r="B1459" s="4" t="s">
        <v>17765</v>
      </c>
      <c r="C1459" s="5">
        <v>10514.16</v>
      </c>
    </row>
    <row r="1460" spans="2:3" x14ac:dyDescent="0.3">
      <c r="B1460" s="4" t="s">
        <v>15215</v>
      </c>
      <c r="C1460" s="5">
        <v>10514.16</v>
      </c>
    </row>
    <row r="1461" spans="2:3" x14ac:dyDescent="0.3">
      <c r="B1461" s="4" t="s">
        <v>8151</v>
      </c>
      <c r="C1461" s="5">
        <v>10514.16</v>
      </c>
    </row>
    <row r="1462" spans="2:3" x14ac:dyDescent="0.3">
      <c r="B1462" s="4" t="s">
        <v>3650</v>
      </c>
      <c r="C1462" s="5">
        <v>10514.16</v>
      </c>
    </row>
    <row r="1463" spans="2:3" x14ac:dyDescent="0.3">
      <c r="B1463" s="4" t="s">
        <v>7314</v>
      </c>
      <c r="C1463" s="5">
        <v>10507.0363</v>
      </c>
    </row>
    <row r="1464" spans="2:3" x14ac:dyDescent="0.3">
      <c r="B1464" s="4" t="s">
        <v>6819</v>
      </c>
      <c r="C1464" s="5">
        <v>10506.057500000001</v>
      </c>
    </row>
    <row r="1465" spans="2:3" x14ac:dyDescent="0.3">
      <c r="B1465" s="4" t="s">
        <v>3399</v>
      </c>
      <c r="C1465" s="5">
        <v>10502.77</v>
      </c>
    </row>
    <row r="1466" spans="2:3" x14ac:dyDescent="0.3">
      <c r="B1466" s="4" t="s">
        <v>9946</v>
      </c>
      <c r="C1466" s="5">
        <v>10448.7225</v>
      </c>
    </row>
    <row r="1467" spans="2:3" x14ac:dyDescent="0.3">
      <c r="B1467" s="4" t="s">
        <v>4571</v>
      </c>
      <c r="C1467" s="5">
        <v>10442.588099999999</v>
      </c>
    </row>
    <row r="1468" spans="2:3" x14ac:dyDescent="0.3">
      <c r="B1468" s="4" t="s">
        <v>4236</v>
      </c>
      <c r="C1468" s="5">
        <v>10436.705</v>
      </c>
    </row>
    <row r="1469" spans="2:3" x14ac:dyDescent="0.3">
      <c r="B1469" s="4" t="s">
        <v>4623</v>
      </c>
      <c r="C1469" s="5">
        <v>10430.087</v>
      </c>
    </row>
    <row r="1470" spans="2:3" x14ac:dyDescent="0.3">
      <c r="B1470" s="4" t="s">
        <v>4592</v>
      </c>
      <c r="C1470" s="5">
        <v>10430.087</v>
      </c>
    </row>
    <row r="1471" spans="2:3" x14ac:dyDescent="0.3">
      <c r="B1471" s="4" t="s">
        <v>3187</v>
      </c>
      <c r="C1471" s="5">
        <v>10430.087</v>
      </c>
    </row>
    <row r="1472" spans="2:3" x14ac:dyDescent="0.3">
      <c r="B1472" s="4" t="s">
        <v>1931</v>
      </c>
      <c r="C1472" s="5">
        <v>10430.087</v>
      </c>
    </row>
    <row r="1473" spans="2:3" x14ac:dyDescent="0.3">
      <c r="B1473" s="4" t="s">
        <v>5414</v>
      </c>
      <c r="C1473" s="5">
        <v>10409.4139</v>
      </c>
    </row>
    <row r="1474" spans="2:3" x14ac:dyDescent="0.3">
      <c r="B1474" s="4" t="s">
        <v>8536</v>
      </c>
      <c r="C1474" s="5">
        <v>10344.5306</v>
      </c>
    </row>
    <row r="1475" spans="2:3" x14ac:dyDescent="0.3">
      <c r="B1475" s="4" t="s">
        <v>18781</v>
      </c>
      <c r="C1475" s="5">
        <v>10339.6234</v>
      </c>
    </row>
    <row r="1476" spans="2:3" x14ac:dyDescent="0.3">
      <c r="B1476" s="4" t="s">
        <v>1562</v>
      </c>
      <c r="C1476" s="5">
        <v>10317.719700000001</v>
      </c>
    </row>
    <row r="1477" spans="2:3" x14ac:dyDescent="0.3">
      <c r="B1477" s="4" t="s">
        <v>8372</v>
      </c>
      <c r="C1477" s="5">
        <v>10289.946600000001</v>
      </c>
    </row>
    <row r="1478" spans="2:3" x14ac:dyDescent="0.3">
      <c r="B1478" s="4" t="s">
        <v>9776</v>
      </c>
      <c r="C1478" s="5">
        <v>10286.108700000001</v>
      </c>
    </row>
    <row r="1479" spans="2:3" x14ac:dyDescent="0.3">
      <c r="B1479" s="4" t="s">
        <v>5253</v>
      </c>
      <c r="C1479" s="5">
        <v>10280.253000000001</v>
      </c>
    </row>
    <row r="1480" spans="2:3" x14ac:dyDescent="0.3">
      <c r="B1480" s="4" t="s">
        <v>701</v>
      </c>
      <c r="C1480" s="5">
        <v>10276.208400000001</v>
      </c>
    </row>
    <row r="1481" spans="2:3" x14ac:dyDescent="0.3">
      <c r="B1481" s="4" t="s">
        <v>9950</v>
      </c>
      <c r="C1481" s="5">
        <v>10276.1198</v>
      </c>
    </row>
    <row r="1482" spans="2:3" x14ac:dyDescent="0.3">
      <c r="B1482" s="4" t="s">
        <v>13806</v>
      </c>
      <c r="C1482" s="5">
        <v>10266.1556</v>
      </c>
    </row>
    <row r="1483" spans="2:3" x14ac:dyDescent="0.3">
      <c r="B1483" s="4" t="s">
        <v>15695</v>
      </c>
      <c r="C1483" s="5">
        <v>10262.9321</v>
      </c>
    </row>
    <row r="1484" spans="2:3" x14ac:dyDescent="0.3">
      <c r="B1484" s="4" t="s">
        <v>5578</v>
      </c>
      <c r="C1484" s="5">
        <v>10257.983200000001</v>
      </c>
    </row>
    <row r="1485" spans="2:3" x14ac:dyDescent="0.3">
      <c r="B1485" s="4" t="s">
        <v>2705</v>
      </c>
      <c r="C1485" s="5">
        <v>10256.0064</v>
      </c>
    </row>
    <row r="1486" spans="2:3" x14ac:dyDescent="0.3">
      <c r="B1486" s="4" t="s">
        <v>14061</v>
      </c>
      <c r="C1486" s="5">
        <v>10252.008600000001</v>
      </c>
    </row>
    <row r="1487" spans="2:3" x14ac:dyDescent="0.3">
      <c r="B1487" s="4" t="s">
        <v>13630</v>
      </c>
      <c r="C1487" s="5">
        <v>10246.1392</v>
      </c>
    </row>
    <row r="1488" spans="2:3" x14ac:dyDescent="0.3">
      <c r="B1488" s="4" t="s">
        <v>10184</v>
      </c>
      <c r="C1488" s="5">
        <v>10233.384</v>
      </c>
    </row>
    <row r="1489" spans="2:3" x14ac:dyDescent="0.3">
      <c r="B1489" s="4" t="s">
        <v>3184</v>
      </c>
      <c r="C1489" s="5">
        <v>10229.1185</v>
      </c>
    </row>
    <row r="1490" spans="2:3" x14ac:dyDescent="0.3">
      <c r="B1490" s="4" t="s">
        <v>7844</v>
      </c>
      <c r="C1490" s="5">
        <v>10219.671400000001</v>
      </c>
    </row>
    <row r="1491" spans="2:3" x14ac:dyDescent="0.3">
      <c r="B1491" s="4" t="s">
        <v>13658</v>
      </c>
      <c r="C1491" s="5">
        <v>10202.3318</v>
      </c>
    </row>
    <row r="1492" spans="2:3" x14ac:dyDescent="0.3">
      <c r="B1492" s="4" t="s">
        <v>15712</v>
      </c>
      <c r="C1492" s="5">
        <v>10202.312900000001</v>
      </c>
    </row>
    <row r="1493" spans="2:3" x14ac:dyDescent="0.3">
      <c r="B1493" s="4" t="s">
        <v>6418</v>
      </c>
      <c r="C1493" s="5">
        <v>10193.420700000002</v>
      </c>
    </row>
    <row r="1494" spans="2:3" x14ac:dyDescent="0.3">
      <c r="B1494" s="4" t="s">
        <v>13756</v>
      </c>
      <c r="C1494" s="5">
        <v>10190.571900000001</v>
      </c>
    </row>
    <row r="1495" spans="2:3" x14ac:dyDescent="0.3">
      <c r="B1495" s="4" t="s">
        <v>15499</v>
      </c>
      <c r="C1495" s="5">
        <v>10186.297500000001</v>
      </c>
    </row>
    <row r="1496" spans="2:3" x14ac:dyDescent="0.3">
      <c r="B1496" s="4" t="s">
        <v>1969</v>
      </c>
      <c r="C1496" s="5">
        <v>10169.376600000001</v>
      </c>
    </row>
    <row r="1497" spans="2:3" x14ac:dyDescent="0.3">
      <c r="B1497" s="4" t="s">
        <v>10792</v>
      </c>
      <c r="C1497" s="5">
        <v>10168.349700000001</v>
      </c>
    </row>
    <row r="1498" spans="2:3" x14ac:dyDescent="0.3">
      <c r="B1498" s="4" t="s">
        <v>11967</v>
      </c>
      <c r="C1498" s="5">
        <v>10164.3938</v>
      </c>
    </row>
    <row r="1499" spans="2:3" x14ac:dyDescent="0.3">
      <c r="B1499" s="4" t="s">
        <v>2360</v>
      </c>
      <c r="C1499" s="5">
        <v>10160.552599999999</v>
      </c>
    </row>
    <row r="1500" spans="2:3" x14ac:dyDescent="0.3">
      <c r="B1500" s="4" t="s">
        <v>16241</v>
      </c>
      <c r="C1500" s="5">
        <v>10149.0651</v>
      </c>
    </row>
    <row r="1501" spans="2:3" x14ac:dyDescent="0.3">
      <c r="B1501" s="4" t="s">
        <v>11728</v>
      </c>
      <c r="C1501" s="5">
        <v>10127.940699999999</v>
      </c>
    </row>
    <row r="1502" spans="2:3" x14ac:dyDescent="0.3">
      <c r="B1502" s="4" t="s">
        <v>18191</v>
      </c>
      <c r="C1502" s="5">
        <v>10122.1363</v>
      </c>
    </row>
    <row r="1503" spans="2:3" x14ac:dyDescent="0.3">
      <c r="B1503" s="4" t="s">
        <v>4231</v>
      </c>
      <c r="C1503" s="5">
        <v>10108.690500000001</v>
      </c>
    </row>
    <row r="1504" spans="2:3" x14ac:dyDescent="0.3">
      <c r="B1504" s="4" t="s">
        <v>4354</v>
      </c>
      <c r="C1504" s="5">
        <v>10106.4815</v>
      </c>
    </row>
    <row r="1505" spans="2:3" x14ac:dyDescent="0.3">
      <c r="B1505" s="4" t="s">
        <v>943</v>
      </c>
      <c r="C1505" s="5">
        <v>10103.798999999999</v>
      </c>
    </row>
    <row r="1506" spans="2:3" x14ac:dyDescent="0.3">
      <c r="B1506" s="4" t="s">
        <v>5367</v>
      </c>
      <c r="C1506" s="5">
        <v>10101.5708</v>
      </c>
    </row>
    <row r="1507" spans="2:3" x14ac:dyDescent="0.3">
      <c r="B1507" s="4" t="s">
        <v>10460</v>
      </c>
      <c r="C1507" s="5">
        <v>10094.665000000001</v>
      </c>
    </row>
    <row r="1508" spans="2:3" x14ac:dyDescent="0.3">
      <c r="B1508" s="4" t="s">
        <v>1431</v>
      </c>
      <c r="C1508" s="5">
        <v>10093.523500000001</v>
      </c>
    </row>
    <row r="1509" spans="2:3" x14ac:dyDescent="0.3">
      <c r="B1509" s="4" t="s">
        <v>18284</v>
      </c>
      <c r="C1509" s="5">
        <v>10092.2842</v>
      </c>
    </row>
    <row r="1510" spans="2:3" x14ac:dyDescent="0.3">
      <c r="B1510" s="4" t="s">
        <v>4329</v>
      </c>
      <c r="C1510" s="5">
        <v>10091.1409</v>
      </c>
    </row>
    <row r="1511" spans="2:3" x14ac:dyDescent="0.3">
      <c r="B1511" s="4" t="s">
        <v>13634</v>
      </c>
      <c r="C1511" s="5">
        <v>10077.018400000001</v>
      </c>
    </row>
    <row r="1512" spans="2:3" x14ac:dyDescent="0.3">
      <c r="B1512" s="4" t="s">
        <v>2911</v>
      </c>
      <c r="C1512" s="5">
        <v>10072.846600000001</v>
      </c>
    </row>
    <row r="1513" spans="2:3" x14ac:dyDescent="0.3">
      <c r="B1513" s="4" t="s">
        <v>16304</v>
      </c>
      <c r="C1513" s="5">
        <v>10070.9094</v>
      </c>
    </row>
    <row r="1514" spans="2:3" x14ac:dyDescent="0.3">
      <c r="B1514" s="4" t="s">
        <v>3307</v>
      </c>
      <c r="C1514" s="5">
        <v>10069.5278</v>
      </c>
    </row>
    <row r="1515" spans="2:3" x14ac:dyDescent="0.3">
      <c r="B1515" s="4" t="s">
        <v>6485</v>
      </c>
      <c r="C1515" s="5">
        <v>10066.976199999999</v>
      </c>
    </row>
    <row r="1516" spans="2:3" x14ac:dyDescent="0.3">
      <c r="B1516" s="4" t="s">
        <v>15857</v>
      </c>
      <c r="C1516" s="5">
        <v>10063.158299999999</v>
      </c>
    </row>
    <row r="1517" spans="2:3" x14ac:dyDescent="0.3">
      <c r="B1517" s="4" t="s">
        <v>10007</v>
      </c>
      <c r="C1517" s="5">
        <v>10058.2132</v>
      </c>
    </row>
    <row r="1518" spans="2:3" x14ac:dyDescent="0.3">
      <c r="B1518" s="4" t="s">
        <v>5587</v>
      </c>
      <c r="C1518" s="5">
        <v>10057.171200000001</v>
      </c>
    </row>
    <row r="1519" spans="2:3" x14ac:dyDescent="0.3">
      <c r="B1519" s="4" t="s">
        <v>15028</v>
      </c>
      <c r="C1519" s="5">
        <v>10056.647800000001</v>
      </c>
    </row>
    <row r="1520" spans="2:3" x14ac:dyDescent="0.3">
      <c r="B1520" s="4" t="s">
        <v>13585</v>
      </c>
      <c r="C1520" s="5">
        <v>10056.647800000001</v>
      </c>
    </row>
    <row r="1521" spans="2:3" x14ac:dyDescent="0.3">
      <c r="B1521" s="4" t="s">
        <v>9737</v>
      </c>
      <c r="C1521" s="5">
        <v>10050.3976</v>
      </c>
    </row>
    <row r="1522" spans="2:3" x14ac:dyDescent="0.3">
      <c r="B1522" s="4" t="s">
        <v>2305</v>
      </c>
      <c r="C1522" s="5">
        <v>10049.0059</v>
      </c>
    </row>
    <row r="1523" spans="2:3" x14ac:dyDescent="0.3">
      <c r="B1523" s="4" t="s">
        <v>17182</v>
      </c>
      <c r="C1523" s="5">
        <v>10046.288399999999</v>
      </c>
    </row>
    <row r="1524" spans="2:3" x14ac:dyDescent="0.3">
      <c r="B1524" s="4" t="s">
        <v>17601</v>
      </c>
      <c r="C1524" s="5">
        <v>10046.1839</v>
      </c>
    </row>
    <row r="1525" spans="2:3" x14ac:dyDescent="0.3">
      <c r="B1525" s="4" t="s">
        <v>15081</v>
      </c>
      <c r="C1525" s="5">
        <v>10045.150100000001</v>
      </c>
    </row>
    <row r="1526" spans="2:3" x14ac:dyDescent="0.3">
      <c r="B1526" s="4" t="s">
        <v>949</v>
      </c>
      <c r="C1526" s="5">
        <v>10041.1286</v>
      </c>
    </row>
    <row r="1527" spans="2:3" x14ac:dyDescent="0.3">
      <c r="B1527" s="4" t="s">
        <v>11968</v>
      </c>
      <c r="C1527" s="5">
        <v>10033.4779</v>
      </c>
    </row>
    <row r="1528" spans="2:3" x14ac:dyDescent="0.3">
      <c r="B1528" s="4" t="s">
        <v>9896</v>
      </c>
      <c r="C1528" s="5">
        <v>10030.185500000001</v>
      </c>
    </row>
    <row r="1529" spans="2:3" x14ac:dyDescent="0.3">
      <c r="B1529" s="4" t="s">
        <v>3831</v>
      </c>
      <c r="C1529" s="5">
        <v>10029.438199999999</v>
      </c>
    </row>
    <row r="1530" spans="2:3" x14ac:dyDescent="0.3">
      <c r="B1530" s="4" t="s">
        <v>4640</v>
      </c>
      <c r="C1530" s="5">
        <v>10027.102200000001</v>
      </c>
    </row>
    <row r="1531" spans="2:3" x14ac:dyDescent="0.3">
      <c r="B1531" s="4" t="s">
        <v>1390</v>
      </c>
      <c r="C1531" s="5">
        <v>10022.154700000001</v>
      </c>
    </row>
    <row r="1532" spans="2:3" x14ac:dyDescent="0.3">
      <c r="B1532" s="4" t="s">
        <v>1055</v>
      </c>
      <c r="C1532" s="5">
        <v>10018.8223</v>
      </c>
    </row>
    <row r="1533" spans="2:3" x14ac:dyDescent="0.3">
      <c r="B1533" s="4" t="s">
        <v>18023</v>
      </c>
      <c r="C1533" s="5">
        <v>10015.0759</v>
      </c>
    </row>
    <row r="1534" spans="2:3" x14ac:dyDescent="0.3">
      <c r="B1534" s="4" t="s">
        <v>4963</v>
      </c>
      <c r="C1534" s="5">
        <v>10011.0679</v>
      </c>
    </row>
    <row r="1535" spans="2:3" x14ac:dyDescent="0.3">
      <c r="B1535" s="4" t="s">
        <v>11341</v>
      </c>
      <c r="C1535" s="5">
        <v>10006.253000000001</v>
      </c>
    </row>
    <row r="1536" spans="2:3" x14ac:dyDescent="0.3">
      <c r="B1536" s="4" t="s">
        <v>5688</v>
      </c>
      <c r="C1536" s="5">
        <v>10005.1985</v>
      </c>
    </row>
    <row r="1537" spans="2:3" x14ac:dyDescent="0.3">
      <c r="B1537" s="4" t="s">
        <v>11428</v>
      </c>
      <c r="C1537" s="5">
        <v>10002.358400000001</v>
      </c>
    </row>
    <row r="1538" spans="2:3" x14ac:dyDescent="0.3">
      <c r="B1538" s="4" t="s">
        <v>7021</v>
      </c>
      <c r="C1538" s="5">
        <v>9996.6131999999998</v>
      </c>
    </row>
    <row r="1539" spans="2:3" x14ac:dyDescent="0.3">
      <c r="B1539" s="4" t="s">
        <v>6363</v>
      </c>
      <c r="C1539" s="5">
        <v>9996.6131999999998</v>
      </c>
    </row>
    <row r="1540" spans="2:3" x14ac:dyDescent="0.3">
      <c r="B1540" s="4" t="s">
        <v>9696</v>
      </c>
      <c r="C1540" s="5">
        <v>9994.1092000000008</v>
      </c>
    </row>
    <row r="1541" spans="2:3" x14ac:dyDescent="0.3">
      <c r="B1541" s="4" t="s">
        <v>3621</v>
      </c>
      <c r="C1541" s="5">
        <v>9989.1642000000011</v>
      </c>
    </row>
    <row r="1542" spans="2:3" x14ac:dyDescent="0.3">
      <c r="B1542" s="4" t="s">
        <v>13637</v>
      </c>
      <c r="C1542" s="5">
        <v>9986.9878999999983</v>
      </c>
    </row>
    <row r="1543" spans="2:3" x14ac:dyDescent="0.3">
      <c r="B1543" s="4" t="s">
        <v>15816</v>
      </c>
      <c r="C1543" s="5">
        <v>9986.8528999999999</v>
      </c>
    </row>
    <row r="1544" spans="2:3" x14ac:dyDescent="0.3">
      <c r="B1544" s="4" t="s">
        <v>16381</v>
      </c>
      <c r="C1544" s="5">
        <v>9965.7943999999989</v>
      </c>
    </row>
    <row r="1545" spans="2:3" x14ac:dyDescent="0.3">
      <c r="B1545" s="4" t="s">
        <v>11376</v>
      </c>
      <c r="C1545" s="5">
        <v>9963.6291999999994</v>
      </c>
    </row>
    <row r="1546" spans="2:3" x14ac:dyDescent="0.3">
      <c r="B1546" s="4" t="s">
        <v>7061</v>
      </c>
      <c r="C1546" s="5">
        <v>9958.6094000000012</v>
      </c>
    </row>
    <row r="1547" spans="2:3" x14ac:dyDescent="0.3">
      <c r="B1547" s="4" t="s">
        <v>12399</v>
      </c>
      <c r="C1547" s="5">
        <v>9940.2723000000005</v>
      </c>
    </row>
    <row r="1548" spans="2:3" x14ac:dyDescent="0.3">
      <c r="B1548" s="4" t="s">
        <v>4175</v>
      </c>
      <c r="C1548" s="5">
        <v>9939.9947000000011</v>
      </c>
    </row>
    <row r="1549" spans="2:3" x14ac:dyDescent="0.3">
      <c r="B1549" s="4" t="s">
        <v>18221</v>
      </c>
      <c r="C1549" s="5">
        <v>9935.8708000000006</v>
      </c>
    </row>
    <row r="1550" spans="2:3" x14ac:dyDescent="0.3">
      <c r="B1550" s="4" t="s">
        <v>2386</v>
      </c>
      <c r="C1550" s="5">
        <v>9935.6234999999997</v>
      </c>
    </row>
    <row r="1551" spans="2:3" x14ac:dyDescent="0.3">
      <c r="B1551" s="4" t="s">
        <v>6830</v>
      </c>
      <c r="C1551" s="5">
        <v>9934.9562999999998</v>
      </c>
    </row>
    <row r="1552" spans="2:3" x14ac:dyDescent="0.3">
      <c r="B1552" s="4" t="s">
        <v>7315</v>
      </c>
      <c r="C1552" s="5">
        <v>9923.4531000000006</v>
      </c>
    </row>
    <row r="1553" spans="2:3" x14ac:dyDescent="0.3">
      <c r="B1553" s="4" t="s">
        <v>16446</v>
      </c>
      <c r="C1553" s="5">
        <v>9922.2998000000007</v>
      </c>
    </row>
    <row r="1554" spans="2:3" x14ac:dyDescent="0.3">
      <c r="B1554" s="4" t="s">
        <v>15076</v>
      </c>
      <c r="C1554" s="5">
        <v>9920.9296000000013</v>
      </c>
    </row>
    <row r="1555" spans="2:3" x14ac:dyDescent="0.3">
      <c r="B1555" s="4" t="s">
        <v>11307</v>
      </c>
      <c r="C1555" s="5">
        <v>9920.5154000000002</v>
      </c>
    </row>
    <row r="1556" spans="2:3" x14ac:dyDescent="0.3">
      <c r="B1556" s="4" t="s">
        <v>13236</v>
      </c>
      <c r="C1556" s="5">
        <v>9912.9182999999994</v>
      </c>
    </row>
    <row r="1557" spans="2:3" x14ac:dyDescent="0.3">
      <c r="B1557" s="4" t="s">
        <v>9065</v>
      </c>
      <c r="C1557" s="5">
        <v>9911.1236000000008</v>
      </c>
    </row>
    <row r="1558" spans="2:3" x14ac:dyDescent="0.3">
      <c r="B1558" s="4" t="s">
        <v>10211</v>
      </c>
      <c r="C1558" s="5">
        <v>9909.6442999999999</v>
      </c>
    </row>
    <row r="1559" spans="2:3" x14ac:dyDescent="0.3">
      <c r="B1559" s="4" t="s">
        <v>11521</v>
      </c>
      <c r="C1559" s="5">
        <v>9905.3788000000004</v>
      </c>
    </row>
    <row r="1560" spans="2:3" x14ac:dyDescent="0.3">
      <c r="B1560" s="4" t="s">
        <v>10490</v>
      </c>
      <c r="C1560" s="5">
        <v>9903.8453000000009</v>
      </c>
    </row>
    <row r="1561" spans="2:3" x14ac:dyDescent="0.3">
      <c r="B1561" s="4" t="s">
        <v>5064</v>
      </c>
      <c r="C1561" s="5">
        <v>9903.1311000000005</v>
      </c>
    </row>
    <row r="1562" spans="2:3" x14ac:dyDescent="0.3">
      <c r="B1562" s="4" t="s">
        <v>17648</v>
      </c>
      <c r="C1562" s="5">
        <v>9895.68</v>
      </c>
    </row>
    <row r="1563" spans="2:3" x14ac:dyDescent="0.3">
      <c r="B1563" s="4" t="s">
        <v>18067</v>
      </c>
      <c r="C1563" s="5">
        <v>9895.68</v>
      </c>
    </row>
    <row r="1564" spans="2:3" x14ac:dyDescent="0.3">
      <c r="B1564" s="4" t="s">
        <v>16514</v>
      </c>
      <c r="C1564" s="5">
        <v>9895.68</v>
      </c>
    </row>
    <row r="1565" spans="2:3" x14ac:dyDescent="0.3">
      <c r="B1565" s="4" t="s">
        <v>12996</v>
      </c>
      <c r="C1565" s="5">
        <v>9895.68</v>
      </c>
    </row>
    <row r="1566" spans="2:3" x14ac:dyDescent="0.3">
      <c r="B1566" s="4" t="s">
        <v>9690</v>
      </c>
      <c r="C1566" s="5">
        <v>9895.68</v>
      </c>
    </row>
    <row r="1567" spans="2:3" x14ac:dyDescent="0.3">
      <c r="B1567" s="4" t="s">
        <v>7703</v>
      </c>
      <c r="C1567" s="5">
        <v>9895.68</v>
      </c>
    </row>
    <row r="1568" spans="2:3" x14ac:dyDescent="0.3">
      <c r="B1568" s="4" t="s">
        <v>13501</v>
      </c>
      <c r="C1568" s="5">
        <v>9890.6144999999997</v>
      </c>
    </row>
    <row r="1569" spans="2:3" x14ac:dyDescent="0.3">
      <c r="B1569" s="4" t="s">
        <v>3536</v>
      </c>
      <c r="C1569" s="5">
        <v>9864.7097999999987</v>
      </c>
    </row>
    <row r="1570" spans="2:3" x14ac:dyDescent="0.3">
      <c r="B1570" s="4" t="s">
        <v>8015</v>
      </c>
      <c r="C1570" s="5">
        <v>9857.8060999999998</v>
      </c>
    </row>
    <row r="1571" spans="2:3" x14ac:dyDescent="0.3">
      <c r="B1571" s="4" t="s">
        <v>2097</v>
      </c>
      <c r="C1571" s="5">
        <v>9841.8361999999997</v>
      </c>
    </row>
    <row r="1572" spans="2:3" x14ac:dyDescent="0.3">
      <c r="B1572" s="4" t="s">
        <v>9769</v>
      </c>
      <c r="C1572" s="5">
        <v>9839.7937000000002</v>
      </c>
    </row>
    <row r="1573" spans="2:3" x14ac:dyDescent="0.3">
      <c r="B1573" s="4" t="s">
        <v>4864</v>
      </c>
      <c r="C1573" s="5">
        <v>9838.1342000000004</v>
      </c>
    </row>
    <row r="1574" spans="2:3" x14ac:dyDescent="0.3">
      <c r="B1574" s="4" t="s">
        <v>11248</v>
      </c>
      <c r="C1574" s="5">
        <v>9833.6458999999995</v>
      </c>
    </row>
    <row r="1575" spans="2:3" x14ac:dyDescent="0.3">
      <c r="B1575" s="4" t="s">
        <v>16453</v>
      </c>
      <c r="C1575" s="5">
        <v>9824.5959000000003</v>
      </c>
    </row>
    <row r="1576" spans="2:3" x14ac:dyDescent="0.3">
      <c r="B1576" s="4" t="s">
        <v>13013</v>
      </c>
      <c r="C1576" s="5">
        <v>9800.1626999999989</v>
      </c>
    </row>
    <row r="1577" spans="2:3" x14ac:dyDescent="0.3">
      <c r="B1577" s="4" t="s">
        <v>1322</v>
      </c>
      <c r="C1577" s="5">
        <v>9796.0745000000006</v>
      </c>
    </row>
    <row r="1578" spans="2:3" x14ac:dyDescent="0.3">
      <c r="B1578" s="4" t="s">
        <v>10228</v>
      </c>
      <c r="C1578" s="5">
        <v>9792.0730000000021</v>
      </c>
    </row>
    <row r="1579" spans="2:3" x14ac:dyDescent="0.3">
      <c r="B1579" s="4" t="s">
        <v>11441</v>
      </c>
      <c r="C1579" s="5">
        <v>9784.0986000000012</v>
      </c>
    </row>
    <row r="1580" spans="2:3" x14ac:dyDescent="0.3">
      <c r="B1580" s="4" t="s">
        <v>16059</v>
      </c>
      <c r="C1580" s="5">
        <v>9759.4411999999993</v>
      </c>
    </row>
    <row r="1581" spans="2:3" x14ac:dyDescent="0.3">
      <c r="B1581" s="4" t="s">
        <v>14187</v>
      </c>
      <c r="C1581" s="5">
        <v>9756.0560000000005</v>
      </c>
    </row>
    <row r="1582" spans="2:3" x14ac:dyDescent="0.3">
      <c r="B1582" s="4" t="s">
        <v>17786</v>
      </c>
      <c r="C1582" s="5">
        <v>9748.3564999999999</v>
      </c>
    </row>
    <row r="1583" spans="2:3" x14ac:dyDescent="0.3">
      <c r="B1583" s="4" t="s">
        <v>15982</v>
      </c>
      <c r="C1583" s="5">
        <v>9743.7092999999986</v>
      </c>
    </row>
    <row r="1584" spans="2:3" x14ac:dyDescent="0.3">
      <c r="B1584" s="4" t="s">
        <v>7269</v>
      </c>
      <c r="C1584" s="5">
        <v>9731.3152999999984</v>
      </c>
    </row>
    <row r="1585" spans="2:3" x14ac:dyDescent="0.3">
      <c r="B1585" s="4" t="s">
        <v>1509</v>
      </c>
      <c r="C1585" s="5">
        <v>9726.7717000000011</v>
      </c>
    </row>
    <row r="1586" spans="2:3" x14ac:dyDescent="0.3">
      <c r="B1586" s="4" t="s">
        <v>5038</v>
      </c>
      <c r="C1586" s="5">
        <v>9718.3746999999985</v>
      </c>
    </row>
    <row r="1587" spans="2:3" x14ac:dyDescent="0.3">
      <c r="B1587" s="4" t="s">
        <v>3907</v>
      </c>
      <c r="C1587" s="5">
        <v>9715.6337999999996</v>
      </c>
    </row>
    <row r="1588" spans="2:3" x14ac:dyDescent="0.3">
      <c r="B1588" s="4" t="s">
        <v>10656</v>
      </c>
      <c r="C1588" s="5">
        <v>9714.6945000000014</v>
      </c>
    </row>
    <row r="1589" spans="2:3" x14ac:dyDescent="0.3">
      <c r="B1589" s="4" t="s">
        <v>18857</v>
      </c>
      <c r="C1589" s="5">
        <v>9708.4345000000012</v>
      </c>
    </row>
    <row r="1590" spans="2:3" x14ac:dyDescent="0.3">
      <c r="B1590" s="4" t="s">
        <v>13406</v>
      </c>
      <c r="C1590" s="5">
        <v>9708.201500000001</v>
      </c>
    </row>
    <row r="1591" spans="2:3" x14ac:dyDescent="0.3">
      <c r="B1591" s="4" t="s">
        <v>4965</v>
      </c>
      <c r="C1591" s="5">
        <v>9699.8829999999998</v>
      </c>
    </row>
    <row r="1592" spans="2:3" x14ac:dyDescent="0.3">
      <c r="B1592" s="4" t="s">
        <v>17473</v>
      </c>
      <c r="C1592" s="5">
        <v>9697.0853999999999</v>
      </c>
    </row>
    <row r="1593" spans="2:3" x14ac:dyDescent="0.3">
      <c r="B1593" s="4" t="s">
        <v>17812</v>
      </c>
      <c r="C1593" s="5">
        <v>9677.1747000000014</v>
      </c>
    </row>
    <row r="1594" spans="2:3" x14ac:dyDescent="0.3">
      <c r="B1594" s="4" t="s">
        <v>15110</v>
      </c>
      <c r="C1594" s="5">
        <v>9674.4616999999998</v>
      </c>
    </row>
    <row r="1595" spans="2:3" x14ac:dyDescent="0.3">
      <c r="B1595" s="4" t="s">
        <v>6882</v>
      </c>
      <c r="C1595" s="5">
        <v>9671.9082999999991</v>
      </c>
    </row>
    <row r="1596" spans="2:3" x14ac:dyDescent="0.3">
      <c r="B1596" s="4" t="s">
        <v>2749</v>
      </c>
      <c r="C1596" s="5">
        <v>9651.1128000000008</v>
      </c>
    </row>
    <row r="1597" spans="2:3" x14ac:dyDescent="0.3">
      <c r="B1597" s="4" t="s">
        <v>4706</v>
      </c>
      <c r="C1597" s="5">
        <v>9631.4001000000007</v>
      </c>
    </row>
    <row r="1598" spans="2:3" x14ac:dyDescent="0.3">
      <c r="B1598" s="4" t="s">
        <v>11493</v>
      </c>
      <c r="C1598" s="5">
        <v>9630.0018</v>
      </c>
    </row>
    <row r="1599" spans="2:3" x14ac:dyDescent="0.3">
      <c r="B1599" s="4" t="s">
        <v>1279</v>
      </c>
      <c r="C1599" s="5">
        <v>9628.5764999999992</v>
      </c>
    </row>
    <row r="1600" spans="2:3" x14ac:dyDescent="0.3">
      <c r="B1600" s="4" t="s">
        <v>14640</v>
      </c>
      <c r="C1600" s="5">
        <v>9627.6592000000001</v>
      </c>
    </row>
    <row r="1601" spans="2:3" x14ac:dyDescent="0.3">
      <c r="B1601" s="4" t="s">
        <v>12858</v>
      </c>
      <c r="C1601" s="5">
        <v>9627.6592000000001</v>
      </c>
    </row>
    <row r="1602" spans="2:3" x14ac:dyDescent="0.3">
      <c r="B1602" s="4" t="s">
        <v>14325</v>
      </c>
      <c r="C1602" s="5">
        <v>9620.7567000000017</v>
      </c>
    </row>
    <row r="1603" spans="2:3" x14ac:dyDescent="0.3">
      <c r="B1603" s="4" t="s">
        <v>10478</v>
      </c>
      <c r="C1603" s="5">
        <v>9614.8798000000006</v>
      </c>
    </row>
    <row r="1604" spans="2:3" x14ac:dyDescent="0.3">
      <c r="B1604" s="4" t="s">
        <v>14548</v>
      </c>
      <c r="C1604" s="5">
        <v>9613.17</v>
      </c>
    </row>
    <row r="1605" spans="2:3" x14ac:dyDescent="0.3">
      <c r="B1605" s="4" t="s">
        <v>13199</v>
      </c>
      <c r="C1605" s="5">
        <v>9605.7555000000011</v>
      </c>
    </row>
    <row r="1606" spans="2:3" x14ac:dyDescent="0.3">
      <c r="B1606" s="4" t="s">
        <v>5969</v>
      </c>
      <c r="C1606" s="5">
        <v>9602.6029999999992</v>
      </c>
    </row>
    <row r="1607" spans="2:3" x14ac:dyDescent="0.3">
      <c r="B1607" s="4" t="s">
        <v>11664</v>
      </c>
      <c r="C1607" s="5">
        <v>9586.1111000000001</v>
      </c>
    </row>
    <row r="1608" spans="2:3" x14ac:dyDescent="0.3">
      <c r="B1608" s="4" t="s">
        <v>16923</v>
      </c>
      <c r="C1608" s="5">
        <v>9580.0886999999984</v>
      </c>
    </row>
    <row r="1609" spans="2:3" x14ac:dyDescent="0.3">
      <c r="B1609" s="4" t="s">
        <v>9420</v>
      </c>
      <c r="C1609" s="5">
        <v>9576.8737000000001</v>
      </c>
    </row>
    <row r="1610" spans="2:3" x14ac:dyDescent="0.3">
      <c r="B1610" s="4" t="s">
        <v>8472</v>
      </c>
      <c r="C1610" s="5">
        <v>9574.4303</v>
      </c>
    </row>
    <row r="1611" spans="2:3" x14ac:dyDescent="0.3">
      <c r="B1611" s="4" t="s">
        <v>17305</v>
      </c>
      <c r="C1611" s="5">
        <v>9567.4647999999997</v>
      </c>
    </row>
    <row r="1612" spans="2:3" x14ac:dyDescent="0.3">
      <c r="B1612" s="4" t="s">
        <v>14073</v>
      </c>
      <c r="C1612" s="5">
        <v>9561.2678000000014</v>
      </c>
    </row>
    <row r="1613" spans="2:3" x14ac:dyDescent="0.3">
      <c r="B1613" s="4" t="s">
        <v>8674</v>
      </c>
      <c r="C1613" s="5">
        <v>9544.4431999999997</v>
      </c>
    </row>
    <row r="1614" spans="2:3" x14ac:dyDescent="0.3">
      <c r="B1614" s="4" t="s">
        <v>5361</v>
      </c>
      <c r="C1614" s="5">
        <v>9544.2237999999979</v>
      </c>
    </row>
    <row r="1615" spans="2:3" x14ac:dyDescent="0.3">
      <c r="B1615" s="4" t="s">
        <v>4495</v>
      </c>
      <c r="C1615" s="5">
        <v>9537.7531999999992</v>
      </c>
    </row>
    <row r="1616" spans="2:3" x14ac:dyDescent="0.3">
      <c r="B1616" s="4" t="s">
        <v>1216</v>
      </c>
      <c r="C1616" s="5">
        <v>9525.5540000000001</v>
      </c>
    </row>
    <row r="1617" spans="2:3" x14ac:dyDescent="0.3">
      <c r="B1617" s="4" t="s">
        <v>9933</v>
      </c>
      <c r="C1617" s="5">
        <v>9522.4899000000005</v>
      </c>
    </row>
    <row r="1618" spans="2:3" x14ac:dyDescent="0.3">
      <c r="B1618" s="4" t="s">
        <v>13762</v>
      </c>
      <c r="C1618" s="5">
        <v>9518.5005000000001</v>
      </c>
    </row>
    <row r="1619" spans="2:3" x14ac:dyDescent="0.3">
      <c r="B1619" s="4" t="s">
        <v>1500</v>
      </c>
      <c r="C1619" s="5">
        <v>9516.5710000000017</v>
      </c>
    </row>
    <row r="1620" spans="2:3" x14ac:dyDescent="0.3">
      <c r="B1620" s="4" t="s">
        <v>3515</v>
      </c>
      <c r="C1620" s="5">
        <v>9515.5117000000009</v>
      </c>
    </row>
    <row r="1621" spans="2:3" x14ac:dyDescent="0.3">
      <c r="B1621" s="4" t="s">
        <v>16570</v>
      </c>
      <c r="C1621" s="5">
        <v>9503.094000000001</v>
      </c>
    </row>
    <row r="1622" spans="2:3" x14ac:dyDescent="0.3">
      <c r="B1622" s="4" t="s">
        <v>16551</v>
      </c>
      <c r="C1622" s="5">
        <v>9501.8356000000003</v>
      </c>
    </row>
    <row r="1623" spans="2:3" x14ac:dyDescent="0.3">
      <c r="B1623" s="4" t="s">
        <v>990</v>
      </c>
      <c r="C1623" s="5">
        <v>9498.3549999999996</v>
      </c>
    </row>
    <row r="1624" spans="2:3" x14ac:dyDescent="0.3">
      <c r="B1624" s="4" t="s">
        <v>16103</v>
      </c>
      <c r="C1624" s="5">
        <v>9496.237000000001</v>
      </c>
    </row>
    <row r="1625" spans="2:3" x14ac:dyDescent="0.3">
      <c r="B1625" s="4" t="s">
        <v>13527</v>
      </c>
      <c r="C1625" s="5">
        <v>9494.4257999999991</v>
      </c>
    </row>
    <row r="1626" spans="2:3" x14ac:dyDescent="0.3">
      <c r="B1626" s="4" t="s">
        <v>17805</v>
      </c>
      <c r="C1626" s="5">
        <v>9489.3345000000008</v>
      </c>
    </row>
    <row r="1627" spans="2:3" x14ac:dyDescent="0.3">
      <c r="B1627" s="4" t="s">
        <v>17187</v>
      </c>
      <c r="C1627" s="5">
        <v>9489.3345000000008</v>
      </c>
    </row>
    <row r="1628" spans="2:3" x14ac:dyDescent="0.3">
      <c r="B1628" s="4" t="s">
        <v>16981</v>
      </c>
      <c r="C1628" s="5">
        <v>9489.3345000000008</v>
      </c>
    </row>
    <row r="1629" spans="2:3" x14ac:dyDescent="0.3">
      <c r="B1629" s="4" t="s">
        <v>15120</v>
      </c>
      <c r="C1629" s="5">
        <v>9489.3345000000008</v>
      </c>
    </row>
    <row r="1630" spans="2:3" x14ac:dyDescent="0.3">
      <c r="B1630" s="4" t="s">
        <v>8197</v>
      </c>
      <c r="C1630" s="5">
        <v>9489.3345000000008</v>
      </c>
    </row>
    <row r="1631" spans="2:3" x14ac:dyDescent="0.3">
      <c r="B1631" s="4" t="s">
        <v>7459</v>
      </c>
      <c r="C1631" s="5">
        <v>9489.3345000000008</v>
      </c>
    </row>
    <row r="1632" spans="2:3" x14ac:dyDescent="0.3">
      <c r="B1632" s="4" t="s">
        <v>7556</v>
      </c>
      <c r="C1632" s="5">
        <v>9489.3345000000008</v>
      </c>
    </row>
    <row r="1633" spans="2:3" x14ac:dyDescent="0.3">
      <c r="B1633" s="4" t="s">
        <v>15975</v>
      </c>
      <c r="C1633" s="5">
        <v>9487.1374999999989</v>
      </c>
    </row>
    <row r="1634" spans="2:3" x14ac:dyDescent="0.3">
      <c r="B1634" s="4" t="s">
        <v>15550</v>
      </c>
      <c r="C1634" s="5">
        <v>9476.7596000000012</v>
      </c>
    </row>
    <row r="1635" spans="2:3" x14ac:dyDescent="0.3">
      <c r="B1635" s="4" t="s">
        <v>13802</v>
      </c>
      <c r="C1635" s="5">
        <v>9470.8696</v>
      </c>
    </row>
    <row r="1636" spans="2:3" x14ac:dyDescent="0.3">
      <c r="B1636" s="4" t="s">
        <v>2133</v>
      </c>
      <c r="C1636" s="5">
        <v>9468.3763999999992</v>
      </c>
    </row>
    <row r="1637" spans="2:3" x14ac:dyDescent="0.3">
      <c r="B1637" s="4" t="s">
        <v>13993</v>
      </c>
      <c r="C1637" s="5">
        <v>9462.0974999999999</v>
      </c>
    </row>
    <row r="1638" spans="2:3" x14ac:dyDescent="0.3">
      <c r="B1638" s="4" t="s">
        <v>14009</v>
      </c>
      <c r="C1638" s="5">
        <v>9444.2475000000013</v>
      </c>
    </row>
    <row r="1639" spans="2:3" x14ac:dyDescent="0.3">
      <c r="B1639" s="4" t="s">
        <v>4994</v>
      </c>
      <c r="C1639" s="5">
        <v>9430.3363000000008</v>
      </c>
    </row>
    <row r="1640" spans="2:3" x14ac:dyDescent="0.3">
      <c r="B1640" s="4" t="s">
        <v>13644</v>
      </c>
      <c r="C1640" s="5">
        <v>9428.3567999999996</v>
      </c>
    </row>
    <row r="1641" spans="2:3" x14ac:dyDescent="0.3">
      <c r="B1641" s="4" t="s">
        <v>12328</v>
      </c>
      <c r="C1641" s="5">
        <v>9413.7392999999993</v>
      </c>
    </row>
    <row r="1642" spans="2:3" x14ac:dyDescent="0.3">
      <c r="B1642" s="4" t="s">
        <v>2795</v>
      </c>
      <c r="C1642" s="5">
        <v>9408.9882999999991</v>
      </c>
    </row>
    <row r="1643" spans="2:3" x14ac:dyDescent="0.3">
      <c r="B1643" s="4" t="s">
        <v>12928</v>
      </c>
      <c r="C1643" s="5">
        <v>9407.4748</v>
      </c>
    </row>
    <row r="1644" spans="2:3" x14ac:dyDescent="0.3">
      <c r="B1644" s="4" t="s">
        <v>3043</v>
      </c>
      <c r="C1644" s="5">
        <v>9398.5463</v>
      </c>
    </row>
    <row r="1645" spans="2:3" x14ac:dyDescent="0.3">
      <c r="B1645" s="4" t="s">
        <v>8016</v>
      </c>
      <c r="C1645" s="5">
        <v>9395.7178000000004</v>
      </c>
    </row>
    <row r="1646" spans="2:3" x14ac:dyDescent="0.3">
      <c r="B1646" s="4" t="s">
        <v>10050</v>
      </c>
      <c r="C1646" s="5">
        <v>9389.9452999999994</v>
      </c>
    </row>
    <row r="1647" spans="2:3" x14ac:dyDescent="0.3">
      <c r="B1647" s="4" t="s">
        <v>18582</v>
      </c>
      <c r="C1647" s="5">
        <v>9388.9593000000004</v>
      </c>
    </row>
    <row r="1648" spans="2:3" x14ac:dyDescent="0.3">
      <c r="B1648" s="4" t="s">
        <v>14868</v>
      </c>
      <c r="C1648" s="5">
        <v>9380.8919999999998</v>
      </c>
    </row>
    <row r="1649" spans="2:3" x14ac:dyDescent="0.3">
      <c r="B1649" s="4" t="s">
        <v>3258</v>
      </c>
      <c r="C1649" s="5">
        <v>9380.1642000000011</v>
      </c>
    </row>
    <row r="1650" spans="2:3" x14ac:dyDescent="0.3">
      <c r="B1650" s="4" t="s">
        <v>16002</v>
      </c>
      <c r="C1650" s="5">
        <v>9377.9472000000005</v>
      </c>
    </row>
    <row r="1651" spans="2:3" x14ac:dyDescent="0.3">
      <c r="B1651" s="4" t="s">
        <v>5215</v>
      </c>
      <c r="C1651" s="5">
        <v>9370.3858000000018</v>
      </c>
    </row>
    <row r="1652" spans="2:3" x14ac:dyDescent="0.3">
      <c r="B1652" s="4" t="s">
        <v>6328</v>
      </c>
      <c r="C1652" s="5">
        <v>9364.1239000000005</v>
      </c>
    </row>
    <row r="1653" spans="2:3" x14ac:dyDescent="0.3">
      <c r="B1653" s="4" t="s">
        <v>3891</v>
      </c>
      <c r="C1653" s="5">
        <v>9349.8765000000003</v>
      </c>
    </row>
    <row r="1654" spans="2:3" x14ac:dyDescent="0.3">
      <c r="B1654" s="4" t="s">
        <v>7296</v>
      </c>
      <c r="C1654" s="5">
        <v>9344.7324000000008</v>
      </c>
    </row>
    <row r="1655" spans="2:3" x14ac:dyDescent="0.3">
      <c r="B1655" s="4" t="s">
        <v>2973</v>
      </c>
      <c r="C1655" s="5">
        <v>9344.1011999999992</v>
      </c>
    </row>
    <row r="1656" spans="2:3" x14ac:dyDescent="0.3">
      <c r="B1656" s="4" t="s">
        <v>8006</v>
      </c>
      <c r="C1656" s="5">
        <v>9343.2653000000009</v>
      </c>
    </row>
    <row r="1657" spans="2:3" x14ac:dyDescent="0.3">
      <c r="B1657" s="4" t="s">
        <v>13046</v>
      </c>
      <c r="C1657" s="5">
        <v>9339.2885000000006</v>
      </c>
    </row>
    <row r="1658" spans="2:3" x14ac:dyDescent="0.3">
      <c r="B1658" s="4" t="s">
        <v>4114</v>
      </c>
      <c r="C1658" s="5">
        <v>9338.8358000000007</v>
      </c>
    </row>
    <row r="1659" spans="2:3" x14ac:dyDescent="0.3">
      <c r="B1659" s="4" t="s">
        <v>3328</v>
      </c>
      <c r="C1659" s="5">
        <v>9335.6680000000015</v>
      </c>
    </row>
    <row r="1660" spans="2:3" x14ac:dyDescent="0.3">
      <c r="B1660" s="4" t="s">
        <v>11625</v>
      </c>
      <c r="C1660" s="5">
        <v>9328.6975999999995</v>
      </c>
    </row>
    <row r="1661" spans="2:3" x14ac:dyDescent="0.3">
      <c r="B1661" s="4" t="s">
        <v>16039</v>
      </c>
      <c r="C1661" s="5">
        <v>9328.5997000000007</v>
      </c>
    </row>
    <row r="1662" spans="2:3" x14ac:dyDescent="0.3">
      <c r="B1662" s="4" t="s">
        <v>10301</v>
      </c>
      <c r="C1662" s="5">
        <v>9321.0074000000004</v>
      </c>
    </row>
    <row r="1663" spans="2:3" x14ac:dyDescent="0.3">
      <c r="B1663" s="4" t="s">
        <v>2740</v>
      </c>
      <c r="C1663" s="5">
        <v>9321.0074000000004</v>
      </c>
    </row>
    <row r="1664" spans="2:3" x14ac:dyDescent="0.3">
      <c r="B1664" s="4" t="s">
        <v>4277</v>
      </c>
      <c r="C1664" s="5">
        <v>9318.5540000000001</v>
      </c>
    </row>
    <row r="1665" spans="2:3" x14ac:dyDescent="0.3">
      <c r="B1665" s="4" t="s">
        <v>15176</v>
      </c>
      <c r="C1665" s="5">
        <v>9316.0796999999984</v>
      </c>
    </row>
    <row r="1666" spans="2:3" x14ac:dyDescent="0.3">
      <c r="B1666" s="4" t="s">
        <v>16277</v>
      </c>
      <c r="C1666" s="5">
        <v>9306.6521000000012</v>
      </c>
    </row>
    <row r="1667" spans="2:3" x14ac:dyDescent="0.3">
      <c r="B1667" s="4" t="s">
        <v>2093</v>
      </c>
      <c r="C1667" s="5">
        <v>9306.5380000000005</v>
      </c>
    </row>
    <row r="1668" spans="2:3" x14ac:dyDescent="0.3">
      <c r="B1668" s="4" t="s">
        <v>7493</v>
      </c>
      <c r="C1668" s="5">
        <v>9306.0691000000006</v>
      </c>
    </row>
    <row r="1669" spans="2:3" x14ac:dyDescent="0.3">
      <c r="B1669" s="4" t="s">
        <v>15297</v>
      </c>
      <c r="C1669" s="5">
        <v>9304.080100000001</v>
      </c>
    </row>
    <row r="1670" spans="2:3" x14ac:dyDescent="0.3">
      <c r="B1670" s="4" t="s">
        <v>12397</v>
      </c>
      <c r="C1670" s="5">
        <v>9300.8117999999995</v>
      </c>
    </row>
    <row r="1671" spans="2:3" x14ac:dyDescent="0.3">
      <c r="B1671" s="4" t="s">
        <v>13865</v>
      </c>
      <c r="C1671" s="5">
        <v>9293.4480999999996</v>
      </c>
    </row>
    <row r="1672" spans="2:3" x14ac:dyDescent="0.3">
      <c r="B1672" s="4" t="s">
        <v>10729</v>
      </c>
      <c r="C1672" s="5">
        <v>9288.6977000000006</v>
      </c>
    </row>
    <row r="1673" spans="2:3" x14ac:dyDescent="0.3">
      <c r="B1673" s="4" t="s">
        <v>14844</v>
      </c>
      <c r="C1673" s="5">
        <v>9284.1653999999999</v>
      </c>
    </row>
    <row r="1674" spans="2:3" x14ac:dyDescent="0.3">
      <c r="B1674" s="4" t="s">
        <v>827</v>
      </c>
      <c r="C1674" s="5">
        <v>9284.1653999999999</v>
      </c>
    </row>
    <row r="1675" spans="2:3" x14ac:dyDescent="0.3">
      <c r="B1675" s="4" t="s">
        <v>9351</v>
      </c>
      <c r="C1675" s="5">
        <v>9277.2000000000007</v>
      </c>
    </row>
    <row r="1676" spans="2:3" x14ac:dyDescent="0.3">
      <c r="B1676" s="4" t="s">
        <v>9576</v>
      </c>
      <c r="C1676" s="5">
        <v>9277.2000000000007</v>
      </c>
    </row>
    <row r="1677" spans="2:3" x14ac:dyDescent="0.3">
      <c r="B1677" s="4" t="s">
        <v>11430</v>
      </c>
      <c r="C1677" s="5">
        <v>9271.7654000000002</v>
      </c>
    </row>
    <row r="1678" spans="2:3" x14ac:dyDescent="0.3">
      <c r="B1678" s="4" t="s">
        <v>7085</v>
      </c>
      <c r="C1678" s="5">
        <v>9262.2616999999991</v>
      </c>
    </row>
    <row r="1679" spans="2:3" x14ac:dyDescent="0.3">
      <c r="B1679" s="4" t="s">
        <v>4451</v>
      </c>
      <c r="C1679" s="5">
        <v>9237.7914000000001</v>
      </c>
    </row>
    <row r="1680" spans="2:3" x14ac:dyDescent="0.3">
      <c r="B1680" s="4" t="s">
        <v>15413</v>
      </c>
      <c r="C1680" s="5">
        <v>9232.1759000000002</v>
      </c>
    </row>
    <row r="1681" spans="2:3" x14ac:dyDescent="0.3">
      <c r="B1681" s="4" t="s">
        <v>2121</v>
      </c>
      <c r="C1681" s="5">
        <v>9218.4542999999994</v>
      </c>
    </row>
    <row r="1682" spans="2:3" x14ac:dyDescent="0.3">
      <c r="B1682" s="4" t="s">
        <v>4186</v>
      </c>
      <c r="C1682" s="5">
        <v>9214.1936999999998</v>
      </c>
    </row>
    <row r="1683" spans="2:3" x14ac:dyDescent="0.3">
      <c r="B1683" s="4" t="s">
        <v>5586</v>
      </c>
      <c r="C1683" s="5">
        <v>9182.9566999999988</v>
      </c>
    </row>
    <row r="1684" spans="2:3" x14ac:dyDescent="0.3">
      <c r="B1684" s="4" t="s">
        <v>18669</v>
      </c>
      <c r="C1684" s="5">
        <v>9180.2682000000004</v>
      </c>
    </row>
    <row r="1685" spans="2:3" x14ac:dyDescent="0.3">
      <c r="B1685" s="4" t="s">
        <v>10065</v>
      </c>
      <c r="C1685" s="5">
        <v>9174.6468999999997</v>
      </c>
    </row>
    <row r="1686" spans="2:3" x14ac:dyDescent="0.3">
      <c r="B1686" s="4" t="s">
        <v>2412</v>
      </c>
      <c r="C1686" s="5">
        <v>9172.3588</v>
      </c>
    </row>
    <row r="1687" spans="2:3" x14ac:dyDescent="0.3">
      <c r="B1687" s="4" t="s">
        <v>10951</v>
      </c>
      <c r="C1687" s="5">
        <v>9170.3333999999995</v>
      </c>
    </row>
    <row r="1688" spans="2:3" x14ac:dyDescent="0.3">
      <c r="B1688" s="4" t="s">
        <v>8916</v>
      </c>
      <c r="C1688" s="5">
        <v>9158.8150999999998</v>
      </c>
    </row>
    <row r="1689" spans="2:3" x14ac:dyDescent="0.3">
      <c r="B1689" s="4" t="s">
        <v>3038</v>
      </c>
      <c r="C1689" s="5">
        <v>9158.2196999999996</v>
      </c>
    </row>
    <row r="1690" spans="2:3" x14ac:dyDescent="0.3">
      <c r="B1690" s="4" t="s">
        <v>8548</v>
      </c>
      <c r="C1690" s="5">
        <v>9138.2381000000005</v>
      </c>
    </row>
    <row r="1691" spans="2:3" x14ac:dyDescent="0.3">
      <c r="B1691" s="4" t="s">
        <v>4664</v>
      </c>
      <c r="C1691" s="5">
        <v>9136.3285999999989</v>
      </c>
    </row>
    <row r="1692" spans="2:3" x14ac:dyDescent="0.3">
      <c r="B1692" s="4" t="s">
        <v>11494</v>
      </c>
      <c r="C1692" s="5">
        <v>9129.6128000000008</v>
      </c>
    </row>
    <row r="1693" spans="2:3" x14ac:dyDescent="0.3">
      <c r="B1693" s="4" t="s">
        <v>6632</v>
      </c>
      <c r="C1693" s="5">
        <v>9128.8670000000002</v>
      </c>
    </row>
    <row r="1694" spans="2:3" x14ac:dyDescent="0.3">
      <c r="B1694" s="4" t="s">
        <v>18490</v>
      </c>
      <c r="C1694" s="5">
        <v>9123.909599999999</v>
      </c>
    </row>
    <row r="1695" spans="2:3" x14ac:dyDescent="0.3">
      <c r="B1695" s="4" t="s">
        <v>4987</v>
      </c>
      <c r="C1695" s="5">
        <v>9118.8258000000005</v>
      </c>
    </row>
    <row r="1696" spans="2:3" x14ac:dyDescent="0.3">
      <c r="B1696" s="4" t="s">
        <v>11507</v>
      </c>
      <c r="C1696" s="5">
        <v>9116.2584999999999</v>
      </c>
    </row>
    <row r="1697" spans="2:3" x14ac:dyDescent="0.3">
      <c r="B1697" s="4" t="s">
        <v>12547</v>
      </c>
      <c r="C1697" s="5">
        <v>9113.1977000000006</v>
      </c>
    </row>
    <row r="1698" spans="2:3" x14ac:dyDescent="0.3">
      <c r="B1698" s="4" t="s">
        <v>9694</v>
      </c>
      <c r="C1698" s="5">
        <v>9108.9357999999993</v>
      </c>
    </row>
    <row r="1699" spans="2:3" x14ac:dyDescent="0.3">
      <c r="B1699" s="4" t="s">
        <v>17969</v>
      </c>
      <c r="C1699" s="5">
        <v>9100.7095000000008</v>
      </c>
    </row>
    <row r="1700" spans="2:3" x14ac:dyDescent="0.3">
      <c r="B1700" s="4" t="s">
        <v>11065</v>
      </c>
      <c r="C1700" s="5">
        <v>9094.4810999999991</v>
      </c>
    </row>
    <row r="1701" spans="2:3" x14ac:dyDescent="0.3">
      <c r="B1701" s="4" t="s">
        <v>14147</v>
      </c>
      <c r="C1701" s="5">
        <v>9091.8014999999996</v>
      </c>
    </row>
    <row r="1702" spans="2:3" x14ac:dyDescent="0.3">
      <c r="B1702" s="4" t="s">
        <v>8751</v>
      </c>
      <c r="C1702" s="5">
        <v>9065.1283999999996</v>
      </c>
    </row>
    <row r="1703" spans="2:3" x14ac:dyDescent="0.3">
      <c r="B1703" s="4" t="s">
        <v>1200</v>
      </c>
      <c r="C1703" s="5">
        <v>9046.1334000000006</v>
      </c>
    </row>
    <row r="1704" spans="2:3" x14ac:dyDescent="0.3">
      <c r="B1704" s="4" t="s">
        <v>9460</v>
      </c>
      <c r="C1704" s="5">
        <v>9039.2019999999993</v>
      </c>
    </row>
    <row r="1705" spans="2:3" x14ac:dyDescent="0.3">
      <c r="B1705" s="4" t="s">
        <v>13683</v>
      </c>
      <c r="C1705" s="5">
        <v>9033.7271999999994</v>
      </c>
    </row>
    <row r="1706" spans="2:3" x14ac:dyDescent="0.3">
      <c r="B1706" s="4" t="s">
        <v>6656</v>
      </c>
      <c r="C1706" s="5">
        <v>9031.6594999999998</v>
      </c>
    </row>
    <row r="1707" spans="2:3" x14ac:dyDescent="0.3">
      <c r="B1707" s="4" t="s">
        <v>18428</v>
      </c>
      <c r="C1707" s="5">
        <v>9021.3209999999999</v>
      </c>
    </row>
    <row r="1708" spans="2:3" x14ac:dyDescent="0.3">
      <c r="B1708" s="4" t="s">
        <v>17151</v>
      </c>
      <c r="C1708" s="5">
        <v>9021.3209999999999</v>
      </c>
    </row>
    <row r="1709" spans="2:3" x14ac:dyDescent="0.3">
      <c r="B1709" s="4" t="s">
        <v>8843</v>
      </c>
      <c r="C1709" s="5">
        <v>9021.3209999999999</v>
      </c>
    </row>
    <row r="1710" spans="2:3" x14ac:dyDescent="0.3">
      <c r="B1710" s="4" t="s">
        <v>6838</v>
      </c>
      <c r="C1710" s="5">
        <v>9021.3209999999999</v>
      </c>
    </row>
    <row r="1711" spans="2:3" x14ac:dyDescent="0.3">
      <c r="B1711" s="4" t="s">
        <v>6980</v>
      </c>
      <c r="C1711" s="5">
        <v>9021.3209999999999</v>
      </c>
    </row>
    <row r="1712" spans="2:3" x14ac:dyDescent="0.3">
      <c r="B1712" s="4" t="s">
        <v>6537</v>
      </c>
      <c r="C1712" s="5">
        <v>9021.3209999999999</v>
      </c>
    </row>
    <row r="1713" spans="2:3" x14ac:dyDescent="0.3">
      <c r="B1713" s="4" t="s">
        <v>4735</v>
      </c>
      <c r="C1713" s="5">
        <v>9021.3209999999999</v>
      </c>
    </row>
    <row r="1714" spans="2:3" x14ac:dyDescent="0.3">
      <c r="B1714" s="4" t="s">
        <v>12815</v>
      </c>
      <c r="C1714" s="5">
        <v>9020.9971999999998</v>
      </c>
    </row>
    <row r="1715" spans="2:3" x14ac:dyDescent="0.3">
      <c r="B1715" s="4" t="s">
        <v>15772</v>
      </c>
      <c r="C1715" s="5">
        <v>9019.0329000000002</v>
      </c>
    </row>
    <row r="1716" spans="2:3" x14ac:dyDescent="0.3">
      <c r="B1716" s="4" t="s">
        <v>10099</v>
      </c>
      <c r="C1716" s="5">
        <v>9007.354800000001</v>
      </c>
    </row>
    <row r="1717" spans="2:3" x14ac:dyDescent="0.3">
      <c r="B1717" s="4" t="s">
        <v>8058</v>
      </c>
      <c r="C1717" s="5">
        <v>8993.8480999999992</v>
      </c>
    </row>
    <row r="1718" spans="2:3" x14ac:dyDescent="0.3">
      <c r="B1718" s="4" t="s">
        <v>8466</v>
      </c>
      <c r="C1718" s="5">
        <v>8983.5550000000003</v>
      </c>
    </row>
    <row r="1719" spans="2:3" x14ac:dyDescent="0.3">
      <c r="B1719" s="4" t="s">
        <v>2072</v>
      </c>
      <c r="C1719" s="5">
        <v>8963.7386999999999</v>
      </c>
    </row>
    <row r="1720" spans="2:3" x14ac:dyDescent="0.3">
      <c r="B1720" s="4" t="s">
        <v>5295</v>
      </c>
      <c r="C1720" s="5">
        <v>8963.2425999999996</v>
      </c>
    </row>
    <row r="1721" spans="2:3" x14ac:dyDescent="0.3">
      <c r="B1721" s="4" t="s">
        <v>14634</v>
      </c>
      <c r="C1721" s="5">
        <v>8944.8048000000017</v>
      </c>
    </row>
    <row r="1722" spans="2:3" x14ac:dyDescent="0.3">
      <c r="B1722" s="4" t="s">
        <v>12129</v>
      </c>
      <c r="C1722" s="5">
        <v>8942.8873999999996</v>
      </c>
    </row>
    <row r="1723" spans="2:3" x14ac:dyDescent="0.3">
      <c r="B1723" s="4" t="s">
        <v>13421</v>
      </c>
      <c r="C1723" s="5">
        <v>8932.3819999999996</v>
      </c>
    </row>
    <row r="1724" spans="2:3" x14ac:dyDescent="0.3">
      <c r="B1724" s="4" t="s">
        <v>9857</v>
      </c>
      <c r="C1724" s="5">
        <v>8922.9872999999989</v>
      </c>
    </row>
    <row r="1725" spans="2:3" x14ac:dyDescent="0.3">
      <c r="B1725" s="4" t="s">
        <v>4167</v>
      </c>
      <c r="C1725" s="5">
        <v>8910.9443999999985</v>
      </c>
    </row>
    <row r="1726" spans="2:3" x14ac:dyDescent="0.3">
      <c r="B1726" s="4" t="s">
        <v>7364</v>
      </c>
      <c r="C1726" s="5">
        <v>8887.3292999999994</v>
      </c>
    </row>
    <row r="1727" spans="2:3" x14ac:dyDescent="0.3">
      <c r="B1727" s="4" t="s">
        <v>2418</v>
      </c>
      <c r="C1727" s="5">
        <v>8884.0210000000006</v>
      </c>
    </row>
    <row r="1728" spans="2:3" x14ac:dyDescent="0.3">
      <c r="B1728" s="4" t="s">
        <v>17324</v>
      </c>
      <c r="C1728" s="5">
        <v>8877.7569999999996</v>
      </c>
    </row>
    <row r="1729" spans="2:3" x14ac:dyDescent="0.3">
      <c r="B1729" s="4" t="s">
        <v>13463</v>
      </c>
      <c r="C1729" s="5">
        <v>8877.7569999999996</v>
      </c>
    </row>
    <row r="1730" spans="2:3" x14ac:dyDescent="0.3">
      <c r="B1730" s="4" t="s">
        <v>15720</v>
      </c>
      <c r="C1730" s="5">
        <v>8875.1469000000016</v>
      </c>
    </row>
    <row r="1731" spans="2:3" x14ac:dyDescent="0.3">
      <c r="B1731" s="4" t="s">
        <v>13682</v>
      </c>
      <c r="C1731" s="5">
        <v>8868.3445000000011</v>
      </c>
    </row>
    <row r="1732" spans="2:3" x14ac:dyDescent="0.3">
      <c r="B1732" s="4" t="s">
        <v>16736</v>
      </c>
      <c r="C1732" s="5">
        <v>8864.3541999999998</v>
      </c>
    </row>
    <row r="1733" spans="2:3" x14ac:dyDescent="0.3">
      <c r="B1733" s="4" t="s">
        <v>11036</v>
      </c>
      <c r="C1733" s="5">
        <v>8848.0483999999997</v>
      </c>
    </row>
    <row r="1734" spans="2:3" x14ac:dyDescent="0.3">
      <c r="B1734" s="4" t="s">
        <v>18072</v>
      </c>
      <c r="C1734" s="5">
        <v>8843.8032999999996</v>
      </c>
    </row>
    <row r="1735" spans="2:3" x14ac:dyDescent="0.3">
      <c r="B1735" s="4" t="s">
        <v>8803</v>
      </c>
      <c r="C1735" s="5">
        <v>8839.9845000000005</v>
      </c>
    </row>
    <row r="1736" spans="2:3" x14ac:dyDescent="0.3">
      <c r="B1736" s="4" t="s">
        <v>11320</v>
      </c>
      <c r="C1736" s="5">
        <v>8833.9495999999999</v>
      </c>
    </row>
    <row r="1737" spans="2:3" x14ac:dyDescent="0.3">
      <c r="B1737" s="4" t="s">
        <v>16063</v>
      </c>
      <c r="C1737" s="5">
        <v>8829.2306000000008</v>
      </c>
    </row>
    <row r="1738" spans="2:3" x14ac:dyDescent="0.3">
      <c r="B1738" s="4" t="s">
        <v>8443</v>
      </c>
      <c r="C1738" s="5">
        <v>8828.146999999999</v>
      </c>
    </row>
    <row r="1739" spans="2:3" x14ac:dyDescent="0.3">
      <c r="B1739" s="4" t="s">
        <v>14275</v>
      </c>
      <c r="C1739" s="5">
        <v>8821.8995999999988</v>
      </c>
    </row>
    <row r="1740" spans="2:3" x14ac:dyDescent="0.3">
      <c r="B1740" s="4" t="s">
        <v>8612</v>
      </c>
      <c r="C1740" s="5">
        <v>8821.4655999999995</v>
      </c>
    </row>
    <row r="1741" spans="2:3" x14ac:dyDescent="0.3">
      <c r="B1741" s="4" t="s">
        <v>3783</v>
      </c>
      <c r="C1741" s="5">
        <v>8817.9916999999987</v>
      </c>
    </row>
    <row r="1742" spans="2:3" x14ac:dyDescent="0.3">
      <c r="B1742" s="4" t="s">
        <v>14095</v>
      </c>
      <c r="C1742" s="5">
        <v>8814.4165999999987</v>
      </c>
    </row>
    <row r="1743" spans="2:3" x14ac:dyDescent="0.3">
      <c r="B1743" s="4" t="s">
        <v>1609</v>
      </c>
      <c r="C1743" s="5">
        <v>8813.8250000000007</v>
      </c>
    </row>
    <row r="1744" spans="2:3" x14ac:dyDescent="0.3">
      <c r="B1744" s="4" t="s">
        <v>12219</v>
      </c>
      <c r="C1744" s="5">
        <v>8812.1711999999989</v>
      </c>
    </row>
    <row r="1745" spans="2:3" x14ac:dyDescent="0.3">
      <c r="B1745" s="4" t="s">
        <v>9524</v>
      </c>
      <c r="C1745" s="5">
        <v>8806.3060999999998</v>
      </c>
    </row>
    <row r="1746" spans="2:3" x14ac:dyDescent="0.3">
      <c r="B1746" s="4" t="s">
        <v>5579</v>
      </c>
      <c r="C1746" s="5">
        <v>8798.2830000000013</v>
      </c>
    </row>
    <row r="1747" spans="2:3" x14ac:dyDescent="0.3">
      <c r="B1747" s="4" t="s">
        <v>16260</v>
      </c>
      <c r="C1747" s="5">
        <v>8792.3956999999991</v>
      </c>
    </row>
    <row r="1748" spans="2:3" x14ac:dyDescent="0.3">
      <c r="B1748" s="4" t="s">
        <v>9494</v>
      </c>
      <c r="C1748" s="5">
        <v>8791.7273000000005</v>
      </c>
    </row>
    <row r="1749" spans="2:3" x14ac:dyDescent="0.3">
      <c r="B1749" s="4" t="s">
        <v>11617</v>
      </c>
      <c r="C1749" s="5">
        <v>8790.1422000000002</v>
      </c>
    </row>
    <row r="1750" spans="2:3" x14ac:dyDescent="0.3">
      <c r="B1750" s="4" t="s">
        <v>10609</v>
      </c>
      <c r="C1750" s="5">
        <v>8790.1422000000002</v>
      </c>
    </row>
    <row r="1751" spans="2:3" x14ac:dyDescent="0.3">
      <c r="B1751" s="4" t="s">
        <v>8299</v>
      </c>
      <c r="C1751" s="5">
        <v>8785.7538999999997</v>
      </c>
    </row>
    <row r="1752" spans="2:3" x14ac:dyDescent="0.3">
      <c r="B1752" s="4" t="s">
        <v>15635</v>
      </c>
      <c r="C1752" s="5">
        <v>8781.9195999999993</v>
      </c>
    </row>
    <row r="1753" spans="2:3" x14ac:dyDescent="0.3">
      <c r="B1753" s="4" t="s">
        <v>2665</v>
      </c>
      <c r="C1753" s="5">
        <v>8776.869200000001</v>
      </c>
    </row>
    <row r="1754" spans="2:3" x14ac:dyDescent="0.3">
      <c r="B1754" s="4" t="s">
        <v>5477</v>
      </c>
      <c r="C1754" s="5">
        <v>8767.4061000000002</v>
      </c>
    </row>
    <row r="1755" spans="2:3" x14ac:dyDescent="0.3">
      <c r="B1755" s="4" t="s">
        <v>6849</v>
      </c>
      <c r="C1755" s="5">
        <v>8758.9315000000006</v>
      </c>
    </row>
    <row r="1756" spans="2:3" x14ac:dyDescent="0.3">
      <c r="B1756" s="4" t="s">
        <v>7976</v>
      </c>
      <c r="C1756" s="5">
        <v>8756.4274999999998</v>
      </c>
    </row>
    <row r="1757" spans="2:3" x14ac:dyDescent="0.3">
      <c r="B1757" s="4" t="s">
        <v>16517</v>
      </c>
      <c r="C1757" s="5">
        <v>8750.7015999999985</v>
      </c>
    </row>
    <row r="1758" spans="2:3" x14ac:dyDescent="0.3">
      <c r="B1758" s="4" t="s">
        <v>1621</v>
      </c>
      <c r="C1758" s="5">
        <v>8746.3347999999987</v>
      </c>
    </row>
    <row r="1759" spans="2:3" x14ac:dyDescent="0.3">
      <c r="B1759" s="4" t="s">
        <v>12262</v>
      </c>
      <c r="C1759" s="5">
        <v>8745.6438999999991</v>
      </c>
    </row>
    <row r="1760" spans="2:3" x14ac:dyDescent="0.3">
      <c r="B1760" s="4" t="s">
        <v>17620</v>
      </c>
      <c r="C1760" s="5">
        <v>8744.7142999999996</v>
      </c>
    </row>
    <row r="1761" spans="2:3" x14ac:dyDescent="0.3">
      <c r="B1761" s="4" t="s">
        <v>17101</v>
      </c>
      <c r="C1761" s="5">
        <v>8738.1211999999996</v>
      </c>
    </row>
    <row r="1762" spans="2:3" x14ac:dyDescent="0.3">
      <c r="B1762" s="4" t="s">
        <v>7765</v>
      </c>
      <c r="C1762" s="5">
        <v>8735.1368999999995</v>
      </c>
    </row>
    <row r="1763" spans="2:3" x14ac:dyDescent="0.3">
      <c r="B1763" s="4" t="s">
        <v>4502</v>
      </c>
      <c r="C1763" s="5">
        <v>8734.2847999999994</v>
      </c>
    </row>
    <row r="1764" spans="2:3" x14ac:dyDescent="0.3">
      <c r="B1764" s="4" t="s">
        <v>4057</v>
      </c>
      <c r="C1764" s="5">
        <v>8732.4993999999988</v>
      </c>
    </row>
    <row r="1765" spans="2:3" x14ac:dyDescent="0.3">
      <c r="B1765" s="4" t="s">
        <v>8397</v>
      </c>
      <c r="C1765" s="5">
        <v>8731.4803000000011</v>
      </c>
    </row>
    <row r="1766" spans="2:3" x14ac:dyDescent="0.3">
      <c r="B1766" s="4" t="s">
        <v>14614</v>
      </c>
      <c r="C1766" s="5">
        <v>8727.7061999999987</v>
      </c>
    </row>
    <row r="1767" spans="2:3" x14ac:dyDescent="0.3">
      <c r="B1767" s="4" t="s">
        <v>3617</v>
      </c>
      <c r="C1767" s="5">
        <v>8716.2084999999988</v>
      </c>
    </row>
    <row r="1768" spans="2:3" x14ac:dyDescent="0.3">
      <c r="B1768" s="4" t="s">
        <v>12014</v>
      </c>
      <c r="C1768" s="5">
        <v>8713.6525000000001</v>
      </c>
    </row>
    <row r="1769" spans="2:3" x14ac:dyDescent="0.3">
      <c r="B1769" s="4" t="s">
        <v>10130</v>
      </c>
      <c r="C1769" s="5">
        <v>8713.1126999999997</v>
      </c>
    </row>
    <row r="1770" spans="2:3" x14ac:dyDescent="0.3">
      <c r="B1770" s="4" t="s">
        <v>3481</v>
      </c>
      <c r="C1770" s="5">
        <v>8706.8338000000003</v>
      </c>
    </row>
    <row r="1771" spans="2:3" x14ac:dyDescent="0.3">
      <c r="B1771" s="4" t="s">
        <v>11140</v>
      </c>
      <c r="C1771" s="5">
        <v>8703.7652999999991</v>
      </c>
    </row>
    <row r="1772" spans="2:3" x14ac:dyDescent="0.3">
      <c r="B1772" s="4" t="s">
        <v>7674</v>
      </c>
      <c r="C1772" s="5">
        <v>8680.6237000000001</v>
      </c>
    </row>
    <row r="1773" spans="2:3" x14ac:dyDescent="0.3">
      <c r="B1773" s="4" t="s">
        <v>13529</v>
      </c>
      <c r="C1773" s="5">
        <v>8671.1376999999993</v>
      </c>
    </row>
    <row r="1774" spans="2:3" x14ac:dyDescent="0.3">
      <c r="B1774" s="4" t="s">
        <v>17023</v>
      </c>
      <c r="C1774" s="5">
        <v>8664.9231</v>
      </c>
    </row>
    <row r="1775" spans="2:3" x14ac:dyDescent="0.3">
      <c r="B1775" s="4" t="s">
        <v>5588</v>
      </c>
      <c r="C1775" s="5">
        <v>8659.4106000000011</v>
      </c>
    </row>
    <row r="1776" spans="2:3" x14ac:dyDescent="0.3">
      <c r="B1776" s="4" t="s">
        <v>18148</v>
      </c>
      <c r="C1776" s="5">
        <v>8658.7199999999993</v>
      </c>
    </row>
    <row r="1777" spans="2:3" x14ac:dyDescent="0.3">
      <c r="B1777" s="4" t="s">
        <v>13089</v>
      </c>
      <c r="C1777" s="5">
        <v>8658.7199999999993</v>
      </c>
    </row>
    <row r="1778" spans="2:3" x14ac:dyDescent="0.3">
      <c r="B1778" s="4" t="s">
        <v>12351</v>
      </c>
      <c r="C1778" s="5">
        <v>8658.7199999999993</v>
      </c>
    </row>
    <row r="1779" spans="2:3" x14ac:dyDescent="0.3">
      <c r="B1779" s="4" t="s">
        <v>12528</v>
      </c>
      <c r="C1779" s="5">
        <v>8658.7199999999993</v>
      </c>
    </row>
    <row r="1780" spans="2:3" x14ac:dyDescent="0.3">
      <c r="B1780" s="4" t="s">
        <v>10978</v>
      </c>
      <c r="C1780" s="5">
        <v>8658.7199999999993</v>
      </c>
    </row>
    <row r="1781" spans="2:3" x14ac:dyDescent="0.3">
      <c r="B1781" s="4" t="s">
        <v>11234</v>
      </c>
      <c r="C1781" s="5">
        <v>8658.7199999999993</v>
      </c>
    </row>
    <row r="1782" spans="2:3" x14ac:dyDescent="0.3">
      <c r="B1782" s="4" t="s">
        <v>10917</v>
      </c>
      <c r="C1782" s="5">
        <v>8658.7199999999993</v>
      </c>
    </row>
    <row r="1783" spans="2:3" x14ac:dyDescent="0.3">
      <c r="B1783" s="4" t="s">
        <v>3003</v>
      </c>
      <c r="C1783" s="5">
        <v>8656.3613000000005</v>
      </c>
    </row>
    <row r="1784" spans="2:3" x14ac:dyDescent="0.3">
      <c r="B1784" s="4" t="s">
        <v>3131</v>
      </c>
      <c r="C1784" s="5">
        <v>8645.1488000000008</v>
      </c>
    </row>
    <row r="1785" spans="2:3" x14ac:dyDescent="0.3">
      <c r="B1785" s="4" t="s">
        <v>13079</v>
      </c>
      <c r="C1785" s="5">
        <v>8638.2700999999997</v>
      </c>
    </row>
    <row r="1786" spans="2:3" x14ac:dyDescent="0.3">
      <c r="B1786" s="4" t="s">
        <v>18768</v>
      </c>
      <c r="C1786" s="5">
        <v>8632.0233000000007</v>
      </c>
    </row>
    <row r="1787" spans="2:3" x14ac:dyDescent="0.3">
      <c r="B1787" s="4" t="s">
        <v>6909</v>
      </c>
      <c r="C1787" s="5">
        <v>8625.0447999999997</v>
      </c>
    </row>
    <row r="1788" spans="2:3" x14ac:dyDescent="0.3">
      <c r="B1788" s="4" t="s">
        <v>8894</v>
      </c>
      <c r="C1788" s="5">
        <v>8603.1411000000007</v>
      </c>
    </row>
    <row r="1789" spans="2:3" x14ac:dyDescent="0.3">
      <c r="B1789" s="4" t="s">
        <v>9560</v>
      </c>
      <c r="C1789" s="5">
        <v>8600.639799999999</v>
      </c>
    </row>
    <row r="1790" spans="2:3" x14ac:dyDescent="0.3">
      <c r="B1790" s="4" t="s">
        <v>2890</v>
      </c>
      <c r="C1790" s="5">
        <v>8600.5406000000021</v>
      </c>
    </row>
    <row r="1791" spans="2:3" x14ac:dyDescent="0.3">
      <c r="B1791" s="4" t="s">
        <v>871</v>
      </c>
      <c r="C1791" s="5">
        <v>8598.9444999999996</v>
      </c>
    </row>
    <row r="1792" spans="2:3" x14ac:dyDescent="0.3">
      <c r="B1792" s="4" t="s">
        <v>3751</v>
      </c>
      <c r="C1792" s="5">
        <v>8593.5012999999999</v>
      </c>
    </row>
    <row r="1793" spans="2:3" x14ac:dyDescent="0.3">
      <c r="B1793" s="4" t="s">
        <v>17172</v>
      </c>
      <c r="C1793" s="5">
        <v>8563.8446000000004</v>
      </c>
    </row>
    <row r="1794" spans="2:3" x14ac:dyDescent="0.3">
      <c r="B1794" s="4" t="s">
        <v>12783</v>
      </c>
      <c r="C1794" s="5">
        <v>8551.2237000000005</v>
      </c>
    </row>
    <row r="1795" spans="2:3" x14ac:dyDescent="0.3">
      <c r="B1795" s="4" t="s">
        <v>14456</v>
      </c>
      <c r="C1795" s="5">
        <v>8538.2350999999999</v>
      </c>
    </row>
    <row r="1796" spans="2:3" x14ac:dyDescent="0.3">
      <c r="B1796" s="4" t="s">
        <v>12225</v>
      </c>
      <c r="C1796" s="5">
        <v>8537.2644</v>
      </c>
    </row>
    <row r="1797" spans="2:3" x14ac:dyDescent="0.3">
      <c r="B1797" s="4" t="s">
        <v>10681</v>
      </c>
      <c r="C1797" s="5">
        <v>8535.3592000000008</v>
      </c>
    </row>
    <row r="1798" spans="2:3" x14ac:dyDescent="0.3">
      <c r="B1798" s="4" t="s">
        <v>2615</v>
      </c>
      <c r="C1798" s="5">
        <v>8531.2805000000008</v>
      </c>
    </row>
    <row r="1799" spans="2:3" x14ac:dyDescent="0.3">
      <c r="B1799" s="4" t="s">
        <v>10903</v>
      </c>
      <c r="C1799" s="5">
        <v>8527.9426000000003</v>
      </c>
    </row>
    <row r="1800" spans="2:3" x14ac:dyDescent="0.3">
      <c r="B1800" s="4" t="s">
        <v>4283</v>
      </c>
      <c r="C1800" s="5">
        <v>8527.0743000000002</v>
      </c>
    </row>
    <row r="1801" spans="2:3" x14ac:dyDescent="0.3">
      <c r="B1801" s="4" t="s">
        <v>10590</v>
      </c>
      <c r="C1801" s="5">
        <v>8516.2510000000002</v>
      </c>
    </row>
    <row r="1802" spans="2:3" x14ac:dyDescent="0.3">
      <c r="B1802" s="4" t="s">
        <v>6140</v>
      </c>
      <c r="C1802" s="5">
        <v>8506.0653999999995</v>
      </c>
    </row>
    <row r="1803" spans="2:3" x14ac:dyDescent="0.3">
      <c r="B1803" s="4" t="s">
        <v>14853</v>
      </c>
      <c r="C1803" s="5">
        <v>8500.2150000000001</v>
      </c>
    </row>
    <row r="1804" spans="2:3" x14ac:dyDescent="0.3">
      <c r="B1804" s="4" t="s">
        <v>16220</v>
      </c>
      <c r="C1804" s="5">
        <v>8498.169899999999</v>
      </c>
    </row>
    <row r="1805" spans="2:3" x14ac:dyDescent="0.3">
      <c r="B1805" s="4" t="s">
        <v>17886</v>
      </c>
      <c r="C1805" s="5">
        <v>8496.5241999999998</v>
      </c>
    </row>
    <row r="1806" spans="2:3" x14ac:dyDescent="0.3">
      <c r="B1806" s="4" t="s">
        <v>11821</v>
      </c>
      <c r="C1806" s="5">
        <v>8491.5517999999993</v>
      </c>
    </row>
    <row r="1807" spans="2:3" x14ac:dyDescent="0.3">
      <c r="B1807" s="4" t="s">
        <v>11235</v>
      </c>
      <c r="C1807" s="5">
        <v>8476.7595000000001</v>
      </c>
    </row>
    <row r="1808" spans="2:3" x14ac:dyDescent="0.3">
      <c r="B1808" s="4" t="s">
        <v>960</v>
      </c>
      <c r="C1808" s="5">
        <v>8472.288700000001</v>
      </c>
    </row>
    <row r="1809" spans="2:3" x14ac:dyDescent="0.3">
      <c r="B1809" s="4" t="s">
        <v>10026</v>
      </c>
      <c r="C1809" s="5">
        <v>8465.6679999999997</v>
      </c>
    </row>
    <row r="1810" spans="2:3" x14ac:dyDescent="0.3">
      <c r="B1810" s="4" t="s">
        <v>7030</v>
      </c>
      <c r="C1810" s="5">
        <v>8462.8395</v>
      </c>
    </row>
    <row r="1811" spans="2:3" x14ac:dyDescent="0.3">
      <c r="B1811" s="4" t="s">
        <v>17400</v>
      </c>
      <c r="C1811" s="5">
        <v>8462.2005000000008</v>
      </c>
    </row>
    <row r="1812" spans="2:3" x14ac:dyDescent="0.3">
      <c r="B1812" s="4" t="s">
        <v>13559</v>
      </c>
      <c r="C1812" s="5">
        <v>8460.7669999999998</v>
      </c>
    </row>
    <row r="1813" spans="2:3" x14ac:dyDescent="0.3">
      <c r="B1813" s="4" t="s">
        <v>6718</v>
      </c>
      <c r="C1813" s="5">
        <v>8456.8487999999998</v>
      </c>
    </row>
    <row r="1814" spans="2:3" x14ac:dyDescent="0.3">
      <c r="B1814" s="4" t="s">
        <v>809</v>
      </c>
      <c r="C1814" s="5">
        <v>8455.0329999999994</v>
      </c>
    </row>
    <row r="1815" spans="2:3" x14ac:dyDescent="0.3">
      <c r="B1815" s="4" t="s">
        <v>13354</v>
      </c>
      <c r="C1815" s="5">
        <v>8453.5995000000003</v>
      </c>
    </row>
    <row r="1816" spans="2:3" x14ac:dyDescent="0.3">
      <c r="B1816" s="4" t="s">
        <v>3418</v>
      </c>
      <c r="C1816" s="5">
        <v>8447.8654999999999</v>
      </c>
    </row>
    <row r="1817" spans="2:3" x14ac:dyDescent="0.3">
      <c r="B1817" s="4" t="s">
        <v>18609</v>
      </c>
      <c r="C1817" s="5">
        <v>8447.8152000000009</v>
      </c>
    </row>
    <row r="1818" spans="2:3" x14ac:dyDescent="0.3">
      <c r="B1818" s="4" t="s">
        <v>11348</v>
      </c>
      <c r="C1818" s="5">
        <v>8446.4989999999998</v>
      </c>
    </row>
    <row r="1819" spans="2:3" x14ac:dyDescent="0.3">
      <c r="B1819" s="4" t="s">
        <v>7343</v>
      </c>
      <c r="C1819" s="5">
        <v>8445.4439000000002</v>
      </c>
    </row>
    <row r="1820" spans="2:3" x14ac:dyDescent="0.3">
      <c r="B1820" s="4" t="s">
        <v>16832</v>
      </c>
      <c r="C1820" s="5">
        <v>8434.9639999999999</v>
      </c>
    </row>
    <row r="1821" spans="2:3" x14ac:dyDescent="0.3">
      <c r="B1821" s="4" t="s">
        <v>14686</v>
      </c>
      <c r="C1821" s="5">
        <v>8434.9639999999999</v>
      </c>
    </row>
    <row r="1822" spans="2:3" x14ac:dyDescent="0.3">
      <c r="B1822" s="4" t="s">
        <v>1081</v>
      </c>
      <c r="C1822" s="5">
        <v>8434.9639999999999</v>
      </c>
    </row>
    <row r="1823" spans="2:3" x14ac:dyDescent="0.3">
      <c r="B1823" s="4" t="s">
        <v>17787</v>
      </c>
      <c r="C1823" s="5">
        <v>8434.5066000000006</v>
      </c>
    </row>
    <row r="1824" spans="2:3" x14ac:dyDescent="0.3">
      <c r="B1824" s="4" t="s">
        <v>4940</v>
      </c>
      <c r="C1824" s="5">
        <v>8432.9521000000004</v>
      </c>
    </row>
    <row r="1825" spans="2:3" x14ac:dyDescent="0.3">
      <c r="B1825" s="4" t="s">
        <v>13931</v>
      </c>
      <c r="C1825" s="5">
        <v>8412.9170000000013</v>
      </c>
    </row>
    <row r="1826" spans="2:3" x14ac:dyDescent="0.3">
      <c r="B1826" s="4" t="s">
        <v>7960</v>
      </c>
      <c r="C1826" s="5">
        <v>8407.5165000000015</v>
      </c>
    </row>
    <row r="1827" spans="2:3" x14ac:dyDescent="0.3">
      <c r="B1827" s="4" t="s">
        <v>16866</v>
      </c>
      <c r="C1827" s="5">
        <v>8403.9369999999999</v>
      </c>
    </row>
    <row r="1828" spans="2:3" x14ac:dyDescent="0.3">
      <c r="B1828" s="4" t="s">
        <v>724</v>
      </c>
      <c r="C1828" s="5">
        <v>8400.2034999999996</v>
      </c>
    </row>
    <row r="1829" spans="2:3" x14ac:dyDescent="0.3">
      <c r="B1829" s="4" t="s">
        <v>6694</v>
      </c>
      <c r="C1829" s="5">
        <v>8389.1446999999989</v>
      </c>
    </row>
    <row r="1830" spans="2:3" x14ac:dyDescent="0.3">
      <c r="B1830" s="4" t="s">
        <v>12182</v>
      </c>
      <c r="C1830" s="5">
        <v>8384.9419999999991</v>
      </c>
    </row>
    <row r="1831" spans="2:3" x14ac:dyDescent="0.3">
      <c r="B1831" s="4" t="s">
        <v>11306</v>
      </c>
      <c r="C1831" s="5">
        <v>8383.3633000000009</v>
      </c>
    </row>
    <row r="1832" spans="2:3" x14ac:dyDescent="0.3">
      <c r="B1832" s="4" t="s">
        <v>3570</v>
      </c>
      <c r="C1832" s="5">
        <v>8382.7681000000011</v>
      </c>
    </row>
    <row r="1833" spans="2:3" x14ac:dyDescent="0.3">
      <c r="B1833" s="4" t="s">
        <v>6113</v>
      </c>
      <c r="C1833" s="5">
        <v>8382.033300000001</v>
      </c>
    </row>
    <row r="1834" spans="2:3" x14ac:dyDescent="0.3">
      <c r="B1834" s="4" t="s">
        <v>9884</v>
      </c>
      <c r="C1834" s="5">
        <v>8360.1296000000002</v>
      </c>
    </row>
    <row r="1835" spans="2:3" x14ac:dyDescent="0.3">
      <c r="B1835" s="4" t="s">
        <v>6022</v>
      </c>
      <c r="C1835" s="5">
        <v>8360.1296000000002</v>
      </c>
    </row>
    <row r="1836" spans="2:3" x14ac:dyDescent="0.3">
      <c r="B1836" s="4" t="s">
        <v>17824</v>
      </c>
      <c r="C1836" s="5">
        <v>8359.3048999999992</v>
      </c>
    </row>
    <row r="1837" spans="2:3" x14ac:dyDescent="0.3">
      <c r="B1837" s="4" t="s">
        <v>633</v>
      </c>
      <c r="C1837" s="5">
        <v>8359.3048999999992</v>
      </c>
    </row>
    <row r="1838" spans="2:3" x14ac:dyDescent="0.3">
      <c r="B1838" s="4" t="s">
        <v>12458</v>
      </c>
      <c r="C1838" s="5">
        <v>8357.4516000000003</v>
      </c>
    </row>
    <row r="1839" spans="2:3" x14ac:dyDescent="0.3">
      <c r="B1839" s="4" t="s">
        <v>2526</v>
      </c>
      <c r="C1839" s="5">
        <v>8354.1041000000005</v>
      </c>
    </row>
    <row r="1840" spans="2:3" x14ac:dyDescent="0.3">
      <c r="B1840" s="4" t="s">
        <v>15862</v>
      </c>
      <c r="C1840" s="5">
        <v>8352.6706000000013</v>
      </c>
    </row>
    <row r="1841" spans="2:3" x14ac:dyDescent="0.3">
      <c r="B1841" s="4" t="s">
        <v>7905</v>
      </c>
      <c r="C1841" s="5">
        <v>8351.5720999999994</v>
      </c>
    </row>
    <row r="1842" spans="2:3" x14ac:dyDescent="0.3">
      <c r="B1842" s="4" t="s">
        <v>11770</v>
      </c>
      <c r="C1842" s="5">
        <v>8349.1046999999999</v>
      </c>
    </row>
    <row r="1843" spans="2:3" x14ac:dyDescent="0.3">
      <c r="B1843" s="4" t="s">
        <v>779</v>
      </c>
      <c r="C1843" s="5">
        <v>8345.3372999999992</v>
      </c>
    </row>
    <row r="1844" spans="2:3" x14ac:dyDescent="0.3">
      <c r="B1844" s="4" t="s">
        <v>13206</v>
      </c>
      <c r="C1844" s="5">
        <v>8344.0696000000007</v>
      </c>
    </row>
    <row r="1845" spans="2:3" x14ac:dyDescent="0.3">
      <c r="B1845" s="4" t="s">
        <v>11848</v>
      </c>
      <c r="C1845" s="5">
        <v>8344.0696000000007</v>
      </c>
    </row>
    <row r="1846" spans="2:3" x14ac:dyDescent="0.3">
      <c r="B1846" s="4" t="s">
        <v>10908</v>
      </c>
      <c r="C1846" s="5">
        <v>8344.0696000000007</v>
      </c>
    </row>
    <row r="1847" spans="2:3" x14ac:dyDescent="0.3">
      <c r="B1847" s="4" t="s">
        <v>7553</v>
      </c>
      <c r="C1847" s="5">
        <v>8344.0696000000007</v>
      </c>
    </row>
    <row r="1848" spans="2:3" x14ac:dyDescent="0.3">
      <c r="B1848" s="4" t="s">
        <v>15220</v>
      </c>
      <c r="C1848" s="5">
        <v>8343.5717999999997</v>
      </c>
    </row>
    <row r="1849" spans="2:3" x14ac:dyDescent="0.3">
      <c r="B1849" s="4" t="s">
        <v>822</v>
      </c>
      <c r="C1849" s="5">
        <v>8336.1676000000007</v>
      </c>
    </row>
    <row r="1850" spans="2:3" x14ac:dyDescent="0.3">
      <c r="B1850" s="4" t="s">
        <v>8905</v>
      </c>
      <c r="C1850" s="5">
        <v>8330.3333000000002</v>
      </c>
    </row>
    <row r="1851" spans="2:3" x14ac:dyDescent="0.3">
      <c r="B1851" s="4" t="s">
        <v>4737</v>
      </c>
      <c r="C1851" s="5">
        <v>8328.3071</v>
      </c>
    </row>
    <row r="1852" spans="2:3" x14ac:dyDescent="0.3">
      <c r="B1852" s="4" t="s">
        <v>16016</v>
      </c>
      <c r="C1852" s="5">
        <v>8327.7777999999998</v>
      </c>
    </row>
    <row r="1853" spans="2:3" x14ac:dyDescent="0.3">
      <c r="B1853" s="4" t="s">
        <v>1740</v>
      </c>
      <c r="C1853" s="5">
        <v>8322.0517999999993</v>
      </c>
    </row>
    <row r="1854" spans="2:3" x14ac:dyDescent="0.3">
      <c r="B1854" s="4" t="s">
        <v>10847</v>
      </c>
      <c r="C1854" s="5">
        <v>8317.8721000000005</v>
      </c>
    </row>
    <row r="1855" spans="2:3" x14ac:dyDescent="0.3">
      <c r="B1855" s="4" t="s">
        <v>6986</v>
      </c>
      <c r="C1855" s="5">
        <v>8316.3222000000005</v>
      </c>
    </row>
    <row r="1856" spans="2:3" x14ac:dyDescent="0.3">
      <c r="B1856" s="4" t="s">
        <v>8326</v>
      </c>
      <c r="C1856" s="5">
        <v>8311.478000000001</v>
      </c>
    </row>
    <row r="1857" spans="2:3" x14ac:dyDescent="0.3">
      <c r="B1857" s="4" t="s">
        <v>17964</v>
      </c>
      <c r="C1857" s="5">
        <v>8304.6935999999987</v>
      </c>
    </row>
    <row r="1858" spans="2:3" x14ac:dyDescent="0.3">
      <c r="B1858" s="4" t="s">
        <v>10061</v>
      </c>
      <c r="C1858" s="5">
        <v>8301.4657000000007</v>
      </c>
    </row>
    <row r="1859" spans="2:3" x14ac:dyDescent="0.3">
      <c r="B1859" s="4" t="s">
        <v>7776</v>
      </c>
      <c r="C1859" s="5">
        <v>8297.2163999999993</v>
      </c>
    </row>
    <row r="1860" spans="2:3" x14ac:dyDescent="0.3">
      <c r="B1860" s="4" t="s">
        <v>12824</v>
      </c>
      <c r="C1860" s="5">
        <v>8286.9917999999998</v>
      </c>
    </row>
    <row r="1861" spans="2:3" x14ac:dyDescent="0.3">
      <c r="B1861" s="4" t="s">
        <v>1475</v>
      </c>
      <c r="C1861" s="5">
        <v>8284.228799999999</v>
      </c>
    </row>
    <row r="1862" spans="2:3" x14ac:dyDescent="0.3">
      <c r="B1862" s="4" t="s">
        <v>5753</v>
      </c>
      <c r="C1862" s="5">
        <v>8280.6190000000006</v>
      </c>
    </row>
    <row r="1863" spans="2:3" x14ac:dyDescent="0.3">
      <c r="B1863" s="4" t="s">
        <v>11885</v>
      </c>
      <c r="C1863" s="5">
        <v>8279.6262000000006</v>
      </c>
    </row>
    <row r="1864" spans="2:3" x14ac:dyDescent="0.3">
      <c r="B1864" s="4" t="s">
        <v>11576</v>
      </c>
      <c r="C1864" s="5">
        <v>8279.6262000000006</v>
      </c>
    </row>
    <row r="1865" spans="2:3" x14ac:dyDescent="0.3">
      <c r="B1865" s="4" t="s">
        <v>2341</v>
      </c>
      <c r="C1865" s="5">
        <v>8274.5856000000003</v>
      </c>
    </row>
    <row r="1866" spans="2:3" x14ac:dyDescent="0.3">
      <c r="B1866" s="4" t="s">
        <v>5340</v>
      </c>
      <c r="C1866" s="5">
        <v>8269.4677000000011</v>
      </c>
    </row>
    <row r="1867" spans="2:3" x14ac:dyDescent="0.3">
      <c r="B1867" s="4" t="s">
        <v>18215</v>
      </c>
      <c r="C1867" s="5">
        <v>8266.3622999999989</v>
      </c>
    </row>
    <row r="1868" spans="2:3" x14ac:dyDescent="0.3">
      <c r="B1868" s="4" t="s">
        <v>7137</v>
      </c>
      <c r="C1868" s="5">
        <v>8262.3412000000008</v>
      </c>
    </row>
    <row r="1869" spans="2:3" x14ac:dyDescent="0.3">
      <c r="B1869" s="4" t="s">
        <v>14036</v>
      </c>
      <c r="C1869" s="5">
        <v>8262.2428</v>
      </c>
    </row>
    <row r="1870" spans="2:3" x14ac:dyDescent="0.3">
      <c r="B1870" s="4" t="s">
        <v>4077</v>
      </c>
      <c r="C1870" s="5">
        <v>8256.4987000000001</v>
      </c>
    </row>
    <row r="1871" spans="2:3" x14ac:dyDescent="0.3">
      <c r="B1871" s="4" t="s">
        <v>3213</v>
      </c>
      <c r="C1871" s="5">
        <v>8251.9561999999987</v>
      </c>
    </row>
    <row r="1872" spans="2:3" x14ac:dyDescent="0.3">
      <c r="B1872" s="4" t="s">
        <v>14304</v>
      </c>
      <c r="C1872" s="5">
        <v>8250.6111000000001</v>
      </c>
    </row>
    <row r="1873" spans="2:3" x14ac:dyDescent="0.3">
      <c r="B1873" s="4" t="s">
        <v>4966</v>
      </c>
      <c r="C1873" s="5">
        <v>8249.2502000000004</v>
      </c>
    </row>
    <row r="1874" spans="2:3" x14ac:dyDescent="0.3">
      <c r="B1874" s="4" t="s">
        <v>5644</v>
      </c>
      <c r="C1874" s="5">
        <v>8247.1985999999997</v>
      </c>
    </row>
    <row r="1875" spans="2:3" x14ac:dyDescent="0.3">
      <c r="B1875" s="4" t="s">
        <v>4553</v>
      </c>
      <c r="C1875" s="5">
        <v>8235.1278999999995</v>
      </c>
    </row>
    <row r="1876" spans="2:3" x14ac:dyDescent="0.3">
      <c r="B1876" s="4" t="s">
        <v>11361</v>
      </c>
      <c r="C1876" s="5">
        <v>8232.5910000000003</v>
      </c>
    </row>
    <row r="1877" spans="2:3" x14ac:dyDescent="0.3">
      <c r="B1877" s="4" t="s">
        <v>9780</v>
      </c>
      <c r="C1877" s="5">
        <v>8228.7587999999996</v>
      </c>
    </row>
    <row r="1878" spans="2:3" x14ac:dyDescent="0.3">
      <c r="B1878" s="4" t="s">
        <v>8382</v>
      </c>
      <c r="C1878" s="5">
        <v>8218.5517999999993</v>
      </c>
    </row>
    <row r="1879" spans="2:3" x14ac:dyDescent="0.3">
      <c r="B1879" s="4" t="s">
        <v>865</v>
      </c>
      <c r="C1879" s="5">
        <v>8210.2924999999996</v>
      </c>
    </row>
    <row r="1880" spans="2:3" x14ac:dyDescent="0.3">
      <c r="B1880" s="4" t="s">
        <v>11282</v>
      </c>
      <c r="C1880" s="5">
        <v>8206.8037000000004</v>
      </c>
    </row>
    <row r="1881" spans="2:3" x14ac:dyDescent="0.3">
      <c r="B1881" s="4" t="s">
        <v>16236</v>
      </c>
      <c r="C1881" s="5">
        <v>8197.8518000000004</v>
      </c>
    </row>
    <row r="1882" spans="2:3" x14ac:dyDescent="0.3">
      <c r="B1882" s="4" t="s">
        <v>7481</v>
      </c>
      <c r="C1882" s="5">
        <v>8192.0113999999994</v>
      </c>
    </row>
    <row r="1883" spans="2:3" x14ac:dyDescent="0.3">
      <c r="B1883" s="4" t="s">
        <v>12990</v>
      </c>
      <c r="C1883" s="5">
        <v>8178.2123999999994</v>
      </c>
    </row>
    <row r="1884" spans="2:3" x14ac:dyDescent="0.3">
      <c r="B1884" s="4" t="s">
        <v>4849</v>
      </c>
      <c r="C1884" s="5">
        <v>8177.9591</v>
      </c>
    </row>
    <row r="1885" spans="2:3" x14ac:dyDescent="0.3">
      <c r="B1885" s="4" t="s">
        <v>7039</v>
      </c>
      <c r="C1885" s="5">
        <v>8177.3744000000006</v>
      </c>
    </row>
    <row r="1886" spans="2:3" x14ac:dyDescent="0.3">
      <c r="B1886" s="4" t="s">
        <v>6559</v>
      </c>
      <c r="C1886" s="5">
        <v>8175.81</v>
      </c>
    </row>
    <row r="1887" spans="2:3" x14ac:dyDescent="0.3">
      <c r="B1887" s="4" t="s">
        <v>11274</v>
      </c>
      <c r="C1887" s="5">
        <v>8170.1076999999996</v>
      </c>
    </row>
    <row r="1888" spans="2:3" x14ac:dyDescent="0.3">
      <c r="B1888" s="4" t="s">
        <v>14576</v>
      </c>
      <c r="C1888" s="5">
        <v>8159.8177999999998</v>
      </c>
    </row>
    <row r="1889" spans="2:3" x14ac:dyDescent="0.3">
      <c r="B1889" s="4" t="s">
        <v>16279</v>
      </c>
      <c r="C1889" s="5">
        <v>8157.7767999999996</v>
      </c>
    </row>
    <row r="1890" spans="2:3" x14ac:dyDescent="0.3">
      <c r="B1890" s="4" t="s">
        <v>9301</v>
      </c>
      <c r="C1890" s="5">
        <v>8149.7584999999999</v>
      </c>
    </row>
    <row r="1891" spans="2:3" x14ac:dyDescent="0.3">
      <c r="B1891" s="4" t="s">
        <v>18580</v>
      </c>
      <c r="C1891" s="5">
        <v>8148.2039999999997</v>
      </c>
    </row>
    <row r="1892" spans="2:3" x14ac:dyDescent="0.3">
      <c r="B1892" s="4" t="s">
        <v>10627</v>
      </c>
      <c r="C1892" s="5">
        <v>8148.2039999999997</v>
      </c>
    </row>
    <row r="1893" spans="2:3" x14ac:dyDescent="0.3">
      <c r="B1893" s="4" t="s">
        <v>8631</v>
      </c>
      <c r="C1893" s="5">
        <v>8148.2039999999997</v>
      </c>
    </row>
    <row r="1894" spans="2:3" x14ac:dyDescent="0.3">
      <c r="B1894" s="4" t="s">
        <v>2860</v>
      </c>
      <c r="C1894" s="5">
        <v>8148.2039999999997</v>
      </c>
    </row>
    <row r="1895" spans="2:3" x14ac:dyDescent="0.3">
      <c r="B1895" s="4" t="s">
        <v>2374</v>
      </c>
      <c r="C1895" s="5">
        <v>8144.0012999999999</v>
      </c>
    </row>
    <row r="1896" spans="2:3" x14ac:dyDescent="0.3">
      <c r="B1896" s="4" t="s">
        <v>4457</v>
      </c>
      <c r="C1896" s="5">
        <v>8141.9336000000003</v>
      </c>
    </row>
    <row r="1897" spans="2:3" x14ac:dyDescent="0.3">
      <c r="B1897" s="4" t="s">
        <v>11632</v>
      </c>
      <c r="C1897" s="5">
        <v>8139.8361999999997</v>
      </c>
    </row>
    <row r="1898" spans="2:3" x14ac:dyDescent="0.3">
      <c r="B1898" s="4" t="s">
        <v>15512</v>
      </c>
      <c r="C1898" s="5">
        <v>8122.5528000000004</v>
      </c>
    </row>
    <row r="1899" spans="2:3" x14ac:dyDescent="0.3">
      <c r="B1899" s="4" t="s">
        <v>2060</v>
      </c>
      <c r="C1899" s="5">
        <v>8119.1889000000001</v>
      </c>
    </row>
    <row r="1900" spans="2:3" x14ac:dyDescent="0.3">
      <c r="B1900" s="4" t="s">
        <v>7999</v>
      </c>
      <c r="C1900" s="5">
        <v>8114.7784000000001</v>
      </c>
    </row>
    <row r="1901" spans="2:3" x14ac:dyDescent="0.3">
      <c r="B1901" s="4" t="s">
        <v>6027</v>
      </c>
      <c r="C1901" s="5">
        <v>8113.1567000000005</v>
      </c>
    </row>
    <row r="1902" spans="2:3" x14ac:dyDescent="0.3">
      <c r="B1902" s="4" t="s">
        <v>16790</v>
      </c>
      <c r="C1902" s="5">
        <v>8111.9015000000009</v>
      </c>
    </row>
    <row r="1903" spans="2:3" x14ac:dyDescent="0.3">
      <c r="B1903" s="4" t="s">
        <v>18829</v>
      </c>
      <c r="C1903" s="5">
        <v>8099.6345000000001</v>
      </c>
    </row>
    <row r="1904" spans="2:3" x14ac:dyDescent="0.3">
      <c r="B1904" s="4" t="s">
        <v>6755</v>
      </c>
      <c r="C1904" s="5">
        <v>8099.6345000000001</v>
      </c>
    </row>
    <row r="1905" spans="2:3" x14ac:dyDescent="0.3">
      <c r="B1905" s="4" t="s">
        <v>5428</v>
      </c>
      <c r="C1905" s="5">
        <v>8098.1585999999998</v>
      </c>
    </row>
    <row r="1906" spans="2:3" x14ac:dyDescent="0.3">
      <c r="B1906" s="4" t="s">
        <v>1891</v>
      </c>
      <c r="C1906" s="5">
        <v>8097.6569</v>
      </c>
    </row>
    <row r="1907" spans="2:3" x14ac:dyDescent="0.3">
      <c r="B1907" s="4" t="s">
        <v>9217</v>
      </c>
      <c r="C1907" s="5">
        <v>8095.1529</v>
      </c>
    </row>
    <row r="1908" spans="2:3" x14ac:dyDescent="0.3">
      <c r="B1908" s="4" t="s">
        <v>16709</v>
      </c>
      <c r="C1908" s="5">
        <v>8091.2530000000006</v>
      </c>
    </row>
    <row r="1909" spans="2:3" x14ac:dyDescent="0.3">
      <c r="B1909" s="4" t="s">
        <v>8206</v>
      </c>
      <c r="C1909" s="5">
        <v>8075.8652999999995</v>
      </c>
    </row>
    <row r="1910" spans="2:3" x14ac:dyDescent="0.3">
      <c r="B1910" s="4" t="s">
        <v>17112</v>
      </c>
      <c r="C1910" s="5">
        <v>8075.3401000000003</v>
      </c>
    </row>
    <row r="1911" spans="2:3" x14ac:dyDescent="0.3">
      <c r="B1911" s="4" t="s">
        <v>9943</v>
      </c>
      <c r="C1911" s="5">
        <v>8073.3231999999998</v>
      </c>
    </row>
    <row r="1912" spans="2:3" x14ac:dyDescent="0.3">
      <c r="B1912" s="4" t="s">
        <v>4238</v>
      </c>
      <c r="C1912" s="5">
        <v>8071.3757999999998</v>
      </c>
    </row>
    <row r="1913" spans="2:3" x14ac:dyDescent="0.3">
      <c r="B1913" s="4" t="s">
        <v>9784</v>
      </c>
      <c r="C1913" s="5">
        <v>8067.8329000000003</v>
      </c>
    </row>
    <row r="1914" spans="2:3" x14ac:dyDescent="0.3">
      <c r="B1914" s="4" t="s">
        <v>13681</v>
      </c>
      <c r="C1914" s="5">
        <v>8065.2927</v>
      </c>
    </row>
    <row r="1915" spans="2:3" x14ac:dyDescent="0.3">
      <c r="B1915" s="4" t="s">
        <v>12097</v>
      </c>
      <c r="C1915" s="5">
        <v>8062.1436999999996</v>
      </c>
    </row>
    <row r="1916" spans="2:3" x14ac:dyDescent="0.3">
      <c r="B1916" s="4" t="s">
        <v>10613</v>
      </c>
      <c r="C1916" s="5">
        <v>8062.1436999999996</v>
      </c>
    </row>
    <row r="1917" spans="2:3" x14ac:dyDescent="0.3">
      <c r="B1917" s="4" t="s">
        <v>9821</v>
      </c>
      <c r="C1917" s="5">
        <v>8056.5411999999997</v>
      </c>
    </row>
    <row r="1918" spans="2:3" x14ac:dyDescent="0.3">
      <c r="B1918" s="4" t="s">
        <v>5774</v>
      </c>
      <c r="C1918" s="5">
        <v>8055.1583000000001</v>
      </c>
    </row>
    <row r="1919" spans="2:3" x14ac:dyDescent="0.3">
      <c r="B1919" s="4" t="s">
        <v>18104</v>
      </c>
      <c r="C1919" s="5">
        <v>8047.4456</v>
      </c>
    </row>
    <row r="1920" spans="2:3" x14ac:dyDescent="0.3">
      <c r="B1920" s="4" t="s">
        <v>17677</v>
      </c>
      <c r="C1920" s="5">
        <v>8046.7125000000005</v>
      </c>
    </row>
    <row r="1921" spans="2:3" x14ac:dyDescent="0.3">
      <c r="B1921" s="4" t="s">
        <v>6927</v>
      </c>
      <c r="C1921" s="5">
        <v>8044.1350000000002</v>
      </c>
    </row>
    <row r="1922" spans="2:3" x14ac:dyDescent="0.3">
      <c r="B1922" s="4" t="s">
        <v>17591</v>
      </c>
      <c r="C1922" s="5">
        <v>8040.24</v>
      </c>
    </row>
    <row r="1923" spans="2:3" x14ac:dyDescent="0.3">
      <c r="B1923" s="4" t="s">
        <v>16219</v>
      </c>
      <c r="C1923" s="5">
        <v>8040.24</v>
      </c>
    </row>
    <row r="1924" spans="2:3" x14ac:dyDescent="0.3">
      <c r="B1924" s="4" t="s">
        <v>11154</v>
      </c>
      <c r="C1924" s="5">
        <v>8040.24</v>
      </c>
    </row>
    <row r="1925" spans="2:3" x14ac:dyDescent="0.3">
      <c r="B1925" s="4" t="s">
        <v>1965</v>
      </c>
      <c r="C1925" s="5">
        <v>8040.24</v>
      </c>
    </row>
    <row r="1926" spans="2:3" x14ac:dyDescent="0.3">
      <c r="B1926" s="4" t="s">
        <v>4459</v>
      </c>
      <c r="C1926" s="5">
        <v>8024.2545</v>
      </c>
    </row>
    <row r="1927" spans="2:3" x14ac:dyDescent="0.3">
      <c r="B1927" s="4" t="s">
        <v>9641</v>
      </c>
      <c r="C1927" s="5">
        <v>8008.1554999999998</v>
      </c>
    </row>
    <row r="1928" spans="2:3" x14ac:dyDescent="0.3">
      <c r="B1928" s="4" t="s">
        <v>9967</v>
      </c>
      <c r="C1928" s="5">
        <v>8000.5956000000006</v>
      </c>
    </row>
    <row r="1929" spans="2:3" x14ac:dyDescent="0.3">
      <c r="B1929" s="4" t="s">
        <v>10299</v>
      </c>
      <c r="C1929" s="5">
        <v>7995.6189000000004</v>
      </c>
    </row>
    <row r="1930" spans="2:3" x14ac:dyDescent="0.3">
      <c r="B1930" s="4" t="s">
        <v>5553</v>
      </c>
      <c r="C1930" s="5">
        <v>7995.6189000000004</v>
      </c>
    </row>
    <row r="1931" spans="2:3" x14ac:dyDescent="0.3">
      <c r="B1931" s="4" t="s">
        <v>11342</v>
      </c>
      <c r="C1931" s="5">
        <v>7988.1417000000001</v>
      </c>
    </row>
    <row r="1932" spans="2:3" x14ac:dyDescent="0.3">
      <c r="B1932" s="4" t="s">
        <v>12546</v>
      </c>
      <c r="C1932" s="5">
        <v>7985.6111000000001</v>
      </c>
    </row>
    <row r="1933" spans="2:3" x14ac:dyDescent="0.3">
      <c r="B1933" s="4" t="s">
        <v>6919</v>
      </c>
      <c r="C1933" s="5">
        <v>7965.5633000000007</v>
      </c>
    </row>
    <row r="1934" spans="2:3" x14ac:dyDescent="0.3">
      <c r="B1934" s="4" t="s">
        <v>935</v>
      </c>
      <c r="C1934" s="5">
        <v>7964.2002000000002</v>
      </c>
    </row>
    <row r="1935" spans="2:3" x14ac:dyDescent="0.3">
      <c r="B1935" s="4" t="s">
        <v>2366</v>
      </c>
      <c r="C1935" s="5">
        <v>7946.4744999999984</v>
      </c>
    </row>
    <row r="1936" spans="2:3" x14ac:dyDescent="0.3">
      <c r="B1936" s="4" t="s">
        <v>13575</v>
      </c>
      <c r="C1936" s="5">
        <v>7936.2547000000004</v>
      </c>
    </row>
    <row r="1937" spans="2:3" x14ac:dyDescent="0.3">
      <c r="B1937" s="4" t="s">
        <v>12408</v>
      </c>
      <c r="C1937" s="5">
        <v>7936.2547000000004</v>
      </c>
    </row>
    <row r="1938" spans="2:3" x14ac:dyDescent="0.3">
      <c r="B1938" s="4" t="s">
        <v>9572</v>
      </c>
      <c r="C1938" s="5">
        <v>7936.2375000000002</v>
      </c>
    </row>
    <row r="1939" spans="2:3" x14ac:dyDescent="0.3">
      <c r="B1939" s="4" t="s">
        <v>11204</v>
      </c>
      <c r="C1939" s="5">
        <v>7934.6553000000004</v>
      </c>
    </row>
    <row r="1940" spans="2:3" x14ac:dyDescent="0.3">
      <c r="B1940" s="4" t="s">
        <v>16850</v>
      </c>
      <c r="C1940" s="5">
        <v>7934.2754000000004</v>
      </c>
    </row>
    <row r="1941" spans="2:3" x14ac:dyDescent="0.3">
      <c r="B1941" s="4" t="s">
        <v>16043</v>
      </c>
      <c r="C1941" s="5">
        <v>7913.2593000000006</v>
      </c>
    </row>
    <row r="1942" spans="2:3" x14ac:dyDescent="0.3">
      <c r="B1942" s="4" t="s">
        <v>885</v>
      </c>
      <c r="C1942" s="5">
        <v>7910.9745000000003</v>
      </c>
    </row>
    <row r="1943" spans="2:3" x14ac:dyDescent="0.3">
      <c r="B1943" s="4" t="s">
        <v>9459</v>
      </c>
      <c r="C1943" s="5">
        <v>7908.1420000000007</v>
      </c>
    </row>
    <row r="1944" spans="2:3" x14ac:dyDescent="0.3">
      <c r="B1944" s="4" t="s">
        <v>13280</v>
      </c>
      <c r="C1944" s="5">
        <v>7894.1197000000002</v>
      </c>
    </row>
    <row r="1945" spans="2:3" x14ac:dyDescent="0.3">
      <c r="B1945" s="4" t="s">
        <v>16418</v>
      </c>
      <c r="C1945" s="5">
        <v>7882.6624000000002</v>
      </c>
    </row>
    <row r="1946" spans="2:3" x14ac:dyDescent="0.3">
      <c r="B1946" s="4" t="s">
        <v>10371</v>
      </c>
      <c r="C1946" s="5">
        <v>7880.3396000000002</v>
      </c>
    </row>
    <row r="1947" spans="2:3" x14ac:dyDescent="0.3">
      <c r="B1947" s="4" t="s">
        <v>16530</v>
      </c>
      <c r="C1947" s="5">
        <v>7878.7662</v>
      </c>
    </row>
    <row r="1948" spans="2:3" x14ac:dyDescent="0.3">
      <c r="B1948" s="4" t="s">
        <v>18015</v>
      </c>
      <c r="C1948" s="5">
        <v>7875.5920999999998</v>
      </c>
    </row>
    <row r="1949" spans="2:3" x14ac:dyDescent="0.3">
      <c r="B1949" s="4" t="s">
        <v>18880</v>
      </c>
      <c r="C1949" s="5">
        <v>7874.5307000000003</v>
      </c>
    </row>
    <row r="1950" spans="2:3" x14ac:dyDescent="0.3">
      <c r="B1950" s="4" t="s">
        <v>8379</v>
      </c>
      <c r="C1950" s="5">
        <v>7864.9708000000001</v>
      </c>
    </row>
    <row r="1951" spans="2:3" x14ac:dyDescent="0.3">
      <c r="B1951" s="4" t="s">
        <v>2924</v>
      </c>
      <c r="C1951" s="5">
        <v>7855.1904000000004</v>
      </c>
    </row>
    <row r="1952" spans="2:3" x14ac:dyDescent="0.3">
      <c r="B1952" s="4" t="s">
        <v>10932</v>
      </c>
      <c r="C1952" s="5">
        <v>7849.1913000000004</v>
      </c>
    </row>
    <row r="1953" spans="2:3" x14ac:dyDescent="0.3">
      <c r="B1953" s="4" t="s">
        <v>8216</v>
      </c>
      <c r="C1953" s="5">
        <v>7848.4715000000006</v>
      </c>
    </row>
    <row r="1954" spans="2:3" x14ac:dyDescent="0.3">
      <c r="B1954" s="4" t="s">
        <v>3206</v>
      </c>
      <c r="C1954" s="5">
        <v>7836.1171000000004</v>
      </c>
    </row>
    <row r="1955" spans="2:3" x14ac:dyDescent="0.3">
      <c r="B1955" s="4" t="s">
        <v>15084</v>
      </c>
      <c r="C1955" s="5">
        <v>7834.4690000000001</v>
      </c>
    </row>
    <row r="1956" spans="2:3" x14ac:dyDescent="0.3">
      <c r="B1956" s="4" t="s">
        <v>9977</v>
      </c>
      <c r="C1956" s="5">
        <v>7828.0190000000002</v>
      </c>
    </row>
    <row r="1957" spans="2:3" x14ac:dyDescent="0.3">
      <c r="B1957" s="4" t="s">
        <v>7339</v>
      </c>
      <c r="C1957" s="5">
        <v>7826.6922999999997</v>
      </c>
    </row>
    <row r="1958" spans="2:3" x14ac:dyDescent="0.3">
      <c r="B1958" s="4" t="s">
        <v>4533</v>
      </c>
      <c r="C1958" s="5">
        <v>7826.3841000000002</v>
      </c>
    </row>
    <row r="1959" spans="2:3" x14ac:dyDescent="0.3">
      <c r="B1959" s="4" t="s">
        <v>8588</v>
      </c>
      <c r="C1959" s="5">
        <v>7816.0266000000001</v>
      </c>
    </row>
    <row r="1960" spans="2:3" x14ac:dyDescent="0.3">
      <c r="B1960" s="4" t="s">
        <v>2879</v>
      </c>
      <c r="C1960" s="5">
        <v>7814.8366000000005</v>
      </c>
    </row>
    <row r="1961" spans="2:3" x14ac:dyDescent="0.3">
      <c r="B1961" s="4" t="s">
        <v>6404</v>
      </c>
      <c r="C1961" s="5">
        <v>7814.0825000000004</v>
      </c>
    </row>
    <row r="1962" spans="2:3" x14ac:dyDescent="0.3">
      <c r="B1962" s="4" t="s">
        <v>13127</v>
      </c>
      <c r="C1962" s="5">
        <v>7806.5049000000008</v>
      </c>
    </row>
    <row r="1963" spans="2:3" x14ac:dyDescent="0.3">
      <c r="B1963" s="4" t="s">
        <v>14937</v>
      </c>
      <c r="C1963" s="5">
        <v>7801.1936000000005</v>
      </c>
    </row>
    <row r="1964" spans="2:3" x14ac:dyDescent="0.3">
      <c r="B1964" s="4" t="s">
        <v>11149</v>
      </c>
      <c r="C1964" s="5">
        <v>7799.7330000000002</v>
      </c>
    </row>
    <row r="1965" spans="2:3" x14ac:dyDescent="0.3">
      <c r="B1965" s="4" t="s">
        <v>6083</v>
      </c>
      <c r="C1965" s="5">
        <v>7798.6112000000003</v>
      </c>
    </row>
    <row r="1966" spans="2:3" x14ac:dyDescent="0.3">
      <c r="B1966" s="4" t="s">
        <v>16911</v>
      </c>
      <c r="C1966" s="5">
        <v>7792.5208000000002</v>
      </c>
    </row>
    <row r="1967" spans="2:3" x14ac:dyDescent="0.3">
      <c r="B1967" s="4" t="s">
        <v>1653</v>
      </c>
      <c r="C1967" s="5">
        <v>7782.8786</v>
      </c>
    </row>
    <row r="1968" spans="2:3" x14ac:dyDescent="0.3">
      <c r="B1968" s="4" t="s">
        <v>15926</v>
      </c>
      <c r="C1968" s="5">
        <v>7780.9157000000005</v>
      </c>
    </row>
    <row r="1969" spans="2:3" x14ac:dyDescent="0.3">
      <c r="B1969" s="4" t="s">
        <v>15525</v>
      </c>
      <c r="C1969" s="5">
        <v>7777.3274000000001</v>
      </c>
    </row>
    <row r="1970" spans="2:3" x14ac:dyDescent="0.3">
      <c r="B1970" s="4" t="s">
        <v>4958</v>
      </c>
      <c r="C1970" s="5">
        <v>7772.5845000000008</v>
      </c>
    </row>
    <row r="1971" spans="2:3" x14ac:dyDescent="0.3">
      <c r="B1971" s="4" t="s">
        <v>11562</v>
      </c>
      <c r="C1971" s="5">
        <v>7771.8056999999999</v>
      </c>
    </row>
    <row r="1972" spans="2:3" x14ac:dyDescent="0.3">
      <c r="B1972" s="4" t="s">
        <v>2983</v>
      </c>
      <c r="C1972" s="5">
        <v>7771.4575999999997</v>
      </c>
    </row>
    <row r="1973" spans="2:3" x14ac:dyDescent="0.3">
      <c r="B1973" s="4" t="s">
        <v>2142</v>
      </c>
      <c r="C1973" s="5">
        <v>7770.5304999999998</v>
      </c>
    </row>
    <row r="1974" spans="2:3" x14ac:dyDescent="0.3">
      <c r="B1974" s="4" t="s">
        <v>10816</v>
      </c>
      <c r="C1974" s="5">
        <v>7762.6975000000002</v>
      </c>
    </row>
    <row r="1975" spans="2:3" x14ac:dyDescent="0.3">
      <c r="B1975" s="4" t="s">
        <v>12749</v>
      </c>
      <c r="C1975" s="5">
        <v>7757.6423000000004</v>
      </c>
    </row>
    <row r="1976" spans="2:3" x14ac:dyDescent="0.3">
      <c r="B1976" s="4" t="s">
        <v>18315</v>
      </c>
      <c r="C1976" s="5">
        <v>7752.8492999999999</v>
      </c>
    </row>
    <row r="1977" spans="2:3" x14ac:dyDescent="0.3">
      <c r="B1977" s="4" t="s">
        <v>12159</v>
      </c>
      <c r="C1977" s="5">
        <v>7749.5538999999999</v>
      </c>
    </row>
    <row r="1978" spans="2:3" x14ac:dyDescent="0.3">
      <c r="B1978" s="4" t="s">
        <v>18600</v>
      </c>
      <c r="C1978" s="5">
        <v>7740.7938000000004</v>
      </c>
    </row>
    <row r="1979" spans="2:3" x14ac:dyDescent="0.3">
      <c r="B1979" s="4" t="s">
        <v>16222</v>
      </c>
      <c r="C1979" s="5">
        <v>7740.7938000000004</v>
      </c>
    </row>
    <row r="1980" spans="2:3" x14ac:dyDescent="0.3">
      <c r="B1980" s="4" t="s">
        <v>13773</v>
      </c>
      <c r="C1980" s="5">
        <v>7740.7938000000004</v>
      </c>
    </row>
    <row r="1981" spans="2:3" x14ac:dyDescent="0.3">
      <c r="B1981" s="4" t="s">
        <v>12819</v>
      </c>
      <c r="C1981" s="5">
        <v>7740.7938000000004</v>
      </c>
    </row>
    <row r="1982" spans="2:3" x14ac:dyDescent="0.3">
      <c r="B1982" s="4" t="s">
        <v>2535</v>
      </c>
      <c r="C1982" s="5">
        <v>7740.7938000000004</v>
      </c>
    </row>
    <row r="1983" spans="2:3" x14ac:dyDescent="0.3">
      <c r="B1983" s="4" t="s">
        <v>1593</v>
      </c>
      <c r="C1983" s="5">
        <v>7740.7938000000004</v>
      </c>
    </row>
    <row r="1984" spans="2:3" x14ac:dyDescent="0.3">
      <c r="B1984" s="4" t="s">
        <v>17907</v>
      </c>
      <c r="C1984" s="5">
        <v>7734.0882000000001</v>
      </c>
    </row>
    <row r="1985" spans="2:3" x14ac:dyDescent="0.3">
      <c r="B1985" s="4" t="s">
        <v>18791</v>
      </c>
      <c r="C1985" s="5">
        <v>7728.4117999999999</v>
      </c>
    </row>
    <row r="1986" spans="2:3" x14ac:dyDescent="0.3">
      <c r="B1986" s="4" t="s">
        <v>10927</v>
      </c>
      <c r="C1986" s="5">
        <v>7727.5501000000004</v>
      </c>
    </row>
    <row r="1987" spans="2:3" x14ac:dyDescent="0.3">
      <c r="B1987" s="4" t="s">
        <v>18304</v>
      </c>
      <c r="C1987" s="5">
        <v>7720.5941000000003</v>
      </c>
    </row>
    <row r="1988" spans="2:3" x14ac:dyDescent="0.3">
      <c r="B1988" s="4" t="s">
        <v>17110</v>
      </c>
      <c r="C1988" s="5">
        <v>7718.5454000000009</v>
      </c>
    </row>
    <row r="1989" spans="2:3" x14ac:dyDescent="0.3">
      <c r="B1989" s="4" t="s">
        <v>17871</v>
      </c>
      <c r="C1989" s="5">
        <v>7717.3509000000004</v>
      </c>
    </row>
    <row r="1990" spans="2:3" x14ac:dyDescent="0.3">
      <c r="B1990" s="4" t="s">
        <v>11845</v>
      </c>
      <c r="C1990" s="5">
        <v>7716.4926000000005</v>
      </c>
    </row>
    <row r="1991" spans="2:3" x14ac:dyDescent="0.3">
      <c r="B1991" s="4" t="s">
        <v>12989</v>
      </c>
      <c r="C1991" s="5">
        <v>7712.1916000000001</v>
      </c>
    </row>
    <row r="1992" spans="2:3" x14ac:dyDescent="0.3">
      <c r="B1992" s="4" t="s">
        <v>11421</v>
      </c>
      <c r="C1992" s="5">
        <v>7709.1683000000003</v>
      </c>
    </row>
    <row r="1993" spans="2:3" x14ac:dyDescent="0.3">
      <c r="B1993" s="4" t="s">
        <v>14445</v>
      </c>
      <c r="C1993" s="5">
        <v>7690.4514999999992</v>
      </c>
    </row>
    <row r="1994" spans="2:3" x14ac:dyDescent="0.3">
      <c r="B1994" s="4" t="s">
        <v>16526</v>
      </c>
      <c r="C1994" s="5">
        <v>7684.5207</v>
      </c>
    </row>
    <row r="1995" spans="2:3" x14ac:dyDescent="0.3">
      <c r="B1995" s="4" t="s">
        <v>8963</v>
      </c>
      <c r="C1995" s="5">
        <v>7683.2883000000002</v>
      </c>
    </row>
    <row r="1996" spans="2:3" x14ac:dyDescent="0.3">
      <c r="B1996" s="4" t="s">
        <v>5747</v>
      </c>
      <c r="C1996" s="5">
        <v>7681.6567999999997</v>
      </c>
    </row>
    <row r="1997" spans="2:3" x14ac:dyDescent="0.3">
      <c r="B1997" s="4" t="s">
        <v>9853</v>
      </c>
      <c r="C1997" s="5">
        <v>7671.0509000000002</v>
      </c>
    </row>
    <row r="1998" spans="2:3" x14ac:dyDescent="0.3">
      <c r="B1998" s="4" t="s">
        <v>795</v>
      </c>
      <c r="C1998" s="5">
        <v>7668.0118000000002</v>
      </c>
    </row>
    <row r="1999" spans="2:3" x14ac:dyDescent="0.3">
      <c r="B1999" s="4" t="s">
        <v>17282</v>
      </c>
      <c r="C1999" s="5">
        <v>7667.0126</v>
      </c>
    </row>
    <row r="2000" spans="2:3" x14ac:dyDescent="0.3">
      <c r="B2000" s="4" t="s">
        <v>5020</v>
      </c>
      <c r="C2000" s="5">
        <v>7665.3415999999997</v>
      </c>
    </row>
    <row r="2001" spans="2:3" x14ac:dyDescent="0.3">
      <c r="B2001" s="4" t="s">
        <v>5442</v>
      </c>
      <c r="C2001" s="5">
        <v>7662.7007000000003</v>
      </c>
    </row>
    <row r="2002" spans="2:3" x14ac:dyDescent="0.3">
      <c r="B2002" s="4" t="s">
        <v>4482</v>
      </c>
      <c r="C2002" s="5">
        <v>7662.7007000000003</v>
      </c>
    </row>
    <row r="2003" spans="2:3" x14ac:dyDescent="0.3">
      <c r="B2003" s="4" t="s">
        <v>16500</v>
      </c>
      <c r="C2003" s="5">
        <v>7661.9391000000005</v>
      </c>
    </row>
    <row r="2004" spans="2:3" x14ac:dyDescent="0.3">
      <c r="B2004" s="4" t="s">
        <v>7381</v>
      </c>
      <c r="C2004" s="5">
        <v>7661.9391000000005</v>
      </c>
    </row>
    <row r="2005" spans="2:3" x14ac:dyDescent="0.3">
      <c r="B2005" s="4" t="s">
        <v>6437</v>
      </c>
      <c r="C2005" s="5">
        <v>7656.2465000000002</v>
      </c>
    </row>
    <row r="2006" spans="2:3" x14ac:dyDescent="0.3">
      <c r="B2006" s="4" t="s">
        <v>18896</v>
      </c>
      <c r="C2006" s="5">
        <v>7651.6209000000008</v>
      </c>
    </row>
    <row r="2007" spans="2:3" x14ac:dyDescent="0.3">
      <c r="B2007" s="4" t="s">
        <v>3754</v>
      </c>
      <c r="C2007" s="5">
        <v>7648.2889999999998</v>
      </c>
    </row>
    <row r="2008" spans="2:3" x14ac:dyDescent="0.3">
      <c r="B2008" s="4" t="s">
        <v>14890</v>
      </c>
      <c r="C2008" s="5">
        <v>7640.0353999999998</v>
      </c>
    </row>
    <row r="2009" spans="2:3" x14ac:dyDescent="0.3">
      <c r="B2009" s="4" t="s">
        <v>15854</v>
      </c>
      <c r="C2009" s="5">
        <v>7633.8855999999996</v>
      </c>
    </row>
    <row r="2010" spans="2:3" x14ac:dyDescent="0.3">
      <c r="B2010" s="4" t="s">
        <v>9629</v>
      </c>
      <c r="C2010" s="5">
        <v>7633.4889000000003</v>
      </c>
    </row>
    <row r="2011" spans="2:3" x14ac:dyDescent="0.3">
      <c r="B2011" s="4" t="s">
        <v>8954</v>
      </c>
      <c r="C2011" s="5">
        <v>7629.6164000000008</v>
      </c>
    </row>
    <row r="2012" spans="2:3" x14ac:dyDescent="0.3">
      <c r="B2012" s="4" t="s">
        <v>4242</v>
      </c>
      <c r="C2012" s="5">
        <v>7629.6164000000008</v>
      </c>
    </row>
    <row r="2013" spans="2:3" x14ac:dyDescent="0.3">
      <c r="B2013" s="4" t="s">
        <v>12891</v>
      </c>
      <c r="C2013" s="5">
        <v>7629.2318000000005</v>
      </c>
    </row>
    <row r="2014" spans="2:3" x14ac:dyDescent="0.3">
      <c r="B2014" s="4" t="s">
        <v>7035</v>
      </c>
      <c r="C2014" s="5">
        <v>7618.8933000000006</v>
      </c>
    </row>
    <row r="2015" spans="2:3" x14ac:dyDescent="0.3">
      <c r="B2015" s="4" t="s">
        <v>15511</v>
      </c>
      <c r="C2015" s="5">
        <v>7617.5871000000006</v>
      </c>
    </row>
    <row r="2016" spans="2:3" x14ac:dyDescent="0.3">
      <c r="B2016" s="4" t="s">
        <v>18471</v>
      </c>
      <c r="C2016" s="5">
        <v>7614.5050000000001</v>
      </c>
    </row>
    <row r="2017" spans="2:3" x14ac:dyDescent="0.3">
      <c r="B2017" s="4" t="s">
        <v>1648</v>
      </c>
      <c r="C2017" s="5">
        <v>7609.1198000000004</v>
      </c>
    </row>
    <row r="2018" spans="2:3" x14ac:dyDescent="0.3">
      <c r="B2018" s="4" t="s">
        <v>17452</v>
      </c>
      <c r="C2018" s="5">
        <v>7603.174</v>
      </c>
    </row>
    <row r="2019" spans="2:3" x14ac:dyDescent="0.3">
      <c r="B2019" s="4" t="s">
        <v>16770</v>
      </c>
      <c r="C2019" s="5">
        <v>7595.6077999999998</v>
      </c>
    </row>
    <row r="2020" spans="2:3" x14ac:dyDescent="0.3">
      <c r="B2020" s="4" t="s">
        <v>12319</v>
      </c>
      <c r="C2020" s="5">
        <v>7594.2255000000005</v>
      </c>
    </row>
    <row r="2021" spans="2:3" x14ac:dyDescent="0.3">
      <c r="B2021" s="4" t="s">
        <v>9109</v>
      </c>
      <c r="C2021" s="5">
        <v>7591.1235000000006</v>
      </c>
    </row>
    <row r="2022" spans="2:3" x14ac:dyDescent="0.3">
      <c r="B2022" s="4" t="s">
        <v>15783</v>
      </c>
      <c r="C2022" s="5">
        <v>7585.0326000000005</v>
      </c>
    </row>
    <row r="2023" spans="2:3" x14ac:dyDescent="0.3">
      <c r="B2023" s="4" t="s">
        <v>1792</v>
      </c>
      <c r="C2023" s="5">
        <v>7583.4183999999996</v>
      </c>
    </row>
    <row r="2024" spans="2:3" x14ac:dyDescent="0.3">
      <c r="B2024" s="4" t="s">
        <v>3150</v>
      </c>
      <c r="C2024" s="5">
        <v>7569.3199000000004</v>
      </c>
    </row>
    <row r="2025" spans="2:3" x14ac:dyDescent="0.3">
      <c r="B2025" s="4" t="s">
        <v>661</v>
      </c>
      <c r="C2025" s="5">
        <v>7568.2548999999999</v>
      </c>
    </row>
    <row r="2026" spans="2:3" x14ac:dyDescent="0.3">
      <c r="B2026" s="4" t="s">
        <v>17862</v>
      </c>
      <c r="C2026" s="5">
        <v>7567.5160000000005</v>
      </c>
    </row>
    <row r="2027" spans="2:3" x14ac:dyDescent="0.3">
      <c r="B2027" s="4" t="s">
        <v>7938</v>
      </c>
      <c r="C2027" s="5">
        <v>7567.5160000000005</v>
      </c>
    </row>
    <row r="2028" spans="2:3" x14ac:dyDescent="0.3">
      <c r="B2028" s="4" t="s">
        <v>11388</v>
      </c>
      <c r="C2028" s="5">
        <v>7563.8100999999997</v>
      </c>
    </row>
    <row r="2029" spans="2:3" x14ac:dyDescent="0.3">
      <c r="B2029" s="4" t="s">
        <v>1555</v>
      </c>
      <c r="C2029" s="5">
        <v>7561.4768000000004</v>
      </c>
    </row>
    <row r="2030" spans="2:3" x14ac:dyDescent="0.3">
      <c r="B2030" s="4" t="s">
        <v>3777</v>
      </c>
      <c r="C2030" s="5">
        <v>7558.8900999999996</v>
      </c>
    </row>
    <row r="2031" spans="2:3" x14ac:dyDescent="0.3">
      <c r="B2031" s="4" t="s">
        <v>8629</v>
      </c>
      <c r="C2031" s="5">
        <v>7552.4871000000003</v>
      </c>
    </row>
    <row r="2032" spans="2:3" x14ac:dyDescent="0.3">
      <c r="B2032" s="4" t="s">
        <v>5889</v>
      </c>
      <c r="C2032" s="5">
        <v>7550.5776999999998</v>
      </c>
    </row>
    <row r="2033" spans="2:3" x14ac:dyDescent="0.3">
      <c r="B2033" s="4" t="s">
        <v>3712</v>
      </c>
      <c r="C2033" s="5">
        <v>7548.2347</v>
      </c>
    </row>
    <row r="2034" spans="2:3" x14ac:dyDescent="0.3">
      <c r="B2034" s="4" t="s">
        <v>8451</v>
      </c>
      <c r="C2034" s="5">
        <v>7546.2946000000002</v>
      </c>
    </row>
    <row r="2035" spans="2:3" x14ac:dyDescent="0.3">
      <c r="B2035" s="4" t="s">
        <v>7029</v>
      </c>
      <c r="C2035" s="5">
        <v>7545.6123000000007</v>
      </c>
    </row>
    <row r="2036" spans="2:3" x14ac:dyDescent="0.3">
      <c r="B2036" s="4" t="s">
        <v>18636</v>
      </c>
      <c r="C2036" s="5">
        <v>7542.9231000000009</v>
      </c>
    </row>
    <row r="2037" spans="2:3" x14ac:dyDescent="0.3">
      <c r="B2037" s="4" t="s">
        <v>13317</v>
      </c>
      <c r="C2037" s="5">
        <v>7531.2785000000003</v>
      </c>
    </row>
    <row r="2038" spans="2:3" x14ac:dyDescent="0.3">
      <c r="B2038" s="4" t="s">
        <v>7490</v>
      </c>
      <c r="C2038" s="5">
        <v>7531.2785000000003</v>
      </c>
    </row>
    <row r="2039" spans="2:3" x14ac:dyDescent="0.3">
      <c r="B2039" s="4" t="s">
        <v>11312</v>
      </c>
      <c r="C2039" s="5">
        <v>7528.3685000000005</v>
      </c>
    </row>
    <row r="2040" spans="2:3" x14ac:dyDescent="0.3">
      <c r="B2040" s="4" t="s">
        <v>7927</v>
      </c>
      <c r="C2040" s="5">
        <v>7527.2672000000002</v>
      </c>
    </row>
    <row r="2041" spans="2:3" x14ac:dyDescent="0.3">
      <c r="B2041" s="4" t="s">
        <v>18153</v>
      </c>
      <c r="C2041" s="5">
        <v>7525.4775</v>
      </c>
    </row>
    <row r="2042" spans="2:3" x14ac:dyDescent="0.3">
      <c r="B2042" s="4" t="s">
        <v>12980</v>
      </c>
      <c r="C2042" s="5">
        <v>7523.1018999999997</v>
      </c>
    </row>
    <row r="2043" spans="2:3" x14ac:dyDescent="0.3">
      <c r="B2043" s="4" t="s">
        <v>13538</v>
      </c>
      <c r="C2043" s="5">
        <v>7522.4191000000001</v>
      </c>
    </row>
    <row r="2044" spans="2:3" x14ac:dyDescent="0.3">
      <c r="B2044" s="4" t="s">
        <v>11051</v>
      </c>
      <c r="C2044" s="5">
        <v>7517.9425999999994</v>
      </c>
    </row>
    <row r="2045" spans="2:3" x14ac:dyDescent="0.3">
      <c r="B2045" s="4" t="s">
        <v>6359</v>
      </c>
      <c r="C2045" s="5">
        <v>7512.2746999999999</v>
      </c>
    </row>
    <row r="2046" spans="2:3" x14ac:dyDescent="0.3">
      <c r="B2046" s="4" t="s">
        <v>6585</v>
      </c>
      <c r="C2046" s="5">
        <v>7508.6839</v>
      </c>
    </row>
    <row r="2047" spans="2:3" x14ac:dyDescent="0.3">
      <c r="B2047" s="4" t="s">
        <v>13315</v>
      </c>
      <c r="C2047" s="5">
        <v>7507.2314000000006</v>
      </c>
    </row>
    <row r="2048" spans="2:3" x14ac:dyDescent="0.3">
      <c r="B2048" s="4" t="s">
        <v>18549</v>
      </c>
      <c r="C2048" s="5">
        <v>7504.5140000000001</v>
      </c>
    </row>
    <row r="2049" spans="2:3" x14ac:dyDescent="0.3">
      <c r="B2049" s="4" t="s">
        <v>3125</v>
      </c>
      <c r="C2049" s="5">
        <v>7501.8049000000001</v>
      </c>
    </row>
    <row r="2050" spans="2:3" x14ac:dyDescent="0.3">
      <c r="B2050" s="4" t="s">
        <v>13901</v>
      </c>
      <c r="C2050" s="5">
        <v>7497.3297000000002</v>
      </c>
    </row>
    <row r="2051" spans="2:3" x14ac:dyDescent="0.3">
      <c r="B2051" s="4" t="s">
        <v>7064</v>
      </c>
      <c r="C2051" s="5">
        <v>7493.3286000000007</v>
      </c>
    </row>
    <row r="2052" spans="2:3" x14ac:dyDescent="0.3">
      <c r="B2052" s="4" t="s">
        <v>13222</v>
      </c>
      <c r="C2052" s="5">
        <v>7493.3218999999999</v>
      </c>
    </row>
    <row r="2053" spans="2:3" x14ac:dyDescent="0.3">
      <c r="B2053" s="4" t="s">
        <v>6190</v>
      </c>
      <c r="C2053" s="5">
        <v>7492.8123999999998</v>
      </c>
    </row>
    <row r="2054" spans="2:3" x14ac:dyDescent="0.3">
      <c r="B2054" s="4" t="s">
        <v>9704</v>
      </c>
      <c r="C2054" s="5">
        <v>7490.6075000000001</v>
      </c>
    </row>
    <row r="2055" spans="2:3" x14ac:dyDescent="0.3">
      <c r="B2055" s="4" t="s">
        <v>15523</v>
      </c>
      <c r="C2055" s="5">
        <v>7490.0174999999999</v>
      </c>
    </row>
    <row r="2056" spans="2:3" x14ac:dyDescent="0.3">
      <c r="B2056" s="4" t="s">
        <v>13504</v>
      </c>
      <c r="C2056" s="5">
        <v>7487.7228000000005</v>
      </c>
    </row>
    <row r="2057" spans="2:3" x14ac:dyDescent="0.3">
      <c r="B2057" s="4" t="s">
        <v>8836</v>
      </c>
      <c r="C2057" s="5">
        <v>7487.4711000000007</v>
      </c>
    </row>
    <row r="2058" spans="2:3" x14ac:dyDescent="0.3">
      <c r="B2058" s="4" t="s">
        <v>824</v>
      </c>
      <c r="C2058" s="5">
        <v>7486.8559999999998</v>
      </c>
    </row>
    <row r="2059" spans="2:3" x14ac:dyDescent="0.3">
      <c r="B2059" s="4" t="s">
        <v>6724</v>
      </c>
      <c r="C2059" s="5">
        <v>7486.7094999999999</v>
      </c>
    </row>
    <row r="2060" spans="2:3" x14ac:dyDescent="0.3">
      <c r="B2060" s="4" t="s">
        <v>4286</v>
      </c>
      <c r="C2060" s="5">
        <v>7486.6161000000002</v>
      </c>
    </row>
    <row r="2061" spans="2:3" x14ac:dyDescent="0.3">
      <c r="B2061" s="4" t="s">
        <v>8875</v>
      </c>
      <c r="C2061" s="5">
        <v>7484.2516999999998</v>
      </c>
    </row>
    <row r="2062" spans="2:3" x14ac:dyDescent="0.3">
      <c r="B2062" s="4" t="s">
        <v>12382</v>
      </c>
      <c r="C2062" s="5">
        <v>7479.9344000000001</v>
      </c>
    </row>
    <row r="2063" spans="2:3" x14ac:dyDescent="0.3">
      <c r="B2063" s="4" t="s">
        <v>5732</v>
      </c>
      <c r="C2063" s="5">
        <v>7476.9807000000001</v>
      </c>
    </row>
    <row r="2064" spans="2:3" x14ac:dyDescent="0.3">
      <c r="B2064" s="4" t="s">
        <v>7497</v>
      </c>
      <c r="C2064" s="5">
        <v>7476.3409000000001</v>
      </c>
    </row>
    <row r="2065" spans="2:3" x14ac:dyDescent="0.3">
      <c r="B2065" s="4" t="s">
        <v>7347</v>
      </c>
      <c r="C2065" s="5">
        <v>7458.1684999999998</v>
      </c>
    </row>
    <row r="2066" spans="2:3" x14ac:dyDescent="0.3">
      <c r="B2066" s="4" t="s">
        <v>2848</v>
      </c>
      <c r="C2066" s="5">
        <v>7457.9508000000005</v>
      </c>
    </row>
    <row r="2067" spans="2:3" x14ac:dyDescent="0.3">
      <c r="B2067" s="4" t="s">
        <v>4223</v>
      </c>
      <c r="C2067" s="5">
        <v>7457.7914999999994</v>
      </c>
    </row>
    <row r="2068" spans="2:3" x14ac:dyDescent="0.3">
      <c r="B2068" s="4" t="s">
        <v>16066</v>
      </c>
      <c r="C2068" s="5">
        <v>7457.5605999999998</v>
      </c>
    </row>
    <row r="2069" spans="2:3" x14ac:dyDescent="0.3">
      <c r="B2069" s="4" t="s">
        <v>18208</v>
      </c>
      <c r="C2069" s="5">
        <v>7454.2482</v>
      </c>
    </row>
    <row r="2070" spans="2:3" x14ac:dyDescent="0.3">
      <c r="B2070" s="4" t="s">
        <v>6752</v>
      </c>
      <c r="C2070" s="5">
        <v>7450.9688999999998</v>
      </c>
    </row>
    <row r="2071" spans="2:3" x14ac:dyDescent="0.3">
      <c r="B2071" s="4" t="s">
        <v>16958</v>
      </c>
      <c r="C2071" s="5">
        <v>7447.0203000000001</v>
      </c>
    </row>
    <row r="2072" spans="2:3" x14ac:dyDescent="0.3">
      <c r="B2072" s="4" t="s">
        <v>16997</v>
      </c>
      <c r="C2072" s="5">
        <v>7443.6637000000001</v>
      </c>
    </row>
    <row r="2073" spans="2:3" x14ac:dyDescent="0.3">
      <c r="B2073" s="4" t="s">
        <v>13038</v>
      </c>
      <c r="C2073" s="5">
        <v>7442.9021000000002</v>
      </c>
    </row>
    <row r="2074" spans="2:3" x14ac:dyDescent="0.3">
      <c r="B2074" s="4" t="s">
        <v>7420</v>
      </c>
      <c r="C2074" s="5">
        <v>7436.4391999999998</v>
      </c>
    </row>
    <row r="2075" spans="2:3" x14ac:dyDescent="0.3">
      <c r="B2075" s="4" t="s">
        <v>18443</v>
      </c>
      <c r="C2075" s="5">
        <v>7421.76</v>
      </c>
    </row>
    <row r="2076" spans="2:3" x14ac:dyDescent="0.3">
      <c r="B2076" s="4" t="s">
        <v>16191</v>
      </c>
      <c r="C2076" s="5">
        <v>7421.76</v>
      </c>
    </row>
    <row r="2077" spans="2:3" x14ac:dyDescent="0.3">
      <c r="B2077" s="4" t="s">
        <v>15552</v>
      </c>
      <c r="C2077" s="5">
        <v>7421.76</v>
      </c>
    </row>
    <row r="2078" spans="2:3" x14ac:dyDescent="0.3">
      <c r="B2078" s="4" t="s">
        <v>11623</v>
      </c>
      <c r="C2078" s="5">
        <v>7421.76</v>
      </c>
    </row>
    <row r="2079" spans="2:3" x14ac:dyDescent="0.3">
      <c r="B2079" s="4" t="s">
        <v>9223</v>
      </c>
      <c r="C2079" s="5">
        <v>7421.76</v>
      </c>
    </row>
    <row r="2080" spans="2:3" x14ac:dyDescent="0.3">
      <c r="B2080" s="4" t="s">
        <v>7320</v>
      </c>
      <c r="C2080" s="5">
        <v>7421.76</v>
      </c>
    </row>
    <row r="2081" spans="2:3" x14ac:dyDescent="0.3">
      <c r="B2081" s="4" t="s">
        <v>6282</v>
      </c>
      <c r="C2081" s="5">
        <v>7421.76</v>
      </c>
    </row>
    <row r="2082" spans="2:3" x14ac:dyDescent="0.3">
      <c r="B2082" s="4" t="s">
        <v>847</v>
      </c>
      <c r="C2082" s="5">
        <v>7420.8983000000007</v>
      </c>
    </row>
    <row r="2083" spans="2:3" x14ac:dyDescent="0.3">
      <c r="B2083" s="4" t="s">
        <v>7036</v>
      </c>
      <c r="C2083" s="5">
        <v>7419.9705999999987</v>
      </c>
    </row>
    <row r="2084" spans="2:3" x14ac:dyDescent="0.3">
      <c r="B2084" s="4" t="s">
        <v>9059</v>
      </c>
      <c r="C2084" s="5">
        <v>7419.9011</v>
      </c>
    </row>
    <row r="2085" spans="2:3" x14ac:dyDescent="0.3">
      <c r="B2085" s="4" t="s">
        <v>9289</v>
      </c>
      <c r="C2085" s="5">
        <v>7419.8409000000001</v>
      </c>
    </row>
    <row r="2086" spans="2:3" x14ac:dyDescent="0.3">
      <c r="B2086" s="4" t="s">
        <v>11733</v>
      </c>
      <c r="C2086" s="5">
        <v>7415.0172000000002</v>
      </c>
    </row>
    <row r="2087" spans="2:3" x14ac:dyDescent="0.3">
      <c r="B2087" s="4" t="s">
        <v>3013</v>
      </c>
      <c r="C2087" s="5">
        <v>7414.1901000000007</v>
      </c>
    </row>
    <row r="2088" spans="2:3" x14ac:dyDescent="0.3">
      <c r="B2088" s="4" t="s">
        <v>12253</v>
      </c>
      <c r="C2088" s="5">
        <v>7413.8685999999998</v>
      </c>
    </row>
    <row r="2089" spans="2:3" x14ac:dyDescent="0.3">
      <c r="B2089" s="4" t="s">
        <v>3810</v>
      </c>
      <c r="C2089" s="5">
        <v>7408.9350000000004</v>
      </c>
    </row>
    <row r="2090" spans="2:3" x14ac:dyDescent="0.3">
      <c r="B2090" s="4" t="s">
        <v>18192</v>
      </c>
      <c r="C2090" s="5">
        <v>7404.2123000000001</v>
      </c>
    </row>
    <row r="2091" spans="2:3" x14ac:dyDescent="0.3">
      <c r="B2091" s="4" t="s">
        <v>13472</v>
      </c>
      <c r="C2091" s="5">
        <v>7400.0093999999999</v>
      </c>
    </row>
    <row r="2092" spans="2:3" x14ac:dyDescent="0.3">
      <c r="B2092" s="4" t="s">
        <v>9706</v>
      </c>
      <c r="C2092" s="5">
        <v>7399.0947000000006</v>
      </c>
    </row>
    <row r="2093" spans="2:3" x14ac:dyDescent="0.3">
      <c r="B2093" s="4" t="s">
        <v>12167</v>
      </c>
      <c r="C2093" s="5">
        <v>7398.9946</v>
      </c>
    </row>
    <row r="2094" spans="2:3" x14ac:dyDescent="0.3">
      <c r="B2094" s="4" t="s">
        <v>12581</v>
      </c>
      <c r="C2094" s="5">
        <v>7397.7955000000002</v>
      </c>
    </row>
    <row r="2095" spans="2:3" x14ac:dyDescent="0.3">
      <c r="B2095" s="4" t="s">
        <v>12011</v>
      </c>
      <c r="C2095" s="5">
        <v>7395.4721</v>
      </c>
    </row>
    <row r="2096" spans="2:3" x14ac:dyDescent="0.3">
      <c r="B2096" s="4" t="s">
        <v>5488</v>
      </c>
      <c r="C2096" s="5">
        <v>7395.2883000000002</v>
      </c>
    </row>
    <row r="2097" spans="2:3" x14ac:dyDescent="0.3">
      <c r="B2097" s="4" t="s">
        <v>1135</v>
      </c>
      <c r="C2097" s="5">
        <v>7390.9045999999998</v>
      </c>
    </row>
    <row r="2098" spans="2:3" x14ac:dyDescent="0.3">
      <c r="B2098" s="4" t="s">
        <v>3926</v>
      </c>
      <c r="C2098" s="5">
        <v>7389.3533000000007</v>
      </c>
    </row>
    <row r="2099" spans="2:3" x14ac:dyDescent="0.3">
      <c r="B2099" s="4" t="s">
        <v>9349</v>
      </c>
      <c r="C2099" s="5">
        <v>7384.8940000000002</v>
      </c>
    </row>
    <row r="2100" spans="2:3" x14ac:dyDescent="0.3">
      <c r="B2100" s="4" t="s">
        <v>4156</v>
      </c>
      <c r="C2100" s="5">
        <v>7381.4117999999999</v>
      </c>
    </row>
    <row r="2101" spans="2:3" x14ac:dyDescent="0.3">
      <c r="B2101" s="4" t="s">
        <v>15799</v>
      </c>
      <c r="C2101" s="5">
        <v>7380.5934999999999</v>
      </c>
    </row>
    <row r="2102" spans="2:3" x14ac:dyDescent="0.3">
      <c r="B2102" s="4" t="s">
        <v>7651</v>
      </c>
      <c r="C2102" s="5">
        <v>7380.5934999999999</v>
      </c>
    </row>
    <row r="2103" spans="2:3" x14ac:dyDescent="0.3">
      <c r="B2103" s="4" t="s">
        <v>4053</v>
      </c>
      <c r="C2103" s="5">
        <v>7380.5934999999999</v>
      </c>
    </row>
    <row r="2104" spans="2:3" x14ac:dyDescent="0.3">
      <c r="B2104" s="4" t="s">
        <v>4903</v>
      </c>
      <c r="C2104" s="5">
        <v>7380.5934999999999</v>
      </c>
    </row>
    <row r="2105" spans="2:3" x14ac:dyDescent="0.3">
      <c r="B2105" s="4" t="s">
        <v>5255</v>
      </c>
      <c r="C2105" s="5">
        <v>7380.3861000000006</v>
      </c>
    </row>
    <row r="2106" spans="2:3" x14ac:dyDescent="0.3">
      <c r="B2106" s="4" t="s">
        <v>4803</v>
      </c>
      <c r="C2106" s="5">
        <v>7378.4868999999999</v>
      </c>
    </row>
    <row r="2107" spans="2:3" x14ac:dyDescent="0.3">
      <c r="B2107" s="4" t="s">
        <v>14389</v>
      </c>
      <c r="C2107" s="5">
        <v>7377.1909999999998</v>
      </c>
    </row>
    <row r="2108" spans="2:3" x14ac:dyDescent="0.3">
      <c r="B2108" s="4" t="s">
        <v>1914</v>
      </c>
      <c r="C2108" s="5">
        <v>7372.9312</v>
      </c>
    </row>
    <row r="2109" spans="2:3" x14ac:dyDescent="0.3">
      <c r="B2109" s="4" t="s">
        <v>11786</v>
      </c>
      <c r="C2109" s="5">
        <v>7372.2662</v>
      </c>
    </row>
    <row r="2110" spans="2:3" x14ac:dyDescent="0.3">
      <c r="B2110" s="4" t="s">
        <v>13790</v>
      </c>
      <c r="C2110" s="5">
        <v>7365.3348000000005</v>
      </c>
    </row>
    <row r="2111" spans="2:3" x14ac:dyDescent="0.3">
      <c r="B2111" s="4" t="s">
        <v>13635</v>
      </c>
      <c r="C2111" s="5">
        <v>7362.4947000000002</v>
      </c>
    </row>
    <row r="2112" spans="2:3" x14ac:dyDescent="0.3">
      <c r="B2112" s="4" t="s">
        <v>11842</v>
      </c>
      <c r="C2112" s="5">
        <v>7356.0989</v>
      </c>
    </row>
    <row r="2113" spans="2:3" x14ac:dyDescent="0.3">
      <c r="B2113" s="4" t="s">
        <v>12256</v>
      </c>
      <c r="C2113" s="5">
        <v>7355.2873</v>
      </c>
    </row>
    <row r="2114" spans="2:3" x14ac:dyDescent="0.3">
      <c r="B2114" s="4" t="s">
        <v>15160</v>
      </c>
      <c r="C2114" s="5">
        <v>7355.1872000000003</v>
      </c>
    </row>
    <row r="2115" spans="2:3" x14ac:dyDescent="0.3">
      <c r="B2115" s="4" t="s">
        <v>9845</v>
      </c>
      <c r="C2115" s="5">
        <v>7353.9237000000003</v>
      </c>
    </row>
    <row r="2116" spans="2:3" x14ac:dyDescent="0.3">
      <c r="B2116" s="4" t="s">
        <v>972</v>
      </c>
      <c r="C2116" s="5">
        <v>7347.9353000000001</v>
      </c>
    </row>
    <row r="2117" spans="2:3" x14ac:dyDescent="0.3">
      <c r="B2117" s="4" t="s">
        <v>11613</v>
      </c>
      <c r="C2117" s="5">
        <v>7346.0541000000003</v>
      </c>
    </row>
    <row r="2118" spans="2:3" x14ac:dyDescent="0.3">
      <c r="B2118" s="4" t="s">
        <v>17543</v>
      </c>
      <c r="C2118" s="5">
        <v>7333.3836000000001</v>
      </c>
    </row>
    <row r="2119" spans="2:3" x14ac:dyDescent="0.3">
      <c r="B2119" s="4" t="s">
        <v>8321</v>
      </c>
      <c r="C2119" s="5">
        <v>7333.3836000000001</v>
      </c>
    </row>
    <row r="2120" spans="2:3" x14ac:dyDescent="0.3">
      <c r="B2120" s="4" t="s">
        <v>4624</v>
      </c>
      <c r="C2120" s="5">
        <v>7333.3836000000001</v>
      </c>
    </row>
    <row r="2121" spans="2:3" x14ac:dyDescent="0.3">
      <c r="B2121" s="4" t="s">
        <v>6144</v>
      </c>
      <c r="C2121" s="5">
        <v>7329.1630000000005</v>
      </c>
    </row>
    <row r="2122" spans="2:3" x14ac:dyDescent="0.3">
      <c r="B2122" s="4" t="s">
        <v>1284</v>
      </c>
      <c r="C2122" s="5">
        <v>7327.1627000000008</v>
      </c>
    </row>
    <row r="2123" spans="2:3" x14ac:dyDescent="0.3">
      <c r="B2123" s="4" t="s">
        <v>2362</v>
      </c>
      <c r="C2123" s="5">
        <v>7326.2538000000004</v>
      </c>
    </row>
    <row r="2124" spans="2:3" x14ac:dyDescent="0.3">
      <c r="B2124" s="4" t="s">
        <v>7958</v>
      </c>
      <c r="C2124" s="5">
        <v>7317.1066000000001</v>
      </c>
    </row>
    <row r="2125" spans="2:3" x14ac:dyDescent="0.3">
      <c r="B2125" s="4" t="s">
        <v>2758</v>
      </c>
      <c r="C2125" s="5">
        <v>7317.0907999999999</v>
      </c>
    </row>
    <row r="2126" spans="2:3" x14ac:dyDescent="0.3">
      <c r="B2126" s="4" t="s">
        <v>13480</v>
      </c>
      <c r="C2126" s="5">
        <v>7313.2966999999999</v>
      </c>
    </row>
    <row r="2127" spans="2:3" x14ac:dyDescent="0.3">
      <c r="B2127" s="4" t="s">
        <v>5672</v>
      </c>
      <c r="C2127" s="5">
        <v>7307.6381000000001</v>
      </c>
    </row>
    <row r="2128" spans="2:3" x14ac:dyDescent="0.3">
      <c r="B2128" s="4" t="s">
        <v>18776</v>
      </c>
      <c r="C2128" s="5">
        <v>7304.6716000000006</v>
      </c>
    </row>
    <row r="2129" spans="2:3" x14ac:dyDescent="0.3">
      <c r="B2129" s="4" t="s">
        <v>16731</v>
      </c>
      <c r="C2129" s="5">
        <v>7301.0609000000004</v>
      </c>
    </row>
    <row r="2130" spans="2:3" x14ac:dyDescent="0.3">
      <c r="B2130" s="4" t="s">
        <v>14621</v>
      </c>
      <c r="C2130" s="5">
        <v>7301.0609000000004</v>
      </c>
    </row>
    <row r="2131" spans="2:3" x14ac:dyDescent="0.3">
      <c r="B2131" s="4" t="s">
        <v>11260</v>
      </c>
      <c r="C2131" s="5">
        <v>7301.0609000000004</v>
      </c>
    </row>
    <row r="2132" spans="2:3" x14ac:dyDescent="0.3">
      <c r="B2132" s="4" t="s">
        <v>6311</v>
      </c>
      <c r="C2132" s="5">
        <v>7291.4311000000007</v>
      </c>
    </row>
    <row r="2133" spans="2:3" x14ac:dyDescent="0.3">
      <c r="B2133" s="4" t="s">
        <v>16545</v>
      </c>
      <c r="C2133" s="5">
        <v>7283.1737000000003</v>
      </c>
    </row>
    <row r="2134" spans="2:3" x14ac:dyDescent="0.3">
      <c r="B2134" s="4" t="s">
        <v>4643</v>
      </c>
      <c r="C2134" s="5">
        <v>7273.3338000000003</v>
      </c>
    </row>
    <row r="2135" spans="2:3" x14ac:dyDescent="0.3">
      <c r="B2135" s="4" t="s">
        <v>8449</v>
      </c>
      <c r="C2135" s="5">
        <v>7271.4999000000007</v>
      </c>
    </row>
    <row r="2136" spans="2:3" x14ac:dyDescent="0.3">
      <c r="B2136" s="4" t="s">
        <v>14198</v>
      </c>
      <c r="C2136" s="5">
        <v>7269.5652</v>
      </c>
    </row>
    <row r="2137" spans="2:3" x14ac:dyDescent="0.3">
      <c r="B2137" s="4" t="s">
        <v>11037</v>
      </c>
      <c r="C2137" s="5">
        <v>7260.8642</v>
      </c>
    </row>
    <row r="2138" spans="2:3" x14ac:dyDescent="0.3">
      <c r="B2138" s="4" t="s">
        <v>2736</v>
      </c>
      <c r="C2138" s="5">
        <v>7249.1670000000013</v>
      </c>
    </row>
    <row r="2139" spans="2:3" x14ac:dyDescent="0.3">
      <c r="B2139" s="4" t="s">
        <v>6189</v>
      </c>
      <c r="C2139" s="5">
        <v>7235.6661000000004</v>
      </c>
    </row>
    <row r="2140" spans="2:3" x14ac:dyDescent="0.3">
      <c r="B2140" s="4" t="s">
        <v>18498</v>
      </c>
      <c r="C2140" s="5">
        <v>7227.3953000000001</v>
      </c>
    </row>
    <row r="2141" spans="2:3" x14ac:dyDescent="0.3">
      <c r="B2141" s="4" t="s">
        <v>4552</v>
      </c>
      <c r="C2141" s="5">
        <v>7224.0435000000007</v>
      </c>
    </row>
    <row r="2142" spans="2:3" x14ac:dyDescent="0.3">
      <c r="B2142" s="4" t="s">
        <v>10616</v>
      </c>
      <c r="C2142" s="5">
        <v>7219.4502999999995</v>
      </c>
    </row>
    <row r="2143" spans="2:3" x14ac:dyDescent="0.3">
      <c r="B2143" s="4" t="s">
        <v>3056</v>
      </c>
      <c r="C2143" s="5">
        <v>7217.4350999999997</v>
      </c>
    </row>
    <row r="2144" spans="2:3" x14ac:dyDescent="0.3">
      <c r="B2144" s="4" t="s">
        <v>17468</v>
      </c>
      <c r="C2144" s="5">
        <v>7217.0568000000003</v>
      </c>
    </row>
    <row r="2145" spans="2:3" x14ac:dyDescent="0.3">
      <c r="B2145" s="4" t="s">
        <v>15278</v>
      </c>
      <c r="C2145" s="5">
        <v>7217.0568000000003</v>
      </c>
    </row>
    <row r="2146" spans="2:3" x14ac:dyDescent="0.3">
      <c r="B2146" s="4" t="s">
        <v>8509</v>
      </c>
      <c r="C2146" s="5">
        <v>7217.0568000000003</v>
      </c>
    </row>
    <row r="2147" spans="2:3" x14ac:dyDescent="0.3">
      <c r="B2147" s="4" t="s">
        <v>2878</v>
      </c>
      <c r="C2147" s="5">
        <v>7217.0568000000003</v>
      </c>
    </row>
    <row r="2148" spans="2:3" x14ac:dyDescent="0.3">
      <c r="B2148" s="4" t="s">
        <v>15070</v>
      </c>
      <c r="C2148" s="5">
        <v>7213.7447000000002</v>
      </c>
    </row>
    <row r="2149" spans="2:3" x14ac:dyDescent="0.3">
      <c r="B2149" s="4" t="s">
        <v>9516</v>
      </c>
      <c r="C2149" s="5">
        <v>7197.7375000000002</v>
      </c>
    </row>
    <row r="2150" spans="2:3" x14ac:dyDescent="0.3">
      <c r="B2150" s="4" t="s">
        <v>6863</v>
      </c>
      <c r="C2150" s="5">
        <v>7189.3492999999999</v>
      </c>
    </row>
    <row r="2151" spans="2:3" x14ac:dyDescent="0.3">
      <c r="B2151" s="4" t="s">
        <v>1023</v>
      </c>
      <c r="C2151" s="5">
        <v>7188.8177999999998</v>
      </c>
    </row>
    <row r="2152" spans="2:3" x14ac:dyDescent="0.3">
      <c r="B2152" s="4" t="s">
        <v>5480</v>
      </c>
      <c r="C2152" s="5">
        <v>7187.7866000000004</v>
      </c>
    </row>
    <row r="2153" spans="2:3" x14ac:dyDescent="0.3">
      <c r="B2153" s="4" t="s">
        <v>9818</v>
      </c>
      <c r="C2153" s="5">
        <v>7175.6428999999998</v>
      </c>
    </row>
    <row r="2154" spans="2:3" x14ac:dyDescent="0.3">
      <c r="B2154" s="4" t="s">
        <v>5694</v>
      </c>
      <c r="C2154" s="5">
        <v>7174.3274000000001</v>
      </c>
    </row>
    <row r="2155" spans="2:3" x14ac:dyDescent="0.3">
      <c r="B2155" s="4" t="s">
        <v>18312</v>
      </c>
      <c r="C2155" s="5">
        <v>7170.8027999999995</v>
      </c>
    </row>
    <row r="2156" spans="2:3" x14ac:dyDescent="0.3">
      <c r="B2156" s="4" t="s">
        <v>3532</v>
      </c>
      <c r="C2156" s="5">
        <v>7166.9141</v>
      </c>
    </row>
    <row r="2157" spans="2:3" x14ac:dyDescent="0.3">
      <c r="B2157" s="4" t="s">
        <v>16152</v>
      </c>
      <c r="C2157" s="5">
        <v>7166.6975000000002</v>
      </c>
    </row>
    <row r="2158" spans="2:3" x14ac:dyDescent="0.3">
      <c r="B2158" s="4" t="s">
        <v>16816</v>
      </c>
      <c r="C2158" s="5">
        <v>7166.6223999999993</v>
      </c>
    </row>
    <row r="2159" spans="2:3" x14ac:dyDescent="0.3">
      <c r="B2159" s="4" t="s">
        <v>15096</v>
      </c>
      <c r="C2159" s="5">
        <v>7165.9474</v>
      </c>
    </row>
    <row r="2160" spans="2:3" x14ac:dyDescent="0.3">
      <c r="B2160" s="4" t="s">
        <v>10909</v>
      </c>
      <c r="C2160" s="5">
        <v>7161.9605000000001</v>
      </c>
    </row>
    <row r="2161" spans="2:3" x14ac:dyDescent="0.3">
      <c r="B2161" s="4" t="s">
        <v>18841</v>
      </c>
      <c r="C2161" s="5">
        <v>7161.9097000000002</v>
      </c>
    </row>
    <row r="2162" spans="2:3" x14ac:dyDescent="0.3">
      <c r="B2162" s="4" t="s">
        <v>9044</v>
      </c>
      <c r="C2162" s="5">
        <v>7161.9097000000002</v>
      </c>
    </row>
    <row r="2163" spans="2:3" x14ac:dyDescent="0.3">
      <c r="B2163" s="4" t="s">
        <v>12607</v>
      </c>
      <c r="C2163" s="5">
        <v>7158.0227999999997</v>
      </c>
    </row>
    <row r="2164" spans="2:3" x14ac:dyDescent="0.3">
      <c r="B2164" s="4" t="s">
        <v>8820</v>
      </c>
      <c r="C2164" s="5">
        <v>7152.2384000000002</v>
      </c>
    </row>
    <row r="2165" spans="2:3" x14ac:dyDescent="0.3">
      <c r="B2165" s="4" t="s">
        <v>8097</v>
      </c>
      <c r="C2165" s="5">
        <v>7145.0104000000001</v>
      </c>
    </row>
    <row r="2166" spans="2:3" x14ac:dyDescent="0.3">
      <c r="B2166" s="4" t="s">
        <v>9733</v>
      </c>
      <c r="C2166" s="5">
        <v>7142.7902999999997</v>
      </c>
    </row>
    <row r="2167" spans="2:3" x14ac:dyDescent="0.3">
      <c r="B2167" s="4" t="s">
        <v>3759</v>
      </c>
      <c r="C2167" s="5">
        <v>7137.0770000000002</v>
      </c>
    </row>
    <row r="2168" spans="2:3" x14ac:dyDescent="0.3">
      <c r="B2168" s="4" t="s">
        <v>996</v>
      </c>
      <c r="C2168" s="5">
        <v>7131.8355000000001</v>
      </c>
    </row>
    <row r="2169" spans="2:3" x14ac:dyDescent="0.3">
      <c r="B2169" s="4" t="s">
        <v>2802</v>
      </c>
      <c r="C2169" s="5">
        <v>7125.1848</v>
      </c>
    </row>
    <row r="2170" spans="2:3" x14ac:dyDescent="0.3">
      <c r="B2170" s="4" t="s">
        <v>1194</v>
      </c>
      <c r="C2170" s="5">
        <v>7115.7406000000001</v>
      </c>
    </row>
    <row r="2171" spans="2:3" x14ac:dyDescent="0.3">
      <c r="B2171" s="4" t="s">
        <v>15117</v>
      </c>
      <c r="C2171" s="5">
        <v>7115.3903</v>
      </c>
    </row>
    <row r="2172" spans="2:3" x14ac:dyDescent="0.3">
      <c r="B2172" s="4" t="s">
        <v>15354</v>
      </c>
      <c r="C2172" s="5">
        <v>7109.9317999999994</v>
      </c>
    </row>
    <row r="2173" spans="2:3" x14ac:dyDescent="0.3">
      <c r="B2173" s="4" t="s">
        <v>15142</v>
      </c>
      <c r="C2173" s="5">
        <v>7107.2168000000001</v>
      </c>
    </row>
    <row r="2174" spans="2:3" x14ac:dyDescent="0.3">
      <c r="B2174" s="4" t="s">
        <v>15654</v>
      </c>
      <c r="C2174" s="5">
        <v>7101.2029999999995</v>
      </c>
    </row>
    <row r="2175" spans="2:3" x14ac:dyDescent="0.3">
      <c r="B2175" s="4" t="s">
        <v>9877</v>
      </c>
      <c r="C2175" s="5">
        <v>7097.7190000000001</v>
      </c>
    </row>
    <row r="2176" spans="2:3" x14ac:dyDescent="0.3">
      <c r="B2176" s="4" t="s">
        <v>10705</v>
      </c>
      <c r="C2176" s="5">
        <v>7097.1518999999998</v>
      </c>
    </row>
    <row r="2177" spans="2:3" x14ac:dyDescent="0.3">
      <c r="B2177" s="4" t="s">
        <v>12180</v>
      </c>
      <c r="C2177" s="5">
        <v>7095.8616000000002</v>
      </c>
    </row>
    <row r="2178" spans="2:3" x14ac:dyDescent="0.3">
      <c r="B2178" s="4" t="s">
        <v>17157</v>
      </c>
      <c r="C2178" s="5">
        <v>7093.7659999999996</v>
      </c>
    </row>
    <row r="2179" spans="2:3" x14ac:dyDescent="0.3">
      <c r="B2179" s="4" t="s">
        <v>11255</v>
      </c>
      <c r="C2179" s="5">
        <v>7077.0032000000001</v>
      </c>
    </row>
    <row r="2180" spans="2:3" x14ac:dyDescent="0.3">
      <c r="B2180" s="4" t="s">
        <v>6158</v>
      </c>
      <c r="C2180" s="5">
        <v>7073.8591999999999</v>
      </c>
    </row>
    <row r="2181" spans="2:3" x14ac:dyDescent="0.3">
      <c r="B2181" s="4" t="s">
        <v>3501</v>
      </c>
      <c r="C2181" s="5">
        <v>7069.5285000000003</v>
      </c>
    </row>
    <row r="2182" spans="2:3" x14ac:dyDescent="0.3">
      <c r="B2182" s="4" t="s">
        <v>15073</v>
      </c>
      <c r="C2182" s="5">
        <v>7065.2858999999999</v>
      </c>
    </row>
    <row r="2183" spans="2:3" x14ac:dyDescent="0.3">
      <c r="B2183" s="4" t="s">
        <v>18178</v>
      </c>
      <c r="C2183" s="5">
        <v>7064.8784999999989</v>
      </c>
    </row>
    <row r="2184" spans="2:3" x14ac:dyDescent="0.3">
      <c r="B2184" s="4" t="s">
        <v>6531</v>
      </c>
      <c r="C2184" s="5">
        <v>7064.1367</v>
      </c>
    </row>
    <row r="2185" spans="2:3" x14ac:dyDescent="0.3">
      <c r="B2185" s="4" t="s">
        <v>8846</v>
      </c>
      <c r="C2185" s="5">
        <v>7059.9431000000004</v>
      </c>
    </row>
    <row r="2186" spans="2:3" x14ac:dyDescent="0.3">
      <c r="B2186" s="4" t="s">
        <v>5761</v>
      </c>
      <c r="C2186" s="5">
        <v>7050.1503999999995</v>
      </c>
    </row>
    <row r="2187" spans="2:3" x14ac:dyDescent="0.3">
      <c r="B2187" s="4" t="s">
        <v>13505</v>
      </c>
      <c r="C2187" s="5">
        <v>7049.8544000000002</v>
      </c>
    </row>
    <row r="2188" spans="2:3" x14ac:dyDescent="0.3">
      <c r="B2188" s="4" t="s">
        <v>11956</v>
      </c>
      <c r="C2188" s="5">
        <v>7044.2206999999999</v>
      </c>
    </row>
    <row r="2189" spans="2:3" x14ac:dyDescent="0.3">
      <c r="B2189" s="4" t="s">
        <v>18544</v>
      </c>
      <c r="C2189" s="5">
        <v>7043.4375</v>
      </c>
    </row>
    <row r="2190" spans="2:3" x14ac:dyDescent="0.3">
      <c r="B2190" s="4" t="s">
        <v>13933</v>
      </c>
      <c r="C2190" s="5">
        <v>7037.7326999999996</v>
      </c>
    </row>
    <row r="2191" spans="2:3" x14ac:dyDescent="0.3">
      <c r="B2191" s="4" t="s">
        <v>3805</v>
      </c>
      <c r="C2191" s="5">
        <v>7037.7326999999996</v>
      </c>
    </row>
    <row r="2192" spans="2:3" x14ac:dyDescent="0.3">
      <c r="B2192" s="4" t="s">
        <v>13211</v>
      </c>
      <c r="C2192" s="5">
        <v>7036.2734999999993</v>
      </c>
    </row>
    <row r="2193" spans="2:3" x14ac:dyDescent="0.3">
      <c r="B2193" s="4" t="s">
        <v>5311</v>
      </c>
      <c r="C2193" s="5">
        <v>7035.5376000000006</v>
      </c>
    </row>
    <row r="2194" spans="2:3" x14ac:dyDescent="0.3">
      <c r="B2194" s="4" t="s">
        <v>6653</v>
      </c>
      <c r="C2194" s="5">
        <v>7022.317</v>
      </c>
    </row>
    <row r="2195" spans="2:3" x14ac:dyDescent="0.3">
      <c r="B2195" s="4" t="s">
        <v>9322</v>
      </c>
      <c r="C2195" s="5">
        <v>7019.2467999999999</v>
      </c>
    </row>
    <row r="2196" spans="2:3" x14ac:dyDescent="0.3">
      <c r="B2196" s="4" t="s">
        <v>2348</v>
      </c>
      <c r="C2196" s="5">
        <v>7017.9549999999999</v>
      </c>
    </row>
    <row r="2197" spans="2:3" x14ac:dyDescent="0.3">
      <c r="B2197" s="4" t="s">
        <v>13786</v>
      </c>
      <c r="C2197" s="5">
        <v>7016.0852000000004</v>
      </c>
    </row>
    <row r="2198" spans="2:3" x14ac:dyDescent="0.3">
      <c r="B2198" s="4" t="s">
        <v>15600</v>
      </c>
      <c r="C2198" s="5">
        <v>7013.5882000000001</v>
      </c>
    </row>
    <row r="2199" spans="2:3" x14ac:dyDescent="0.3">
      <c r="B2199" s="4" t="s">
        <v>9082</v>
      </c>
      <c r="C2199" s="5">
        <v>7012.7928999999995</v>
      </c>
    </row>
    <row r="2200" spans="2:3" x14ac:dyDescent="0.3">
      <c r="B2200" s="4" t="s">
        <v>17753</v>
      </c>
      <c r="C2200" s="5">
        <v>7009.9169000000002</v>
      </c>
    </row>
    <row r="2201" spans="2:3" x14ac:dyDescent="0.3">
      <c r="B2201" s="4" t="s">
        <v>18238</v>
      </c>
      <c r="C2201" s="5">
        <v>7002.9836000000005</v>
      </c>
    </row>
    <row r="2202" spans="2:3" x14ac:dyDescent="0.3">
      <c r="B2202" s="4" t="s">
        <v>4206</v>
      </c>
      <c r="C2202" s="5">
        <v>7000.4133000000002</v>
      </c>
    </row>
    <row r="2203" spans="2:3" x14ac:dyDescent="0.3">
      <c r="B2203" s="4" t="s">
        <v>18139</v>
      </c>
      <c r="C2203" s="5">
        <v>6994.72</v>
      </c>
    </row>
    <row r="2204" spans="2:3" x14ac:dyDescent="0.3">
      <c r="B2204" s="4" t="s">
        <v>14084</v>
      </c>
      <c r="C2204" s="5">
        <v>6994.6848</v>
      </c>
    </row>
    <row r="2205" spans="2:3" x14ac:dyDescent="0.3">
      <c r="B2205" s="4" t="s">
        <v>16640</v>
      </c>
      <c r="C2205" s="5">
        <v>6994.232</v>
      </c>
    </row>
    <row r="2206" spans="2:3" x14ac:dyDescent="0.3">
      <c r="B2206" s="4" t="s">
        <v>1793</v>
      </c>
      <c r="C2206" s="5">
        <v>6994.232</v>
      </c>
    </row>
    <row r="2207" spans="2:3" x14ac:dyDescent="0.3">
      <c r="B2207" s="4" t="s">
        <v>18377</v>
      </c>
      <c r="C2207" s="5">
        <v>6991.6845000000003</v>
      </c>
    </row>
    <row r="2208" spans="2:3" x14ac:dyDescent="0.3">
      <c r="B2208" s="4" t="s">
        <v>14016</v>
      </c>
      <c r="C2208" s="5">
        <v>6991.1589000000004</v>
      </c>
    </row>
    <row r="2209" spans="2:3" x14ac:dyDescent="0.3">
      <c r="B2209" s="4" t="s">
        <v>3683</v>
      </c>
      <c r="C2209" s="5">
        <v>6989.5455000000002</v>
      </c>
    </row>
    <row r="2210" spans="2:3" x14ac:dyDescent="0.3">
      <c r="B2210" s="4" t="s">
        <v>13192</v>
      </c>
      <c r="C2210" s="5">
        <v>6988.2978000000003</v>
      </c>
    </row>
    <row r="2211" spans="2:3" x14ac:dyDescent="0.3">
      <c r="B2211" s="4" t="s">
        <v>1142</v>
      </c>
      <c r="C2211" s="5">
        <v>6987.2431999999999</v>
      </c>
    </row>
    <row r="2212" spans="2:3" x14ac:dyDescent="0.3">
      <c r="B2212" s="4" t="s">
        <v>15660</v>
      </c>
      <c r="C2212" s="5">
        <v>6974.5483000000004</v>
      </c>
    </row>
    <row r="2213" spans="2:3" x14ac:dyDescent="0.3">
      <c r="B2213" s="4" t="s">
        <v>14872</v>
      </c>
      <c r="C2213" s="5">
        <v>6971.9641999999994</v>
      </c>
    </row>
    <row r="2214" spans="2:3" x14ac:dyDescent="0.3">
      <c r="B2214" s="4" t="s">
        <v>13822</v>
      </c>
      <c r="C2214" s="5">
        <v>6964.2478000000001</v>
      </c>
    </row>
    <row r="2215" spans="2:3" x14ac:dyDescent="0.3">
      <c r="B2215" s="4" t="s">
        <v>18504</v>
      </c>
      <c r="C2215" s="5">
        <v>6962.7013999999999</v>
      </c>
    </row>
    <row r="2216" spans="2:3" x14ac:dyDescent="0.3">
      <c r="B2216" s="4" t="s">
        <v>8755</v>
      </c>
      <c r="C2216" s="5">
        <v>6961.1504999999997</v>
      </c>
    </row>
    <row r="2217" spans="2:3" x14ac:dyDescent="0.3">
      <c r="B2217" s="4" t="s">
        <v>17329</v>
      </c>
      <c r="C2217" s="5">
        <v>6960.4664999999995</v>
      </c>
    </row>
    <row r="2218" spans="2:3" x14ac:dyDescent="0.3">
      <c r="B2218" s="4" t="s">
        <v>1574</v>
      </c>
      <c r="C2218" s="5">
        <v>6956.6371999999992</v>
      </c>
    </row>
    <row r="2219" spans="2:3" x14ac:dyDescent="0.3">
      <c r="B2219" s="4" t="s">
        <v>8613</v>
      </c>
      <c r="C2219" s="5">
        <v>6952.0088000000005</v>
      </c>
    </row>
    <row r="2220" spans="2:3" x14ac:dyDescent="0.3">
      <c r="B2220" s="4" t="s">
        <v>17040</v>
      </c>
      <c r="C2220" s="5">
        <v>6949.5869000000002</v>
      </c>
    </row>
    <row r="2221" spans="2:3" x14ac:dyDescent="0.3">
      <c r="B2221" s="4" t="s">
        <v>9314</v>
      </c>
      <c r="C2221" s="5">
        <v>6944.9816000000001</v>
      </c>
    </row>
    <row r="2222" spans="2:3" x14ac:dyDescent="0.3">
      <c r="B2222" s="4" t="s">
        <v>9688</v>
      </c>
      <c r="C2222" s="5">
        <v>6943.3089999999993</v>
      </c>
    </row>
    <row r="2223" spans="2:3" x14ac:dyDescent="0.3">
      <c r="B2223" s="4" t="s">
        <v>864</v>
      </c>
      <c r="C2223" s="5">
        <v>6929.2685000000001</v>
      </c>
    </row>
    <row r="2224" spans="2:3" x14ac:dyDescent="0.3">
      <c r="B2224" s="4" t="s">
        <v>17231</v>
      </c>
      <c r="C2224" s="5">
        <v>6925.9733999999999</v>
      </c>
    </row>
    <row r="2225" spans="2:3" x14ac:dyDescent="0.3">
      <c r="B2225" s="4" t="s">
        <v>14803</v>
      </c>
      <c r="C2225" s="5">
        <v>6925.9733999999999</v>
      </c>
    </row>
    <row r="2226" spans="2:3" x14ac:dyDescent="0.3">
      <c r="B2226" s="4" t="s">
        <v>10828</v>
      </c>
      <c r="C2226" s="5">
        <v>6925.9733999999999</v>
      </c>
    </row>
    <row r="2227" spans="2:3" x14ac:dyDescent="0.3">
      <c r="B2227" s="4" t="s">
        <v>8796</v>
      </c>
      <c r="C2227" s="5">
        <v>6925.9733999999999</v>
      </c>
    </row>
    <row r="2228" spans="2:3" x14ac:dyDescent="0.3">
      <c r="B2228" s="4" t="s">
        <v>16833</v>
      </c>
      <c r="C2228" s="5">
        <v>6925.7995999999994</v>
      </c>
    </row>
    <row r="2229" spans="2:3" x14ac:dyDescent="0.3">
      <c r="B2229" s="4" t="s">
        <v>4151</v>
      </c>
      <c r="C2229" s="5">
        <v>6912.7984999999999</v>
      </c>
    </row>
    <row r="2230" spans="2:3" x14ac:dyDescent="0.3">
      <c r="B2230" s="4" t="s">
        <v>4972</v>
      </c>
      <c r="C2230" s="5">
        <v>6912.7858999999999</v>
      </c>
    </row>
    <row r="2231" spans="2:3" x14ac:dyDescent="0.3">
      <c r="B2231" s="4" t="s">
        <v>17909</v>
      </c>
      <c r="C2231" s="5">
        <v>6906.7592999999997</v>
      </c>
    </row>
    <row r="2232" spans="2:3" x14ac:dyDescent="0.3">
      <c r="B2232" s="4" t="s">
        <v>8740</v>
      </c>
      <c r="C2232" s="5">
        <v>6898.5680000000002</v>
      </c>
    </row>
    <row r="2233" spans="2:3" x14ac:dyDescent="0.3">
      <c r="B2233" s="4" t="s">
        <v>8094</v>
      </c>
      <c r="C2233" s="5">
        <v>6894.3474000000006</v>
      </c>
    </row>
    <row r="2234" spans="2:3" x14ac:dyDescent="0.3">
      <c r="B2234" s="4" t="s">
        <v>3583</v>
      </c>
      <c r="C2234" s="5">
        <v>6890.9260999999997</v>
      </c>
    </row>
    <row r="2235" spans="2:3" x14ac:dyDescent="0.3">
      <c r="B2235" s="4" t="s">
        <v>4415</v>
      </c>
      <c r="C2235" s="5">
        <v>6890.2038999999995</v>
      </c>
    </row>
    <row r="2236" spans="2:3" x14ac:dyDescent="0.3">
      <c r="B2236" s="4" t="s">
        <v>9270</v>
      </c>
      <c r="C2236" s="5">
        <v>6883.2820000000002</v>
      </c>
    </row>
    <row r="2237" spans="2:3" x14ac:dyDescent="0.3">
      <c r="B2237" s="4" t="s">
        <v>8162</v>
      </c>
      <c r="C2237" s="5">
        <v>6881.4984999999997</v>
      </c>
    </row>
    <row r="2238" spans="2:3" x14ac:dyDescent="0.3">
      <c r="B2238" s="4" t="s">
        <v>2582</v>
      </c>
      <c r="C2238" s="5">
        <v>6880.9777999999997</v>
      </c>
    </row>
    <row r="2239" spans="2:3" x14ac:dyDescent="0.3">
      <c r="B2239" s="4" t="s">
        <v>8525</v>
      </c>
      <c r="C2239" s="5">
        <v>6877.2170000000006</v>
      </c>
    </row>
    <row r="2240" spans="2:3" x14ac:dyDescent="0.3">
      <c r="B2240" s="4" t="s">
        <v>16819</v>
      </c>
      <c r="C2240" s="5">
        <v>6868.9911000000002</v>
      </c>
    </row>
    <row r="2241" spans="2:3" x14ac:dyDescent="0.3">
      <c r="B2241" s="4" t="s">
        <v>3259</v>
      </c>
      <c r="C2241" s="5">
        <v>6851.1249000000007</v>
      </c>
    </row>
    <row r="2242" spans="2:3" x14ac:dyDescent="0.3">
      <c r="B2242" s="4" t="s">
        <v>13098</v>
      </c>
      <c r="C2242" s="5">
        <v>6847.0873999999994</v>
      </c>
    </row>
    <row r="2243" spans="2:3" x14ac:dyDescent="0.3">
      <c r="B2243" s="4" t="s">
        <v>12444</v>
      </c>
      <c r="C2243" s="5">
        <v>6847.0873999999994</v>
      </c>
    </row>
    <row r="2244" spans="2:3" x14ac:dyDescent="0.3">
      <c r="B2244" s="4" t="s">
        <v>3724</v>
      </c>
      <c r="C2244" s="5">
        <v>6847.0873999999994</v>
      </c>
    </row>
    <row r="2245" spans="2:3" x14ac:dyDescent="0.3">
      <c r="B2245" s="4" t="s">
        <v>1808</v>
      </c>
      <c r="C2245" s="5">
        <v>6847.0873999999994</v>
      </c>
    </row>
    <row r="2246" spans="2:3" x14ac:dyDescent="0.3">
      <c r="B2246" s="4" t="s">
        <v>6443</v>
      </c>
      <c r="C2246" s="5">
        <v>6841.6537000000008</v>
      </c>
    </row>
    <row r="2247" spans="2:3" x14ac:dyDescent="0.3">
      <c r="B2247" s="4" t="s">
        <v>8673</v>
      </c>
      <c r="C2247" s="5">
        <v>6837.7730999999994</v>
      </c>
    </row>
    <row r="2248" spans="2:3" x14ac:dyDescent="0.3">
      <c r="B2248" s="4" t="s">
        <v>6844</v>
      </c>
      <c r="C2248" s="5">
        <v>6835.7112999999999</v>
      </c>
    </row>
    <row r="2249" spans="2:3" x14ac:dyDescent="0.3">
      <c r="B2249" s="4" t="s">
        <v>10237</v>
      </c>
      <c r="C2249" s="5">
        <v>6831.5071999999991</v>
      </c>
    </row>
    <row r="2250" spans="2:3" x14ac:dyDescent="0.3">
      <c r="B2250" s="4" t="s">
        <v>18253</v>
      </c>
      <c r="C2250" s="5">
        <v>6829.2201999999997</v>
      </c>
    </row>
    <row r="2251" spans="2:3" x14ac:dyDescent="0.3">
      <c r="B2251" s="4" t="s">
        <v>9189</v>
      </c>
      <c r="C2251" s="5">
        <v>6825.1836999999996</v>
      </c>
    </row>
    <row r="2252" spans="2:3" x14ac:dyDescent="0.3">
      <c r="B2252" s="4" t="s">
        <v>1781</v>
      </c>
      <c r="C2252" s="5">
        <v>6821.5663999999997</v>
      </c>
    </row>
    <row r="2253" spans="2:3" x14ac:dyDescent="0.3">
      <c r="B2253" s="4" t="s">
        <v>6609</v>
      </c>
      <c r="C2253" s="5">
        <v>6820.5731999999998</v>
      </c>
    </row>
    <row r="2254" spans="2:3" x14ac:dyDescent="0.3">
      <c r="B2254" s="4" t="s">
        <v>14846</v>
      </c>
      <c r="C2254" s="5">
        <v>6819.7752</v>
      </c>
    </row>
    <row r="2255" spans="2:3" x14ac:dyDescent="0.3">
      <c r="B2255" s="4" t="s">
        <v>13650</v>
      </c>
      <c r="C2255" s="5">
        <v>6812.0335999999998</v>
      </c>
    </row>
    <row r="2256" spans="2:3" x14ac:dyDescent="0.3">
      <c r="B2256" s="4" t="s">
        <v>10835</v>
      </c>
      <c r="C2256" s="5">
        <v>6805.4882000000007</v>
      </c>
    </row>
    <row r="2257" spans="2:3" x14ac:dyDescent="0.3">
      <c r="B2257" s="4" t="s">
        <v>16831</v>
      </c>
      <c r="C2257" s="5">
        <v>6803.28</v>
      </c>
    </row>
    <row r="2258" spans="2:3" x14ac:dyDescent="0.3">
      <c r="B2258" s="4" t="s">
        <v>7660</v>
      </c>
      <c r="C2258" s="5">
        <v>6784.5549999999994</v>
      </c>
    </row>
    <row r="2259" spans="2:3" x14ac:dyDescent="0.3">
      <c r="B2259" s="4" t="s">
        <v>14827</v>
      </c>
      <c r="C2259" s="5">
        <v>6771.1643000000004</v>
      </c>
    </row>
    <row r="2260" spans="2:3" x14ac:dyDescent="0.3">
      <c r="B2260" s="4" t="s">
        <v>2830</v>
      </c>
      <c r="C2260" s="5">
        <v>6769.8528999999999</v>
      </c>
    </row>
    <row r="2261" spans="2:3" x14ac:dyDescent="0.3">
      <c r="B2261" s="4" t="s">
        <v>6045</v>
      </c>
      <c r="C2261" s="5">
        <v>6751.8841000000002</v>
      </c>
    </row>
    <row r="2262" spans="2:3" x14ac:dyDescent="0.3">
      <c r="B2262" s="4" t="s">
        <v>16959</v>
      </c>
      <c r="C2262" s="5">
        <v>6749.9513999999999</v>
      </c>
    </row>
    <row r="2263" spans="2:3" x14ac:dyDescent="0.3">
      <c r="B2263" s="4" t="s">
        <v>3430</v>
      </c>
      <c r="C2263" s="5">
        <v>6748.6103999999996</v>
      </c>
    </row>
    <row r="2264" spans="2:3" x14ac:dyDescent="0.3">
      <c r="B2264" s="4" t="s">
        <v>5148</v>
      </c>
      <c r="C2264" s="5">
        <v>6748.4970000000003</v>
      </c>
    </row>
    <row r="2265" spans="2:3" x14ac:dyDescent="0.3">
      <c r="B2265" s="4" t="s">
        <v>15471</v>
      </c>
      <c r="C2265" s="5">
        <v>6747.9997000000003</v>
      </c>
    </row>
    <row r="2266" spans="2:3" x14ac:dyDescent="0.3">
      <c r="B2266" s="4" t="s">
        <v>14205</v>
      </c>
      <c r="C2266" s="5">
        <v>6737.6001999999999</v>
      </c>
    </row>
    <row r="2267" spans="2:3" x14ac:dyDescent="0.3">
      <c r="B2267" s="4" t="s">
        <v>18740</v>
      </c>
      <c r="C2267" s="5">
        <v>6732.3827000000001</v>
      </c>
    </row>
    <row r="2268" spans="2:3" x14ac:dyDescent="0.3">
      <c r="B2268" s="4" t="s">
        <v>5870</v>
      </c>
      <c r="C2268" s="5">
        <v>6729.6641</v>
      </c>
    </row>
    <row r="2269" spans="2:3" x14ac:dyDescent="0.3">
      <c r="B2269" s="4" t="s">
        <v>18782</v>
      </c>
      <c r="C2269" s="5">
        <v>6729.0987999999988</v>
      </c>
    </row>
    <row r="2270" spans="2:3" x14ac:dyDescent="0.3">
      <c r="B2270" s="4" t="s">
        <v>9724</v>
      </c>
      <c r="C2270" s="5">
        <v>6726.5806999999995</v>
      </c>
    </row>
    <row r="2271" spans="2:3" x14ac:dyDescent="0.3">
      <c r="B2271" s="4" t="s">
        <v>6911</v>
      </c>
      <c r="C2271" s="5">
        <v>6710.9790999999996</v>
      </c>
    </row>
    <row r="2272" spans="2:3" x14ac:dyDescent="0.3">
      <c r="B2272" s="4" t="s">
        <v>11751</v>
      </c>
      <c r="C2272" s="5">
        <v>6710.1923999999999</v>
      </c>
    </row>
    <row r="2273" spans="2:3" x14ac:dyDescent="0.3">
      <c r="B2273" s="4" t="s">
        <v>16628</v>
      </c>
      <c r="C2273" s="5">
        <v>6709.1912999999995</v>
      </c>
    </row>
    <row r="2274" spans="2:3" x14ac:dyDescent="0.3">
      <c r="B2274" s="4" t="s">
        <v>17501</v>
      </c>
      <c r="C2274" s="5">
        <v>6705.5603000000001</v>
      </c>
    </row>
    <row r="2275" spans="2:3" x14ac:dyDescent="0.3">
      <c r="B2275" s="4" t="s">
        <v>17699</v>
      </c>
      <c r="C2275" s="5">
        <v>6702.5263999999997</v>
      </c>
    </row>
    <row r="2276" spans="2:3" x14ac:dyDescent="0.3">
      <c r="B2276" s="4" t="s">
        <v>5099</v>
      </c>
      <c r="C2276" s="5">
        <v>6701.8230000000003</v>
      </c>
    </row>
    <row r="2277" spans="2:3" x14ac:dyDescent="0.3">
      <c r="B2277" s="4" t="s">
        <v>14203</v>
      </c>
      <c r="C2277" s="5">
        <v>6690.4674999999997</v>
      </c>
    </row>
    <row r="2278" spans="2:3" x14ac:dyDescent="0.3">
      <c r="B2278" s="4" t="s">
        <v>9454</v>
      </c>
      <c r="C2278" s="5">
        <v>6687.2437</v>
      </c>
    </row>
    <row r="2279" spans="2:3" x14ac:dyDescent="0.3">
      <c r="B2279" s="4" t="s">
        <v>9711</v>
      </c>
      <c r="C2279" s="5">
        <v>6685.2806</v>
      </c>
    </row>
    <row r="2280" spans="2:3" x14ac:dyDescent="0.3">
      <c r="B2280" s="4" t="s">
        <v>1124</v>
      </c>
      <c r="C2280" s="5">
        <v>6675.0001999999995</v>
      </c>
    </row>
    <row r="2281" spans="2:3" x14ac:dyDescent="0.3">
      <c r="B2281" s="4" t="s">
        <v>3994</v>
      </c>
      <c r="C2281" s="5">
        <v>6670.5225999999993</v>
      </c>
    </row>
    <row r="2282" spans="2:3" x14ac:dyDescent="0.3">
      <c r="B2282" s="4" t="s">
        <v>8109</v>
      </c>
      <c r="C2282" s="5">
        <v>6670.4824000000008</v>
      </c>
    </row>
    <row r="2283" spans="2:3" x14ac:dyDescent="0.3">
      <c r="B2283" s="4" t="s">
        <v>5411</v>
      </c>
      <c r="C2283" s="5">
        <v>6670.46</v>
      </c>
    </row>
    <row r="2284" spans="2:3" x14ac:dyDescent="0.3">
      <c r="B2284" s="4" t="s">
        <v>3773</v>
      </c>
      <c r="C2284" s="5">
        <v>6668.6896999999999</v>
      </c>
    </row>
    <row r="2285" spans="2:3" x14ac:dyDescent="0.3">
      <c r="B2285" s="4" t="s">
        <v>16214</v>
      </c>
      <c r="C2285" s="5">
        <v>6667.5158000000001</v>
      </c>
    </row>
    <row r="2286" spans="2:3" x14ac:dyDescent="0.3">
      <c r="B2286" s="4" t="s">
        <v>5097</v>
      </c>
      <c r="C2286" s="5">
        <v>6665.3838999999998</v>
      </c>
    </row>
    <row r="2287" spans="2:3" x14ac:dyDescent="0.3">
      <c r="B2287" s="4" t="s">
        <v>18522</v>
      </c>
      <c r="C2287" s="5">
        <v>6663.7433000000001</v>
      </c>
    </row>
    <row r="2288" spans="2:3" x14ac:dyDescent="0.3">
      <c r="B2288" s="4" t="s">
        <v>1346</v>
      </c>
      <c r="C2288" s="5">
        <v>6661.3424000000005</v>
      </c>
    </row>
    <row r="2289" spans="2:3" x14ac:dyDescent="0.3">
      <c r="B2289" s="4" t="s">
        <v>5489</v>
      </c>
      <c r="C2289" s="5">
        <v>6657.7246000000005</v>
      </c>
    </row>
    <row r="2290" spans="2:3" x14ac:dyDescent="0.3">
      <c r="B2290" s="4" t="s">
        <v>9553</v>
      </c>
      <c r="C2290" s="5">
        <v>6656.0502999999999</v>
      </c>
    </row>
    <row r="2291" spans="2:3" x14ac:dyDescent="0.3">
      <c r="B2291" s="4" t="s">
        <v>6962</v>
      </c>
      <c r="C2291" s="5">
        <v>6655.8796000000002</v>
      </c>
    </row>
    <row r="2292" spans="2:3" x14ac:dyDescent="0.3">
      <c r="B2292" s="4" t="s">
        <v>7298</v>
      </c>
      <c r="C2292" s="5">
        <v>6655.1578999999992</v>
      </c>
    </row>
    <row r="2293" spans="2:3" x14ac:dyDescent="0.3">
      <c r="B2293" s="4" t="s">
        <v>18324</v>
      </c>
      <c r="C2293" s="5">
        <v>6654.8258000000005</v>
      </c>
    </row>
    <row r="2294" spans="2:3" x14ac:dyDescent="0.3">
      <c r="B2294" s="4" t="s">
        <v>8116</v>
      </c>
      <c r="C2294" s="5">
        <v>6654.5721999999996</v>
      </c>
    </row>
    <row r="2295" spans="2:3" x14ac:dyDescent="0.3">
      <c r="B2295" s="4" t="s">
        <v>1467</v>
      </c>
      <c r="C2295" s="5">
        <v>6649.0196999999989</v>
      </c>
    </row>
    <row r="2296" spans="2:3" x14ac:dyDescent="0.3">
      <c r="B2296" s="4" t="s">
        <v>18685</v>
      </c>
      <c r="C2296" s="5">
        <v>6645.7896999999994</v>
      </c>
    </row>
    <row r="2297" spans="2:3" x14ac:dyDescent="0.3">
      <c r="B2297" s="4" t="s">
        <v>16475</v>
      </c>
      <c r="C2297" s="5">
        <v>6644.6579000000002</v>
      </c>
    </row>
    <row r="2298" spans="2:3" x14ac:dyDescent="0.3">
      <c r="B2298" s="4" t="s">
        <v>3124</v>
      </c>
      <c r="C2298" s="5">
        <v>6644.5204000000003</v>
      </c>
    </row>
    <row r="2299" spans="2:3" x14ac:dyDescent="0.3">
      <c r="B2299" s="4" t="s">
        <v>14713</v>
      </c>
      <c r="C2299" s="5">
        <v>6639.7432999999992</v>
      </c>
    </row>
    <row r="2300" spans="2:3" x14ac:dyDescent="0.3">
      <c r="B2300" s="4" t="s">
        <v>12642</v>
      </c>
      <c r="C2300" s="5">
        <v>6639.1539000000002</v>
      </c>
    </row>
    <row r="2301" spans="2:3" x14ac:dyDescent="0.3">
      <c r="B2301" s="4" t="s">
        <v>12937</v>
      </c>
      <c r="C2301" s="5">
        <v>6630.5222000000003</v>
      </c>
    </row>
    <row r="2302" spans="2:3" x14ac:dyDescent="0.3">
      <c r="B2302" s="4" t="s">
        <v>7518</v>
      </c>
      <c r="C2302" s="5">
        <v>6630.3224999999993</v>
      </c>
    </row>
    <row r="2303" spans="2:3" x14ac:dyDescent="0.3">
      <c r="B2303" s="4" t="s">
        <v>849</v>
      </c>
      <c r="C2303" s="5">
        <v>6628.0816999999997</v>
      </c>
    </row>
    <row r="2304" spans="2:3" x14ac:dyDescent="0.3">
      <c r="B2304" s="4" t="s">
        <v>10631</v>
      </c>
      <c r="C2304" s="5">
        <v>6628.0087000000003</v>
      </c>
    </row>
    <row r="2305" spans="2:3" x14ac:dyDescent="0.3">
      <c r="B2305" s="4" t="s">
        <v>14945</v>
      </c>
      <c r="C2305" s="5">
        <v>6622.8739999999998</v>
      </c>
    </row>
    <row r="2306" spans="2:3" x14ac:dyDescent="0.3">
      <c r="B2306" s="4" t="s">
        <v>2584</v>
      </c>
      <c r="C2306" s="5">
        <v>6617.265800000001</v>
      </c>
    </row>
    <row r="2307" spans="2:3" x14ac:dyDescent="0.3">
      <c r="B2307" s="4" t="s">
        <v>4967</v>
      </c>
      <c r="C2307" s="5">
        <v>6616.7929000000004</v>
      </c>
    </row>
    <row r="2308" spans="2:3" x14ac:dyDescent="0.3">
      <c r="B2308" s="4" t="s">
        <v>10610</v>
      </c>
      <c r="C2308" s="5">
        <v>6615.8026</v>
      </c>
    </row>
    <row r="2309" spans="2:3" x14ac:dyDescent="0.3">
      <c r="B2309" s="4" t="s">
        <v>4324</v>
      </c>
      <c r="C2309" s="5">
        <v>6606.1779999999999</v>
      </c>
    </row>
    <row r="2310" spans="2:3" x14ac:dyDescent="0.3">
      <c r="B2310" s="4" t="s">
        <v>16780</v>
      </c>
      <c r="C2310" s="5">
        <v>6603.9921999999997</v>
      </c>
    </row>
    <row r="2311" spans="2:3" x14ac:dyDescent="0.3">
      <c r="B2311" s="4" t="s">
        <v>15500</v>
      </c>
      <c r="C2311" s="5">
        <v>6603.3153999999995</v>
      </c>
    </row>
    <row r="2312" spans="2:3" x14ac:dyDescent="0.3">
      <c r="B2312" s="4" t="s">
        <v>1837</v>
      </c>
      <c r="C2312" s="5">
        <v>6600.598</v>
      </c>
    </row>
    <row r="2313" spans="2:3" x14ac:dyDescent="0.3">
      <c r="B2313" s="4" t="s">
        <v>8633</v>
      </c>
      <c r="C2313" s="5">
        <v>6599.866</v>
      </c>
    </row>
    <row r="2314" spans="2:3" x14ac:dyDescent="0.3">
      <c r="B2314" s="4" t="s">
        <v>11083</v>
      </c>
      <c r="C2314" s="5">
        <v>6592.7112999999999</v>
      </c>
    </row>
    <row r="2315" spans="2:3" x14ac:dyDescent="0.3">
      <c r="B2315" s="4" t="s">
        <v>7049</v>
      </c>
      <c r="C2315" s="5">
        <v>6586.6077000000005</v>
      </c>
    </row>
    <row r="2316" spans="2:3" x14ac:dyDescent="0.3">
      <c r="B2316" s="4" t="s">
        <v>3341</v>
      </c>
      <c r="C2316" s="5">
        <v>6580.6516999999994</v>
      </c>
    </row>
    <row r="2317" spans="2:3" x14ac:dyDescent="0.3">
      <c r="B2317" s="4" t="s">
        <v>13306</v>
      </c>
      <c r="C2317" s="5">
        <v>6580.1559999999999</v>
      </c>
    </row>
    <row r="2318" spans="2:3" x14ac:dyDescent="0.3">
      <c r="B2318" s="4" t="s">
        <v>12610</v>
      </c>
      <c r="C2318" s="5">
        <v>6571.8904000000002</v>
      </c>
    </row>
    <row r="2319" spans="2:3" x14ac:dyDescent="0.3">
      <c r="B2319" s="4" t="s">
        <v>7696</v>
      </c>
      <c r="C2319" s="5">
        <v>6570.4808999999996</v>
      </c>
    </row>
    <row r="2320" spans="2:3" x14ac:dyDescent="0.3">
      <c r="B2320" s="4" t="s">
        <v>6077</v>
      </c>
      <c r="C2320" s="5">
        <v>6563.8186999999998</v>
      </c>
    </row>
    <row r="2321" spans="2:3" x14ac:dyDescent="0.3">
      <c r="B2321" s="4" t="s">
        <v>8910</v>
      </c>
      <c r="C2321" s="5">
        <v>6560.0147000000006</v>
      </c>
    </row>
    <row r="2322" spans="2:3" x14ac:dyDescent="0.3">
      <c r="B2322" s="4" t="s">
        <v>1717</v>
      </c>
      <c r="C2322" s="5">
        <v>6557.8726999999999</v>
      </c>
    </row>
    <row r="2323" spans="2:3" x14ac:dyDescent="0.3">
      <c r="B2323" s="4" t="s">
        <v>16828</v>
      </c>
      <c r="C2323" s="5">
        <v>6557.1629000000003</v>
      </c>
    </row>
    <row r="2324" spans="2:3" x14ac:dyDescent="0.3">
      <c r="B2324" s="4" t="s">
        <v>16543</v>
      </c>
      <c r="C2324" s="5">
        <v>6556.0745999999999</v>
      </c>
    </row>
    <row r="2325" spans="2:3" x14ac:dyDescent="0.3">
      <c r="B2325" s="4" t="s">
        <v>6015</v>
      </c>
      <c r="C2325" s="5">
        <v>6553.0562999999993</v>
      </c>
    </row>
    <row r="2326" spans="2:3" x14ac:dyDescent="0.3">
      <c r="B2326" s="4" t="s">
        <v>767</v>
      </c>
      <c r="C2326" s="5">
        <v>6552.7675999999992</v>
      </c>
    </row>
    <row r="2327" spans="2:3" x14ac:dyDescent="0.3">
      <c r="B2327" s="4" t="s">
        <v>2904</v>
      </c>
      <c r="C2327" s="5">
        <v>6540.4668999999994</v>
      </c>
    </row>
    <row r="2328" spans="2:3" x14ac:dyDescent="0.3">
      <c r="B2328" s="4" t="s">
        <v>12465</v>
      </c>
      <c r="C2328" s="5">
        <v>6535.2592000000004</v>
      </c>
    </row>
    <row r="2329" spans="2:3" x14ac:dyDescent="0.3">
      <c r="B2329" s="4" t="s">
        <v>7351</v>
      </c>
      <c r="C2329" s="5">
        <v>6531.9063000000006</v>
      </c>
    </row>
    <row r="2330" spans="2:3" x14ac:dyDescent="0.3">
      <c r="B2330" s="4" t="s">
        <v>2492</v>
      </c>
      <c r="C2330" s="5">
        <v>6527.3233</v>
      </c>
    </row>
    <row r="2331" spans="2:3" x14ac:dyDescent="0.3">
      <c r="B2331" s="4" t="s">
        <v>1608</v>
      </c>
      <c r="C2331" s="5">
        <v>6527.3233</v>
      </c>
    </row>
    <row r="2332" spans="2:3" x14ac:dyDescent="0.3">
      <c r="B2332" s="4" t="s">
        <v>4089</v>
      </c>
      <c r="C2332" s="5">
        <v>6518.5631999999996</v>
      </c>
    </row>
    <row r="2333" spans="2:3" x14ac:dyDescent="0.3">
      <c r="B2333" s="4" t="s">
        <v>4425</v>
      </c>
      <c r="C2333" s="5">
        <v>6518.5631999999996</v>
      </c>
    </row>
    <row r="2334" spans="2:3" x14ac:dyDescent="0.3">
      <c r="B2334" s="4" t="s">
        <v>1365</v>
      </c>
      <c r="C2334" s="5">
        <v>6517.6279999999997</v>
      </c>
    </row>
    <row r="2335" spans="2:3" x14ac:dyDescent="0.3">
      <c r="B2335" s="4" t="s">
        <v>5549</v>
      </c>
      <c r="C2335" s="5">
        <v>6513.8773000000001</v>
      </c>
    </row>
    <row r="2336" spans="2:3" x14ac:dyDescent="0.3">
      <c r="B2336" s="4" t="s">
        <v>8595</v>
      </c>
      <c r="C2336" s="5">
        <v>6510.7732999999998</v>
      </c>
    </row>
    <row r="2337" spans="2:3" x14ac:dyDescent="0.3">
      <c r="B2337" s="4" t="s">
        <v>17515</v>
      </c>
      <c r="C2337" s="5">
        <v>6505.4196000000002</v>
      </c>
    </row>
    <row r="2338" spans="2:3" x14ac:dyDescent="0.3">
      <c r="B2338" s="4" t="s">
        <v>14228</v>
      </c>
      <c r="C2338" s="5">
        <v>6500.1975000000002</v>
      </c>
    </row>
    <row r="2339" spans="2:3" x14ac:dyDescent="0.3">
      <c r="B2339" s="4" t="s">
        <v>1273</v>
      </c>
      <c r="C2339" s="5">
        <v>6496.5068000000001</v>
      </c>
    </row>
    <row r="2340" spans="2:3" x14ac:dyDescent="0.3">
      <c r="B2340" s="4" t="s">
        <v>10523</v>
      </c>
      <c r="C2340" s="5">
        <v>6493.6230999999998</v>
      </c>
    </row>
    <row r="2341" spans="2:3" x14ac:dyDescent="0.3">
      <c r="B2341" s="4" t="s">
        <v>12409</v>
      </c>
      <c r="C2341" s="5">
        <v>6491.3369999999995</v>
      </c>
    </row>
    <row r="2342" spans="2:3" x14ac:dyDescent="0.3">
      <c r="B2342" s="4" t="s">
        <v>18397</v>
      </c>
      <c r="C2342" s="5">
        <v>6490.1542999999992</v>
      </c>
    </row>
    <row r="2343" spans="2:3" x14ac:dyDescent="0.3">
      <c r="B2343" s="4" t="s">
        <v>5879</v>
      </c>
      <c r="C2343" s="5">
        <v>6482.5578000000005</v>
      </c>
    </row>
    <row r="2344" spans="2:3" x14ac:dyDescent="0.3">
      <c r="B2344" s="4" t="s">
        <v>16579</v>
      </c>
      <c r="C2344" s="5">
        <v>6482.5555000000004</v>
      </c>
    </row>
    <row r="2345" spans="2:3" x14ac:dyDescent="0.3">
      <c r="B2345" s="4" t="s">
        <v>13907</v>
      </c>
      <c r="C2345" s="5">
        <v>6476.5742999999993</v>
      </c>
    </row>
    <row r="2346" spans="2:3" x14ac:dyDescent="0.3">
      <c r="B2346" s="4" t="s">
        <v>17022</v>
      </c>
      <c r="C2346" s="5">
        <v>6476.3547999999992</v>
      </c>
    </row>
    <row r="2347" spans="2:3" x14ac:dyDescent="0.3">
      <c r="B2347" s="4" t="s">
        <v>18959</v>
      </c>
      <c r="C2347" s="5">
        <v>6473.7090999999991</v>
      </c>
    </row>
    <row r="2348" spans="2:3" x14ac:dyDescent="0.3">
      <c r="B2348" s="4" t="s">
        <v>13984</v>
      </c>
      <c r="C2348" s="5">
        <v>6472.5864999999994</v>
      </c>
    </row>
    <row r="2349" spans="2:3" x14ac:dyDescent="0.3">
      <c r="B2349" s="4" t="s">
        <v>3220</v>
      </c>
      <c r="C2349" s="5">
        <v>6468.7293</v>
      </c>
    </row>
    <row r="2350" spans="2:3" x14ac:dyDescent="0.3">
      <c r="B2350" s="4" t="s">
        <v>6446</v>
      </c>
      <c r="C2350" s="5">
        <v>6468.2505999999994</v>
      </c>
    </row>
    <row r="2351" spans="2:3" x14ac:dyDescent="0.3">
      <c r="B2351" s="4" t="s">
        <v>9014</v>
      </c>
      <c r="C2351" s="5">
        <v>6463.8384999999998</v>
      </c>
    </row>
    <row r="2352" spans="2:3" x14ac:dyDescent="0.3">
      <c r="B2352" s="4" t="s">
        <v>9356</v>
      </c>
      <c r="C2352" s="5">
        <v>6463.8180000000002</v>
      </c>
    </row>
    <row r="2353" spans="2:3" x14ac:dyDescent="0.3">
      <c r="B2353" s="4" t="s">
        <v>3214</v>
      </c>
      <c r="C2353" s="5">
        <v>6463.8180000000002</v>
      </c>
    </row>
    <row r="2354" spans="2:3" x14ac:dyDescent="0.3">
      <c r="B2354" s="4" t="s">
        <v>14784</v>
      </c>
      <c r="C2354" s="5">
        <v>6462.6689000000006</v>
      </c>
    </row>
    <row r="2355" spans="2:3" x14ac:dyDescent="0.3">
      <c r="B2355" s="4" t="s">
        <v>17594</v>
      </c>
      <c r="C2355" s="5">
        <v>6455.7766000000001</v>
      </c>
    </row>
    <row r="2356" spans="2:3" x14ac:dyDescent="0.3">
      <c r="B2356" s="4" t="s">
        <v>15676</v>
      </c>
      <c r="C2356" s="5">
        <v>6452.3244000000004</v>
      </c>
    </row>
    <row r="2357" spans="2:3" x14ac:dyDescent="0.3">
      <c r="B2357" s="4" t="s">
        <v>17942</v>
      </c>
      <c r="C2357" s="5">
        <v>6448.4421000000002</v>
      </c>
    </row>
    <row r="2358" spans="2:3" x14ac:dyDescent="0.3">
      <c r="B2358" s="4" t="s">
        <v>14529</v>
      </c>
      <c r="C2358" s="5">
        <v>6446.5335000000005</v>
      </c>
    </row>
    <row r="2359" spans="2:3" x14ac:dyDescent="0.3">
      <c r="B2359" s="4" t="s">
        <v>11350</v>
      </c>
      <c r="C2359" s="5">
        <v>6445.9116000000004</v>
      </c>
    </row>
    <row r="2360" spans="2:3" x14ac:dyDescent="0.3">
      <c r="B2360" s="4" t="s">
        <v>2553</v>
      </c>
      <c r="C2360" s="5">
        <v>6443.8303999999998</v>
      </c>
    </row>
    <row r="2361" spans="2:3" x14ac:dyDescent="0.3">
      <c r="B2361" s="4" t="s">
        <v>11799</v>
      </c>
      <c r="C2361" s="5">
        <v>6438.5535</v>
      </c>
    </row>
    <row r="2362" spans="2:3" x14ac:dyDescent="0.3">
      <c r="B2362" s="4" t="s">
        <v>18063</v>
      </c>
      <c r="C2362" s="5">
        <v>6437.8517000000002</v>
      </c>
    </row>
    <row r="2363" spans="2:3" x14ac:dyDescent="0.3">
      <c r="B2363" s="4" t="s">
        <v>15113</v>
      </c>
      <c r="C2363" s="5">
        <v>6435.7730000000001</v>
      </c>
    </row>
    <row r="2364" spans="2:3" x14ac:dyDescent="0.3">
      <c r="B2364" s="4" t="s">
        <v>18591</v>
      </c>
      <c r="C2364" s="5">
        <v>6435.7415000000001</v>
      </c>
    </row>
    <row r="2365" spans="2:3" x14ac:dyDescent="0.3">
      <c r="B2365" s="4" t="s">
        <v>4904</v>
      </c>
      <c r="C2365" s="5">
        <v>6431.4021000000002</v>
      </c>
    </row>
    <row r="2366" spans="2:3" x14ac:dyDescent="0.3">
      <c r="B2366" s="4" t="s">
        <v>13860</v>
      </c>
      <c r="C2366" s="5">
        <v>6428.8172999999997</v>
      </c>
    </row>
    <row r="2367" spans="2:3" x14ac:dyDescent="0.3">
      <c r="B2367" s="4" t="s">
        <v>17084</v>
      </c>
      <c r="C2367" s="5">
        <v>6428.2482</v>
      </c>
    </row>
    <row r="2368" spans="2:3" x14ac:dyDescent="0.3">
      <c r="B2368" s="4" t="s">
        <v>17899</v>
      </c>
      <c r="C2368" s="5">
        <v>6424.9265999999998</v>
      </c>
    </row>
    <row r="2369" spans="2:3" x14ac:dyDescent="0.3">
      <c r="B2369" s="4" t="s">
        <v>1233</v>
      </c>
      <c r="C2369" s="5">
        <v>6421.2060999999994</v>
      </c>
    </row>
    <row r="2370" spans="2:3" x14ac:dyDescent="0.3">
      <c r="B2370" s="4" t="s">
        <v>6218</v>
      </c>
      <c r="C2370" s="5">
        <v>6420.6621999999998</v>
      </c>
    </row>
    <row r="2371" spans="2:3" x14ac:dyDescent="0.3">
      <c r="B2371" s="4" t="s">
        <v>8137</v>
      </c>
      <c r="C2371" s="5">
        <v>6414.0942999999997</v>
      </c>
    </row>
    <row r="2372" spans="2:3" x14ac:dyDescent="0.3">
      <c r="B2372" s="4" t="s">
        <v>5943</v>
      </c>
      <c r="C2372" s="5">
        <v>6413.8378000000002</v>
      </c>
    </row>
    <row r="2373" spans="2:3" x14ac:dyDescent="0.3">
      <c r="B2373" s="4" t="s">
        <v>7148</v>
      </c>
      <c r="C2373" s="5">
        <v>6410.8134</v>
      </c>
    </row>
    <row r="2374" spans="2:3" x14ac:dyDescent="0.3">
      <c r="B2374" s="4" t="s">
        <v>12433</v>
      </c>
      <c r="C2374" s="5">
        <v>6408.7112999999999</v>
      </c>
    </row>
    <row r="2375" spans="2:3" x14ac:dyDescent="0.3">
      <c r="B2375" s="4" t="s">
        <v>10053</v>
      </c>
      <c r="C2375" s="5">
        <v>6407.5021999999999</v>
      </c>
    </row>
    <row r="2376" spans="2:3" x14ac:dyDescent="0.3">
      <c r="B2376" s="4" t="s">
        <v>8445</v>
      </c>
      <c r="C2376" s="5">
        <v>6401.2736999999997</v>
      </c>
    </row>
    <row r="2377" spans="2:3" x14ac:dyDescent="0.3">
      <c r="B2377" s="4" t="s">
        <v>10842</v>
      </c>
      <c r="C2377" s="5">
        <v>6397.7286999999997</v>
      </c>
    </row>
    <row r="2378" spans="2:3" x14ac:dyDescent="0.3">
      <c r="B2378" s="4" t="s">
        <v>12800</v>
      </c>
      <c r="C2378" s="5">
        <v>6395.9009000000005</v>
      </c>
    </row>
    <row r="2379" spans="2:3" x14ac:dyDescent="0.3">
      <c r="B2379" s="4" t="s">
        <v>9678</v>
      </c>
      <c r="C2379" s="5">
        <v>6395.9009000000005</v>
      </c>
    </row>
    <row r="2380" spans="2:3" x14ac:dyDescent="0.3">
      <c r="B2380" s="4" t="s">
        <v>3212</v>
      </c>
      <c r="C2380" s="5">
        <v>6394.3427999999994</v>
      </c>
    </row>
    <row r="2381" spans="2:3" x14ac:dyDescent="0.3">
      <c r="B2381" s="4" t="s">
        <v>10559</v>
      </c>
      <c r="C2381" s="5">
        <v>6393.8123999999998</v>
      </c>
    </row>
    <row r="2382" spans="2:3" x14ac:dyDescent="0.3">
      <c r="B2382" s="4" t="s">
        <v>15796</v>
      </c>
      <c r="C2382" s="5">
        <v>6387.5841</v>
      </c>
    </row>
    <row r="2383" spans="2:3" x14ac:dyDescent="0.3">
      <c r="B2383" s="4" t="s">
        <v>2406</v>
      </c>
      <c r="C2383" s="5">
        <v>6378.3663999999999</v>
      </c>
    </row>
    <row r="2384" spans="2:3" x14ac:dyDescent="0.3">
      <c r="B2384" s="4" t="s">
        <v>13652</v>
      </c>
      <c r="C2384" s="5">
        <v>6376.6639999999998</v>
      </c>
    </row>
    <row r="2385" spans="2:3" x14ac:dyDescent="0.3">
      <c r="B2385" s="4" t="s">
        <v>3890</v>
      </c>
      <c r="C2385" s="5">
        <v>6375.0221000000001</v>
      </c>
    </row>
    <row r="2386" spans="2:3" x14ac:dyDescent="0.3">
      <c r="B2386" s="4" t="s">
        <v>6491</v>
      </c>
      <c r="C2386" s="5">
        <v>6374.3434999999999</v>
      </c>
    </row>
    <row r="2387" spans="2:3" x14ac:dyDescent="0.3">
      <c r="B2387" s="4" t="s">
        <v>10722</v>
      </c>
      <c r="C2387" s="5">
        <v>6373.6741000000002</v>
      </c>
    </row>
    <row r="2388" spans="2:3" x14ac:dyDescent="0.3">
      <c r="B2388" s="4" t="s">
        <v>3405</v>
      </c>
      <c r="C2388" s="5">
        <v>6371.0655000000006</v>
      </c>
    </row>
    <row r="2389" spans="2:3" x14ac:dyDescent="0.3">
      <c r="B2389" s="4" t="s">
        <v>3189</v>
      </c>
      <c r="C2389" s="5">
        <v>6370.3562000000002</v>
      </c>
    </row>
    <row r="2390" spans="2:3" x14ac:dyDescent="0.3">
      <c r="B2390" s="4" t="s">
        <v>13951</v>
      </c>
      <c r="C2390" s="5">
        <v>6370.0303999999996</v>
      </c>
    </row>
    <row r="2391" spans="2:3" x14ac:dyDescent="0.3">
      <c r="B2391" s="4" t="s">
        <v>5614</v>
      </c>
      <c r="C2391" s="5">
        <v>6367.4825000000001</v>
      </c>
    </row>
    <row r="2392" spans="2:3" x14ac:dyDescent="0.3">
      <c r="B2392" s="4" t="s">
        <v>18364</v>
      </c>
      <c r="C2392" s="5">
        <v>6361.1812000000009</v>
      </c>
    </row>
    <row r="2393" spans="2:3" x14ac:dyDescent="0.3">
      <c r="B2393" s="4" t="s">
        <v>16427</v>
      </c>
      <c r="C2393" s="5">
        <v>6358.7209000000003</v>
      </c>
    </row>
    <row r="2394" spans="2:3" x14ac:dyDescent="0.3">
      <c r="B2394" s="4" t="s">
        <v>6892</v>
      </c>
      <c r="C2394" s="5">
        <v>6358.0861999999997</v>
      </c>
    </row>
    <row r="2395" spans="2:3" x14ac:dyDescent="0.3">
      <c r="B2395" s="4" t="s">
        <v>6289</v>
      </c>
      <c r="C2395" s="5">
        <v>6358.0355999999992</v>
      </c>
    </row>
    <row r="2396" spans="2:3" x14ac:dyDescent="0.3">
      <c r="B2396" s="4" t="s">
        <v>3207</v>
      </c>
      <c r="C2396" s="5">
        <v>6357.4915000000001</v>
      </c>
    </row>
    <row r="2397" spans="2:3" x14ac:dyDescent="0.3">
      <c r="B2397" s="4" t="s">
        <v>1702</v>
      </c>
      <c r="C2397" s="5">
        <v>6355.3371000000006</v>
      </c>
    </row>
    <row r="2398" spans="2:3" x14ac:dyDescent="0.3">
      <c r="B2398" s="4" t="s">
        <v>5623</v>
      </c>
      <c r="C2398" s="5">
        <v>6354.3073999999997</v>
      </c>
    </row>
    <row r="2399" spans="2:3" x14ac:dyDescent="0.3">
      <c r="B2399" s="4" t="s">
        <v>14759</v>
      </c>
      <c r="C2399" s="5">
        <v>6349.1842999999999</v>
      </c>
    </row>
    <row r="2400" spans="2:3" x14ac:dyDescent="0.3">
      <c r="B2400" s="4" t="s">
        <v>14792</v>
      </c>
      <c r="C2400" s="5">
        <v>6347.9305999999997</v>
      </c>
    </row>
    <row r="2401" spans="2:3" x14ac:dyDescent="0.3">
      <c r="B2401" s="4" t="s">
        <v>17071</v>
      </c>
      <c r="C2401" s="5">
        <v>6345.7678000000005</v>
      </c>
    </row>
    <row r="2402" spans="2:3" x14ac:dyDescent="0.3">
      <c r="B2402" s="4" t="s">
        <v>14314</v>
      </c>
      <c r="C2402" s="5">
        <v>6344.5757999999996</v>
      </c>
    </row>
    <row r="2403" spans="2:3" x14ac:dyDescent="0.3">
      <c r="B2403" s="4" t="s">
        <v>5164</v>
      </c>
      <c r="C2403" s="5">
        <v>6338.1259</v>
      </c>
    </row>
    <row r="2404" spans="2:3" x14ac:dyDescent="0.3">
      <c r="B2404" s="4" t="s">
        <v>9703</v>
      </c>
      <c r="C2404" s="5">
        <v>6333.5339999999997</v>
      </c>
    </row>
    <row r="2405" spans="2:3" x14ac:dyDescent="0.3">
      <c r="B2405" s="4" t="s">
        <v>4835</v>
      </c>
      <c r="C2405" s="5">
        <v>6330.1900000000005</v>
      </c>
    </row>
    <row r="2406" spans="2:3" x14ac:dyDescent="0.3">
      <c r="B2406" s="4" t="s">
        <v>1736</v>
      </c>
      <c r="C2406" s="5">
        <v>6326.223</v>
      </c>
    </row>
    <row r="2407" spans="2:3" x14ac:dyDescent="0.3">
      <c r="B2407" s="4" t="s">
        <v>17408</v>
      </c>
      <c r="C2407" s="5">
        <v>6325.2631999999994</v>
      </c>
    </row>
    <row r="2408" spans="2:3" x14ac:dyDescent="0.3">
      <c r="B2408" s="4" t="s">
        <v>14379</v>
      </c>
      <c r="C2408" s="5">
        <v>6322.7723999999998</v>
      </c>
    </row>
    <row r="2409" spans="2:3" x14ac:dyDescent="0.3">
      <c r="B2409" s="4" t="s">
        <v>14692</v>
      </c>
      <c r="C2409" s="5">
        <v>6320.8526999999995</v>
      </c>
    </row>
    <row r="2410" spans="2:3" x14ac:dyDescent="0.3">
      <c r="B2410" s="4" t="s">
        <v>5831</v>
      </c>
      <c r="C2410" s="5">
        <v>6320.8526999999995</v>
      </c>
    </row>
    <row r="2411" spans="2:3" x14ac:dyDescent="0.3">
      <c r="B2411" s="4" t="s">
        <v>2756</v>
      </c>
      <c r="C2411" s="5">
        <v>6316.2222000000002</v>
      </c>
    </row>
    <row r="2412" spans="2:3" x14ac:dyDescent="0.3">
      <c r="B2412" s="4" t="s">
        <v>18434</v>
      </c>
      <c r="C2412" s="5">
        <v>6314.9575999999997</v>
      </c>
    </row>
    <row r="2413" spans="2:3" x14ac:dyDescent="0.3">
      <c r="B2413" s="4" t="s">
        <v>17551</v>
      </c>
      <c r="C2413" s="5">
        <v>6314.9246999999996</v>
      </c>
    </row>
    <row r="2414" spans="2:3" x14ac:dyDescent="0.3">
      <c r="B2414" s="4" t="s">
        <v>16198</v>
      </c>
      <c r="C2414" s="5">
        <v>6314.9246999999996</v>
      </c>
    </row>
    <row r="2415" spans="2:3" x14ac:dyDescent="0.3">
      <c r="B2415" s="4" t="s">
        <v>12723</v>
      </c>
      <c r="C2415" s="5">
        <v>6314.9246999999996</v>
      </c>
    </row>
    <row r="2416" spans="2:3" x14ac:dyDescent="0.3">
      <c r="B2416" s="4" t="s">
        <v>11653</v>
      </c>
      <c r="C2416" s="5">
        <v>6314.9246999999996</v>
      </c>
    </row>
    <row r="2417" spans="2:3" x14ac:dyDescent="0.3">
      <c r="B2417" s="4" t="s">
        <v>8576</v>
      </c>
      <c r="C2417" s="5">
        <v>6313.0901999999996</v>
      </c>
    </row>
    <row r="2418" spans="2:3" x14ac:dyDescent="0.3">
      <c r="B2418" s="4" t="s">
        <v>3081</v>
      </c>
      <c r="C2418" s="5">
        <v>6312.5761000000002</v>
      </c>
    </row>
    <row r="2419" spans="2:3" x14ac:dyDescent="0.3">
      <c r="B2419" s="4" t="s">
        <v>6148</v>
      </c>
      <c r="C2419" s="5">
        <v>6308.7255000000005</v>
      </c>
    </row>
    <row r="2420" spans="2:3" x14ac:dyDescent="0.3">
      <c r="B2420" s="4" t="s">
        <v>6322</v>
      </c>
      <c r="C2420" s="5">
        <v>6308.2863000000007</v>
      </c>
    </row>
    <row r="2421" spans="2:3" x14ac:dyDescent="0.3">
      <c r="B2421" s="4" t="s">
        <v>16276</v>
      </c>
      <c r="C2421" s="5">
        <v>6307.1139000000003</v>
      </c>
    </row>
    <row r="2422" spans="2:3" x14ac:dyDescent="0.3">
      <c r="B2422" s="4" t="s">
        <v>7595</v>
      </c>
      <c r="C2422" s="5">
        <v>6302.5025000000005</v>
      </c>
    </row>
    <row r="2423" spans="2:3" x14ac:dyDescent="0.3">
      <c r="B2423" s="4" t="s">
        <v>9715</v>
      </c>
      <c r="C2423" s="5">
        <v>6297.4185000000007</v>
      </c>
    </row>
    <row r="2424" spans="2:3" x14ac:dyDescent="0.3">
      <c r="B2424" s="4" t="s">
        <v>2182</v>
      </c>
      <c r="C2424" s="5">
        <v>6289.8441999999995</v>
      </c>
    </row>
    <row r="2425" spans="2:3" x14ac:dyDescent="0.3">
      <c r="B2425" s="4" t="s">
        <v>16589</v>
      </c>
      <c r="C2425" s="5">
        <v>6286.0529999999999</v>
      </c>
    </row>
    <row r="2426" spans="2:3" x14ac:dyDescent="0.3">
      <c r="B2426" s="4" t="s">
        <v>8798</v>
      </c>
      <c r="C2426" s="5">
        <v>6273.5637999999999</v>
      </c>
    </row>
    <row r="2427" spans="2:3" x14ac:dyDescent="0.3">
      <c r="B2427" s="4" t="s">
        <v>1119</v>
      </c>
      <c r="C2427" s="5">
        <v>6270.9537</v>
      </c>
    </row>
    <row r="2428" spans="2:3" x14ac:dyDescent="0.3">
      <c r="B2428" s="4" t="s">
        <v>17325</v>
      </c>
      <c r="C2428" s="5">
        <v>6269.7848000000004</v>
      </c>
    </row>
    <row r="2429" spans="2:3" x14ac:dyDescent="0.3">
      <c r="B2429" s="4" t="s">
        <v>14321</v>
      </c>
      <c r="C2429" s="5">
        <v>6265.2591000000002</v>
      </c>
    </row>
    <row r="2430" spans="2:3" x14ac:dyDescent="0.3">
      <c r="B2430" s="4" t="s">
        <v>4559</v>
      </c>
      <c r="C2430" s="5">
        <v>6260.1653999999999</v>
      </c>
    </row>
    <row r="2431" spans="2:3" x14ac:dyDescent="0.3">
      <c r="B2431" s="4" t="s">
        <v>18133</v>
      </c>
      <c r="C2431" s="5">
        <v>6258.6283000000003</v>
      </c>
    </row>
    <row r="2432" spans="2:3" x14ac:dyDescent="0.3">
      <c r="B2432" s="4" t="s">
        <v>18850</v>
      </c>
      <c r="C2432" s="5">
        <v>6258.0522000000001</v>
      </c>
    </row>
    <row r="2433" spans="2:3" x14ac:dyDescent="0.3">
      <c r="B2433" s="4" t="s">
        <v>6135</v>
      </c>
      <c r="C2433" s="5">
        <v>6258.0522000000001</v>
      </c>
    </row>
    <row r="2434" spans="2:3" x14ac:dyDescent="0.3">
      <c r="B2434" s="4" t="s">
        <v>7588</v>
      </c>
      <c r="C2434" s="5">
        <v>6254.0333000000001</v>
      </c>
    </row>
    <row r="2435" spans="2:3" x14ac:dyDescent="0.3">
      <c r="B2435" s="4" t="s">
        <v>7767</v>
      </c>
      <c r="C2435" s="5">
        <v>6247.7476999999999</v>
      </c>
    </row>
    <row r="2436" spans="2:3" x14ac:dyDescent="0.3">
      <c r="B2436" s="4" t="s">
        <v>7774</v>
      </c>
      <c r="C2436" s="5">
        <v>6242.5752000000002</v>
      </c>
    </row>
    <row r="2437" spans="2:3" x14ac:dyDescent="0.3">
      <c r="B2437" s="4" t="s">
        <v>13457</v>
      </c>
      <c r="C2437" s="5">
        <v>6240.7183999999997</v>
      </c>
    </row>
    <row r="2438" spans="2:3" x14ac:dyDescent="0.3">
      <c r="B2438" s="4" t="s">
        <v>15497</v>
      </c>
      <c r="C2438" s="5">
        <v>6240.6692999999996</v>
      </c>
    </row>
    <row r="2439" spans="2:3" x14ac:dyDescent="0.3">
      <c r="B2439" s="4" t="s">
        <v>11802</v>
      </c>
      <c r="C2439" s="5">
        <v>6239.0391</v>
      </c>
    </row>
    <row r="2440" spans="2:3" x14ac:dyDescent="0.3">
      <c r="B2440" s="4" t="s">
        <v>18053</v>
      </c>
      <c r="C2440" s="5">
        <v>6236.0738000000001</v>
      </c>
    </row>
    <row r="2441" spans="2:3" x14ac:dyDescent="0.3">
      <c r="B2441" s="4" t="s">
        <v>10236</v>
      </c>
      <c r="C2441" s="5">
        <v>6234.4708000000001</v>
      </c>
    </row>
    <row r="2442" spans="2:3" x14ac:dyDescent="0.3">
      <c r="B2442" s="4" t="s">
        <v>11103</v>
      </c>
      <c r="C2442" s="5">
        <v>6232.8119000000006</v>
      </c>
    </row>
    <row r="2443" spans="2:3" x14ac:dyDescent="0.3">
      <c r="B2443" s="4" t="s">
        <v>7887</v>
      </c>
      <c r="C2443" s="5">
        <v>6231.7311</v>
      </c>
    </row>
    <row r="2444" spans="2:3" x14ac:dyDescent="0.3">
      <c r="B2444" s="4" t="s">
        <v>9916</v>
      </c>
      <c r="C2444" s="5">
        <v>6230.4983999999995</v>
      </c>
    </row>
    <row r="2445" spans="2:3" x14ac:dyDescent="0.3">
      <c r="B2445" s="4" t="s">
        <v>9389</v>
      </c>
      <c r="C2445" s="5">
        <v>6223.7914000000001</v>
      </c>
    </row>
    <row r="2446" spans="2:3" x14ac:dyDescent="0.3">
      <c r="B2446" s="4" t="s">
        <v>8024</v>
      </c>
      <c r="C2446" s="5">
        <v>6222.0431000000008</v>
      </c>
    </row>
    <row r="2447" spans="2:3" x14ac:dyDescent="0.3">
      <c r="B2447" s="4" t="s">
        <v>1488</v>
      </c>
      <c r="C2447" s="5">
        <v>6220.6715000000004</v>
      </c>
    </row>
    <row r="2448" spans="2:3" x14ac:dyDescent="0.3">
      <c r="B2448" s="4" t="s">
        <v>2096</v>
      </c>
      <c r="C2448" s="5">
        <v>6219.3337000000001</v>
      </c>
    </row>
    <row r="2449" spans="2:3" x14ac:dyDescent="0.3">
      <c r="B2449" s="4" t="s">
        <v>5380</v>
      </c>
      <c r="C2449" s="5">
        <v>6218.8146999999999</v>
      </c>
    </row>
    <row r="2450" spans="2:3" x14ac:dyDescent="0.3">
      <c r="B2450" s="4" t="s">
        <v>6395</v>
      </c>
      <c r="C2450" s="5">
        <v>6218.8146999999999</v>
      </c>
    </row>
    <row r="2451" spans="2:3" x14ac:dyDescent="0.3">
      <c r="B2451" s="4" t="s">
        <v>5838</v>
      </c>
      <c r="C2451" s="5">
        <v>6209.6354000000001</v>
      </c>
    </row>
    <row r="2452" spans="2:3" x14ac:dyDescent="0.3">
      <c r="B2452" s="4" t="s">
        <v>4659</v>
      </c>
      <c r="C2452" s="5">
        <v>6209.6354000000001</v>
      </c>
    </row>
    <row r="2453" spans="2:3" x14ac:dyDescent="0.3">
      <c r="B2453" s="4" t="s">
        <v>16095</v>
      </c>
      <c r="C2453" s="5">
        <v>6206.7037</v>
      </c>
    </row>
    <row r="2454" spans="2:3" x14ac:dyDescent="0.3">
      <c r="B2454" s="4" t="s">
        <v>15856</v>
      </c>
      <c r="C2454" s="5">
        <v>6198.4633999999996</v>
      </c>
    </row>
    <row r="2455" spans="2:3" x14ac:dyDescent="0.3">
      <c r="B2455" s="4" t="s">
        <v>17903</v>
      </c>
      <c r="C2455" s="5">
        <v>6191.9920000000002</v>
      </c>
    </row>
    <row r="2456" spans="2:3" x14ac:dyDescent="0.3">
      <c r="B2456" s="4" t="s">
        <v>7754</v>
      </c>
      <c r="C2456" s="5">
        <v>6185.1989000000003</v>
      </c>
    </row>
    <row r="2457" spans="2:3" x14ac:dyDescent="0.3">
      <c r="B2457" s="4" t="s">
        <v>18720</v>
      </c>
      <c r="C2457" s="5">
        <v>6184.8</v>
      </c>
    </row>
    <row r="2458" spans="2:3" x14ac:dyDescent="0.3">
      <c r="B2458" s="4" t="s">
        <v>16105</v>
      </c>
      <c r="C2458" s="5">
        <v>6184.8</v>
      </c>
    </row>
    <row r="2459" spans="2:3" x14ac:dyDescent="0.3">
      <c r="B2459" s="4" t="s">
        <v>16232</v>
      </c>
      <c r="C2459" s="5">
        <v>6184.8</v>
      </c>
    </row>
    <row r="2460" spans="2:3" x14ac:dyDescent="0.3">
      <c r="B2460" s="4" t="s">
        <v>15092</v>
      </c>
      <c r="C2460" s="5">
        <v>6184.8</v>
      </c>
    </row>
    <row r="2461" spans="2:3" x14ac:dyDescent="0.3">
      <c r="B2461" s="4" t="s">
        <v>8966</v>
      </c>
      <c r="C2461" s="5">
        <v>6184.8</v>
      </c>
    </row>
    <row r="2462" spans="2:3" x14ac:dyDescent="0.3">
      <c r="B2462" s="4" t="s">
        <v>4072</v>
      </c>
      <c r="C2462" s="5">
        <v>6184.8</v>
      </c>
    </row>
    <row r="2463" spans="2:3" x14ac:dyDescent="0.3">
      <c r="B2463" s="4" t="s">
        <v>12383</v>
      </c>
      <c r="C2463" s="5">
        <v>6176.8641000000007</v>
      </c>
    </row>
    <row r="2464" spans="2:3" x14ac:dyDescent="0.3">
      <c r="B2464" s="4" t="s">
        <v>11502</v>
      </c>
      <c r="C2464" s="5">
        <v>6168.9401000000007</v>
      </c>
    </row>
    <row r="2465" spans="2:3" x14ac:dyDescent="0.3">
      <c r="B2465" s="4" t="s">
        <v>1356</v>
      </c>
      <c r="C2465" s="5">
        <v>6163.8651</v>
      </c>
    </row>
    <row r="2466" spans="2:3" x14ac:dyDescent="0.3">
      <c r="B2466" s="4" t="s">
        <v>7288</v>
      </c>
      <c r="C2466" s="5">
        <v>6160.8238000000001</v>
      </c>
    </row>
    <row r="2467" spans="2:3" x14ac:dyDescent="0.3">
      <c r="B2467" s="4" t="s">
        <v>8078</v>
      </c>
      <c r="C2467" s="5">
        <v>6160.8238000000001</v>
      </c>
    </row>
    <row r="2468" spans="2:3" x14ac:dyDescent="0.3">
      <c r="B2468" s="4" t="s">
        <v>6679</v>
      </c>
      <c r="C2468" s="5">
        <v>6160.8238000000001</v>
      </c>
    </row>
    <row r="2469" spans="2:3" x14ac:dyDescent="0.3">
      <c r="B2469" s="4" t="s">
        <v>9432</v>
      </c>
      <c r="C2469" s="5">
        <v>6158.9611000000004</v>
      </c>
    </row>
    <row r="2470" spans="2:3" x14ac:dyDescent="0.3">
      <c r="B2470" s="4" t="s">
        <v>7186</v>
      </c>
      <c r="C2470" s="5">
        <v>6142.1013000000003</v>
      </c>
    </row>
    <row r="2471" spans="2:3" x14ac:dyDescent="0.3">
      <c r="B2471" s="4" t="s">
        <v>4144</v>
      </c>
      <c r="C2471" s="5">
        <v>6140.0237999999999</v>
      </c>
    </row>
    <row r="2472" spans="2:3" x14ac:dyDescent="0.3">
      <c r="B2472" s="4" t="s">
        <v>1232</v>
      </c>
      <c r="C2472" s="5">
        <v>6116.9816000000001</v>
      </c>
    </row>
    <row r="2473" spans="2:3" x14ac:dyDescent="0.3">
      <c r="B2473" s="4" t="s">
        <v>9004</v>
      </c>
      <c r="C2473" s="5">
        <v>6116.4835000000003</v>
      </c>
    </row>
    <row r="2474" spans="2:3" x14ac:dyDescent="0.3">
      <c r="B2474" s="4" t="s">
        <v>18089</v>
      </c>
      <c r="C2474" s="5">
        <v>6111.1530000000002</v>
      </c>
    </row>
    <row r="2475" spans="2:3" x14ac:dyDescent="0.3">
      <c r="B2475" s="4" t="s">
        <v>16813</v>
      </c>
      <c r="C2475" s="5">
        <v>6111.1530000000002</v>
      </c>
    </row>
    <row r="2476" spans="2:3" x14ac:dyDescent="0.3">
      <c r="B2476" s="4" t="s">
        <v>14961</v>
      </c>
      <c r="C2476" s="5">
        <v>6111.1530000000002</v>
      </c>
    </row>
    <row r="2477" spans="2:3" x14ac:dyDescent="0.3">
      <c r="B2477" s="4" t="s">
        <v>6401</v>
      </c>
      <c r="C2477" s="5">
        <v>6111.1530000000002</v>
      </c>
    </row>
    <row r="2478" spans="2:3" x14ac:dyDescent="0.3">
      <c r="B2478" s="4" t="s">
        <v>3727</v>
      </c>
      <c r="C2478" s="5">
        <v>6111.1530000000002</v>
      </c>
    </row>
    <row r="2479" spans="2:3" x14ac:dyDescent="0.3">
      <c r="B2479" s="4" t="s">
        <v>3521</v>
      </c>
      <c r="C2479" s="5">
        <v>6111.1530000000002</v>
      </c>
    </row>
    <row r="2480" spans="2:3" x14ac:dyDescent="0.3">
      <c r="B2480" s="4" t="s">
        <v>13833</v>
      </c>
      <c r="C2480" s="5">
        <v>6106.0668999999998</v>
      </c>
    </row>
    <row r="2481" spans="2:3" x14ac:dyDescent="0.3">
      <c r="B2481" s="4" t="s">
        <v>18339</v>
      </c>
      <c r="C2481" s="5">
        <v>6106.0650000000005</v>
      </c>
    </row>
    <row r="2482" spans="2:3" x14ac:dyDescent="0.3">
      <c r="B2482" s="4" t="s">
        <v>4938</v>
      </c>
      <c r="C2482" s="5">
        <v>6090.3676999999998</v>
      </c>
    </row>
    <row r="2483" spans="2:3" x14ac:dyDescent="0.3">
      <c r="B2483" s="4" t="s">
        <v>18581</v>
      </c>
      <c r="C2483" s="5">
        <v>6085.4264000000003</v>
      </c>
    </row>
    <row r="2484" spans="2:3" x14ac:dyDescent="0.3">
      <c r="B2484" s="4" t="s">
        <v>11868</v>
      </c>
      <c r="C2484" s="5">
        <v>6076.5383000000002</v>
      </c>
    </row>
    <row r="2485" spans="2:3" x14ac:dyDescent="0.3">
      <c r="B2485" s="4" t="s">
        <v>5951</v>
      </c>
      <c r="C2485" s="5">
        <v>6076.5383000000002</v>
      </c>
    </row>
    <row r="2486" spans="2:3" x14ac:dyDescent="0.3">
      <c r="B2486" s="4" t="s">
        <v>9550</v>
      </c>
      <c r="C2486" s="5">
        <v>6070.0672999999997</v>
      </c>
    </row>
    <row r="2487" spans="2:3" x14ac:dyDescent="0.3">
      <c r="B2487" s="4" t="s">
        <v>15048</v>
      </c>
      <c r="C2487" s="5">
        <v>6061.6837000000005</v>
      </c>
    </row>
    <row r="2488" spans="2:3" x14ac:dyDescent="0.3">
      <c r="B2488" s="4" t="s">
        <v>12294</v>
      </c>
      <c r="C2488" s="5">
        <v>6059.1458000000002</v>
      </c>
    </row>
    <row r="2489" spans="2:3" x14ac:dyDescent="0.3">
      <c r="B2489" s="4" t="s">
        <v>6426</v>
      </c>
      <c r="C2489" s="5">
        <v>6030.2264999999998</v>
      </c>
    </row>
    <row r="2490" spans="2:3" x14ac:dyDescent="0.3">
      <c r="B2490" s="4" t="s">
        <v>17133</v>
      </c>
      <c r="C2490" s="5">
        <v>6027.3030999999992</v>
      </c>
    </row>
    <row r="2491" spans="2:3" x14ac:dyDescent="0.3">
      <c r="B2491" s="4" t="s">
        <v>13250</v>
      </c>
      <c r="C2491" s="5">
        <v>6023.0794999999998</v>
      </c>
    </row>
    <row r="2492" spans="2:3" x14ac:dyDescent="0.3">
      <c r="B2492" s="4" t="s">
        <v>4791</v>
      </c>
      <c r="C2492" s="5">
        <v>6020.6857000000009</v>
      </c>
    </row>
    <row r="2493" spans="2:3" x14ac:dyDescent="0.3">
      <c r="B2493" s="4" t="s">
        <v>18214</v>
      </c>
      <c r="C2493" s="5">
        <v>6017.7286999999997</v>
      </c>
    </row>
    <row r="2494" spans="2:3" x14ac:dyDescent="0.3">
      <c r="B2494" s="4" t="s">
        <v>6955</v>
      </c>
      <c r="C2494" s="5">
        <v>6017.0053000000007</v>
      </c>
    </row>
    <row r="2495" spans="2:3" x14ac:dyDescent="0.3">
      <c r="B2495" s="4" t="s">
        <v>17617</v>
      </c>
      <c r="C2495" s="5">
        <v>6015.9252999999999</v>
      </c>
    </row>
    <row r="2496" spans="2:3" x14ac:dyDescent="0.3">
      <c r="B2496" s="4" t="s">
        <v>3170</v>
      </c>
      <c r="C2496" s="5">
        <v>6014.4258</v>
      </c>
    </row>
    <row r="2497" spans="2:3" x14ac:dyDescent="0.3">
      <c r="B2497" s="4" t="s">
        <v>15539</v>
      </c>
      <c r="C2497" s="5">
        <v>6013.6464999999998</v>
      </c>
    </row>
    <row r="2498" spans="2:3" x14ac:dyDescent="0.3">
      <c r="B2498" s="4" t="s">
        <v>13829</v>
      </c>
      <c r="C2498" s="5">
        <v>6009.874499999999</v>
      </c>
    </row>
    <row r="2499" spans="2:3" x14ac:dyDescent="0.3">
      <c r="B2499" s="4" t="s">
        <v>4973</v>
      </c>
      <c r="C2499" s="5">
        <v>6009.7608</v>
      </c>
    </row>
    <row r="2500" spans="2:3" x14ac:dyDescent="0.3">
      <c r="B2500" s="4" t="s">
        <v>17127</v>
      </c>
      <c r="C2500" s="5">
        <v>6005.8550999999998</v>
      </c>
    </row>
    <row r="2501" spans="2:3" x14ac:dyDescent="0.3">
      <c r="B2501" s="4" t="s">
        <v>12663</v>
      </c>
      <c r="C2501" s="5">
        <v>6005.6751000000004</v>
      </c>
    </row>
    <row r="2502" spans="2:3" x14ac:dyDescent="0.3">
      <c r="B2502" s="4" t="s">
        <v>16823</v>
      </c>
      <c r="C2502" s="5">
        <v>5985.244999999999</v>
      </c>
    </row>
    <row r="2503" spans="2:3" x14ac:dyDescent="0.3">
      <c r="B2503" s="4" t="s">
        <v>6014</v>
      </c>
      <c r="C2503" s="5">
        <v>5980.6416000000008</v>
      </c>
    </row>
    <row r="2504" spans="2:3" x14ac:dyDescent="0.3">
      <c r="B2504" s="4" t="s">
        <v>2286</v>
      </c>
      <c r="C2504" s="5">
        <v>5978.5515000000005</v>
      </c>
    </row>
    <row r="2505" spans="2:3" x14ac:dyDescent="0.3">
      <c r="B2505" s="4" t="s">
        <v>1409</v>
      </c>
      <c r="C2505" s="5">
        <v>5976.0896000000002</v>
      </c>
    </row>
    <row r="2506" spans="2:3" x14ac:dyDescent="0.3">
      <c r="B2506" s="4" t="s">
        <v>10073</v>
      </c>
      <c r="C2506" s="5">
        <v>5970.8595999999998</v>
      </c>
    </row>
    <row r="2507" spans="2:3" x14ac:dyDescent="0.3">
      <c r="B2507" s="4" t="s">
        <v>11550</v>
      </c>
      <c r="C2507" s="5">
        <v>5964.7355999999991</v>
      </c>
    </row>
    <row r="2508" spans="2:3" x14ac:dyDescent="0.3">
      <c r="B2508" s="4" t="s">
        <v>7301</v>
      </c>
      <c r="C2508" s="5">
        <v>5964.5206000000007</v>
      </c>
    </row>
    <row r="2509" spans="2:3" x14ac:dyDescent="0.3">
      <c r="B2509" s="4" t="s">
        <v>4645</v>
      </c>
      <c r="C2509" s="5">
        <v>5959.109300000001</v>
      </c>
    </row>
    <row r="2510" spans="2:3" x14ac:dyDescent="0.3">
      <c r="B2510" s="4" t="s">
        <v>16234</v>
      </c>
      <c r="C2510" s="5">
        <v>5946.6931999999997</v>
      </c>
    </row>
    <row r="2511" spans="2:3" x14ac:dyDescent="0.3">
      <c r="B2511" s="4" t="s">
        <v>15351</v>
      </c>
      <c r="C2511" s="5">
        <v>5946.6931999999997</v>
      </c>
    </row>
    <row r="2512" spans="2:3" x14ac:dyDescent="0.3">
      <c r="B2512" s="4" t="s">
        <v>18530</v>
      </c>
      <c r="C2512" s="5">
        <v>5945.0972000000002</v>
      </c>
    </row>
    <row r="2513" spans="2:3" x14ac:dyDescent="0.3">
      <c r="B2513" s="4" t="s">
        <v>8739</v>
      </c>
      <c r="C2513" s="5">
        <v>5945.0972000000002</v>
      </c>
    </row>
    <row r="2514" spans="2:3" x14ac:dyDescent="0.3">
      <c r="B2514" s="4" t="s">
        <v>18134</v>
      </c>
      <c r="C2514" s="5">
        <v>5944.6835000000001</v>
      </c>
    </row>
    <row r="2515" spans="2:3" x14ac:dyDescent="0.3">
      <c r="B2515" s="4" t="s">
        <v>1640</v>
      </c>
      <c r="C2515" s="5">
        <v>5939.6791000000003</v>
      </c>
    </row>
    <row r="2516" spans="2:3" x14ac:dyDescent="0.3">
      <c r="B2516" s="4" t="s">
        <v>14603</v>
      </c>
      <c r="C2516" s="5">
        <v>5939.5595999999996</v>
      </c>
    </row>
    <row r="2517" spans="2:3" x14ac:dyDescent="0.3">
      <c r="B2517" s="4" t="s">
        <v>15878</v>
      </c>
      <c r="C2517" s="5">
        <v>5939.3345999999992</v>
      </c>
    </row>
    <row r="2518" spans="2:3" x14ac:dyDescent="0.3">
      <c r="B2518" s="4" t="s">
        <v>17885</v>
      </c>
      <c r="C2518" s="5">
        <v>5934.4027999999998</v>
      </c>
    </row>
    <row r="2519" spans="2:3" x14ac:dyDescent="0.3">
      <c r="B2519" s="4" t="s">
        <v>1617</v>
      </c>
      <c r="C2519" s="5">
        <v>5924.6193000000003</v>
      </c>
    </row>
    <row r="2520" spans="2:3" x14ac:dyDescent="0.3">
      <c r="B2520" s="4" t="s">
        <v>5246</v>
      </c>
      <c r="C2520" s="5">
        <v>5922.7798000000003</v>
      </c>
    </row>
    <row r="2521" spans="2:3" x14ac:dyDescent="0.3">
      <c r="B2521" s="4" t="s">
        <v>4874</v>
      </c>
      <c r="C2521" s="5">
        <v>5922.7798000000003</v>
      </c>
    </row>
    <row r="2522" spans="2:3" x14ac:dyDescent="0.3">
      <c r="B2522" s="4" t="s">
        <v>6561</v>
      </c>
      <c r="C2522" s="5">
        <v>5911.3606</v>
      </c>
    </row>
    <row r="2523" spans="2:3" x14ac:dyDescent="0.3">
      <c r="B2523" s="4" t="s">
        <v>5323</v>
      </c>
      <c r="C2523" s="5">
        <v>5910.7044000000005</v>
      </c>
    </row>
    <row r="2524" spans="2:3" x14ac:dyDescent="0.3">
      <c r="B2524" s="4" t="s">
        <v>10898</v>
      </c>
      <c r="C2524" s="5">
        <v>5910.2591000000002</v>
      </c>
    </row>
    <row r="2525" spans="2:3" x14ac:dyDescent="0.3">
      <c r="B2525" s="4" t="s">
        <v>16615</v>
      </c>
      <c r="C2525" s="5">
        <v>5907.9387999999999</v>
      </c>
    </row>
    <row r="2526" spans="2:3" x14ac:dyDescent="0.3">
      <c r="B2526" s="4" t="s">
        <v>8791</v>
      </c>
      <c r="C2526" s="5">
        <v>5902.8521000000001</v>
      </c>
    </row>
    <row r="2527" spans="2:3" x14ac:dyDescent="0.3">
      <c r="B2527" s="4" t="s">
        <v>15336</v>
      </c>
      <c r="C2527" s="5">
        <v>5902.0814999999993</v>
      </c>
    </row>
    <row r="2528" spans="2:3" x14ac:dyDescent="0.3">
      <c r="B2528" s="4" t="s">
        <v>11138</v>
      </c>
      <c r="C2528" s="5">
        <v>5900.8761000000004</v>
      </c>
    </row>
    <row r="2529" spans="2:3" x14ac:dyDescent="0.3">
      <c r="B2529" s="4" t="s">
        <v>17968</v>
      </c>
      <c r="C2529" s="5">
        <v>5891.9924000000001</v>
      </c>
    </row>
    <row r="2530" spans="2:3" x14ac:dyDescent="0.3">
      <c r="B2530" s="4" t="s">
        <v>12539</v>
      </c>
      <c r="C2530" s="5">
        <v>5890.0083000000004</v>
      </c>
    </row>
    <row r="2531" spans="2:3" x14ac:dyDescent="0.3">
      <c r="B2531" s="4" t="s">
        <v>4564</v>
      </c>
      <c r="C2531" s="5">
        <v>5880.9665999999997</v>
      </c>
    </row>
    <row r="2532" spans="2:3" x14ac:dyDescent="0.3">
      <c r="B2532" s="4" t="s">
        <v>3489</v>
      </c>
      <c r="C2532" s="5">
        <v>5880.7743</v>
      </c>
    </row>
    <row r="2533" spans="2:3" x14ac:dyDescent="0.3">
      <c r="B2533" s="4" t="s">
        <v>5745</v>
      </c>
      <c r="C2533" s="5">
        <v>5880.1336999999994</v>
      </c>
    </row>
    <row r="2534" spans="2:3" x14ac:dyDescent="0.3">
      <c r="B2534" s="4" t="s">
        <v>11637</v>
      </c>
      <c r="C2534" s="5">
        <v>5876.1104999999998</v>
      </c>
    </row>
    <row r="2535" spans="2:3" x14ac:dyDescent="0.3">
      <c r="B2535" s="4" t="s">
        <v>14835</v>
      </c>
      <c r="C2535" s="5">
        <v>5869.6842999999999</v>
      </c>
    </row>
    <row r="2536" spans="2:3" x14ac:dyDescent="0.3">
      <c r="B2536" s="4" t="s">
        <v>13879</v>
      </c>
      <c r="C2536" s="5">
        <v>5866.9713000000002</v>
      </c>
    </row>
    <row r="2537" spans="2:3" x14ac:dyDescent="0.3">
      <c r="B2537" s="4" t="s">
        <v>18170</v>
      </c>
      <c r="C2537" s="5">
        <v>5857.0686999999998</v>
      </c>
    </row>
    <row r="2538" spans="2:3" x14ac:dyDescent="0.3">
      <c r="B2538" s="4" t="s">
        <v>17977</v>
      </c>
      <c r="C2538" s="5">
        <v>5856.6061</v>
      </c>
    </row>
    <row r="2539" spans="2:3" x14ac:dyDescent="0.3">
      <c r="B2539" s="4" t="s">
        <v>7699</v>
      </c>
      <c r="C2539" s="5">
        <v>5851.0680999999995</v>
      </c>
    </row>
    <row r="2540" spans="2:3" x14ac:dyDescent="0.3">
      <c r="B2540" s="4" t="s">
        <v>16175</v>
      </c>
      <c r="C2540" s="5">
        <v>5842.7548000000006</v>
      </c>
    </row>
    <row r="2541" spans="2:3" x14ac:dyDescent="0.3">
      <c r="B2541" s="4" t="s">
        <v>13549</v>
      </c>
      <c r="C2541" s="5">
        <v>5840.6926999999996</v>
      </c>
    </row>
    <row r="2542" spans="2:3" x14ac:dyDescent="0.3">
      <c r="B2542" s="4" t="s">
        <v>5289</v>
      </c>
      <c r="C2542" s="5">
        <v>5838.3103999999994</v>
      </c>
    </row>
    <row r="2543" spans="2:3" x14ac:dyDescent="0.3">
      <c r="B2543" s="4" t="s">
        <v>8927</v>
      </c>
      <c r="C2543" s="5">
        <v>5835.165</v>
      </c>
    </row>
    <row r="2544" spans="2:3" x14ac:dyDescent="0.3">
      <c r="B2544" s="4" t="s">
        <v>11683</v>
      </c>
      <c r="C2544" s="5">
        <v>5834.9071000000004</v>
      </c>
    </row>
    <row r="2545" spans="2:3" x14ac:dyDescent="0.3">
      <c r="B2545" s="4" t="s">
        <v>8513</v>
      </c>
      <c r="C2545" s="5">
        <v>5829.1643999999997</v>
      </c>
    </row>
    <row r="2546" spans="2:3" x14ac:dyDescent="0.3">
      <c r="B2546" s="4" t="s">
        <v>13200</v>
      </c>
      <c r="C2546" s="5">
        <v>5828.9628999999995</v>
      </c>
    </row>
    <row r="2547" spans="2:3" x14ac:dyDescent="0.3">
      <c r="B2547" s="4" t="s">
        <v>5153</v>
      </c>
      <c r="C2547" s="5">
        <v>5825.1134000000002</v>
      </c>
    </row>
    <row r="2548" spans="2:3" x14ac:dyDescent="0.3">
      <c r="B2548" s="4" t="s">
        <v>2399</v>
      </c>
      <c r="C2548" s="5">
        <v>5820.67</v>
      </c>
    </row>
    <row r="2549" spans="2:3" x14ac:dyDescent="0.3">
      <c r="B2549" s="4" t="s">
        <v>5452</v>
      </c>
      <c r="C2549" s="5">
        <v>5816.2424999999994</v>
      </c>
    </row>
    <row r="2550" spans="2:3" x14ac:dyDescent="0.3">
      <c r="B2550" s="4" t="s">
        <v>4905</v>
      </c>
      <c r="C2550" s="5">
        <v>5815.7025999999996</v>
      </c>
    </row>
    <row r="2551" spans="2:3" x14ac:dyDescent="0.3">
      <c r="B2551" s="4" t="s">
        <v>1575</v>
      </c>
      <c r="C2551" s="5">
        <v>5813.8148000000001</v>
      </c>
    </row>
    <row r="2552" spans="2:3" x14ac:dyDescent="0.3">
      <c r="B2552" s="4" t="s">
        <v>16263</v>
      </c>
      <c r="C2552" s="5">
        <v>5813.7955999999995</v>
      </c>
    </row>
    <row r="2553" spans="2:3" x14ac:dyDescent="0.3">
      <c r="B2553" s="4" t="s">
        <v>17167</v>
      </c>
      <c r="C2553" s="5">
        <v>5810.3590999999997</v>
      </c>
    </row>
    <row r="2554" spans="2:3" x14ac:dyDescent="0.3">
      <c r="B2554" s="4" t="s">
        <v>14665</v>
      </c>
      <c r="C2554" s="5">
        <v>5809.8912</v>
      </c>
    </row>
    <row r="2555" spans="2:3" x14ac:dyDescent="0.3">
      <c r="B2555" s="4" t="s">
        <v>16195</v>
      </c>
      <c r="C2555" s="5">
        <v>5807.0591999999997</v>
      </c>
    </row>
    <row r="2556" spans="2:3" x14ac:dyDescent="0.3">
      <c r="B2556" s="4" t="s">
        <v>7915</v>
      </c>
      <c r="C2556" s="5">
        <v>5805.7316000000001</v>
      </c>
    </row>
    <row r="2557" spans="2:3" x14ac:dyDescent="0.3">
      <c r="B2557" s="4" t="s">
        <v>9684</v>
      </c>
      <c r="C2557" s="5">
        <v>5802.3441999999995</v>
      </c>
    </row>
    <row r="2558" spans="2:3" x14ac:dyDescent="0.3">
      <c r="B2558" s="4" t="s">
        <v>726</v>
      </c>
      <c r="C2558" s="5">
        <v>5794.4535999999998</v>
      </c>
    </row>
    <row r="2559" spans="2:3" x14ac:dyDescent="0.3">
      <c r="B2559" s="4" t="s">
        <v>11789</v>
      </c>
      <c r="C2559" s="5">
        <v>5793.3753999999999</v>
      </c>
    </row>
    <row r="2560" spans="2:3" x14ac:dyDescent="0.3">
      <c r="B2560" s="4" t="s">
        <v>17415</v>
      </c>
      <c r="C2560" s="5">
        <v>5792.7240000000002</v>
      </c>
    </row>
    <row r="2561" spans="2:3" x14ac:dyDescent="0.3">
      <c r="B2561" s="4" t="s">
        <v>3224</v>
      </c>
      <c r="C2561" s="5">
        <v>5790.6666999999998</v>
      </c>
    </row>
    <row r="2562" spans="2:3" x14ac:dyDescent="0.3">
      <c r="B2562" s="4" t="s">
        <v>5516</v>
      </c>
      <c r="C2562" s="5">
        <v>5785.357</v>
      </c>
    </row>
    <row r="2563" spans="2:3" x14ac:dyDescent="0.3">
      <c r="B2563" s="4" t="s">
        <v>758</v>
      </c>
      <c r="C2563" s="5">
        <v>5780.9709000000003</v>
      </c>
    </row>
    <row r="2564" spans="2:3" x14ac:dyDescent="0.3">
      <c r="B2564" s="4" t="s">
        <v>15181</v>
      </c>
      <c r="C2564" s="5">
        <v>5777.7038000000002</v>
      </c>
    </row>
    <row r="2565" spans="2:3" x14ac:dyDescent="0.3">
      <c r="B2565" s="4" t="s">
        <v>8259</v>
      </c>
      <c r="C2565" s="5">
        <v>5771.4384</v>
      </c>
    </row>
    <row r="2566" spans="2:3" x14ac:dyDescent="0.3">
      <c r="B2566" s="4" t="s">
        <v>14436</v>
      </c>
      <c r="C2566" s="5">
        <v>5769.4539000000004</v>
      </c>
    </row>
    <row r="2567" spans="2:3" x14ac:dyDescent="0.3">
      <c r="B2567" s="4" t="s">
        <v>3314</v>
      </c>
      <c r="C2567" s="5">
        <v>5769.4539000000004</v>
      </c>
    </row>
    <row r="2568" spans="2:3" x14ac:dyDescent="0.3">
      <c r="B2568" s="4" t="s">
        <v>9063</v>
      </c>
      <c r="C2568" s="5">
        <v>5768.1010999999999</v>
      </c>
    </row>
    <row r="2569" spans="2:3" x14ac:dyDescent="0.3">
      <c r="B2569" s="4" t="s">
        <v>10725</v>
      </c>
      <c r="C2569" s="5">
        <v>5765.0032000000001</v>
      </c>
    </row>
    <row r="2570" spans="2:3" x14ac:dyDescent="0.3">
      <c r="B2570" s="4" t="s">
        <v>12776</v>
      </c>
      <c r="C2570" s="5">
        <v>5761.2313000000004</v>
      </c>
    </row>
    <row r="2571" spans="2:3" x14ac:dyDescent="0.3">
      <c r="B2571" s="4" t="s">
        <v>5984</v>
      </c>
      <c r="C2571" s="5">
        <v>5759.2748999999994</v>
      </c>
    </row>
    <row r="2572" spans="2:3" x14ac:dyDescent="0.3">
      <c r="B2572" s="4" t="s">
        <v>8007</v>
      </c>
      <c r="C2572" s="5">
        <v>5756.9004000000004</v>
      </c>
    </row>
    <row r="2573" spans="2:3" x14ac:dyDescent="0.3">
      <c r="B2573" s="4" t="s">
        <v>11990</v>
      </c>
      <c r="C2573" s="5">
        <v>5753.1715999999997</v>
      </c>
    </row>
    <row r="2574" spans="2:3" x14ac:dyDescent="0.3">
      <c r="B2574" s="4" t="s">
        <v>15231</v>
      </c>
      <c r="C2574" s="5">
        <v>5749.5262000000002</v>
      </c>
    </row>
    <row r="2575" spans="2:3" x14ac:dyDescent="0.3">
      <c r="B2575" s="4" t="s">
        <v>4662</v>
      </c>
      <c r="C2575" s="5">
        <v>5741.5495999999994</v>
      </c>
    </row>
    <row r="2576" spans="2:3" x14ac:dyDescent="0.3">
      <c r="B2576" s="4" t="s">
        <v>5070</v>
      </c>
      <c r="C2576" s="5">
        <v>5739.1576999999997</v>
      </c>
    </row>
    <row r="2577" spans="2:3" x14ac:dyDescent="0.3">
      <c r="B2577" s="4" t="s">
        <v>15003</v>
      </c>
      <c r="C2577" s="5">
        <v>5738.7855</v>
      </c>
    </row>
    <row r="2578" spans="2:3" x14ac:dyDescent="0.3">
      <c r="B2578" s="4" t="s">
        <v>9548</v>
      </c>
      <c r="C2578" s="5">
        <v>5732.9805999999999</v>
      </c>
    </row>
    <row r="2579" spans="2:3" x14ac:dyDescent="0.3">
      <c r="B2579" s="4" t="s">
        <v>7488</v>
      </c>
      <c r="C2579" s="5">
        <v>5731.4654</v>
      </c>
    </row>
    <row r="2580" spans="2:3" x14ac:dyDescent="0.3">
      <c r="B2580" s="4" t="s">
        <v>14745</v>
      </c>
      <c r="C2580" s="5">
        <v>5730.8715000000002</v>
      </c>
    </row>
    <row r="2581" spans="2:3" x14ac:dyDescent="0.3">
      <c r="B2581" s="4" t="s">
        <v>7135</v>
      </c>
      <c r="C2581" s="5">
        <v>5728.5781999999999</v>
      </c>
    </row>
    <row r="2582" spans="2:3" x14ac:dyDescent="0.3">
      <c r="B2582" s="4" t="s">
        <v>8710</v>
      </c>
      <c r="C2582" s="5">
        <v>5727.6225000000004</v>
      </c>
    </row>
    <row r="2583" spans="2:3" x14ac:dyDescent="0.3">
      <c r="B2583" s="4" t="s">
        <v>18548</v>
      </c>
      <c r="C2583" s="5">
        <v>5721.8602999999994</v>
      </c>
    </row>
    <row r="2584" spans="2:3" x14ac:dyDescent="0.3">
      <c r="B2584" s="4" t="s">
        <v>14189</v>
      </c>
      <c r="C2584" s="5">
        <v>5721.2617</v>
      </c>
    </row>
    <row r="2585" spans="2:3" x14ac:dyDescent="0.3">
      <c r="B2585" s="4" t="s">
        <v>18012</v>
      </c>
      <c r="C2585" s="5">
        <v>5716.2073</v>
      </c>
    </row>
    <row r="2586" spans="2:3" x14ac:dyDescent="0.3">
      <c r="B2586" s="4" t="s">
        <v>18749</v>
      </c>
      <c r="C2586" s="5">
        <v>5715.2404999999999</v>
      </c>
    </row>
    <row r="2587" spans="2:3" x14ac:dyDescent="0.3">
      <c r="B2587" s="4" t="s">
        <v>4125</v>
      </c>
      <c r="C2587" s="5">
        <v>5714.9412000000002</v>
      </c>
    </row>
    <row r="2588" spans="2:3" x14ac:dyDescent="0.3">
      <c r="B2588" s="4" t="s">
        <v>710</v>
      </c>
      <c r="C2588" s="5">
        <v>5708.3181999999997</v>
      </c>
    </row>
    <row r="2589" spans="2:3" x14ac:dyDescent="0.3">
      <c r="B2589" s="4" t="s">
        <v>8597</v>
      </c>
      <c r="C2589" s="5">
        <v>5704.9040999999997</v>
      </c>
    </row>
    <row r="2590" spans="2:3" x14ac:dyDescent="0.3">
      <c r="B2590" s="4" t="s">
        <v>1036</v>
      </c>
      <c r="C2590" s="5">
        <v>5704.2952999999998</v>
      </c>
    </row>
    <row r="2591" spans="2:3" x14ac:dyDescent="0.3">
      <c r="B2591" s="4" t="s">
        <v>5467</v>
      </c>
      <c r="C2591" s="5">
        <v>5703.8463999999994</v>
      </c>
    </row>
    <row r="2592" spans="2:3" x14ac:dyDescent="0.3">
      <c r="B2592" s="4" t="s">
        <v>18507</v>
      </c>
      <c r="C2592" s="5">
        <v>5703.7428</v>
      </c>
    </row>
    <row r="2593" spans="2:3" x14ac:dyDescent="0.3">
      <c r="B2593" s="4" t="s">
        <v>17430</v>
      </c>
      <c r="C2593" s="5">
        <v>5703.7428</v>
      </c>
    </row>
    <row r="2594" spans="2:3" x14ac:dyDescent="0.3">
      <c r="B2594" s="4" t="s">
        <v>3396</v>
      </c>
      <c r="C2594" s="5">
        <v>5703.7428</v>
      </c>
    </row>
    <row r="2595" spans="2:3" x14ac:dyDescent="0.3">
      <c r="B2595" s="4" t="s">
        <v>2347</v>
      </c>
      <c r="C2595" s="5">
        <v>5703.7428</v>
      </c>
    </row>
    <row r="2596" spans="2:3" x14ac:dyDescent="0.3">
      <c r="B2596" s="4" t="s">
        <v>12019</v>
      </c>
      <c r="C2596" s="5">
        <v>5703.1557999999995</v>
      </c>
    </row>
    <row r="2597" spans="2:3" x14ac:dyDescent="0.3">
      <c r="B2597" s="4" t="s">
        <v>11359</v>
      </c>
      <c r="C2597" s="5">
        <v>5699.3161</v>
      </c>
    </row>
    <row r="2598" spans="2:3" x14ac:dyDescent="0.3">
      <c r="B2598" s="4" t="s">
        <v>12963</v>
      </c>
      <c r="C2598" s="5">
        <v>5697.5406999999996</v>
      </c>
    </row>
    <row r="2599" spans="2:3" x14ac:dyDescent="0.3">
      <c r="B2599" s="4" t="s">
        <v>2981</v>
      </c>
      <c r="C2599" s="5">
        <v>5690.9178000000002</v>
      </c>
    </row>
    <row r="2600" spans="2:3" x14ac:dyDescent="0.3">
      <c r="B2600" s="4" t="s">
        <v>11955</v>
      </c>
      <c r="C2600" s="5">
        <v>5689.9405999999999</v>
      </c>
    </row>
    <row r="2601" spans="2:3" x14ac:dyDescent="0.3">
      <c r="B2601" s="4" t="s">
        <v>17859</v>
      </c>
      <c r="C2601" s="5">
        <v>5689.8427000000001</v>
      </c>
    </row>
    <row r="2602" spans="2:3" x14ac:dyDescent="0.3">
      <c r="B2602" s="4" t="s">
        <v>16686</v>
      </c>
      <c r="C2602" s="5">
        <v>5688.7601000000004</v>
      </c>
    </row>
    <row r="2603" spans="2:3" x14ac:dyDescent="0.3">
      <c r="B2603" s="4" t="s">
        <v>12739</v>
      </c>
      <c r="C2603" s="5">
        <v>5684.9368999999997</v>
      </c>
    </row>
    <row r="2604" spans="2:3" x14ac:dyDescent="0.3">
      <c r="B2604" s="4" t="s">
        <v>8956</v>
      </c>
      <c r="C2604" s="5">
        <v>5683.0652999999993</v>
      </c>
    </row>
    <row r="2605" spans="2:3" x14ac:dyDescent="0.3">
      <c r="B2605" s="4" t="s">
        <v>15229</v>
      </c>
      <c r="C2605" s="5">
        <v>5681.2694999999994</v>
      </c>
    </row>
    <row r="2606" spans="2:3" x14ac:dyDescent="0.3">
      <c r="B2606" s="4" t="s">
        <v>13466</v>
      </c>
      <c r="C2606" s="5">
        <v>5677.0400999999993</v>
      </c>
    </row>
    <row r="2607" spans="2:3" x14ac:dyDescent="0.3">
      <c r="B2607" s="4" t="s">
        <v>15804</v>
      </c>
      <c r="C2607" s="5">
        <v>5675.8384999999998</v>
      </c>
    </row>
    <row r="2608" spans="2:3" x14ac:dyDescent="0.3">
      <c r="B2608" s="4" t="s">
        <v>7736</v>
      </c>
      <c r="C2608" s="5">
        <v>5675.6369999999997</v>
      </c>
    </row>
    <row r="2609" spans="2:3" x14ac:dyDescent="0.3">
      <c r="B2609" s="4" t="s">
        <v>13155</v>
      </c>
      <c r="C2609" s="5">
        <v>5675.0127999999995</v>
      </c>
    </row>
    <row r="2610" spans="2:3" x14ac:dyDescent="0.3">
      <c r="B2610" s="4" t="s">
        <v>7425</v>
      </c>
      <c r="C2610" s="5">
        <v>5672.3924999999999</v>
      </c>
    </row>
    <row r="2611" spans="2:3" x14ac:dyDescent="0.3">
      <c r="B2611" s="4" t="s">
        <v>11869</v>
      </c>
      <c r="C2611" s="5">
        <v>5669.4592000000002</v>
      </c>
    </row>
    <row r="2612" spans="2:3" x14ac:dyDescent="0.3">
      <c r="B2612" s="4" t="s">
        <v>7926</v>
      </c>
      <c r="C2612" s="5">
        <v>5660.0798999999997</v>
      </c>
    </row>
    <row r="2613" spans="2:3" x14ac:dyDescent="0.3">
      <c r="B2613" s="4" t="s">
        <v>963</v>
      </c>
      <c r="C2613" s="5">
        <v>5653.7332999999999</v>
      </c>
    </row>
    <row r="2614" spans="2:3" x14ac:dyDescent="0.3">
      <c r="B2614" s="4" t="s">
        <v>7382</v>
      </c>
      <c r="C2614" s="5">
        <v>5653.0075999999999</v>
      </c>
    </row>
    <row r="2615" spans="2:3" x14ac:dyDescent="0.3">
      <c r="B2615" s="4" t="s">
        <v>17261</v>
      </c>
      <c r="C2615" s="5">
        <v>5652.9323999999997</v>
      </c>
    </row>
    <row r="2616" spans="2:3" x14ac:dyDescent="0.3">
      <c r="B2616" s="4" t="s">
        <v>8621</v>
      </c>
      <c r="C2616" s="5">
        <v>5642.9735000000001</v>
      </c>
    </row>
    <row r="2617" spans="2:3" x14ac:dyDescent="0.3">
      <c r="B2617" s="4" t="s">
        <v>7953</v>
      </c>
      <c r="C2617" s="5">
        <v>5639.2281999999996</v>
      </c>
    </row>
    <row r="2618" spans="2:3" x14ac:dyDescent="0.3">
      <c r="B2618" s="4" t="s">
        <v>1491</v>
      </c>
      <c r="C2618" s="5">
        <v>5635.9966000000004</v>
      </c>
    </row>
    <row r="2619" spans="2:3" x14ac:dyDescent="0.3">
      <c r="B2619" s="4" t="s">
        <v>12386</v>
      </c>
      <c r="C2619" s="5">
        <v>5628.3854999999994</v>
      </c>
    </row>
    <row r="2620" spans="2:3" x14ac:dyDescent="0.3">
      <c r="B2620" s="4" t="s">
        <v>12724</v>
      </c>
      <c r="C2620" s="5">
        <v>5627.0601000000006</v>
      </c>
    </row>
    <row r="2621" spans="2:3" x14ac:dyDescent="0.3">
      <c r="B2621" s="4" t="s">
        <v>9836</v>
      </c>
      <c r="C2621" s="5">
        <v>5626.8554000000004</v>
      </c>
    </row>
    <row r="2622" spans="2:3" x14ac:dyDescent="0.3">
      <c r="B2622" s="4" t="s">
        <v>5472</v>
      </c>
      <c r="C2622" s="5">
        <v>5626.6473999999998</v>
      </c>
    </row>
    <row r="2623" spans="2:3" x14ac:dyDescent="0.3">
      <c r="B2623" s="4" t="s">
        <v>9244</v>
      </c>
      <c r="C2623" s="5">
        <v>5626.3401999999996</v>
      </c>
    </row>
    <row r="2624" spans="2:3" x14ac:dyDescent="0.3">
      <c r="B2624" s="4" t="s">
        <v>17296</v>
      </c>
      <c r="C2624" s="5">
        <v>5625.1009000000004</v>
      </c>
    </row>
    <row r="2625" spans="2:3" x14ac:dyDescent="0.3">
      <c r="B2625" s="4" t="s">
        <v>6845</v>
      </c>
      <c r="C2625" s="5">
        <v>5624.8351999999995</v>
      </c>
    </row>
    <row r="2626" spans="2:3" x14ac:dyDescent="0.3">
      <c r="B2626" s="4" t="s">
        <v>929</v>
      </c>
      <c r="C2626" s="5">
        <v>5623.8085000000001</v>
      </c>
    </row>
    <row r="2627" spans="2:3" x14ac:dyDescent="0.3">
      <c r="B2627" s="4" t="s">
        <v>8505</v>
      </c>
      <c r="C2627" s="5">
        <v>5622.9119999999994</v>
      </c>
    </row>
    <row r="2628" spans="2:3" x14ac:dyDescent="0.3">
      <c r="B2628" s="4" t="s">
        <v>17484</v>
      </c>
      <c r="C2628" s="5">
        <v>5621.8950000000004</v>
      </c>
    </row>
    <row r="2629" spans="2:3" x14ac:dyDescent="0.3">
      <c r="B2629" s="4" t="s">
        <v>11830</v>
      </c>
      <c r="C2629" s="5">
        <v>5621.1480000000001</v>
      </c>
    </row>
    <row r="2630" spans="2:3" x14ac:dyDescent="0.3">
      <c r="B2630" s="4" t="s">
        <v>10298</v>
      </c>
      <c r="C2630" s="5">
        <v>5618.1040000000003</v>
      </c>
    </row>
    <row r="2631" spans="2:3" x14ac:dyDescent="0.3">
      <c r="B2631" s="4" t="s">
        <v>9574</v>
      </c>
      <c r="C2631" s="5">
        <v>5618.1040000000003</v>
      </c>
    </row>
    <row r="2632" spans="2:3" x14ac:dyDescent="0.3">
      <c r="B2632" s="4" t="s">
        <v>2998</v>
      </c>
      <c r="C2632" s="5">
        <v>5618.1040000000003</v>
      </c>
    </row>
    <row r="2633" spans="2:3" x14ac:dyDescent="0.3">
      <c r="B2633" s="4" t="s">
        <v>17078</v>
      </c>
      <c r="C2633" s="5">
        <v>5612.5030999999999</v>
      </c>
    </row>
    <row r="2634" spans="2:3" x14ac:dyDescent="0.3">
      <c r="B2634" s="4" t="s">
        <v>9120</v>
      </c>
      <c r="C2634" s="5">
        <v>5608.1566999999995</v>
      </c>
    </row>
    <row r="2635" spans="2:3" x14ac:dyDescent="0.3">
      <c r="B2635" s="4" t="s">
        <v>8555</v>
      </c>
      <c r="C2635" s="5">
        <v>5606.6748000000007</v>
      </c>
    </row>
    <row r="2636" spans="2:3" x14ac:dyDescent="0.3">
      <c r="B2636" s="4" t="s">
        <v>18716</v>
      </c>
      <c r="C2636" s="5">
        <v>5604.6993000000002</v>
      </c>
    </row>
    <row r="2637" spans="2:3" x14ac:dyDescent="0.3">
      <c r="B2637" s="4" t="s">
        <v>3368</v>
      </c>
      <c r="C2637" s="5">
        <v>5604.1989999999996</v>
      </c>
    </row>
    <row r="2638" spans="2:3" x14ac:dyDescent="0.3">
      <c r="B2638" s="4" t="s">
        <v>10364</v>
      </c>
      <c r="C2638" s="5">
        <v>5604.0052000000005</v>
      </c>
    </row>
    <row r="2639" spans="2:3" x14ac:dyDescent="0.3">
      <c r="B2639" s="4" t="s">
        <v>15599</v>
      </c>
      <c r="C2639" s="5">
        <v>5587.3440000000001</v>
      </c>
    </row>
    <row r="2640" spans="2:3" x14ac:dyDescent="0.3">
      <c r="B2640" s="4" t="s">
        <v>7536</v>
      </c>
      <c r="C2640" s="5">
        <v>5580.9578999999994</v>
      </c>
    </row>
    <row r="2641" spans="2:3" x14ac:dyDescent="0.3">
      <c r="B2641" s="4" t="s">
        <v>13787</v>
      </c>
      <c r="C2641" s="5">
        <v>5577.9191999999994</v>
      </c>
    </row>
    <row r="2642" spans="2:3" x14ac:dyDescent="0.3">
      <c r="B2642" s="4" t="s">
        <v>10502</v>
      </c>
      <c r="C2642" s="5">
        <v>5576.9358999999995</v>
      </c>
    </row>
    <row r="2643" spans="2:3" x14ac:dyDescent="0.3">
      <c r="B2643" s="4" t="s">
        <v>2274</v>
      </c>
      <c r="C2643" s="5">
        <v>5573.4489999999996</v>
      </c>
    </row>
    <row r="2644" spans="2:3" x14ac:dyDescent="0.3">
      <c r="B2644" s="4" t="s">
        <v>13077</v>
      </c>
      <c r="C2644" s="5">
        <v>5572.7541000000001</v>
      </c>
    </row>
    <row r="2645" spans="2:3" x14ac:dyDescent="0.3">
      <c r="B2645" s="4" t="s">
        <v>15216</v>
      </c>
      <c r="C2645" s="5">
        <v>5571.7657999999992</v>
      </c>
    </row>
    <row r="2646" spans="2:3" x14ac:dyDescent="0.3">
      <c r="B2646" s="4" t="s">
        <v>15164</v>
      </c>
      <c r="C2646" s="5">
        <v>5566.32</v>
      </c>
    </row>
    <row r="2647" spans="2:3" x14ac:dyDescent="0.3">
      <c r="B2647" s="4" t="s">
        <v>14038</v>
      </c>
      <c r="C2647" s="5">
        <v>5566.32</v>
      </c>
    </row>
    <row r="2648" spans="2:3" x14ac:dyDescent="0.3">
      <c r="B2648" s="4" t="s">
        <v>11030</v>
      </c>
      <c r="C2648" s="5">
        <v>5566.32</v>
      </c>
    </row>
    <row r="2649" spans="2:3" x14ac:dyDescent="0.3">
      <c r="B2649" s="4" t="s">
        <v>6970</v>
      </c>
      <c r="C2649" s="5">
        <v>5566.32</v>
      </c>
    </row>
    <row r="2650" spans="2:3" x14ac:dyDescent="0.3">
      <c r="B2650" s="4" t="s">
        <v>16302</v>
      </c>
      <c r="C2650" s="5">
        <v>5566.1184999999996</v>
      </c>
    </row>
    <row r="2651" spans="2:3" x14ac:dyDescent="0.3">
      <c r="B2651" s="4" t="s">
        <v>15571</v>
      </c>
      <c r="C2651" s="5">
        <v>5566.1184999999996</v>
      </c>
    </row>
    <row r="2652" spans="2:3" x14ac:dyDescent="0.3">
      <c r="B2652" s="4" t="s">
        <v>14089</v>
      </c>
      <c r="C2652" s="5">
        <v>5566.1184999999996</v>
      </c>
    </row>
    <row r="2653" spans="2:3" x14ac:dyDescent="0.3">
      <c r="B2653" s="4" t="s">
        <v>9139</v>
      </c>
      <c r="C2653" s="5">
        <v>5552.3257999999996</v>
      </c>
    </row>
    <row r="2654" spans="2:3" x14ac:dyDescent="0.3">
      <c r="B2654" s="4" t="s">
        <v>3203</v>
      </c>
      <c r="C2654" s="5">
        <v>5550.9664000000002</v>
      </c>
    </row>
    <row r="2655" spans="2:3" x14ac:dyDescent="0.3">
      <c r="B2655" s="4" t="s">
        <v>9411</v>
      </c>
      <c r="C2655" s="5">
        <v>5547.4899000000005</v>
      </c>
    </row>
    <row r="2656" spans="2:3" x14ac:dyDescent="0.3">
      <c r="B2656" s="4" t="s">
        <v>17925</v>
      </c>
      <c r="C2656" s="5">
        <v>5545.3917000000001</v>
      </c>
    </row>
    <row r="2657" spans="2:3" x14ac:dyDescent="0.3">
      <c r="B2657" s="4" t="s">
        <v>15093</v>
      </c>
      <c r="C2657" s="5">
        <v>5543.5990000000002</v>
      </c>
    </row>
    <row r="2658" spans="2:3" x14ac:dyDescent="0.3">
      <c r="B2658" s="4" t="s">
        <v>16010</v>
      </c>
      <c r="C2658" s="5">
        <v>5539.0027999999993</v>
      </c>
    </row>
    <row r="2659" spans="2:3" x14ac:dyDescent="0.3">
      <c r="B2659" s="4" t="s">
        <v>1591</v>
      </c>
      <c r="C2659" s="5">
        <v>5537.8162000000002</v>
      </c>
    </row>
    <row r="2660" spans="2:3" x14ac:dyDescent="0.3">
      <c r="B2660" s="4" t="s">
        <v>7239</v>
      </c>
      <c r="C2660" s="5">
        <v>5534.7725</v>
      </c>
    </row>
    <row r="2661" spans="2:3" x14ac:dyDescent="0.3">
      <c r="B2661" s="4" t="s">
        <v>3168</v>
      </c>
      <c r="C2661" s="5">
        <v>5532.9089999999997</v>
      </c>
    </row>
    <row r="2662" spans="2:3" x14ac:dyDescent="0.3">
      <c r="B2662" s="4" t="s">
        <v>12973</v>
      </c>
      <c r="C2662" s="5">
        <v>5532.2689</v>
      </c>
    </row>
    <row r="2663" spans="2:3" x14ac:dyDescent="0.3">
      <c r="B2663" s="4" t="s">
        <v>2115</v>
      </c>
      <c r="C2663" s="5">
        <v>5526.5859999999993</v>
      </c>
    </row>
    <row r="2664" spans="2:3" x14ac:dyDescent="0.3">
      <c r="B2664" s="4" t="s">
        <v>11078</v>
      </c>
      <c r="C2664" s="5">
        <v>5524.1273000000001</v>
      </c>
    </row>
    <row r="2665" spans="2:3" x14ac:dyDescent="0.3">
      <c r="B2665" s="4" t="s">
        <v>1420</v>
      </c>
      <c r="C2665" s="5">
        <v>5519.8512000000001</v>
      </c>
    </row>
    <row r="2666" spans="2:3" x14ac:dyDescent="0.3">
      <c r="B2666" s="4" t="s">
        <v>15729</v>
      </c>
      <c r="C2666" s="5">
        <v>5518.5681999999997</v>
      </c>
    </row>
    <row r="2667" spans="2:3" x14ac:dyDescent="0.3">
      <c r="B2667" s="4" t="s">
        <v>13348</v>
      </c>
      <c r="C2667" s="5">
        <v>5516.6848</v>
      </c>
    </row>
    <row r="2668" spans="2:3" x14ac:dyDescent="0.3">
      <c r="B2668" s="4" t="s">
        <v>8653</v>
      </c>
      <c r="C2668" s="5">
        <v>5516.3323999999993</v>
      </c>
    </row>
    <row r="2669" spans="2:3" x14ac:dyDescent="0.3">
      <c r="B2669" s="4" t="s">
        <v>7546</v>
      </c>
      <c r="C2669" s="5">
        <v>5512.7995000000001</v>
      </c>
    </row>
    <row r="2670" spans="2:3" x14ac:dyDescent="0.3">
      <c r="B2670" s="4" t="s">
        <v>18540</v>
      </c>
      <c r="C2670" s="5">
        <v>5512.4109000000008</v>
      </c>
    </row>
    <row r="2671" spans="2:3" x14ac:dyDescent="0.3">
      <c r="B2671" s="4" t="s">
        <v>16107</v>
      </c>
      <c r="C2671" s="5">
        <v>5509.7028999999993</v>
      </c>
    </row>
    <row r="2672" spans="2:3" x14ac:dyDescent="0.3">
      <c r="B2672" s="4" t="s">
        <v>9272</v>
      </c>
      <c r="C2672" s="5">
        <v>5505.8396000000002</v>
      </c>
    </row>
    <row r="2673" spans="2:3" x14ac:dyDescent="0.3">
      <c r="B2673" s="4" t="s">
        <v>4489</v>
      </c>
      <c r="C2673" s="5">
        <v>5505.7640000000001</v>
      </c>
    </row>
    <row r="2674" spans="2:3" x14ac:dyDescent="0.3">
      <c r="B2674" s="4" t="s">
        <v>11643</v>
      </c>
      <c r="C2674" s="5">
        <v>5504.3703999999998</v>
      </c>
    </row>
    <row r="2675" spans="2:3" x14ac:dyDescent="0.3">
      <c r="B2675" s="4" t="s">
        <v>3010</v>
      </c>
      <c r="C2675" s="5">
        <v>5498.1265000000003</v>
      </c>
    </row>
    <row r="2676" spans="2:3" x14ac:dyDescent="0.3">
      <c r="B2676" s="4" t="s">
        <v>12774</v>
      </c>
      <c r="C2676" s="5">
        <v>5492.7623999999996</v>
      </c>
    </row>
    <row r="2677" spans="2:3" x14ac:dyDescent="0.3">
      <c r="B2677" s="4" t="s">
        <v>11691</v>
      </c>
      <c r="C2677" s="5">
        <v>5491.9300999999996</v>
      </c>
    </row>
    <row r="2678" spans="2:3" x14ac:dyDescent="0.3">
      <c r="B2678" s="4" t="s">
        <v>4161</v>
      </c>
      <c r="C2678" s="5">
        <v>5483.7384999999995</v>
      </c>
    </row>
    <row r="2679" spans="2:3" x14ac:dyDescent="0.3">
      <c r="B2679" s="4" t="s">
        <v>13253</v>
      </c>
      <c r="C2679" s="5">
        <v>5480.2957999999999</v>
      </c>
    </row>
    <row r="2680" spans="2:3" x14ac:dyDescent="0.3">
      <c r="B2680" s="4" t="s">
        <v>12606</v>
      </c>
      <c r="C2680" s="5">
        <v>5476.7852000000003</v>
      </c>
    </row>
    <row r="2681" spans="2:3" x14ac:dyDescent="0.3">
      <c r="B2681" s="4" t="s">
        <v>6695</v>
      </c>
      <c r="C2681" s="5">
        <v>5474.7533999999996</v>
      </c>
    </row>
    <row r="2682" spans="2:3" x14ac:dyDescent="0.3">
      <c r="B2682" s="4" t="s">
        <v>14117</v>
      </c>
      <c r="C2682" s="5">
        <v>5474.0729000000001</v>
      </c>
    </row>
    <row r="2683" spans="2:3" x14ac:dyDescent="0.3">
      <c r="B2683" s="4" t="s">
        <v>16400</v>
      </c>
      <c r="C2683" s="5">
        <v>5471.8739999999989</v>
      </c>
    </row>
    <row r="2684" spans="2:3" x14ac:dyDescent="0.3">
      <c r="B2684" s="4" t="s">
        <v>1542</v>
      </c>
      <c r="C2684" s="5">
        <v>5469.3421000000008</v>
      </c>
    </row>
    <row r="2685" spans="2:3" x14ac:dyDescent="0.3">
      <c r="B2685" s="4" t="s">
        <v>16742</v>
      </c>
      <c r="C2685" s="5">
        <v>5469.13</v>
      </c>
    </row>
    <row r="2686" spans="2:3" x14ac:dyDescent="0.3">
      <c r="B2686" s="4" t="s">
        <v>11039</v>
      </c>
      <c r="C2686" s="5">
        <v>5468.1288000000004</v>
      </c>
    </row>
    <row r="2687" spans="2:3" x14ac:dyDescent="0.3">
      <c r="B2687" s="4" t="s">
        <v>8649</v>
      </c>
      <c r="C2687" s="5">
        <v>5467.5865999999996</v>
      </c>
    </row>
    <row r="2688" spans="2:3" x14ac:dyDescent="0.3">
      <c r="B2688" s="4" t="s">
        <v>18422</v>
      </c>
      <c r="C2688" s="5">
        <v>5462.9038999999993</v>
      </c>
    </row>
    <row r="2689" spans="2:3" x14ac:dyDescent="0.3">
      <c r="B2689" s="4" t="s">
        <v>1644</v>
      </c>
      <c r="C2689" s="5">
        <v>5457.3004000000001</v>
      </c>
    </row>
    <row r="2690" spans="2:3" x14ac:dyDescent="0.3">
      <c r="B2690" s="4" t="s">
        <v>3037</v>
      </c>
      <c r="C2690" s="5">
        <v>5455.9841999999999</v>
      </c>
    </row>
    <row r="2691" spans="2:3" x14ac:dyDescent="0.3">
      <c r="B2691" s="4" t="s">
        <v>18950</v>
      </c>
      <c r="C2691" s="5">
        <v>5451.3454999999994</v>
      </c>
    </row>
    <row r="2692" spans="2:3" x14ac:dyDescent="0.3">
      <c r="B2692" s="4" t="s">
        <v>10224</v>
      </c>
      <c r="C2692" s="5">
        <v>5447.9434999999994</v>
      </c>
    </row>
    <row r="2693" spans="2:3" x14ac:dyDescent="0.3">
      <c r="B2693" s="4" t="s">
        <v>17288</v>
      </c>
      <c r="C2693" s="5">
        <v>5447.638899999999</v>
      </c>
    </row>
    <row r="2694" spans="2:3" x14ac:dyDescent="0.3">
      <c r="B2694" s="4" t="s">
        <v>12184</v>
      </c>
      <c r="C2694" s="5">
        <v>5443.2025999999996</v>
      </c>
    </row>
    <row r="2695" spans="2:3" x14ac:dyDescent="0.3">
      <c r="B2695" s="4" t="s">
        <v>3832</v>
      </c>
      <c r="C2695" s="5">
        <v>5442.1902</v>
      </c>
    </row>
    <row r="2696" spans="2:3" x14ac:dyDescent="0.3">
      <c r="B2696" s="4" t="s">
        <v>10538</v>
      </c>
      <c r="C2696" s="5">
        <v>5438.9318999999996</v>
      </c>
    </row>
    <row r="2697" spans="2:3" x14ac:dyDescent="0.3">
      <c r="B2697" s="4" t="s">
        <v>10568</v>
      </c>
      <c r="C2697" s="5">
        <v>5434.6962999999996</v>
      </c>
    </row>
    <row r="2698" spans="2:3" x14ac:dyDescent="0.3">
      <c r="B2698" s="4" t="s">
        <v>12368</v>
      </c>
      <c r="C2698" s="5">
        <v>5432.9876000000004</v>
      </c>
    </row>
    <row r="2699" spans="2:3" x14ac:dyDescent="0.3">
      <c r="B2699" s="4" t="s">
        <v>3696</v>
      </c>
      <c r="C2699" s="5">
        <v>5432.9272999999994</v>
      </c>
    </row>
    <row r="2700" spans="2:3" x14ac:dyDescent="0.3">
      <c r="B2700" s="4" t="s">
        <v>2585</v>
      </c>
      <c r="C2700" s="5">
        <v>5432.9272999999994</v>
      </c>
    </row>
    <row r="2701" spans="2:3" x14ac:dyDescent="0.3">
      <c r="B2701" s="4" t="s">
        <v>17530</v>
      </c>
      <c r="C2701" s="5">
        <v>5429.6756999999998</v>
      </c>
    </row>
    <row r="2702" spans="2:3" x14ac:dyDescent="0.3">
      <c r="B2702" s="4" t="s">
        <v>8358</v>
      </c>
      <c r="C2702" s="5">
        <v>5428.6565000000001</v>
      </c>
    </row>
    <row r="2703" spans="2:3" x14ac:dyDescent="0.3">
      <c r="B2703" s="4" t="s">
        <v>6527</v>
      </c>
      <c r="C2703" s="5">
        <v>5428.4814000000006</v>
      </c>
    </row>
    <row r="2704" spans="2:3" x14ac:dyDescent="0.3">
      <c r="B2704" s="4" t="s">
        <v>9747</v>
      </c>
      <c r="C2704" s="5">
        <v>5427.8549999999996</v>
      </c>
    </row>
    <row r="2705" spans="2:3" x14ac:dyDescent="0.3">
      <c r="B2705" s="4" t="s">
        <v>15924</v>
      </c>
      <c r="C2705" s="5">
        <v>5427.7547999999997</v>
      </c>
    </row>
    <row r="2706" spans="2:3" x14ac:dyDescent="0.3">
      <c r="B2706" s="4" t="s">
        <v>16363</v>
      </c>
      <c r="C2706" s="5">
        <v>5421.4821999999995</v>
      </c>
    </row>
    <row r="2707" spans="2:3" x14ac:dyDescent="0.3">
      <c r="B2707" s="4" t="s">
        <v>14633</v>
      </c>
      <c r="C2707" s="5">
        <v>5421.3171000000002</v>
      </c>
    </row>
    <row r="2708" spans="2:3" x14ac:dyDescent="0.3">
      <c r="B2708" s="4" t="s">
        <v>11126</v>
      </c>
      <c r="C2708" s="5">
        <v>5418.9956999999995</v>
      </c>
    </row>
    <row r="2709" spans="2:3" x14ac:dyDescent="0.3">
      <c r="B2709" s="4" t="s">
        <v>11323</v>
      </c>
      <c r="C2709" s="5">
        <v>5416.0416000000005</v>
      </c>
    </row>
    <row r="2710" spans="2:3" x14ac:dyDescent="0.3">
      <c r="B2710" s="4" t="s">
        <v>9907</v>
      </c>
      <c r="C2710" s="5">
        <v>5414.8602999999994</v>
      </c>
    </row>
    <row r="2711" spans="2:3" x14ac:dyDescent="0.3">
      <c r="B2711" s="4" t="s">
        <v>6068</v>
      </c>
      <c r="C2711" s="5">
        <v>5413.6292999999996</v>
      </c>
    </row>
    <row r="2712" spans="2:3" x14ac:dyDescent="0.3">
      <c r="B2712" s="4" t="s">
        <v>13996</v>
      </c>
      <c r="C2712" s="5">
        <v>5412.7925999999998</v>
      </c>
    </row>
    <row r="2713" spans="2:3" x14ac:dyDescent="0.3">
      <c r="B2713" s="4" t="s">
        <v>10738</v>
      </c>
      <c r="C2713" s="5">
        <v>5412.7925999999998</v>
      </c>
    </row>
    <row r="2714" spans="2:3" x14ac:dyDescent="0.3">
      <c r="B2714" s="4" t="s">
        <v>9732</v>
      </c>
      <c r="C2714" s="5">
        <v>5412.7925999999998</v>
      </c>
    </row>
    <row r="2715" spans="2:3" x14ac:dyDescent="0.3">
      <c r="B2715" s="4" t="s">
        <v>1034</v>
      </c>
      <c r="C2715" s="5">
        <v>5412.7925999999998</v>
      </c>
    </row>
    <row r="2716" spans="2:3" x14ac:dyDescent="0.3">
      <c r="B2716" s="4" t="s">
        <v>8412</v>
      </c>
      <c r="C2716" s="5">
        <v>5409.5473000000002</v>
      </c>
    </row>
    <row r="2717" spans="2:3" x14ac:dyDescent="0.3">
      <c r="B2717" s="4" t="s">
        <v>2598</v>
      </c>
      <c r="C2717" s="5">
        <v>5409.4475000000002</v>
      </c>
    </row>
    <row r="2718" spans="2:3" x14ac:dyDescent="0.3">
      <c r="B2718" s="4" t="s">
        <v>6650</v>
      </c>
      <c r="C2718" s="5">
        <v>5407.6764999999996</v>
      </c>
    </row>
    <row r="2719" spans="2:3" x14ac:dyDescent="0.3">
      <c r="B2719" s="4" t="s">
        <v>8335</v>
      </c>
      <c r="C2719" s="5">
        <v>5406.4457999999995</v>
      </c>
    </row>
    <row r="2720" spans="2:3" x14ac:dyDescent="0.3">
      <c r="B2720" s="4" t="s">
        <v>3132</v>
      </c>
      <c r="C2720" s="5">
        <v>5405.7341999999999</v>
      </c>
    </row>
    <row r="2721" spans="2:3" x14ac:dyDescent="0.3">
      <c r="B2721" s="4" t="s">
        <v>4601</v>
      </c>
      <c r="C2721" s="5">
        <v>5405.0630999999994</v>
      </c>
    </row>
    <row r="2722" spans="2:3" x14ac:dyDescent="0.3">
      <c r="B2722" s="4" t="s">
        <v>3095</v>
      </c>
      <c r="C2722" s="5">
        <v>5399.9992999999995</v>
      </c>
    </row>
    <row r="2723" spans="2:3" x14ac:dyDescent="0.3">
      <c r="B2723" s="4" t="s">
        <v>18321</v>
      </c>
      <c r="C2723" s="5">
        <v>5399.8415000000005</v>
      </c>
    </row>
    <row r="2724" spans="2:3" x14ac:dyDescent="0.3">
      <c r="B2724" s="4" t="s">
        <v>8955</v>
      </c>
      <c r="C2724" s="5">
        <v>5395.6741999999995</v>
      </c>
    </row>
    <row r="2725" spans="2:3" x14ac:dyDescent="0.3">
      <c r="B2725" s="4" t="s">
        <v>17339</v>
      </c>
      <c r="C2725" s="5">
        <v>5395.6396999999997</v>
      </c>
    </row>
    <row r="2726" spans="2:3" x14ac:dyDescent="0.3">
      <c r="B2726" s="4" t="s">
        <v>12422</v>
      </c>
      <c r="C2726" s="5">
        <v>5389.4490999999998</v>
      </c>
    </row>
    <row r="2727" spans="2:3" x14ac:dyDescent="0.3">
      <c r="B2727" s="4" t="s">
        <v>2549</v>
      </c>
      <c r="C2727" s="5">
        <v>5388.1907999999994</v>
      </c>
    </row>
    <row r="2728" spans="2:3" x14ac:dyDescent="0.3">
      <c r="B2728" s="4" t="s">
        <v>15631</v>
      </c>
      <c r="C2728" s="5">
        <v>5383.9474</v>
      </c>
    </row>
    <row r="2729" spans="2:3" x14ac:dyDescent="0.3">
      <c r="B2729" s="4" t="s">
        <v>1940</v>
      </c>
      <c r="C2729" s="5">
        <v>5383.2564999999995</v>
      </c>
    </row>
    <row r="2730" spans="2:3" x14ac:dyDescent="0.3">
      <c r="B2730" s="4" t="s">
        <v>4153</v>
      </c>
      <c r="C2730" s="5">
        <v>5378.1464999999998</v>
      </c>
    </row>
    <row r="2731" spans="2:3" x14ac:dyDescent="0.3">
      <c r="B2731" s="4" t="s">
        <v>13534</v>
      </c>
      <c r="C2731" s="5">
        <v>5376.1860999999999</v>
      </c>
    </row>
    <row r="2732" spans="2:3" x14ac:dyDescent="0.3">
      <c r="B2732" s="4" t="s">
        <v>18369</v>
      </c>
      <c r="C2732" s="5">
        <v>5376.0538999999999</v>
      </c>
    </row>
    <row r="2733" spans="2:3" x14ac:dyDescent="0.3">
      <c r="B2733" s="4" t="s">
        <v>10653</v>
      </c>
      <c r="C2733" s="5">
        <v>5375.7622000000001</v>
      </c>
    </row>
    <row r="2734" spans="2:3" x14ac:dyDescent="0.3">
      <c r="B2734" s="4" t="s">
        <v>4952</v>
      </c>
      <c r="C2734" s="5">
        <v>5375.5182000000004</v>
      </c>
    </row>
    <row r="2735" spans="2:3" x14ac:dyDescent="0.3">
      <c r="B2735" s="4" t="s">
        <v>13041</v>
      </c>
      <c r="C2735" s="5">
        <v>5373.8557999999994</v>
      </c>
    </row>
    <row r="2736" spans="2:3" x14ac:dyDescent="0.3">
      <c r="B2736" s="4" t="s">
        <v>13597</v>
      </c>
      <c r="C2736" s="5">
        <v>5371.3261999999995</v>
      </c>
    </row>
    <row r="2737" spans="2:3" x14ac:dyDescent="0.3">
      <c r="B2737" s="4" t="s">
        <v>10571</v>
      </c>
      <c r="C2737" s="5">
        <v>5360.7826999999997</v>
      </c>
    </row>
    <row r="2738" spans="2:3" x14ac:dyDescent="0.3">
      <c r="B2738" s="4" t="s">
        <v>16883</v>
      </c>
      <c r="C2738" s="5">
        <v>5355.8305</v>
      </c>
    </row>
    <row r="2739" spans="2:3" x14ac:dyDescent="0.3">
      <c r="B2739" s="4" t="s">
        <v>9419</v>
      </c>
      <c r="C2739" s="5">
        <v>5354.1884</v>
      </c>
    </row>
    <row r="2740" spans="2:3" x14ac:dyDescent="0.3">
      <c r="B2740" s="4" t="s">
        <v>11446</v>
      </c>
      <c r="C2740" s="5">
        <v>5352.9233999999997</v>
      </c>
    </row>
    <row r="2741" spans="2:3" x14ac:dyDescent="0.3">
      <c r="B2741" s="4" t="s">
        <v>16285</v>
      </c>
      <c r="C2741" s="5">
        <v>5350.1312000000007</v>
      </c>
    </row>
    <row r="2742" spans="2:3" x14ac:dyDescent="0.3">
      <c r="B2742" s="4" t="s">
        <v>14916</v>
      </c>
      <c r="C2742" s="5">
        <v>5349.6632</v>
      </c>
    </row>
    <row r="2743" spans="2:3" x14ac:dyDescent="0.3">
      <c r="B2743" s="4" t="s">
        <v>10519</v>
      </c>
      <c r="C2743" s="5">
        <v>5349.0504999999994</v>
      </c>
    </row>
    <row r="2744" spans="2:3" x14ac:dyDescent="0.3">
      <c r="B2744" s="4" t="s">
        <v>3294</v>
      </c>
      <c r="C2744" s="5">
        <v>5347.6527000000006</v>
      </c>
    </row>
    <row r="2745" spans="2:3" x14ac:dyDescent="0.3">
      <c r="B2745" s="4" t="s">
        <v>11982</v>
      </c>
      <c r="C2745" s="5">
        <v>5346.0033999999996</v>
      </c>
    </row>
    <row r="2746" spans="2:3" x14ac:dyDescent="0.3">
      <c r="B2746" s="4" t="s">
        <v>8486</v>
      </c>
      <c r="C2746" s="5">
        <v>5342.1066000000001</v>
      </c>
    </row>
    <row r="2747" spans="2:3" x14ac:dyDescent="0.3">
      <c r="B2747" s="4" t="s">
        <v>18058</v>
      </c>
      <c r="C2747" s="5">
        <v>5341.8294999999998</v>
      </c>
    </row>
    <row r="2748" spans="2:3" x14ac:dyDescent="0.3">
      <c r="B2748" s="4" t="s">
        <v>10427</v>
      </c>
      <c r="C2748" s="5">
        <v>5340.6998999999996</v>
      </c>
    </row>
    <row r="2749" spans="2:3" x14ac:dyDescent="0.3">
      <c r="B2749" s="4" t="s">
        <v>730</v>
      </c>
      <c r="C2749" s="5">
        <v>5340.0733999999993</v>
      </c>
    </row>
    <row r="2750" spans="2:3" x14ac:dyDescent="0.3">
      <c r="B2750" s="4" t="s">
        <v>5133</v>
      </c>
      <c r="C2750" s="5">
        <v>5337.8955000000005</v>
      </c>
    </row>
    <row r="2751" spans="2:3" x14ac:dyDescent="0.3">
      <c r="B2751" s="4" t="s">
        <v>12883</v>
      </c>
      <c r="C2751" s="5">
        <v>5337.1988000000001</v>
      </c>
    </row>
    <row r="2752" spans="2:3" x14ac:dyDescent="0.3">
      <c r="B2752" s="4" t="s">
        <v>11373</v>
      </c>
      <c r="C2752" s="5">
        <v>5337.1988000000001</v>
      </c>
    </row>
    <row r="2753" spans="2:3" x14ac:dyDescent="0.3">
      <c r="B2753" s="4" t="s">
        <v>2294</v>
      </c>
      <c r="C2753" s="5">
        <v>5333.5856999999996</v>
      </c>
    </row>
    <row r="2754" spans="2:3" x14ac:dyDescent="0.3">
      <c r="B2754" s="4" t="s">
        <v>5352</v>
      </c>
      <c r="C2754" s="5">
        <v>5330.4125999999997</v>
      </c>
    </row>
    <row r="2755" spans="2:3" x14ac:dyDescent="0.3">
      <c r="B2755" s="4" t="s">
        <v>5416</v>
      </c>
      <c r="C2755" s="5">
        <v>5330.4125999999997</v>
      </c>
    </row>
    <row r="2756" spans="2:3" x14ac:dyDescent="0.3">
      <c r="B2756" s="4" t="s">
        <v>2473</v>
      </c>
      <c r="C2756" s="5">
        <v>5330.4125999999997</v>
      </c>
    </row>
    <row r="2757" spans="2:3" x14ac:dyDescent="0.3">
      <c r="B2757" s="4" t="s">
        <v>5891</v>
      </c>
      <c r="C2757" s="5">
        <v>5325.0239000000001</v>
      </c>
    </row>
    <row r="2758" spans="2:3" x14ac:dyDescent="0.3">
      <c r="B2758" s="4" t="s">
        <v>7422</v>
      </c>
      <c r="C2758" s="5">
        <v>5321.6343000000006</v>
      </c>
    </row>
    <row r="2759" spans="2:3" x14ac:dyDescent="0.3">
      <c r="B2759" s="4" t="s">
        <v>13569</v>
      </c>
      <c r="C2759" s="5">
        <v>5321.1679999999997</v>
      </c>
    </row>
    <row r="2760" spans="2:3" x14ac:dyDescent="0.3">
      <c r="B2760" s="4" t="s">
        <v>12921</v>
      </c>
      <c r="C2760" s="5">
        <v>5320.2029000000002</v>
      </c>
    </row>
    <row r="2761" spans="2:3" x14ac:dyDescent="0.3">
      <c r="B2761" s="4" t="s">
        <v>9286</v>
      </c>
      <c r="C2761" s="5">
        <v>5319.5356000000002</v>
      </c>
    </row>
    <row r="2762" spans="2:3" x14ac:dyDescent="0.3">
      <c r="B2762" s="4" t="s">
        <v>8091</v>
      </c>
      <c r="C2762" s="5">
        <v>5319.2580000000007</v>
      </c>
    </row>
    <row r="2763" spans="2:3" x14ac:dyDescent="0.3">
      <c r="B2763" s="4" t="s">
        <v>11951</v>
      </c>
      <c r="C2763" s="5">
        <v>5318.5274999999992</v>
      </c>
    </row>
    <row r="2764" spans="2:3" x14ac:dyDescent="0.3">
      <c r="B2764" s="4" t="s">
        <v>4777</v>
      </c>
      <c r="C2764" s="5">
        <v>5315.6283999999996</v>
      </c>
    </row>
    <row r="2765" spans="2:3" x14ac:dyDescent="0.3">
      <c r="B2765" s="4" t="s">
        <v>4520</v>
      </c>
      <c r="C2765" s="5">
        <v>5315.1279000000004</v>
      </c>
    </row>
    <row r="2766" spans="2:3" x14ac:dyDescent="0.3">
      <c r="B2766" s="4" t="s">
        <v>7095</v>
      </c>
      <c r="C2766" s="5">
        <v>5308.8490000000002</v>
      </c>
    </row>
    <row r="2767" spans="2:3" x14ac:dyDescent="0.3">
      <c r="B2767" s="4" t="s">
        <v>14146</v>
      </c>
      <c r="C2767" s="5">
        <v>5305.0927000000001</v>
      </c>
    </row>
    <row r="2768" spans="2:3" x14ac:dyDescent="0.3">
      <c r="B2768" s="4" t="s">
        <v>9605</v>
      </c>
      <c r="C2768" s="5">
        <v>5305.0927000000001</v>
      </c>
    </row>
    <row r="2769" spans="2:3" x14ac:dyDescent="0.3">
      <c r="B2769" s="4" t="s">
        <v>6612</v>
      </c>
      <c r="C2769" s="5">
        <v>5303.4899000000005</v>
      </c>
    </row>
    <row r="2770" spans="2:3" x14ac:dyDescent="0.3">
      <c r="B2770" s="4" t="s">
        <v>13507</v>
      </c>
      <c r="C2770" s="5">
        <v>5296.8672999999999</v>
      </c>
    </row>
    <row r="2771" spans="2:3" x14ac:dyDescent="0.3">
      <c r="B2771" s="4" t="s">
        <v>15777</v>
      </c>
      <c r="C2771" s="5">
        <v>5296.3325999999997</v>
      </c>
    </row>
    <row r="2772" spans="2:3" x14ac:dyDescent="0.3">
      <c r="B2772" s="4" t="s">
        <v>13716</v>
      </c>
      <c r="C2772" s="5">
        <v>5296.3325999999997</v>
      </c>
    </row>
    <row r="2773" spans="2:3" x14ac:dyDescent="0.3">
      <c r="B2773" s="4" t="s">
        <v>6220</v>
      </c>
      <c r="C2773" s="5">
        <v>5296.3325999999997</v>
      </c>
    </row>
    <row r="2774" spans="2:3" x14ac:dyDescent="0.3">
      <c r="B2774" s="4" t="s">
        <v>6031</v>
      </c>
      <c r="C2774" s="5">
        <v>5296.3325999999997</v>
      </c>
    </row>
    <row r="2775" spans="2:3" x14ac:dyDescent="0.3">
      <c r="B2775" s="4" t="s">
        <v>986</v>
      </c>
      <c r="C2775" s="5">
        <v>5296.3325999999997</v>
      </c>
    </row>
    <row r="2776" spans="2:3" x14ac:dyDescent="0.3">
      <c r="B2776" s="4" t="s">
        <v>8249</v>
      </c>
      <c r="C2776" s="5">
        <v>5295.6464999999998</v>
      </c>
    </row>
    <row r="2777" spans="2:3" x14ac:dyDescent="0.3">
      <c r="B2777" s="4" t="s">
        <v>11935</v>
      </c>
      <c r="C2777" s="5">
        <v>5293.2248</v>
      </c>
    </row>
    <row r="2778" spans="2:3" x14ac:dyDescent="0.3">
      <c r="B2778" s="4" t="s">
        <v>12270</v>
      </c>
      <c r="C2778" s="5">
        <v>5293.030600000001</v>
      </c>
    </row>
    <row r="2779" spans="2:3" x14ac:dyDescent="0.3">
      <c r="B2779" s="4" t="s">
        <v>9627</v>
      </c>
      <c r="C2779" s="5">
        <v>5292.3827999999994</v>
      </c>
    </row>
    <row r="2780" spans="2:3" x14ac:dyDescent="0.3">
      <c r="B2780" s="4" t="s">
        <v>14329</v>
      </c>
      <c r="C2780" s="5">
        <v>5287.6210000000001</v>
      </c>
    </row>
    <row r="2781" spans="2:3" x14ac:dyDescent="0.3">
      <c r="B2781" s="4" t="s">
        <v>6179</v>
      </c>
      <c r="C2781" s="5">
        <v>5285.6502</v>
      </c>
    </row>
    <row r="2782" spans="2:3" x14ac:dyDescent="0.3">
      <c r="B2782" s="4" t="s">
        <v>5147</v>
      </c>
      <c r="C2782" s="5">
        <v>5280.3589999999986</v>
      </c>
    </row>
    <row r="2783" spans="2:3" x14ac:dyDescent="0.3">
      <c r="B2783" s="4" t="s">
        <v>3597</v>
      </c>
      <c r="C2783" s="5">
        <v>5276.3955000000005</v>
      </c>
    </row>
    <row r="2784" spans="2:3" x14ac:dyDescent="0.3">
      <c r="B2784" s="4" t="s">
        <v>6933</v>
      </c>
      <c r="C2784" s="5">
        <v>5267.3945000000003</v>
      </c>
    </row>
    <row r="2785" spans="2:3" x14ac:dyDescent="0.3">
      <c r="B2785" s="4" t="s">
        <v>3041</v>
      </c>
      <c r="C2785" s="5">
        <v>5267.3945000000003</v>
      </c>
    </row>
    <row r="2786" spans="2:3" x14ac:dyDescent="0.3">
      <c r="B2786" s="4" t="s">
        <v>4911</v>
      </c>
      <c r="C2786" s="5">
        <v>5259.6189999999997</v>
      </c>
    </row>
    <row r="2787" spans="2:3" x14ac:dyDescent="0.3">
      <c r="B2787" s="4" t="s">
        <v>13122</v>
      </c>
      <c r="C2787" s="5">
        <v>5256.9328000000005</v>
      </c>
    </row>
    <row r="2788" spans="2:3" x14ac:dyDescent="0.3">
      <c r="B2788" s="4" t="s">
        <v>11725</v>
      </c>
      <c r="C2788" s="5">
        <v>5252.5657000000001</v>
      </c>
    </row>
    <row r="2789" spans="2:3" x14ac:dyDescent="0.3">
      <c r="B2789" s="4" t="s">
        <v>13957</v>
      </c>
      <c r="C2789" s="5">
        <v>5251.9710000000005</v>
      </c>
    </row>
    <row r="2790" spans="2:3" x14ac:dyDescent="0.3">
      <c r="B2790" s="4" t="s">
        <v>18772</v>
      </c>
      <c r="C2790" s="5">
        <v>5250.2810999999992</v>
      </c>
    </row>
    <row r="2791" spans="2:3" x14ac:dyDescent="0.3">
      <c r="B2791" s="4" t="s">
        <v>3868</v>
      </c>
      <c r="C2791" s="5">
        <v>5245.674</v>
      </c>
    </row>
    <row r="2792" spans="2:3" x14ac:dyDescent="0.3">
      <c r="B2792" s="4" t="s">
        <v>689</v>
      </c>
      <c r="C2792" s="5">
        <v>5245.674</v>
      </c>
    </row>
    <row r="2793" spans="2:3" x14ac:dyDescent="0.3">
      <c r="B2793" s="4" t="s">
        <v>5445</v>
      </c>
      <c r="C2793" s="5">
        <v>5243.7134999999998</v>
      </c>
    </row>
    <row r="2794" spans="2:3" x14ac:dyDescent="0.3">
      <c r="B2794" s="4" t="s">
        <v>14712</v>
      </c>
      <c r="C2794" s="5">
        <v>5239.9026999999996</v>
      </c>
    </row>
    <row r="2795" spans="2:3" x14ac:dyDescent="0.3">
      <c r="B2795" s="4" t="s">
        <v>16670</v>
      </c>
      <c r="C2795" s="5">
        <v>5237.9493999999995</v>
      </c>
    </row>
    <row r="2796" spans="2:3" x14ac:dyDescent="0.3">
      <c r="B2796" s="4" t="s">
        <v>8427</v>
      </c>
      <c r="C2796" s="5">
        <v>5234.0392999999995</v>
      </c>
    </row>
    <row r="2797" spans="2:3" x14ac:dyDescent="0.3">
      <c r="B2797" s="4" t="s">
        <v>8979</v>
      </c>
      <c r="C2797" s="5">
        <v>5233.8045999999995</v>
      </c>
    </row>
    <row r="2798" spans="2:3" x14ac:dyDescent="0.3">
      <c r="B2798" s="4" t="s">
        <v>14753</v>
      </c>
      <c r="C2798" s="5">
        <v>5231.7584999999999</v>
      </c>
    </row>
    <row r="2799" spans="2:3" x14ac:dyDescent="0.3">
      <c r="B2799" s="4" t="s">
        <v>7864</v>
      </c>
      <c r="C2799" s="5">
        <v>5227.9587000000001</v>
      </c>
    </row>
    <row r="2800" spans="2:3" x14ac:dyDescent="0.3">
      <c r="B2800" s="4" t="s">
        <v>17214</v>
      </c>
      <c r="C2800" s="5">
        <v>5222.2109999999993</v>
      </c>
    </row>
    <row r="2801" spans="2:3" x14ac:dyDescent="0.3">
      <c r="B2801" s="4" t="s">
        <v>13813</v>
      </c>
      <c r="C2801" s="5">
        <v>5221.8221000000003</v>
      </c>
    </row>
    <row r="2802" spans="2:3" x14ac:dyDescent="0.3">
      <c r="B2802" s="4" t="s">
        <v>11424</v>
      </c>
      <c r="C2802" s="5">
        <v>5217.4779000000008</v>
      </c>
    </row>
    <row r="2803" spans="2:3" x14ac:dyDescent="0.3">
      <c r="B2803" s="4" t="s">
        <v>7657</v>
      </c>
      <c r="C2803" s="5">
        <v>5215.0434999999998</v>
      </c>
    </row>
    <row r="2804" spans="2:3" x14ac:dyDescent="0.3">
      <c r="B2804" s="4" t="s">
        <v>5357</v>
      </c>
      <c r="C2804" s="5">
        <v>5197.1808000000001</v>
      </c>
    </row>
    <row r="2805" spans="2:3" x14ac:dyDescent="0.3">
      <c r="B2805" s="4" t="s">
        <v>15985</v>
      </c>
      <c r="C2805" s="5">
        <v>5195.5742</v>
      </c>
    </row>
    <row r="2806" spans="2:3" x14ac:dyDescent="0.3">
      <c r="B2806" s="4" t="s">
        <v>4134</v>
      </c>
      <c r="C2806" s="5">
        <v>5186.7963</v>
      </c>
    </row>
    <row r="2807" spans="2:3" x14ac:dyDescent="0.3">
      <c r="B2807" s="4" t="s">
        <v>8787</v>
      </c>
      <c r="C2807" s="5">
        <v>5185.8128999999999</v>
      </c>
    </row>
    <row r="2808" spans="2:3" x14ac:dyDescent="0.3">
      <c r="B2808" s="4" t="s">
        <v>6254</v>
      </c>
      <c r="C2808" s="5">
        <v>5182.1173999999992</v>
      </c>
    </row>
    <row r="2809" spans="2:3" x14ac:dyDescent="0.3">
      <c r="B2809" s="4" t="s">
        <v>14911</v>
      </c>
      <c r="C2809" s="5">
        <v>5181.9007999999994</v>
      </c>
    </row>
    <row r="2810" spans="2:3" x14ac:dyDescent="0.3">
      <c r="B2810" s="4" t="s">
        <v>8195</v>
      </c>
      <c r="C2810" s="5">
        <v>5179.1863999999996</v>
      </c>
    </row>
    <row r="2811" spans="2:3" x14ac:dyDescent="0.3">
      <c r="B2811" s="4" t="s">
        <v>10397</v>
      </c>
      <c r="C2811" s="5">
        <v>5166.8518000000004</v>
      </c>
    </row>
    <row r="2812" spans="2:3" x14ac:dyDescent="0.3">
      <c r="B2812" s="4" t="s">
        <v>14359</v>
      </c>
      <c r="C2812" s="5">
        <v>5166.2097000000003</v>
      </c>
    </row>
    <row r="2813" spans="2:3" x14ac:dyDescent="0.3">
      <c r="B2813" s="4" t="s">
        <v>3849</v>
      </c>
      <c r="C2813" s="5">
        <v>5162.9610000000002</v>
      </c>
    </row>
    <row r="2814" spans="2:3" x14ac:dyDescent="0.3">
      <c r="B2814" s="4" t="s">
        <v>13863</v>
      </c>
      <c r="C2814" s="5">
        <v>5162.3412000000008</v>
      </c>
    </row>
    <row r="2815" spans="2:3" x14ac:dyDescent="0.3">
      <c r="B2815" s="4" t="s">
        <v>8141</v>
      </c>
      <c r="C2815" s="5">
        <v>5158.9409000000005</v>
      </c>
    </row>
    <row r="2816" spans="2:3" x14ac:dyDescent="0.3">
      <c r="B2816" s="4" t="s">
        <v>8269</v>
      </c>
      <c r="C2816" s="5">
        <v>5158.3248000000003</v>
      </c>
    </row>
    <row r="2817" spans="2:3" x14ac:dyDescent="0.3">
      <c r="B2817" s="4" t="s">
        <v>8229</v>
      </c>
      <c r="C2817" s="5">
        <v>5157.5782999999992</v>
      </c>
    </row>
    <row r="2818" spans="2:3" x14ac:dyDescent="0.3">
      <c r="B2818" s="4" t="s">
        <v>1700</v>
      </c>
      <c r="C2818" s="5">
        <v>5156.3613999999998</v>
      </c>
    </row>
    <row r="2819" spans="2:3" x14ac:dyDescent="0.3">
      <c r="B2819" s="4" t="s">
        <v>720</v>
      </c>
      <c r="C2819" s="5">
        <v>5152.6594000000005</v>
      </c>
    </row>
    <row r="2820" spans="2:3" x14ac:dyDescent="0.3">
      <c r="B2820" s="4" t="s">
        <v>10227</v>
      </c>
      <c r="C2820" s="5">
        <v>5151.7668000000003</v>
      </c>
    </row>
    <row r="2821" spans="2:3" x14ac:dyDescent="0.3">
      <c r="B2821" s="4" t="s">
        <v>5950</v>
      </c>
      <c r="C2821" s="5">
        <v>5151.7668000000003</v>
      </c>
    </row>
    <row r="2822" spans="2:3" x14ac:dyDescent="0.3">
      <c r="B2822" s="4" t="s">
        <v>15448</v>
      </c>
      <c r="C2822" s="5">
        <v>5141.1138999999994</v>
      </c>
    </row>
    <row r="2823" spans="2:3" x14ac:dyDescent="0.3">
      <c r="B2823" s="4" t="s">
        <v>18711</v>
      </c>
      <c r="C2823" s="5">
        <v>5135.5644000000002</v>
      </c>
    </row>
    <row r="2824" spans="2:3" x14ac:dyDescent="0.3">
      <c r="B2824" s="4" t="s">
        <v>1747</v>
      </c>
      <c r="C2824" s="5">
        <v>5135.442</v>
      </c>
    </row>
    <row r="2825" spans="2:3" x14ac:dyDescent="0.3">
      <c r="B2825" s="4" t="s">
        <v>8264</v>
      </c>
      <c r="C2825" s="5">
        <v>5129.8631000000005</v>
      </c>
    </row>
    <row r="2826" spans="2:3" x14ac:dyDescent="0.3">
      <c r="B2826" s="4" t="s">
        <v>11722</v>
      </c>
      <c r="C2826" s="5">
        <v>5126.6638000000003</v>
      </c>
    </row>
    <row r="2827" spans="2:3" x14ac:dyDescent="0.3">
      <c r="B2827" s="4" t="s">
        <v>7742</v>
      </c>
      <c r="C2827" s="5">
        <v>5112.5075999999999</v>
      </c>
    </row>
    <row r="2828" spans="2:3" x14ac:dyDescent="0.3">
      <c r="B2828" s="4" t="s">
        <v>2439</v>
      </c>
      <c r="C2828" s="5">
        <v>5109.2700999999997</v>
      </c>
    </row>
    <row r="2829" spans="2:3" x14ac:dyDescent="0.3">
      <c r="B2829" s="4" t="s">
        <v>8635</v>
      </c>
      <c r="C2829" s="5">
        <v>5108.8734000000004</v>
      </c>
    </row>
    <row r="2830" spans="2:3" x14ac:dyDescent="0.3">
      <c r="B2830" s="4" t="s">
        <v>14882</v>
      </c>
      <c r="C2830" s="5">
        <v>5102.9619999999995</v>
      </c>
    </row>
    <row r="2831" spans="2:3" x14ac:dyDescent="0.3">
      <c r="B2831" s="4" t="s">
        <v>3138</v>
      </c>
      <c r="C2831" s="5">
        <v>5101.7128000000002</v>
      </c>
    </row>
    <row r="2832" spans="2:3" x14ac:dyDescent="0.3">
      <c r="B2832" s="4" t="s">
        <v>12016</v>
      </c>
      <c r="C2832" s="5">
        <v>5101.1659</v>
      </c>
    </row>
    <row r="2833" spans="2:3" x14ac:dyDescent="0.3">
      <c r="B2833" s="4" t="s">
        <v>8209</v>
      </c>
      <c r="C2833" s="5">
        <v>5099.6446000000005</v>
      </c>
    </row>
    <row r="2834" spans="2:3" x14ac:dyDescent="0.3">
      <c r="B2834" s="4" t="s">
        <v>8817</v>
      </c>
      <c r="C2834" s="5">
        <v>5098.1094000000003</v>
      </c>
    </row>
    <row r="2835" spans="2:3" x14ac:dyDescent="0.3">
      <c r="B2835" s="4" t="s">
        <v>9405</v>
      </c>
      <c r="C2835" s="5">
        <v>5097.7069000000001</v>
      </c>
    </row>
    <row r="2836" spans="2:3" x14ac:dyDescent="0.3">
      <c r="B2836" s="4" t="s">
        <v>18465</v>
      </c>
      <c r="C2836" s="5">
        <v>5097.3101000000006</v>
      </c>
    </row>
    <row r="2837" spans="2:3" x14ac:dyDescent="0.3">
      <c r="B2837" s="4" t="s">
        <v>6131</v>
      </c>
      <c r="C2837" s="5">
        <v>5091.4233000000004</v>
      </c>
    </row>
    <row r="2838" spans="2:3" x14ac:dyDescent="0.3">
      <c r="B2838" s="4" t="s">
        <v>4936</v>
      </c>
      <c r="C2838" s="5">
        <v>5082.0401999999995</v>
      </c>
    </row>
    <row r="2839" spans="2:3" x14ac:dyDescent="0.3">
      <c r="B2839" s="4" t="s">
        <v>10264</v>
      </c>
      <c r="C2839" s="5">
        <v>5080.6372000000001</v>
      </c>
    </row>
    <row r="2840" spans="2:3" x14ac:dyDescent="0.3">
      <c r="B2840" s="4" t="s">
        <v>6465</v>
      </c>
      <c r="C2840" s="5">
        <v>5079.2020000000002</v>
      </c>
    </row>
    <row r="2841" spans="2:3" x14ac:dyDescent="0.3">
      <c r="B2841" s="4" t="s">
        <v>9293</v>
      </c>
      <c r="C2841" s="5">
        <v>5076.5874999999996</v>
      </c>
    </row>
    <row r="2842" spans="2:3" x14ac:dyDescent="0.3">
      <c r="B2842" s="4" t="s">
        <v>14742</v>
      </c>
      <c r="C2842" s="5">
        <v>5075.6028999999999</v>
      </c>
    </row>
    <row r="2843" spans="2:3" x14ac:dyDescent="0.3">
      <c r="B2843" s="4" t="s">
        <v>17414</v>
      </c>
      <c r="C2843" s="5">
        <v>5073.7561000000005</v>
      </c>
    </row>
    <row r="2844" spans="2:3" x14ac:dyDescent="0.3">
      <c r="B2844" s="4" t="s">
        <v>15099</v>
      </c>
      <c r="C2844" s="5">
        <v>5066.4382999999998</v>
      </c>
    </row>
    <row r="2845" spans="2:3" x14ac:dyDescent="0.3">
      <c r="B2845" s="4" t="s">
        <v>2395</v>
      </c>
      <c r="C2845" s="5">
        <v>5064.152</v>
      </c>
    </row>
    <row r="2846" spans="2:3" x14ac:dyDescent="0.3">
      <c r="B2846" s="4" t="s">
        <v>8941</v>
      </c>
      <c r="C2846" s="5">
        <v>5060.7006999999994</v>
      </c>
    </row>
    <row r="2847" spans="2:3" x14ac:dyDescent="0.3">
      <c r="B2847" s="4" t="s">
        <v>14952</v>
      </c>
      <c r="C2847" s="5">
        <v>5058.4712</v>
      </c>
    </row>
    <row r="2848" spans="2:3" x14ac:dyDescent="0.3">
      <c r="B2848" s="4" t="s">
        <v>15279</v>
      </c>
      <c r="C2848" s="5">
        <v>5056.9302000000007</v>
      </c>
    </row>
    <row r="2849" spans="2:3" x14ac:dyDescent="0.3">
      <c r="B2849" s="4" t="s">
        <v>2460</v>
      </c>
      <c r="C2849" s="5">
        <v>5056.2936</v>
      </c>
    </row>
    <row r="2850" spans="2:3" x14ac:dyDescent="0.3">
      <c r="B2850" s="4" t="s">
        <v>4819</v>
      </c>
      <c r="C2850" s="5">
        <v>5045.4325000000008</v>
      </c>
    </row>
    <row r="2851" spans="2:3" x14ac:dyDescent="0.3">
      <c r="B2851" s="4" t="s">
        <v>14322</v>
      </c>
      <c r="C2851" s="5">
        <v>5042.681599999999</v>
      </c>
    </row>
    <row r="2852" spans="2:3" x14ac:dyDescent="0.3">
      <c r="B2852" s="4" t="s">
        <v>6149</v>
      </c>
      <c r="C2852" s="5">
        <v>5039.6282000000001</v>
      </c>
    </row>
    <row r="2853" spans="2:3" x14ac:dyDescent="0.3">
      <c r="B2853" s="4" t="s">
        <v>2933</v>
      </c>
      <c r="C2853" s="5">
        <v>5034.0536000000002</v>
      </c>
    </row>
    <row r="2854" spans="2:3" x14ac:dyDescent="0.3">
      <c r="B2854" s="4" t="s">
        <v>18773</v>
      </c>
      <c r="C2854" s="5">
        <v>5029.0857999999998</v>
      </c>
    </row>
    <row r="2855" spans="2:3" x14ac:dyDescent="0.3">
      <c r="B2855" s="4" t="s">
        <v>10991</v>
      </c>
      <c r="C2855" s="5">
        <v>5027.4035000000003</v>
      </c>
    </row>
    <row r="2856" spans="2:3" x14ac:dyDescent="0.3">
      <c r="B2856" s="4" t="s">
        <v>17448</v>
      </c>
      <c r="C2856" s="5">
        <v>5025.63</v>
      </c>
    </row>
    <row r="2857" spans="2:3" x14ac:dyDescent="0.3">
      <c r="B2857" s="4" t="s">
        <v>9928</v>
      </c>
      <c r="C2857" s="5">
        <v>5021.0001000000002</v>
      </c>
    </row>
    <row r="2858" spans="2:3" x14ac:dyDescent="0.3">
      <c r="B2858" s="4" t="s">
        <v>5569</v>
      </c>
      <c r="C2858" s="5">
        <v>5020.5796</v>
      </c>
    </row>
    <row r="2859" spans="2:3" x14ac:dyDescent="0.3">
      <c r="B2859" s="4" t="s">
        <v>8664</v>
      </c>
      <c r="C2859" s="5">
        <v>5015.3971000000001</v>
      </c>
    </row>
    <row r="2860" spans="2:3" x14ac:dyDescent="0.3">
      <c r="B2860" s="4" t="s">
        <v>10461</v>
      </c>
      <c r="C2860" s="5">
        <v>5013.0994000000001</v>
      </c>
    </row>
    <row r="2861" spans="2:3" x14ac:dyDescent="0.3">
      <c r="B2861" s="4" t="s">
        <v>5696</v>
      </c>
      <c r="C2861" s="5">
        <v>5005.3285000000005</v>
      </c>
    </row>
    <row r="2862" spans="2:3" x14ac:dyDescent="0.3">
      <c r="B2862" s="4" t="s">
        <v>3681</v>
      </c>
      <c r="C2862" s="5">
        <v>4998.4409000000005</v>
      </c>
    </row>
    <row r="2863" spans="2:3" x14ac:dyDescent="0.3">
      <c r="B2863" s="4" t="s">
        <v>11963</v>
      </c>
      <c r="C2863" s="5">
        <v>4995.4964</v>
      </c>
    </row>
    <row r="2864" spans="2:3" x14ac:dyDescent="0.3">
      <c r="B2864" s="4" t="s">
        <v>2593</v>
      </c>
      <c r="C2864" s="5">
        <v>4994.7710999999999</v>
      </c>
    </row>
    <row r="2865" spans="2:3" x14ac:dyDescent="0.3">
      <c r="B2865" s="4" t="s">
        <v>14332</v>
      </c>
      <c r="C2865" s="5">
        <v>4991.6473999999998</v>
      </c>
    </row>
    <row r="2866" spans="2:3" x14ac:dyDescent="0.3">
      <c r="B2866" s="4" t="s">
        <v>6183</v>
      </c>
      <c r="C2866" s="5">
        <v>4991.6473999999998</v>
      </c>
    </row>
    <row r="2867" spans="2:3" x14ac:dyDescent="0.3">
      <c r="B2867" s="4" t="s">
        <v>12958</v>
      </c>
      <c r="C2867" s="5">
        <v>4991.2586000000001</v>
      </c>
    </row>
    <row r="2868" spans="2:3" x14ac:dyDescent="0.3">
      <c r="B2868" s="4" t="s">
        <v>4123</v>
      </c>
      <c r="C2868" s="5">
        <v>4988.1266999999998</v>
      </c>
    </row>
    <row r="2869" spans="2:3" x14ac:dyDescent="0.3">
      <c r="B2869" s="4" t="s">
        <v>6735</v>
      </c>
      <c r="C2869" s="5">
        <v>4982.3330999999998</v>
      </c>
    </row>
    <row r="2870" spans="2:3" x14ac:dyDescent="0.3">
      <c r="B2870" s="4" t="s">
        <v>12754</v>
      </c>
      <c r="C2870" s="5">
        <v>4981.3297000000002</v>
      </c>
    </row>
    <row r="2871" spans="2:3" x14ac:dyDescent="0.3">
      <c r="B2871" s="4" t="s">
        <v>17722</v>
      </c>
      <c r="C2871" s="5">
        <v>4972.4585999999999</v>
      </c>
    </row>
    <row r="2872" spans="2:3" x14ac:dyDescent="0.3">
      <c r="B2872" s="4" t="s">
        <v>6464</v>
      </c>
      <c r="C2872" s="5">
        <v>4959.115600000001</v>
      </c>
    </row>
    <row r="2873" spans="2:3" x14ac:dyDescent="0.3">
      <c r="B2873" s="4" t="s">
        <v>18335</v>
      </c>
      <c r="C2873" s="5">
        <v>4958.4427000000005</v>
      </c>
    </row>
    <row r="2874" spans="2:3" x14ac:dyDescent="0.3">
      <c r="B2874" s="4" t="s">
        <v>17481</v>
      </c>
      <c r="C2874" s="5">
        <v>4955.8460000000005</v>
      </c>
    </row>
    <row r="2875" spans="2:3" x14ac:dyDescent="0.3">
      <c r="B2875" s="4" t="s">
        <v>5369</v>
      </c>
      <c r="C2875" s="5">
        <v>4955.1923999999999</v>
      </c>
    </row>
    <row r="2876" spans="2:3" x14ac:dyDescent="0.3">
      <c r="B2876" s="4" t="s">
        <v>2623</v>
      </c>
      <c r="C2876" s="5">
        <v>4954.6335000000008</v>
      </c>
    </row>
    <row r="2877" spans="2:3" x14ac:dyDescent="0.3">
      <c r="B2877" s="4" t="s">
        <v>11121</v>
      </c>
      <c r="C2877" s="5">
        <v>4953.4755000000005</v>
      </c>
    </row>
    <row r="2878" spans="2:3" x14ac:dyDescent="0.3">
      <c r="B2878" s="4" t="s">
        <v>14327</v>
      </c>
      <c r="C2878" s="5">
        <v>4951.0109000000002</v>
      </c>
    </row>
    <row r="2879" spans="2:3" x14ac:dyDescent="0.3">
      <c r="B2879" s="4" t="s">
        <v>15945</v>
      </c>
      <c r="C2879" s="5">
        <v>4947.84</v>
      </c>
    </row>
    <row r="2880" spans="2:3" x14ac:dyDescent="0.3">
      <c r="B2880" s="4" t="s">
        <v>14943</v>
      </c>
      <c r="C2880" s="5">
        <v>4947.84</v>
      </c>
    </row>
    <row r="2881" spans="2:3" x14ac:dyDescent="0.3">
      <c r="B2881" s="4" t="s">
        <v>10507</v>
      </c>
      <c r="C2881" s="5">
        <v>4947.84</v>
      </c>
    </row>
    <row r="2882" spans="2:3" x14ac:dyDescent="0.3">
      <c r="B2882" s="4" t="s">
        <v>7151</v>
      </c>
      <c r="C2882" s="5">
        <v>4947.84</v>
      </c>
    </row>
    <row r="2883" spans="2:3" x14ac:dyDescent="0.3">
      <c r="B2883" s="4" t="s">
        <v>3680</v>
      </c>
      <c r="C2883" s="5">
        <v>4947.84</v>
      </c>
    </row>
    <row r="2884" spans="2:3" x14ac:dyDescent="0.3">
      <c r="B2884" s="4" t="s">
        <v>4059</v>
      </c>
      <c r="C2884" s="5">
        <v>4947.84</v>
      </c>
    </row>
    <row r="2885" spans="2:3" x14ac:dyDescent="0.3">
      <c r="B2885" s="4" t="s">
        <v>3607</v>
      </c>
      <c r="C2885" s="5">
        <v>4947.84</v>
      </c>
    </row>
    <row r="2886" spans="2:3" x14ac:dyDescent="0.3">
      <c r="B2886" s="4" t="s">
        <v>1901</v>
      </c>
      <c r="C2886" s="5">
        <v>4947.84</v>
      </c>
    </row>
    <row r="2887" spans="2:3" x14ac:dyDescent="0.3">
      <c r="B2887" s="4" t="s">
        <v>15601</v>
      </c>
      <c r="C2887" s="5">
        <v>4947.4573</v>
      </c>
    </row>
    <row r="2888" spans="2:3" x14ac:dyDescent="0.3">
      <c r="B2888" s="4" t="s">
        <v>2437</v>
      </c>
      <c r="C2888" s="5">
        <v>4946.4109000000008</v>
      </c>
    </row>
    <row r="2889" spans="2:3" x14ac:dyDescent="0.3">
      <c r="B2889" s="4" t="s">
        <v>2116</v>
      </c>
      <c r="C2889" s="5">
        <v>4941.7983000000004</v>
      </c>
    </row>
    <row r="2890" spans="2:3" x14ac:dyDescent="0.3">
      <c r="B2890" s="4" t="s">
        <v>5257</v>
      </c>
      <c r="C2890" s="5">
        <v>4934.0007000000014</v>
      </c>
    </row>
    <row r="2891" spans="2:3" x14ac:dyDescent="0.3">
      <c r="B2891" s="4" t="s">
        <v>10867</v>
      </c>
      <c r="C2891" s="5">
        <v>4930.0781999999999</v>
      </c>
    </row>
    <row r="2892" spans="2:3" x14ac:dyDescent="0.3">
      <c r="B2892" s="4" t="s">
        <v>3243</v>
      </c>
      <c r="C2892" s="5">
        <v>4928.7142999999996</v>
      </c>
    </row>
    <row r="2893" spans="2:3" x14ac:dyDescent="0.3">
      <c r="B2893" s="4" t="s">
        <v>5983</v>
      </c>
      <c r="C2893" s="5">
        <v>4920.0239000000001</v>
      </c>
    </row>
    <row r="2894" spans="2:3" x14ac:dyDescent="0.3">
      <c r="B2894" s="4" t="s">
        <v>6660</v>
      </c>
      <c r="C2894" s="5">
        <v>4919.5861999999997</v>
      </c>
    </row>
    <row r="2895" spans="2:3" x14ac:dyDescent="0.3">
      <c r="B2895" s="4" t="s">
        <v>13871</v>
      </c>
      <c r="C2895" s="5">
        <v>4918.92</v>
      </c>
    </row>
    <row r="2896" spans="2:3" x14ac:dyDescent="0.3">
      <c r="B2896" s="4" t="s">
        <v>6221</v>
      </c>
      <c r="C2896" s="5">
        <v>4917.8346000000001</v>
      </c>
    </row>
    <row r="2897" spans="2:3" x14ac:dyDescent="0.3">
      <c r="B2897" s="4" t="s">
        <v>12013</v>
      </c>
      <c r="C2897" s="5">
        <v>4912.3231000000005</v>
      </c>
    </row>
    <row r="2898" spans="2:3" x14ac:dyDescent="0.3">
      <c r="B2898" s="4" t="s">
        <v>1872</v>
      </c>
      <c r="C2898" s="5">
        <v>4911.9178000000002</v>
      </c>
    </row>
    <row r="2899" spans="2:3" x14ac:dyDescent="0.3">
      <c r="B2899" s="4" t="s">
        <v>3287</v>
      </c>
      <c r="C2899" s="5">
        <v>4910.8261000000002</v>
      </c>
    </row>
    <row r="2900" spans="2:3" x14ac:dyDescent="0.3">
      <c r="B2900" s="4" t="s">
        <v>13657</v>
      </c>
      <c r="C2900" s="5">
        <v>4910.6534999999994</v>
      </c>
    </row>
    <row r="2901" spans="2:3" x14ac:dyDescent="0.3">
      <c r="B2901" s="4" t="s">
        <v>6624</v>
      </c>
      <c r="C2901" s="5">
        <v>4906.8105999999998</v>
      </c>
    </row>
    <row r="2902" spans="2:3" x14ac:dyDescent="0.3">
      <c r="B2902" s="4" t="s">
        <v>15459</v>
      </c>
      <c r="C2902" s="5">
        <v>4897.6824999999999</v>
      </c>
    </row>
    <row r="2903" spans="2:3" x14ac:dyDescent="0.3">
      <c r="B2903" s="4" t="s">
        <v>7182</v>
      </c>
      <c r="C2903" s="5">
        <v>4897.6824999999999</v>
      </c>
    </row>
    <row r="2904" spans="2:3" x14ac:dyDescent="0.3">
      <c r="B2904" s="4" t="s">
        <v>16897</v>
      </c>
      <c r="C2904" s="5">
        <v>4895.9624000000003</v>
      </c>
    </row>
    <row r="2905" spans="2:3" x14ac:dyDescent="0.3">
      <c r="B2905" s="4" t="s">
        <v>16887</v>
      </c>
      <c r="C2905" s="5">
        <v>4895.9624000000003</v>
      </c>
    </row>
    <row r="2906" spans="2:3" x14ac:dyDescent="0.3">
      <c r="B2906" s="4" t="s">
        <v>12568</v>
      </c>
      <c r="C2906" s="5">
        <v>4895.9624000000003</v>
      </c>
    </row>
    <row r="2907" spans="2:3" x14ac:dyDescent="0.3">
      <c r="B2907" s="4" t="s">
        <v>7053</v>
      </c>
      <c r="C2907" s="5">
        <v>4895.9624000000003</v>
      </c>
    </row>
    <row r="2908" spans="2:3" x14ac:dyDescent="0.3">
      <c r="B2908" s="4" t="s">
        <v>5992</v>
      </c>
      <c r="C2908" s="5">
        <v>4892.3054999999995</v>
      </c>
    </row>
    <row r="2909" spans="2:3" x14ac:dyDescent="0.3">
      <c r="B2909" s="4" t="s">
        <v>17531</v>
      </c>
      <c r="C2909" s="5">
        <v>4888.9224000000004</v>
      </c>
    </row>
    <row r="2910" spans="2:3" x14ac:dyDescent="0.3">
      <c r="B2910" s="4" t="s">
        <v>14611</v>
      </c>
      <c r="C2910" s="5">
        <v>4888.9224000000004</v>
      </c>
    </row>
    <row r="2911" spans="2:3" x14ac:dyDescent="0.3">
      <c r="B2911" s="4" t="s">
        <v>10556</v>
      </c>
      <c r="C2911" s="5">
        <v>4888.9224000000004</v>
      </c>
    </row>
    <row r="2912" spans="2:3" x14ac:dyDescent="0.3">
      <c r="B2912" s="4" t="s">
        <v>10358</v>
      </c>
      <c r="C2912" s="5">
        <v>4888.9224000000004</v>
      </c>
    </row>
    <row r="2913" spans="2:3" x14ac:dyDescent="0.3">
      <c r="B2913" s="4" t="s">
        <v>4302</v>
      </c>
      <c r="C2913" s="5">
        <v>4888.9224000000004</v>
      </c>
    </row>
    <row r="2914" spans="2:3" x14ac:dyDescent="0.3">
      <c r="B2914" s="4" t="s">
        <v>1306</v>
      </c>
      <c r="C2914" s="5">
        <v>4888.9224000000004</v>
      </c>
    </row>
    <row r="2915" spans="2:3" x14ac:dyDescent="0.3">
      <c r="B2915" s="4" t="s">
        <v>8118</v>
      </c>
      <c r="C2915" s="5">
        <v>4886.7157999999999</v>
      </c>
    </row>
    <row r="2916" spans="2:3" x14ac:dyDescent="0.3">
      <c r="B2916" s="4" t="s">
        <v>14903</v>
      </c>
      <c r="C2916" s="5">
        <v>4884.9236000000001</v>
      </c>
    </row>
    <row r="2917" spans="2:3" x14ac:dyDescent="0.3">
      <c r="B2917" s="4" t="s">
        <v>17767</v>
      </c>
      <c r="C2917" s="5">
        <v>4884.9069</v>
      </c>
    </row>
    <row r="2918" spans="2:3" x14ac:dyDescent="0.3">
      <c r="B2918" s="4" t="s">
        <v>12837</v>
      </c>
      <c r="C2918" s="5">
        <v>4884.9069</v>
      </c>
    </row>
    <row r="2919" spans="2:3" x14ac:dyDescent="0.3">
      <c r="B2919" s="4" t="s">
        <v>12108</v>
      </c>
      <c r="C2919" s="5">
        <v>4878.7638999999999</v>
      </c>
    </row>
    <row r="2920" spans="2:3" x14ac:dyDescent="0.3">
      <c r="B2920" s="4" t="s">
        <v>5392</v>
      </c>
      <c r="C2920" s="5">
        <v>4878.6698999999999</v>
      </c>
    </row>
    <row r="2921" spans="2:3" x14ac:dyDescent="0.3">
      <c r="B2921" s="4" t="s">
        <v>5032</v>
      </c>
      <c r="C2921" s="5">
        <v>4875.7788</v>
      </c>
    </row>
    <row r="2922" spans="2:3" x14ac:dyDescent="0.3">
      <c r="B2922" s="4" t="s">
        <v>12855</v>
      </c>
      <c r="C2922" s="5">
        <v>4872.4444999999996</v>
      </c>
    </row>
    <row r="2923" spans="2:3" x14ac:dyDescent="0.3">
      <c r="B2923" s="4" t="s">
        <v>5349</v>
      </c>
      <c r="C2923" s="5">
        <v>4868.8678</v>
      </c>
    </row>
    <row r="2924" spans="2:3" x14ac:dyDescent="0.3">
      <c r="B2924" s="4" t="s">
        <v>11150</v>
      </c>
      <c r="C2924" s="5">
        <v>4864.0150999999996</v>
      </c>
    </row>
    <row r="2925" spans="2:3" x14ac:dyDescent="0.3">
      <c r="B2925" s="4" t="s">
        <v>3985</v>
      </c>
      <c r="C2925" s="5">
        <v>4860.2730999999994</v>
      </c>
    </row>
    <row r="2926" spans="2:3" x14ac:dyDescent="0.3">
      <c r="B2926" s="4" t="s">
        <v>3422</v>
      </c>
      <c r="C2926" s="5">
        <v>4853.6124</v>
      </c>
    </row>
    <row r="2927" spans="2:3" x14ac:dyDescent="0.3">
      <c r="B2927" s="4" t="s">
        <v>3257</v>
      </c>
      <c r="C2927" s="5">
        <v>4841.6691999999994</v>
      </c>
    </row>
    <row r="2928" spans="2:3" x14ac:dyDescent="0.3">
      <c r="B2928" s="4" t="s">
        <v>9653</v>
      </c>
      <c r="C2928" s="5">
        <v>4839.0995999999996</v>
      </c>
    </row>
    <row r="2929" spans="2:3" x14ac:dyDescent="0.3">
      <c r="B2929" s="4" t="s">
        <v>12912</v>
      </c>
      <c r="C2929" s="5">
        <v>4838.5821999999998</v>
      </c>
    </row>
    <row r="2930" spans="2:3" x14ac:dyDescent="0.3">
      <c r="B2930" s="4" t="s">
        <v>10126</v>
      </c>
      <c r="C2930" s="5">
        <v>4837.3887999999997</v>
      </c>
    </row>
    <row r="2931" spans="2:3" x14ac:dyDescent="0.3">
      <c r="B2931" s="4" t="s">
        <v>14336</v>
      </c>
      <c r="C2931" s="5">
        <v>4836.2771000000002</v>
      </c>
    </row>
    <row r="2932" spans="2:3" x14ac:dyDescent="0.3">
      <c r="B2932" s="4" t="s">
        <v>10362</v>
      </c>
      <c r="C2932" s="5">
        <v>4830.4204999999993</v>
      </c>
    </row>
    <row r="2933" spans="2:3" x14ac:dyDescent="0.3">
      <c r="B2933" s="4" t="s">
        <v>11767</v>
      </c>
      <c r="C2933" s="5">
        <v>4821.0101000000004</v>
      </c>
    </row>
    <row r="2934" spans="2:3" x14ac:dyDescent="0.3">
      <c r="B2934" s="4" t="s">
        <v>2590</v>
      </c>
      <c r="C2934" s="5">
        <v>4820.4292999999998</v>
      </c>
    </row>
    <row r="2935" spans="2:3" x14ac:dyDescent="0.3">
      <c r="B2935" s="4" t="s">
        <v>13948</v>
      </c>
      <c r="C2935" s="5">
        <v>4819.8198999999995</v>
      </c>
    </row>
    <row r="2936" spans="2:3" x14ac:dyDescent="0.3">
      <c r="B2936" s="4" t="s">
        <v>13887</v>
      </c>
      <c r="C2936" s="5">
        <v>4816.7424000000001</v>
      </c>
    </row>
    <row r="2937" spans="2:3" x14ac:dyDescent="0.3">
      <c r="B2937" s="4" t="s">
        <v>16011</v>
      </c>
      <c r="C2937" s="5">
        <v>4815.9582999999993</v>
      </c>
    </row>
    <row r="2938" spans="2:3" x14ac:dyDescent="0.3">
      <c r="B2938" s="4" t="s">
        <v>12470</v>
      </c>
      <c r="C2938" s="5">
        <v>4809.1545999999998</v>
      </c>
    </row>
    <row r="2939" spans="2:3" x14ac:dyDescent="0.3">
      <c r="B2939" s="4" t="s">
        <v>763</v>
      </c>
      <c r="C2939" s="5">
        <v>4809.1329999999998</v>
      </c>
    </row>
    <row r="2940" spans="2:3" x14ac:dyDescent="0.3">
      <c r="B2940" s="4" t="s">
        <v>6693</v>
      </c>
      <c r="C2940" s="5">
        <v>4808.4715999999999</v>
      </c>
    </row>
    <row r="2941" spans="2:3" x14ac:dyDescent="0.3">
      <c r="B2941" s="4" t="s">
        <v>8204</v>
      </c>
      <c r="C2941" s="5">
        <v>4805.8282000000008</v>
      </c>
    </row>
    <row r="2942" spans="2:3" x14ac:dyDescent="0.3">
      <c r="B2942" s="4" t="s">
        <v>18078</v>
      </c>
      <c r="C2942" s="5">
        <v>4803.4543000000003</v>
      </c>
    </row>
    <row r="2943" spans="2:3" x14ac:dyDescent="0.3">
      <c r="B2943" s="4" t="s">
        <v>17440</v>
      </c>
      <c r="C2943" s="5">
        <v>4799.3681999999999</v>
      </c>
    </row>
    <row r="2944" spans="2:3" x14ac:dyDescent="0.3">
      <c r="B2944" s="4" t="s">
        <v>10087</v>
      </c>
      <c r="C2944" s="5">
        <v>4791.2310000000007</v>
      </c>
    </row>
    <row r="2945" spans="2:3" x14ac:dyDescent="0.3">
      <c r="B2945" s="4" t="s">
        <v>17718</v>
      </c>
      <c r="C2945" s="5">
        <v>4789.8622999999998</v>
      </c>
    </row>
    <row r="2946" spans="2:3" x14ac:dyDescent="0.3">
      <c r="B2946" s="4" t="s">
        <v>2070</v>
      </c>
      <c r="C2946" s="5">
        <v>4785.9241000000002</v>
      </c>
    </row>
    <row r="2947" spans="2:3" x14ac:dyDescent="0.3">
      <c r="B2947" s="4" t="s">
        <v>15240</v>
      </c>
      <c r="C2947" s="5">
        <v>4783.1678000000002</v>
      </c>
    </row>
    <row r="2948" spans="2:3" x14ac:dyDescent="0.3">
      <c r="B2948" s="4" t="s">
        <v>15463</v>
      </c>
      <c r="C2948" s="5">
        <v>4781.1468000000004</v>
      </c>
    </row>
    <row r="2949" spans="2:3" x14ac:dyDescent="0.3">
      <c r="B2949" s="4" t="s">
        <v>3661</v>
      </c>
      <c r="C2949" s="5">
        <v>4776.2047999999995</v>
      </c>
    </row>
    <row r="2950" spans="2:3" x14ac:dyDescent="0.3">
      <c r="B2950" s="4" t="s">
        <v>18409</v>
      </c>
      <c r="C2950" s="5">
        <v>4775.3883999999998</v>
      </c>
    </row>
    <row r="2951" spans="2:3" x14ac:dyDescent="0.3">
      <c r="B2951" s="4" t="s">
        <v>5506</v>
      </c>
      <c r="C2951" s="5">
        <v>4775.3883999999998</v>
      </c>
    </row>
    <row r="2952" spans="2:3" x14ac:dyDescent="0.3">
      <c r="B2952" s="4" t="s">
        <v>18406</v>
      </c>
      <c r="C2952" s="5">
        <v>4771.4785000000002</v>
      </c>
    </row>
    <row r="2953" spans="2:3" x14ac:dyDescent="0.3">
      <c r="B2953" s="4" t="s">
        <v>16307</v>
      </c>
      <c r="C2953" s="5">
        <v>4767.4339999999993</v>
      </c>
    </row>
    <row r="2954" spans="2:3" x14ac:dyDescent="0.3">
      <c r="B2954" s="4" t="s">
        <v>18796</v>
      </c>
      <c r="C2954" s="5">
        <v>4760.2984000000006</v>
      </c>
    </row>
    <row r="2955" spans="2:3" x14ac:dyDescent="0.3">
      <c r="B2955" s="4" t="s">
        <v>5499</v>
      </c>
      <c r="C2955" s="5">
        <v>4754.8352000000004</v>
      </c>
    </row>
    <row r="2956" spans="2:3" x14ac:dyDescent="0.3">
      <c r="B2956" s="4" t="s">
        <v>9141</v>
      </c>
      <c r="C2956" s="5">
        <v>4752.6432999999997</v>
      </c>
    </row>
    <row r="2957" spans="2:3" x14ac:dyDescent="0.3">
      <c r="B2957" s="4" t="s">
        <v>9408</v>
      </c>
      <c r="C2957" s="5">
        <v>4750.3251999999993</v>
      </c>
    </row>
    <row r="2958" spans="2:3" x14ac:dyDescent="0.3">
      <c r="B2958" s="4" t="s">
        <v>15060</v>
      </c>
      <c r="C2958" s="5">
        <v>4749.8996999999999</v>
      </c>
    </row>
    <row r="2959" spans="2:3" x14ac:dyDescent="0.3">
      <c r="B2959" s="4" t="s">
        <v>2762</v>
      </c>
      <c r="C2959" s="5">
        <v>4745.9116999999997</v>
      </c>
    </row>
    <row r="2960" spans="2:3" x14ac:dyDescent="0.3">
      <c r="B2960" s="4" t="s">
        <v>8873</v>
      </c>
      <c r="C2960" s="5">
        <v>4745.1935000000012</v>
      </c>
    </row>
    <row r="2961" spans="2:3" x14ac:dyDescent="0.3">
      <c r="B2961" s="4" t="s">
        <v>6063</v>
      </c>
      <c r="C2961" s="5">
        <v>4734.7228000000005</v>
      </c>
    </row>
    <row r="2962" spans="2:3" x14ac:dyDescent="0.3">
      <c r="B2962" s="4" t="s">
        <v>4201</v>
      </c>
      <c r="C2962" s="5">
        <v>4729.6975000000002</v>
      </c>
    </row>
    <row r="2963" spans="2:3" x14ac:dyDescent="0.3">
      <c r="B2963" s="4" t="s">
        <v>9292</v>
      </c>
      <c r="C2963" s="5">
        <v>4722.4529000000002</v>
      </c>
    </row>
    <row r="2964" spans="2:3" x14ac:dyDescent="0.3">
      <c r="B2964" s="4" t="s">
        <v>10341</v>
      </c>
      <c r="C2964" s="5">
        <v>4719.0789999999997</v>
      </c>
    </row>
    <row r="2965" spans="2:3" x14ac:dyDescent="0.3">
      <c r="B2965" s="4" t="s">
        <v>6506</v>
      </c>
      <c r="C2965" s="5">
        <v>4711.4661999999998</v>
      </c>
    </row>
    <row r="2966" spans="2:3" x14ac:dyDescent="0.3">
      <c r="B2966" s="4" t="s">
        <v>6587</v>
      </c>
      <c r="C2966" s="5">
        <v>4711.4661999999998</v>
      </c>
    </row>
    <row r="2967" spans="2:3" x14ac:dyDescent="0.3">
      <c r="B2967" s="4" t="s">
        <v>5871</v>
      </c>
      <c r="C2967" s="5">
        <v>4710.8877000000002</v>
      </c>
    </row>
    <row r="2968" spans="2:3" x14ac:dyDescent="0.3">
      <c r="B2968" s="4" t="s">
        <v>2966</v>
      </c>
      <c r="C2968" s="5">
        <v>4709.3069000000005</v>
      </c>
    </row>
    <row r="2969" spans="2:3" x14ac:dyDescent="0.3">
      <c r="B2969" s="4" t="s">
        <v>18899</v>
      </c>
      <c r="C2969" s="5">
        <v>4705.0308000000005</v>
      </c>
    </row>
    <row r="2970" spans="2:3" x14ac:dyDescent="0.3">
      <c r="B2970" s="4" t="s">
        <v>12748</v>
      </c>
      <c r="C2970" s="5">
        <v>4704.9160000000002</v>
      </c>
    </row>
    <row r="2971" spans="2:3" x14ac:dyDescent="0.3">
      <c r="B2971" s="4" t="s">
        <v>14776</v>
      </c>
      <c r="C2971" s="5">
        <v>4696.6242000000002</v>
      </c>
    </row>
    <row r="2972" spans="2:3" x14ac:dyDescent="0.3">
      <c r="B2972" s="4" t="s">
        <v>7997</v>
      </c>
      <c r="C2972" s="5">
        <v>4692.3734000000004</v>
      </c>
    </row>
    <row r="2973" spans="2:3" x14ac:dyDescent="0.3">
      <c r="B2973" s="4" t="s">
        <v>8957</v>
      </c>
      <c r="C2973" s="5">
        <v>4689.4459000000006</v>
      </c>
    </row>
    <row r="2974" spans="2:3" x14ac:dyDescent="0.3">
      <c r="B2974" s="4" t="s">
        <v>751</v>
      </c>
      <c r="C2974" s="5">
        <v>4688.8056999999999</v>
      </c>
    </row>
    <row r="2975" spans="2:3" x14ac:dyDescent="0.3">
      <c r="B2975" s="4" t="s">
        <v>7383</v>
      </c>
      <c r="C2975" s="5">
        <v>4685.8359</v>
      </c>
    </row>
    <row r="2976" spans="2:3" x14ac:dyDescent="0.3">
      <c r="B2976" s="4" t="s">
        <v>11938</v>
      </c>
      <c r="C2976" s="5">
        <v>4677.7308000000003</v>
      </c>
    </row>
    <row r="2977" spans="2:3" x14ac:dyDescent="0.3">
      <c r="B2977" s="4" t="s">
        <v>5384</v>
      </c>
      <c r="C2977" s="5">
        <v>4666.9310999999998</v>
      </c>
    </row>
    <row r="2978" spans="2:3" x14ac:dyDescent="0.3">
      <c r="B2978" s="4" t="s">
        <v>5661</v>
      </c>
      <c r="C2978" s="5">
        <v>4664.7384999999995</v>
      </c>
    </row>
    <row r="2979" spans="2:3" x14ac:dyDescent="0.3">
      <c r="B2979" s="4" t="s">
        <v>11106</v>
      </c>
      <c r="C2979" s="5">
        <v>4656.0709999999999</v>
      </c>
    </row>
    <row r="2980" spans="2:3" x14ac:dyDescent="0.3">
      <c r="B2980" s="4" t="s">
        <v>15000</v>
      </c>
      <c r="C2980" s="5">
        <v>4653.4744000000001</v>
      </c>
    </row>
    <row r="2981" spans="2:3" x14ac:dyDescent="0.3">
      <c r="B2981" s="4" t="s">
        <v>8592</v>
      </c>
      <c r="C2981" s="5">
        <v>4647.1011999999992</v>
      </c>
    </row>
    <row r="2982" spans="2:3" x14ac:dyDescent="0.3">
      <c r="B2982" s="4" t="s">
        <v>6716</v>
      </c>
      <c r="C2982" s="5">
        <v>4643.5205000000005</v>
      </c>
    </row>
    <row r="2983" spans="2:3" x14ac:dyDescent="0.3">
      <c r="B2983" s="4" t="s">
        <v>17563</v>
      </c>
      <c r="C2983" s="5">
        <v>4642.8326999999999</v>
      </c>
    </row>
    <row r="2984" spans="2:3" x14ac:dyDescent="0.3">
      <c r="B2984" s="4" t="s">
        <v>7110</v>
      </c>
      <c r="C2984" s="5">
        <v>4637.2907999999998</v>
      </c>
    </row>
    <row r="2985" spans="2:3" x14ac:dyDescent="0.3">
      <c r="B2985" s="4" t="s">
        <v>5191</v>
      </c>
      <c r="C2985" s="5">
        <v>4636.0117999999993</v>
      </c>
    </row>
    <row r="2986" spans="2:3" x14ac:dyDescent="0.3">
      <c r="B2986" s="4" t="s">
        <v>8050</v>
      </c>
      <c r="C2986" s="5">
        <v>4635.9137000000001</v>
      </c>
    </row>
    <row r="2987" spans="2:3" x14ac:dyDescent="0.3">
      <c r="B2987" s="4" t="s">
        <v>1090</v>
      </c>
      <c r="C2987" s="5">
        <v>4635.4742000000006</v>
      </c>
    </row>
    <row r="2988" spans="2:3" x14ac:dyDescent="0.3">
      <c r="B2988" s="4" t="s">
        <v>6114</v>
      </c>
      <c r="C2988" s="5">
        <v>4633.8782000000001</v>
      </c>
    </row>
    <row r="2989" spans="2:3" x14ac:dyDescent="0.3">
      <c r="B2989" s="4" t="s">
        <v>16921</v>
      </c>
      <c r="C2989" s="5">
        <v>4632.1583000000001</v>
      </c>
    </row>
    <row r="2990" spans="2:3" x14ac:dyDescent="0.3">
      <c r="B2990" s="4" t="s">
        <v>15898</v>
      </c>
      <c r="C2990" s="5">
        <v>4629.7293</v>
      </c>
    </row>
    <row r="2991" spans="2:3" x14ac:dyDescent="0.3">
      <c r="B2991" s="4" t="s">
        <v>11357</v>
      </c>
      <c r="C2991" s="5">
        <v>4621.8977999999997</v>
      </c>
    </row>
    <row r="2992" spans="2:3" x14ac:dyDescent="0.3">
      <c r="B2992" s="4" t="s">
        <v>11585</v>
      </c>
      <c r="C2992" s="5">
        <v>4621.8977999999997</v>
      </c>
    </row>
    <row r="2993" spans="2:3" x14ac:dyDescent="0.3">
      <c r="B2993" s="4" t="s">
        <v>16096</v>
      </c>
      <c r="C2993" s="5">
        <v>4616.1252000000004</v>
      </c>
    </row>
    <row r="2994" spans="2:3" x14ac:dyDescent="0.3">
      <c r="B2994" s="4" t="s">
        <v>12875</v>
      </c>
      <c r="C2994" s="5">
        <v>4614.3852999999999</v>
      </c>
    </row>
    <row r="2995" spans="2:3" x14ac:dyDescent="0.3">
      <c r="B2995" s="4" t="s">
        <v>7016</v>
      </c>
      <c r="C2995" s="5">
        <v>4612.9344000000001</v>
      </c>
    </row>
    <row r="2996" spans="2:3" x14ac:dyDescent="0.3">
      <c r="B2996" s="4" t="s">
        <v>16106</v>
      </c>
      <c r="C2996" s="5">
        <v>4607.8446000000004</v>
      </c>
    </row>
    <row r="2997" spans="2:3" x14ac:dyDescent="0.3">
      <c r="B2997" s="4" t="s">
        <v>14412</v>
      </c>
      <c r="C2997" s="5">
        <v>4607.3305</v>
      </c>
    </row>
    <row r="2998" spans="2:3" x14ac:dyDescent="0.3">
      <c r="B2998" s="4" t="s">
        <v>6125</v>
      </c>
      <c r="C2998" s="5">
        <v>4603.6324999999997</v>
      </c>
    </row>
    <row r="2999" spans="2:3" x14ac:dyDescent="0.3">
      <c r="B2999" s="4" t="s">
        <v>11762</v>
      </c>
      <c r="C2999" s="5">
        <v>4602.2632999999996</v>
      </c>
    </row>
    <row r="3000" spans="2:3" x14ac:dyDescent="0.3">
      <c r="B3000" s="4" t="s">
        <v>13671</v>
      </c>
      <c r="C3000" s="5">
        <v>4598.8122000000003</v>
      </c>
    </row>
    <row r="3001" spans="2:3" x14ac:dyDescent="0.3">
      <c r="B3001" s="4" t="s">
        <v>14855</v>
      </c>
      <c r="C3001" s="5">
        <v>4598.2753000000002</v>
      </c>
    </row>
    <row r="3002" spans="2:3" x14ac:dyDescent="0.3">
      <c r="B3002" s="4" t="s">
        <v>7271</v>
      </c>
      <c r="C3002" s="5">
        <v>4598.2753000000002</v>
      </c>
    </row>
    <row r="3003" spans="2:3" x14ac:dyDescent="0.3">
      <c r="B3003" s="4" t="s">
        <v>13868</v>
      </c>
      <c r="C3003" s="5">
        <v>4596.9920000000002</v>
      </c>
    </row>
    <row r="3004" spans="2:3" x14ac:dyDescent="0.3">
      <c r="B3004" s="4" t="s">
        <v>6503</v>
      </c>
      <c r="C3004" s="5">
        <v>4594.2731000000003</v>
      </c>
    </row>
    <row r="3005" spans="2:3" x14ac:dyDescent="0.3">
      <c r="B3005" s="4" t="s">
        <v>15692</v>
      </c>
      <c r="C3005" s="5">
        <v>4593.2453000000005</v>
      </c>
    </row>
    <row r="3006" spans="2:3" x14ac:dyDescent="0.3">
      <c r="B3006" s="4" t="s">
        <v>12099</v>
      </c>
      <c r="C3006" s="5">
        <v>4591.3073999999997</v>
      </c>
    </row>
    <row r="3007" spans="2:3" x14ac:dyDescent="0.3">
      <c r="B3007" s="4" t="s">
        <v>5105</v>
      </c>
      <c r="C3007" s="5">
        <v>4587.6606000000002</v>
      </c>
    </row>
    <row r="3008" spans="2:3" x14ac:dyDescent="0.3">
      <c r="B3008" s="4" t="s">
        <v>18666</v>
      </c>
      <c r="C3008" s="5">
        <v>4587.4861000000001</v>
      </c>
    </row>
    <row r="3009" spans="2:3" x14ac:dyDescent="0.3">
      <c r="B3009" s="4" t="s">
        <v>11713</v>
      </c>
      <c r="C3009" s="5">
        <v>4583.7519999999995</v>
      </c>
    </row>
    <row r="3010" spans="2:3" x14ac:dyDescent="0.3">
      <c r="B3010" s="4" t="s">
        <v>8287</v>
      </c>
      <c r="C3010" s="5">
        <v>4575.3667999999998</v>
      </c>
    </row>
    <row r="3011" spans="2:3" x14ac:dyDescent="0.3">
      <c r="B3011" s="4" t="s">
        <v>5833</v>
      </c>
      <c r="C3011" s="5">
        <v>4575.3667999999998</v>
      </c>
    </row>
    <row r="3012" spans="2:3" x14ac:dyDescent="0.3">
      <c r="B3012" s="4" t="s">
        <v>7012</v>
      </c>
      <c r="C3012" s="5">
        <v>4574.4242999999997</v>
      </c>
    </row>
    <row r="3013" spans="2:3" x14ac:dyDescent="0.3">
      <c r="B3013" s="4" t="s">
        <v>1079</v>
      </c>
      <c r="C3013" s="5">
        <v>4571.5530000000008</v>
      </c>
    </row>
    <row r="3014" spans="2:3" x14ac:dyDescent="0.3">
      <c r="B3014" s="4" t="s">
        <v>821</v>
      </c>
      <c r="C3014" s="5">
        <v>4569.8900000000003</v>
      </c>
    </row>
    <row r="3015" spans="2:3" x14ac:dyDescent="0.3">
      <c r="B3015" s="4" t="s">
        <v>15652</v>
      </c>
      <c r="C3015" s="5">
        <v>4564.3042999999998</v>
      </c>
    </row>
    <row r="3016" spans="2:3" x14ac:dyDescent="0.3">
      <c r="B3016" s="4" t="s">
        <v>1843</v>
      </c>
      <c r="C3016" s="5">
        <v>4562.5382</v>
      </c>
    </row>
    <row r="3017" spans="2:3" x14ac:dyDescent="0.3">
      <c r="B3017" s="4" t="s">
        <v>7522</v>
      </c>
      <c r="C3017" s="5">
        <v>4560.1943000000001</v>
      </c>
    </row>
    <row r="3018" spans="2:3" x14ac:dyDescent="0.3">
      <c r="B3018" s="4" t="s">
        <v>7912</v>
      </c>
      <c r="C3018" s="5">
        <v>4558.3503000000001</v>
      </c>
    </row>
    <row r="3019" spans="2:3" x14ac:dyDescent="0.3">
      <c r="B3019" s="4" t="s">
        <v>3960</v>
      </c>
      <c r="C3019" s="5">
        <v>4557.1133</v>
      </c>
    </row>
    <row r="3020" spans="2:3" x14ac:dyDescent="0.3">
      <c r="B3020" s="4" t="s">
        <v>2583</v>
      </c>
      <c r="C3020" s="5">
        <v>4556.5754999999999</v>
      </c>
    </row>
    <row r="3021" spans="2:3" x14ac:dyDescent="0.3">
      <c r="B3021" s="4" t="s">
        <v>5465</v>
      </c>
      <c r="C3021" s="5">
        <v>4551.5290000000005</v>
      </c>
    </row>
    <row r="3022" spans="2:3" x14ac:dyDescent="0.3">
      <c r="B3022" s="4" t="s">
        <v>15515</v>
      </c>
      <c r="C3022" s="5">
        <v>4550.4984000000004</v>
      </c>
    </row>
    <row r="3023" spans="2:3" x14ac:dyDescent="0.3">
      <c r="B3023" s="4" t="s">
        <v>4064</v>
      </c>
      <c r="C3023" s="5">
        <v>4547.8162999999995</v>
      </c>
    </row>
    <row r="3024" spans="2:3" x14ac:dyDescent="0.3">
      <c r="B3024" s="4" t="s">
        <v>5363</v>
      </c>
      <c r="C3024" s="5">
        <v>4547.2233000000006</v>
      </c>
    </row>
    <row r="3025" spans="2:3" x14ac:dyDescent="0.3">
      <c r="B3025" s="4" t="s">
        <v>4143</v>
      </c>
      <c r="C3025" s="5">
        <v>4543.7437</v>
      </c>
    </row>
    <row r="3026" spans="2:3" x14ac:dyDescent="0.3">
      <c r="B3026" s="4" t="s">
        <v>11516</v>
      </c>
      <c r="C3026" s="5">
        <v>4539.4523999999992</v>
      </c>
    </row>
    <row r="3027" spans="2:3" x14ac:dyDescent="0.3">
      <c r="B3027" s="4" t="s">
        <v>11920</v>
      </c>
      <c r="C3027" s="5">
        <v>4535.4958999999999</v>
      </c>
    </row>
    <row r="3028" spans="2:3" x14ac:dyDescent="0.3">
      <c r="B3028" s="4" t="s">
        <v>5180</v>
      </c>
      <c r="C3028" s="5">
        <v>4534.9206999999997</v>
      </c>
    </row>
    <row r="3029" spans="2:3" x14ac:dyDescent="0.3">
      <c r="B3029" s="4" t="s">
        <v>5167</v>
      </c>
      <c r="C3029" s="5">
        <v>4534.1166000000003</v>
      </c>
    </row>
    <row r="3030" spans="2:3" x14ac:dyDescent="0.3">
      <c r="B3030" s="4" t="s">
        <v>9124</v>
      </c>
      <c r="C3030" s="5">
        <v>4533.4052000000001</v>
      </c>
    </row>
    <row r="3031" spans="2:3" x14ac:dyDescent="0.3">
      <c r="B3031" s="4" t="s">
        <v>1786</v>
      </c>
      <c r="C3031" s="5">
        <v>4533.4052000000001</v>
      </c>
    </row>
    <row r="3032" spans="2:3" x14ac:dyDescent="0.3">
      <c r="B3032" s="4" t="s">
        <v>5546</v>
      </c>
      <c r="C3032" s="5">
        <v>4531.3374999999996</v>
      </c>
    </row>
    <row r="3033" spans="2:3" x14ac:dyDescent="0.3">
      <c r="B3033" s="4" t="s">
        <v>2496</v>
      </c>
      <c r="C3033" s="5">
        <v>4531.1764999999996</v>
      </c>
    </row>
    <row r="3034" spans="2:3" x14ac:dyDescent="0.3">
      <c r="B3034" s="4" t="s">
        <v>5233</v>
      </c>
      <c r="C3034" s="5">
        <v>4530.7969999999996</v>
      </c>
    </row>
    <row r="3035" spans="2:3" x14ac:dyDescent="0.3">
      <c r="B3035" s="4" t="s">
        <v>9283</v>
      </c>
      <c r="C3035" s="5">
        <v>4526.9847999999993</v>
      </c>
    </row>
    <row r="3036" spans="2:3" x14ac:dyDescent="0.3">
      <c r="B3036" s="4" t="s">
        <v>10019</v>
      </c>
      <c r="C3036" s="5">
        <v>4526.5439000000006</v>
      </c>
    </row>
    <row r="3037" spans="2:3" x14ac:dyDescent="0.3">
      <c r="B3037" s="4" t="s">
        <v>17349</v>
      </c>
      <c r="C3037" s="5">
        <v>4525.4876000000004</v>
      </c>
    </row>
    <row r="3038" spans="2:3" x14ac:dyDescent="0.3">
      <c r="B3038" s="4" t="s">
        <v>5351</v>
      </c>
      <c r="C3038" s="5">
        <v>4524.9423000000006</v>
      </c>
    </row>
    <row r="3039" spans="2:3" x14ac:dyDescent="0.3">
      <c r="B3039" s="4" t="s">
        <v>10532</v>
      </c>
      <c r="C3039" s="5">
        <v>4524.2518999999993</v>
      </c>
    </row>
    <row r="3040" spans="2:3" x14ac:dyDescent="0.3">
      <c r="B3040" s="4" t="s">
        <v>5223</v>
      </c>
      <c r="C3040" s="5">
        <v>4524.1526999999996</v>
      </c>
    </row>
    <row r="3041" spans="2:3" x14ac:dyDescent="0.3">
      <c r="B3041" s="4" t="s">
        <v>1758</v>
      </c>
      <c r="C3041" s="5">
        <v>4520.9061000000002</v>
      </c>
    </row>
    <row r="3042" spans="2:3" x14ac:dyDescent="0.3">
      <c r="B3042" s="4" t="s">
        <v>9042</v>
      </c>
      <c r="C3042" s="5">
        <v>4517.2278999999999</v>
      </c>
    </row>
    <row r="3043" spans="2:3" x14ac:dyDescent="0.3">
      <c r="B3043" s="4" t="s">
        <v>16964</v>
      </c>
      <c r="C3043" s="5">
        <v>4517.1781000000001</v>
      </c>
    </row>
    <row r="3044" spans="2:3" x14ac:dyDescent="0.3">
      <c r="B3044" s="4" t="s">
        <v>18181</v>
      </c>
      <c r="C3044" s="5">
        <v>4513.3231999999998</v>
      </c>
    </row>
    <row r="3045" spans="2:3" x14ac:dyDescent="0.3">
      <c r="B3045" s="4" t="s">
        <v>17637</v>
      </c>
      <c r="C3045" s="5">
        <v>4513.0924999999997</v>
      </c>
    </row>
    <row r="3046" spans="2:3" x14ac:dyDescent="0.3">
      <c r="B3046" s="4" t="s">
        <v>11898</v>
      </c>
      <c r="C3046" s="5">
        <v>4511.2709000000004</v>
      </c>
    </row>
    <row r="3047" spans="2:3" x14ac:dyDescent="0.3">
      <c r="B3047" s="4" t="s">
        <v>11440</v>
      </c>
      <c r="C3047" s="5">
        <v>4510.9966000000004</v>
      </c>
    </row>
    <row r="3048" spans="2:3" x14ac:dyDescent="0.3">
      <c r="B3048" s="4" t="s">
        <v>938</v>
      </c>
      <c r="C3048" s="5">
        <v>4510.4539999999997</v>
      </c>
    </row>
    <row r="3049" spans="2:3" x14ac:dyDescent="0.3">
      <c r="B3049" s="4" t="s">
        <v>11896</v>
      </c>
      <c r="C3049" s="5">
        <v>4503.4159</v>
      </c>
    </row>
    <row r="3050" spans="2:3" x14ac:dyDescent="0.3">
      <c r="B3050" s="4" t="s">
        <v>9435</v>
      </c>
      <c r="C3050" s="5">
        <v>4503.4159</v>
      </c>
    </row>
    <row r="3051" spans="2:3" x14ac:dyDescent="0.3">
      <c r="B3051" s="4" t="s">
        <v>12140</v>
      </c>
      <c r="C3051" s="5">
        <v>4502.3119999999999</v>
      </c>
    </row>
    <row r="3052" spans="2:3" x14ac:dyDescent="0.3">
      <c r="B3052" s="4" t="s">
        <v>14426</v>
      </c>
      <c r="C3052" s="5">
        <v>4497.3110999999999</v>
      </c>
    </row>
    <row r="3053" spans="2:3" x14ac:dyDescent="0.3">
      <c r="B3053" s="4" t="s">
        <v>15452</v>
      </c>
      <c r="C3053" s="5">
        <v>4494.4831999999997</v>
      </c>
    </row>
    <row r="3054" spans="2:3" x14ac:dyDescent="0.3">
      <c r="B3054" s="4" t="s">
        <v>13815</v>
      </c>
      <c r="C3054" s="5">
        <v>4494.4831999999997</v>
      </c>
    </row>
    <row r="3055" spans="2:3" x14ac:dyDescent="0.3">
      <c r="B3055" s="4" t="s">
        <v>13443</v>
      </c>
      <c r="C3055" s="5">
        <v>4494.4831999999997</v>
      </c>
    </row>
    <row r="3056" spans="2:3" x14ac:dyDescent="0.3">
      <c r="B3056" s="4" t="s">
        <v>3409</v>
      </c>
      <c r="C3056" s="5">
        <v>4494.4831999999997</v>
      </c>
    </row>
    <row r="3057" spans="2:3" x14ac:dyDescent="0.3">
      <c r="B3057" s="4" t="s">
        <v>15251</v>
      </c>
      <c r="C3057" s="5">
        <v>4481.5122000000001</v>
      </c>
    </row>
    <row r="3058" spans="2:3" x14ac:dyDescent="0.3">
      <c r="B3058" s="4" t="s">
        <v>10912</v>
      </c>
      <c r="C3058" s="5">
        <v>4475.0064000000002</v>
      </c>
    </row>
    <row r="3059" spans="2:3" x14ac:dyDescent="0.3">
      <c r="B3059" s="4" t="s">
        <v>4785</v>
      </c>
      <c r="C3059" s="5">
        <v>4473.49</v>
      </c>
    </row>
    <row r="3060" spans="2:3" x14ac:dyDescent="0.3">
      <c r="B3060" s="4" t="s">
        <v>12565</v>
      </c>
      <c r="C3060" s="5">
        <v>4472.7668000000003</v>
      </c>
    </row>
    <row r="3061" spans="2:3" x14ac:dyDescent="0.3">
      <c r="B3061" s="4" t="s">
        <v>8253</v>
      </c>
      <c r="C3061" s="5">
        <v>4472.0056999999997</v>
      </c>
    </row>
    <row r="3062" spans="2:3" x14ac:dyDescent="0.3">
      <c r="B3062" s="4" t="s">
        <v>2880</v>
      </c>
      <c r="C3062" s="5">
        <v>4469.0115999999998</v>
      </c>
    </row>
    <row r="3063" spans="2:3" x14ac:dyDescent="0.3">
      <c r="B3063" s="4" t="s">
        <v>5877</v>
      </c>
      <c r="C3063" s="5">
        <v>4466.8940000000002</v>
      </c>
    </row>
    <row r="3064" spans="2:3" x14ac:dyDescent="0.3">
      <c r="B3064" s="4" t="s">
        <v>10625</v>
      </c>
      <c r="C3064" s="5">
        <v>4465.1848999999993</v>
      </c>
    </row>
    <row r="3065" spans="2:3" x14ac:dyDescent="0.3">
      <c r="B3065" s="4" t="s">
        <v>5958</v>
      </c>
      <c r="C3065" s="5">
        <v>4464.6008000000002</v>
      </c>
    </row>
    <row r="3066" spans="2:3" x14ac:dyDescent="0.3">
      <c r="B3066" s="4" t="s">
        <v>10745</v>
      </c>
      <c r="C3066" s="5">
        <v>4460.3440999999993</v>
      </c>
    </row>
    <row r="3067" spans="2:3" x14ac:dyDescent="0.3">
      <c r="B3067" s="4" t="s">
        <v>9681</v>
      </c>
      <c r="C3067" s="5">
        <v>4459.8282000000008</v>
      </c>
    </row>
    <row r="3068" spans="2:3" x14ac:dyDescent="0.3">
      <c r="B3068" s="4" t="s">
        <v>14924</v>
      </c>
      <c r="C3068" s="5">
        <v>4459.3836000000001</v>
      </c>
    </row>
    <row r="3069" spans="2:3" x14ac:dyDescent="0.3">
      <c r="B3069" s="4" t="s">
        <v>8369</v>
      </c>
      <c r="C3069" s="5">
        <v>4459.3836000000001</v>
      </c>
    </row>
    <row r="3070" spans="2:3" x14ac:dyDescent="0.3">
      <c r="B3070" s="4" t="s">
        <v>3715</v>
      </c>
      <c r="C3070" s="5">
        <v>4457.3985999999995</v>
      </c>
    </row>
    <row r="3071" spans="2:3" x14ac:dyDescent="0.3">
      <c r="B3071" s="4" t="s">
        <v>15217</v>
      </c>
      <c r="C3071" s="5">
        <v>4453.5369999999994</v>
      </c>
    </row>
    <row r="3072" spans="2:3" x14ac:dyDescent="0.3">
      <c r="B3072" s="4" t="s">
        <v>5085</v>
      </c>
      <c r="C3072" s="5">
        <v>4453.0009999999993</v>
      </c>
    </row>
    <row r="3073" spans="2:3" x14ac:dyDescent="0.3">
      <c r="B3073" s="4" t="s">
        <v>16588</v>
      </c>
      <c r="C3073" s="5">
        <v>4446.4648999999999</v>
      </c>
    </row>
    <row r="3074" spans="2:3" x14ac:dyDescent="0.3">
      <c r="B3074" s="4" t="s">
        <v>11682</v>
      </c>
      <c r="C3074" s="5">
        <v>4446.4237999999996</v>
      </c>
    </row>
    <row r="3075" spans="2:3" x14ac:dyDescent="0.3">
      <c r="B3075" s="4" t="s">
        <v>1412</v>
      </c>
      <c r="C3075" s="5">
        <v>4446.2716</v>
      </c>
    </row>
    <row r="3076" spans="2:3" x14ac:dyDescent="0.3">
      <c r="B3076" s="4" t="s">
        <v>10318</v>
      </c>
      <c r="C3076" s="5">
        <v>4444.2424000000001</v>
      </c>
    </row>
    <row r="3077" spans="2:3" x14ac:dyDescent="0.3">
      <c r="B3077" s="4" t="s">
        <v>13043</v>
      </c>
      <c r="C3077" s="5">
        <v>4441.3846000000003</v>
      </c>
    </row>
    <row r="3078" spans="2:3" x14ac:dyDescent="0.3">
      <c r="B3078" s="4" t="s">
        <v>11912</v>
      </c>
      <c r="C3078" s="5">
        <v>4437.9588000000003</v>
      </c>
    </row>
    <row r="3079" spans="2:3" x14ac:dyDescent="0.3">
      <c r="B3079" s="4" t="s">
        <v>6993</v>
      </c>
      <c r="C3079" s="5">
        <v>4436.9896999999992</v>
      </c>
    </row>
    <row r="3080" spans="2:3" x14ac:dyDescent="0.3">
      <c r="B3080" s="4" t="s">
        <v>1890</v>
      </c>
      <c r="C3080" s="5">
        <v>4431.8593000000001</v>
      </c>
    </row>
    <row r="3081" spans="2:3" x14ac:dyDescent="0.3">
      <c r="B3081" s="4" t="s">
        <v>9984</v>
      </c>
      <c r="C3081" s="5">
        <v>4427.6311999999998</v>
      </c>
    </row>
    <row r="3082" spans="2:3" x14ac:dyDescent="0.3">
      <c r="B3082" s="4" t="s">
        <v>607</v>
      </c>
      <c r="C3082" s="5">
        <v>4425.4391000000005</v>
      </c>
    </row>
    <row r="3083" spans="2:3" x14ac:dyDescent="0.3">
      <c r="B3083" s="4" t="s">
        <v>846</v>
      </c>
      <c r="C3083" s="5">
        <v>4423.3455999999996</v>
      </c>
    </row>
    <row r="3084" spans="2:3" x14ac:dyDescent="0.3">
      <c r="B3084" s="4" t="s">
        <v>9815</v>
      </c>
      <c r="C3084" s="5">
        <v>4422.2883000000002</v>
      </c>
    </row>
    <row r="3085" spans="2:3" x14ac:dyDescent="0.3">
      <c r="B3085" s="4" t="s">
        <v>723</v>
      </c>
      <c r="C3085" s="5">
        <v>4421.7306000000008</v>
      </c>
    </row>
    <row r="3086" spans="2:3" x14ac:dyDescent="0.3">
      <c r="B3086" s="4" t="s">
        <v>773</v>
      </c>
      <c r="C3086" s="5">
        <v>4419.4530999999997</v>
      </c>
    </row>
    <row r="3087" spans="2:3" x14ac:dyDescent="0.3">
      <c r="B3087" s="4" t="s">
        <v>18697</v>
      </c>
      <c r="C3087" s="5">
        <v>4419.1253999999999</v>
      </c>
    </row>
    <row r="3088" spans="2:3" x14ac:dyDescent="0.3">
      <c r="B3088" s="4" t="s">
        <v>10254</v>
      </c>
      <c r="C3088" s="5">
        <v>4416.1591999999991</v>
      </c>
    </row>
    <row r="3089" spans="2:3" x14ac:dyDescent="0.3">
      <c r="B3089" s="4" t="s">
        <v>14133</v>
      </c>
      <c r="C3089" s="5">
        <v>4416.0236000000004</v>
      </c>
    </row>
    <row r="3090" spans="2:3" x14ac:dyDescent="0.3">
      <c r="B3090" s="4" t="s">
        <v>5379</v>
      </c>
      <c r="C3090" s="5">
        <v>4415.2159000000001</v>
      </c>
    </row>
    <row r="3091" spans="2:3" x14ac:dyDescent="0.3">
      <c r="B3091" s="4" t="s">
        <v>9352</v>
      </c>
      <c r="C3091" s="5">
        <v>4412.0126999999993</v>
      </c>
    </row>
    <row r="3092" spans="2:3" x14ac:dyDescent="0.3">
      <c r="B3092" s="4" t="s">
        <v>9787</v>
      </c>
      <c r="C3092" s="5">
        <v>4407.1727000000001</v>
      </c>
    </row>
    <row r="3093" spans="2:3" x14ac:dyDescent="0.3">
      <c r="B3093" s="4" t="s">
        <v>6483</v>
      </c>
      <c r="C3093" s="5">
        <v>4405.5860000000002</v>
      </c>
    </row>
    <row r="3094" spans="2:3" x14ac:dyDescent="0.3">
      <c r="B3094" s="4" t="s">
        <v>14180</v>
      </c>
      <c r="C3094" s="5">
        <v>4399.3113000000003</v>
      </c>
    </row>
    <row r="3095" spans="2:3" x14ac:dyDescent="0.3">
      <c r="B3095" s="4" t="s">
        <v>17516</v>
      </c>
      <c r="C3095" s="5">
        <v>4396.3041999999987</v>
      </c>
    </row>
    <row r="3096" spans="2:3" x14ac:dyDescent="0.3">
      <c r="B3096" s="4" t="s">
        <v>4850</v>
      </c>
      <c r="C3096" s="5">
        <v>4392.0443999999998</v>
      </c>
    </row>
    <row r="3097" spans="2:3" x14ac:dyDescent="0.3">
      <c r="B3097" s="4" t="s">
        <v>6471</v>
      </c>
      <c r="C3097" s="5">
        <v>4390.0807999999997</v>
      </c>
    </row>
    <row r="3098" spans="2:3" x14ac:dyDescent="0.3">
      <c r="B3098" s="4" t="s">
        <v>8938</v>
      </c>
      <c r="C3098" s="5">
        <v>4389.9402</v>
      </c>
    </row>
    <row r="3099" spans="2:3" x14ac:dyDescent="0.3">
      <c r="B3099" s="4" t="s">
        <v>2525</v>
      </c>
      <c r="C3099" s="5">
        <v>4387.9369000000006</v>
      </c>
    </row>
    <row r="3100" spans="2:3" x14ac:dyDescent="0.3">
      <c r="B3100" s="4" t="s">
        <v>9913</v>
      </c>
      <c r="C3100" s="5">
        <v>4386.9453000000003</v>
      </c>
    </row>
    <row r="3101" spans="2:3" x14ac:dyDescent="0.3">
      <c r="B3101" s="4" t="s">
        <v>17918</v>
      </c>
      <c r="C3101" s="5">
        <v>4386.7479000000003</v>
      </c>
    </row>
    <row r="3102" spans="2:3" x14ac:dyDescent="0.3">
      <c r="B3102" s="4" t="s">
        <v>10352</v>
      </c>
      <c r="C3102" s="5">
        <v>4386.3905999999997</v>
      </c>
    </row>
    <row r="3103" spans="2:3" x14ac:dyDescent="0.3">
      <c r="B3103" s="4" t="s">
        <v>14810</v>
      </c>
      <c r="C3103" s="5">
        <v>4382.9529000000002</v>
      </c>
    </row>
    <row r="3104" spans="2:3" x14ac:dyDescent="0.3">
      <c r="B3104" s="4" t="s">
        <v>16471</v>
      </c>
      <c r="C3104" s="5">
        <v>4376.1215000000002</v>
      </c>
    </row>
    <row r="3105" spans="2:3" x14ac:dyDescent="0.3">
      <c r="B3105" s="4" t="s">
        <v>10701</v>
      </c>
      <c r="C3105" s="5">
        <v>4375.3305999999993</v>
      </c>
    </row>
    <row r="3106" spans="2:3" x14ac:dyDescent="0.3">
      <c r="B3106" s="4" t="s">
        <v>6818</v>
      </c>
      <c r="C3106" s="5">
        <v>4375.0659999999998</v>
      </c>
    </row>
    <row r="3107" spans="2:3" x14ac:dyDescent="0.3">
      <c r="B3107" s="4" t="s">
        <v>10196</v>
      </c>
      <c r="C3107" s="5">
        <v>4373.0499999999993</v>
      </c>
    </row>
    <row r="3108" spans="2:3" x14ac:dyDescent="0.3">
      <c r="B3108" s="4" t="s">
        <v>4741</v>
      </c>
      <c r="C3108" s="5">
        <v>4370.7467999999999</v>
      </c>
    </row>
    <row r="3109" spans="2:3" x14ac:dyDescent="0.3">
      <c r="B3109" s="4" t="s">
        <v>7537</v>
      </c>
      <c r="C3109" s="5">
        <v>4365.1256999999996</v>
      </c>
    </row>
    <row r="3110" spans="2:3" x14ac:dyDescent="0.3">
      <c r="B3110" s="4" t="s">
        <v>4246</v>
      </c>
      <c r="C3110" s="5">
        <v>4365.0532000000003</v>
      </c>
    </row>
    <row r="3111" spans="2:3" x14ac:dyDescent="0.3">
      <c r="B3111" s="4" t="s">
        <v>17757</v>
      </c>
      <c r="C3111" s="5">
        <v>4364.8819999999996</v>
      </c>
    </row>
    <row r="3112" spans="2:3" x14ac:dyDescent="0.3">
      <c r="B3112" s="4" t="s">
        <v>10010</v>
      </c>
      <c r="C3112" s="5">
        <v>4363.0833000000002</v>
      </c>
    </row>
    <row r="3113" spans="2:3" x14ac:dyDescent="0.3">
      <c r="B3113" s="4" t="s">
        <v>4124</v>
      </c>
      <c r="C3113" s="5">
        <v>4360.6473999999998</v>
      </c>
    </row>
    <row r="3114" spans="2:3" x14ac:dyDescent="0.3">
      <c r="B3114" s="4" t="s">
        <v>13497</v>
      </c>
      <c r="C3114" s="5">
        <v>4353.2164000000002</v>
      </c>
    </row>
    <row r="3115" spans="2:3" x14ac:dyDescent="0.3">
      <c r="B3115" s="4" t="s">
        <v>17878</v>
      </c>
      <c r="C3115" s="5">
        <v>4351.2636999999995</v>
      </c>
    </row>
    <row r="3116" spans="2:3" x14ac:dyDescent="0.3">
      <c r="B3116" s="4" t="s">
        <v>6807</v>
      </c>
      <c r="C3116" s="5">
        <v>4342.9782999999998</v>
      </c>
    </row>
    <row r="3117" spans="2:3" x14ac:dyDescent="0.3">
      <c r="B3117" s="4" t="s">
        <v>15741</v>
      </c>
      <c r="C3117" s="5">
        <v>4341.1845000000003</v>
      </c>
    </row>
    <row r="3118" spans="2:3" x14ac:dyDescent="0.3">
      <c r="B3118" s="4" t="s">
        <v>15655</v>
      </c>
      <c r="C3118" s="5">
        <v>4339.8896000000004</v>
      </c>
    </row>
    <row r="3119" spans="2:3" x14ac:dyDescent="0.3">
      <c r="B3119" s="4" t="s">
        <v>18512</v>
      </c>
      <c r="C3119" s="5">
        <v>4337.5156999999999</v>
      </c>
    </row>
    <row r="3120" spans="2:3" x14ac:dyDescent="0.3">
      <c r="B3120" s="4" t="s">
        <v>10950</v>
      </c>
      <c r="C3120" s="5">
        <v>4335.8416000000007</v>
      </c>
    </row>
    <row r="3121" spans="2:3" x14ac:dyDescent="0.3">
      <c r="B3121" s="4" t="s">
        <v>15731</v>
      </c>
      <c r="C3121" s="5">
        <v>4334.7950000000001</v>
      </c>
    </row>
    <row r="3122" spans="2:3" x14ac:dyDescent="0.3">
      <c r="B3122" s="4" t="s">
        <v>15976</v>
      </c>
      <c r="C3122" s="5">
        <v>4334.7835999999998</v>
      </c>
    </row>
    <row r="3123" spans="2:3" x14ac:dyDescent="0.3">
      <c r="B3123" s="4" t="s">
        <v>5698</v>
      </c>
      <c r="C3123" s="5">
        <v>4332.1898000000001</v>
      </c>
    </row>
    <row r="3124" spans="2:3" x14ac:dyDescent="0.3">
      <c r="B3124" s="4" t="s">
        <v>7215</v>
      </c>
      <c r="C3124" s="5">
        <v>4329.3599999999997</v>
      </c>
    </row>
    <row r="3125" spans="2:3" x14ac:dyDescent="0.3">
      <c r="B3125" s="4" t="s">
        <v>7623</v>
      </c>
      <c r="C3125" s="5">
        <v>4329.3599999999997</v>
      </c>
    </row>
    <row r="3126" spans="2:3" x14ac:dyDescent="0.3">
      <c r="B3126" s="4" t="s">
        <v>904</v>
      </c>
      <c r="C3126" s="5">
        <v>4329.3599999999997</v>
      </c>
    </row>
    <row r="3127" spans="2:3" x14ac:dyDescent="0.3">
      <c r="B3127" s="4" t="s">
        <v>1220</v>
      </c>
      <c r="C3127" s="5">
        <v>4329.3599999999997</v>
      </c>
    </row>
    <row r="3128" spans="2:3" x14ac:dyDescent="0.3">
      <c r="B3128" s="4" t="s">
        <v>6369</v>
      </c>
      <c r="C3128" s="5">
        <v>4329.1471999999994</v>
      </c>
    </row>
    <row r="3129" spans="2:3" x14ac:dyDescent="0.3">
      <c r="B3129" s="4" t="s">
        <v>7961</v>
      </c>
      <c r="C3129" s="5">
        <v>4321.8153000000002</v>
      </c>
    </row>
    <row r="3130" spans="2:3" x14ac:dyDescent="0.3">
      <c r="B3130" s="4" t="s">
        <v>17193</v>
      </c>
      <c r="C3130" s="5">
        <v>4315.0427</v>
      </c>
    </row>
    <row r="3131" spans="2:3" x14ac:dyDescent="0.3">
      <c r="B3131" s="4" t="s">
        <v>12508</v>
      </c>
      <c r="C3131" s="5">
        <v>4312.7439999999997</v>
      </c>
    </row>
    <row r="3132" spans="2:3" x14ac:dyDescent="0.3">
      <c r="B3132" s="4" t="s">
        <v>6935</v>
      </c>
      <c r="C3132" s="5">
        <v>4309.9553999999998</v>
      </c>
    </row>
    <row r="3133" spans="2:3" x14ac:dyDescent="0.3">
      <c r="B3133" s="4" t="s">
        <v>5812</v>
      </c>
      <c r="C3133" s="5">
        <v>4309.6981000000005</v>
      </c>
    </row>
    <row r="3134" spans="2:3" x14ac:dyDescent="0.3">
      <c r="B3134" s="4" t="s">
        <v>9963</v>
      </c>
      <c r="C3134" s="5">
        <v>4308.7203</v>
      </c>
    </row>
    <row r="3135" spans="2:3" x14ac:dyDescent="0.3">
      <c r="B3135" s="4" t="s">
        <v>6025</v>
      </c>
      <c r="C3135" s="5">
        <v>4306.6648999999998</v>
      </c>
    </row>
    <row r="3136" spans="2:3" x14ac:dyDescent="0.3">
      <c r="B3136" s="4" t="s">
        <v>18525</v>
      </c>
      <c r="C3136" s="5">
        <v>4305.0338000000002</v>
      </c>
    </row>
    <row r="3137" spans="2:3" x14ac:dyDescent="0.3">
      <c r="B3137" s="4" t="s">
        <v>12584</v>
      </c>
      <c r="C3137" s="5">
        <v>4299.8891000000003</v>
      </c>
    </row>
    <row r="3138" spans="2:3" x14ac:dyDescent="0.3">
      <c r="B3138" s="4" t="s">
        <v>16394</v>
      </c>
      <c r="C3138" s="5">
        <v>4299.5110999999997</v>
      </c>
    </row>
    <row r="3139" spans="2:3" x14ac:dyDescent="0.3">
      <c r="B3139" s="4" t="s">
        <v>17361</v>
      </c>
      <c r="C3139" s="5">
        <v>4296.9193000000005</v>
      </c>
    </row>
    <row r="3140" spans="2:3" x14ac:dyDescent="0.3">
      <c r="B3140" s="4" t="s">
        <v>1739</v>
      </c>
      <c r="C3140" s="5">
        <v>4293.1390000000001</v>
      </c>
    </row>
    <row r="3141" spans="2:3" x14ac:dyDescent="0.3">
      <c r="B3141" s="4" t="s">
        <v>18184</v>
      </c>
      <c r="C3141" s="5">
        <v>4293.1035999999995</v>
      </c>
    </row>
    <row r="3142" spans="2:3" x14ac:dyDescent="0.3">
      <c r="B3142" s="4" t="s">
        <v>13869</v>
      </c>
      <c r="C3142" s="5">
        <v>4291.8207000000002</v>
      </c>
    </row>
    <row r="3143" spans="2:3" x14ac:dyDescent="0.3">
      <c r="B3143" s="4" t="s">
        <v>9287</v>
      </c>
      <c r="C3143" s="5">
        <v>4291.3060999999998</v>
      </c>
    </row>
    <row r="3144" spans="2:3" x14ac:dyDescent="0.3">
      <c r="B3144" s="4" t="s">
        <v>5224</v>
      </c>
      <c r="C3144" s="5">
        <v>4291.0965000000006</v>
      </c>
    </row>
    <row r="3145" spans="2:3" x14ac:dyDescent="0.3">
      <c r="B3145" s="4" t="s">
        <v>17477</v>
      </c>
      <c r="C3145" s="5">
        <v>4287.1677</v>
      </c>
    </row>
    <row r="3146" spans="2:3" x14ac:dyDescent="0.3">
      <c r="B3146" s="4" t="s">
        <v>15518</v>
      </c>
      <c r="C3146" s="5">
        <v>4285.7626</v>
      </c>
    </row>
    <row r="3147" spans="2:3" x14ac:dyDescent="0.3">
      <c r="B3147" s="4" t="s">
        <v>3984</v>
      </c>
      <c r="C3147" s="5">
        <v>4284.9016000000001</v>
      </c>
    </row>
    <row r="3148" spans="2:3" x14ac:dyDescent="0.3">
      <c r="B3148" s="4" t="s">
        <v>10165</v>
      </c>
      <c r="C3148" s="5">
        <v>4283.2119999999995</v>
      </c>
    </row>
    <row r="3149" spans="2:3" x14ac:dyDescent="0.3">
      <c r="B3149" s="4" t="s">
        <v>14488</v>
      </c>
      <c r="C3149" s="5">
        <v>4282.9466000000002</v>
      </c>
    </row>
    <row r="3150" spans="2:3" x14ac:dyDescent="0.3">
      <c r="B3150" s="4" t="s">
        <v>5573</v>
      </c>
      <c r="C3150" s="5">
        <v>4282.7173999999986</v>
      </c>
    </row>
    <row r="3151" spans="2:3" x14ac:dyDescent="0.3">
      <c r="B3151" s="4" t="s">
        <v>16404</v>
      </c>
      <c r="C3151" s="5">
        <v>4280.0190000000002</v>
      </c>
    </row>
    <row r="3152" spans="2:3" x14ac:dyDescent="0.3">
      <c r="B3152" s="4" t="s">
        <v>3502</v>
      </c>
      <c r="C3152" s="5">
        <v>4274.6632</v>
      </c>
    </row>
    <row r="3153" spans="2:3" x14ac:dyDescent="0.3">
      <c r="B3153" s="4" t="s">
        <v>18061</v>
      </c>
      <c r="C3153" s="5">
        <v>4272.7852000000003</v>
      </c>
    </row>
    <row r="3154" spans="2:3" x14ac:dyDescent="0.3">
      <c r="B3154" s="4" t="s">
        <v>11670</v>
      </c>
      <c r="C3154" s="5">
        <v>4270.5987000000005</v>
      </c>
    </row>
    <row r="3155" spans="2:3" x14ac:dyDescent="0.3">
      <c r="B3155" s="4" t="s">
        <v>16910</v>
      </c>
      <c r="C3155" s="5">
        <v>4269.5628999999999</v>
      </c>
    </row>
    <row r="3156" spans="2:3" x14ac:dyDescent="0.3">
      <c r="B3156" s="4" t="s">
        <v>621</v>
      </c>
      <c r="C3156" s="5">
        <v>4262.6788000000006</v>
      </c>
    </row>
    <row r="3157" spans="2:3" x14ac:dyDescent="0.3">
      <c r="B3157" s="4" t="s">
        <v>12215</v>
      </c>
      <c r="C3157" s="5">
        <v>4259.6496000000006</v>
      </c>
    </row>
    <row r="3158" spans="2:3" x14ac:dyDescent="0.3">
      <c r="B3158" s="4" t="s">
        <v>9529</v>
      </c>
      <c r="C3158" s="5">
        <v>4257.3854000000001</v>
      </c>
    </row>
    <row r="3159" spans="2:3" x14ac:dyDescent="0.3">
      <c r="B3159" s="4" t="s">
        <v>17130</v>
      </c>
      <c r="C3159" s="5">
        <v>4249.9373000000005</v>
      </c>
    </row>
    <row r="3160" spans="2:3" x14ac:dyDescent="0.3">
      <c r="B3160" s="4" t="s">
        <v>11501</v>
      </c>
      <c r="C3160" s="5">
        <v>4247.9498000000003</v>
      </c>
    </row>
    <row r="3161" spans="2:3" x14ac:dyDescent="0.3">
      <c r="B3161" s="4" t="s">
        <v>16341</v>
      </c>
      <c r="C3161" s="5">
        <v>4246.4223000000011</v>
      </c>
    </row>
    <row r="3162" spans="2:3" x14ac:dyDescent="0.3">
      <c r="B3162" s="4" t="s">
        <v>11994</v>
      </c>
      <c r="C3162" s="5">
        <v>4246.4047</v>
      </c>
    </row>
    <row r="3163" spans="2:3" x14ac:dyDescent="0.3">
      <c r="B3163" s="4" t="s">
        <v>9371</v>
      </c>
      <c r="C3163" s="5">
        <v>4244.2522000000026</v>
      </c>
    </row>
    <row r="3164" spans="2:3" x14ac:dyDescent="0.3">
      <c r="B3164" s="4" t="s">
        <v>14285</v>
      </c>
      <c r="C3164" s="5">
        <v>4242.4967999999999</v>
      </c>
    </row>
    <row r="3165" spans="2:3" x14ac:dyDescent="0.3">
      <c r="B3165" s="4" t="s">
        <v>612</v>
      </c>
      <c r="C3165" s="5">
        <v>4242.4967999999999</v>
      </c>
    </row>
    <row r="3166" spans="2:3" x14ac:dyDescent="0.3">
      <c r="B3166" s="4" t="s">
        <v>5474</v>
      </c>
      <c r="C3166" s="5">
        <v>4241.8514999999998</v>
      </c>
    </row>
    <row r="3167" spans="2:3" x14ac:dyDescent="0.3">
      <c r="B3167" s="4" t="s">
        <v>8027</v>
      </c>
      <c r="C3167" s="5">
        <v>4237.6862000000001</v>
      </c>
    </row>
    <row r="3168" spans="2:3" x14ac:dyDescent="0.3">
      <c r="B3168" s="4" t="s">
        <v>4678</v>
      </c>
      <c r="C3168" s="5">
        <v>4235.5320999999994</v>
      </c>
    </row>
    <row r="3169" spans="2:3" x14ac:dyDescent="0.3">
      <c r="B3169" s="4" t="s">
        <v>9770</v>
      </c>
      <c r="C3169" s="5">
        <v>4234.6840000000002</v>
      </c>
    </row>
    <row r="3170" spans="2:3" x14ac:dyDescent="0.3">
      <c r="B3170" s="4" t="s">
        <v>15663</v>
      </c>
      <c r="C3170" s="5">
        <v>4233.1661999999997</v>
      </c>
    </row>
    <row r="3171" spans="2:3" x14ac:dyDescent="0.3">
      <c r="B3171" s="4" t="s">
        <v>6456</v>
      </c>
      <c r="C3171" s="5">
        <v>4229.1178999999993</v>
      </c>
    </row>
    <row r="3172" spans="2:3" x14ac:dyDescent="0.3">
      <c r="B3172" s="4" t="s">
        <v>3367</v>
      </c>
      <c r="C3172" s="5">
        <v>4227.5164999999997</v>
      </c>
    </row>
    <row r="3173" spans="2:3" x14ac:dyDescent="0.3">
      <c r="B3173" s="4" t="s">
        <v>6096</v>
      </c>
      <c r="C3173" s="5">
        <v>4220.9678999999996</v>
      </c>
    </row>
    <row r="3174" spans="2:3" x14ac:dyDescent="0.3">
      <c r="B3174" s="4" t="s">
        <v>13460</v>
      </c>
      <c r="C3174" s="5">
        <v>4219.4508999999998</v>
      </c>
    </row>
    <row r="3175" spans="2:3" x14ac:dyDescent="0.3">
      <c r="B3175" s="4" t="s">
        <v>1731</v>
      </c>
      <c r="C3175" s="5">
        <v>4219.3028000000004</v>
      </c>
    </row>
    <row r="3176" spans="2:3" x14ac:dyDescent="0.3">
      <c r="B3176" s="4" t="s">
        <v>14568</v>
      </c>
      <c r="C3176" s="5">
        <v>4217.482</v>
      </c>
    </row>
    <row r="3177" spans="2:3" x14ac:dyDescent="0.3">
      <c r="B3177" s="4" t="s">
        <v>10420</v>
      </c>
      <c r="C3177" s="5">
        <v>4217.482</v>
      </c>
    </row>
    <row r="3178" spans="2:3" x14ac:dyDescent="0.3">
      <c r="B3178" s="4" t="s">
        <v>5528</v>
      </c>
      <c r="C3178" s="5">
        <v>4217.482</v>
      </c>
    </row>
    <row r="3179" spans="2:3" x14ac:dyDescent="0.3">
      <c r="B3179" s="4" t="s">
        <v>17267</v>
      </c>
      <c r="C3179" s="5">
        <v>4215.8548000000001</v>
      </c>
    </row>
    <row r="3180" spans="2:3" x14ac:dyDescent="0.3">
      <c r="B3180" s="4" t="s">
        <v>1613</v>
      </c>
      <c r="C3180" s="5">
        <v>4214.1243999999997</v>
      </c>
    </row>
    <row r="3181" spans="2:3" x14ac:dyDescent="0.3">
      <c r="B3181" s="4" t="s">
        <v>16849</v>
      </c>
      <c r="C3181" s="5">
        <v>4213.7031000000006</v>
      </c>
    </row>
    <row r="3182" spans="2:3" x14ac:dyDescent="0.3">
      <c r="B3182" s="4" t="s">
        <v>16848</v>
      </c>
      <c r="C3182" s="5">
        <v>4213.5780000000004</v>
      </c>
    </row>
    <row r="3183" spans="2:3" x14ac:dyDescent="0.3">
      <c r="B3183" s="4" t="s">
        <v>11649</v>
      </c>
      <c r="C3183" s="5">
        <v>4213.5780000000004</v>
      </c>
    </row>
    <row r="3184" spans="2:3" x14ac:dyDescent="0.3">
      <c r="B3184" s="4" t="s">
        <v>17521</v>
      </c>
      <c r="C3184" s="5">
        <v>4211.5560999999998</v>
      </c>
    </row>
    <row r="3185" spans="2:3" x14ac:dyDescent="0.3">
      <c r="B3185" s="4" t="s">
        <v>16669</v>
      </c>
      <c r="C3185" s="5">
        <v>4211.5560999999998</v>
      </c>
    </row>
    <row r="3186" spans="2:3" x14ac:dyDescent="0.3">
      <c r="B3186" s="4" t="s">
        <v>4244</v>
      </c>
      <c r="C3186" s="5">
        <v>4203.3033000000005</v>
      </c>
    </row>
    <row r="3187" spans="2:3" x14ac:dyDescent="0.3">
      <c r="B3187" s="4" t="s">
        <v>10038</v>
      </c>
      <c r="C3187" s="5">
        <v>4200.7048000000004</v>
      </c>
    </row>
    <row r="3188" spans="2:3" x14ac:dyDescent="0.3">
      <c r="B3188" s="4" t="s">
        <v>11491</v>
      </c>
      <c r="C3188" s="5">
        <v>4197.3371999999999</v>
      </c>
    </row>
    <row r="3189" spans="2:3" x14ac:dyDescent="0.3">
      <c r="B3189" s="4" t="s">
        <v>18644</v>
      </c>
      <c r="C3189" s="5">
        <v>4194.8247000000001</v>
      </c>
    </row>
    <row r="3190" spans="2:3" x14ac:dyDescent="0.3">
      <c r="B3190" s="4" t="s">
        <v>17696</v>
      </c>
      <c r="C3190" s="5">
        <v>4193.5444000000007</v>
      </c>
    </row>
    <row r="3191" spans="2:3" x14ac:dyDescent="0.3">
      <c r="B3191" s="4" t="s">
        <v>13324</v>
      </c>
      <c r="C3191" s="5">
        <v>4191.1499999999996</v>
      </c>
    </row>
    <row r="3192" spans="2:3" x14ac:dyDescent="0.3">
      <c r="B3192" s="4" t="s">
        <v>12387</v>
      </c>
      <c r="C3192" s="5">
        <v>4189.0789999999997</v>
      </c>
    </row>
    <row r="3193" spans="2:3" x14ac:dyDescent="0.3">
      <c r="B3193" s="4" t="s">
        <v>15062</v>
      </c>
      <c r="C3193" s="5">
        <v>4187.7212</v>
      </c>
    </row>
    <row r="3194" spans="2:3" x14ac:dyDescent="0.3">
      <c r="B3194" s="4" t="s">
        <v>17302</v>
      </c>
      <c r="C3194" s="5">
        <v>4186.8233</v>
      </c>
    </row>
    <row r="3195" spans="2:3" x14ac:dyDescent="0.3">
      <c r="B3195" s="4" t="s">
        <v>1487</v>
      </c>
      <c r="C3195" s="5">
        <v>4185.6881999999996</v>
      </c>
    </row>
    <row r="3196" spans="2:3" x14ac:dyDescent="0.3">
      <c r="B3196" s="4" t="s">
        <v>10093</v>
      </c>
      <c r="C3196" s="5">
        <v>4183.6205</v>
      </c>
    </row>
    <row r="3197" spans="2:3" x14ac:dyDescent="0.3">
      <c r="B3197" s="4" t="s">
        <v>16697</v>
      </c>
      <c r="C3197" s="5">
        <v>4182.0693000000001</v>
      </c>
    </row>
    <row r="3198" spans="2:3" x14ac:dyDescent="0.3">
      <c r="B3198" s="4" t="s">
        <v>6812</v>
      </c>
      <c r="C3198" s="5">
        <v>4175.6812</v>
      </c>
    </row>
    <row r="3199" spans="2:3" x14ac:dyDescent="0.3">
      <c r="B3199" s="4" t="s">
        <v>11857</v>
      </c>
      <c r="C3199" s="5">
        <v>4175.4474</v>
      </c>
    </row>
    <row r="3200" spans="2:3" x14ac:dyDescent="0.3">
      <c r="B3200" s="4" t="s">
        <v>14290</v>
      </c>
      <c r="C3200" s="5">
        <v>4172.0348000000004</v>
      </c>
    </row>
    <row r="3201" spans="2:3" x14ac:dyDescent="0.3">
      <c r="B3201" s="4" t="s">
        <v>14090</v>
      </c>
      <c r="C3201" s="5">
        <v>4172.0348000000004</v>
      </c>
    </row>
    <row r="3202" spans="2:3" x14ac:dyDescent="0.3">
      <c r="B3202" s="4" t="s">
        <v>12507</v>
      </c>
      <c r="C3202" s="5">
        <v>4172.0348000000004</v>
      </c>
    </row>
    <row r="3203" spans="2:3" x14ac:dyDescent="0.3">
      <c r="B3203" s="4" t="s">
        <v>953</v>
      </c>
      <c r="C3203" s="5">
        <v>4168.6090999999997</v>
      </c>
    </row>
    <row r="3204" spans="2:3" x14ac:dyDescent="0.3">
      <c r="B3204" s="4" t="s">
        <v>11590</v>
      </c>
      <c r="C3204" s="5">
        <v>4168.5415999999996</v>
      </c>
    </row>
    <row r="3205" spans="2:3" x14ac:dyDescent="0.3">
      <c r="B3205" s="4" t="s">
        <v>11326</v>
      </c>
      <c r="C3205" s="5">
        <v>4165.7258000000002</v>
      </c>
    </row>
    <row r="3206" spans="2:3" x14ac:dyDescent="0.3">
      <c r="B3206" s="4" t="s">
        <v>15659</v>
      </c>
      <c r="C3206" s="5">
        <v>4158.0244000000002</v>
      </c>
    </row>
    <row r="3207" spans="2:3" x14ac:dyDescent="0.3">
      <c r="B3207" s="4" t="s">
        <v>13320</v>
      </c>
      <c r="C3207" s="5">
        <v>4156.1443999999992</v>
      </c>
    </row>
    <row r="3208" spans="2:3" x14ac:dyDescent="0.3">
      <c r="B3208" s="4" t="s">
        <v>13018</v>
      </c>
      <c r="C3208" s="5">
        <v>4152.1610000000001</v>
      </c>
    </row>
    <row r="3209" spans="2:3" x14ac:dyDescent="0.3">
      <c r="B3209" s="4" t="s">
        <v>6451</v>
      </c>
      <c r="C3209" s="5">
        <v>4150.1230999999998</v>
      </c>
    </row>
    <row r="3210" spans="2:3" x14ac:dyDescent="0.3">
      <c r="B3210" s="4" t="s">
        <v>18875</v>
      </c>
      <c r="C3210" s="5">
        <v>4146.6517000000003</v>
      </c>
    </row>
    <row r="3211" spans="2:3" x14ac:dyDescent="0.3">
      <c r="B3211" s="4" t="s">
        <v>5737</v>
      </c>
      <c r="C3211" s="5">
        <v>4146.6378999999997</v>
      </c>
    </row>
    <row r="3212" spans="2:3" x14ac:dyDescent="0.3">
      <c r="B3212" s="4" t="s">
        <v>13023</v>
      </c>
      <c r="C3212" s="5">
        <v>4145.8450000000003</v>
      </c>
    </row>
    <row r="3213" spans="2:3" x14ac:dyDescent="0.3">
      <c r="B3213" s="4" t="s">
        <v>6257</v>
      </c>
      <c r="C3213" s="5">
        <v>4143.5547999999999</v>
      </c>
    </row>
    <row r="3214" spans="2:3" x14ac:dyDescent="0.3">
      <c r="B3214" s="4" t="s">
        <v>11021</v>
      </c>
      <c r="C3214" s="5">
        <v>4139.6715000000004</v>
      </c>
    </row>
    <row r="3215" spans="2:3" x14ac:dyDescent="0.3">
      <c r="B3215" s="4" t="s">
        <v>7231</v>
      </c>
      <c r="C3215" s="5">
        <v>4137.2928000000002</v>
      </c>
    </row>
    <row r="3216" spans="2:3" x14ac:dyDescent="0.3">
      <c r="B3216" s="4" t="s">
        <v>15440</v>
      </c>
      <c r="C3216" s="5">
        <v>4136.0659999999998</v>
      </c>
    </row>
    <row r="3217" spans="2:3" x14ac:dyDescent="0.3">
      <c r="B3217" s="4" t="s">
        <v>6116</v>
      </c>
      <c r="C3217" s="5">
        <v>4130.3922000000002</v>
      </c>
    </row>
    <row r="3218" spans="2:3" x14ac:dyDescent="0.3">
      <c r="B3218" s="4" t="s">
        <v>5284</v>
      </c>
      <c r="C3218" s="5">
        <v>4127.0502999999999</v>
      </c>
    </row>
    <row r="3219" spans="2:3" x14ac:dyDescent="0.3">
      <c r="B3219" s="4" t="s">
        <v>3129</v>
      </c>
      <c r="C3219" s="5">
        <v>4127.0502999999999</v>
      </c>
    </row>
    <row r="3220" spans="2:3" x14ac:dyDescent="0.3">
      <c r="B3220" s="4" t="s">
        <v>2930</v>
      </c>
      <c r="C3220" s="5">
        <v>4123.7727999999997</v>
      </c>
    </row>
    <row r="3221" spans="2:3" x14ac:dyDescent="0.3">
      <c r="B3221" s="4" t="s">
        <v>17396</v>
      </c>
      <c r="C3221" s="5">
        <v>4117.9093999999996</v>
      </c>
    </row>
    <row r="3222" spans="2:3" x14ac:dyDescent="0.3">
      <c r="B3222" s="4" t="s">
        <v>14625</v>
      </c>
      <c r="C3222" s="5">
        <v>4114.3274000000001</v>
      </c>
    </row>
    <row r="3223" spans="2:3" x14ac:dyDescent="0.3">
      <c r="B3223" s="4" t="s">
        <v>3588</v>
      </c>
      <c r="C3223" s="5">
        <v>4114.0267999999996</v>
      </c>
    </row>
    <row r="3224" spans="2:3" x14ac:dyDescent="0.3">
      <c r="B3224" s="4" t="s">
        <v>8002</v>
      </c>
      <c r="C3224" s="5">
        <v>4106.8657999999996</v>
      </c>
    </row>
    <row r="3225" spans="2:3" x14ac:dyDescent="0.3">
      <c r="B3225" s="4" t="s">
        <v>6775</v>
      </c>
      <c r="C3225" s="5">
        <v>4105.5334000000003</v>
      </c>
    </row>
    <row r="3226" spans="2:3" x14ac:dyDescent="0.3">
      <c r="B3226" s="4" t="s">
        <v>5600</v>
      </c>
      <c r="C3226" s="5">
        <v>4104.340799999999</v>
      </c>
    </row>
    <row r="3227" spans="2:3" x14ac:dyDescent="0.3">
      <c r="B3227" s="4" t="s">
        <v>16936</v>
      </c>
      <c r="C3227" s="5">
        <v>4104.0306</v>
      </c>
    </row>
    <row r="3228" spans="2:3" x14ac:dyDescent="0.3">
      <c r="B3228" s="4" t="s">
        <v>9475</v>
      </c>
      <c r="C3228" s="5">
        <v>4100.7583000000004</v>
      </c>
    </row>
    <row r="3229" spans="2:3" x14ac:dyDescent="0.3">
      <c r="B3229" s="4" t="s">
        <v>1442</v>
      </c>
      <c r="C3229" s="5">
        <v>4098.9373999999998</v>
      </c>
    </row>
    <row r="3230" spans="2:3" x14ac:dyDescent="0.3">
      <c r="B3230" s="4" t="s">
        <v>12619</v>
      </c>
      <c r="C3230" s="5">
        <v>4098.0858999999991</v>
      </c>
    </row>
    <row r="3231" spans="2:3" x14ac:dyDescent="0.3">
      <c r="B3231" s="4" t="s">
        <v>1581</v>
      </c>
      <c r="C3231" s="5">
        <v>4095.5852000000004</v>
      </c>
    </row>
    <row r="3232" spans="2:3" x14ac:dyDescent="0.3">
      <c r="B3232" s="4" t="s">
        <v>8041</v>
      </c>
      <c r="C3232" s="5">
        <v>4093.7065999999991</v>
      </c>
    </row>
    <row r="3233" spans="2:3" x14ac:dyDescent="0.3">
      <c r="B3233" s="4" t="s">
        <v>17070</v>
      </c>
      <c r="C3233" s="5">
        <v>4092.6565999999998</v>
      </c>
    </row>
    <row r="3234" spans="2:3" x14ac:dyDescent="0.3">
      <c r="B3234" s="4" t="s">
        <v>18059</v>
      </c>
      <c r="C3234" s="5">
        <v>4092.2463000000002</v>
      </c>
    </row>
    <row r="3235" spans="2:3" x14ac:dyDescent="0.3">
      <c r="B3235" s="4" t="s">
        <v>8447</v>
      </c>
      <c r="C3235" s="5">
        <v>4092.1637999999998</v>
      </c>
    </row>
    <row r="3236" spans="2:3" x14ac:dyDescent="0.3">
      <c r="B3236" s="4" t="s">
        <v>4452</v>
      </c>
      <c r="C3236" s="5">
        <v>4085.9986999999996</v>
      </c>
    </row>
    <row r="3237" spans="2:3" x14ac:dyDescent="0.3">
      <c r="B3237" s="4" t="s">
        <v>7292</v>
      </c>
      <c r="C3237" s="5">
        <v>4082.8621000000003</v>
      </c>
    </row>
    <row r="3238" spans="2:3" x14ac:dyDescent="0.3">
      <c r="B3238" s="4" t="s">
        <v>16622</v>
      </c>
      <c r="C3238" s="5">
        <v>4081.2347</v>
      </c>
    </row>
    <row r="3239" spans="2:3" x14ac:dyDescent="0.3">
      <c r="B3239" s="4" t="s">
        <v>15669</v>
      </c>
      <c r="C3239" s="5">
        <v>4080.5352000000003</v>
      </c>
    </row>
    <row r="3240" spans="2:3" x14ac:dyDescent="0.3">
      <c r="B3240" s="4" t="s">
        <v>18365</v>
      </c>
      <c r="C3240" s="5">
        <v>4079.6813000000002</v>
      </c>
    </row>
    <row r="3241" spans="2:3" x14ac:dyDescent="0.3">
      <c r="B3241" s="4" t="s">
        <v>11264</v>
      </c>
      <c r="C3241" s="5">
        <v>4074.1019999999999</v>
      </c>
    </row>
    <row r="3242" spans="2:3" x14ac:dyDescent="0.3">
      <c r="B3242" s="4" t="s">
        <v>9251</v>
      </c>
      <c r="C3242" s="5">
        <v>4074.1019999999999</v>
      </c>
    </row>
    <row r="3243" spans="2:3" x14ac:dyDescent="0.3">
      <c r="B3243" s="4" t="s">
        <v>11711</v>
      </c>
      <c r="C3243" s="5">
        <v>4065.2838999999999</v>
      </c>
    </row>
    <row r="3244" spans="2:3" x14ac:dyDescent="0.3">
      <c r="B3244" s="4" t="s">
        <v>13248</v>
      </c>
      <c r="C3244" s="5">
        <v>4061.7993999999999</v>
      </c>
    </row>
    <row r="3245" spans="2:3" x14ac:dyDescent="0.3">
      <c r="B3245" s="4" t="s">
        <v>2358</v>
      </c>
      <c r="C3245" s="5">
        <v>4061.3392000000003</v>
      </c>
    </row>
    <row r="3246" spans="2:3" x14ac:dyDescent="0.3">
      <c r="B3246" s="4" t="s">
        <v>9028</v>
      </c>
      <c r="C3246" s="5">
        <v>4060.9584</v>
      </c>
    </row>
    <row r="3247" spans="2:3" x14ac:dyDescent="0.3">
      <c r="B3247" s="4" t="s">
        <v>597</v>
      </c>
      <c r="C3247" s="5">
        <v>4060.9584</v>
      </c>
    </row>
    <row r="3248" spans="2:3" x14ac:dyDescent="0.3">
      <c r="B3248" s="4" t="s">
        <v>18101</v>
      </c>
      <c r="C3248" s="5">
        <v>4053.8512999999998</v>
      </c>
    </row>
    <row r="3249" spans="2:3" x14ac:dyDescent="0.3">
      <c r="B3249" s="4" t="s">
        <v>8150</v>
      </c>
      <c r="C3249" s="5">
        <v>4053.6495</v>
      </c>
    </row>
    <row r="3250" spans="2:3" x14ac:dyDescent="0.3">
      <c r="B3250" s="4" t="s">
        <v>13413</v>
      </c>
      <c r="C3250" s="5">
        <v>4051.7406000000001</v>
      </c>
    </row>
    <row r="3251" spans="2:3" x14ac:dyDescent="0.3">
      <c r="B3251" s="4" t="s">
        <v>6030</v>
      </c>
      <c r="C3251" s="5">
        <v>4050.0448999999999</v>
      </c>
    </row>
    <row r="3252" spans="2:3" x14ac:dyDescent="0.3">
      <c r="B3252" s="4" t="s">
        <v>4078</v>
      </c>
      <c r="C3252" s="5">
        <v>4048.4755999999998</v>
      </c>
    </row>
    <row r="3253" spans="2:3" x14ac:dyDescent="0.3">
      <c r="B3253" s="4" t="s">
        <v>11730</v>
      </c>
      <c r="C3253" s="5">
        <v>4047.6927999999998</v>
      </c>
    </row>
    <row r="3254" spans="2:3" x14ac:dyDescent="0.3">
      <c r="B3254" s="4" t="s">
        <v>13577</v>
      </c>
      <c r="C3254" s="5">
        <v>4045.6176</v>
      </c>
    </row>
    <row r="3255" spans="2:3" x14ac:dyDescent="0.3">
      <c r="B3255" s="4" t="s">
        <v>12289</v>
      </c>
      <c r="C3255" s="5">
        <v>4045.1763999999998</v>
      </c>
    </row>
    <row r="3256" spans="2:3" x14ac:dyDescent="0.3">
      <c r="B3256" s="4" t="s">
        <v>13747</v>
      </c>
      <c r="C3256" s="5">
        <v>4043.6408000000001</v>
      </c>
    </row>
    <row r="3257" spans="2:3" x14ac:dyDescent="0.3">
      <c r="B3257" s="4" t="s">
        <v>10673</v>
      </c>
      <c r="C3257" s="5">
        <v>4038.0974000000001</v>
      </c>
    </row>
    <row r="3258" spans="2:3" x14ac:dyDescent="0.3">
      <c r="B3258" s="4" t="s">
        <v>13766</v>
      </c>
      <c r="C3258" s="5">
        <v>4036.4324000000001</v>
      </c>
    </row>
    <row r="3259" spans="2:3" x14ac:dyDescent="0.3">
      <c r="B3259" s="4" t="s">
        <v>16340</v>
      </c>
      <c r="C3259" s="5">
        <v>4029.654700000001</v>
      </c>
    </row>
    <row r="3260" spans="2:3" x14ac:dyDescent="0.3">
      <c r="B3260" s="4" t="s">
        <v>6247</v>
      </c>
      <c r="C3260" s="5">
        <v>4027.4869000000003</v>
      </c>
    </row>
    <row r="3261" spans="2:3" x14ac:dyDescent="0.3">
      <c r="B3261" s="4" t="s">
        <v>13614</v>
      </c>
      <c r="C3261" s="5">
        <v>4025.9756000000002</v>
      </c>
    </row>
    <row r="3262" spans="2:3" x14ac:dyDescent="0.3">
      <c r="B3262" s="4" t="s">
        <v>4362</v>
      </c>
      <c r="C3262" s="5">
        <v>4025.0857999999998</v>
      </c>
    </row>
    <row r="3263" spans="2:3" x14ac:dyDescent="0.3">
      <c r="B3263" s="4" t="s">
        <v>13352</v>
      </c>
      <c r="C3263" s="5">
        <v>4024.6986999999999</v>
      </c>
    </row>
    <row r="3264" spans="2:3" x14ac:dyDescent="0.3">
      <c r="B3264" s="4" t="s">
        <v>8143</v>
      </c>
      <c r="C3264" s="5">
        <v>4021.6325999999999</v>
      </c>
    </row>
    <row r="3265" spans="2:3" x14ac:dyDescent="0.3">
      <c r="B3265" s="4" t="s">
        <v>8230</v>
      </c>
      <c r="C3265" s="5">
        <v>4018.5754000000002</v>
      </c>
    </row>
    <row r="3266" spans="2:3" x14ac:dyDescent="0.3">
      <c r="B3266" s="4" t="s">
        <v>17456</v>
      </c>
      <c r="C3266" s="5">
        <v>4017.7483999999999</v>
      </c>
    </row>
    <row r="3267" spans="2:3" x14ac:dyDescent="0.3">
      <c r="B3267" s="4" t="s">
        <v>1143</v>
      </c>
      <c r="C3267" s="5">
        <v>4014.4227999999998</v>
      </c>
    </row>
    <row r="3268" spans="2:3" x14ac:dyDescent="0.3">
      <c r="B3268" s="4" t="s">
        <v>16692</v>
      </c>
      <c r="C3268" s="5">
        <v>4011.7485000000001</v>
      </c>
    </row>
    <row r="3269" spans="2:3" x14ac:dyDescent="0.3">
      <c r="B3269" s="4" t="s">
        <v>4733</v>
      </c>
      <c r="C3269" s="5">
        <v>4011.1731</v>
      </c>
    </row>
    <row r="3270" spans="2:3" x14ac:dyDescent="0.3">
      <c r="B3270" s="4" t="s">
        <v>5960</v>
      </c>
      <c r="C3270" s="5">
        <v>4007.9847</v>
      </c>
    </row>
    <row r="3271" spans="2:3" x14ac:dyDescent="0.3">
      <c r="B3271" s="4" t="s">
        <v>14752</v>
      </c>
      <c r="C3271" s="5">
        <v>4004.9073999999996</v>
      </c>
    </row>
    <row r="3272" spans="2:3" x14ac:dyDescent="0.3">
      <c r="B3272" s="4" t="s">
        <v>9155</v>
      </c>
      <c r="C3272" s="5">
        <v>4000.1527000000006</v>
      </c>
    </row>
    <row r="3273" spans="2:3" x14ac:dyDescent="0.3">
      <c r="B3273" s="4" t="s">
        <v>10249</v>
      </c>
      <c r="C3273" s="5">
        <v>3999.9681</v>
      </c>
    </row>
    <row r="3274" spans="2:3" x14ac:dyDescent="0.3">
      <c r="B3274" s="4" t="s">
        <v>6946</v>
      </c>
      <c r="C3274" s="5">
        <v>3998.2069000000001</v>
      </c>
    </row>
    <row r="3275" spans="2:3" x14ac:dyDescent="0.3">
      <c r="B3275" s="4" t="s">
        <v>5939</v>
      </c>
      <c r="C3275" s="5">
        <v>3995.2473</v>
      </c>
    </row>
    <row r="3276" spans="2:3" x14ac:dyDescent="0.3">
      <c r="B3276" s="4" t="s">
        <v>17983</v>
      </c>
      <c r="C3276" s="5">
        <v>3994.0715</v>
      </c>
    </row>
    <row r="3277" spans="2:3" x14ac:dyDescent="0.3">
      <c r="B3277" s="4" t="s">
        <v>11288</v>
      </c>
      <c r="C3277" s="5">
        <v>3993.8348000000001</v>
      </c>
    </row>
    <row r="3278" spans="2:3" x14ac:dyDescent="0.3">
      <c r="B3278" s="4" t="s">
        <v>12407</v>
      </c>
      <c r="C3278" s="5">
        <v>3987.3433</v>
      </c>
    </row>
    <row r="3279" spans="2:3" x14ac:dyDescent="0.3">
      <c r="B3279" s="4" t="s">
        <v>7631</v>
      </c>
      <c r="C3279" s="5">
        <v>3984.9441000000002</v>
      </c>
    </row>
    <row r="3280" spans="2:3" x14ac:dyDescent="0.3">
      <c r="B3280" s="4" t="s">
        <v>17529</v>
      </c>
      <c r="C3280" s="5">
        <v>3984.5362999999998</v>
      </c>
    </row>
    <row r="3281" spans="2:3" x14ac:dyDescent="0.3">
      <c r="B3281" s="4" t="s">
        <v>7169</v>
      </c>
      <c r="C3281" s="5">
        <v>3984.2397000000001</v>
      </c>
    </row>
    <row r="3282" spans="2:3" x14ac:dyDescent="0.3">
      <c r="B3282" s="4" t="s">
        <v>7048</v>
      </c>
      <c r="C3282" s="5">
        <v>3980.2143000000001</v>
      </c>
    </row>
    <row r="3283" spans="2:3" x14ac:dyDescent="0.3">
      <c r="B3283" s="4" t="s">
        <v>5483</v>
      </c>
      <c r="C3283" s="5">
        <v>3971.9591</v>
      </c>
    </row>
    <row r="3284" spans="2:3" x14ac:dyDescent="0.3">
      <c r="B3284" s="4" t="s">
        <v>17732</v>
      </c>
      <c r="C3284" s="5">
        <v>3970.5441000000001</v>
      </c>
    </row>
    <row r="3285" spans="2:3" x14ac:dyDescent="0.3">
      <c r="B3285" s="4" t="s">
        <v>2901</v>
      </c>
      <c r="C3285" s="5">
        <v>3970.0492000000004</v>
      </c>
    </row>
    <row r="3286" spans="2:3" x14ac:dyDescent="0.3">
      <c r="B3286" s="4" t="s">
        <v>14856</v>
      </c>
      <c r="C3286" s="5">
        <v>3967.8002000000001</v>
      </c>
    </row>
    <row r="3287" spans="2:3" x14ac:dyDescent="0.3">
      <c r="B3287" s="4" t="s">
        <v>18157</v>
      </c>
      <c r="C3287" s="5">
        <v>3965.7559999999999</v>
      </c>
    </row>
    <row r="3288" spans="2:3" x14ac:dyDescent="0.3">
      <c r="B3288" s="4" t="s">
        <v>2658</v>
      </c>
      <c r="C3288" s="5">
        <v>3964.1480999999999</v>
      </c>
    </row>
    <row r="3289" spans="2:3" x14ac:dyDescent="0.3">
      <c r="B3289" s="4" t="s">
        <v>8801</v>
      </c>
      <c r="C3289" s="5">
        <v>3962.7442000000001</v>
      </c>
    </row>
    <row r="3290" spans="2:3" x14ac:dyDescent="0.3">
      <c r="B3290" s="4" t="s">
        <v>12940</v>
      </c>
      <c r="C3290" s="5">
        <v>3955.2507999999998</v>
      </c>
    </row>
    <row r="3291" spans="2:3" x14ac:dyDescent="0.3">
      <c r="B3291" s="4" t="s">
        <v>2164</v>
      </c>
      <c r="C3291" s="5">
        <v>3955.1835999999998</v>
      </c>
    </row>
    <row r="3292" spans="2:3" x14ac:dyDescent="0.3">
      <c r="B3292" s="4" t="s">
        <v>4216</v>
      </c>
      <c r="C3292" s="5">
        <v>3954.7265999999995</v>
      </c>
    </row>
    <row r="3293" spans="2:3" x14ac:dyDescent="0.3">
      <c r="B3293" s="4" t="s">
        <v>1699</v>
      </c>
      <c r="C3293" s="5">
        <v>3952.9484000000002</v>
      </c>
    </row>
    <row r="3294" spans="2:3" x14ac:dyDescent="0.3">
      <c r="B3294" s="4" t="s">
        <v>3234</v>
      </c>
      <c r="C3294" s="5">
        <v>3952.0936000000002</v>
      </c>
    </row>
    <row r="3295" spans="2:3" x14ac:dyDescent="0.3">
      <c r="B3295" s="4" t="s">
        <v>12492</v>
      </c>
      <c r="C3295" s="5">
        <v>3952.0094999999997</v>
      </c>
    </row>
    <row r="3296" spans="2:3" x14ac:dyDescent="0.3">
      <c r="B3296" s="4" t="s">
        <v>16299</v>
      </c>
      <c r="C3296" s="5">
        <v>3951.3391000000001</v>
      </c>
    </row>
    <row r="3297" spans="2:3" x14ac:dyDescent="0.3">
      <c r="B3297" s="4" t="s">
        <v>16237</v>
      </c>
      <c r="C3297" s="5">
        <v>3950.9773</v>
      </c>
    </row>
    <row r="3298" spans="2:3" x14ac:dyDescent="0.3">
      <c r="B3298" s="4" t="s">
        <v>10257</v>
      </c>
      <c r="C3298" s="5">
        <v>3950.9231</v>
      </c>
    </row>
    <row r="3299" spans="2:3" x14ac:dyDescent="0.3">
      <c r="B3299" s="4" t="s">
        <v>6000</v>
      </c>
      <c r="C3299" s="5">
        <v>3949.4396000000002</v>
      </c>
    </row>
    <row r="3300" spans="2:3" x14ac:dyDescent="0.3">
      <c r="B3300" s="4" t="s">
        <v>10336</v>
      </c>
      <c r="C3300" s="5">
        <v>3948.9157</v>
      </c>
    </row>
    <row r="3301" spans="2:3" x14ac:dyDescent="0.3">
      <c r="B3301" s="4" t="s">
        <v>3535</v>
      </c>
      <c r="C3301" s="5">
        <v>3946.2637</v>
      </c>
    </row>
    <row r="3302" spans="2:3" x14ac:dyDescent="0.3">
      <c r="B3302" s="4" t="s">
        <v>12359</v>
      </c>
      <c r="C3302" s="5">
        <v>3943.1441</v>
      </c>
    </row>
    <row r="3303" spans="2:3" x14ac:dyDescent="0.3">
      <c r="B3303" s="4" t="s">
        <v>9555</v>
      </c>
      <c r="C3303" s="5">
        <v>3940.3790999999997</v>
      </c>
    </row>
    <row r="3304" spans="2:3" x14ac:dyDescent="0.3">
      <c r="B3304" s="4" t="s">
        <v>7457</v>
      </c>
      <c r="C3304" s="5">
        <v>3936.4750999999997</v>
      </c>
    </row>
    <row r="3305" spans="2:3" x14ac:dyDescent="0.3">
      <c r="B3305" s="4" t="s">
        <v>7475</v>
      </c>
      <c r="C3305" s="5">
        <v>3936.3344999999999</v>
      </c>
    </row>
    <row r="3306" spans="2:3" x14ac:dyDescent="0.3">
      <c r="B3306" s="4" t="s">
        <v>4466</v>
      </c>
      <c r="C3306" s="5">
        <v>3936.0509999999999</v>
      </c>
    </row>
    <row r="3307" spans="2:3" x14ac:dyDescent="0.3">
      <c r="B3307" s="4" t="s">
        <v>5102</v>
      </c>
      <c r="C3307" s="5">
        <v>3935.9969999999998</v>
      </c>
    </row>
    <row r="3308" spans="2:3" x14ac:dyDescent="0.3">
      <c r="B3308" s="4" t="s">
        <v>14196</v>
      </c>
      <c r="C3308" s="5">
        <v>3933.0111000000002</v>
      </c>
    </row>
    <row r="3309" spans="2:3" x14ac:dyDescent="0.3">
      <c r="B3309" s="4" t="s">
        <v>4581</v>
      </c>
      <c r="C3309" s="5">
        <v>3932.6727999999998</v>
      </c>
    </row>
    <row r="3310" spans="2:3" x14ac:dyDescent="0.3">
      <c r="B3310" s="4" t="s">
        <v>13736</v>
      </c>
      <c r="C3310" s="5">
        <v>3927.6008999999999</v>
      </c>
    </row>
    <row r="3311" spans="2:3" x14ac:dyDescent="0.3">
      <c r="B3311" s="4" t="s">
        <v>14981</v>
      </c>
      <c r="C3311" s="5">
        <v>3926.808</v>
      </c>
    </row>
    <row r="3312" spans="2:3" x14ac:dyDescent="0.3">
      <c r="B3312" s="4" t="s">
        <v>9768</v>
      </c>
      <c r="C3312" s="5">
        <v>3926.808</v>
      </c>
    </row>
    <row r="3313" spans="2:3" x14ac:dyDescent="0.3">
      <c r="B3313" s="4" t="s">
        <v>5846</v>
      </c>
      <c r="C3313" s="5">
        <v>3926.808</v>
      </c>
    </row>
    <row r="3314" spans="2:3" x14ac:dyDescent="0.3">
      <c r="B3314" s="4" t="s">
        <v>9296</v>
      </c>
      <c r="C3314" s="5">
        <v>3922.5407</v>
      </c>
    </row>
    <row r="3315" spans="2:3" x14ac:dyDescent="0.3">
      <c r="B3315" s="4" t="s">
        <v>4798</v>
      </c>
      <c r="C3315" s="5">
        <v>3919.5273999999999</v>
      </c>
    </row>
    <row r="3316" spans="2:3" x14ac:dyDescent="0.3">
      <c r="B3316" s="4" t="s">
        <v>3029</v>
      </c>
      <c r="C3316" s="5">
        <v>3914.3624999999997</v>
      </c>
    </row>
    <row r="3317" spans="2:3" x14ac:dyDescent="0.3">
      <c r="B3317" s="4" t="s">
        <v>6873</v>
      </c>
      <c r="C3317" s="5">
        <v>3914.3114999999998</v>
      </c>
    </row>
    <row r="3318" spans="2:3" x14ac:dyDescent="0.3">
      <c r="B3318" s="4" t="s">
        <v>11933</v>
      </c>
      <c r="C3318" s="5">
        <v>3910.8591000000001</v>
      </c>
    </row>
    <row r="3319" spans="2:3" x14ac:dyDescent="0.3">
      <c r="B3319" s="4" t="s">
        <v>16626</v>
      </c>
      <c r="C3319" s="5">
        <v>3904.7096999999999</v>
      </c>
    </row>
    <row r="3320" spans="2:3" x14ac:dyDescent="0.3">
      <c r="B3320" s="4" t="s">
        <v>11983</v>
      </c>
      <c r="C3320" s="5">
        <v>3902.9357</v>
      </c>
    </row>
    <row r="3321" spans="2:3" x14ac:dyDescent="0.3">
      <c r="B3321" s="4" t="s">
        <v>12664</v>
      </c>
      <c r="C3321" s="5">
        <v>3902.6280999999999</v>
      </c>
    </row>
    <row r="3322" spans="2:3" x14ac:dyDescent="0.3">
      <c r="B3322" s="4" t="s">
        <v>17642</v>
      </c>
      <c r="C3322" s="5">
        <v>3897.1455000000001</v>
      </c>
    </row>
    <row r="3323" spans="2:3" x14ac:dyDescent="0.3">
      <c r="B3323" s="4" t="s">
        <v>16563</v>
      </c>
      <c r="C3323" s="5">
        <v>3893.2764999999999</v>
      </c>
    </row>
    <row r="3324" spans="2:3" x14ac:dyDescent="0.3">
      <c r="B3324" s="4" t="s">
        <v>10450</v>
      </c>
      <c r="C3324" s="5">
        <v>3887.0800000000004</v>
      </c>
    </row>
    <row r="3325" spans="2:3" x14ac:dyDescent="0.3">
      <c r="B3325" s="4" t="s">
        <v>17433</v>
      </c>
      <c r="C3325" s="5">
        <v>3885.7035999999998</v>
      </c>
    </row>
    <row r="3326" spans="2:3" x14ac:dyDescent="0.3">
      <c r="B3326" s="4" t="s">
        <v>14887</v>
      </c>
      <c r="C3326" s="5">
        <v>3884.4350999999997</v>
      </c>
    </row>
    <row r="3327" spans="2:3" x14ac:dyDescent="0.3">
      <c r="B3327" s="4" t="s">
        <v>12483</v>
      </c>
      <c r="C3327" s="5">
        <v>3876.9756000000002</v>
      </c>
    </row>
    <row r="3328" spans="2:3" x14ac:dyDescent="0.3">
      <c r="B3328" s="4" t="s">
        <v>4919</v>
      </c>
      <c r="C3328" s="5">
        <v>3874.1340999999998</v>
      </c>
    </row>
    <row r="3329" spans="2:3" x14ac:dyDescent="0.3">
      <c r="B3329" s="4" t="s">
        <v>2207</v>
      </c>
      <c r="C3329" s="5">
        <v>3873.4576999999999</v>
      </c>
    </row>
    <row r="3330" spans="2:3" x14ac:dyDescent="0.3">
      <c r="B3330" s="4" t="s">
        <v>13900</v>
      </c>
      <c r="C3330" s="5">
        <v>3871.3728000000001</v>
      </c>
    </row>
    <row r="3331" spans="2:3" x14ac:dyDescent="0.3">
      <c r="B3331" s="4" t="s">
        <v>8650</v>
      </c>
      <c r="C3331" s="5">
        <v>3861.8897999999999</v>
      </c>
    </row>
    <row r="3332" spans="2:3" x14ac:dyDescent="0.3">
      <c r="B3332" s="4" t="s">
        <v>12394</v>
      </c>
      <c r="C3332" s="5">
        <v>3861.3550999999998</v>
      </c>
    </row>
    <row r="3333" spans="2:3" x14ac:dyDescent="0.3">
      <c r="B3333" s="4" t="s">
        <v>13847</v>
      </c>
      <c r="C3333" s="5">
        <v>3860.7857999999997</v>
      </c>
    </row>
    <row r="3334" spans="2:3" x14ac:dyDescent="0.3">
      <c r="B3334" s="4" t="s">
        <v>7107</v>
      </c>
      <c r="C3334" s="5">
        <v>3859.8795</v>
      </c>
    </row>
    <row r="3335" spans="2:3" x14ac:dyDescent="0.3">
      <c r="B3335" s="4" t="s">
        <v>17800</v>
      </c>
      <c r="C3335" s="5">
        <v>3858.4144000000001</v>
      </c>
    </row>
    <row r="3336" spans="2:3" x14ac:dyDescent="0.3">
      <c r="B3336" s="4" t="s">
        <v>14351</v>
      </c>
      <c r="C3336" s="5">
        <v>3858.3036000000002</v>
      </c>
    </row>
    <row r="3337" spans="2:3" x14ac:dyDescent="0.3">
      <c r="B3337" s="4" t="s">
        <v>5665</v>
      </c>
      <c r="C3337" s="5">
        <v>3853.0879999999997</v>
      </c>
    </row>
    <row r="3338" spans="2:3" x14ac:dyDescent="0.3">
      <c r="B3338" s="4" t="s">
        <v>1342</v>
      </c>
      <c r="C3338" s="5">
        <v>3852.9573</v>
      </c>
    </row>
    <row r="3339" spans="2:3" x14ac:dyDescent="0.3">
      <c r="B3339" s="4" t="s">
        <v>18452</v>
      </c>
      <c r="C3339" s="5">
        <v>3851.5419000000002</v>
      </c>
    </row>
    <row r="3340" spans="2:3" x14ac:dyDescent="0.3">
      <c r="B3340" s="4" t="s">
        <v>9720</v>
      </c>
      <c r="C3340" s="5">
        <v>3850.4508000000001</v>
      </c>
    </row>
    <row r="3341" spans="2:3" x14ac:dyDescent="0.3">
      <c r="B3341" s="4" t="s">
        <v>18605</v>
      </c>
      <c r="C3341" s="5">
        <v>3849.4691000000003</v>
      </c>
    </row>
    <row r="3342" spans="2:3" x14ac:dyDescent="0.3">
      <c r="B3342" s="4" t="s">
        <v>17094</v>
      </c>
      <c r="C3342" s="5">
        <v>3849.4691000000003</v>
      </c>
    </row>
    <row r="3343" spans="2:3" x14ac:dyDescent="0.3">
      <c r="B3343" s="4" t="s">
        <v>12050</v>
      </c>
      <c r="C3343" s="5">
        <v>3846.8276000000001</v>
      </c>
    </row>
    <row r="3344" spans="2:3" x14ac:dyDescent="0.3">
      <c r="B3344" s="4" t="s">
        <v>11223</v>
      </c>
      <c r="C3344" s="5">
        <v>3846.8276000000001</v>
      </c>
    </row>
    <row r="3345" spans="2:3" x14ac:dyDescent="0.3">
      <c r="B3345" s="4" t="s">
        <v>6942</v>
      </c>
      <c r="C3345" s="5">
        <v>3846.8276000000001</v>
      </c>
    </row>
    <row r="3346" spans="2:3" x14ac:dyDescent="0.3">
      <c r="B3346" s="4" t="s">
        <v>741</v>
      </c>
      <c r="C3346" s="5">
        <v>3846.8276000000001</v>
      </c>
    </row>
    <row r="3347" spans="2:3" x14ac:dyDescent="0.3">
      <c r="B3347" s="4" t="s">
        <v>7813</v>
      </c>
      <c r="C3347" s="5">
        <v>3843.8702000000003</v>
      </c>
    </row>
    <row r="3348" spans="2:3" x14ac:dyDescent="0.3">
      <c r="B3348" s="4" t="s">
        <v>17770</v>
      </c>
      <c r="C3348" s="5">
        <v>3840.779</v>
      </c>
    </row>
    <row r="3349" spans="2:3" x14ac:dyDescent="0.3">
      <c r="B3349" s="4" t="s">
        <v>3803</v>
      </c>
      <c r="C3349" s="5">
        <v>3839.9846000000002</v>
      </c>
    </row>
    <row r="3350" spans="2:3" x14ac:dyDescent="0.3">
      <c r="B3350" s="4" t="s">
        <v>11009</v>
      </c>
      <c r="C3350" s="5">
        <v>3836.2919999999999</v>
      </c>
    </row>
    <row r="3351" spans="2:3" x14ac:dyDescent="0.3">
      <c r="B3351" s="4" t="s">
        <v>15261</v>
      </c>
      <c r="C3351" s="5">
        <v>3833.7858999999999</v>
      </c>
    </row>
    <row r="3352" spans="2:3" x14ac:dyDescent="0.3">
      <c r="B3352" s="4" t="s">
        <v>12377</v>
      </c>
      <c r="C3352" s="5">
        <v>3827.5654</v>
      </c>
    </row>
    <row r="3353" spans="2:3" x14ac:dyDescent="0.3">
      <c r="B3353" s="4" t="s">
        <v>12118</v>
      </c>
      <c r="C3353" s="5">
        <v>3826.9972000000002</v>
      </c>
    </row>
    <row r="3354" spans="2:3" x14ac:dyDescent="0.3">
      <c r="B3354" s="4" t="s">
        <v>16557</v>
      </c>
      <c r="C3354" s="5">
        <v>3826.5553</v>
      </c>
    </row>
    <row r="3355" spans="2:3" x14ac:dyDescent="0.3">
      <c r="B3355" s="4" t="s">
        <v>5719</v>
      </c>
      <c r="C3355" s="5">
        <v>3822.7752</v>
      </c>
    </row>
    <row r="3356" spans="2:3" x14ac:dyDescent="0.3">
      <c r="B3356" s="4" t="s">
        <v>3410</v>
      </c>
      <c r="C3356" s="5">
        <v>3822.6393000000003</v>
      </c>
    </row>
    <row r="3357" spans="2:3" x14ac:dyDescent="0.3">
      <c r="B3357" s="4" t="s">
        <v>2238</v>
      </c>
      <c r="C3357" s="5">
        <v>3817.4991</v>
      </c>
    </row>
    <row r="3358" spans="2:3" x14ac:dyDescent="0.3">
      <c r="B3358" s="4" t="s">
        <v>11822</v>
      </c>
      <c r="C3358" s="5">
        <v>3811.1837999999998</v>
      </c>
    </row>
    <row r="3359" spans="2:3" x14ac:dyDescent="0.3">
      <c r="B3359" s="4" t="s">
        <v>1994</v>
      </c>
      <c r="C3359" s="5">
        <v>3810.3471</v>
      </c>
    </row>
    <row r="3360" spans="2:3" x14ac:dyDescent="0.3">
      <c r="B3360" s="4" t="s">
        <v>13631</v>
      </c>
      <c r="C3360" s="5">
        <v>3806.9236999999998</v>
      </c>
    </row>
    <row r="3361" spans="2:3" x14ac:dyDescent="0.3">
      <c r="B3361" s="4" t="s">
        <v>4840</v>
      </c>
      <c r="C3361" s="5">
        <v>3806.2191000000003</v>
      </c>
    </row>
    <row r="3362" spans="2:3" x14ac:dyDescent="0.3">
      <c r="B3362" s="4" t="s">
        <v>9537</v>
      </c>
      <c r="C3362" s="5">
        <v>3805.6617000000001</v>
      </c>
    </row>
    <row r="3363" spans="2:3" x14ac:dyDescent="0.3">
      <c r="B3363" s="4" t="s">
        <v>8741</v>
      </c>
      <c r="C3363" s="5">
        <v>3805.4616000000001</v>
      </c>
    </row>
    <row r="3364" spans="2:3" x14ac:dyDescent="0.3">
      <c r="B3364" s="4" t="s">
        <v>3312</v>
      </c>
      <c r="C3364" s="5">
        <v>3803.2865000000002</v>
      </c>
    </row>
    <row r="3365" spans="2:3" x14ac:dyDescent="0.3">
      <c r="B3365" s="4" t="s">
        <v>4857</v>
      </c>
      <c r="C3365" s="5">
        <v>3802.7719999999999</v>
      </c>
    </row>
    <row r="3366" spans="2:3" x14ac:dyDescent="0.3">
      <c r="B3366" s="4" t="s">
        <v>13003</v>
      </c>
      <c r="C3366" s="5">
        <v>3799.0113999999999</v>
      </c>
    </row>
    <row r="3367" spans="2:3" x14ac:dyDescent="0.3">
      <c r="B3367" s="4" t="s">
        <v>1033</v>
      </c>
      <c r="C3367" s="5">
        <v>3798.9263999999998</v>
      </c>
    </row>
    <row r="3368" spans="2:3" x14ac:dyDescent="0.3">
      <c r="B3368" s="4" t="s">
        <v>6772</v>
      </c>
      <c r="C3368" s="5">
        <v>3798.114</v>
      </c>
    </row>
    <row r="3369" spans="2:3" x14ac:dyDescent="0.3">
      <c r="B3369" s="4" t="s">
        <v>2506</v>
      </c>
      <c r="C3369" s="5">
        <v>3795.8900000000003</v>
      </c>
    </row>
    <row r="3370" spans="2:3" x14ac:dyDescent="0.3">
      <c r="B3370" s="4" t="s">
        <v>15960</v>
      </c>
      <c r="C3370" s="5">
        <v>3794.1278000000002</v>
      </c>
    </row>
    <row r="3371" spans="2:3" x14ac:dyDescent="0.3">
      <c r="B3371" s="4" t="s">
        <v>11038</v>
      </c>
      <c r="C3371" s="5">
        <v>3793.7085000000002</v>
      </c>
    </row>
    <row r="3372" spans="2:3" x14ac:dyDescent="0.3">
      <c r="B3372" s="4" t="s">
        <v>12274</v>
      </c>
      <c r="C3372" s="5">
        <v>3791.3639000000003</v>
      </c>
    </row>
    <row r="3373" spans="2:3" x14ac:dyDescent="0.3">
      <c r="B3373" s="4" t="s">
        <v>6533</v>
      </c>
      <c r="C3373" s="5">
        <v>3791.3639000000003</v>
      </c>
    </row>
    <row r="3374" spans="2:3" x14ac:dyDescent="0.3">
      <c r="B3374" s="4" t="s">
        <v>9360</v>
      </c>
      <c r="C3374" s="5">
        <v>3787.8586999999998</v>
      </c>
    </row>
    <row r="3375" spans="2:3" x14ac:dyDescent="0.3">
      <c r="B3375" s="4" t="s">
        <v>2402</v>
      </c>
      <c r="C3375" s="5">
        <v>3787.0326999999997</v>
      </c>
    </row>
    <row r="3376" spans="2:3" x14ac:dyDescent="0.3">
      <c r="B3376" s="4" t="s">
        <v>7676</v>
      </c>
      <c r="C3376" s="5">
        <v>3783.0576000000001</v>
      </c>
    </row>
    <row r="3377" spans="2:3" x14ac:dyDescent="0.3">
      <c r="B3377" s="4" t="s">
        <v>6687</v>
      </c>
      <c r="C3377" s="5">
        <v>3782.0538000000001</v>
      </c>
    </row>
    <row r="3378" spans="2:3" x14ac:dyDescent="0.3">
      <c r="B3378" s="4" t="s">
        <v>4589</v>
      </c>
      <c r="C3378" s="5">
        <v>3781.2278000000001</v>
      </c>
    </row>
    <row r="3379" spans="2:3" x14ac:dyDescent="0.3">
      <c r="B3379" s="4" t="s">
        <v>2409</v>
      </c>
      <c r="C3379" s="5">
        <v>3780.732</v>
      </c>
    </row>
    <row r="3380" spans="2:3" x14ac:dyDescent="0.3">
      <c r="B3380" s="4" t="s">
        <v>13602</v>
      </c>
      <c r="C3380" s="5">
        <v>3779.9027000000001</v>
      </c>
    </row>
    <row r="3381" spans="2:3" x14ac:dyDescent="0.3">
      <c r="B3381" s="4" t="s">
        <v>8316</v>
      </c>
      <c r="C3381" s="5">
        <v>3779.2574</v>
      </c>
    </row>
    <row r="3382" spans="2:3" x14ac:dyDescent="0.3">
      <c r="B3382" s="4" t="s">
        <v>17239</v>
      </c>
      <c r="C3382" s="5">
        <v>3778.5757000000003</v>
      </c>
    </row>
    <row r="3383" spans="2:3" x14ac:dyDescent="0.3">
      <c r="B3383" s="4" t="s">
        <v>5053</v>
      </c>
      <c r="C3383" s="5">
        <v>3776.5632000000001</v>
      </c>
    </row>
    <row r="3384" spans="2:3" x14ac:dyDescent="0.3">
      <c r="B3384" s="4" t="s">
        <v>17679</v>
      </c>
      <c r="C3384" s="5">
        <v>3775.8607999999999</v>
      </c>
    </row>
    <row r="3385" spans="2:3" x14ac:dyDescent="0.3">
      <c r="B3385" s="4" t="s">
        <v>16094</v>
      </c>
      <c r="C3385" s="5">
        <v>3775.1620000000003</v>
      </c>
    </row>
    <row r="3386" spans="2:3" x14ac:dyDescent="0.3">
      <c r="B3386" s="4" t="s">
        <v>12694</v>
      </c>
      <c r="C3386" s="5">
        <v>3774.6592000000005</v>
      </c>
    </row>
    <row r="3387" spans="2:3" x14ac:dyDescent="0.3">
      <c r="B3387" s="4" t="s">
        <v>3266</v>
      </c>
      <c r="C3387" s="5">
        <v>3774.2750000000001</v>
      </c>
    </row>
    <row r="3388" spans="2:3" x14ac:dyDescent="0.3">
      <c r="B3388" s="4" t="s">
        <v>2544</v>
      </c>
      <c r="C3388" s="5">
        <v>3773.0151000000001</v>
      </c>
    </row>
    <row r="3389" spans="2:3" x14ac:dyDescent="0.3">
      <c r="B3389" s="4" t="s">
        <v>17748</v>
      </c>
      <c r="C3389" s="5">
        <v>3772.6331999999998</v>
      </c>
    </row>
    <row r="3390" spans="2:3" x14ac:dyDescent="0.3">
      <c r="B3390" s="4" t="s">
        <v>18487</v>
      </c>
      <c r="C3390" s="5">
        <v>3765.1388999999999</v>
      </c>
    </row>
    <row r="3391" spans="2:3" x14ac:dyDescent="0.3">
      <c r="B3391" s="4" t="s">
        <v>2046</v>
      </c>
      <c r="C3391" s="5">
        <v>3761.5036999999998</v>
      </c>
    </row>
    <row r="3392" spans="2:3" x14ac:dyDescent="0.3">
      <c r="B3392" s="4" t="s">
        <v>2971</v>
      </c>
      <c r="C3392" s="5">
        <v>3760.7961999999998</v>
      </c>
    </row>
    <row r="3393" spans="2:3" x14ac:dyDescent="0.3">
      <c r="B3393" s="4" t="s">
        <v>7531</v>
      </c>
      <c r="C3393" s="5">
        <v>3757.6992</v>
      </c>
    </row>
    <row r="3394" spans="2:3" x14ac:dyDescent="0.3">
      <c r="B3394" s="4" t="s">
        <v>616</v>
      </c>
      <c r="C3394" s="5">
        <v>3756.3852999999999</v>
      </c>
    </row>
    <row r="3395" spans="2:3" x14ac:dyDescent="0.3">
      <c r="B3395" s="4" t="s">
        <v>7743</v>
      </c>
      <c r="C3395" s="5">
        <v>3756.2395000000001</v>
      </c>
    </row>
    <row r="3396" spans="2:3" x14ac:dyDescent="0.3">
      <c r="B3396" s="4" t="s">
        <v>11644</v>
      </c>
      <c r="C3396" s="5">
        <v>3755.2100999999998</v>
      </c>
    </row>
    <row r="3397" spans="2:3" x14ac:dyDescent="0.3">
      <c r="B3397" s="4" t="s">
        <v>2179</v>
      </c>
      <c r="C3397" s="5">
        <v>3754.8375000000001</v>
      </c>
    </row>
    <row r="3398" spans="2:3" x14ac:dyDescent="0.3">
      <c r="B3398" s="4" t="s">
        <v>16122</v>
      </c>
      <c r="C3398" s="5">
        <v>3753.6374000000001</v>
      </c>
    </row>
    <row r="3399" spans="2:3" x14ac:dyDescent="0.3">
      <c r="B3399" s="4" t="s">
        <v>13167</v>
      </c>
      <c r="C3399" s="5">
        <v>3750.9078000000004</v>
      </c>
    </row>
    <row r="3400" spans="2:3" x14ac:dyDescent="0.3">
      <c r="B3400" s="4" t="s">
        <v>6861</v>
      </c>
      <c r="C3400" s="5">
        <v>3747.3507</v>
      </c>
    </row>
    <row r="3401" spans="2:3" x14ac:dyDescent="0.3">
      <c r="B3401" s="4" t="s">
        <v>6029</v>
      </c>
      <c r="C3401" s="5">
        <v>3747.2518</v>
      </c>
    </row>
    <row r="3402" spans="2:3" x14ac:dyDescent="0.3">
      <c r="B3402" s="4" t="s">
        <v>6613</v>
      </c>
      <c r="C3402" s="5">
        <v>3740.8353999999999</v>
      </c>
    </row>
    <row r="3403" spans="2:3" x14ac:dyDescent="0.3">
      <c r="B3403" s="4" t="s">
        <v>7981</v>
      </c>
      <c r="C3403" s="5">
        <v>3739.6129000000001</v>
      </c>
    </row>
    <row r="3404" spans="2:3" x14ac:dyDescent="0.3">
      <c r="B3404" s="4" t="s">
        <v>17356</v>
      </c>
      <c r="C3404" s="5">
        <v>3739.3824</v>
      </c>
    </row>
    <row r="3405" spans="2:3" x14ac:dyDescent="0.3">
      <c r="B3405" s="4" t="s">
        <v>5649</v>
      </c>
      <c r="C3405" s="5">
        <v>3736.3671999999997</v>
      </c>
    </row>
    <row r="3406" spans="2:3" x14ac:dyDescent="0.3">
      <c r="B3406" s="4" t="s">
        <v>13069</v>
      </c>
      <c r="C3406" s="5">
        <v>3735.4447</v>
      </c>
    </row>
    <row r="3407" spans="2:3" x14ac:dyDescent="0.3">
      <c r="B3407" s="4" t="s">
        <v>13161</v>
      </c>
      <c r="C3407" s="5">
        <v>3732.8822</v>
      </c>
    </row>
    <row r="3408" spans="2:3" x14ac:dyDescent="0.3">
      <c r="B3408" s="4" t="s">
        <v>7558</v>
      </c>
      <c r="C3408" s="5">
        <v>3732.8822</v>
      </c>
    </row>
    <row r="3409" spans="2:3" x14ac:dyDescent="0.3">
      <c r="B3409" s="4" t="s">
        <v>11090</v>
      </c>
      <c r="C3409" s="5">
        <v>3732.4029</v>
      </c>
    </row>
    <row r="3410" spans="2:3" x14ac:dyDescent="0.3">
      <c r="B3410" s="4" t="s">
        <v>4636</v>
      </c>
      <c r="C3410" s="5">
        <v>3731.3624999999997</v>
      </c>
    </row>
    <row r="3411" spans="2:3" x14ac:dyDescent="0.3">
      <c r="B3411" s="4" t="s">
        <v>2307</v>
      </c>
      <c r="C3411" s="5">
        <v>3731.2604999999999</v>
      </c>
    </row>
    <row r="3412" spans="2:3" x14ac:dyDescent="0.3">
      <c r="B3412" s="4" t="s">
        <v>18294</v>
      </c>
      <c r="C3412" s="5">
        <v>3730.4675999999999</v>
      </c>
    </row>
    <row r="3413" spans="2:3" x14ac:dyDescent="0.3">
      <c r="B3413" s="4" t="s">
        <v>17016</v>
      </c>
      <c r="C3413" s="5">
        <v>3730.4675999999999</v>
      </c>
    </row>
    <row r="3414" spans="2:3" x14ac:dyDescent="0.3">
      <c r="B3414" s="4" t="s">
        <v>16797</v>
      </c>
      <c r="C3414" s="5">
        <v>3730.4675999999999</v>
      </c>
    </row>
    <row r="3415" spans="2:3" x14ac:dyDescent="0.3">
      <c r="B3415" s="4" t="s">
        <v>14725</v>
      </c>
      <c r="C3415" s="5">
        <v>3730.4675999999999</v>
      </c>
    </row>
    <row r="3416" spans="2:3" x14ac:dyDescent="0.3">
      <c r="B3416" s="4" t="s">
        <v>4251</v>
      </c>
      <c r="C3416" s="5">
        <v>3730.4675999999999</v>
      </c>
    </row>
    <row r="3417" spans="2:3" x14ac:dyDescent="0.3">
      <c r="B3417" s="4" t="s">
        <v>2129</v>
      </c>
      <c r="C3417" s="5">
        <v>3724.9277000000002</v>
      </c>
    </row>
    <row r="3418" spans="2:3" x14ac:dyDescent="0.3">
      <c r="B3418" s="4" t="s">
        <v>12135</v>
      </c>
      <c r="C3418" s="5">
        <v>3724.2422000000001</v>
      </c>
    </row>
    <row r="3419" spans="2:3" x14ac:dyDescent="0.3">
      <c r="B3419" s="4" t="s">
        <v>704</v>
      </c>
      <c r="C3419" s="5">
        <v>3721.4010000000003</v>
      </c>
    </row>
    <row r="3420" spans="2:3" x14ac:dyDescent="0.3">
      <c r="B3420" s="4" t="s">
        <v>13316</v>
      </c>
      <c r="C3420" s="5">
        <v>3720.7853</v>
      </c>
    </row>
    <row r="3421" spans="2:3" x14ac:dyDescent="0.3">
      <c r="B3421" s="4" t="s">
        <v>5290</v>
      </c>
      <c r="C3421" s="5">
        <v>3720.0191999999997</v>
      </c>
    </row>
    <row r="3422" spans="2:3" x14ac:dyDescent="0.3">
      <c r="B3422" s="4" t="s">
        <v>3412</v>
      </c>
      <c r="C3422" s="5">
        <v>3719.5613000000003</v>
      </c>
    </row>
    <row r="3423" spans="2:3" x14ac:dyDescent="0.3">
      <c r="B3423" s="4" t="s">
        <v>4258</v>
      </c>
      <c r="C3423" s="5">
        <v>3718.0469000000003</v>
      </c>
    </row>
    <row r="3424" spans="2:3" x14ac:dyDescent="0.3">
      <c r="B3424" s="4" t="s">
        <v>11520</v>
      </c>
      <c r="C3424" s="5">
        <v>3717.9053999999996</v>
      </c>
    </row>
    <row r="3425" spans="2:3" x14ac:dyDescent="0.3">
      <c r="B3425" s="4" t="s">
        <v>16338</v>
      </c>
      <c r="C3425" s="5">
        <v>3717.0831000000003</v>
      </c>
    </row>
    <row r="3426" spans="2:3" x14ac:dyDescent="0.3">
      <c r="B3426" s="4" t="s">
        <v>18809</v>
      </c>
      <c r="C3426" s="5">
        <v>3716.2364000000002</v>
      </c>
    </row>
    <row r="3427" spans="2:3" x14ac:dyDescent="0.3">
      <c r="B3427" s="4" t="s">
        <v>9249</v>
      </c>
      <c r="C3427" s="5">
        <v>3714.9883999999997</v>
      </c>
    </row>
    <row r="3428" spans="2:3" x14ac:dyDescent="0.3">
      <c r="B3428" s="4" t="s">
        <v>11884</v>
      </c>
      <c r="C3428" s="5">
        <v>3712.9977999999996</v>
      </c>
    </row>
    <row r="3429" spans="2:3" x14ac:dyDescent="0.3">
      <c r="B3429" s="4" t="s">
        <v>13728</v>
      </c>
      <c r="C3429" s="5">
        <v>3710.88</v>
      </c>
    </row>
    <row r="3430" spans="2:3" x14ac:dyDescent="0.3">
      <c r="B3430" s="4" t="s">
        <v>10974</v>
      </c>
      <c r="C3430" s="5">
        <v>3710.88</v>
      </c>
    </row>
    <row r="3431" spans="2:3" x14ac:dyDescent="0.3">
      <c r="B3431" s="4" t="s">
        <v>5080</v>
      </c>
      <c r="C3431" s="5">
        <v>3710.88</v>
      </c>
    </row>
    <row r="3432" spans="2:3" x14ac:dyDescent="0.3">
      <c r="B3432" s="4" t="s">
        <v>6976</v>
      </c>
      <c r="C3432" s="5">
        <v>3709.8270000000002</v>
      </c>
    </row>
    <row r="3433" spans="2:3" x14ac:dyDescent="0.3">
      <c r="B3433" s="4" t="s">
        <v>16118</v>
      </c>
      <c r="C3433" s="5">
        <v>3707.9101999999998</v>
      </c>
    </row>
    <row r="3434" spans="2:3" x14ac:dyDescent="0.3">
      <c r="B3434" s="4" t="s">
        <v>5322</v>
      </c>
      <c r="C3434" s="5">
        <v>3707.1688999999997</v>
      </c>
    </row>
    <row r="3435" spans="2:3" x14ac:dyDescent="0.3">
      <c r="B3435" s="4" t="s">
        <v>17240</v>
      </c>
      <c r="C3435" s="5">
        <v>3704.8854000000001</v>
      </c>
    </row>
    <row r="3436" spans="2:3" x14ac:dyDescent="0.3">
      <c r="B3436" s="4" t="s">
        <v>7822</v>
      </c>
      <c r="C3436" s="5">
        <v>3703.4440000000004</v>
      </c>
    </row>
    <row r="3437" spans="2:3" x14ac:dyDescent="0.3">
      <c r="B3437" s="4" t="s">
        <v>15483</v>
      </c>
      <c r="C3437" s="5">
        <v>3701.7060999999999</v>
      </c>
    </row>
    <row r="3438" spans="2:3" x14ac:dyDescent="0.3">
      <c r="B3438" s="4" t="s">
        <v>17958</v>
      </c>
      <c r="C3438" s="5">
        <v>3701.1849000000002</v>
      </c>
    </row>
    <row r="3439" spans="2:3" x14ac:dyDescent="0.3">
      <c r="B3439" s="4" t="s">
        <v>9396</v>
      </c>
      <c r="C3439" s="5">
        <v>3697.9792000000002</v>
      </c>
    </row>
    <row r="3440" spans="2:3" x14ac:dyDescent="0.3">
      <c r="B3440" s="4" t="s">
        <v>1375</v>
      </c>
      <c r="C3440" s="5">
        <v>3697.2862999999998</v>
      </c>
    </row>
    <row r="3441" spans="2:3" x14ac:dyDescent="0.3">
      <c r="B3441" s="4" t="s">
        <v>1469</v>
      </c>
      <c r="C3441" s="5">
        <v>3696.0697</v>
      </c>
    </row>
    <row r="3442" spans="2:3" x14ac:dyDescent="0.3">
      <c r="B3442" s="4" t="s">
        <v>1879</v>
      </c>
      <c r="C3442" s="5">
        <v>3695.5750000000003</v>
      </c>
    </row>
    <row r="3443" spans="2:3" x14ac:dyDescent="0.3">
      <c r="B3443" s="4" t="s">
        <v>13239</v>
      </c>
      <c r="C3443" s="5">
        <v>3695.5457999999999</v>
      </c>
    </row>
    <row r="3444" spans="2:3" x14ac:dyDescent="0.3">
      <c r="B3444" s="4" t="s">
        <v>9129</v>
      </c>
      <c r="C3444" s="5">
        <v>3694.1581000000001</v>
      </c>
    </row>
    <row r="3445" spans="2:3" x14ac:dyDescent="0.3">
      <c r="B3445" s="4" t="s">
        <v>4675</v>
      </c>
      <c r="C3445" s="5">
        <v>3691.6523999999999</v>
      </c>
    </row>
    <row r="3446" spans="2:3" x14ac:dyDescent="0.3">
      <c r="B3446" s="4" t="s">
        <v>3146</v>
      </c>
      <c r="C3446" s="5">
        <v>3687.3162000000002</v>
      </c>
    </row>
    <row r="3447" spans="2:3" x14ac:dyDescent="0.3">
      <c r="B3447" s="4" t="s">
        <v>15517</v>
      </c>
      <c r="C3447" s="5">
        <v>3687.1279</v>
      </c>
    </row>
    <row r="3448" spans="2:3" x14ac:dyDescent="0.3">
      <c r="B3448" s="4" t="s">
        <v>6565</v>
      </c>
      <c r="C3448" s="5">
        <v>3684.6664999999998</v>
      </c>
    </row>
    <row r="3449" spans="2:3" x14ac:dyDescent="0.3">
      <c r="B3449" s="4" t="s">
        <v>8194</v>
      </c>
      <c r="C3449" s="5">
        <v>3681.0792000000001</v>
      </c>
    </row>
    <row r="3450" spans="2:3" x14ac:dyDescent="0.3">
      <c r="B3450" s="4" t="s">
        <v>10550</v>
      </c>
      <c r="C3450" s="5">
        <v>3679.6613000000002</v>
      </c>
    </row>
    <row r="3451" spans="2:3" x14ac:dyDescent="0.3">
      <c r="B3451" s="4" t="s">
        <v>15408</v>
      </c>
      <c r="C3451" s="5">
        <v>3677.0721000000003</v>
      </c>
    </row>
    <row r="3452" spans="2:3" x14ac:dyDescent="0.3">
      <c r="B3452" s="4" t="s">
        <v>3969</v>
      </c>
      <c r="C3452" s="5">
        <v>3675.3890000000001</v>
      </c>
    </row>
    <row r="3453" spans="2:3" x14ac:dyDescent="0.3">
      <c r="B3453" s="4" t="s">
        <v>8660</v>
      </c>
      <c r="C3453" s="5">
        <v>3674.1891000000001</v>
      </c>
    </row>
    <row r="3454" spans="2:3" x14ac:dyDescent="0.3">
      <c r="B3454" s="4" t="s">
        <v>18383</v>
      </c>
      <c r="C3454" s="5">
        <v>3673.6713</v>
      </c>
    </row>
    <row r="3455" spans="2:3" x14ac:dyDescent="0.3">
      <c r="B3455" s="4" t="s">
        <v>4312</v>
      </c>
      <c r="C3455" s="5">
        <v>3673.5004999999996</v>
      </c>
    </row>
    <row r="3456" spans="2:3" x14ac:dyDescent="0.3">
      <c r="B3456" s="4" t="s">
        <v>15212</v>
      </c>
      <c r="C3456" s="5">
        <v>3671.6473000000001</v>
      </c>
    </row>
    <row r="3457" spans="2:3" x14ac:dyDescent="0.3">
      <c r="B3457" s="4" t="s">
        <v>12768</v>
      </c>
      <c r="C3457" s="5">
        <v>3668.7013999999999</v>
      </c>
    </row>
    <row r="3458" spans="2:3" x14ac:dyDescent="0.3">
      <c r="B3458" s="4" t="s">
        <v>678</v>
      </c>
      <c r="C3458" s="5">
        <v>3668.0378999999998</v>
      </c>
    </row>
    <row r="3459" spans="2:3" x14ac:dyDescent="0.3">
      <c r="B3459" s="4" t="s">
        <v>16976</v>
      </c>
      <c r="C3459" s="5">
        <v>3666.9382000000001</v>
      </c>
    </row>
    <row r="3460" spans="2:3" x14ac:dyDescent="0.3">
      <c r="B3460" s="4" t="s">
        <v>6872</v>
      </c>
      <c r="C3460" s="5">
        <v>3666.6918000000001</v>
      </c>
    </row>
    <row r="3461" spans="2:3" x14ac:dyDescent="0.3">
      <c r="B3461" s="4" t="s">
        <v>6169</v>
      </c>
      <c r="C3461" s="5">
        <v>3666.6918000000001</v>
      </c>
    </row>
    <row r="3462" spans="2:3" x14ac:dyDescent="0.3">
      <c r="B3462" s="4" t="s">
        <v>14273</v>
      </c>
      <c r="C3462" s="5">
        <v>3665.4827</v>
      </c>
    </row>
    <row r="3463" spans="2:3" x14ac:dyDescent="0.3">
      <c r="B3463" s="4" t="s">
        <v>6855</v>
      </c>
      <c r="C3463" s="5">
        <v>3664.6846</v>
      </c>
    </row>
    <row r="3464" spans="2:3" x14ac:dyDescent="0.3">
      <c r="B3464" s="4" t="s">
        <v>4648</v>
      </c>
      <c r="C3464" s="5">
        <v>3664.5740999999998</v>
      </c>
    </row>
    <row r="3465" spans="2:3" x14ac:dyDescent="0.3">
      <c r="B3465" s="4" t="s">
        <v>3439</v>
      </c>
      <c r="C3465" s="5">
        <v>3662.7480999999993</v>
      </c>
    </row>
    <row r="3466" spans="2:3" x14ac:dyDescent="0.3">
      <c r="B3466" s="4" t="s">
        <v>13967</v>
      </c>
      <c r="C3466" s="5">
        <v>3656.9661000000001</v>
      </c>
    </row>
    <row r="3467" spans="2:3" x14ac:dyDescent="0.3">
      <c r="B3467" s="4" t="s">
        <v>3252</v>
      </c>
      <c r="C3467" s="5">
        <v>3656.7358999999997</v>
      </c>
    </row>
    <row r="3468" spans="2:3" x14ac:dyDescent="0.3">
      <c r="B3468" s="4" t="s">
        <v>7300</v>
      </c>
      <c r="C3468" s="5">
        <v>3655.8044</v>
      </c>
    </row>
    <row r="3469" spans="2:3" x14ac:dyDescent="0.3">
      <c r="B3469" s="4" t="s">
        <v>8834</v>
      </c>
      <c r="C3469" s="5">
        <v>3654.8566000000001</v>
      </c>
    </row>
    <row r="3470" spans="2:3" x14ac:dyDescent="0.3">
      <c r="B3470" s="4" t="s">
        <v>16454</v>
      </c>
      <c r="C3470" s="5">
        <v>3654.0441999999998</v>
      </c>
    </row>
    <row r="3471" spans="2:3" x14ac:dyDescent="0.3">
      <c r="B3471" s="4" t="s">
        <v>14291</v>
      </c>
      <c r="C3471" s="5">
        <v>3653.3002000000001</v>
      </c>
    </row>
    <row r="3472" spans="2:3" x14ac:dyDescent="0.3">
      <c r="B3472" s="4" t="s">
        <v>9025</v>
      </c>
      <c r="C3472" s="5">
        <v>3650.0882999999994</v>
      </c>
    </row>
    <row r="3473" spans="2:3" x14ac:dyDescent="0.3">
      <c r="B3473" s="4" t="s">
        <v>14644</v>
      </c>
      <c r="C3473" s="5">
        <v>3649.2341000000001</v>
      </c>
    </row>
    <row r="3474" spans="2:3" x14ac:dyDescent="0.3">
      <c r="B3474" s="4" t="s">
        <v>13643</v>
      </c>
      <c r="C3474" s="5">
        <v>3646.1271000000002</v>
      </c>
    </row>
    <row r="3475" spans="2:3" x14ac:dyDescent="0.3">
      <c r="B3475" s="4" t="s">
        <v>4771</v>
      </c>
      <c r="C3475" s="5">
        <v>3644.7968999999998</v>
      </c>
    </row>
    <row r="3476" spans="2:3" x14ac:dyDescent="0.3">
      <c r="B3476" s="4" t="s">
        <v>5285</v>
      </c>
      <c r="C3476" s="5">
        <v>3643.7536</v>
      </c>
    </row>
    <row r="3477" spans="2:3" x14ac:dyDescent="0.3">
      <c r="B3477" s="4" t="s">
        <v>7572</v>
      </c>
      <c r="C3477" s="5">
        <v>3642.2928999999999</v>
      </c>
    </row>
    <row r="3478" spans="2:3" x14ac:dyDescent="0.3">
      <c r="B3478" s="4" t="s">
        <v>908</v>
      </c>
      <c r="C3478" s="5">
        <v>3642.2219999999998</v>
      </c>
    </row>
    <row r="3479" spans="2:3" x14ac:dyDescent="0.3">
      <c r="B3479" s="4" t="s">
        <v>15987</v>
      </c>
      <c r="C3479" s="5">
        <v>3641.7487999999998</v>
      </c>
    </row>
    <row r="3480" spans="2:3" x14ac:dyDescent="0.3">
      <c r="B3480" s="4" t="s">
        <v>9881</v>
      </c>
      <c r="C3480" s="5">
        <v>3640.5664000000002</v>
      </c>
    </row>
    <row r="3481" spans="2:3" x14ac:dyDescent="0.3">
      <c r="B3481" s="4" t="s">
        <v>11709</v>
      </c>
      <c r="C3481" s="5">
        <v>3631.6444999999999</v>
      </c>
    </row>
    <row r="3482" spans="2:3" x14ac:dyDescent="0.3">
      <c r="B3482" s="4" t="s">
        <v>18731</v>
      </c>
      <c r="C3482" s="5">
        <v>3631.2577000000001</v>
      </c>
    </row>
    <row r="3483" spans="2:3" x14ac:dyDescent="0.3">
      <c r="B3483" s="4" t="s">
        <v>3510</v>
      </c>
      <c r="C3483" s="5">
        <v>3631.0374999999999</v>
      </c>
    </row>
    <row r="3484" spans="2:3" x14ac:dyDescent="0.3">
      <c r="B3484" s="4" t="s">
        <v>6877</v>
      </c>
      <c r="C3484" s="5">
        <v>3630.3674000000001</v>
      </c>
    </row>
    <row r="3485" spans="2:3" x14ac:dyDescent="0.3">
      <c r="B3485" s="4" t="s">
        <v>8654</v>
      </c>
      <c r="C3485" s="5">
        <v>3629.6763999999998</v>
      </c>
    </row>
    <row r="3486" spans="2:3" x14ac:dyDescent="0.3">
      <c r="B3486" s="4" t="s">
        <v>1783</v>
      </c>
      <c r="C3486" s="5">
        <v>3629.2054000000003</v>
      </c>
    </row>
    <row r="3487" spans="2:3" x14ac:dyDescent="0.3">
      <c r="B3487" s="4" t="s">
        <v>8059</v>
      </c>
      <c r="C3487" s="5">
        <v>3624.7649000000001</v>
      </c>
    </row>
    <row r="3488" spans="2:3" x14ac:dyDescent="0.3">
      <c r="B3488" s="4" t="s">
        <v>11002</v>
      </c>
      <c r="C3488" s="5">
        <v>3623.2822000000001</v>
      </c>
    </row>
    <row r="3489" spans="2:3" x14ac:dyDescent="0.3">
      <c r="B3489" s="4" t="s">
        <v>9854</v>
      </c>
      <c r="C3489" s="5">
        <v>3619.3195000000001</v>
      </c>
    </row>
    <row r="3490" spans="2:3" x14ac:dyDescent="0.3">
      <c r="B3490" s="4" t="s">
        <v>3486</v>
      </c>
      <c r="C3490" s="5">
        <v>3613.7181</v>
      </c>
    </row>
    <row r="3491" spans="2:3" x14ac:dyDescent="0.3">
      <c r="B3491" s="4" t="s">
        <v>18701</v>
      </c>
      <c r="C3491" s="5">
        <v>3613.4105</v>
      </c>
    </row>
    <row r="3492" spans="2:3" x14ac:dyDescent="0.3">
      <c r="B3492" s="4" t="s">
        <v>16071</v>
      </c>
      <c r="C3492" s="5">
        <v>3608.5284000000001</v>
      </c>
    </row>
    <row r="3493" spans="2:3" x14ac:dyDescent="0.3">
      <c r="B3493" s="4" t="s">
        <v>14032</v>
      </c>
      <c r="C3493" s="5">
        <v>3608.5284000000001</v>
      </c>
    </row>
    <row r="3494" spans="2:3" x14ac:dyDescent="0.3">
      <c r="B3494" s="4" t="s">
        <v>11636</v>
      </c>
      <c r="C3494" s="5">
        <v>3608.5284000000001</v>
      </c>
    </row>
    <row r="3495" spans="2:3" x14ac:dyDescent="0.3">
      <c r="B3495" s="4" t="s">
        <v>2546</v>
      </c>
      <c r="C3495" s="5">
        <v>3608.5284000000001</v>
      </c>
    </row>
    <row r="3496" spans="2:3" x14ac:dyDescent="0.3">
      <c r="B3496" s="4" t="s">
        <v>1677</v>
      </c>
      <c r="C3496" s="5">
        <v>3608.5284000000001</v>
      </c>
    </row>
    <row r="3497" spans="2:3" x14ac:dyDescent="0.3">
      <c r="B3497" s="4" t="s">
        <v>14214</v>
      </c>
      <c r="C3497" s="5">
        <v>3606.2184000000002</v>
      </c>
    </row>
    <row r="3498" spans="2:3" x14ac:dyDescent="0.3">
      <c r="B3498" s="4" t="s">
        <v>13420</v>
      </c>
      <c r="C3498" s="5">
        <v>3605.7241999999997</v>
      </c>
    </row>
    <row r="3499" spans="2:3" x14ac:dyDescent="0.3">
      <c r="B3499" s="4" t="s">
        <v>17509</v>
      </c>
      <c r="C3499" s="5">
        <v>3605.6075999999998</v>
      </c>
    </row>
    <row r="3500" spans="2:3" x14ac:dyDescent="0.3">
      <c r="B3500" s="4" t="s">
        <v>16625</v>
      </c>
      <c r="C3500" s="5">
        <v>3602.6760999999997</v>
      </c>
    </row>
    <row r="3501" spans="2:3" x14ac:dyDescent="0.3">
      <c r="B3501" s="4" t="s">
        <v>15030</v>
      </c>
      <c r="C3501" s="5">
        <v>3601.5237999999999</v>
      </c>
    </row>
    <row r="3502" spans="2:3" x14ac:dyDescent="0.3">
      <c r="B3502" s="4" t="s">
        <v>14497</v>
      </c>
      <c r="C3502" s="5">
        <v>3600.7608000000005</v>
      </c>
    </row>
    <row r="3503" spans="2:3" x14ac:dyDescent="0.3">
      <c r="B3503" s="4" t="s">
        <v>14225</v>
      </c>
      <c r="C3503" s="5">
        <v>3595.4557999999997</v>
      </c>
    </row>
    <row r="3504" spans="2:3" x14ac:dyDescent="0.3">
      <c r="B3504" s="4" t="s">
        <v>12670</v>
      </c>
      <c r="C3504" s="5">
        <v>3594.864</v>
      </c>
    </row>
    <row r="3505" spans="2:3" x14ac:dyDescent="0.3">
      <c r="B3505" s="4" t="s">
        <v>6633</v>
      </c>
      <c r="C3505" s="5">
        <v>3594.4258</v>
      </c>
    </row>
    <row r="3506" spans="2:3" x14ac:dyDescent="0.3">
      <c r="B3506" s="4" t="s">
        <v>17973</v>
      </c>
      <c r="C3506" s="5">
        <v>3592.8829999999998</v>
      </c>
    </row>
    <row r="3507" spans="2:3" x14ac:dyDescent="0.3">
      <c r="B3507" s="4" t="s">
        <v>14345</v>
      </c>
      <c r="C3507" s="5">
        <v>3590.6998999999996</v>
      </c>
    </row>
    <row r="3508" spans="2:3" x14ac:dyDescent="0.3">
      <c r="B3508" s="4" t="s">
        <v>13991</v>
      </c>
      <c r="C3508" s="5">
        <v>3588.4174000000003</v>
      </c>
    </row>
    <row r="3509" spans="2:3" x14ac:dyDescent="0.3">
      <c r="B3509" s="4" t="s">
        <v>13346</v>
      </c>
      <c r="C3509" s="5">
        <v>3587.8370999999997</v>
      </c>
    </row>
    <row r="3510" spans="2:3" x14ac:dyDescent="0.3">
      <c r="B3510" s="4" t="s">
        <v>13373</v>
      </c>
      <c r="C3510" s="5">
        <v>3586.9432999999999</v>
      </c>
    </row>
    <row r="3511" spans="2:3" x14ac:dyDescent="0.3">
      <c r="B3511" s="4" t="s">
        <v>3426</v>
      </c>
      <c r="C3511" s="5">
        <v>3586.3393999999998</v>
      </c>
    </row>
    <row r="3512" spans="2:3" x14ac:dyDescent="0.3">
      <c r="B3512" s="4" t="s">
        <v>14317</v>
      </c>
      <c r="C3512" s="5">
        <v>3580.7566000000002</v>
      </c>
    </row>
    <row r="3513" spans="2:3" x14ac:dyDescent="0.3">
      <c r="B3513" s="4" t="s">
        <v>8559</v>
      </c>
      <c r="C3513" s="5">
        <v>3579.7433000000001</v>
      </c>
    </row>
    <row r="3514" spans="2:3" x14ac:dyDescent="0.3">
      <c r="B3514" s="4" t="s">
        <v>10767</v>
      </c>
      <c r="C3514" s="5">
        <v>3579.5405000000001</v>
      </c>
    </row>
    <row r="3515" spans="2:3" x14ac:dyDescent="0.3">
      <c r="B3515" s="4" t="s">
        <v>2961</v>
      </c>
      <c r="C3515" s="5">
        <v>3576.8305999999998</v>
      </c>
    </row>
    <row r="3516" spans="2:3" x14ac:dyDescent="0.3">
      <c r="B3516" s="4" t="s">
        <v>4579</v>
      </c>
      <c r="C3516" s="5">
        <v>3575.0564999999997</v>
      </c>
    </row>
    <row r="3517" spans="2:3" x14ac:dyDescent="0.3">
      <c r="B3517" s="4" t="s">
        <v>18389</v>
      </c>
      <c r="C3517" s="5">
        <v>3574.8395</v>
      </c>
    </row>
    <row r="3518" spans="2:3" x14ac:dyDescent="0.3">
      <c r="B3518" s="4" t="s">
        <v>13586</v>
      </c>
      <c r="C3518" s="5">
        <v>3573.8607999999999</v>
      </c>
    </row>
    <row r="3519" spans="2:3" x14ac:dyDescent="0.3">
      <c r="B3519" s="4" t="s">
        <v>8911</v>
      </c>
      <c r="C3519" s="5">
        <v>3573.5210999999999</v>
      </c>
    </row>
    <row r="3520" spans="2:3" x14ac:dyDescent="0.3">
      <c r="B3520" s="4" t="s">
        <v>1298</v>
      </c>
      <c r="C3520" s="5">
        <v>3569.1372999999999</v>
      </c>
    </row>
    <row r="3521" spans="2:3" x14ac:dyDescent="0.3">
      <c r="B3521" s="4" t="s">
        <v>15069</v>
      </c>
      <c r="C3521" s="5">
        <v>3566.4827</v>
      </c>
    </row>
    <row r="3522" spans="2:3" x14ac:dyDescent="0.3">
      <c r="B3522" s="4" t="s">
        <v>13769</v>
      </c>
      <c r="C3522" s="5">
        <v>3566.4821000000002</v>
      </c>
    </row>
    <row r="3523" spans="2:3" x14ac:dyDescent="0.3">
      <c r="B3523" s="4" t="s">
        <v>12263</v>
      </c>
      <c r="C3523" s="5">
        <v>3564.2704000000003</v>
      </c>
    </row>
    <row r="3524" spans="2:3" x14ac:dyDescent="0.3">
      <c r="B3524" s="4" t="s">
        <v>13555</v>
      </c>
      <c r="C3524" s="5">
        <v>3562.2656999999999</v>
      </c>
    </row>
    <row r="3525" spans="2:3" x14ac:dyDescent="0.3">
      <c r="B3525" s="4" t="s">
        <v>8476</v>
      </c>
      <c r="C3525" s="5">
        <v>3560.7678000000001</v>
      </c>
    </row>
    <row r="3526" spans="2:3" x14ac:dyDescent="0.3">
      <c r="B3526" s="4" t="s">
        <v>15102</v>
      </c>
      <c r="C3526" s="5">
        <v>3560.4645</v>
      </c>
    </row>
    <row r="3527" spans="2:3" x14ac:dyDescent="0.3">
      <c r="B3527" s="4" t="s">
        <v>6704</v>
      </c>
      <c r="C3527" s="5">
        <v>3557.6166999999996</v>
      </c>
    </row>
    <row r="3528" spans="2:3" x14ac:dyDescent="0.3">
      <c r="B3528" s="4" t="s">
        <v>15779</v>
      </c>
      <c r="C3528" s="5">
        <v>3556.0308999999997</v>
      </c>
    </row>
    <row r="3529" spans="2:3" x14ac:dyDescent="0.3">
      <c r="B3529" s="4" t="s">
        <v>17547</v>
      </c>
      <c r="C3529" s="5">
        <v>3555.5599000000002</v>
      </c>
    </row>
    <row r="3530" spans="2:3" x14ac:dyDescent="0.3">
      <c r="B3530" s="4" t="s">
        <v>18808</v>
      </c>
      <c r="C3530" s="5">
        <v>3554.8042</v>
      </c>
    </row>
    <row r="3531" spans="2:3" x14ac:dyDescent="0.3">
      <c r="B3531" s="4" t="s">
        <v>11454</v>
      </c>
      <c r="C3531" s="5">
        <v>3553.6084000000001</v>
      </c>
    </row>
    <row r="3532" spans="2:3" x14ac:dyDescent="0.3">
      <c r="B3532" s="4" t="s">
        <v>2806</v>
      </c>
      <c r="C3532" s="5">
        <v>3546.0920000000001</v>
      </c>
    </row>
    <row r="3533" spans="2:3" x14ac:dyDescent="0.3">
      <c r="B3533" s="4" t="s">
        <v>16359</v>
      </c>
      <c r="C3533" s="5">
        <v>3538.9564</v>
      </c>
    </row>
    <row r="3534" spans="2:3" x14ac:dyDescent="0.3">
      <c r="B3534" s="4" t="s">
        <v>12379</v>
      </c>
      <c r="C3534" s="5">
        <v>3538.5608000000002</v>
      </c>
    </row>
    <row r="3535" spans="2:3" x14ac:dyDescent="0.3">
      <c r="B3535" s="4" t="s">
        <v>17939</v>
      </c>
      <c r="C3535" s="5">
        <v>3536.6286</v>
      </c>
    </row>
    <row r="3536" spans="2:3" x14ac:dyDescent="0.3">
      <c r="B3536" s="4" t="s">
        <v>11072</v>
      </c>
      <c r="C3536" s="5">
        <v>3534.9200999999998</v>
      </c>
    </row>
    <row r="3537" spans="2:3" x14ac:dyDescent="0.3">
      <c r="B3537" s="4" t="s">
        <v>18553</v>
      </c>
      <c r="C3537" s="5">
        <v>3534.1271999999999</v>
      </c>
    </row>
    <row r="3538" spans="2:3" x14ac:dyDescent="0.3">
      <c r="B3538" s="4" t="s">
        <v>16244</v>
      </c>
      <c r="C3538" s="5">
        <v>3534.1271999999999</v>
      </c>
    </row>
    <row r="3539" spans="2:3" x14ac:dyDescent="0.3">
      <c r="B3539" s="4" t="s">
        <v>15049</v>
      </c>
      <c r="C3539" s="5">
        <v>3534.1271999999999</v>
      </c>
    </row>
    <row r="3540" spans="2:3" x14ac:dyDescent="0.3">
      <c r="B3540" s="4" t="s">
        <v>14723</v>
      </c>
      <c r="C3540" s="5">
        <v>3534.1271999999999</v>
      </c>
    </row>
    <row r="3541" spans="2:3" x14ac:dyDescent="0.3">
      <c r="B3541" s="4" t="s">
        <v>15498</v>
      </c>
      <c r="C3541" s="5">
        <v>3534.1271999999999</v>
      </c>
    </row>
    <row r="3542" spans="2:3" x14ac:dyDescent="0.3">
      <c r="B3542" s="4" t="s">
        <v>15478</v>
      </c>
      <c r="C3542" s="5">
        <v>3534.1271999999999</v>
      </c>
    </row>
    <row r="3543" spans="2:3" x14ac:dyDescent="0.3">
      <c r="B3543" s="4" t="s">
        <v>14110</v>
      </c>
      <c r="C3543" s="5">
        <v>3534.1271999999999</v>
      </c>
    </row>
    <row r="3544" spans="2:3" x14ac:dyDescent="0.3">
      <c r="B3544" s="4" t="s">
        <v>3493</v>
      </c>
      <c r="C3544" s="5">
        <v>3534.1271999999999</v>
      </c>
    </row>
    <row r="3545" spans="2:3" x14ac:dyDescent="0.3">
      <c r="B3545" s="4" t="s">
        <v>2339</v>
      </c>
      <c r="C3545" s="5">
        <v>3532.9321999999997</v>
      </c>
    </row>
    <row r="3546" spans="2:3" x14ac:dyDescent="0.3">
      <c r="B3546" s="4" t="s">
        <v>5595</v>
      </c>
      <c r="C3546" s="5">
        <v>3530.4740000000002</v>
      </c>
    </row>
    <row r="3547" spans="2:3" x14ac:dyDescent="0.3">
      <c r="B3547" s="4" t="s">
        <v>12147</v>
      </c>
      <c r="C3547" s="5">
        <v>3529.9299000000001</v>
      </c>
    </row>
    <row r="3548" spans="2:3" x14ac:dyDescent="0.3">
      <c r="B3548" s="4" t="s">
        <v>13342</v>
      </c>
      <c r="C3548" s="5">
        <v>3529.4645</v>
      </c>
    </row>
    <row r="3549" spans="2:3" x14ac:dyDescent="0.3">
      <c r="B3549" s="4" t="s">
        <v>13725</v>
      </c>
      <c r="C3549" s="5">
        <v>3523.9789000000001</v>
      </c>
    </row>
    <row r="3550" spans="2:3" x14ac:dyDescent="0.3">
      <c r="B3550" s="4" t="s">
        <v>6219</v>
      </c>
      <c r="C3550" s="5">
        <v>3523.4061000000002</v>
      </c>
    </row>
    <row r="3551" spans="2:3" x14ac:dyDescent="0.3">
      <c r="B3551" s="4" t="s">
        <v>16356</v>
      </c>
      <c r="C3551" s="5">
        <v>3522.1259999999997</v>
      </c>
    </row>
    <row r="3552" spans="2:3" x14ac:dyDescent="0.3">
      <c r="B3552" s="4" t="s">
        <v>9729</v>
      </c>
      <c r="C3552" s="5">
        <v>3522.1259999999997</v>
      </c>
    </row>
    <row r="3553" spans="2:3" x14ac:dyDescent="0.3">
      <c r="B3553" s="4" t="s">
        <v>7724</v>
      </c>
      <c r="C3553" s="5">
        <v>3517.8858</v>
      </c>
    </row>
    <row r="3554" spans="2:3" x14ac:dyDescent="0.3">
      <c r="B3554" s="4" t="s">
        <v>15370</v>
      </c>
      <c r="C3554" s="5">
        <v>3515.9629000000004</v>
      </c>
    </row>
    <row r="3555" spans="2:3" x14ac:dyDescent="0.3">
      <c r="B3555" s="4" t="s">
        <v>15800</v>
      </c>
      <c r="C3555" s="5">
        <v>3513.0164</v>
      </c>
    </row>
    <row r="3556" spans="2:3" x14ac:dyDescent="0.3">
      <c r="B3556" s="4" t="s">
        <v>13163</v>
      </c>
      <c r="C3556" s="5">
        <v>3511.1949999999997</v>
      </c>
    </row>
    <row r="3557" spans="2:3" x14ac:dyDescent="0.3">
      <c r="B3557" s="4" t="s">
        <v>6548</v>
      </c>
      <c r="C3557" s="5">
        <v>3510.0687000000003</v>
      </c>
    </row>
    <row r="3558" spans="2:3" x14ac:dyDescent="0.3">
      <c r="B3558" s="4" t="s">
        <v>7367</v>
      </c>
      <c r="C3558" s="5">
        <v>3506.6484999999998</v>
      </c>
    </row>
    <row r="3559" spans="2:3" x14ac:dyDescent="0.3">
      <c r="B3559" s="4" t="s">
        <v>17735</v>
      </c>
      <c r="C3559" s="5">
        <v>3503.9865999999997</v>
      </c>
    </row>
    <row r="3560" spans="2:3" x14ac:dyDescent="0.3">
      <c r="B3560" s="4" t="s">
        <v>6040</v>
      </c>
      <c r="C3560" s="5">
        <v>3501.5593999999996</v>
      </c>
    </row>
    <row r="3561" spans="2:3" x14ac:dyDescent="0.3">
      <c r="B3561" s="4" t="s">
        <v>10850</v>
      </c>
      <c r="C3561" s="5">
        <v>3501.1736000000001</v>
      </c>
    </row>
    <row r="3562" spans="2:3" x14ac:dyDescent="0.3">
      <c r="B3562" s="4" t="s">
        <v>5627</v>
      </c>
      <c r="C3562" s="5">
        <v>3497.2855999999997</v>
      </c>
    </row>
    <row r="3563" spans="2:3" x14ac:dyDescent="0.3">
      <c r="B3563" s="4" t="s">
        <v>13208</v>
      </c>
      <c r="C3563" s="5">
        <v>3497.2467000000001</v>
      </c>
    </row>
    <row r="3564" spans="2:3" x14ac:dyDescent="0.3">
      <c r="B3564" s="4" t="s">
        <v>11820</v>
      </c>
      <c r="C3564" s="5">
        <v>3497.116</v>
      </c>
    </row>
    <row r="3565" spans="2:3" x14ac:dyDescent="0.3">
      <c r="B3565" s="4" t="s">
        <v>13446</v>
      </c>
      <c r="C3565" s="5">
        <v>3495.8337999999999</v>
      </c>
    </row>
    <row r="3566" spans="2:3" x14ac:dyDescent="0.3">
      <c r="B3566" s="4" t="s">
        <v>10624</v>
      </c>
      <c r="C3566" s="5">
        <v>3491.9056</v>
      </c>
    </row>
    <row r="3567" spans="2:3" x14ac:dyDescent="0.3">
      <c r="B3567" s="4" t="s">
        <v>18551</v>
      </c>
      <c r="C3567" s="5">
        <v>3491.6669999999999</v>
      </c>
    </row>
    <row r="3568" spans="2:3" x14ac:dyDescent="0.3">
      <c r="B3568" s="4" t="s">
        <v>9697</v>
      </c>
      <c r="C3568" s="5">
        <v>3491.1126999999997</v>
      </c>
    </row>
    <row r="3569" spans="2:3" x14ac:dyDescent="0.3">
      <c r="B3569" s="4" t="s">
        <v>13405</v>
      </c>
      <c r="C3569" s="5">
        <v>3489.4326000000005</v>
      </c>
    </row>
    <row r="3570" spans="2:3" x14ac:dyDescent="0.3">
      <c r="B3570" s="4" t="s">
        <v>644</v>
      </c>
      <c r="C3570" s="5">
        <v>3485.6496999999999</v>
      </c>
    </row>
    <row r="3571" spans="2:3" x14ac:dyDescent="0.3">
      <c r="B3571" s="4" t="s">
        <v>16901</v>
      </c>
      <c r="C3571" s="5">
        <v>3482.2076999999999</v>
      </c>
    </row>
    <row r="3572" spans="2:3" x14ac:dyDescent="0.3">
      <c r="B3572" s="4" t="s">
        <v>13791</v>
      </c>
      <c r="C3572" s="5">
        <v>3480.7388000000001</v>
      </c>
    </row>
    <row r="3573" spans="2:3" x14ac:dyDescent="0.3">
      <c r="B3573" s="4" t="s">
        <v>18138</v>
      </c>
      <c r="C3573" s="5">
        <v>3478.8305999999998</v>
      </c>
    </row>
    <row r="3574" spans="2:3" x14ac:dyDescent="0.3">
      <c r="B3574" s="4" t="s">
        <v>9751</v>
      </c>
      <c r="C3574" s="5">
        <v>3478.3185999999996</v>
      </c>
    </row>
    <row r="3575" spans="2:3" x14ac:dyDescent="0.3">
      <c r="B3575" s="4" t="s">
        <v>9055</v>
      </c>
      <c r="C3575" s="5">
        <v>3476.5065</v>
      </c>
    </row>
    <row r="3576" spans="2:3" x14ac:dyDescent="0.3">
      <c r="B3576" s="4" t="s">
        <v>17041</v>
      </c>
      <c r="C3576" s="5">
        <v>3474.9623000000001</v>
      </c>
    </row>
    <row r="3577" spans="2:3" x14ac:dyDescent="0.3">
      <c r="B3577" s="4" t="s">
        <v>13327</v>
      </c>
      <c r="C3577" s="5">
        <v>3473.6066999999998</v>
      </c>
    </row>
    <row r="3578" spans="2:3" x14ac:dyDescent="0.3">
      <c r="B3578" s="4" t="s">
        <v>12340</v>
      </c>
      <c r="C3578" s="5">
        <v>3469.7633000000001</v>
      </c>
    </row>
    <row r="3579" spans="2:3" x14ac:dyDescent="0.3">
      <c r="B3579" s="4" t="s">
        <v>3912</v>
      </c>
      <c r="C3579" s="5">
        <v>3468.759</v>
      </c>
    </row>
    <row r="3580" spans="2:3" x14ac:dyDescent="0.3">
      <c r="B3580" s="4" t="s">
        <v>14461</v>
      </c>
      <c r="C3580" s="5">
        <v>3468.67</v>
      </c>
    </row>
    <row r="3581" spans="2:3" x14ac:dyDescent="0.3">
      <c r="B3581" s="4" t="s">
        <v>5622</v>
      </c>
      <c r="C3581" s="5">
        <v>3464.7629000000002</v>
      </c>
    </row>
    <row r="3582" spans="2:3" x14ac:dyDescent="0.3">
      <c r="B3582" s="4" t="s">
        <v>8624</v>
      </c>
      <c r="C3582" s="5">
        <v>3462.3200999999999</v>
      </c>
    </row>
    <row r="3583" spans="2:3" x14ac:dyDescent="0.3">
      <c r="B3583" s="4" t="s">
        <v>7362</v>
      </c>
      <c r="C3583" s="5">
        <v>3458.8611000000001</v>
      </c>
    </row>
    <row r="3584" spans="2:3" x14ac:dyDescent="0.3">
      <c r="B3584" s="4" t="s">
        <v>5913</v>
      </c>
      <c r="C3584" s="5">
        <v>3458.4771999999998</v>
      </c>
    </row>
    <row r="3585" spans="2:3" x14ac:dyDescent="0.3">
      <c r="B3585" s="4" t="s">
        <v>2415</v>
      </c>
      <c r="C3585" s="5">
        <v>3456.4929999999999</v>
      </c>
    </row>
    <row r="3586" spans="2:3" x14ac:dyDescent="0.3">
      <c r="B3586" s="4" t="s">
        <v>4746</v>
      </c>
      <c r="C3586" s="5">
        <v>3450.9353000000001</v>
      </c>
    </row>
    <row r="3587" spans="2:3" x14ac:dyDescent="0.3">
      <c r="B3587" s="4" t="s">
        <v>2982</v>
      </c>
      <c r="C3587" s="5">
        <v>3450.3208</v>
      </c>
    </row>
    <row r="3588" spans="2:3" x14ac:dyDescent="0.3">
      <c r="B3588" s="4" t="s">
        <v>6901</v>
      </c>
      <c r="C3588" s="5">
        <v>3448.3040999999998</v>
      </c>
    </row>
    <row r="3589" spans="2:3" x14ac:dyDescent="0.3">
      <c r="B3589" s="4" t="s">
        <v>17533</v>
      </c>
      <c r="C3589" s="5">
        <v>3448.0981999999999</v>
      </c>
    </row>
    <row r="3590" spans="2:3" x14ac:dyDescent="0.3">
      <c r="B3590" s="4" t="s">
        <v>7602</v>
      </c>
      <c r="C3590" s="5">
        <v>3447.3782000000001</v>
      </c>
    </row>
    <row r="3591" spans="2:3" x14ac:dyDescent="0.3">
      <c r="B3591" s="4" t="s">
        <v>15824</v>
      </c>
      <c r="C3591" s="5">
        <v>3447.1088</v>
      </c>
    </row>
    <row r="3592" spans="2:3" x14ac:dyDescent="0.3">
      <c r="B3592" s="4" t="s">
        <v>9171</v>
      </c>
      <c r="C3592" s="5">
        <v>3446.8552999999997</v>
      </c>
    </row>
    <row r="3593" spans="2:3" x14ac:dyDescent="0.3">
      <c r="B3593" s="4" t="s">
        <v>16841</v>
      </c>
      <c r="C3593" s="5">
        <v>3445.5129000000002</v>
      </c>
    </row>
    <row r="3594" spans="2:3" x14ac:dyDescent="0.3">
      <c r="B3594" s="4" t="s">
        <v>9897</v>
      </c>
      <c r="C3594" s="5">
        <v>3435.7442000000001</v>
      </c>
    </row>
    <row r="3595" spans="2:3" x14ac:dyDescent="0.3">
      <c r="B3595" s="4" t="s">
        <v>10483</v>
      </c>
      <c r="C3595" s="5">
        <v>3434.5111999999999</v>
      </c>
    </row>
    <row r="3596" spans="2:3" x14ac:dyDescent="0.3">
      <c r="B3596" s="4" t="s">
        <v>11451</v>
      </c>
      <c r="C3596" s="5">
        <v>3433.4456</v>
      </c>
    </row>
    <row r="3597" spans="2:3" x14ac:dyDescent="0.3">
      <c r="B3597" s="4" t="s">
        <v>16890</v>
      </c>
      <c r="C3597" s="5">
        <v>3433.4324999999999</v>
      </c>
    </row>
    <row r="3598" spans="2:3" x14ac:dyDescent="0.3">
      <c r="B3598" s="4" t="s">
        <v>3744</v>
      </c>
      <c r="C3598" s="5">
        <v>3433.1293999999998</v>
      </c>
    </row>
    <row r="3599" spans="2:3" x14ac:dyDescent="0.3">
      <c r="B3599" s="4" t="s">
        <v>18450</v>
      </c>
      <c r="C3599" s="5">
        <v>3430.8827999999999</v>
      </c>
    </row>
    <row r="3600" spans="2:3" x14ac:dyDescent="0.3">
      <c r="B3600" s="4" t="s">
        <v>12480</v>
      </c>
      <c r="C3600" s="5">
        <v>3426.7672000000002</v>
      </c>
    </row>
    <row r="3601" spans="2:3" x14ac:dyDescent="0.3">
      <c r="B3601" s="4" t="s">
        <v>5658</v>
      </c>
      <c r="C3601" s="5">
        <v>3421.1911999999998</v>
      </c>
    </row>
    <row r="3602" spans="2:3" x14ac:dyDescent="0.3">
      <c r="B3602" s="4" t="s">
        <v>7853</v>
      </c>
      <c r="C3602" s="5">
        <v>3419.1266000000001</v>
      </c>
    </row>
    <row r="3603" spans="2:3" x14ac:dyDescent="0.3">
      <c r="B3603" s="4" t="s">
        <v>12005</v>
      </c>
      <c r="C3603" s="5">
        <v>3418.3627999999999</v>
      </c>
    </row>
    <row r="3604" spans="2:3" x14ac:dyDescent="0.3">
      <c r="B3604" s="4" t="s">
        <v>14339</v>
      </c>
      <c r="C3604" s="5">
        <v>3417.3989999999999</v>
      </c>
    </row>
    <row r="3605" spans="2:3" x14ac:dyDescent="0.3">
      <c r="B3605" s="4" t="s">
        <v>12650</v>
      </c>
      <c r="C3605" s="5">
        <v>3415.9044999999996</v>
      </c>
    </row>
    <row r="3606" spans="2:3" x14ac:dyDescent="0.3">
      <c r="B3606" s="4" t="s">
        <v>8769</v>
      </c>
      <c r="C3606" s="5">
        <v>3408.2939999999999</v>
      </c>
    </row>
    <row r="3607" spans="2:3" x14ac:dyDescent="0.3">
      <c r="B3607" s="4" t="s">
        <v>13917</v>
      </c>
      <c r="C3607" s="5">
        <v>3406.1762999999996</v>
      </c>
    </row>
    <row r="3608" spans="2:3" x14ac:dyDescent="0.3">
      <c r="B3608" s="4" t="s">
        <v>15760</v>
      </c>
      <c r="C3608" s="5">
        <v>3399.4360000000001</v>
      </c>
    </row>
    <row r="3609" spans="2:3" x14ac:dyDescent="0.3">
      <c r="B3609" s="4" t="s">
        <v>2745</v>
      </c>
      <c r="C3609" s="5">
        <v>3399.0518000000002</v>
      </c>
    </row>
    <row r="3610" spans="2:3" x14ac:dyDescent="0.3">
      <c r="B3610" s="4" t="s">
        <v>13379</v>
      </c>
      <c r="C3610" s="5">
        <v>3394.0637999999999</v>
      </c>
    </row>
    <row r="3611" spans="2:3" x14ac:dyDescent="0.3">
      <c r="B3611" s="4" t="s">
        <v>10361</v>
      </c>
      <c r="C3611" s="5">
        <v>3394.0637999999999</v>
      </c>
    </row>
    <row r="3612" spans="2:3" x14ac:dyDescent="0.3">
      <c r="B3612" s="4" t="s">
        <v>12596</v>
      </c>
      <c r="C3612" s="5">
        <v>3393.8199</v>
      </c>
    </row>
    <row r="3613" spans="2:3" x14ac:dyDescent="0.3">
      <c r="B3613" s="4" t="s">
        <v>17512</v>
      </c>
      <c r="C3613" s="5">
        <v>3390.7037999999998</v>
      </c>
    </row>
    <row r="3614" spans="2:3" x14ac:dyDescent="0.3">
      <c r="B3614" s="4" t="s">
        <v>3042</v>
      </c>
      <c r="C3614" s="5">
        <v>3387.9490000000001</v>
      </c>
    </row>
    <row r="3615" spans="2:3" x14ac:dyDescent="0.3">
      <c r="B3615" s="4" t="s">
        <v>2073</v>
      </c>
      <c r="C3615" s="5">
        <v>3385.0785000000001</v>
      </c>
    </row>
    <row r="3616" spans="2:3" x14ac:dyDescent="0.3">
      <c r="B3616" s="4" t="s">
        <v>2378</v>
      </c>
      <c r="C3616" s="5">
        <v>3383.2635</v>
      </c>
    </row>
    <row r="3617" spans="2:3" x14ac:dyDescent="0.3">
      <c r="B3617" s="4" t="s">
        <v>7540</v>
      </c>
      <c r="C3617" s="5">
        <v>3382.8083999999999</v>
      </c>
    </row>
    <row r="3618" spans="2:3" x14ac:dyDescent="0.3">
      <c r="B3618" s="4" t="s">
        <v>18264</v>
      </c>
      <c r="C3618" s="5">
        <v>3382.7831999999999</v>
      </c>
    </row>
    <row r="3619" spans="2:3" x14ac:dyDescent="0.3">
      <c r="B3619" s="4" t="s">
        <v>14432</v>
      </c>
      <c r="C3619" s="5">
        <v>3380.0184999999997</v>
      </c>
    </row>
    <row r="3620" spans="2:3" x14ac:dyDescent="0.3">
      <c r="B3620" s="4" t="s">
        <v>3365</v>
      </c>
      <c r="C3620" s="5">
        <v>3379.5657000000001</v>
      </c>
    </row>
    <row r="3621" spans="2:3" x14ac:dyDescent="0.3">
      <c r="B3621" s="4" t="s">
        <v>13132</v>
      </c>
      <c r="C3621" s="5">
        <v>3377.1481000000003</v>
      </c>
    </row>
    <row r="3622" spans="2:3" x14ac:dyDescent="0.3">
      <c r="B3622" s="4" t="s">
        <v>2552</v>
      </c>
      <c r="C3622" s="5">
        <v>3376.5251000000003</v>
      </c>
    </row>
    <row r="3623" spans="2:3" x14ac:dyDescent="0.3">
      <c r="B3623" s="4" t="s">
        <v>2410</v>
      </c>
      <c r="C3623" s="5">
        <v>3374.192</v>
      </c>
    </row>
    <row r="3624" spans="2:3" x14ac:dyDescent="0.3">
      <c r="B3624" s="4" t="s">
        <v>7567</v>
      </c>
      <c r="C3624" s="5">
        <v>3372.9376999999999</v>
      </c>
    </row>
    <row r="3625" spans="2:3" x14ac:dyDescent="0.3">
      <c r="B3625" s="4" t="s">
        <v>11953</v>
      </c>
      <c r="C3625" s="5">
        <v>3370.8624</v>
      </c>
    </row>
    <row r="3626" spans="2:3" x14ac:dyDescent="0.3">
      <c r="B3626" s="4" t="s">
        <v>9782</v>
      </c>
      <c r="C3626" s="5">
        <v>3370.8624</v>
      </c>
    </row>
    <row r="3627" spans="2:3" x14ac:dyDescent="0.3">
      <c r="B3627" s="4" t="s">
        <v>3128</v>
      </c>
      <c r="C3627" s="5">
        <v>3370.8624</v>
      </c>
    </row>
    <row r="3628" spans="2:3" x14ac:dyDescent="0.3">
      <c r="B3628" s="4" t="s">
        <v>7218</v>
      </c>
      <c r="C3628" s="5">
        <v>3361.2763000000004</v>
      </c>
    </row>
    <row r="3629" spans="2:3" x14ac:dyDescent="0.3">
      <c r="B3629" s="4" t="s">
        <v>6923</v>
      </c>
      <c r="C3629" s="5">
        <v>3360.6205</v>
      </c>
    </row>
    <row r="3630" spans="2:3" x14ac:dyDescent="0.3">
      <c r="B3630" s="4" t="s">
        <v>5006</v>
      </c>
      <c r="C3630" s="5">
        <v>3360.4833999999996</v>
      </c>
    </row>
    <row r="3631" spans="2:3" x14ac:dyDescent="0.3">
      <c r="B3631" s="4" t="s">
        <v>13665</v>
      </c>
      <c r="C3631" s="5">
        <v>3359.6904999999997</v>
      </c>
    </row>
    <row r="3632" spans="2:3" x14ac:dyDescent="0.3">
      <c r="B3632" s="4" t="s">
        <v>5953</v>
      </c>
      <c r="C3632" s="5">
        <v>3358.2454999999995</v>
      </c>
    </row>
    <row r="3633" spans="2:3" x14ac:dyDescent="0.3">
      <c r="B3633" s="4" t="s">
        <v>891</v>
      </c>
      <c r="C3633" s="5">
        <v>3352.8015999999998</v>
      </c>
    </row>
    <row r="3634" spans="2:3" x14ac:dyDescent="0.3">
      <c r="B3634" s="4" t="s">
        <v>14500</v>
      </c>
      <c r="C3634" s="5">
        <v>3351.9753000000001</v>
      </c>
    </row>
    <row r="3635" spans="2:3" x14ac:dyDescent="0.3">
      <c r="B3635" s="4" t="s">
        <v>11355</v>
      </c>
      <c r="C3635" s="5">
        <v>3349.3166000000001</v>
      </c>
    </row>
    <row r="3636" spans="2:3" x14ac:dyDescent="0.3">
      <c r="B3636" s="4" t="s">
        <v>18696</v>
      </c>
      <c r="C3636" s="5">
        <v>3346.2055</v>
      </c>
    </row>
    <row r="3637" spans="2:3" x14ac:dyDescent="0.3">
      <c r="B3637" s="4" t="s">
        <v>10022</v>
      </c>
      <c r="C3637" s="5">
        <v>3341.4207000000001</v>
      </c>
    </row>
    <row r="3638" spans="2:3" x14ac:dyDescent="0.3">
      <c r="B3638" s="4" t="s">
        <v>8789</v>
      </c>
      <c r="C3638" s="5">
        <v>3339.3726000000001</v>
      </c>
    </row>
    <row r="3639" spans="2:3" x14ac:dyDescent="0.3">
      <c r="B3639" s="4" t="s">
        <v>8157</v>
      </c>
      <c r="C3639" s="5">
        <v>3338.0373</v>
      </c>
    </row>
    <row r="3640" spans="2:3" x14ac:dyDescent="0.3">
      <c r="B3640" s="4" t="s">
        <v>18898</v>
      </c>
      <c r="C3640" s="5">
        <v>3337.7867999999999</v>
      </c>
    </row>
    <row r="3641" spans="2:3" x14ac:dyDescent="0.3">
      <c r="B3641" s="4" t="s">
        <v>18326</v>
      </c>
      <c r="C3641" s="5">
        <v>3337.7867999999999</v>
      </c>
    </row>
    <row r="3642" spans="2:3" x14ac:dyDescent="0.3">
      <c r="B3642" s="4" t="s">
        <v>9205</v>
      </c>
      <c r="C3642" s="5">
        <v>3337.7867999999999</v>
      </c>
    </row>
    <row r="3643" spans="2:3" x14ac:dyDescent="0.3">
      <c r="B3643" s="4" t="s">
        <v>7600</v>
      </c>
      <c r="C3643" s="5">
        <v>3337.7867999999999</v>
      </c>
    </row>
    <row r="3644" spans="2:3" x14ac:dyDescent="0.3">
      <c r="B3644" s="4" t="s">
        <v>6414</v>
      </c>
      <c r="C3644" s="5">
        <v>3337.7867999999999</v>
      </c>
    </row>
    <row r="3645" spans="2:3" x14ac:dyDescent="0.3">
      <c r="B3645" s="4" t="s">
        <v>5084</v>
      </c>
      <c r="C3645" s="5">
        <v>3337.7867999999999</v>
      </c>
    </row>
    <row r="3646" spans="2:3" x14ac:dyDescent="0.3">
      <c r="B3646" s="4" t="s">
        <v>1920</v>
      </c>
      <c r="C3646" s="5">
        <v>3337.7867999999999</v>
      </c>
    </row>
    <row r="3647" spans="2:3" x14ac:dyDescent="0.3">
      <c r="B3647" s="4" t="s">
        <v>2268</v>
      </c>
      <c r="C3647" s="5">
        <v>3333.7877999999996</v>
      </c>
    </row>
    <row r="3648" spans="2:3" x14ac:dyDescent="0.3">
      <c r="B3648" s="4" t="s">
        <v>9300</v>
      </c>
      <c r="C3648" s="5">
        <v>3330.0570000000002</v>
      </c>
    </row>
    <row r="3649" spans="2:3" x14ac:dyDescent="0.3">
      <c r="B3649" s="4" t="s">
        <v>18524</v>
      </c>
      <c r="C3649" s="5">
        <v>3323.4296999999997</v>
      </c>
    </row>
    <row r="3650" spans="2:3" x14ac:dyDescent="0.3">
      <c r="B3650" s="4" t="s">
        <v>13138</v>
      </c>
      <c r="C3650" s="5">
        <v>3321.2264999999998</v>
      </c>
    </row>
    <row r="3651" spans="2:3" x14ac:dyDescent="0.3">
      <c r="B3651" s="4" t="s">
        <v>925</v>
      </c>
      <c r="C3651" s="5">
        <v>3319.5794999999998</v>
      </c>
    </row>
    <row r="3652" spans="2:3" x14ac:dyDescent="0.3">
      <c r="B3652" s="4" t="s">
        <v>1187</v>
      </c>
      <c r="C3652" s="5">
        <v>3312.4746999999998</v>
      </c>
    </row>
    <row r="3653" spans="2:3" x14ac:dyDescent="0.3">
      <c r="B3653" s="4" t="s">
        <v>18810</v>
      </c>
      <c r="C3653" s="5">
        <v>3311.7152000000006</v>
      </c>
    </row>
    <row r="3654" spans="2:3" x14ac:dyDescent="0.3">
      <c r="B3654" s="4" t="s">
        <v>9015</v>
      </c>
      <c r="C3654" s="5">
        <v>3308.9941999999996</v>
      </c>
    </row>
    <row r="3655" spans="2:3" x14ac:dyDescent="0.3">
      <c r="B3655" s="4" t="s">
        <v>1158</v>
      </c>
      <c r="C3655" s="5">
        <v>3308.4134999999997</v>
      </c>
    </row>
    <row r="3656" spans="2:3" x14ac:dyDescent="0.3">
      <c r="B3656" s="4" t="s">
        <v>3036</v>
      </c>
      <c r="C3656" s="5">
        <v>3308.1188999999999</v>
      </c>
    </row>
    <row r="3657" spans="2:3" x14ac:dyDescent="0.3">
      <c r="B3657" s="4" t="s">
        <v>4842</v>
      </c>
      <c r="C3657" s="5">
        <v>3307.8996000000002</v>
      </c>
    </row>
    <row r="3658" spans="2:3" x14ac:dyDescent="0.3">
      <c r="B3658" s="4" t="s">
        <v>765</v>
      </c>
      <c r="C3658" s="5">
        <v>3303.5009</v>
      </c>
    </row>
    <row r="3659" spans="2:3" x14ac:dyDescent="0.3">
      <c r="B3659" s="4" t="s">
        <v>9239</v>
      </c>
      <c r="C3659" s="5">
        <v>3303.0468999999998</v>
      </c>
    </row>
    <row r="3660" spans="2:3" x14ac:dyDescent="0.3">
      <c r="B3660" s="4" t="s">
        <v>1175</v>
      </c>
      <c r="C3660" s="5">
        <v>3302.5539000000003</v>
      </c>
    </row>
    <row r="3661" spans="2:3" x14ac:dyDescent="0.3">
      <c r="B3661" s="4" t="s">
        <v>6403</v>
      </c>
      <c r="C3661" s="5">
        <v>3301.2195000000002</v>
      </c>
    </row>
    <row r="3662" spans="2:3" x14ac:dyDescent="0.3">
      <c r="B3662" s="4" t="s">
        <v>2696</v>
      </c>
      <c r="C3662" s="5">
        <v>3301.1446000000001</v>
      </c>
    </row>
    <row r="3663" spans="2:3" x14ac:dyDescent="0.3">
      <c r="B3663" s="4" t="s">
        <v>4179</v>
      </c>
      <c r="C3663" s="5">
        <v>3299.3586</v>
      </c>
    </row>
    <row r="3664" spans="2:3" x14ac:dyDescent="0.3">
      <c r="B3664" s="4" t="s">
        <v>7207</v>
      </c>
      <c r="C3664" s="5">
        <v>3296.8744999999999</v>
      </c>
    </row>
    <row r="3665" spans="2:3" x14ac:dyDescent="0.3">
      <c r="B3665" s="4" t="s">
        <v>4595</v>
      </c>
      <c r="C3665" s="5">
        <v>3294.7655999999997</v>
      </c>
    </row>
    <row r="3666" spans="2:3" x14ac:dyDescent="0.3">
      <c r="B3666" s="4" t="s">
        <v>10893</v>
      </c>
      <c r="C3666" s="5">
        <v>3291.4847999999997</v>
      </c>
    </row>
    <row r="3667" spans="2:3" x14ac:dyDescent="0.3">
      <c r="B3667" s="4" t="s">
        <v>12506</v>
      </c>
      <c r="C3667" s="5">
        <v>3290.6541999999999</v>
      </c>
    </row>
    <row r="3668" spans="2:3" x14ac:dyDescent="0.3">
      <c r="B3668" s="4" t="s">
        <v>18268</v>
      </c>
      <c r="C3668" s="5">
        <v>3290.3931000000002</v>
      </c>
    </row>
    <row r="3669" spans="2:3" x14ac:dyDescent="0.3">
      <c r="B3669" s="4" t="s">
        <v>3483</v>
      </c>
      <c r="C3669" s="5">
        <v>3289.6778999999997</v>
      </c>
    </row>
    <row r="3670" spans="2:3" x14ac:dyDescent="0.3">
      <c r="B3670" s="4" t="s">
        <v>15103</v>
      </c>
      <c r="C3670" s="5">
        <v>3289.4260999999997</v>
      </c>
    </row>
    <row r="3671" spans="2:3" x14ac:dyDescent="0.3">
      <c r="B3671" s="4" t="s">
        <v>6705</v>
      </c>
      <c r="C3671" s="5">
        <v>3289.2942000000003</v>
      </c>
    </row>
    <row r="3672" spans="2:3" x14ac:dyDescent="0.3">
      <c r="B3672" s="4" t="s">
        <v>2678</v>
      </c>
      <c r="C3672" s="5">
        <v>3286.4767999999999</v>
      </c>
    </row>
    <row r="3673" spans="2:3" x14ac:dyDescent="0.3">
      <c r="B3673" s="4" t="s">
        <v>7994</v>
      </c>
      <c r="C3673" s="5">
        <v>3286.3025000000002</v>
      </c>
    </row>
    <row r="3674" spans="2:3" x14ac:dyDescent="0.3">
      <c r="B3674" s="4" t="s">
        <v>18892</v>
      </c>
      <c r="C3674" s="5">
        <v>3285.9162000000001</v>
      </c>
    </row>
    <row r="3675" spans="2:3" x14ac:dyDescent="0.3">
      <c r="B3675" s="4" t="s">
        <v>15256</v>
      </c>
      <c r="C3675" s="5">
        <v>3281.9587999999999</v>
      </c>
    </row>
    <row r="3676" spans="2:3" x14ac:dyDescent="0.3">
      <c r="B3676" s="4" t="s">
        <v>756</v>
      </c>
      <c r="C3676" s="5">
        <v>3281.4070999999999</v>
      </c>
    </row>
    <row r="3677" spans="2:3" x14ac:dyDescent="0.3">
      <c r="B3677" s="4" t="s">
        <v>15867</v>
      </c>
      <c r="C3677" s="5">
        <v>3280.3806</v>
      </c>
    </row>
    <row r="3678" spans="2:3" x14ac:dyDescent="0.3">
      <c r="B3678" s="4" t="s">
        <v>1003</v>
      </c>
      <c r="C3678" s="5">
        <v>3280.0921999999996</v>
      </c>
    </row>
    <row r="3679" spans="2:3" x14ac:dyDescent="0.3">
      <c r="B3679" s="4" t="s">
        <v>10552</v>
      </c>
      <c r="C3679" s="5">
        <v>3276.7680000000005</v>
      </c>
    </row>
    <row r="3680" spans="2:3" x14ac:dyDescent="0.3">
      <c r="B3680" s="4" t="s">
        <v>14309</v>
      </c>
      <c r="C3680" s="5">
        <v>3275.3024</v>
      </c>
    </row>
    <row r="3681" spans="2:3" x14ac:dyDescent="0.3">
      <c r="B3681" s="4" t="s">
        <v>2545</v>
      </c>
      <c r="C3681" s="5">
        <v>3273.6615000000002</v>
      </c>
    </row>
    <row r="3682" spans="2:3" x14ac:dyDescent="0.3">
      <c r="B3682" s="4" t="s">
        <v>1005</v>
      </c>
      <c r="C3682" s="5">
        <v>3272.9358999999999</v>
      </c>
    </row>
    <row r="3683" spans="2:3" x14ac:dyDescent="0.3">
      <c r="B3683" s="4" t="s">
        <v>13237</v>
      </c>
      <c r="C3683" s="5">
        <v>3272.4976999999999</v>
      </c>
    </row>
    <row r="3684" spans="2:3" x14ac:dyDescent="0.3">
      <c r="B3684" s="4" t="s">
        <v>4846</v>
      </c>
      <c r="C3684" s="5">
        <v>3271.6992999999998</v>
      </c>
    </row>
    <row r="3685" spans="2:3" x14ac:dyDescent="0.3">
      <c r="B3685" s="4" t="s">
        <v>9689</v>
      </c>
      <c r="C3685" s="5">
        <v>3271.5942</v>
      </c>
    </row>
    <row r="3686" spans="2:3" x14ac:dyDescent="0.3">
      <c r="B3686" s="4" t="s">
        <v>5723</v>
      </c>
      <c r="C3686" s="5">
        <v>3269.4571999999998</v>
      </c>
    </row>
    <row r="3687" spans="2:3" x14ac:dyDescent="0.3">
      <c r="B3687" s="4" t="s">
        <v>13108</v>
      </c>
      <c r="C3687" s="5">
        <v>3268.0416999999998</v>
      </c>
    </row>
    <row r="3688" spans="2:3" x14ac:dyDescent="0.3">
      <c r="B3688" s="4" t="s">
        <v>16084</v>
      </c>
      <c r="C3688" s="5">
        <v>3267.4868999999999</v>
      </c>
    </row>
    <row r="3689" spans="2:3" x14ac:dyDescent="0.3">
      <c r="B3689" s="4" t="s">
        <v>12360</v>
      </c>
      <c r="C3689" s="5">
        <v>3267.2089999999998</v>
      </c>
    </row>
    <row r="3690" spans="2:3" x14ac:dyDescent="0.3">
      <c r="B3690" s="4" t="s">
        <v>9122</v>
      </c>
      <c r="C3690" s="5">
        <v>3265.5684999999999</v>
      </c>
    </row>
    <row r="3691" spans="2:3" x14ac:dyDescent="0.3">
      <c r="B3691" s="4" t="s">
        <v>9336</v>
      </c>
      <c r="C3691" s="5">
        <v>3265.1867999999999</v>
      </c>
    </row>
    <row r="3692" spans="2:3" x14ac:dyDescent="0.3">
      <c r="B3692" s="4" t="s">
        <v>13147</v>
      </c>
      <c r="C3692" s="5">
        <v>3264.5682000000002</v>
      </c>
    </row>
    <row r="3693" spans="2:3" x14ac:dyDescent="0.3">
      <c r="B3693" s="4" t="s">
        <v>18075</v>
      </c>
      <c r="C3693" s="5">
        <v>3259.2815999999998</v>
      </c>
    </row>
    <row r="3694" spans="2:3" x14ac:dyDescent="0.3">
      <c r="B3694" s="4" t="s">
        <v>17098</v>
      </c>
      <c r="C3694" s="5">
        <v>3259.2815999999998</v>
      </c>
    </row>
    <row r="3695" spans="2:3" x14ac:dyDescent="0.3">
      <c r="B3695" s="4" t="s">
        <v>16150</v>
      </c>
      <c r="C3695" s="5">
        <v>3259.2815999999998</v>
      </c>
    </row>
    <row r="3696" spans="2:3" x14ac:dyDescent="0.3">
      <c r="B3696" s="4" t="s">
        <v>15371</v>
      </c>
      <c r="C3696" s="5">
        <v>3259.2815999999998</v>
      </c>
    </row>
    <row r="3697" spans="2:3" x14ac:dyDescent="0.3">
      <c r="B3697" s="4" t="s">
        <v>15171</v>
      </c>
      <c r="C3697" s="5">
        <v>3259.2815999999998</v>
      </c>
    </row>
    <row r="3698" spans="2:3" x14ac:dyDescent="0.3">
      <c r="B3698" s="4" t="s">
        <v>3419</v>
      </c>
      <c r="C3698" s="5">
        <v>3259.2815999999998</v>
      </c>
    </row>
    <row r="3699" spans="2:3" x14ac:dyDescent="0.3">
      <c r="B3699" s="4" t="s">
        <v>6671</v>
      </c>
      <c r="C3699" s="5">
        <v>3253.3678</v>
      </c>
    </row>
    <row r="3700" spans="2:3" x14ac:dyDescent="0.3">
      <c r="B3700" s="4" t="s">
        <v>1148</v>
      </c>
      <c r="C3700" s="5">
        <v>3253.3678</v>
      </c>
    </row>
    <row r="3701" spans="2:3" x14ac:dyDescent="0.3">
      <c r="B3701" s="4" t="s">
        <v>7909</v>
      </c>
      <c r="C3701" s="5">
        <v>3251.7200000000003</v>
      </c>
    </row>
    <row r="3702" spans="2:3" x14ac:dyDescent="0.3">
      <c r="B3702" s="4" t="s">
        <v>5926</v>
      </c>
      <c r="C3702" s="5">
        <v>3249.7932000000001</v>
      </c>
    </row>
    <row r="3703" spans="2:3" x14ac:dyDescent="0.3">
      <c r="B3703" s="4" t="s">
        <v>9502</v>
      </c>
      <c r="C3703" s="5">
        <v>3248.2786000000001</v>
      </c>
    </row>
    <row r="3704" spans="2:3" x14ac:dyDescent="0.3">
      <c r="B3704" s="4" t="s">
        <v>1773</v>
      </c>
      <c r="C3704" s="5">
        <v>3246.9921000000004</v>
      </c>
    </row>
    <row r="3705" spans="2:3" x14ac:dyDescent="0.3">
      <c r="B3705" s="4" t="s">
        <v>18948</v>
      </c>
      <c r="C3705" s="5">
        <v>3246.1379999999999</v>
      </c>
    </row>
    <row r="3706" spans="2:3" x14ac:dyDescent="0.3">
      <c r="B3706" s="4" t="s">
        <v>6994</v>
      </c>
      <c r="C3706" s="5">
        <v>3246.0329000000002</v>
      </c>
    </row>
    <row r="3707" spans="2:3" x14ac:dyDescent="0.3">
      <c r="B3707" s="4" t="s">
        <v>15353</v>
      </c>
      <c r="C3707" s="5">
        <v>3245.3492999999999</v>
      </c>
    </row>
    <row r="3708" spans="2:3" x14ac:dyDescent="0.3">
      <c r="B3708" s="4" t="s">
        <v>11969</v>
      </c>
      <c r="C3708" s="5">
        <v>3243.5835999999999</v>
      </c>
    </row>
    <row r="3709" spans="2:3" x14ac:dyDescent="0.3">
      <c r="B3709" s="4" t="s">
        <v>4724</v>
      </c>
      <c r="C3709" s="5">
        <v>3242.0436</v>
      </c>
    </row>
    <row r="3710" spans="2:3" x14ac:dyDescent="0.3">
      <c r="B3710" s="4" t="s">
        <v>1150</v>
      </c>
      <c r="C3710" s="5">
        <v>3241.2532000000006</v>
      </c>
    </row>
    <row r="3711" spans="2:3" x14ac:dyDescent="0.3">
      <c r="B3711" s="4" t="s">
        <v>9623</v>
      </c>
      <c r="C3711" s="5">
        <v>3239.7981</v>
      </c>
    </row>
    <row r="3712" spans="2:3" x14ac:dyDescent="0.3">
      <c r="B3712" s="4" t="s">
        <v>12403</v>
      </c>
      <c r="C3712" s="5">
        <v>3237.8877000000002</v>
      </c>
    </row>
    <row r="3713" spans="2:3" x14ac:dyDescent="0.3">
      <c r="B3713" s="4" t="s">
        <v>14120</v>
      </c>
      <c r="C3713" s="5">
        <v>3237.7118</v>
      </c>
    </row>
    <row r="3714" spans="2:3" x14ac:dyDescent="0.3">
      <c r="B3714" s="4" t="s">
        <v>15170</v>
      </c>
      <c r="C3714" s="5">
        <v>3237.2701999999999</v>
      </c>
    </row>
    <row r="3715" spans="2:3" x14ac:dyDescent="0.3">
      <c r="B3715" s="4" t="s">
        <v>5666</v>
      </c>
      <c r="C3715" s="5">
        <v>3237.1172999999999</v>
      </c>
    </row>
    <row r="3716" spans="2:3" x14ac:dyDescent="0.3">
      <c r="B3716" s="4" t="s">
        <v>4262</v>
      </c>
      <c r="C3716" s="5">
        <v>3235.0737999999997</v>
      </c>
    </row>
    <row r="3717" spans="2:3" x14ac:dyDescent="0.3">
      <c r="B3717" s="4" t="s">
        <v>11100</v>
      </c>
      <c r="C3717" s="5">
        <v>3230.3006</v>
      </c>
    </row>
    <row r="3718" spans="2:3" x14ac:dyDescent="0.3">
      <c r="B3718" s="4" t="s">
        <v>18362</v>
      </c>
      <c r="C3718" s="5">
        <v>3229.1498000000001</v>
      </c>
    </row>
    <row r="3719" spans="2:3" x14ac:dyDescent="0.3">
      <c r="B3719" s="4" t="s">
        <v>18705</v>
      </c>
      <c r="C3719" s="5">
        <v>3229.0611999999996</v>
      </c>
    </row>
    <row r="3720" spans="2:3" x14ac:dyDescent="0.3">
      <c r="B3720" s="4" t="s">
        <v>5591</v>
      </c>
      <c r="C3720" s="5">
        <v>3228.8226</v>
      </c>
    </row>
    <row r="3721" spans="2:3" x14ac:dyDescent="0.3">
      <c r="B3721" s="4" t="s">
        <v>673</v>
      </c>
      <c r="C3721" s="5">
        <v>3228.7532999999999</v>
      </c>
    </row>
    <row r="3722" spans="2:3" x14ac:dyDescent="0.3">
      <c r="B3722" s="4" t="s">
        <v>13304</v>
      </c>
      <c r="C3722" s="5">
        <v>3225.3425999999999</v>
      </c>
    </row>
    <row r="3723" spans="2:3" x14ac:dyDescent="0.3">
      <c r="B3723" s="4" t="s">
        <v>6455</v>
      </c>
      <c r="C3723" s="5">
        <v>3224.2343000000001</v>
      </c>
    </row>
    <row r="3724" spans="2:3" x14ac:dyDescent="0.3">
      <c r="B3724" s="4" t="s">
        <v>1924</v>
      </c>
      <c r="C3724" s="5">
        <v>3223.2622000000001</v>
      </c>
    </row>
    <row r="3725" spans="2:3" x14ac:dyDescent="0.3">
      <c r="B3725" s="4" t="s">
        <v>14934</v>
      </c>
      <c r="C3725" s="5">
        <v>3221.4805999999999</v>
      </c>
    </row>
    <row r="3726" spans="2:3" x14ac:dyDescent="0.3">
      <c r="B3726" s="4" t="s">
        <v>3178</v>
      </c>
      <c r="C3726" s="5">
        <v>3220.9481000000005</v>
      </c>
    </row>
    <row r="3727" spans="2:3" x14ac:dyDescent="0.3">
      <c r="B3727" s="4" t="s">
        <v>9088</v>
      </c>
      <c r="C3727" s="5">
        <v>3220.2341999999999</v>
      </c>
    </row>
    <row r="3728" spans="2:3" x14ac:dyDescent="0.3">
      <c r="B3728" s="4" t="s">
        <v>12158</v>
      </c>
      <c r="C3728" s="5">
        <v>3219.7326000000003</v>
      </c>
    </row>
    <row r="3729" spans="2:3" x14ac:dyDescent="0.3">
      <c r="B3729" s="4" t="s">
        <v>18788</v>
      </c>
      <c r="C3729" s="5">
        <v>3218.1495</v>
      </c>
    </row>
    <row r="3730" spans="2:3" x14ac:dyDescent="0.3">
      <c r="B3730" s="4" t="s">
        <v>2540</v>
      </c>
      <c r="C3730" s="5">
        <v>3217.7757000000001</v>
      </c>
    </row>
    <row r="3731" spans="2:3" x14ac:dyDescent="0.3">
      <c r="B3731" s="4" t="s">
        <v>5624</v>
      </c>
      <c r="C3731" s="5">
        <v>3213.1410999999998</v>
      </c>
    </row>
    <row r="3732" spans="2:3" x14ac:dyDescent="0.3">
      <c r="B3732" s="4" t="s">
        <v>5435</v>
      </c>
      <c r="C3732" s="5">
        <v>3209.2659999999996</v>
      </c>
    </row>
    <row r="3733" spans="2:3" x14ac:dyDescent="0.3">
      <c r="B3733" s="4" t="s">
        <v>3892</v>
      </c>
      <c r="C3733" s="5">
        <v>3204.6176</v>
      </c>
    </row>
    <row r="3734" spans="2:3" x14ac:dyDescent="0.3">
      <c r="B3734" s="4" t="s">
        <v>7176</v>
      </c>
      <c r="C3734" s="5">
        <v>3203.8262</v>
      </c>
    </row>
    <row r="3735" spans="2:3" x14ac:dyDescent="0.3">
      <c r="B3735" s="4" t="s">
        <v>4714</v>
      </c>
      <c r="C3735" s="5">
        <v>3201.9185000000002</v>
      </c>
    </row>
    <row r="3736" spans="2:3" x14ac:dyDescent="0.3">
      <c r="B3736" s="4" t="s">
        <v>2032</v>
      </c>
      <c r="C3736" s="5">
        <v>3197.1713999999997</v>
      </c>
    </row>
    <row r="3737" spans="2:3" x14ac:dyDescent="0.3">
      <c r="B3737" s="4" t="s">
        <v>10182</v>
      </c>
      <c r="C3737" s="5">
        <v>3194.6122999999998</v>
      </c>
    </row>
    <row r="3738" spans="2:3" x14ac:dyDescent="0.3">
      <c r="B3738" s="4" t="s">
        <v>736</v>
      </c>
      <c r="C3738" s="5">
        <v>3192.0956999999999</v>
      </c>
    </row>
    <row r="3739" spans="2:3" x14ac:dyDescent="0.3">
      <c r="B3739" s="4" t="s">
        <v>1312</v>
      </c>
      <c r="C3739" s="5">
        <v>3191.7416000000003</v>
      </c>
    </row>
    <row r="3740" spans="2:3" x14ac:dyDescent="0.3">
      <c r="B3740" s="4" t="s">
        <v>10782</v>
      </c>
      <c r="C3740" s="5">
        <v>3187.4809999999998</v>
      </c>
    </row>
    <row r="3741" spans="2:3" x14ac:dyDescent="0.3">
      <c r="B3741" s="4" t="s">
        <v>13521</v>
      </c>
      <c r="C3741" s="5">
        <v>3186.0475000000001</v>
      </c>
    </row>
    <row r="3742" spans="2:3" x14ac:dyDescent="0.3">
      <c r="B3742" s="4" t="s">
        <v>14836</v>
      </c>
      <c r="C3742" s="5">
        <v>3182.2172</v>
      </c>
    </row>
    <row r="3743" spans="2:3" x14ac:dyDescent="0.3">
      <c r="B3743" s="4" t="s">
        <v>12503</v>
      </c>
      <c r="C3743" s="5">
        <v>3181.2145999999998</v>
      </c>
    </row>
    <row r="3744" spans="2:3" x14ac:dyDescent="0.3">
      <c r="B3744" s="4" t="s">
        <v>16401</v>
      </c>
      <c r="C3744" s="5">
        <v>3180.8299000000006</v>
      </c>
    </row>
    <row r="3745" spans="2:3" x14ac:dyDescent="0.3">
      <c r="B3745" s="4" t="s">
        <v>4453</v>
      </c>
      <c r="C3745" s="5">
        <v>3180.2311000000004</v>
      </c>
    </row>
    <row r="3746" spans="2:3" x14ac:dyDescent="0.3">
      <c r="B3746" s="4" t="s">
        <v>8640</v>
      </c>
      <c r="C3746" s="5">
        <v>3179.5756999999999</v>
      </c>
    </row>
    <row r="3747" spans="2:3" x14ac:dyDescent="0.3">
      <c r="B3747" s="4" t="s">
        <v>17622</v>
      </c>
      <c r="C3747" s="5">
        <v>3174.3381000000004</v>
      </c>
    </row>
    <row r="3748" spans="2:3" x14ac:dyDescent="0.3">
      <c r="B3748" s="4" t="s">
        <v>7983</v>
      </c>
      <c r="C3748" s="5">
        <v>3172.8335000000002</v>
      </c>
    </row>
    <row r="3749" spans="2:3" x14ac:dyDescent="0.3">
      <c r="B3749" s="4" t="s">
        <v>9878</v>
      </c>
      <c r="C3749" s="5">
        <v>3171.7125000000001</v>
      </c>
    </row>
    <row r="3750" spans="2:3" x14ac:dyDescent="0.3">
      <c r="B3750" s="4" t="s">
        <v>7757</v>
      </c>
      <c r="C3750" s="5">
        <v>3168.8454999999999</v>
      </c>
    </row>
    <row r="3751" spans="2:3" x14ac:dyDescent="0.3">
      <c r="B3751" s="4" t="s">
        <v>2685</v>
      </c>
      <c r="C3751" s="5">
        <v>3163.9571999999998</v>
      </c>
    </row>
    <row r="3752" spans="2:3" x14ac:dyDescent="0.3">
      <c r="B3752" s="4" t="s">
        <v>13357</v>
      </c>
      <c r="C3752" s="5">
        <v>3163.1115</v>
      </c>
    </row>
    <row r="3753" spans="2:3" x14ac:dyDescent="0.3">
      <c r="B3753" s="4" t="s">
        <v>9584</v>
      </c>
      <c r="C3753" s="5">
        <v>3163.1115</v>
      </c>
    </row>
    <row r="3754" spans="2:3" x14ac:dyDescent="0.3">
      <c r="B3754" s="4" t="s">
        <v>6868</v>
      </c>
      <c r="C3754" s="5">
        <v>3163.1115</v>
      </c>
    </row>
    <row r="3755" spans="2:3" x14ac:dyDescent="0.3">
      <c r="B3755" s="4" t="s">
        <v>13010</v>
      </c>
      <c r="C3755" s="5">
        <v>3161.7663000000002</v>
      </c>
    </row>
    <row r="3756" spans="2:3" x14ac:dyDescent="0.3">
      <c r="B3756" s="4" t="s">
        <v>11356</v>
      </c>
      <c r="C3756" s="5">
        <v>3158.9020999999998</v>
      </c>
    </row>
    <row r="3757" spans="2:3" x14ac:dyDescent="0.3">
      <c r="B3757" s="4" t="s">
        <v>6058</v>
      </c>
      <c r="C3757" s="5">
        <v>3158.3645000000001</v>
      </c>
    </row>
    <row r="3758" spans="2:3" x14ac:dyDescent="0.3">
      <c r="B3758" s="4" t="s">
        <v>6274</v>
      </c>
      <c r="C3758" s="5">
        <v>3156.3739</v>
      </c>
    </row>
    <row r="3759" spans="2:3" x14ac:dyDescent="0.3">
      <c r="B3759" s="4" t="s">
        <v>2476</v>
      </c>
      <c r="C3759" s="5">
        <v>3154.8990999999996</v>
      </c>
    </row>
    <row r="3760" spans="2:3" x14ac:dyDescent="0.3">
      <c r="B3760" s="4" t="s">
        <v>14423</v>
      </c>
      <c r="C3760" s="5">
        <v>3153.3955999999998</v>
      </c>
    </row>
    <row r="3761" spans="2:3" x14ac:dyDescent="0.3">
      <c r="B3761" s="4" t="s">
        <v>13989</v>
      </c>
      <c r="C3761" s="5">
        <v>3153.1356000000005</v>
      </c>
    </row>
    <row r="3762" spans="2:3" x14ac:dyDescent="0.3">
      <c r="B3762" s="4" t="s">
        <v>13935</v>
      </c>
      <c r="C3762" s="5">
        <v>3151.9621000000002</v>
      </c>
    </row>
    <row r="3763" spans="2:3" x14ac:dyDescent="0.3">
      <c r="B3763" s="4" t="s">
        <v>13557</v>
      </c>
      <c r="C3763" s="5">
        <v>3148.8397</v>
      </c>
    </row>
    <row r="3764" spans="2:3" x14ac:dyDescent="0.3">
      <c r="B3764" s="4" t="s">
        <v>5895</v>
      </c>
      <c r="C3764" s="5">
        <v>3144.4703</v>
      </c>
    </row>
    <row r="3765" spans="2:3" x14ac:dyDescent="0.3">
      <c r="B3765" s="4" t="s">
        <v>2166</v>
      </c>
      <c r="C3765" s="5">
        <v>3141.9276</v>
      </c>
    </row>
    <row r="3766" spans="2:3" x14ac:dyDescent="0.3">
      <c r="B3766" s="4" t="s">
        <v>17690</v>
      </c>
      <c r="C3766" s="5">
        <v>3141.4463999999998</v>
      </c>
    </row>
    <row r="3767" spans="2:3" x14ac:dyDescent="0.3">
      <c r="B3767" s="4" t="s">
        <v>12685</v>
      </c>
      <c r="C3767" s="5">
        <v>3141.4463999999998</v>
      </c>
    </row>
    <row r="3768" spans="2:3" x14ac:dyDescent="0.3">
      <c r="B3768" s="4" t="s">
        <v>6439</v>
      </c>
      <c r="C3768" s="5">
        <v>3141.4463999999998</v>
      </c>
    </row>
    <row r="3769" spans="2:3" x14ac:dyDescent="0.3">
      <c r="B3769" s="4" t="s">
        <v>5605</v>
      </c>
      <c r="C3769" s="5">
        <v>3141.4463999999998</v>
      </c>
    </row>
    <row r="3770" spans="2:3" x14ac:dyDescent="0.3">
      <c r="B3770" s="4" t="s">
        <v>4166</v>
      </c>
      <c r="C3770" s="5">
        <v>3141.4463999999998</v>
      </c>
    </row>
    <row r="3771" spans="2:3" x14ac:dyDescent="0.3">
      <c r="B3771" s="4" t="s">
        <v>2886</v>
      </c>
      <c r="C3771" s="5">
        <v>3141.4463999999998</v>
      </c>
    </row>
    <row r="3772" spans="2:3" x14ac:dyDescent="0.3">
      <c r="B3772" s="4" t="s">
        <v>5140</v>
      </c>
      <c r="C3772" s="5">
        <v>3138.9392000000003</v>
      </c>
    </row>
    <row r="3773" spans="2:3" x14ac:dyDescent="0.3">
      <c r="B3773" s="4" t="s">
        <v>5137</v>
      </c>
      <c r="C3773" s="5">
        <v>3137.4719</v>
      </c>
    </row>
    <row r="3774" spans="2:3" x14ac:dyDescent="0.3">
      <c r="B3774" s="4" t="s">
        <v>11161</v>
      </c>
      <c r="C3774" s="5">
        <v>3136.2074000000002</v>
      </c>
    </row>
    <row r="3775" spans="2:3" x14ac:dyDescent="0.3">
      <c r="B3775" s="4" t="s">
        <v>6178</v>
      </c>
      <c r="C3775" s="5">
        <v>3129.6531</v>
      </c>
    </row>
    <row r="3776" spans="2:3" x14ac:dyDescent="0.3">
      <c r="B3776" s="4" t="s">
        <v>9526</v>
      </c>
      <c r="C3776" s="5">
        <v>3129.0261</v>
      </c>
    </row>
    <row r="3777" spans="2:3" x14ac:dyDescent="0.3">
      <c r="B3777" s="4" t="s">
        <v>6362</v>
      </c>
      <c r="C3777" s="5">
        <v>3129.0261</v>
      </c>
    </row>
    <row r="3778" spans="2:3" x14ac:dyDescent="0.3">
      <c r="B3778" s="4" t="s">
        <v>16792</v>
      </c>
      <c r="C3778" s="5">
        <v>3128.2069000000001</v>
      </c>
    </row>
    <row r="3779" spans="2:3" x14ac:dyDescent="0.3">
      <c r="B3779" s="4" t="s">
        <v>13735</v>
      </c>
      <c r="C3779" s="5">
        <v>3127.6588000000002</v>
      </c>
    </row>
    <row r="3780" spans="2:3" x14ac:dyDescent="0.3">
      <c r="B3780" s="4" t="s">
        <v>2405</v>
      </c>
      <c r="C3780" s="5">
        <v>3123.7233999999999</v>
      </c>
    </row>
    <row r="3781" spans="2:3" x14ac:dyDescent="0.3">
      <c r="B3781" s="4" t="s">
        <v>3286</v>
      </c>
      <c r="C3781" s="5">
        <v>3123.4479999999999</v>
      </c>
    </row>
    <row r="3782" spans="2:3" x14ac:dyDescent="0.3">
      <c r="B3782" s="4" t="s">
        <v>17540</v>
      </c>
      <c r="C3782" s="5">
        <v>3122.5666000000001</v>
      </c>
    </row>
    <row r="3783" spans="2:3" x14ac:dyDescent="0.3">
      <c r="B3783" s="4" t="s">
        <v>12208</v>
      </c>
      <c r="C3783" s="5">
        <v>3120.3356000000003</v>
      </c>
    </row>
    <row r="3784" spans="2:3" x14ac:dyDescent="0.3">
      <c r="B3784" s="4" t="s">
        <v>8384</v>
      </c>
      <c r="C3784" s="5">
        <v>3117.8143</v>
      </c>
    </row>
    <row r="3785" spans="2:3" x14ac:dyDescent="0.3">
      <c r="B3785" s="4" t="s">
        <v>12705</v>
      </c>
      <c r="C3785" s="5">
        <v>3117.2354</v>
      </c>
    </row>
    <row r="3786" spans="2:3" x14ac:dyDescent="0.3">
      <c r="B3786" s="4" t="s">
        <v>7401</v>
      </c>
      <c r="C3786" s="5">
        <v>3115.3953999999999</v>
      </c>
    </row>
    <row r="3787" spans="2:3" x14ac:dyDescent="0.3">
      <c r="B3787" s="4" t="s">
        <v>14555</v>
      </c>
      <c r="C3787" s="5">
        <v>3108.9416000000001</v>
      </c>
    </row>
    <row r="3788" spans="2:3" x14ac:dyDescent="0.3">
      <c r="B3788" s="4" t="s">
        <v>17791</v>
      </c>
      <c r="C3788" s="5">
        <v>3108.8935000000001</v>
      </c>
    </row>
    <row r="3789" spans="2:3" x14ac:dyDescent="0.3">
      <c r="B3789" s="4" t="s">
        <v>14003</v>
      </c>
      <c r="C3789" s="5">
        <v>3107.654</v>
      </c>
    </row>
    <row r="3790" spans="2:3" x14ac:dyDescent="0.3">
      <c r="B3790" s="4" t="s">
        <v>7352</v>
      </c>
      <c r="C3790" s="5">
        <v>3106.636</v>
      </c>
    </row>
    <row r="3791" spans="2:3" x14ac:dyDescent="0.3">
      <c r="B3791" s="4" t="s">
        <v>12703</v>
      </c>
      <c r="C3791" s="5">
        <v>3105.4666000000002</v>
      </c>
    </row>
    <row r="3792" spans="2:3" x14ac:dyDescent="0.3">
      <c r="B3792" s="4" t="s">
        <v>16141</v>
      </c>
      <c r="C3792" s="5">
        <v>3102.3633999999997</v>
      </c>
    </row>
    <row r="3793" spans="2:3" x14ac:dyDescent="0.3">
      <c r="B3793" s="4" t="s">
        <v>12131</v>
      </c>
      <c r="C3793" s="5">
        <v>3100.2253999999998</v>
      </c>
    </row>
    <row r="3794" spans="2:3" x14ac:dyDescent="0.3">
      <c r="B3794" s="4" t="s">
        <v>7749</v>
      </c>
      <c r="C3794" s="5">
        <v>3100.2253999999998</v>
      </c>
    </row>
    <row r="3795" spans="2:3" x14ac:dyDescent="0.3">
      <c r="B3795" s="4" t="s">
        <v>906</v>
      </c>
      <c r="C3795" s="5">
        <v>3093.8001000000004</v>
      </c>
    </row>
    <row r="3796" spans="2:3" x14ac:dyDescent="0.3">
      <c r="B3796" s="4" t="s">
        <v>5548</v>
      </c>
      <c r="C3796" s="5">
        <v>3092.4</v>
      </c>
    </row>
    <row r="3797" spans="2:3" x14ac:dyDescent="0.3">
      <c r="B3797" s="4" t="s">
        <v>12060</v>
      </c>
      <c r="C3797" s="5">
        <v>3089.1895</v>
      </c>
    </row>
    <row r="3798" spans="2:3" x14ac:dyDescent="0.3">
      <c r="B3798" s="4" t="s">
        <v>10414</v>
      </c>
      <c r="C3798" s="5">
        <v>3083.1741000000002</v>
      </c>
    </row>
    <row r="3799" spans="2:3" x14ac:dyDescent="0.3">
      <c r="B3799" s="4" t="s">
        <v>17761</v>
      </c>
      <c r="C3799" s="5">
        <v>3076.5282000000002</v>
      </c>
    </row>
    <row r="3800" spans="2:3" x14ac:dyDescent="0.3">
      <c r="B3800" s="4" t="s">
        <v>13337</v>
      </c>
      <c r="C3800" s="5">
        <v>3069.1882000000001</v>
      </c>
    </row>
    <row r="3801" spans="2:3" x14ac:dyDescent="0.3">
      <c r="B3801" s="4" t="s">
        <v>16717</v>
      </c>
      <c r="C3801" s="5">
        <v>3067.0731999999998</v>
      </c>
    </row>
    <row r="3802" spans="2:3" x14ac:dyDescent="0.3">
      <c r="B3802" s="4" t="s">
        <v>9691</v>
      </c>
      <c r="C3802" s="5">
        <v>3066.7736</v>
      </c>
    </row>
    <row r="3803" spans="2:3" x14ac:dyDescent="0.3">
      <c r="B3803" s="4" t="s">
        <v>12267</v>
      </c>
      <c r="C3803" s="5">
        <v>3066.0526</v>
      </c>
    </row>
    <row r="3804" spans="2:3" x14ac:dyDescent="0.3">
      <c r="B3804" s="4" t="s">
        <v>10286</v>
      </c>
      <c r="C3804" s="5">
        <v>3065.2821000000004</v>
      </c>
    </row>
    <row r="3805" spans="2:3" x14ac:dyDescent="0.3">
      <c r="B3805" s="4" t="s">
        <v>7839</v>
      </c>
      <c r="C3805" s="5">
        <v>3055.8954000000003</v>
      </c>
    </row>
    <row r="3806" spans="2:3" x14ac:dyDescent="0.3">
      <c r="B3806" s="4" t="s">
        <v>18557</v>
      </c>
      <c r="C3806" s="5">
        <v>3050.1916999999999</v>
      </c>
    </row>
    <row r="3807" spans="2:3" x14ac:dyDescent="0.3">
      <c r="B3807" s="4" t="s">
        <v>13974</v>
      </c>
      <c r="C3807" s="5">
        <v>3049.0047</v>
      </c>
    </row>
    <row r="3808" spans="2:3" x14ac:dyDescent="0.3">
      <c r="B3808" s="4" t="s">
        <v>8494</v>
      </c>
      <c r="C3808" s="5">
        <v>3047.0243000000005</v>
      </c>
    </row>
    <row r="3809" spans="2:3" x14ac:dyDescent="0.3">
      <c r="B3809" s="4" t="s">
        <v>7604</v>
      </c>
      <c r="C3809" s="5">
        <v>3045.3596000000002</v>
      </c>
    </row>
    <row r="3810" spans="2:3" x14ac:dyDescent="0.3">
      <c r="B3810" s="4" t="s">
        <v>7867</v>
      </c>
      <c r="C3810" s="5">
        <v>3044.3175000000001</v>
      </c>
    </row>
    <row r="3811" spans="2:3" x14ac:dyDescent="0.3">
      <c r="B3811" s="4" t="s">
        <v>7840</v>
      </c>
      <c r="C3811" s="5">
        <v>3043.7738000000004</v>
      </c>
    </row>
    <row r="3812" spans="2:3" x14ac:dyDescent="0.3">
      <c r="B3812" s="4" t="s">
        <v>6406</v>
      </c>
      <c r="C3812" s="5">
        <v>3042.0085000000004</v>
      </c>
    </row>
    <row r="3813" spans="2:3" x14ac:dyDescent="0.3">
      <c r="B3813" s="4" t="s">
        <v>7157</v>
      </c>
      <c r="C3813" s="5">
        <v>3041.3755999999998</v>
      </c>
    </row>
    <row r="3814" spans="2:3" x14ac:dyDescent="0.3">
      <c r="B3814" s="4" t="s">
        <v>9924</v>
      </c>
      <c r="C3814" s="5">
        <v>3037.4431999999997</v>
      </c>
    </row>
    <row r="3815" spans="2:3" x14ac:dyDescent="0.3">
      <c r="B3815" s="4" t="s">
        <v>5637</v>
      </c>
      <c r="C3815" s="5">
        <v>3037.3763000000004</v>
      </c>
    </row>
    <row r="3816" spans="2:3" x14ac:dyDescent="0.3">
      <c r="B3816" s="4" t="s">
        <v>4318</v>
      </c>
      <c r="C3816" s="5">
        <v>3035.7043999999996</v>
      </c>
    </row>
    <row r="3817" spans="2:3" x14ac:dyDescent="0.3">
      <c r="B3817" s="4" t="s">
        <v>1900</v>
      </c>
      <c r="C3817" s="5">
        <v>3033.9225999999999</v>
      </c>
    </row>
    <row r="3818" spans="2:3" x14ac:dyDescent="0.3">
      <c r="B3818" s="4" t="s">
        <v>12952</v>
      </c>
      <c r="C3818" s="5">
        <v>3031.3869000000004</v>
      </c>
    </row>
    <row r="3819" spans="2:3" x14ac:dyDescent="0.3">
      <c r="B3819" s="4" t="s">
        <v>14762</v>
      </c>
      <c r="C3819" s="5">
        <v>3030.7187000000004</v>
      </c>
    </row>
    <row r="3820" spans="2:3" x14ac:dyDescent="0.3">
      <c r="B3820" s="4" t="s">
        <v>18322</v>
      </c>
      <c r="C3820" s="5">
        <v>3028.29</v>
      </c>
    </row>
    <row r="3821" spans="2:3" x14ac:dyDescent="0.3">
      <c r="B3821" s="4" t="s">
        <v>16985</v>
      </c>
      <c r="C3821" s="5">
        <v>3027.1010000000001</v>
      </c>
    </row>
    <row r="3822" spans="2:3" x14ac:dyDescent="0.3">
      <c r="B3822" s="4" t="s">
        <v>14293</v>
      </c>
      <c r="C3822" s="5">
        <v>3027.1010000000001</v>
      </c>
    </row>
    <row r="3823" spans="2:3" x14ac:dyDescent="0.3">
      <c r="B3823" s="4" t="s">
        <v>7295</v>
      </c>
      <c r="C3823" s="5">
        <v>3027.1010000000001</v>
      </c>
    </row>
    <row r="3824" spans="2:3" x14ac:dyDescent="0.3">
      <c r="B3824" s="4" t="s">
        <v>2945</v>
      </c>
      <c r="C3824" s="5">
        <v>3021.2811999999999</v>
      </c>
    </row>
    <row r="3825" spans="2:3" x14ac:dyDescent="0.3">
      <c r="B3825" s="4" t="s">
        <v>17386</v>
      </c>
      <c r="C3825" s="5">
        <v>3021.0944</v>
      </c>
    </row>
    <row r="3826" spans="2:3" x14ac:dyDescent="0.3">
      <c r="B3826" s="4" t="s">
        <v>9167</v>
      </c>
      <c r="C3826" s="5">
        <v>3021.0396000000001</v>
      </c>
    </row>
    <row r="3827" spans="2:3" x14ac:dyDescent="0.3">
      <c r="B3827" s="4" t="s">
        <v>9848</v>
      </c>
      <c r="C3827" s="5">
        <v>3018.5749999999998</v>
      </c>
    </row>
    <row r="3828" spans="2:3" x14ac:dyDescent="0.3">
      <c r="B3828" s="4" t="s">
        <v>2687</v>
      </c>
      <c r="C3828" s="5">
        <v>3018.2661000000003</v>
      </c>
    </row>
    <row r="3829" spans="2:3" x14ac:dyDescent="0.3">
      <c r="B3829" s="4" t="s">
        <v>1094</v>
      </c>
      <c r="C3829" s="5">
        <v>3015.5268999999998</v>
      </c>
    </row>
    <row r="3830" spans="2:3" x14ac:dyDescent="0.3">
      <c r="B3830" s="4" t="s">
        <v>16961</v>
      </c>
      <c r="C3830" s="5">
        <v>3010.8171000000002</v>
      </c>
    </row>
    <row r="3831" spans="2:3" x14ac:dyDescent="0.3">
      <c r="B3831" s="4" t="s">
        <v>16884</v>
      </c>
      <c r="C3831" s="5">
        <v>3006.5491999999999</v>
      </c>
    </row>
    <row r="3832" spans="2:3" x14ac:dyDescent="0.3">
      <c r="B3832" s="4" t="s">
        <v>2279</v>
      </c>
      <c r="C3832" s="5">
        <v>3005.7617</v>
      </c>
    </row>
    <row r="3833" spans="2:3" x14ac:dyDescent="0.3">
      <c r="B3833" s="4" t="s">
        <v>8663</v>
      </c>
      <c r="C3833" s="5">
        <v>3005.5748000000003</v>
      </c>
    </row>
    <row r="3834" spans="2:3" x14ac:dyDescent="0.3">
      <c r="B3834" s="4" t="s">
        <v>4915</v>
      </c>
      <c r="C3834" s="5">
        <v>3005.1972999999998</v>
      </c>
    </row>
    <row r="3835" spans="2:3" x14ac:dyDescent="0.3">
      <c r="B3835" s="4" t="s">
        <v>10222</v>
      </c>
      <c r="C3835" s="5">
        <v>3005.1368000000002</v>
      </c>
    </row>
    <row r="3836" spans="2:3" x14ac:dyDescent="0.3">
      <c r="B3836" s="4" t="s">
        <v>18168</v>
      </c>
      <c r="C3836" s="5">
        <v>3004.5024000000003</v>
      </c>
    </row>
    <row r="3837" spans="2:3" x14ac:dyDescent="0.3">
      <c r="B3837" s="4" t="s">
        <v>3199</v>
      </c>
      <c r="C3837" s="5">
        <v>3002.7141000000001</v>
      </c>
    </row>
    <row r="3838" spans="2:3" x14ac:dyDescent="0.3">
      <c r="B3838" s="4" t="s">
        <v>1560</v>
      </c>
      <c r="C3838" s="5">
        <v>3001.3415</v>
      </c>
    </row>
    <row r="3839" spans="2:3" x14ac:dyDescent="0.3">
      <c r="B3839" s="4" t="s">
        <v>11882</v>
      </c>
      <c r="C3839" s="5">
        <v>2998.9168000000004</v>
      </c>
    </row>
    <row r="3840" spans="2:3" x14ac:dyDescent="0.3">
      <c r="B3840" s="4" t="s">
        <v>9078</v>
      </c>
      <c r="C3840" s="5">
        <v>2995.3175000000001</v>
      </c>
    </row>
    <row r="3841" spans="2:3" x14ac:dyDescent="0.3">
      <c r="B3841" s="4" t="s">
        <v>4442</v>
      </c>
      <c r="C3841" s="5">
        <v>2995.1374999999998</v>
      </c>
    </row>
    <row r="3842" spans="2:3" x14ac:dyDescent="0.3">
      <c r="B3842" s="4" t="s">
        <v>9326</v>
      </c>
      <c r="C3842" s="5">
        <v>2993.5947000000001</v>
      </c>
    </row>
    <row r="3843" spans="2:3" x14ac:dyDescent="0.3">
      <c r="B3843" s="4" t="s">
        <v>2202</v>
      </c>
      <c r="C3843" s="5">
        <v>2992.4054000000001</v>
      </c>
    </row>
    <row r="3844" spans="2:3" x14ac:dyDescent="0.3">
      <c r="B3844" s="4" t="s">
        <v>4951</v>
      </c>
      <c r="C3844" s="5">
        <v>2991.3624</v>
      </c>
    </row>
    <row r="3845" spans="2:3" x14ac:dyDescent="0.3">
      <c r="B3845" s="4" t="s">
        <v>12554</v>
      </c>
      <c r="C3845" s="5">
        <v>2989.7063000000003</v>
      </c>
    </row>
    <row r="3846" spans="2:3" x14ac:dyDescent="0.3">
      <c r="B3846" s="4" t="s">
        <v>13943</v>
      </c>
      <c r="C3846" s="5">
        <v>2989.4892</v>
      </c>
    </row>
    <row r="3847" spans="2:3" x14ac:dyDescent="0.3">
      <c r="B3847" s="4" t="s">
        <v>10375</v>
      </c>
      <c r="C3847" s="5">
        <v>2988.9134000000004</v>
      </c>
    </row>
    <row r="3848" spans="2:3" x14ac:dyDescent="0.3">
      <c r="B3848" s="4" t="s">
        <v>15178</v>
      </c>
      <c r="C3848" s="5">
        <v>2988.5234</v>
      </c>
    </row>
    <row r="3849" spans="2:3" x14ac:dyDescent="0.3">
      <c r="B3849" s="4" t="s">
        <v>10925</v>
      </c>
      <c r="C3849" s="5">
        <v>2988.4661000000001</v>
      </c>
    </row>
    <row r="3850" spans="2:3" x14ac:dyDescent="0.3">
      <c r="B3850" s="4" t="s">
        <v>5056</v>
      </c>
      <c r="C3850" s="5">
        <v>2985.4641000000001</v>
      </c>
    </row>
    <row r="3851" spans="2:3" x14ac:dyDescent="0.3">
      <c r="B3851" s="4" t="s">
        <v>18912</v>
      </c>
      <c r="C3851" s="5">
        <v>2979.1508999999996</v>
      </c>
    </row>
    <row r="3852" spans="2:3" x14ac:dyDescent="0.3">
      <c r="B3852" s="4" t="s">
        <v>15197</v>
      </c>
      <c r="C3852" s="5">
        <v>2975.9391000000001</v>
      </c>
    </row>
    <row r="3853" spans="2:3" x14ac:dyDescent="0.3">
      <c r="B3853" s="4" t="s">
        <v>13617</v>
      </c>
      <c r="C3853" s="5">
        <v>2974.4162000000001</v>
      </c>
    </row>
    <row r="3854" spans="2:3" x14ac:dyDescent="0.3">
      <c r="B3854" s="4" t="s">
        <v>15686</v>
      </c>
      <c r="C3854" s="5">
        <v>2971.1326000000004</v>
      </c>
    </row>
    <row r="3855" spans="2:3" x14ac:dyDescent="0.3">
      <c r="B3855" s="4" t="s">
        <v>15312</v>
      </c>
      <c r="C3855" s="5">
        <v>2969.8521000000001</v>
      </c>
    </row>
    <row r="3856" spans="2:3" x14ac:dyDescent="0.3">
      <c r="B3856" s="4" t="s">
        <v>5354</v>
      </c>
      <c r="C3856" s="5">
        <v>2969.7406999999998</v>
      </c>
    </row>
    <row r="3857" spans="2:3" x14ac:dyDescent="0.3">
      <c r="B3857" s="4" t="s">
        <v>4773</v>
      </c>
      <c r="C3857" s="5">
        <v>2966.8483999999999</v>
      </c>
    </row>
    <row r="3858" spans="2:3" x14ac:dyDescent="0.3">
      <c r="B3858" s="4" t="s">
        <v>5618</v>
      </c>
      <c r="C3858" s="5">
        <v>2966.8083999999999</v>
      </c>
    </row>
    <row r="3859" spans="2:3" x14ac:dyDescent="0.3">
      <c r="B3859" s="4" t="s">
        <v>6208</v>
      </c>
      <c r="C3859" s="5">
        <v>2965.9792000000002</v>
      </c>
    </row>
    <row r="3860" spans="2:3" x14ac:dyDescent="0.3">
      <c r="B3860" s="4" t="s">
        <v>3153</v>
      </c>
      <c r="C3860" s="5">
        <v>2962.0556000000001</v>
      </c>
    </row>
    <row r="3861" spans="2:3" x14ac:dyDescent="0.3">
      <c r="B3861" s="4" t="s">
        <v>11592</v>
      </c>
      <c r="C3861" s="5">
        <v>2961.7511</v>
      </c>
    </row>
    <row r="3862" spans="2:3" x14ac:dyDescent="0.3">
      <c r="B3862" s="4" t="s">
        <v>9304</v>
      </c>
      <c r="C3862" s="5">
        <v>2959.3872999999999</v>
      </c>
    </row>
    <row r="3863" spans="2:3" x14ac:dyDescent="0.3">
      <c r="B3863" s="4" t="s">
        <v>11105</v>
      </c>
      <c r="C3863" s="5">
        <v>2953.7105000000001</v>
      </c>
    </row>
    <row r="3864" spans="2:3" x14ac:dyDescent="0.3">
      <c r="B3864" s="4" t="s">
        <v>3025</v>
      </c>
      <c r="C3864" s="5">
        <v>2952.0954000000002</v>
      </c>
    </row>
    <row r="3865" spans="2:3" x14ac:dyDescent="0.3">
      <c r="B3865" s="4" t="s">
        <v>11760</v>
      </c>
      <c r="C3865" s="5">
        <v>2948.1434000000004</v>
      </c>
    </row>
    <row r="3866" spans="2:3" x14ac:dyDescent="0.3">
      <c r="B3866" s="4" t="s">
        <v>16256</v>
      </c>
      <c r="C3866" s="5">
        <v>2945.1060000000002</v>
      </c>
    </row>
    <row r="3867" spans="2:3" x14ac:dyDescent="0.3">
      <c r="B3867" s="4" t="s">
        <v>15238</v>
      </c>
      <c r="C3867" s="5">
        <v>2945.1060000000002</v>
      </c>
    </row>
    <row r="3868" spans="2:3" x14ac:dyDescent="0.3">
      <c r="B3868" s="4" t="s">
        <v>727</v>
      </c>
      <c r="C3868" s="5">
        <v>2945.1060000000002</v>
      </c>
    </row>
    <row r="3869" spans="2:3" x14ac:dyDescent="0.3">
      <c r="B3869" s="4" t="s">
        <v>12721</v>
      </c>
      <c r="C3869" s="5">
        <v>2944.9236000000001</v>
      </c>
    </row>
    <row r="3870" spans="2:3" x14ac:dyDescent="0.3">
      <c r="B3870" s="4" t="s">
        <v>9938</v>
      </c>
      <c r="C3870" s="5">
        <v>2944.4607000000001</v>
      </c>
    </row>
    <row r="3871" spans="2:3" x14ac:dyDescent="0.3">
      <c r="B3871" s="4" t="s">
        <v>15753</v>
      </c>
      <c r="C3871" s="5">
        <v>2942.8602000000001</v>
      </c>
    </row>
    <row r="3872" spans="2:3" x14ac:dyDescent="0.3">
      <c r="B3872" s="4" t="s">
        <v>9847</v>
      </c>
      <c r="C3872" s="5">
        <v>2942.3325999999997</v>
      </c>
    </row>
    <row r="3873" spans="2:3" x14ac:dyDescent="0.3">
      <c r="B3873" s="4" t="s">
        <v>14672</v>
      </c>
      <c r="C3873" s="5">
        <v>2939.4861999999998</v>
      </c>
    </row>
    <row r="3874" spans="2:3" x14ac:dyDescent="0.3">
      <c r="B3874" s="4" t="s">
        <v>7871</v>
      </c>
      <c r="C3874" s="5">
        <v>2934.4545000000003</v>
      </c>
    </row>
    <row r="3875" spans="2:3" x14ac:dyDescent="0.3">
      <c r="B3875" s="4" t="s">
        <v>3503</v>
      </c>
      <c r="C3875" s="5">
        <v>2929.1338999999998</v>
      </c>
    </row>
    <row r="3876" spans="2:3" x14ac:dyDescent="0.3">
      <c r="B3876" s="4" t="s">
        <v>11654</v>
      </c>
      <c r="C3876" s="5">
        <v>2922.4133999999999</v>
      </c>
    </row>
    <row r="3877" spans="2:3" x14ac:dyDescent="0.3">
      <c r="B3877" s="4" t="s">
        <v>3000</v>
      </c>
      <c r="C3877" s="5">
        <v>2921.8930000000005</v>
      </c>
    </row>
    <row r="3878" spans="2:3" x14ac:dyDescent="0.3">
      <c r="B3878" s="4" t="s">
        <v>13862</v>
      </c>
      <c r="C3878" s="5">
        <v>2918.7498000000001</v>
      </c>
    </row>
    <row r="3879" spans="2:3" x14ac:dyDescent="0.3">
      <c r="B3879" s="4" t="s">
        <v>17072</v>
      </c>
      <c r="C3879" s="5">
        <v>2916.5878000000002</v>
      </c>
    </row>
    <row r="3880" spans="2:3" x14ac:dyDescent="0.3">
      <c r="B3880" s="4" t="s">
        <v>5721</v>
      </c>
      <c r="C3880" s="5">
        <v>2916.2116000000001</v>
      </c>
    </row>
    <row r="3881" spans="2:3" x14ac:dyDescent="0.3">
      <c r="B3881" s="4" t="s">
        <v>6734</v>
      </c>
      <c r="C3881" s="5">
        <v>2913.9598999999998</v>
      </c>
    </row>
    <row r="3882" spans="2:3" x14ac:dyDescent="0.3">
      <c r="B3882" s="4" t="s">
        <v>2137</v>
      </c>
      <c r="C3882" s="5">
        <v>2913.6084000000001</v>
      </c>
    </row>
    <row r="3883" spans="2:3" x14ac:dyDescent="0.3">
      <c r="B3883" s="4" t="s">
        <v>12536</v>
      </c>
      <c r="C3883" s="5">
        <v>2913.2650000000003</v>
      </c>
    </row>
    <row r="3884" spans="2:3" x14ac:dyDescent="0.3">
      <c r="B3884" s="4" t="s">
        <v>12257</v>
      </c>
      <c r="C3884" s="5">
        <v>2912.9304000000002</v>
      </c>
    </row>
    <row r="3885" spans="2:3" x14ac:dyDescent="0.3">
      <c r="B3885" s="4" t="s">
        <v>6558</v>
      </c>
      <c r="C3885" s="5">
        <v>2912.7919000000002</v>
      </c>
    </row>
    <row r="3886" spans="2:3" x14ac:dyDescent="0.3">
      <c r="B3886" s="4" t="s">
        <v>16898</v>
      </c>
      <c r="C3886" s="5">
        <v>2910.4686999999999</v>
      </c>
    </row>
    <row r="3887" spans="2:3" x14ac:dyDescent="0.3">
      <c r="B3887" s="4" t="s">
        <v>17276</v>
      </c>
      <c r="C3887" s="5">
        <v>2908.8756999999996</v>
      </c>
    </row>
    <row r="3888" spans="2:3" x14ac:dyDescent="0.3">
      <c r="B3888" s="4" t="s">
        <v>7509</v>
      </c>
      <c r="C3888" s="5">
        <v>2908.8515000000002</v>
      </c>
    </row>
    <row r="3889" spans="2:3" x14ac:dyDescent="0.3">
      <c r="B3889" s="4" t="s">
        <v>14094</v>
      </c>
      <c r="C3889" s="5">
        <v>2908.2444</v>
      </c>
    </row>
    <row r="3890" spans="2:3" x14ac:dyDescent="0.3">
      <c r="B3890" s="4" t="s">
        <v>8591</v>
      </c>
      <c r="C3890" s="5">
        <v>2907.6653000000001</v>
      </c>
    </row>
    <row r="3891" spans="2:3" x14ac:dyDescent="0.3">
      <c r="B3891" s="4" t="s">
        <v>805</v>
      </c>
      <c r="C3891" s="5">
        <v>2906.0209999999997</v>
      </c>
    </row>
    <row r="3892" spans="2:3" x14ac:dyDescent="0.3">
      <c r="B3892" s="4" t="s">
        <v>11068</v>
      </c>
      <c r="C3892" s="5">
        <v>2904.1898000000001</v>
      </c>
    </row>
    <row r="3893" spans="2:3" x14ac:dyDescent="0.3">
      <c r="B3893" s="4" t="s">
        <v>10143</v>
      </c>
      <c r="C3893" s="5">
        <v>2902.0915</v>
      </c>
    </row>
    <row r="3894" spans="2:3" x14ac:dyDescent="0.3">
      <c r="B3894" s="4" t="s">
        <v>17673</v>
      </c>
      <c r="C3894" s="5">
        <v>2901.5421999999999</v>
      </c>
    </row>
    <row r="3895" spans="2:3" x14ac:dyDescent="0.3">
      <c r="B3895" s="4" t="s">
        <v>17881</v>
      </c>
      <c r="C3895" s="5">
        <v>2900.6883000000003</v>
      </c>
    </row>
    <row r="3896" spans="2:3" x14ac:dyDescent="0.3">
      <c r="B3896" s="4" t="s">
        <v>16383</v>
      </c>
      <c r="C3896" s="5">
        <v>2900.4822000000004</v>
      </c>
    </row>
    <row r="3897" spans="2:3" x14ac:dyDescent="0.3">
      <c r="B3897" s="4" t="s">
        <v>1393</v>
      </c>
      <c r="C3897" s="5">
        <v>2897.8622</v>
      </c>
    </row>
    <row r="3898" spans="2:3" x14ac:dyDescent="0.3">
      <c r="B3898" s="4" t="s">
        <v>880</v>
      </c>
      <c r="C3898" s="5">
        <v>2895.6284000000001</v>
      </c>
    </row>
    <row r="3899" spans="2:3" x14ac:dyDescent="0.3">
      <c r="B3899" s="4" t="s">
        <v>13962</v>
      </c>
      <c r="C3899" s="5">
        <v>2894.6786999999999</v>
      </c>
    </row>
    <row r="3900" spans="2:3" x14ac:dyDescent="0.3">
      <c r="B3900" s="4" t="s">
        <v>1557</v>
      </c>
      <c r="C3900" s="5">
        <v>2892.6971000000003</v>
      </c>
    </row>
    <row r="3901" spans="2:3" x14ac:dyDescent="0.3">
      <c r="B3901" s="4" t="s">
        <v>9664</v>
      </c>
      <c r="C3901" s="5">
        <v>2886.7419</v>
      </c>
    </row>
    <row r="3902" spans="2:3" x14ac:dyDescent="0.3">
      <c r="B3902" s="4" t="s">
        <v>14149</v>
      </c>
      <c r="C3902" s="5">
        <v>2886.0801999999999</v>
      </c>
    </row>
    <row r="3903" spans="2:3" x14ac:dyDescent="0.3">
      <c r="B3903" s="4" t="s">
        <v>14874</v>
      </c>
      <c r="C3903" s="5">
        <v>2883.7743999999998</v>
      </c>
    </row>
    <row r="3904" spans="2:3" x14ac:dyDescent="0.3">
      <c r="B3904" s="4" t="s">
        <v>12660</v>
      </c>
      <c r="C3904" s="5">
        <v>2883.4094</v>
      </c>
    </row>
    <row r="3905" spans="2:3" x14ac:dyDescent="0.3">
      <c r="B3905" s="4" t="s">
        <v>2216</v>
      </c>
      <c r="C3905" s="5">
        <v>2882.7125000000001</v>
      </c>
    </row>
    <row r="3906" spans="2:3" x14ac:dyDescent="0.3">
      <c r="B3906" s="4" t="s">
        <v>9734</v>
      </c>
      <c r="C3906" s="5">
        <v>2881.6259</v>
      </c>
    </row>
    <row r="3907" spans="2:3" x14ac:dyDescent="0.3">
      <c r="B3907" s="4" t="s">
        <v>745</v>
      </c>
      <c r="C3907" s="5">
        <v>2880.0392000000002</v>
      </c>
    </row>
    <row r="3908" spans="2:3" x14ac:dyDescent="0.3">
      <c r="B3908" s="4" t="s">
        <v>17587</v>
      </c>
      <c r="C3908" s="5">
        <v>2878.7258000000002</v>
      </c>
    </row>
    <row r="3909" spans="2:3" x14ac:dyDescent="0.3">
      <c r="B3909" s="4" t="s">
        <v>8983</v>
      </c>
      <c r="C3909" s="5">
        <v>2874.8667999999998</v>
      </c>
    </row>
    <row r="3910" spans="2:3" x14ac:dyDescent="0.3">
      <c r="B3910" s="4" t="s">
        <v>7644</v>
      </c>
      <c r="C3910" s="5">
        <v>2873.7750999999998</v>
      </c>
    </row>
    <row r="3911" spans="2:3" x14ac:dyDescent="0.3">
      <c r="B3911" s="4" t="s">
        <v>4917</v>
      </c>
      <c r="C3911" s="5">
        <v>2873.4164999999998</v>
      </c>
    </row>
    <row r="3912" spans="2:3" x14ac:dyDescent="0.3">
      <c r="B3912" s="4" t="s">
        <v>7174</v>
      </c>
      <c r="C3912" s="5">
        <v>2870.3593999999998</v>
      </c>
    </row>
    <row r="3913" spans="2:3" x14ac:dyDescent="0.3">
      <c r="B3913" s="4" t="s">
        <v>7045</v>
      </c>
      <c r="C3913" s="5">
        <v>2869.5432999999998</v>
      </c>
    </row>
    <row r="3914" spans="2:3" x14ac:dyDescent="0.3">
      <c r="B3914" s="4" t="s">
        <v>683</v>
      </c>
      <c r="C3914" s="5">
        <v>2868.1866</v>
      </c>
    </row>
    <row r="3915" spans="2:3" x14ac:dyDescent="0.3">
      <c r="B3915" s="4" t="s">
        <v>676</v>
      </c>
      <c r="C3915" s="5">
        <v>2868.0186000000003</v>
      </c>
    </row>
    <row r="3916" spans="2:3" x14ac:dyDescent="0.3">
      <c r="B3916" s="4" t="s">
        <v>9625</v>
      </c>
      <c r="C3916" s="5">
        <v>2865.7716</v>
      </c>
    </row>
    <row r="3917" spans="2:3" x14ac:dyDescent="0.3">
      <c r="B3917" s="4" t="s">
        <v>9023</v>
      </c>
      <c r="C3917" s="5">
        <v>2865.6071999999999</v>
      </c>
    </row>
    <row r="3918" spans="2:3" x14ac:dyDescent="0.3">
      <c r="B3918" s="4" t="s">
        <v>8922</v>
      </c>
      <c r="C3918" s="5">
        <v>2863.8614000000002</v>
      </c>
    </row>
    <row r="3919" spans="2:3" x14ac:dyDescent="0.3">
      <c r="B3919" s="4" t="s">
        <v>5374</v>
      </c>
      <c r="C3919" s="5">
        <v>2860.6315000000004</v>
      </c>
    </row>
    <row r="3920" spans="2:3" x14ac:dyDescent="0.3">
      <c r="B3920" s="4" t="s">
        <v>15414</v>
      </c>
      <c r="C3920" s="5">
        <v>2859.3561000000004</v>
      </c>
    </row>
    <row r="3921" spans="2:3" x14ac:dyDescent="0.3">
      <c r="B3921" s="4" t="s">
        <v>6268</v>
      </c>
      <c r="C3921" s="5">
        <v>2858.1009000000004</v>
      </c>
    </row>
    <row r="3922" spans="2:3" x14ac:dyDescent="0.3">
      <c r="B3922" s="4" t="s">
        <v>16212</v>
      </c>
      <c r="C3922" s="5">
        <v>2854.2003999999997</v>
      </c>
    </row>
    <row r="3923" spans="2:3" x14ac:dyDescent="0.3">
      <c r="B3923" s="4" t="s">
        <v>14156</v>
      </c>
      <c r="C3923" s="5">
        <v>2853.2730000000001</v>
      </c>
    </row>
    <row r="3924" spans="2:3" x14ac:dyDescent="0.3">
      <c r="B3924" s="4" t="s">
        <v>17352</v>
      </c>
      <c r="C3924" s="5">
        <v>2851.8714</v>
      </c>
    </row>
    <row r="3925" spans="2:3" x14ac:dyDescent="0.3">
      <c r="B3925" s="4" t="s">
        <v>5481</v>
      </c>
      <c r="C3925" s="5">
        <v>2851.8714</v>
      </c>
    </row>
    <row r="3926" spans="2:3" x14ac:dyDescent="0.3">
      <c r="B3926" s="4" t="s">
        <v>5302</v>
      </c>
      <c r="C3926" s="5">
        <v>2851.8714</v>
      </c>
    </row>
    <row r="3927" spans="2:3" x14ac:dyDescent="0.3">
      <c r="B3927" s="4" t="s">
        <v>3086</v>
      </c>
      <c r="C3927" s="5">
        <v>2851.8714</v>
      </c>
    </row>
    <row r="3928" spans="2:3" x14ac:dyDescent="0.3">
      <c r="B3928" s="4" t="s">
        <v>13130</v>
      </c>
      <c r="C3928" s="5">
        <v>2849.4634000000001</v>
      </c>
    </row>
    <row r="3929" spans="2:3" x14ac:dyDescent="0.3">
      <c r="B3929" s="4" t="s">
        <v>15422</v>
      </c>
      <c r="C3929" s="5">
        <v>2848.3383000000003</v>
      </c>
    </row>
    <row r="3930" spans="2:3" x14ac:dyDescent="0.3">
      <c r="B3930" s="4" t="s">
        <v>8034</v>
      </c>
      <c r="C3930" s="5">
        <v>2847.2782000000007</v>
      </c>
    </row>
    <row r="3931" spans="2:3" x14ac:dyDescent="0.3">
      <c r="B3931" s="4" t="s">
        <v>1685</v>
      </c>
      <c r="C3931" s="5">
        <v>2844.2960000000003</v>
      </c>
    </row>
    <row r="3932" spans="2:3" x14ac:dyDescent="0.3">
      <c r="B3932" s="4" t="s">
        <v>11462</v>
      </c>
      <c r="C3932" s="5">
        <v>2842.2478000000001</v>
      </c>
    </row>
    <row r="3933" spans="2:3" x14ac:dyDescent="0.3">
      <c r="B3933" s="4" t="s">
        <v>7250</v>
      </c>
      <c r="C3933" s="5">
        <v>2840.8645000000001</v>
      </c>
    </row>
    <row r="3934" spans="2:3" x14ac:dyDescent="0.3">
      <c r="B3934" s="4" t="s">
        <v>17923</v>
      </c>
      <c r="C3934" s="5">
        <v>2836.3804</v>
      </c>
    </row>
    <row r="3935" spans="2:3" x14ac:dyDescent="0.3">
      <c r="B3935" s="4" t="s">
        <v>2898</v>
      </c>
      <c r="C3935" s="5">
        <v>2833.8998000000001</v>
      </c>
    </row>
    <row r="3936" spans="2:3" x14ac:dyDescent="0.3">
      <c r="B3936" s="4" t="s">
        <v>14272</v>
      </c>
      <c r="C3936" s="5">
        <v>2833.8643999999999</v>
      </c>
    </row>
    <row r="3937" spans="2:3" x14ac:dyDescent="0.3">
      <c r="B3937" s="4" t="s">
        <v>6850</v>
      </c>
      <c r="C3937" s="5">
        <v>2833.279</v>
      </c>
    </row>
    <row r="3938" spans="2:3" x14ac:dyDescent="0.3">
      <c r="B3938" s="4" t="s">
        <v>14619</v>
      </c>
      <c r="C3938" s="5">
        <v>2828.8497999999995</v>
      </c>
    </row>
    <row r="3939" spans="2:3" x14ac:dyDescent="0.3">
      <c r="B3939" s="4" t="s">
        <v>7744</v>
      </c>
      <c r="C3939" s="5">
        <v>2821.4792000000002</v>
      </c>
    </row>
    <row r="3940" spans="2:3" x14ac:dyDescent="0.3">
      <c r="B3940" s="4" t="s">
        <v>8962</v>
      </c>
      <c r="C3940" s="5">
        <v>2820.4767999999999</v>
      </c>
    </row>
    <row r="3941" spans="2:3" x14ac:dyDescent="0.3">
      <c r="B3941" s="4" t="s">
        <v>17197</v>
      </c>
      <c r="C3941" s="5">
        <v>2818.6107999999999</v>
      </c>
    </row>
    <row r="3942" spans="2:3" x14ac:dyDescent="0.3">
      <c r="B3942" s="4" t="s">
        <v>7283</v>
      </c>
      <c r="C3942" s="5">
        <v>2818.5321999999996</v>
      </c>
    </row>
    <row r="3943" spans="2:3" x14ac:dyDescent="0.3">
      <c r="B3943" s="4" t="s">
        <v>3624</v>
      </c>
      <c r="C3943" s="5">
        <v>2818.3449000000005</v>
      </c>
    </row>
    <row r="3944" spans="2:3" x14ac:dyDescent="0.3">
      <c r="B3944" s="4" t="s">
        <v>2674</v>
      </c>
      <c r="C3944" s="5">
        <v>2817.3735000000001</v>
      </c>
    </row>
    <row r="3945" spans="2:3" x14ac:dyDescent="0.3">
      <c r="B3945" s="4" t="s">
        <v>13422</v>
      </c>
      <c r="C3945" s="5">
        <v>2815.9148</v>
      </c>
    </row>
    <row r="3946" spans="2:3" x14ac:dyDescent="0.3">
      <c r="B3946" s="4" t="s">
        <v>18588</v>
      </c>
      <c r="C3946" s="5">
        <v>2815.6475000000005</v>
      </c>
    </row>
    <row r="3947" spans="2:3" x14ac:dyDescent="0.3">
      <c r="B3947" s="4" t="s">
        <v>1304</v>
      </c>
      <c r="C3947" s="5">
        <v>2815.1787000000004</v>
      </c>
    </row>
    <row r="3948" spans="2:3" x14ac:dyDescent="0.3">
      <c r="B3948" s="4" t="s">
        <v>1213</v>
      </c>
      <c r="C3948" s="5">
        <v>2815.0231999999996</v>
      </c>
    </row>
    <row r="3949" spans="2:3" x14ac:dyDescent="0.3">
      <c r="B3949" s="4" t="s">
        <v>7322</v>
      </c>
      <c r="C3949" s="5">
        <v>2814.2769999999996</v>
      </c>
    </row>
    <row r="3950" spans="2:3" x14ac:dyDescent="0.3">
      <c r="B3950" s="4" t="s">
        <v>731</v>
      </c>
      <c r="C3950" s="5">
        <v>2813.6621</v>
      </c>
    </row>
    <row r="3951" spans="2:3" x14ac:dyDescent="0.3">
      <c r="B3951" s="4" t="s">
        <v>16358</v>
      </c>
      <c r="C3951" s="5">
        <v>2809.0520000000001</v>
      </c>
    </row>
    <row r="3952" spans="2:3" x14ac:dyDescent="0.3">
      <c r="B3952" s="4" t="s">
        <v>2664</v>
      </c>
      <c r="C3952" s="5">
        <v>2809.0520000000001</v>
      </c>
    </row>
    <row r="3953" spans="2:3" x14ac:dyDescent="0.3">
      <c r="B3953" s="4" t="s">
        <v>5059</v>
      </c>
      <c r="C3953" s="5">
        <v>2806.2568000000001</v>
      </c>
    </row>
    <row r="3954" spans="2:3" x14ac:dyDescent="0.3">
      <c r="B3954" s="4" t="s">
        <v>17846</v>
      </c>
      <c r="C3954" s="5">
        <v>2804.2040999999999</v>
      </c>
    </row>
    <row r="3955" spans="2:3" x14ac:dyDescent="0.3">
      <c r="B3955" s="4" t="s">
        <v>8542</v>
      </c>
      <c r="C3955" s="5">
        <v>2802.4755</v>
      </c>
    </row>
    <row r="3956" spans="2:3" x14ac:dyDescent="0.3">
      <c r="B3956" s="4" t="s">
        <v>16608</v>
      </c>
      <c r="C3956" s="5">
        <v>2799.3749000000003</v>
      </c>
    </row>
    <row r="3957" spans="2:3" x14ac:dyDescent="0.3">
      <c r="B3957" s="4" t="s">
        <v>2432</v>
      </c>
      <c r="C3957" s="5">
        <v>2797.6927999999998</v>
      </c>
    </row>
    <row r="3958" spans="2:3" x14ac:dyDescent="0.3">
      <c r="B3958" s="4" t="s">
        <v>3610</v>
      </c>
      <c r="C3958" s="5">
        <v>2797.0969999999998</v>
      </c>
    </row>
    <row r="3959" spans="2:3" x14ac:dyDescent="0.3">
      <c r="B3959" s="4" t="s">
        <v>3879</v>
      </c>
      <c r="C3959" s="5">
        <v>2796.1819</v>
      </c>
    </row>
    <row r="3960" spans="2:3" x14ac:dyDescent="0.3">
      <c r="B3960" s="4" t="s">
        <v>4788</v>
      </c>
      <c r="C3960" s="5">
        <v>2795.7604000000001</v>
      </c>
    </row>
    <row r="3961" spans="2:3" x14ac:dyDescent="0.3">
      <c r="B3961" s="4" t="s">
        <v>9832</v>
      </c>
      <c r="C3961" s="5">
        <v>2794.4906000000001</v>
      </c>
    </row>
    <row r="3962" spans="2:3" x14ac:dyDescent="0.3">
      <c r="B3962" s="4" t="s">
        <v>10173</v>
      </c>
      <c r="C3962" s="5">
        <v>2793.3458000000001</v>
      </c>
    </row>
    <row r="3963" spans="2:3" x14ac:dyDescent="0.3">
      <c r="B3963" s="4" t="s">
        <v>8799</v>
      </c>
      <c r="C3963" s="5">
        <v>2792.5730000000003</v>
      </c>
    </row>
    <row r="3964" spans="2:3" x14ac:dyDescent="0.3">
      <c r="B3964" s="4" t="s">
        <v>13796</v>
      </c>
      <c r="C3964" s="5">
        <v>2791.4818999999998</v>
      </c>
    </row>
    <row r="3965" spans="2:3" x14ac:dyDescent="0.3">
      <c r="B3965" s="4" t="s">
        <v>8619</v>
      </c>
      <c r="C3965" s="5">
        <v>2791.2395999999999</v>
      </c>
    </row>
    <row r="3966" spans="2:3" x14ac:dyDescent="0.3">
      <c r="B3966" s="4" t="s">
        <v>16681</v>
      </c>
      <c r="C3966" s="5">
        <v>2789.5472</v>
      </c>
    </row>
    <row r="3967" spans="2:3" x14ac:dyDescent="0.3">
      <c r="B3967" s="4" t="s">
        <v>18109</v>
      </c>
      <c r="C3967" s="5">
        <v>2788.1595000000002</v>
      </c>
    </row>
    <row r="3968" spans="2:3" x14ac:dyDescent="0.3">
      <c r="B3968" s="4" t="s">
        <v>2280</v>
      </c>
      <c r="C3968" s="5">
        <v>2786.1165000000001</v>
      </c>
    </row>
    <row r="3969" spans="2:3" x14ac:dyDescent="0.3">
      <c r="B3969" s="4" t="s">
        <v>2859</v>
      </c>
      <c r="C3969" s="5">
        <v>2785.1432</v>
      </c>
    </row>
    <row r="3970" spans="2:3" x14ac:dyDescent="0.3">
      <c r="B3970" s="4" t="s">
        <v>9559</v>
      </c>
      <c r="C3970" s="5">
        <v>2783.8942999999999</v>
      </c>
    </row>
    <row r="3971" spans="2:3" x14ac:dyDescent="0.3">
      <c r="B3971" s="4" t="s">
        <v>3807</v>
      </c>
      <c r="C3971" s="5">
        <v>2783.8683999999998</v>
      </c>
    </row>
    <row r="3972" spans="2:3" x14ac:dyDescent="0.3">
      <c r="B3972" s="4" t="s">
        <v>7477</v>
      </c>
      <c r="C3972" s="5">
        <v>2778.6433999999999</v>
      </c>
    </row>
    <row r="3973" spans="2:3" x14ac:dyDescent="0.3">
      <c r="B3973" s="4" t="s">
        <v>687</v>
      </c>
      <c r="C3973" s="5">
        <v>2778.2665999999999</v>
      </c>
    </row>
    <row r="3974" spans="2:3" x14ac:dyDescent="0.3">
      <c r="B3974" s="4" t="s">
        <v>15019</v>
      </c>
      <c r="C3974" s="5">
        <v>2778.0902999999998</v>
      </c>
    </row>
    <row r="3975" spans="2:3" x14ac:dyDescent="0.3">
      <c r="B3975" s="4" t="s">
        <v>13919</v>
      </c>
      <c r="C3975" s="5">
        <v>2773.0167000000001</v>
      </c>
    </row>
    <row r="3976" spans="2:3" x14ac:dyDescent="0.3">
      <c r="B3976" s="4" t="s">
        <v>18098</v>
      </c>
      <c r="C3976" s="5">
        <v>2772.2689</v>
      </c>
    </row>
    <row r="3977" spans="2:3" x14ac:dyDescent="0.3">
      <c r="B3977" s="4" t="s">
        <v>2576</v>
      </c>
      <c r="C3977" s="5">
        <v>2771.7785000000003</v>
      </c>
    </row>
    <row r="3978" spans="2:3" x14ac:dyDescent="0.3">
      <c r="B3978" s="4" t="s">
        <v>1184</v>
      </c>
      <c r="C3978" s="5">
        <v>2769.6477</v>
      </c>
    </row>
    <row r="3979" spans="2:3" x14ac:dyDescent="0.3">
      <c r="B3979" s="4" t="s">
        <v>9196</v>
      </c>
      <c r="C3979" s="5">
        <v>2768.9357</v>
      </c>
    </row>
    <row r="3980" spans="2:3" x14ac:dyDescent="0.3">
      <c r="B3980" s="4" t="s">
        <v>15275</v>
      </c>
      <c r="C3980" s="5">
        <v>2766.4164000000001</v>
      </c>
    </row>
    <row r="3981" spans="2:3" x14ac:dyDescent="0.3">
      <c r="B3981" s="4" t="s">
        <v>7587</v>
      </c>
      <c r="C3981" s="5">
        <v>2765.6487000000002</v>
      </c>
    </row>
    <row r="3982" spans="2:3" x14ac:dyDescent="0.3">
      <c r="B3982" s="4" t="s">
        <v>1331</v>
      </c>
      <c r="C3982" s="5">
        <v>2764.6205999999997</v>
      </c>
    </row>
    <row r="3983" spans="2:3" x14ac:dyDescent="0.3">
      <c r="B3983" s="4" t="s">
        <v>5710</v>
      </c>
      <c r="C3983" s="5">
        <v>2763.7458999999999</v>
      </c>
    </row>
    <row r="3984" spans="2:3" x14ac:dyDescent="0.3">
      <c r="B3984" s="4" t="s">
        <v>11596</v>
      </c>
      <c r="C3984" s="5">
        <v>2760.0210000000002</v>
      </c>
    </row>
    <row r="3985" spans="2:3" x14ac:dyDescent="0.3">
      <c r="B3985" s="4" t="s">
        <v>15358</v>
      </c>
      <c r="C3985" s="5">
        <v>2758.6680999999999</v>
      </c>
    </row>
    <row r="3986" spans="2:3" x14ac:dyDescent="0.3">
      <c r="B3986" s="4" t="s">
        <v>12434</v>
      </c>
      <c r="C3986" s="5">
        <v>2758.1952000000001</v>
      </c>
    </row>
    <row r="3987" spans="2:3" x14ac:dyDescent="0.3">
      <c r="B3987" s="4" t="s">
        <v>13593</v>
      </c>
      <c r="C3987" s="5">
        <v>2758.1008000000002</v>
      </c>
    </row>
    <row r="3988" spans="2:3" x14ac:dyDescent="0.3">
      <c r="B3988" s="4" t="s">
        <v>14938</v>
      </c>
      <c r="C3988" s="5">
        <v>2755.5816</v>
      </c>
    </row>
    <row r="3989" spans="2:3" x14ac:dyDescent="0.3">
      <c r="B3989" s="4" t="s">
        <v>9981</v>
      </c>
      <c r="C3989" s="5">
        <v>2754.2157000000002</v>
      </c>
    </row>
    <row r="3990" spans="2:3" x14ac:dyDescent="0.3">
      <c r="B3990" s="4" t="s">
        <v>15575</v>
      </c>
      <c r="C3990" s="5">
        <v>2751.1130000000003</v>
      </c>
    </row>
    <row r="3991" spans="2:3" x14ac:dyDescent="0.3">
      <c r="B3991" s="4" t="s">
        <v>4894</v>
      </c>
      <c r="C3991" s="5">
        <v>2750.2037</v>
      </c>
    </row>
    <row r="3992" spans="2:3" x14ac:dyDescent="0.3">
      <c r="B3992" s="4" t="s">
        <v>3300</v>
      </c>
      <c r="C3992" s="5">
        <v>2749.7728000000002</v>
      </c>
    </row>
    <row r="3993" spans="2:3" x14ac:dyDescent="0.3">
      <c r="B3993" s="4" t="s">
        <v>16824</v>
      </c>
      <c r="C3993" s="5">
        <v>2748.7656000000002</v>
      </c>
    </row>
    <row r="3994" spans="2:3" x14ac:dyDescent="0.3">
      <c r="B3994" s="4" t="s">
        <v>11658</v>
      </c>
      <c r="C3994" s="5">
        <v>2748.7656000000002</v>
      </c>
    </row>
    <row r="3995" spans="2:3" x14ac:dyDescent="0.3">
      <c r="B3995" s="4" t="s">
        <v>8860</v>
      </c>
      <c r="C3995" s="5">
        <v>2748.7656000000002</v>
      </c>
    </row>
    <row r="3996" spans="2:3" x14ac:dyDescent="0.3">
      <c r="B3996" s="4" t="s">
        <v>7527</v>
      </c>
      <c r="C3996" s="5">
        <v>2748.7656000000002</v>
      </c>
    </row>
    <row r="3997" spans="2:3" x14ac:dyDescent="0.3">
      <c r="B3997" s="4" t="s">
        <v>5639</v>
      </c>
      <c r="C3997" s="5">
        <v>2748.7656000000002</v>
      </c>
    </row>
    <row r="3998" spans="2:3" x14ac:dyDescent="0.3">
      <c r="B3998" s="4" t="s">
        <v>4034</v>
      </c>
      <c r="C3998" s="5">
        <v>2748.7656000000002</v>
      </c>
    </row>
    <row r="3999" spans="2:3" x14ac:dyDescent="0.3">
      <c r="B3999" s="4" t="s">
        <v>5076</v>
      </c>
      <c r="C3999" s="5">
        <v>2748.7656000000002</v>
      </c>
    </row>
    <row r="4000" spans="2:3" x14ac:dyDescent="0.3">
      <c r="B4000" s="4" t="s">
        <v>2157</v>
      </c>
      <c r="C4000" s="5">
        <v>2748.7656000000002</v>
      </c>
    </row>
    <row r="4001" spans="2:3" x14ac:dyDescent="0.3">
      <c r="B4001" s="4" t="s">
        <v>17772</v>
      </c>
      <c r="C4001" s="5">
        <v>2746.5501999999997</v>
      </c>
    </row>
    <row r="4002" spans="2:3" x14ac:dyDescent="0.3">
      <c r="B4002" s="4" t="s">
        <v>11902</v>
      </c>
      <c r="C4002" s="5">
        <v>2744.7207000000003</v>
      </c>
    </row>
    <row r="4003" spans="2:3" x14ac:dyDescent="0.3">
      <c r="B4003" s="4" t="s">
        <v>14950</v>
      </c>
      <c r="C4003" s="5">
        <v>2742.8343</v>
      </c>
    </row>
    <row r="4004" spans="2:3" x14ac:dyDescent="0.3">
      <c r="B4004" s="4" t="s">
        <v>18212</v>
      </c>
      <c r="C4004" s="5">
        <v>2740.7907</v>
      </c>
    </row>
    <row r="4005" spans="2:3" x14ac:dyDescent="0.3">
      <c r="B4005" s="4" t="s">
        <v>5308</v>
      </c>
      <c r="C4005" s="5">
        <v>2738.7346000000002</v>
      </c>
    </row>
    <row r="4006" spans="2:3" x14ac:dyDescent="0.3">
      <c r="B4006" s="4" t="s">
        <v>1926</v>
      </c>
      <c r="C4006" s="5">
        <v>2736.7319000000002</v>
      </c>
    </row>
    <row r="4007" spans="2:3" x14ac:dyDescent="0.3">
      <c r="B4007" s="4" t="s">
        <v>3745</v>
      </c>
      <c r="C4007" s="5">
        <v>2735.3859999999995</v>
      </c>
    </row>
    <row r="4008" spans="2:3" x14ac:dyDescent="0.3">
      <c r="B4008" s="4" t="s">
        <v>9554</v>
      </c>
      <c r="C4008" s="5">
        <v>2733.9181000000003</v>
      </c>
    </row>
    <row r="4009" spans="2:3" x14ac:dyDescent="0.3">
      <c r="B4009" s="4" t="s">
        <v>18068</v>
      </c>
      <c r="C4009" s="5">
        <v>2731.5279</v>
      </c>
    </row>
    <row r="4010" spans="2:3" x14ac:dyDescent="0.3">
      <c r="B4010" s="4" t="s">
        <v>2962</v>
      </c>
      <c r="C4010" s="5">
        <v>2730.1860000000001</v>
      </c>
    </row>
    <row r="4011" spans="2:3" x14ac:dyDescent="0.3">
      <c r="B4011" s="4" t="s">
        <v>3004</v>
      </c>
      <c r="C4011" s="5">
        <v>2729.1511</v>
      </c>
    </row>
    <row r="4012" spans="2:3" x14ac:dyDescent="0.3">
      <c r="B4012" s="4" t="s">
        <v>15173</v>
      </c>
      <c r="C4012" s="5">
        <v>2727.6414</v>
      </c>
    </row>
    <row r="4013" spans="2:3" x14ac:dyDescent="0.3">
      <c r="B4013" s="4" t="s">
        <v>12616</v>
      </c>
      <c r="C4013" s="5">
        <v>2727.0733</v>
      </c>
    </row>
    <row r="4014" spans="2:3" x14ac:dyDescent="0.3">
      <c r="B4014" s="4" t="s">
        <v>3611</v>
      </c>
      <c r="C4014" s="5">
        <v>2726.0478000000003</v>
      </c>
    </row>
    <row r="4015" spans="2:3" x14ac:dyDescent="0.3">
      <c r="B4015" s="4" t="s">
        <v>18466</v>
      </c>
      <c r="C4015" s="5">
        <v>2725.2800999999999</v>
      </c>
    </row>
    <row r="4016" spans="2:3" x14ac:dyDescent="0.3">
      <c r="B4016" s="4" t="s">
        <v>6197</v>
      </c>
      <c r="C4016" s="5">
        <v>2723.2793999999999</v>
      </c>
    </row>
    <row r="4017" spans="2:3" x14ac:dyDescent="0.3">
      <c r="B4017" s="4" t="s">
        <v>12729</v>
      </c>
      <c r="C4017" s="5">
        <v>2718.6729999999998</v>
      </c>
    </row>
    <row r="4018" spans="2:3" x14ac:dyDescent="0.3">
      <c r="B4018" s="4" t="s">
        <v>6550</v>
      </c>
      <c r="C4018" s="5">
        <v>2718.6729999999998</v>
      </c>
    </row>
    <row r="4019" spans="2:3" x14ac:dyDescent="0.3">
      <c r="B4019" s="4" t="s">
        <v>18413</v>
      </c>
      <c r="C4019" s="5">
        <v>2717.6516999999999</v>
      </c>
    </row>
    <row r="4020" spans="2:3" x14ac:dyDescent="0.3">
      <c r="B4020" s="4" t="s">
        <v>3781</v>
      </c>
      <c r="C4020" s="5">
        <v>2717.0406000000003</v>
      </c>
    </row>
    <row r="4021" spans="2:3" x14ac:dyDescent="0.3">
      <c r="B4021" s="4" t="s">
        <v>4207</v>
      </c>
      <c r="C4021" s="5">
        <v>2714.8607000000002</v>
      </c>
    </row>
    <row r="4022" spans="2:3" x14ac:dyDescent="0.3">
      <c r="B4022" s="4" t="s">
        <v>3612</v>
      </c>
      <c r="C4022" s="5">
        <v>2711.9418000000001</v>
      </c>
    </row>
    <row r="4023" spans="2:3" x14ac:dyDescent="0.3">
      <c r="B4023" s="4" t="s">
        <v>10151</v>
      </c>
      <c r="C4023" s="5">
        <v>2708.9971</v>
      </c>
    </row>
    <row r="4024" spans="2:3" x14ac:dyDescent="0.3">
      <c r="B4024" s="4" t="s">
        <v>10740</v>
      </c>
      <c r="C4024" s="5">
        <v>2708.4639999999999</v>
      </c>
    </row>
    <row r="4025" spans="2:3" x14ac:dyDescent="0.3">
      <c r="B4025" s="4" t="s">
        <v>7609</v>
      </c>
      <c r="C4025" s="5">
        <v>2707.6514999999999</v>
      </c>
    </row>
    <row r="4026" spans="2:3" x14ac:dyDescent="0.3">
      <c r="B4026" s="4" t="s">
        <v>13398</v>
      </c>
      <c r="C4026" s="5">
        <v>2707.3056000000001</v>
      </c>
    </row>
    <row r="4027" spans="2:3" x14ac:dyDescent="0.3">
      <c r="B4027" s="4" t="s">
        <v>17723</v>
      </c>
      <c r="C4027" s="5">
        <v>2706.3962999999999</v>
      </c>
    </row>
    <row r="4028" spans="2:3" x14ac:dyDescent="0.3">
      <c r="B4028" s="4" t="s">
        <v>15912</v>
      </c>
      <c r="C4028" s="5">
        <v>2706.3962999999999</v>
      </c>
    </row>
    <row r="4029" spans="2:3" x14ac:dyDescent="0.3">
      <c r="B4029" s="4" t="s">
        <v>11511</v>
      </c>
      <c r="C4029" s="5">
        <v>2706.3962999999999</v>
      </c>
    </row>
    <row r="4030" spans="2:3" x14ac:dyDescent="0.3">
      <c r="B4030" s="4" t="s">
        <v>8239</v>
      </c>
      <c r="C4030" s="5">
        <v>2706.3962999999999</v>
      </c>
    </row>
    <row r="4031" spans="2:3" x14ac:dyDescent="0.3">
      <c r="B4031" s="4" t="s">
        <v>5636</v>
      </c>
      <c r="C4031" s="5">
        <v>2706.3962999999999</v>
      </c>
    </row>
    <row r="4032" spans="2:3" x14ac:dyDescent="0.3">
      <c r="B4032" s="4" t="s">
        <v>9543</v>
      </c>
      <c r="C4032" s="5">
        <v>2705.6864</v>
      </c>
    </row>
    <row r="4033" spans="2:3" x14ac:dyDescent="0.3">
      <c r="B4033" s="4" t="s">
        <v>7375</v>
      </c>
      <c r="C4033" s="5">
        <v>2699.5133000000001</v>
      </c>
    </row>
    <row r="4034" spans="2:3" x14ac:dyDescent="0.3">
      <c r="B4034" s="4" t="s">
        <v>5810</v>
      </c>
      <c r="C4034" s="5">
        <v>2699.5133000000001</v>
      </c>
    </row>
    <row r="4035" spans="2:3" x14ac:dyDescent="0.3">
      <c r="B4035" s="4" t="s">
        <v>12956</v>
      </c>
      <c r="C4035" s="5">
        <v>2697.9913000000001</v>
      </c>
    </row>
    <row r="4036" spans="2:3" x14ac:dyDescent="0.3">
      <c r="B4036" s="4" t="s">
        <v>3020</v>
      </c>
      <c r="C4036" s="5">
        <v>2697.8150000000001</v>
      </c>
    </row>
    <row r="4037" spans="2:3" x14ac:dyDescent="0.3">
      <c r="B4037" s="4" t="s">
        <v>15159</v>
      </c>
      <c r="C4037" s="5">
        <v>2696.4684999999999</v>
      </c>
    </row>
    <row r="4038" spans="2:3" x14ac:dyDescent="0.3">
      <c r="B4038" s="4" t="s">
        <v>2710</v>
      </c>
      <c r="C4038" s="5">
        <v>2693.1739999999995</v>
      </c>
    </row>
    <row r="4039" spans="2:3" x14ac:dyDescent="0.3">
      <c r="B4039" s="4" t="s">
        <v>2278</v>
      </c>
      <c r="C4039" s="5">
        <v>2685.5913999999998</v>
      </c>
    </row>
    <row r="4040" spans="2:3" x14ac:dyDescent="0.3">
      <c r="B4040" s="4" t="s">
        <v>15689</v>
      </c>
      <c r="C4040" s="5">
        <v>2685.4019000000003</v>
      </c>
    </row>
    <row r="4041" spans="2:3" x14ac:dyDescent="0.3">
      <c r="B4041" s="4" t="s">
        <v>3306</v>
      </c>
      <c r="C4041" s="5">
        <v>2685.4019000000003</v>
      </c>
    </row>
    <row r="4042" spans="2:3" x14ac:dyDescent="0.3">
      <c r="B4042" s="4" t="s">
        <v>15826</v>
      </c>
      <c r="C4042" s="5">
        <v>2685.1064000000001</v>
      </c>
    </row>
    <row r="4043" spans="2:3" x14ac:dyDescent="0.3">
      <c r="B4043" s="4" t="s">
        <v>13908</v>
      </c>
      <c r="C4043" s="5">
        <v>2685.0209</v>
      </c>
    </row>
    <row r="4044" spans="2:3" x14ac:dyDescent="0.3">
      <c r="B4044" s="4" t="s">
        <v>4120</v>
      </c>
      <c r="C4044" s="5">
        <v>2683.9248000000002</v>
      </c>
    </row>
    <row r="4045" spans="2:3" x14ac:dyDescent="0.3">
      <c r="B4045" s="4" t="s">
        <v>9149</v>
      </c>
      <c r="C4045" s="5">
        <v>2683.8474000000001</v>
      </c>
    </row>
    <row r="4046" spans="2:3" x14ac:dyDescent="0.3">
      <c r="B4046" s="4" t="s">
        <v>4511</v>
      </c>
      <c r="C4046" s="5">
        <v>2683.8474000000001</v>
      </c>
    </row>
    <row r="4047" spans="2:3" x14ac:dyDescent="0.3">
      <c r="B4047" s="4" t="s">
        <v>18338</v>
      </c>
      <c r="C4047" s="5">
        <v>2680.5645</v>
      </c>
    </row>
    <row r="4048" spans="2:3" x14ac:dyDescent="0.3">
      <c r="B4048" s="4" t="s">
        <v>12442</v>
      </c>
      <c r="C4048" s="5">
        <v>2680.3975</v>
      </c>
    </row>
    <row r="4049" spans="2:3" x14ac:dyDescent="0.3">
      <c r="B4049" s="4" t="s">
        <v>10834</v>
      </c>
      <c r="C4049" s="5">
        <v>2680.3630000000003</v>
      </c>
    </row>
    <row r="4050" spans="2:3" x14ac:dyDescent="0.3">
      <c r="B4050" s="4" t="s">
        <v>3748</v>
      </c>
      <c r="C4050" s="5">
        <v>2677.9352000000003</v>
      </c>
    </row>
    <row r="4051" spans="2:3" x14ac:dyDescent="0.3">
      <c r="B4051" s="4" t="s">
        <v>7809</v>
      </c>
      <c r="C4051" s="5">
        <v>2677.0482000000002</v>
      </c>
    </row>
    <row r="4052" spans="2:3" x14ac:dyDescent="0.3">
      <c r="B4052" s="4" t="s">
        <v>1253</v>
      </c>
      <c r="C4052" s="5">
        <v>2674.1117000000004</v>
      </c>
    </row>
    <row r="4053" spans="2:3" x14ac:dyDescent="0.3">
      <c r="B4053" s="4" t="s">
        <v>12039</v>
      </c>
      <c r="C4053" s="5">
        <v>2673.4994999999999</v>
      </c>
    </row>
    <row r="4054" spans="2:3" x14ac:dyDescent="0.3">
      <c r="B4054" s="4" t="s">
        <v>13438</v>
      </c>
      <c r="C4054" s="5">
        <v>2673.2357000000002</v>
      </c>
    </row>
    <row r="4055" spans="2:3" x14ac:dyDescent="0.3">
      <c r="B4055" s="4" t="s">
        <v>4058</v>
      </c>
      <c r="C4055" s="5">
        <v>2673.1148000000003</v>
      </c>
    </row>
    <row r="4056" spans="2:3" x14ac:dyDescent="0.3">
      <c r="B4056" s="4" t="s">
        <v>18483</v>
      </c>
      <c r="C4056" s="5">
        <v>2672.7269000000001</v>
      </c>
    </row>
    <row r="4057" spans="2:3" x14ac:dyDescent="0.3">
      <c r="B4057" s="4" t="s">
        <v>18756</v>
      </c>
      <c r="C4057" s="5">
        <v>2671.0533</v>
      </c>
    </row>
    <row r="4058" spans="2:3" x14ac:dyDescent="0.3">
      <c r="B4058" s="4" t="s">
        <v>16408</v>
      </c>
      <c r="C4058" s="5">
        <v>2671.0533</v>
      </c>
    </row>
    <row r="4059" spans="2:3" x14ac:dyDescent="0.3">
      <c r="B4059" s="4" t="s">
        <v>3239</v>
      </c>
      <c r="C4059" s="5">
        <v>2668.4333000000001</v>
      </c>
    </row>
    <row r="4060" spans="2:3" x14ac:dyDescent="0.3">
      <c r="B4060" s="4" t="s">
        <v>12089</v>
      </c>
      <c r="C4060" s="5">
        <v>2668.2891999999997</v>
      </c>
    </row>
    <row r="4061" spans="2:3" x14ac:dyDescent="0.3">
      <c r="B4061" s="4" t="s">
        <v>6998</v>
      </c>
      <c r="C4061" s="5">
        <v>2667.7458000000006</v>
      </c>
    </row>
    <row r="4062" spans="2:3" x14ac:dyDescent="0.3">
      <c r="B4062" s="4" t="s">
        <v>6003</v>
      </c>
      <c r="C4062" s="5">
        <v>2665.2062999999998</v>
      </c>
    </row>
    <row r="4063" spans="2:3" x14ac:dyDescent="0.3">
      <c r="B4063" s="4" t="s">
        <v>3667</v>
      </c>
      <c r="C4063" s="5">
        <v>2665.2062999999998</v>
      </c>
    </row>
    <row r="4064" spans="2:3" x14ac:dyDescent="0.3">
      <c r="B4064" s="4" t="s">
        <v>4550</v>
      </c>
      <c r="C4064" s="5">
        <v>2665.2062999999998</v>
      </c>
    </row>
    <row r="4065" spans="2:3" x14ac:dyDescent="0.3">
      <c r="B4065" s="4" t="s">
        <v>1972</v>
      </c>
      <c r="C4065" s="5">
        <v>2665.2062999999998</v>
      </c>
    </row>
    <row r="4066" spans="2:3" x14ac:dyDescent="0.3">
      <c r="B4066" s="4" t="s">
        <v>6249</v>
      </c>
      <c r="C4066" s="5">
        <v>2662.9138000000003</v>
      </c>
    </row>
    <row r="4067" spans="2:3" x14ac:dyDescent="0.3">
      <c r="B4067" s="4" t="s">
        <v>6391</v>
      </c>
      <c r="C4067" s="5">
        <v>2662.4752000000003</v>
      </c>
    </row>
    <row r="4068" spans="2:3" x14ac:dyDescent="0.3">
      <c r="B4068" s="4" t="s">
        <v>17739</v>
      </c>
      <c r="C4068" s="5">
        <v>2655.5621000000001</v>
      </c>
    </row>
    <row r="4069" spans="2:3" x14ac:dyDescent="0.3">
      <c r="B4069" s="4" t="s">
        <v>15281</v>
      </c>
      <c r="C4069" s="5">
        <v>2653.7238000000002</v>
      </c>
    </row>
    <row r="4070" spans="2:3" x14ac:dyDescent="0.3">
      <c r="B4070" s="4" t="s">
        <v>14305</v>
      </c>
      <c r="C4070" s="5">
        <v>2651.4995000000004</v>
      </c>
    </row>
    <row r="4071" spans="2:3" x14ac:dyDescent="0.3">
      <c r="B4071" s="4" t="s">
        <v>8891</v>
      </c>
      <c r="C4071" s="5">
        <v>2651.4650999999999</v>
      </c>
    </row>
    <row r="4072" spans="2:3" x14ac:dyDescent="0.3">
      <c r="B4072" s="4" t="s">
        <v>10716</v>
      </c>
      <c r="C4072" s="5">
        <v>2651.4198000000001</v>
      </c>
    </row>
    <row r="4073" spans="2:3" x14ac:dyDescent="0.3">
      <c r="B4073" s="4" t="s">
        <v>15288</v>
      </c>
      <c r="C4073" s="5">
        <v>2649.6637999999994</v>
      </c>
    </row>
    <row r="4074" spans="2:3" x14ac:dyDescent="0.3">
      <c r="B4074" s="4" t="s">
        <v>5149</v>
      </c>
      <c r="C4074" s="5">
        <v>2648.7019</v>
      </c>
    </row>
    <row r="4075" spans="2:3" x14ac:dyDescent="0.3">
      <c r="B4075" s="4" t="s">
        <v>12643</v>
      </c>
      <c r="C4075" s="5">
        <v>2646.3854999999999</v>
      </c>
    </row>
    <row r="4076" spans="2:3" x14ac:dyDescent="0.3">
      <c r="B4076" s="4" t="s">
        <v>7612</v>
      </c>
      <c r="C4076" s="5">
        <v>2641.5945000000002</v>
      </c>
    </row>
    <row r="4077" spans="2:3" x14ac:dyDescent="0.3">
      <c r="B4077" s="4" t="s">
        <v>17087</v>
      </c>
      <c r="C4077" s="5">
        <v>2639.7330000000002</v>
      </c>
    </row>
    <row r="4078" spans="2:3" x14ac:dyDescent="0.3">
      <c r="B4078" s="4" t="s">
        <v>7430</v>
      </c>
      <c r="C4078" s="5">
        <v>2639.3679000000002</v>
      </c>
    </row>
    <row r="4079" spans="2:3" x14ac:dyDescent="0.3">
      <c r="B4079" s="4" t="s">
        <v>2538</v>
      </c>
      <c r="C4079" s="5">
        <v>2634.5369000000001</v>
      </c>
    </row>
    <row r="4080" spans="2:3" x14ac:dyDescent="0.3">
      <c r="B4080" s="4" t="s">
        <v>11622</v>
      </c>
      <c r="C4080" s="5">
        <v>2634.2192</v>
      </c>
    </row>
    <row r="4081" spans="2:3" x14ac:dyDescent="0.3">
      <c r="B4081" s="4" t="s">
        <v>3289</v>
      </c>
      <c r="C4081" s="5">
        <v>2631.2918999999997</v>
      </c>
    </row>
    <row r="4082" spans="2:3" x14ac:dyDescent="0.3">
      <c r="B4082" s="4" t="s">
        <v>12501</v>
      </c>
      <c r="C4082" s="5">
        <v>2630.0324999999998</v>
      </c>
    </row>
    <row r="4083" spans="2:3" x14ac:dyDescent="0.3">
      <c r="B4083" s="4" t="s">
        <v>1336</v>
      </c>
      <c r="C4083" s="5">
        <v>2629.9232000000002</v>
      </c>
    </row>
    <row r="4084" spans="2:3" x14ac:dyDescent="0.3">
      <c r="B4084" s="4" t="s">
        <v>8046</v>
      </c>
      <c r="C4084" s="5">
        <v>2629.3074000000001</v>
      </c>
    </row>
    <row r="4085" spans="2:3" x14ac:dyDescent="0.3">
      <c r="B4085" s="4" t="s">
        <v>10368</v>
      </c>
      <c r="C4085" s="5">
        <v>2629.1240000000003</v>
      </c>
    </row>
    <row r="4086" spans="2:3" x14ac:dyDescent="0.3">
      <c r="B4086" s="4" t="s">
        <v>12413</v>
      </c>
      <c r="C4086" s="5">
        <v>2627.9508000000001</v>
      </c>
    </row>
    <row r="4087" spans="2:3" x14ac:dyDescent="0.3">
      <c r="B4087" s="4" t="s">
        <v>5933</v>
      </c>
      <c r="C4087" s="5">
        <v>2627.0515</v>
      </c>
    </row>
    <row r="4088" spans="2:3" x14ac:dyDescent="0.3">
      <c r="B4088" s="4" t="s">
        <v>7931</v>
      </c>
      <c r="C4088" s="5">
        <v>2626.1798000000003</v>
      </c>
    </row>
    <row r="4089" spans="2:3" x14ac:dyDescent="0.3">
      <c r="B4089" s="4" t="s">
        <v>17124</v>
      </c>
      <c r="C4089" s="5">
        <v>2623.4943000000003</v>
      </c>
    </row>
    <row r="4090" spans="2:3" x14ac:dyDescent="0.3">
      <c r="B4090" s="4" t="s">
        <v>16893</v>
      </c>
      <c r="C4090" s="5">
        <v>2619.2814000000003</v>
      </c>
    </row>
    <row r="4091" spans="2:3" x14ac:dyDescent="0.3">
      <c r="B4091" s="4" t="s">
        <v>18526</v>
      </c>
      <c r="C4091" s="5">
        <v>2618.0599000000002</v>
      </c>
    </row>
    <row r="4092" spans="2:3" x14ac:dyDescent="0.3">
      <c r="B4092" s="4" t="s">
        <v>14623</v>
      </c>
      <c r="C4092" s="5">
        <v>2616.7067000000002</v>
      </c>
    </row>
    <row r="4093" spans="2:3" x14ac:dyDescent="0.3">
      <c r="B4093" s="4" t="s">
        <v>10601</v>
      </c>
      <c r="C4093" s="5">
        <v>2616.7067000000002</v>
      </c>
    </row>
    <row r="4094" spans="2:3" x14ac:dyDescent="0.3">
      <c r="B4094" s="4" t="s">
        <v>1309</v>
      </c>
      <c r="C4094" s="5">
        <v>2605.8359</v>
      </c>
    </row>
    <row r="4095" spans="2:3" x14ac:dyDescent="0.3">
      <c r="B4095" s="4" t="s">
        <v>14775</v>
      </c>
      <c r="C4095" s="5">
        <v>2605.7201999999997</v>
      </c>
    </row>
    <row r="4096" spans="2:3" x14ac:dyDescent="0.3">
      <c r="B4096" s="4" t="s">
        <v>7162</v>
      </c>
      <c r="C4096" s="5">
        <v>2605.3422</v>
      </c>
    </row>
    <row r="4097" spans="2:3" x14ac:dyDescent="0.3">
      <c r="B4097" s="4" t="s">
        <v>3649</v>
      </c>
      <c r="C4097" s="5">
        <v>2604.0480000000002</v>
      </c>
    </row>
    <row r="4098" spans="2:3" x14ac:dyDescent="0.3">
      <c r="B4098" s="4" t="s">
        <v>12881</v>
      </c>
      <c r="C4098" s="5">
        <v>2602.7973000000002</v>
      </c>
    </row>
    <row r="4099" spans="2:3" x14ac:dyDescent="0.3">
      <c r="B4099" s="4" t="s">
        <v>15118</v>
      </c>
      <c r="C4099" s="5">
        <v>2600.7664</v>
      </c>
    </row>
    <row r="4100" spans="2:3" x14ac:dyDescent="0.3">
      <c r="B4100" s="4" t="s">
        <v>2641</v>
      </c>
      <c r="C4100" s="5">
        <v>2597.8206</v>
      </c>
    </row>
    <row r="4101" spans="2:3" x14ac:dyDescent="0.3">
      <c r="B4101" s="4" t="s">
        <v>9225</v>
      </c>
      <c r="C4101" s="5">
        <v>2597.8184000000001</v>
      </c>
    </row>
    <row r="4102" spans="2:3" x14ac:dyDescent="0.3">
      <c r="B4102" s="4" t="s">
        <v>15487</v>
      </c>
      <c r="C4102" s="5">
        <v>2595.6148000000003</v>
      </c>
    </row>
    <row r="4103" spans="2:3" x14ac:dyDescent="0.3">
      <c r="B4103" s="4" t="s">
        <v>14334</v>
      </c>
      <c r="C4103" s="5">
        <v>2594.1645000000003</v>
      </c>
    </row>
    <row r="4104" spans="2:3" x14ac:dyDescent="0.3">
      <c r="B4104" s="4" t="s">
        <v>16905</v>
      </c>
      <c r="C4104" s="5">
        <v>2593.4736000000003</v>
      </c>
    </row>
    <row r="4105" spans="2:3" x14ac:dyDescent="0.3">
      <c r="B4105" s="4" t="s">
        <v>18103</v>
      </c>
      <c r="C4105" s="5">
        <v>2593.1561000000002</v>
      </c>
    </row>
    <row r="4106" spans="2:3" x14ac:dyDescent="0.3">
      <c r="B4106" s="4" t="s">
        <v>2855</v>
      </c>
      <c r="C4106" s="5">
        <v>2592.1666999999998</v>
      </c>
    </row>
    <row r="4107" spans="2:3" x14ac:dyDescent="0.3">
      <c r="B4107" s="4" t="s">
        <v>11612</v>
      </c>
      <c r="C4107" s="5">
        <v>2590.6727999999998</v>
      </c>
    </row>
    <row r="4108" spans="2:3" x14ac:dyDescent="0.3">
      <c r="B4108" s="4" t="s">
        <v>18634</v>
      </c>
      <c r="C4108" s="5">
        <v>2590.0869999999995</v>
      </c>
    </row>
    <row r="4109" spans="2:3" x14ac:dyDescent="0.3">
      <c r="B4109" s="4" t="s">
        <v>15126</v>
      </c>
      <c r="C4109" s="5">
        <v>2588.0542</v>
      </c>
    </row>
    <row r="4110" spans="2:3" x14ac:dyDescent="0.3">
      <c r="B4110" s="4" t="s">
        <v>14244</v>
      </c>
      <c r="C4110" s="5">
        <v>2586.9272000000001</v>
      </c>
    </row>
    <row r="4111" spans="2:3" x14ac:dyDescent="0.3">
      <c r="B4111" s="4" t="s">
        <v>7366</v>
      </c>
      <c r="C4111" s="5">
        <v>2586.3017999999997</v>
      </c>
    </row>
    <row r="4112" spans="2:3" x14ac:dyDescent="0.3">
      <c r="B4112" s="4" t="s">
        <v>18670</v>
      </c>
      <c r="C4112" s="5">
        <v>2580.9239000000002</v>
      </c>
    </row>
    <row r="4113" spans="2:3" x14ac:dyDescent="0.3">
      <c r="B4113" s="4" t="s">
        <v>10563</v>
      </c>
      <c r="C4113" s="5">
        <v>2576.3883000000001</v>
      </c>
    </row>
    <row r="4114" spans="2:3" x14ac:dyDescent="0.3">
      <c r="B4114" s="4" t="s">
        <v>18658</v>
      </c>
      <c r="C4114" s="5">
        <v>2575.8834000000002</v>
      </c>
    </row>
    <row r="4115" spans="2:3" x14ac:dyDescent="0.3">
      <c r="B4115" s="4" t="s">
        <v>7444</v>
      </c>
      <c r="C4115" s="5">
        <v>2575.8834000000002</v>
      </c>
    </row>
    <row r="4116" spans="2:3" x14ac:dyDescent="0.3">
      <c r="B4116" s="4" t="s">
        <v>9607</v>
      </c>
      <c r="C4116" s="5">
        <v>2574.3289</v>
      </c>
    </row>
    <row r="4117" spans="2:3" x14ac:dyDescent="0.3">
      <c r="B4117" s="4" t="s">
        <v>18827</v>
      </c>
      <c r="C4117" s="5">
        <v>2571.8108999999999</v>
      </c>
    </row>
    <row r="4118" spans="2:3" x14ac:dyDescent="0.3">
      <c r="B4118" s="4" t="s">
        <v>6098</v>
      </c>
      <c r="C4118" s="5">
        <v>2570.2106000000003</v>
      </c>
    </row>
    <row r="4119" spans="2:3" x14ac:dyDescent="0.3">
      <c r="B4119" s="4" t="s">
        <v>18668</v>
      </c>
      <c r="C4119" s="5">
        <v>2569.7887000000001</v>
      </c>
    </row>
    <row r="4120" spans="2:3" x14ac:dyDescent="0.3">
      <c r="B4120" s="4" t="s">
        <v>2987</v>
      </c>
      <c r="C4120" s="5">
        <v>2568.6152000000002</v>
      </c>
    </row>
    <row r="4121" spans="2:3" x14ac:dyDescent="0.3">
      <c r="B4121" s="4" t="s">
        <v>18518</v>
      </c>
      <c r="C4121" s="5">
        <v>2567.8993000000005</v>
      </c>
    </row>
    <row r="4122" spans="2:3" x14ac:dyDescent="0.3">
      <c r="B4122" s="4" t="s">
        <v>13801</v>
      </c>
      <c r="C4122" s="5">
        <v>2567.7559000000001</v>
      </c>
    </row>
    <row r="4123" spans="2:3" x14ac:dyDescent="0.3">
      <c r="B4123" s="4" t="s">
        <v>12173</v>
      </c>
      <c r="C4123" s="5">
        <v>2567.721</v>
      </c>
    </row>
    <row r="4124" spans="2:3" x14ac:dyDescent="0.3">
      <c r="B4124" s="4" t="s">
        <v>4471</v>
      </c>
      <c r="C4124" s="5">
        <v>2566.8429000000001</v>
      </c>
    </row>
    <row r="4125" spans="2:3" x14ac:dyDescent="0.3">
      <c r="B4125" s="4" t="s">
        <v>15454</v>
      </c>
      <c r="C4125" s="5">
        <v>2565.7775000000001</v>
      </c>
    </row>
    <row r="4126" spans="2:3" x14ac:dyDescent="0.3">
      <c r="B4126" s="4" t="s">
        <v>9040</v>
      </c>
      <c r="C4126" s="5">
        <v>2561.4483000000005</v>
      </c>
    </row>
    <row r="4127" spans="2:3" x14ac:dyDescent="0.3">
      <c r="B4127" s="4" t="s">
        <v>12172</v>
      </c>
      <c r="C4127" s="5">
        <v>2558.9056000000005</v>
      </c>
    </row>
    <row r="4128" spans="2:3" x14ac:dyDescent="0.3">
      <c r="B4128" s="4" t="s">
        <v>12412</v>
      </c>
      <c r="C4128" s="5">
        <v>2558.2480999999998</v>
      </c>
    </row>
    <row r="4129" spans="2:3" x14ac:dyDescent="0.3">
      <c r="B4129" s="4" t="s">
        <v>7591</v>
      </c>
      <c r="C4129" s="5">
        <v>2558.0529000000001</v>
      </c>
    </row>
    <row r="4130" spans="2:3" x14ac:dyDescent="0.3">
      <c r="B4130" s="4" t="s">
        <v>8331</v>
      </c>
      <c r="C4130" s="5">
        <v>2556.9657999999999</v>
      </c>
    </row>
    <row r="4131" spans="2:3" x14ac:dyDescent="0.3">
      <c r="B4131" s="4" t="s">
        <v>7065</v>
      </c>
      <c r="C4131" s="5">
        <v>2556.3915999999999</v>
      </c>
    </row>
    <row r="4132" spans="2:3" x14ac:dyDescent="0.3">
      <c r="B4132" s="4" t="s">
        <v>12659</v>
      </c>
      <c r="C4132" s="5">
        <v>2556.1579999999999</v>
      </c>
    </row>
    <row r="4133" spans="2:3" x14ac:dyDescent="0.3">
      <c r="B4133" s="4" t="s">
        <v>1281</v>
      </c>
      <c r="C4133" s="5">
        <v>2555.0224000000003</v>
      </c>
    </row>
    <row r="4134" spans="2:3" x14ac:dyDescent="0.3">
      <c r="B4134" s="4" t="s">
        <v>16367</v>
      </c>
      <c r="C4134" s="5">
        <v>2553.9797000000003</v>
      </c>
    </row>
    <row r="4135" spans="2:3" x14ac:dyDescent="0.3">
      <c r="B4135" s="4" t="s">
        <v>7738</v>
      </c>
      <c r="C4135" s="5">
        <v>2552.7683999999999</v>
      </c>
    </row>
    <row r="4136" spans="2:3" x14ac:dyDescent="0.3">
      <c r="B4136" s="4" t="s">
        <v>15425</v>
      </c>
      <c r="C4136" s="5">
        <v>2552.4252000000001</v>
      </c>
    </row>
    <row r="4137" spans="2:3" x14ac:dyDescent="0.3">
      <c r="B4137" s="4" t="s">
        <v>11782</v>
      </c>
      <c r="C4137" s="5">
        <v>2552.4252000000001</v>
      </c>
    </row>
    <row r="4138" spans="2:3" x14ac:dyDescent="0.3">
      <c r="B4138" s="4" t="s">
        <v>11283</v>
      </c>
      <c r="C4138" s="5">
        <v>2552.4252000000001</v>
      </c>
    </row>
    <row r="4139" spans="2:3" x14ac:dyDescent="0.3">
      <c r="B4139" s="4" t="s">
        <v>7503</v>
      </c>
      <c r="C4139" s="5">
        <v>2552.4252000000001</v>
      </c>
    </row>
    <row r="4140" spans="2:3" x14ac:dyDescent="0.3">
      <c r="B4140" s="4" t="s">
        <v>897</v>
      </c>
      <c r="C4140" s="5">
        <v>2552.4252000000001</v>
      </c>
    </row>
    <row r="4141" spans="2:3" x14ac:dyDescent="0.3">
      <c r="B4141" s="4" t="s">
        <v>2508</v>
      </c>
      <c r="C4141" s="5">
        <v>2550.6614</v>
      </c>
    </row>
    <row r="4142" spans="2:3" x14ac:dyDescent="0.3">
      <c r="B4142" s="4" t="s">
        <v>9398</v>
      </c>
      <c r="C4142" s="5">
        <v>2550.1607000000004</v>
      </c>
    </row>
    <row r="4143" spans="2:3" x14ac:dyDescent="0.3">
      <c r="B4143" s="4" t="s">
        <v>4104</v>
      </c>
      <c r="C4143" s="5">
        <v>2548.2620000000002</v>
      </c>
    </row>
    <row r="4144" spans="2:3" x14ac:dyDescent="0.3">
      <c r="B4144" s="4" t="s">
        <v>3209</v>
      </c>
      <c r="C4144" s="5">
        <v>2546.7456999999999</v>
      </c>
    </row>
    <row r="4145" spans="2:3" x14ac:dyDescent="0.3">
      <c r="B4145" s="4" t="s">
        <v>11630</v>
      </c>
      <c r="C4145" s="5">
        <v>2546.4219000000003</v>
      </c>
    </row>
    <row r="4146" spans="2:3" x14ac:dyDescent="0.3">
      <c r="B4146" s="4" t="s">
        <v>7861</v>
      </c>
      <c r="C4146" s="5">
        <v>2545.7598000000003</v>
      </c>
    </row>
    <row r="4147" spans="2:3" x14ac:dyDescent="0.3">
      <c r="B4147" s="4" t="s">
        <v>6795</v>
      </c>
      <c r="C4147" s="5">
        <v>2544.7599</v>
      </c>
    </row>
    <row r="4148" spans="2:3" x14ac:dyDescent="0.3">
      <c r="B4148" s="4" t="s">
        <v>14277</v>
      </c>
      <c r="C4148" s="5">
        <v>2542.5857000000001</v>
      </c>
    </row>
    <row r="4149" spans="2:3" x14ac:dyDescent="0.3">
      <c r="B4149" s="4" t="s">
        <v>10070</v>
      </c>
      <c r="C4149" s="5">
        <v>2540.2563</v>
      </c>
    </row>
    <row r="4150" spans="2:3" x14ac:dyDescent="0.3">
      <c r="B4150" s="4" t="s">
        <v>4119</v>
      </c>
      <c r="C4150" s="5">
        <v>2540.0532000000003</v>
      </c>
    </row>
    <row r="4151" spans="2:3" x14ac:dyDescent="0.3">
      <c r="B4151" s="4" t="s">
        <v>785</v>
      </c>
      <c r="C4151" s="5">
        <v>2537.4015000000004</v>
      </c>
    </row>
    <row r="4152" spans="2:3" x14ac:dyDescent="0.3">
      <c r="B4152" s="4" t="s">
        <v>12809</v>
      </c>
      <c r="C4152" s="5">
        <v>2536.8982000000001</v>
      </c>
    </row>
    <row r="4153" spans="2:3" x14ac:dyDescent="0.3">
      <c r="B4153" s="4" t="s">
        <v>4989</v>
      </c>
      <c r="C4153" s="5">
        <v>2536.0084999999999</v>
      </c>
    </row>
    <row r="4154" spans="2:3" x14ac:dyDescent="0.3">
      <c r="B4154" s="4" t="s">
        <v>7818</v>
      </c>
      <c r="C4154" s="5">
        <v>2533.3026000000004</v>
      </c>
    </row>
    <row r="4155" spans="2:3" x14ac:dyDescent="0.3">
      <c r="B4155" s="4" t="s">
        <v>14902</v>
      </c>
      <c r="C4155" s="5">
        <v>2532.4470999999999</v>
      </c>
    </row>
    <row r="4156" spans="2:3" x14ac:dyDescent="0.3">
      <c r="B4156" s="4" t="s">
        <v>9525</v>
      </c>
      <c r="C4156" s="5">
        <v>2532.1073000000001</v>
      </c>
    </row>
    <row r="4157" spans="2:3" x14ac:dyDescent="0.3">
      <c r="B4157" s="4" t="s">
        <v>17375</v>
      </c>
      <c r="C4157" s="5">
        <v>2532.076</v>
      </c>
    </row>
    <row r="4158" spans="2:3" x14ac:dyDescent="0.3">
      <c r="B4158" s="4" t="s">
        <v>17223</v>
      </c>
      <c r="C4158" s="5">
        <v>2528.1468</v>
      </c>
    </row>
    <row r="4159" spans="2:3" x14ac:dyDescent="0.3">
      <c r="B4159" s="4" t="s">
        <v>12857</v>
      </c>
      <c r="C4159" s="5">
        <v>2524.9451000000004</v>
      </c>
    </row>
    <row r="4160" spans="2:3" x14ac:dyDescent="0.3">
      <c r="B4160" s="4" t="s">
        <v>18567</v>
      </c>
      <c r="C4160" s="5">
        <v>2518.9674</v>
      </c>
    </row>
    <row r="4161" spans="2:3" x14ac:dyDescent="0.3">
      <c r="B4161" s="4" t="s">
        <v>16387</v>
      </c>
      <c r="C4161" s="5">
        <v>2513.9470000000001</v>
      </c>
    </row>
    <row r="4162" spans="2:3" x14ac:dyDescent="0.3">
      <c r="B4162" s="4" t="s">
        <v>15341</v>
      </c>
      <c r="C4162" s="5">
        <v>2509.4106999999999</v>
      </c>
    </row>
    <row r="4163" spans="2:3" x14ac:dyDescent="0.3">
      <c r="B4163" s="4" t="s">
        <v>15553</v>
      </c>
      <c r="C4163" s="5">
        <v>2508.0460000000003</v>
      </c>
    </row>
    <row r="4164" spans="2:3" x14ac:dyDescent="0.3">
      <c r="B4164" s="4" t="s">
        <v>5280</v>
      </c>
      <c r="C4164" s="5">
        <v>2502.3074000000001</v>
      </c>
    </row>
    <row r="4165" spans="2:3" x14ac:dyDescent="0.3">
      <c r="B4165" s="4" t="s">
        <v>10899</v>
      </c>
      <c r="C4165" s="5">
        <v>2501.9497000000001</v>
      </c>
    </row>
    <row r="4166" spans="2:3" x14ac:dyDescent="0.3">
      <c r="B4166" s="4" t="s">
        <v>6573</v>
      </c>
      <c r="C4166" s="5">
        <v>2501.3262</v>
      </c>
    </row>
    <row r="4167" spans="2:3" x14ac:dyDescent="0.3">
      <c r="B4167" s="4" t="s">
        <v>12493</v>
      </c>
      <c r="C4167" s="5">
        <v>2495.8521000000001</v>
      </c>
    </row>
    <row r="4168" spans="2:3" x14ac:dyDescent="0.3">
      <c r="B4168" s="4" t="s">
        <v>2589</v>
      </c>
      <c r="C4168" s="5">
        <v>2494.5174000000002</v>
      </c>
    </row>
    <row r="4169" spans="2:3" x14ac:dyDescent="0.3">
      <c r="B4169" s="4" t="s">
        <v>8685</v>
      </c>
      <c r="C4169" s="5">
        <v>2494.1909999999998</v>
      </c>
    </row>
    <row r="4170" spans="2:3" x14ac:dyDescent="0.3">
      <c r="B4170" s="4" t="s">
        <v>16565</v>
      </c>
      <c r="C4170" s="5">
        <v>2493.4905000000003</v>
      </c>
    </row>
    <row r="4171" spans="2:3" x14ac:dyDescent="0.3">
      <c r="B4171" s="4" t="s">
        <v>9377</v>
      </c>
      <c r="C4171" s="5">
        <v>2492.7715000000003</v>
      </c>
    </row>
    <row r="4172" spans="2:3" x14ac:dyDescent="0.3">
      <c r="B4172" s="4" t="s">
        <v>14830</v>
      </c>
      <c r="C4172" s="5">
        <v>2488.2686000000003</v>
      </c>
    </row>
    <row r="4173" spans="2:3" x14ac:dyDescent="0.3">
      <c r="B4173" s="4" t="s">
        <v>3758</v>
      </c>
      <c r="C4173" s="5">
        <v>2485.2906000000003</v>
      </c>
    </row>
    <row r="4174" spans="2:3" x14ac:dyDescent="0.3">
      <c r="B4174" s="4" t="s">
        <v>14439</v>
      </c>
      <c r="C4174" s="5">
        <v>2478.0554000000002</v>
      </c>
    </row>
    <row r="4175" spans="2:3" x14ac:dyDescent="0.3">
      <c r="B4175" s="4" t="s">
        <v>14372</v>
      </c>
      <c r="C4175" s="5">
        <v>2477.0374000000002</v>
      </c>
    </row>
    <row r="4176" spans="2:3" x14ac:dyDescent="0.3">
      <c r="B4176" s="4" t="s">
        <v>9220</v>
      </c>
      <c r="C4176" s="5">
        <v>2475.7837</v>
      </c>
    </row>
    <row r="4177" spans="2:3" x14ac:dyDescent="0.3">
      <c r="B4177" s="4" t="s">
        <v>18021</v>
      </c>
      <c r="C4177" s="5">
        <v>2473.92</v>
      </c>
    </row>
    <row r="4178" spans="2:3" x14ac:dyDescent="0.3">
      <c r="B4178" s="4" t="s">
        <v>17387</v>
      </c>
      <c r="C4178" s="5">
        <v>2473.92</v>
      </c>
    </row>
    <row r="4179" spans="2:3" x14ac:dyDescent="0.3">
      <c r="B4179" s="4" t="s">
        <v>14465</v>
      </c>
      <c r="C4179" s="5">
        <v>2473.92</v>
      </c>
    </row>
    <row r="4180" spans="2:3" x14ac:dyDescent="0.3">
      <c r="B4180" s="4" t="s">
        <v>11997</v>
      </c>
      <c r="C4180" s="5">
        <v>2473.92</v>
      </c>
    </row>
    <row r="4181" spans="2:3" x14ac:dyDescent="0.3">
      <c r="B4181" s="4" t="s">
        <v>10382</v>
      </c>
      <c r="C4181" s="5">
        <v>2473.92</v>
      </c>
    </row>
    <row r="4182" spans="2:3" x14ac:dyDescent="0.3">
      <c r="B4182" s="4" t="s">
        <v>10617</v>
      </c>
      <c r="C4182" s="5">
        <v>2473.92</v>
      </c>
    </row>
    <row r="4183" spans="2:3" x14ac:dyDescent="0.3">
      <c r="B4183" s="4" t="s">
        <v>8465</v>
      </c>
      <c r="C4183" s="5">
        <v>2473.92</v>
      </c>
    </row>
    <row r="4184" spans="2:3" x14ac:dyDescent="0.3">
      <c r="B4184" s="4" t="s">
        <v>12740</v>
      </c>
      <c r="C4184" s="5">
        <v>2473.3939999999998</v>
      </c>
    </row>
    <row r="4185" spans="2:3" x14ac:dyDescent="0.3">
      <c r="B4185" s="4" t="s">
        <v>1352</v>
      </c>
      <c r="C4185" s="5">
        <v>2472.7123000000001</v>
      </c>
    </row>
    <row r="4186" spans="2:3" x14ac:dyDescent="0.3">
      <c r="B4186" s="4" t="s">
        <v>1318</v>
      </c>
      <c r="C4186" s="5">
        <v>2469.8849</v>
      </c>
    </row>
    <row r="4187" spans="2:3" x14ac:dyDescent="0.3">
      <c r="B4187" s="4" t="s">
        <v>3436</v>
      </c>
      <c r="C4187" s="5">
        <v>2466.7549000000004</v>
      </c>
    </row>
    <row r="4188" spans="2:3" x14ac:dyDescent="0.3">
      <c r="B4188" s="4" t="s">
        <v>10935</v>
      </c>
      <c r="C4188" s="5">
        <v>2465.4452000000001</v>
      </c>
    </row>
    <row r="4189" spans="2:3" x14ac:dyDescent="0.3">
      <c r="B4189" s="4" t="s">
        <v>17115</v>
      </c>
      <c r="C4189" s="5">
        <v>2463.0122000000001</v>
      </c>
    </row>
    <row r="4190" spans="2:3" x14ac:dyDescent="0.3">
      <c r="B4190" s="4" t="s">
        <v>2836</v>
      </c>
      <c r="C4190" s="5">
        <v>2457.3834000000002</v>
      </c>
    </row>
    <row r="4191" spans="2:3" x14ac:dyDescent="0.3">
      <c r="B4191" s="4" t="s">
        <v>2181</v>
      </c>
      <c r="C4191" s="5">
        <v>2456.9664000000002</v>
      </c>
    </row>
    <row r="4192" spans="2:3" x14ac:dyDescent="0.3">
      <c r="B4192" s="4" t="s">
        <v>10760</v>
      </c>
      <c r="C4192" s="5">
        <v>2455.7874000000002</v>
      </c>
    </row>
    <row r="4193" spans="2:3" x14ac:dyDescent="0.3">
      <c r="B4193" s="4" t="s">
        <v>17173</v>
      </c>
      <c r="C4193" s="5">
        <v>2454.1030000000001</v>
      </c>
    </row>
    <row r="4194" spans="2:3" x14ac:dyDescent="0.3">
      <c r="B4194" s="4" t="s">
        <v>2456</v>
      </c>
      <c r="C4194" s="5">
        <v>2448.7592000000004</v>
      </c>
    </row>
    <row r="4195" spans="2:3" x14ac:dyDescent="0.3">
      <c r="B4195" s="4" t="s">
        <v>12339</v>
      </c>
      <c r="C4195" s="5">
        <v>2447.9812000000002</v>
      </c>
    </row>
    <row r="4196" spans="2:3" x14ac:dyDescent="0.3">
      <c r="B4196" s="4" t="s">
        <v>15131</v>
      </c>
      <c r="C4196" s="5">
        <v>2445.3498999999997</v>
      </c>
    </row>
    <row r="4197" spans="2:3" x14ac:dyDescent="0.3">
      <c r="B4197" s="4" t="s">
        <v>9417</v>
      </c>
      <c r="C4197" s="5">
        <v>2444.4612000000002</v>
      </c>
    </row>
    <row r="4198" spans="2:3" x14ac:dyDescent="0.3">
      <c r="B4198" s="4" t="s">
        <v>2897</v>
      </c>
      <c r="C4198" s="5">
        <v>2444.4612000000002</v>
      </c>
    </row>
    <row r="4199" spans="2:3" x14ac:dyDescent="0.3">
      <c r="B4199" s="4" t="s">
        <v>16441</v>
      </c>
      <c r="C4199" s="5">
        <v>2441.9941000000003</v>
      </c>
    </row>
    <row r="4200" spans="2:3" x14ac:dyDescent="0.3">
      <c r="B4200" s="4" t="s">
        <v>15750</v>
      </c>
      <c r="C4200" s="5">
        <v>2438.6856000000002</v>
      </c>
    </row>
    <row r="4201" spans="2:3" x14ac:dyDescent="0.3">
      <c r="B4201" s="4" t="s">
        <v>4729</v>
      </c>
      <c r="C4201" s="5">
        <v>2438.6463999999996</v>
      </c>
    </row>
    <row r="4202" spans="2:3" x14ac:dyDescent="0.3">
      <c r="B4202" s="4" t="s">
        <v>14976</v>
      </c>
      <c r="C4202" s="5">
        <v>2437.3994000000002</v>
      </c>
    </row>
    <row r="4203" spans="2:3" x14ac:dyDescent="0.3">
      <c r="B4203" s="4" t="s">
        <v>8113</v>
      </c>
      <c r="C4203" s="5">
        <v>2436.4684000000002</v>
      </c>
    </row>
    <row r="4204" spans="2:3" x14ac:dyDescent="0.3">
      <c r="B4204" s="4" t="s">
        <v>11054</v>
      </c>
      <c r="C4204" s="5">
        <v>2435.5868</v>
      </c>
    </row>
    <row r="4205" spans="2:3" x14ac:dyDescent="0.3">
      <c r="B4205" s="4" t="s">
        <v>2761</v>
      </c>
      <c r="C4205" s="5">
        <v>2434.8726000000001</v>
      </c>
    </row>
    <row r="4206" spans="2:3" x14ac:dyDescent="0.3">
      <c r="B4206" s="4" t="s">
        <v>8730</v>
      </c>
      <c r="C4206" s="5">
        <v>2431.3175999999999</v>
      </c>
    </row>
    <row r="4207" spans="2:3" x14ac:dyDescent="0.3">
      <c r="B4207" s="4" t="s">
        <v>12255</v>
      </c>
      <c r="C4207" s="5">
        <v>2429.3613999999998</v>
      </c>
    </row>
    <row r="4208" spans="2:3" x14ac:dyDescent="0.3">
      <c r="B4208" s="4" t="s">
        <v>18045</v>
      </c>
      <c r="C4208" s="5">
        <v>2429.2449000000001</v>
      </c>
    </row>
    <row r="4209" spans="2:3" x14ac:dyDescent="0.3">
      <c r="B4209" s="4" t="s">
        <v>12784</v>
      </c>
      <c r="C4209" s="5">
        <v>2427.6487999999999</v>
      </c>
    </row>
    <row r="4210" spans="2:3" x14ac:dyDescent="0.3">
      <c r="B4210" s="4" t="s">
        <v>18633</v>
      </c>
      <c r="C4210" s="5">
        <v>2426.9393</v>
      </c>
    </row>
    <row r="4211" spans="2:3" x14ac:dyDescent="0.3">
      <c r="B4211" s="4" t="s">
        <v>18520</v>
      </c>
      <c r="C4211" s="5">
        <v>2424.7644</v>
      </c>
    </row>
    <row r="4212" spans="2:3" x14ac:dyDescent="0.3">
      <c r="B4212" s="4" t="s">
        <v>10266</v>
      </c>
      <c r="C4212" s="5">
        <v>2424.0613000000003</v>
      </c>
    </row>
    <row r="4213" spans="2:3" x14ac:dyDescent="0.3">
      <c r="B4213" s="4" t="s">
        <v>16466</v>
      </c>
      <c r="C4213" s="5">
        <v>2422.5888</v>
      </c>
    </row>
    <row r="4214" spans="2:3" x14ac:dyDescent="0.3">
      <c r="B4214" s="4" t="s">
        <v>1172</v>
      </c>
      <c r="C4214" s="5">
        <v>2419.2408999999998</v>
      </c>
    </row>
    <row r="4215" spans="2:3" x14ac:dyDescent="0.3">
      <c r="B4215" s="4" t="s">
        <v>15067</v>
      </c>
      <c r="C4215" s="5">
        <v>2414.6923999999999</v>
      </c>
    </row>
    <row r="4216" spans="2:3" x14ac:dyDescent="0.3">
      <c r="B4216" s="4" t="s">
        <v>3836</v>
      </c>
      <c r="C4216" s="5">
        <v>2414.3815</v>
      </c>
    </row>
    <row r="4217" spans="2:3" x14ac:dyDescent="0.3">
      <c r="B4217" s="4" t="s">
        <v>3884</v>
      </c>
      <c r="C4217" s="5">
        <v>2412.3618000000001</v>
      </c>
    </row>
    <row r="4218" spans="2:3" x14ac:dyDescent="0.3">
      <c r="B4218" s="4" t="s">
        <v>11652</v>
      </c>
      <c r="C4218" s="5">
        <v>2410.8087999999998</v>
      </c>
    </row>
    <row r="4219" spans="2:3" x14ac:dyDescent="0.3">
      <c r="B4219" s="4" t="s">
        <v>12730</v>
      </c>
      <c r="C4219" s="5">
        <v>2408.4909000000002</v>
      </c>
    </row>
    <row r="4220" spans="2:3" x14ac:dyDescent="0.3">
      <c r="B4220" s="4" t="s">
        <v>2079</v>
      </c>
      <c r="C4220" s="5">
        <v>2408.3674000000001</v>
      </c>
    </row>
    <row r="4221" spans="2:3" x14ac:dyDescent="0.3">
      <c r="B4221" s="4" t="s">
        <v>8666</v>
      </c>
      <c r="C4221" s="5">
        <v>2407.9735000000001</v>
      </c>
    </row>
    <row r="4222" spans="2:3" x14ac:dyDescent="0.3">
      <c r="B4222" s="4" t="s">
        <v>18011</v>
      </c>
      <c r="C4222" s="5">
        <v>2404.4103999999998</v>
      </c>
    </row>
    <row r="4223" spans="2:3" x14ac:dyDescent="0.3">
      <c r="B4223" s="4" t="s">
        <v>15524</v>
      </c>
      <c r="C4223" s="5">
        <v>2404.4103999999998</v>
      </c>
    </row>
    <row r="4224" spans="2:3" x14ac:dyDescent="0.3">
      <c r="B4224" s="4" t="s">
        <v>13387</v>
      </c>
      <c r="C4224" s="5">
        <v>2401.6696000000002</v>
      </c>
    </row>
    <row r="4225" spans="2:3" x14ac:dyDescent="0.3">
      <c r="B4225" s="4" t="s">
        <v>11948</v>
      </c>
      <c r="C4225" s="5">
        <v>2398.5772000000002</v>
      </c>
    </row>
    <row r="4226" spans="2:3" x14ac:dyDescent="0.3">
      <c r="B4226" s="4" t="s">
        <v>3638</v>
      </c>
      <c r="C4226" s="5">
        <v>2395.4387999999999</v>
      </c>
    </row>
    <row r="4227" spans="2:3" x14ac:dyDescent="0.3">
      <c r="B4227" s="4" t="s">
        <v>3785</v>
      </c>
      <c r="C4227" s="5">
        <v>2390.7733000000003</v>
      </c>
    </row>
    <row r="4228" spans="2:3" x14ac:dyDescent="0.3">
      <c r="B4228" s="4" t="s">
        <v>7058</v>
      </c>
      <c r="C4228" s="5">
        <v>2390.6774999999998</v>
      </c>
    </row>
    <row r="4229" spans="2:3" x14ac:dyDescent="0.3">
      <c r="B4229" s="4" t="s">
        <v>8377</v>
      </c>
      <c r="C4229" s="5">
        <v>2388.7341999999999</v>
      </c>
    </row>
    <row r="4230" spans="2:3" x14ac:dyDescent="0.3">
      <c r="B4230" s="4" t="s">
        <v>13915</v>
      </c>
      <c r="C4230" s="5">
        <v>2387.5101999999997</v>
      </c>
    </row>
    <row r="4231" spans="2:3" x14ac:dyDescent="0.3">
      <c r="B4231" s="4" t="s">
        <v>16732</v>
      </c>
      <c r="C4231" s="5">
        <v>2387.0208000000002</v>
      </c>
    </row>
    <row r="4232" spans="2:3" x14ac:dyDescent="0.3">
      <c r="B4232" s="4" t="s">
        <v>12498</v>
      </c>
      <c r="C4232" s="5">
        <v>2386.7767000000003</v>
      </c>
    </row>
    <row r="4233" spans="2:3" x14ac:dyDescent="0.3">
      <c r="B4233" s="4" t="s">
        <v>12460</v>
      </c>
      <c r="C4233" s="5">
        <v>2386.7462</v>
      </c>
    </row>
    <row r="4234" spans="2:3" x14ac:dyDescent="0.3">
      <c r="B4234" s="4" t="s">
        <v>6881</v>
      </c>
      <c r="C4234" s="5">
        <v>2379.7772</v>
      </c>
    </row>
    <row r="4235" spans="2:3" x14ac:dyDescent="0.3">
      <c r="B4235" s="4" t="s">
        <v>8944</v>
      </c>
      <c r="C4235" s="5">
        <v>2378.7813999999998</v>
      </c>
    </row>
    <row r="4236" spans="2:3" x14ac:dyDescent="0.3">
      <c r="B4236" s="4" t="s">
        <v>12150</v>
      </c>
      <c r="C4236" s="5">
        <v>2377.5421999999999</v>
      </c>
    </row>
    <row r="4237" spans="2:3" x14ac:dyDescent="0.3">
      <c r="B4237" s="4" t="s">
        <v>11810</v>
      </c>
      <c r="C4237" s="5">
        <v>2370.2206000000001</v>
      </c>
    </row>
    <row r="4238" spans="2:3" x14ac:dyDescent="0.3">
      <c r="B4238" s="4" t="s">
        <v>12279</v>
      </c>
      <c r="C4238" s="5">
        <v>2370.1558999999997</v>
      </c>
    </row>
    <row r="4239" spans="2:3" x14ac:dyDescent="0.3">
      <c r="B4239" s="4" t="s">
        <v>9875</v>
      </c>
      <c r="C4239" s="5">
        <v>2369.4638</v>
      </c>
    </row>
    <row r="4240" spans="2:3" x14ac:dyDescent="0.3">
      <c r="B4240" s="4" t="s">
        <v>16562</v>
      </c>
      <c r="C4240" s="5">
        <v>2365.7431999999999</v>
      </c>
    </row>
    <row r="4241" spans="2:3" x14ac:dyDescent="0.3">
      <c r="B4241" s="4" t="s">
        <v>16291</v>
      </c>
      <c r="C4241" s="5">
        <v>2365.6064999999999</v>
      </c>
    </row>
    <row r="4242" spans="2:3" x14ac:dyDescent="0.3">
      <c r="B4242" s="4" t="s">
        <v>2265</v>
      </c>
      <c r="C4242" s="5">
        <v>2363.5747999999999</v>
      </c>
    </row>
    <row r="4243" spans="2:3" x14ac:dyDescent="0.3">
      <c r="B4243" s="4" t="s">
        <v>12024</v>
      </c>
      <c r="C4243" s="5">
        <v>2361.6295</v>
      </c>
    </row>
    <row r="4244" spans="2:3" x14ac:dyDescent="0.3">
      <c r="B4244" s="4" t="s">
        <v>14710</v>
      </c>
      <c r="C4244" s="5">
        <v>2360.5902999999998</v>
      </c>
    </row>
    <row r="4245" spans="2:3" x14ac:dyDescent="0.3">
      <c r="B4245" s="4" t="s">
        <v>4367</v>
      </c>
      <c r="C4245" s="5">
        <v>2359.2514999999999</v>
      </c>
    </row>
    <row r="4246" spans="2:3" x14ac:dyDescent="0.3">
      <c r="B4246" s="4" t="s">
        <v>677</v>
      </c>
      <c r="C4246" s="5">
        <v>2358.1117999999997</v>
      </c>
    </row>
    <row r="4247" spans="2:3" x14ac:dyDescent="0.3">
      <c r="B4247" s="4" t="s">
        <v>18265</v>
      </c>
      <c r="C4247" s="5">
        <v>2356.3544000000002</v>
      </c>
    </row>
    <row r="4248" spans="2:3" x14ac:dyDescent="0.3">
      <c r="B4248" s="4" t="s">
        <v>17744</v>
      </c>
      <c r="C4248" s="5">
        <v>2356.0848000000001</v>
      </c>
    </row>
    <row r="4249" spans="2:3" x14ac:dyDescent="0.3">
      <c r="B4249" s="4" t="s">
        <v>16143</v>
      </c>
      <c r="C4249" s="5">
        <v>2356.0848000000001</v>
      </c>
    </row>
    <row r="4250" spans="2:3" x14ac:dyDescent="0.3">
      <c r="B4250" s="4" t="s">
        <v>9947</v>
      </c>
      <c r="C4250" s="5">
        <v>2356.0848000000001</v>
      </c>
    </row>
    <row r="4251" spans="2:3" x14ac:dyDescent="0.3">
      <c r="B4251" s="4" t="s">
        <v>7555</v>
      </c>
      <c r="C4251" s="5">
        <v>2356.0848000000001</v>
      </c>
    </row>
    <row r="4252" spans="2:3" x14ac:dyDescent="0.3">
      <c r="B4252" s="4" t="s">
        <v>2851</v>
      </c>
      <c r="C4252" s="5">
        <v>2356.0848000000001</v>
      </c>
    </row>
    <row r="4253" spans="2:3" x14ac:dyDescent="0.3">
      <c r="B4253" s="4" t="s">
        <v>11459</v>
      </c>
      <c r="C4253" s="5">
        <v>2352.9391000000001</v>
      </c>
    </row>
    <row r="4254" spans="2:3" x14ac:dyDescent="0.3">
      <c r="B4254" s="4" t="s">
        <v>1360</v>
      </c>
      <c r="C4254" s="5">
        <v>2351.2972</v>
      </c>
    </row>
    <row r="4255" spans="2:3" x14ac:dyDescent="0.3">
      <c r="B4255" s="4" t="s">
        <v>8211</v>
      </c>
      <c r="C4255" s="5">
        <v>2350.3953000000001</v>
      </c>
    </row>
    <row r="4256" spans="2:3" x14ac:dyDescent="0.3">
      <c r="B4256" s="4" t="s">
        <v>5008</v>
      </c>
      <c r="C4256" s="5">
        <v>2350.2469000000001</v>
      </c>
    </row>
    <row r="4257" spans="2:3" x14ac:dyDescent="0.3">
      <c r="B4257" s="4" t="s">
        <v>4740</v>
      </c>
      <c r="C4257" s="5">
        <v>2349.8090999999999</v>
      </c>
    </row>
    <row r="4258" spans="2:3" x14ac:dyDescent="0.3">
      <c r="B4258" s="4" t="s">
        <v>3525</v>
      </c>
      <c r="C4258" s="5">
        <v>2349.7510000000002</v>
      </c>
    </row>
    <row r="4259" spans="2:3" x14ac:dyDescent="0.3">
      <c r="B4259" s="4" t="s">
        <v>3847</v>
      </c>
      <c r="C4259" s="5">
        <v>2343.8951999999999</v>
      </c>
    </row>
    <row r="4260" spans="2:3" x14ac:dyDescent="0.3">
      <c r="B4260" s="4" t="s">
        <v>7080</v>
      </c>
      <c r="C4260" s="5">
        <v>2343.8607999999999</v>
      </c>
    </row>
    <row r="4261" spans="2:3" x14ac:dyDescent="0.3">
      <c r="B4261" s="4" t="s">
        <v>10077</v>
      </c>
      <c r="C4261" s="5">
        <v>2343.7028</v>
      </c>
    </row>
    <row r="4262" spans="2:3" x14ac:dyDescent="0.3">
      <c r="B4262" s="4" t="s">
        <v>12525</v>
      </c>
      <c r="C4262" s="5">
        <v>2342.2894000000001</v>
      </c>
    </row>
    <row r="4263" spans="2:3" x14ac:dyDescent="0.3">
      <c r="B4263" s="4" t="s">
        <v>14963</v>
      </c>
      <c r="C4263" s="5">
        <v>2341.6797999999999</v>
      </c>
    </row>
    <row r="4264" spans="2:3" x14ac:dyDescent="0.3">
      <c r="B4264" s="4" t="s">
        <v>11254</v>
      </c>
      <c r="C4264" s="5">
        <v>2340.8373999999999</v>
      </c>
    </row>
    <row r="4265" spans="2:3" x14ac:dyDescent="0.3">
      <c r="B4265" s="4" t="s">
        <v>18217</v>
      </c>
      <c r="C4265" s="5">
        <v>2339.7909999999997</v>
      </c>
    </row>
    <row r="4266" spans="2:3" x14ac:dyDescent="0.3">
      <c r="B4266" s="4" t="s">
        <v>1692</v>
      </c>
      <c r="C4266" s="5">
        <v>2334.9740000000002</v>
      </c>
    </row>
    <row r="4267" spans="2:3" x14ac:dyDescent="0.3">
      <c r="B4267" s="4" t="s">
        <v>17539</v>
      </c>
      <c r="C4267" s="5">
        <v>2333.1655000000001</v>
      </c>
    </row>
    <row r="4268" spans="2:3" x14ac:dyDescent="0.3">
      <c r="B4268" s="4" t="s">
        <v>16572</v>
      </c>
      <c r="C4268" s="5">
        <v>2331.5792000000001</v>
      </c>
    </row>
    <row r="4269" spans="2:3" x14ac:dyDescent="0.3">
      <c r="B4269" s="4" t="s">
        <v>674</v>
      </c>
      <c r="C4269" s="5">
        <v>2328.4694</v>
      </c>
    </row>
    <row r="4270" spans="2:3" x14ac:dyDescent="0.3">
      <c r="B4270" s="4" t="s">
        <v>14588</v>
      </c>
      <c r="C4270" s="5">
        <v>2328.3820999999998</v>
      </c>
    </row>
    <row r="4271" spans="2:3" x14ac:dyDescent="0.3">
      <c r="B4271" s="4" t="s">
        <v>3163</v>
      </c>
      <c r="C4271" s="5">
        <v>2328.2236000000003</v>
      </c>
    </row>
    <row r="4272" spans="2:3" x14ac:dyDescent="0.3">
      <c r="B4272" s="4" t="s">
        <v>10098</v>
      </c>
      <c r="C4272" s="5">
        <v>2327.6867999999999</v>
      </c>
    </row>
    <row r="4273" spans="2:3" x14ac:dyDescent="0.3">
      <c r="B4273" s="4" t="s">
        <v>2801</v>
      </c>
      <c r="C4273" s="5">
        <v>2327.0273999999999</v>
      </c>
    </row>
    <row r="4274" spans="2:3" x14ac:dyDescent="0.3">
      <c r="B4274" s="4" t="s">
        <v>13285</v>
      </c>
      <c r="C4274" s="5">
        <v>2325.4013</v>
      </c>
    </row>
    <row r="4275" spans="2:3" x14ac:dyDescent="0.3">
      <c r="B4275" s="4" t="s">
        <v>16794</v>
      </c>
      <c r="C4275" s="5">
        <v>2323.0075000000002</v>
      </c>
    </row>
    <row r="4276" spans="2:3" x14ac:dyDescent="0.3">
      <c r="B4276" s="4" t="s">
        <v>14410</v>
      </c>
      <c r="C4276" s="5">
        <v>2321.7991000000002</v>
      </c>
    </row>
    <row r="4277" spans="2:3" x14ac:dyDescent="0.3">
      <c r="B4277" s="4" t="s">
        <v>707</v>
      </c>
      <c r="C4277" s="5">
        <v>2321.7991000000002</v>
      </c>
    </row>
    <row r="4278" spans="2:3" x14ac:dyDescent="0.3">
      <c r="B4278" s="4" t="s">
        <v>5504</v>
      </c>
      <c r="C4278" s="5">
        <v>2321.1338000000001</v>
      </c>
    </row>
    <row r="4279" spans="2:3" x14ac:dyDescent="0.3">
      <c r="B4279" s="4" t="s">
        <v>8395</v>
      </c>
      <c r="C4279" s="5">
        <v>2320.3996999999999</v>
      </c>
    </row>
    <row r="4280" spans="2:3" x14ac:dyDescent="0.3">
      <c r="B4280" s="4" t="s">
        <v>16591</v>
      </c>
      <c r="C4280" s="5">
        <v>2320.3472000000002</v>
      </c>
    </row>
    <row r="4281" spans="2:3" x14ac:dyDescent="0.3">
      <c r="B4281" s="4" t="s">
        <v>15594</v>
      </c>
      <c r="C4281" s="5">
        <v>2319.7736</v>
      </c>
    </row>
    <row r="4282" spans="2:3" x14ac:dyDescent="0.3">
      <c r="B4282" s="4" t="s">
        <v>14669</v>
      </c>
      <c r="C4282" s="5">
        <v>2319.1920999999998</v>
      </c>
    </row>
    <row r="4283" spans="2:3" x14ac:dyDescent="0.3">
      <c r="B4283" s="4" t="s">
        <v>5017</v>
      </c>
      <c r="C4283" s="5">
        <v>2318.6376</v>
      </c>
    </row>
    <row r="4284" spans="2:3" x14ac:dyDescent="0.3">
      <c r="B4284" s="4" t="s">
        <v>4818</v>
      </c>
      <c r="C4284" s="5">
        <v>2317.3065999999999</v>
      </c>
    </row>
    <row r="4285" spans="2:3" x14ac:dyDescent="0.3">
      <c r="B4285" s="4" t="s">
        <v>5979</v>
      </c>
      <c r="C4285" s="5">
        <v>2316.7258999999999</v>
      </c>
    </row>
    <row r="4286" spans="2:3" x14ac:dyDescent="0.3">
      <c r="B4286" s="4" t="s">
        <v>18429</v>
      </c>
      <c r="C4286" s="5">
        <v>2314.9688999999998</v>
      </c>
    </row>
    <row r="4287" spans="2:3" x14ac:dyDescent="0.3">
      <c r="B4287" s="4" t="s">
        <v>17638</v>
      </c>
      <c r="C4287" s="5">
        <v>2310.9488999999999</v>
      </c>
    </row>
    <row r="4288" spans="2:3" x14ac:dyDescent="0.3">
      <c r="B4288" s="4" t="s">
        <v>2690</v>
      </c>
      <c r="C4288" s="5">
        <v>2310.9488999999999</v>
      </c>
    </row>
    <row r="4289" spans="2:3" x14ac:dyDescent="0.3">
      <c r="B4289" s="4" t="s">
        <v>1971</v>
      </c>
      <c r="C4289" s="5">
        <v>2310.9488999999999</v>
      </c>
    </row>
    <row r="4290" spans="2:3" x14ac:dyDescent="0.3">
      <c r="B4290" s="4" t="s">
        <v>4478</v>
      </c>
      <c r="C4290" s="5">
        <v>2303.7547</v>
      </c>
    </row>
    <row r="4291" spans="2:3" x14ac:dyDescent="0.3">
      <c r="B4291" s="4" t="s">
        <v>6597</v>
      </c>
      <c r="C4291" s="5">
        <v>2302.6183000000001</v>
      </c>
    </row>
    <row r="4292" spans="2:3" x14ac:dyDescent="0.3">
      <c r="B4292" s="4" t="s">
        <v>5954</v>
      </c>
      <c r="C4292" s="5">
        <v>2300.9591999999998</v>
      </c>
    </row>
    <row r="4293" spans="2:3" x14ac:dyDescent="0.3">
      <c r="B4293" s="4" t="s">
        <v>17170</v>
      </c>
      <c r="C4293" s="5">
        <v>2299.8953999999999</v>
      </c>
    </row>
    <row r="4294" spans="2:3" x14ac:dyDescent="0.3">
      <c r="B4294" s="4" t="s">
        <v>9369</v>
      </c>
      <c r="C4294" s="5">
        <v>2299.8391000000001</v>
      </c>
    </row>
    <row r="4295" spans="2:3" x14ac:dyDescent="0.3">
      <c r="B4295" s="4" t="s">
        <v>14299</v>
      </c>
      <c r="C4295" s="5">
        <v>2295.1536999999998</v>
      </c>
    </row>
    <row r="4296" spans="2:3" x14ac:dyDescent="0.3">
      <c r="B4296" s="4" t="s">
        <v>10885</v>
      </c>
      <c r="C4296" s="5">
        <v>2294.2714000000001</v>
      </c>
    </row>
    <row r="4297" spans="2:3" x14ac:dyDescent="0.3">
      <c r="B4297" s="4" t="s">
        <v>5767</v>
      </c>
      <c r="C4297" s="5">
        <v>2291.7370999999998</v>
      </c>
    </row>
    <row r="4298" spans="2:3" x14ac:dyDescent="0.3">
      <c r="B4298" s="4" t="s">
        <v>4541</v>
      </c>
      <c r="C4298" s="5">
        <v>2290.3978999999999</v>
      </c>
    </row>
    <row r="4299" spans="2:3" x14ac:dyDescent="0.3">
      <c r="B4299" s="4" t="s">
        <v>16934</v>
      </c>
      <c r="C4299" s="5">
        <v>2290.2529</v>
      </c>
    </row>
    <row r="4300" spans="2:3" x14ac:dyDescent="0.3">
      <c r="B4300" s="4" t="s">
        <v>17343</v>
      </c>
      <c r="C4300" s="5">
        <v>2289.6540000000005</v>
      </c>
    </row>
    <row r="4301" spans="2:3" x14ac:dyDescent="0.3">
      <c r="B4301" s="4" t="s">
        <v>2569</v>
      </c>
      <c r="C4301" s="5">
        <v>2287.7480999999998</v>
      </c>
    </row>
    <row r="4302" spans="2:3" x14ac:dyDescent="0.3">
      <c r="B4302" s="4" t="s">
        <v>3581</v>
      </c>
      <c r="C4302" s="5">
        <v>2284.3317000000002</v>
      </c>
    </row>
    <row r="4303" spans="2:3" x14ac:dyDescent="0.3">
      <c r="B4303" s="4" t="s">
        <v>8604</v>
      </c>
      <c r="C4303" s="5">
        <v>2282.2042000000001</v>
      </c>
    </row>
    <row r="4304" spans="2:3" x14ac:dyDescent="0.3">
      <c r="B4304" s="4" t="s">
        <v>18592</v>
      </c>
      <c r="C4304" s="5">
        <v>2274.8986</v>
      </c>
    </row>
    <row r="4305" spans="2:3" x14ac:dyDescent="0.3">
      <c r="B4305" s="4" t="s">
        <v>5751</v>
      </c>
      <c r="C4305" s="5">
        <v>2271.6103000000003</v>
      </c>
    </row>
    <row r="4306" spans="2:3" x14ac:dyDescent="0.3">
      <c r="B4306" s="4" t="s">
        <v>9534</v>
      </c>
      <c r="C4306" s="5">
        <v>2270.0558000000001</v>
      </c>
    </row>
    <row r="4307" spans="2:3" x14ac:dyDescent="0.3">
      <c r="B4307" s="4" t="s">
        <v>2489</v>
      </c>
      <c r="C4307" s="5">
        <v>2263.9653000000003</v>
      </c>
    </row>
    <row r="4308" spans="2:3" x14ac:dyDescent="0.3">
      <c r="B4308" s="4" t="s">
        <v>13157</v>
      </c>
      <c r="C4308" s="5">
        <v>2262.6898999999999</v>
      </c>
    </row>
    <row r="4309" spans="2:3" x14ac:dyDescent="0.3">
      <c r="B4309" s="4" t="s">
        <v>1054</v>
      </c>
      <c r="C4309" s="5">
        <v>2261.6123000000002</v>
      </c>
    </row>
    <row r="4310" spans="2:3" x14ac:dyDescent="0.3">
      <c r="B4310" s="4" t="s">
        <v>14863</v>
      </c>
      <c r="C4310" s="5">
        <v>2261.4373000000001</v>
      </c>
    </row>
    <row r="4311" spans="2:3" x14ac:dyDescent="0.3">
      <c r="B4311" s="4" t="s">
        <v>6366</v>
      </c>
      <c r="C4311" s="5">
        <v>2258.3634999999999</v>
      </c>
    </row>
    <row r="4312" spans="2:3" x14ac:dyDescent="0.3">
      <c r="B4312" s="4" t="s">
        <v>1977</v>
      </c>
      <c r="C4312" s="5">
        <v>2258.1210000000001</v>
      </c>
    </row>
    <row r="4313" spans="2:3" x14ac:dyDescent="0.3">
      <c r="B4313" s="4" t="s">
        <v>11379</v>
      </c>
      <c r="C4313" s="5">
        <v>2256.0879999999997</v>
      </c>
    </row>
    <row r="4314" spans="2:3" x14ac:dyDescent="0.3">
      <c r="B4314" s="4" t="s">
        <v>10413</v>
      </c>
      <c r="C4314" s="5">
        <v>2255.4153000000001</v>
      </c>
    </row>
    <row r="4315" spans="2:3" x14ac:dyDescent="0.3">
      <c r="B4315" s="4" t="s">
        <v>12227</v>
      </c>
      <c r="C4315" s="5">
        <v>2252.5001000000002</v>
      </c>
    </row>
    <row r="4316" spans="2:3" x14ac:dyDescent="0.3">
      <c r="B4316" s="4" t="s">
        <v>8827</v>
      </c>
      <c r="C4316" s="5">
        <v>2250.5048999999999</v>
      </c>
    </row>
    <row r="4317" spans="2:3" x14ac:dyDescent="0.3">
      <c r="B4317" s="4" t="s">
        <v>1701</v>
      </c>
      <c r="C4317" s="5">
        <v>2247.3591999999999</v>
      </c>
    </row>
    <row r="4318" spans="2:3" x14ac:dyDescent="0.3">
      <c r="B4318" s="4" t="s">
        <v>6702</v>
      </c>
      <c r="C4318" s="5">
        <v>2247.2415999999998</v>
      </c>
    </row>
    <row r="4319" spans="2:3" x14ac:dyDescent="0.3">
      <c r="B4319" s="4" t="s">
        <v>13844</v>
      </c>
      <c r="C4319" s="5">
        <v>2247.2204999999999</v>
      </c>
    </row>
    <row r="4320" spans="2:3" x14ac:dyDescent="0.3">
      <c r="B4320" s="4" t="s">
        <v>16207</v>
      </c>
      <c r="C4320" s="5">
        <v>2246.2779</v>
      </c>
    </row>
    <row r="4321" spans="2:3" x14ac:dyDescent="0.3">
      <c r="B4321" s="4" t="s">
        <v>1526</v>
      </c>
      <c r="C4321" s="5">
        <v>2245.8508000000002</v>
      </c>
    </row>
    <row r="4322" spans="2:3" x14ac:dyDescent="0.3">
      <c r="B4322" s="4" t="s">
        <v>14157</v>
      </c>
      <c r="C4322" s="5">
        <v>2245.4989</v>
      </c>
    </row>
    <row r="4323" spans="2:3" x14ac:dyDescent="0.3">
      <c r="B4323" s="4" t="s">
        <v>10862</v>
      </c>
      <c r="C4323" s="5">
        <v>2242.4607000000001</v>
      </c>
    </row>
    <row r="4324" spans="2:3" x14ac:dyDescent="0.3">
      <c r="B4324" s="4" t="s">
        <v>10463</v>
      </c>
      <c r="C4324" s="5">
        <v>2242.3382000000001</v>
      </c>
    </row>
    <row r="4325" spans="2:3" x14ac:dyDescent="0.3">
      <c r="B4325" s="4" t="s">
        <v>9830</v>
      </c>
      <c r="C4325" s="5">
        <v>2240.2159999999999</v>
      </c>
    </row>
    <row r="4326" spans="2:3" x14ac:dyDescent="0.3">
      <c r="B4326" s="4" t="s">
        <v>12136</v>
      </c>
      <c r="C4326" s="5">
        <v>2239.8056999999999</v>
      </c>
    </row>
    <row r="4327" spans="2:3" x14ac:dyDescent="0.3">
      <c r="B4327" s="4" t="s">
        <v>7088</v>
      </c>
      <c r="C4327" s="5">
        <v>2237.0776000000001</v>
      </c>
    </row>
    <row r="4328" spans="2:3" x14ac:dyDescent="0.3">
      <c r="B4328" s="4" t="s">
        <v>8762</v>
      </c>
      <c r="C4328" s="5">
        <v>2235.8645999999999</v>
      </c>
    </row>
    <row r="4329" spans="2:3" x14ac:dyDescent="0.3">
      <c r="B4329" s="4" t="s">
        <v>8082</v>
      </c>
      <c r="C4329" s="5">
        <v>2235.7449999999999</v>
      </c>
    </row>
    <row r="4330" spans="2:3" x14ac:dyDescent="0.3">
      <c r="B4330" s="4" t="s">
        <v>14535</v>
      </c>
      <c r="C4330" s="5">
        <v>2232.5119</v>
      </c>
    </row>
    <row r="4331" spans="2:3" x14ac:dyDescent="0.3">
      <c r="B4331" s="4" t="s">
        <v>3260</v>
      </c>
      <c r="C4331" s="5">
        <v>2232.3747000000003</v>
      </c>
    </row>
    <row r="4332" spans="2:3" x14ac:dyDescent="0.3">
      <c r="B4332" s="4" t="s">
        <v>17378</v>
      </c>
      <c r="C4332" s="5">
        <v>2232.2542000000003</v>
      </c>
    </row>
    <row r="4333" spans="2:3" x14ac:dyDescent="0.3">
      <c r="B4333" s="4" t="s">
        <v>944</v>
      </c>
      <c r="C4333" s="5">
        <v>2231.614</v>
      </c>
    </row>
    <row r="4334" spans="2:3" x14ac:dyDescent="0.3">
      <c r="B4334" s="4" t="s">
        <v>6469</v>
      </c>
      <c r="C4334" s="5">
        <v>2230.5086999999999</v>
      </c>
    </row>
    <row r="4335" spans="2:3" x14ac:dyDescent="0.3">
      <c r="B4335" s="4" t="s">
        <v>2178</v>
      </c>
      <c r="C4335" s="5">
        <v>2229.7107000000001</v>
      </c>
    </row>
    <row r="4336" spans="2:3" x14ac:dyDescent="0.3">
      <c r="B4336" s="4" t="s">
        <v>15723</v>
      </c>
      <c r="C4336" s="5">
        <v>2228.3202000000001</v>
      </c>
    </row>
    <row r="4337" spans="2:3" x14ac:dyDescent="0.3">
      <c r="B4337" s="4" t="s">
        <v>13464</v>
      </c>
      <c r="C4337" s="5">
        <v>2227.2761</v>
      </c>
    </row>
    <row r="4338" spans="2:3" x14ac:dyDescent="0.3">
      <c r="B4338" s="4" t="s">
        <v>1750</v>
      </c>
      <c r="C4338" s="5">
        <v>2225.904</v>
      </c>
    </row>
    <row r="4339" spans="2:3" x14ac:dyDescent="0.3">
      <c r="B4339" s="4" t="s">
        <v>14796</v>
      </c>
      <c r="C4339" s="5">
        <v>2224.3207000000002</v>
      </c>
    </row>
    <row r="4340" spans="2:3" x14ac:dyDescent="0.3">
      <c r="B4340" s="4" t="s">
        <v>14420</v>
      </c>
      <c r="C4340" s="5">
        <v>2219.6976999999997</v>
      </c>
    </row>
    <row r="4341" spans="2:3" x14ac:dyDescent="0.3">
      <c r="B4341" s="4" t="s">
        <v>13712</v>
      </c>
      <c r="C4341" s="5">
        <v>2218.8667999999998</v>
      </c>
    </row>
    <row r="4342" spans="2:3" x14ac:dyDescent="0.3">
      <c r="B4342" s="4" t="s">
        <v>17922</v>
      </c>
      <c r="C4342" s="5">
        <v>2216.0214000000001</v>
      </c>
    </row>
    <row r="4343" spans="2:3" x14ac:dyDescent="0.3">
      <c r="B4343" s="4" t="s">
        <v>12945</v>
      </c>
      <c r="C4343" s="5">
        <v>2215.3876999999998</v>
      </c>
    </row>
    <row r="4344" spans="2:3" x14ac:dyDescent="0.3">
      <c r="B4344" s="4" t="s">
        <v>7830</v>
      </c>
      <c r="C4344" s="5">
        <v>2215.3219000000004</v>
      </c>
    </row>
    <row r="4345" spans="2:3" x14ac:dyDescent="0.3">
      <c r="B4345" s="4" t="s">
        <v>14369</v>
      </c>
      <c r="C4345" s="5">
        <v>2213.826</v>
      </c>
    </row>
    <row r="4346" spans="2:3" x14ac:dyDescent="0.3">
      <c r="B4346" s="4" t="s">
        <v>4772</v>
      </c>
      <c r="C4346" s="5">
        <v>2213.2465999999999</v>
      </c>
    </row>
    <row r="4347" spans="2:3" x14ac:dyDescent="0.3">
      <c r="B4347" s="4" t="s">
        <v>16316</v>
      </c>
      <c r="C4347" s="5">
        <v>2212.2528000000002</v>
      </c>
    </row>
    <row r="4348" spans="2:3" x14ac:dyDescent="0.3">
      <c r="B4348" s="4" t="s">
        <v>16547</v>
      </c>
      <c r="C4348" s="5">
        <v>2211.5949999999998</v>
      </c>
    </row>
    <row r="4349" spans="2:3" x14ac:dyDescent="0.3">
      <c r="B4349" s="4" t="s">
        <v>10123</v>
      </c>
      <c r="C4349" s="5">
        <v>2210.8987999999999</v>
      </c>
    </row>
    <row r="4350" spans="2:3" x14ac:dyDescent="0.3">
      <c r="B4350" s="4" t="s">
        <v>1743</v>
      </c>
      <c r="C4350" s="5">
        <v>2208.7623999999996</v>
      </c>
    </row>
    <row r="4351" spans="2:3" x14ac:dyDescent="0.3">
      <c r="B4351" s="4" t="s">
        <v>13911</v>
      </c>
      <c r="C4351" s="5">
        <v>2207.5324000000001</v>
      </c>
    </row>
    <row r="4352" spans="2:3" x14ac:dyDescent="0.3">
      <c r="B4352" s="4" t="s">
        <v>7265</v>
      </c>
      <c r="C4352" s="5">
        <v>2204.7660000000001</v>
      </c>
    </row>
    <row r="4353" spans="2:3" x14ac:dyDescent="0.3">
      <c r="B4353" s="4" t="s">
        <v>2954</v>
      </c>
      <c r="C4353" s="5">
        <v>2204.2435</v>
      </c>
    </row>
    <row r="4354" spans="2:3" x14ac:dyDescent="0.3">
      <c r="B4354" s="4" t="s">
        <v>3655</v>
      </c>
      <c r="C4354" s="5">
        <v>2201.0983999999999</v>
      </c>
    </row>
    <row r="4355" spans="2:3" x14ac:dyDescent="0.3">
      <c r="B4355" s="4" t="s">
        <v>1587</v>
      </c>
      <c r="C4355" s="5">
        <v>2199.1383000000001</v>
      </c>
    </row>
    <row r="4356" spans="2:3" x14ac:dyDescent="0.3">
      <c r="B4356" s="4" t="s">
        <v>6494</v>
      </c>
      <c r="C4356" s="5">
        <v>2198.5308</v>
      </c>
    </row>
    <row r="4357" spans="2:3" x14ac:dyDescent="0.3">
      <c r="B4357" s="4" t="s">
        <v>18621</v>
      </c>
      <c r="C4357" s="5">
        <v>2195.9303</v>
      </c>
    </row>
    <row r="4358" spans="2:3" x14ac:dyDescent="0.3">
      <c r="B4358" s="4" t="s">
        <v>16333</v>
      </c>
      <c r="C4358" s="5">
        <v>2195.9023000000002</v>
      </c>
    </row>
    <row r="4359" spans="2:3" x14ac:dyDescent="0.3">
      <c r="B4359" s="4" t="s">
        <v>10231</v>
      </c>
      <c r="C4359" s="5">
        <v>2195.3148999999999</v>
      </c>
    </row>
    <row r="4360" spans="2:3" x14ac:dyDescent="0.3">
      <c r="B4360" s="4" t="s">
        <v>3123</v>
      </c>
      <c r="C4360" s="5">
        <v>2195.1089999999999</v>
      </c>
    </row>
    <row r="4361" spans="2:3" x14ac:dyDescent="0.3">
      <c r="B4361" s="4" t="s">
        <v>4866</v>
      </c>
      <c r="C4361" s="5">
        <v>2193.7309999999998</v>
      </c>
    </row>
    <row r="4362" spans="2:3" x14ac:dyDescent="0.3">
      <c r="B4362" s="4" t="s">
        <v>7074</v>
      </c>
      <c r="C4362" s="5">
        <v>2192.2460000000001</v>
      </c>
    </row>
    <row r="4363" spans="2:3" x14ac:dyDescent="0.3">
      <c r="B4363" s="4" t="s">
        <v>13481</v>
      </c>
      <c r="C4363" s="5">
        <v>2192.1448</v>
      </c>
    </row>
    <row r="4364" spans="2:3" x14ac:dyDescent="0.3">
      <c r="B4364" s="4" t="s">
        <v>18126</v>
      </c>
      <c r="C4364" s="5">
        <v>2190.3768999999998</v>
      </c>
    </row>
    <row r="4365" spans="2:3" x14ac:dyDescent="0.3">
      <c r="B4365" s="4" t="s">
        <v>7967</v>
      </c>
      <c r="C4365" s="5">
        <v>2190.3561999999997</v>
      </c>
    </row>
    <row r="4366" spans="2:3" x14ac:dyDescent="0.3">
      <c r="B4366" s="4" t="s">
        <v>14780</v>
      </c>
      <c r="C4366" s="5">
        <v>2190.2512000000002</v>
      </c>
    </row>
    <row r="4367" spans="2:3" x14ac:dyDescent="0.3">
      <c r="B4367" s="4" t="s">
        <v>14814</v>
      </c>
      <c r="C4367" s="5">
        <v>2189.5349999999999</v>
      </c>
    </row>
    <row r="4368" spans="2:3" x14ac:dyDescent="0.3">
      <c r="B4368" s="4" t="s">
        <v>18976</v>
      </c>
      <c r="C4368" s="5">
        <v>2187.3926000000001</v>
      </c>
    </row>
    <row r="4369" spans="2:3" x14ac:dyDescent="0.3">
      <c r="B4369" s="4" t="s">
        <v>4602</v>
      </c>
      <c r="C4369" s="5">
        <v>2186.0634</v>
      </c>
    </row>
    <row r="4370" spans="2:3" x14ac:dyDescent="0.3">
      <c r="B4370" s="4" t="s">
        <v>15918</v>
      </c>
      <c r="C4370" s="5">
        <v>2185.5486000000001</v>
      </c>
    </row>
    <row r="4371" spans="2:3" x14ac:dyDescent="0.3">
      <c r="B4371" s="4" t="s">
        <v>2139</v>
      </c>
      <c r="C4371" s="5">
        <v>2183.5639000000001</v>
      </c>
    </row>
    <row r="4372" spans="2:3" x14ac:dyDescent="0.3">
      <c r="B4372" s="4" t="s">
        <v>14151</v>
      </c>
      <c r="C4372" s="5">
        <v>2183.2339000000002</v>
      </c>
    </row>
    <row r="4373" spans="2:3" x14ac:dyDescent="0.3">
      <c r="B4373" s="4" t="s">
        <v>9642</v>
      </c>
      <c r="C4373" s="5">
        <v>2182.4409999999998</v>
      </c>
    </row>
    <row r="4374" spans="2:3" x14ac:dyDescent="0.3">
      <c r="B4374" s="4" t="s">
        <v>617</v>
      </c>
      <c r="C4374" s="5">
        <v>2182.4409999999998</v>
      </c>
    </row>
    <row r="4375" spans="2:3" x14ac:dyDescent="0.3">
      <c r="B4375" s="4" t="s">
        <v>4463</v>
      </c>
      <c r="C4375" s="5">
        <v>2178.8455999999996</v>
      </c>
    </row>
    <row r="4376" spans="2:3" x14ac:dyDescent="0.3">
      <c r="B4376" s="4" t="s">
        <v>18317</v>
      </c>
      <c r="C4376" s="5">
        <v>2177.4687000000004</v>
      </c>
    </row>
    <row r="4377" spans="2:3" x14ac:dyDescent="0.3">
      <c r="B4377" s="4" t="s">
        <v>7188</v>
      </c>
      <c r="C4377" s="5">
        <v>2177.0624000000003</v>
      </c>
    </row>
    <row r="4378" spans="2:3" x14ac:dyDescent="0.3">
      <c r="B4378" s="4" t="s">
        <v>8434</v>
      </c>
      <c r="C4378" s="5">
        <v>2173.1170999999999</v>
      </c>
    </row>
    <row r="4379" spans="2:3" x14ac:dyDescent="0.3">
      <c r="B4379" s="4" t="s">
        <v>4500</v>
      </c>
      <c r="C4379" s="5">
        <v>2171.4300000000003</v>
      </c>
    </row>
    <row r="4380" spans="2:3" x14ac:dyDescent="0.3">
      <c r="B4380" s="4" t="s">
        <v>4454</v>
      </c>
      <c r="C4380" s="5">
        <v>2169.5614</v>
      </c>
    </row>
    <row r="4381" spans="2:3" x14ac:dyDescent="0.3">
      <c r="B4381" s="4" t="s">
        <v>8319</v>
      </c>
      <c r="C4381" s="5">
        <v>2168.4731999999999</v>
      </c>
    </row>
    <row r="4382" spans="2:3" x14ac:dyDescent="0.3">
      <c r="B4382" s="4" t="s">
        <v>2573</v>
      </c>
      <c r="C4382" s="5">
        <v>2168.0151999999998</v>
      </c>
    </row>
    <row r="4383" spans="2:3" x14ac:dyDescent="0.3">
      <c r="B4383" s="4" t="s">
        <v>13178</v>
      </c>
      <c r="C4383" s="5">
        <v>2164.3031999999998</v>
      </c>
    </row>
    <row r="4384" spans="2:3" x14ac:dyDescent="0.3">
      <c r="B4384" s="4" t="s">
        <v>6984</v>
      </c>
      <c r="C4384" s="5">
        <v>2163.779</v>
      </c>
    </row>
    <row r="4385" spans="2:3" x14ac:dyDescent="0.3">
      <c r="B4385" s="4" t="s">
        <v>3730</v>
      </c>
      <c r="C4385" s="5">
        <v>2162.5688</v>
      </c>
    </row>
    <row r="4386" spans="2:3" x14ac:dyDescent="0.3">
      <c r="B4386" s="4" t="s">
        <v>15508</v>
      </c>
      <c r="C4386" s="5">
        <v>2161.6759000000002</v>
      </c>
    </row>
    <row r="4387" spans="2:3" x14ac:dyDescent="0.3">
      <c r="B4387" s="4" t="s">
        <v>7001</v>
      </c>
      <c r="C4387" s="5">
        <v>2160.9432000000002</v>
      </c>
    </row>
    <row r="4388" spans="2:3" x14ac:dyDescent="0.3">
      <c r="B4388" s="4" t="s">
        <v>13831</v>
      </c>
      <c r="C4388" s="5">
        <v>2160.5373</v>
      </c>
    </row>
    <row r="4389" spans="2:3" x14ac:dyDescent="0.3">
      <c r="B4389" s="4" t="s">
        <v>5948</v>
      </c>
      <c r="C4389" s="5">
        <v>2160.5373</v>
      </c>
    </row>
    <row r="4390" spans="2:3" x14ac:dyDescent="0.3">
      <c r="B4390" s="4" t="s">
        <v>17120</v>
      </c>
      <c r="C4390" s="5">
        <v>2159.7444</v>
      </c>
    </row>
    <row r="4391" spans="2:3" x14ac:dyDescent="0.3">
      <c r="B4391" s="4" t="s">
        <v>15043</v>
      </c>
      <c r="C4391" s="5">
        <v>2159.7444</v>
      </c>
    </row>
    <row r="4392" spans="2:3" x14ac:dyDescent="0.3">
      <c r="B4392" s="4" t="s">
        <v>11532</v>
      </c>
      <c r="C4392" s="5">
        <v>2159.7444</v>
      </c>
    </row>
    <row r="4393" spans="2:3" x14ac:dyDescent="0.3">
      <c r="B4393" s="4" t="s">
        <v>1991</v>
      </c>
      <c r="C4393" s="5">
        <v>2159.7444</v>
      </c>
    </row>
    <row r="4394" spans="2:3" x14ac:dyDescent="0.3">
      <c r="B4394" s="4" t="s">
        <v>11182</v>
      </c>
      <c r="C4394" s="5">
        <v>2156.0479</v>
      </c>
    </row>
    <row r="4395" spans="2:3" x14ac:dyDescent="0.3">
      <c r="B4395" s="4" t="s">
        <v>2843</v>
      </c>
      <c r="C4395" s="5">
        <v>2155.9461000000001</v>
      </c>
    </row>
    <row r="4396" spans="2:3" x14ac:dyDescent="0.3">
      <c r="B4396" s="4" t="s">
        <v>2429</v>
      </c>
      <c r="C4396" s="5">
        <v>2154.7233999999999</v>
      </c>
    </row>
    <row r="4397" spans="2:3" x14ac:dyDescent="0.3">
      <c r="B4397" s="4" t="s">
        <v>634</v>
      </c>
      <c r="C4397" s="5">
        <v>2151.5199000000002</v>
      </c>
    </row>
    <row r="4398" spans="2:3" x14ac:dyDescent="0.3">
      <c r="B4398" s="4" t="s">
        <v>10827</v>
      </c>
      <c r="C4398" s="5">
        <v>2149.2125999999998</v>
      </c>
    </row>
    <row r="4399" spans="2:3" x14ac:dyDescent="0.3">
      <c r="B4399" s="4" t="s">
        <v>15751</v>
      </c>
      <c r="C4399" s="5">
        <v>2146.5695000000001</v>
      </c>
    </row>
    <row r="4400" spans="2:3" x14ac:dyDescent="0.3">
      <c r="B4400" s="4" t="s">
        <v>11544</v>
      </c>
      <c r="C4400" s="5">
        <v>2145.4244000000003</v>
      </c>
    </row>
    <row r="4401" spans="2:3" x14ac:dyDescent="0.3">
      <c r="B4401" s="4" t="s">
        <v>15963</v>
      </c>
      <c r="C4401" s="5">
        <v>2144.2604000000001</v>
      </c>
    </row>
    <row r="4402" spans="2:3" x14ac:dyDescent="0.3">
      <c r="B4402" s="4" t="s">
        <v>7326</v>
      </c>
      <c r="C4402" s="5">
        <v>2143.9773</v>
      </c>
    </row>
    <row r="4403" spans="2:3" x14ac:dyDescent="0.3">
      <c r="B4403" s="4" t="s">
        <v>13918</v>
      </c>
      <c r="C4403" s="5">
        <v>2143.1080000000002</v>
      </c>
    </row>
    <row r="4404" spans="2:3" x14ac:dyDescent="0.3">
      <c r="B4404" s="4" t="s">
        <v>8368</v>
      </c>
      <c r="C4404" s="5">
        <v>2141.5659999999998</v>
      </c>
    </row>
    <row r="4405" spans="2:3" x14ac:dyDescent="0.3">
      <c r="B4405" s="4" t="s">
        <v>18564</v>
      </c>
      <c r="C4405" s="5">
        <v>2140.1881000000003</v>
      </c>
    </row>
    <row r="4406" spans="2:3" x14ac:dyDescent="0.3">
      <c r="B4406" s="4" t="s">
        <v>14127</v>
      </c>
      <c r="C4406" s="5">
        <v>2140.1881000000003</v>
      </c>
    </row>
    <row r="4407" spans="2:3" x14ac:dyDescent="0.3">
      <c r="B4407" s="4" t="s">
        <v>18372</v>
      </c>
      <c r="C4407" s="5">
        <v>2139.4265</v>
      </c>
    </row>
    <row r="4408" spans="2:3" x14ac:dyDescent="0.3">
      <c r="B4408" s="4" t="s">
        <v>16592</v>
      </c>
      <c r="C4408" s="5">
        <v>2139.1714000000002</v>
      </c>
    </row>
    <row r="4409" spans="2:3" x14ac:dyDescent="0.3">
      <c r="B4409" s="4" t="s">
        <v>6757</v>
      </c>
      <c r="C4409" s="5">
        <v>2138.3906000000002</v>
      </c>
    </row>
    <row r="4410" spans="2:3" x14ac:dyDescent="0.3">
      <c r="B4410" s="4" t="s">
        <v>992</v>
      </c>
      <c r="C4410" s="5">
        <v>2137.0266000000001</v>
      </c>
    </row>
    <row r="4411" spans="2:3" x14ac:dyDescent="0.3">
      <c r="B4411" s="4" t="s">
        <v>9569</v>
      </c>
      <c r="C4411" s="5">
        <v>2136.3926000000001</v>
      </c>
    </row>
    <row r="4412" spans="2:3" x14ac:dyDescent="0.3">
      <c r="B4412" s="4" t="s">
        <v>9097</v>
      </c>
      <c r="C4412" s="5">
        <v>2135.8992000000003</v>
      </c>
    </row>
    <row r="4413" spans="2:3" x14ac:dyDescent="0.3">
      <c r="B4413" s="4" t="s">
        <v>7647</v>
      </c>
      <c r="C4413" s="5">
        <v>2132.1846</v>
      </c>
    </row>
    <row r="4414" spans="2:3" x14ac:dyDescent="0.3">
      <c r="B4414" s="4" t="s">
        <v>16593</v>
      </c>
      <c r="C4414" s="5">
        <v>2129.6518000000001</v>
      </c>
    </row>
    <row r="4415" spans="2:3" x14ac:dyDescent="0.3">
      <c r="B4415" s="4" t="s">
        <v>5025</v>
      </c>
      <c r="C4415" s="5">
        <v>2127.3764999999999</v>
      </c>
    </row>
    <row r="4416" spans="2:3" x14ac:dyDescent="0.3">
      <c r="B4416" s="4" t="s">
        <v>17355</v>
      </c>
      <c r="C4416" s="5">
        <v>2124.6657999999998</v>
      </c>
    </row>
    <row r="4417" spans="2:3" x14ac:dyDescent="0.3">
      <c r="B4417" s="4" t="s">
        <v>9822</v>
      </c>
      <c r="C4417" s="5">
        <v>2123.7950000000001</v>
      </c>
    </row>
    <row r="4418" spans="2:3" x14ac:dyDescent="0.3">
      <c r="B4418" s="4" t="s">
        <v>11465</v>
      </c>
      <c r="C4418" s="5">
        <v>2122.2236000000003</v>
      </c>
    </row>
    <row r="4419" spans="2:3" x14ac:dyDescent="0.3">
      <c r="B4419" s="4" t="s">
        <v>18844</v>
      </c>
      <c r="C4419" s="5">
        <v>2121.6424999999999</v>
      </c>
    </row>
    <row r="4420" spans="2:3" x14ac:dyDescent="0.3">
      <c r="B4420" s="4" t="s">
        <v>16021</v>
      </c>
      <c r="C4420" s="5">
        <v>2121.2694999999999</v>
      </c>
    </row>
    <row r="4421" spans="2:3" x14ac:dyDescent="0.3">
      <c r="B4421" s="4" t="s">
        <v>18008</v>
      </c>
      <c r="C4421" s="5">
        <v>2117.2806</v>
      </c>
    </row>
    <row r="4422" spans="2:3" x14ac:dyDescent="0.3">
      <c r="B4422" s="4" t="s">
        <v>7897</v>
      </c>
      <c r="C4422" s="5">
        <v>2114.5380999999998</v>
      </c>
    </row>
    <row r="4423" spans="2:3" x14ac:dyDescent="0.3">
      <c r="B4423" s="4" t="s">
        <v>10193</v>
      </c>
      <c r="C4423" s="5">
        <v>2114.4749999999999</v>
      </c>
    </row>
    <row r="4424" spans="2:3" x14ac:dyDescent="0.3">
      <c r="B4424" s="4" t="s">
        <v>16197</v>
      </c>
      <c r="C4424" s="5">
        <v>2111.5571999999997</v>
      </c>
    </row>
    <row r="4425" spans="2:3" x14ac:dyDescent="0.3">
      <c r="B4425" s="4" t="s">
        <v>7392</v>
      </c>
      <c r="C4425" s="5">
        <v>2111.5571999999997</v>
      </c>
    </row>
    <row r="4426" spans="2:3" x14ac:dyDescent="0.3">
      <c r="B4426" s="4" t="s">
        <v>8972</v>
      </c>
      <c r="C4426" s="5">
        <v>2111.518</v>
      </c>
    </row>
    <row r="4427" spans="2:3" x14ac:dyDescent="0.3">
      <c r="B4427" s="4" t="s">
        <v>9748</v>
      </c>
      <c r="C4427" s="5">
        <v>2109.7673</v>
      </c>
    </row>
    <row r="4428" spans="2:3" x14ac:dyDescent="0.3">
      <c r="B4428" s="4" t="s">
        <v>8605</v>
      </c>
      <c r="C4428" s="5">
        <v>2109.7291</v>
      </c>
    </row>
    <row r="4429" spans="2:3" x14ac:dyDescent="0.3">
      <c r="B4429" s="4" t="s">
        <v>10672</v>
      </c>
      <c r="C4429" s="5">
        <v>2108.741</v>
      </c>
    </row>
    <row r="4430" spans="2:3" x14ac:dyDescent="0.3">
      <c r="B4430" s="4" t="s">
        <v>9533</v>
      </c>
      <c r="C4430" s="5">
        <v>2108.741</v>
      </c>
    </row>
    <row r="4431" spans="2:3" x14ac:dyDescent="0.3">
      <c r="B4431" s="4" t="s">
        <v>6952</v>
      </c>
      <c r="C4431" s="5">
        <v>2108.741</v>
      </c>
    </row>
    <row r="4432" spans="2:3" x14ac:dyDescent="0.3">
      <c r="B4432" s="4" t="s">
        <v>14597</v>
      </c>
      <c r="C4432" s="5">
        <v>2107.2485000000001</v>
      </c>
    </row>
    <row r="4433" spans="2:3" x14ac:dyDescent="0.3">
      <c r="B4433" s="4" t="s">
        <v>17981</v>
      </c>
      <c r="C4433" s="5">
        <v>2107.0545000000002</v>
      </c>
    </row>
    <row r="4434" spans="2:3" x14ac:dyDescent="0.3">
      <c r="B4434" s="4" t="s">
        <v>1319</v>
      </c>
      <c r="C4434" s="5">
        <v>2105.3597</v>
      </c>
    </row>
    <row r="4435" spans="2:3" x14ac:dyDescent="0.3">
      <c r="B4435" s="4" t="s">
        <v>7626</v>
      </c>
      <c r="C4435" s="5">
        <v>2103.8159000000001</v>
      </c>
    </row>
    <row r="4436" spans="2:3" x14ac:dyDescent="0.3">
      <c r="B4436" s="4" t="s">
        <v>10660</v>
      </c>
      <c r="C4436" s="5">
        <v>2103.7939999999999</v>
      </c>
    </row>
    <row r="4437" spans="2:3" x14ac:dyDescent="0.3">
      <c r="B4437" s="4" t="s">
        <v>10508</v>
      </c>
      <c r="C4437" s="5">
        <v>2101.6412</v>
      </c>
    </row>
    <row r="4438" spans="2:3" x14ac:dyDescent="0.3">
      <c r="B4438" s="4" t="s">
        <v>7989</v>
      </c>
      <c r="C4438" s="5">
        <v>2100.7312000000002</v>
      </c>
    </row>
    <row r="4439" spans="2:3" x14ac:dyDescent="0.3">
      <c r="B4439" s="4" t="s">
        <v>4698</v>
      </c>
      <c r="C4439" s="5">
        <v>2098.9189000000001</v>
      </c>
    </row>
    <row r="4440" spans="2:3" x14ac:dyDescent="0.3">
      <c r="B4440" s="4" t="s">
        <v>14986</v>
      </c>
      <c r="C4440" s="5">
        <v>2098.8015</v>
      </c>
    </row>
    <row r="4441" spans="2:3" x14ac:dyDescent="0.3">
      <c r="B4441" s="4" t="s">
        <v>14204</v>
      </c>
      <c r="C4441" s="5">
        <v>2098.5248000000001</v>
      </c>
    </row>
    <row r="4442" spans="2:3" x14ac:dyDescent="0.3">
      <c r="B4442" s="4" t="s">
        <v>12266</v>
      </c>
      <c r="C4442" s="5">
        <v>2098.5003000000002</v>
      </c>
    </row>
    <row r="4443" spans="2:3" x14ac:dyDescent="0.3">
      <c r="B4443" s="4" t="s">
        <v>13936</v>
      </c>
      <c r="C4443" s="5">
        <v>2098.2696000000001</v>
      </c>
    </row>
    <row r="4444" spans="2:3" x14ac:dyDescent="0.3">
      <c r="B4444" s="4" t="s">
        <v>13627</v>
      </c>
      <c r="C4444" s="5">
        <v>2094.6559999999999</v>
      </c>
    </row>
    <row r="4445" spans="2:3" x14ac:dyDescent="0.3">
      <c r="B4445" s="4" t="s">
        <v>16860</v>
      </c>
      <c r="C4445" s="5">
        <v>2094.6274000000003</v>
      </c>
    </row>
    <row r="4446" spans="2:3" x14ac:dyDescent="0.3">
      <c r="B4446" s="4" t="s">
        <v>7805</v>
      </c>
      <c r="C4446" s="5">
        <v>2094.4690999999998</v>
      </c>
    </row>
    <row r="4447" spans="2:3" x14ac:dyDescent="0.3">
      <c r="B4447" s="4" t="s">
        <v>12240</v>
      </c>
      <c r="C4447" s="5">
        <v>2092.0679</v>
      </c>
    </row>
    <row r="4448" spans="2:3" x14ac:dyDescent="0.3">
      <c r="B4448" s="4" t="s">
        <v>8579</v>
      </c>
      <c r="C4448" s="5">
        <v>2091.4671999999996</v>
      </c>
    </row>
    <row r="4449" spans="2:3" x14ac:dyDescent="0.3">
      <c r="B4449" s="4" t="s">
        <v>16810</v>
      </c>
      <c r="C4449" s="5">
        <v>2089.9853000000003</v>
      </c>
    </row>
    <row r="4450" spans="2:3" x14ac:dyDescent="0.3">
      <c r="B4450" s="4" t="s">
        <v>991</v>
      </c>
      <c r="C4450" s="5">
        <v>2089.9441000000002</v>
      </c>
    </row>
    <row r="4451" spans="2:3" x14ac:dyDescent="0.3">
      <c r="B4451" s="4" t="s">
        <v>11655</v>
      </c>
      <c r="C4451" s="5">
        <v>2087.5839999999998</v>
      </c>
    </row>
    <row r="4452" spans="2:3" x14ac:dyDescent="0.3">
      <c r="B4452" s="4" t="s">
        <v>10551</v>
      </c>
      <c r="C4452" s="5">
        <v>2086.0174000000002</v>
      </c>
    </row>
    <row r="4453" spans="2:3" x14ac:dyDescent="0.3">
      <c r="B4453" s="4" t="s">
        <v>5527</v>
      </c>
      <c r="C4453" s="5">
        <v>2086.0174000000002</v>
      </c>
    </row>
    <row r="4454" spans="2:3" x14ac:dyDescent="0.3">
      <c r="B4454" s="4" t="s">
        <v>1507</v>
      </c>
      <c r="C4454" s="5">
        <v>2083.2534999999998</v>
      </c>
    </row>
    <row r="4455" spans="2:3" x14ac:dyDescent="0.3">
      <c r="B4455" s="4" t="s">
        <v>1128</v>
      </c>
      <c r="C4455" s="5">
        <v>2082.6657</v>
      </c>
    </row>
    <row r="4456" spans="2:3" x14ac:dyDescent="0.3">
      <c r="B4456" s="4" t="s">
        <v>2838</v>
      </c>
      <c r="C4456" s="5">
        <v>2082.6570000000002</v>
      </c>
    </row>
    <row r="4457" spans="2:3" x14ac:dyDescent="0.3">
      <c r="B4457" s="4" t="s">
        <v>10807</v>
      </c>
      <c r="C4457" s="5">
        <v>2082.1030999999998</v>
      </c>
    </row>
    <row r="4458" spans="2:3" x14ac:dyDescent="0.3">
      <c r="B4458" s="4" t="s">
        <v>5286</v>
      </c>
      <c r="C4458" s="5">
        <v>2082.1026999999999</v>
      </c>
    </row>
    <row r="4459" spans="2:3" x14ac:dyDescent="0.3">
      <c r="B4459" s="4" t="s">
        <v>3453</v>
      </c>
      <c r="C4459" s="5">
        <v>2081.2493999999997</v>
      </c>
    </row>
    <row r="4460" spans="2:3" x14ac:dyDescent="0.3">
      <c r="B4460" s="4" t="s">
        <v>10783</v>
      </c>
      <c r="C4460" s="5">
        <v>2077.4263000000001</v>
      </c>
    </row>
    <row r="4461" spans="2:3" x14ac:dyDescent="0.3">
      <c r="B4461" s="4" t="s">
        <v>2037</v>
      </c>
      <c r="C4461" s="5">
        <v>2074.7330999999999</v>
      </c>
    </row>
    <row r="4462" spans="2:3" x14ac:dyDescent="0.3">
      <c r="B4462" s="4" t="s">
        <v>16728</v>
      </c>
      <c r="C4462" s="5">
        <v>2074.4769000000001</v>
      </c>
    </row>
    <row r="4463" spans="2:3" x14ac:dyDescent="0.3">
      <c r="B4463" s="4" t="s">
        <v>10307</v>
      </c>
      <c r="C4463" s="5">
        <v>2071.4591</v>
      </c>
    </row>
    <row r="4464" spans="2:3" x14ac:dyDescent="0.3">
      <c r="B4464" s="4" t="s">
        <v>15842</v>
      </c>
      <c r="C4464" s="5">
        <v>2067.1086</v>
      </c>
    </row>
    <row r="4465" spans="2:3" x14ac:dyDescent="0.3">
      <c r="B4465" s="4" t="s">
        <v>3283</v>
      </c>
      <c r="C4465" s="5">
        <v>2067.1086</v>
      </c>
    </row>
    <row r="4466" spans="2:3" x14ac:dyDescent="0.3">
      <c r="B4466" s="4" t="s">
        <v>5409</v>
      </c>
      <c r="C4466" s="5">
        <v>2064.3854000000001</v>
      </c>
    </row>
    <row r="4467" spans="2:3" x14ac:dyDescent="0.3">
      <c r="B4467" s="4" t="s">
        <v>4229</v>
      </c>
      <c r="C4467" s="5">
        <v>2062.6513</v>
      </c>
    </row>
    <row r="4468" spans="2:3" x14ac:dyDescent="0.3">
      <c r="B4468" s="4" t="s">
        <v>5776</v>
      </c>
      <c r="C4468" s="5">
        <v>2062.0502000000001</v>
      </c>
    </row>
    <row r="4469" spans="2:3" x14ac:dyDescent="0.3">
      <c r="B4469" s="4" t="s">
        <v>10386</v>
      </c>
      <c r="C4469" s="5">
        <v>2061.8863999999999</v>
      </c>
    </row>
    <row r="4470" spans="2:3" x14ac:dyDescent="0.3">
      <c r="B4470" s="4" t="s">
        <v>7090</v>
      </c>
      <c r="C4470" s="5">
        <v>2059.0497</v>
      </c>
    </row>
    <row r="4471" spans="2:3" x14ac:dyDescent="0.3">
      <c r="B4471" s="4" t="s">
        <v>12639</v>
      </c>
      <c r="C4471" s="5">
        <v>2058.9546999999998</v>
      </c>
    </row>
    <row r="4472" spans="2:3" x14ac:dyDescent="0.3">
      <c r="B4472" s="4" t="s">
        <v>1126</v>
      </c>
      <c r="C4472" s="5">
        <v>2058.9546999999998</v>
      </c>
    </row>
    <row r="4473" spans="2:3" x14ac:dyDescent="0.3">
      <c r="B4473" s="4" t="s">
        <v>839</v>
      </c>
      <c r="C4473" s="5">
        <v>2058.3319999999999</v>
      </c>
    </row>
    <row r="4474" spans="2:3" x14ac:dyDescent="0.3">
      <c r="B4474" s="4" t="s">
        <v>7159</v>
      </c>
      <c r="C4474" s="5">
        <v>2056.3795999999998</v>
      </c>
    </row>
    <row r="4475" spans="2:3" x14ac:dyDescent="0.3">
      <c r="B4475" s="4" t="s">
        <v>13587</v>
      </c>
      <c r="C4475" s="5">
        <v>2056.0518999999999</v>
      </c>
    </row>
    <row r="4476" spans="2:3" x14ac:dyDescent="0.3">
      <c r="B4476" s="4" t="s">
        <v>9285</v>
      </c>
      <c r="C4476" s="5">
        <v>2054.1768000000002</v>
      </c>
    </row>
    <row r="4477" spans="2:3" x14ac:dyDescent="0.3">
      <c r="B4477" s="4" t="s">
        <v>5204</v>
      </c>
      <c r="C4477" s="5">
        <v>2051.9237000000003</v>
      </c>
    </row>
    <row r="4478" spans="2:3" x14ac:dyDescent="0.3">
      <c r="B4478" s="4" t="s">
        <v>6186</v>
      </c>
      <c r="C4478" s="5">
        <v>2047.7351999999998</v>
      </c>
    </row>
    <row r="4479" spans="2:3" x14ac:dyDescent="0.3">
      <c r="B4479" s="4" t="s">
        <v>13750</v>
      </c>
      <c r="C4479" s="5">
        <v>2045.2931000000001</v>
      </c>
    </row>
    <row r="4480" spans="2:3" x14ac:dyDescent="0.3">
      <c r="B4480" s="4" t="s">
        <v>9467</v>
      </c>
      <c r="C4480" s="5">
        <v>2043.8703</v>
      </c>
    </row>
    <row r="4481" spans="2:3" x14ac:dyDescent="0.3">
      <c r="B4481" s="4" t="s">
        <v>5217</v>
      </c>
      <c r="C4481" s="5">
        <v>2043.1644000000001</v>
      </c>
    </row>
    <row r="4482" spans="2:3" x14ac:dyDescent="0.3">
      <c r="B4482" s="4" t="s">
        <v>8043</v>
      </c>
      <c r="C4482" s="5">
        <v>2042.8745999999999</v>
      </c>
    </row>
    <row r="4483" spans="2:3" x14ac:dyDescent="0.3">
      <c r="B4483" s="4" t="s">
        <v>14703</v>
      </c>
      <c r="C4483" s="5">
        <v>2041.8104000000001</v>
      </c>
    </row>
    <row r="4484" spans="2:3" x14ac:dyDescent="0.3">
      <c r="B4484" s="4" t="s">
        <v>10985</v>
      </c>
      <c r="C4484" s="5">
        <v>2041.6440999999998</v>
      </c>
    </row>
    <row r="4485" spans="2:3" x14ac:dyDescent="0.3">
      <c r="B4485" s="4" t="s">
        <v>18855</v>
      </c>
      <c r="C4485" s="5">
        <v>2041.0614</v>
      </c>
    </row>
    <row r="4486" spans="2:3" x14ac:dyDescent="0.3">
      <c r="B4486" s="4" t="s">
        <v>5320</v>
      </c>
      <c r="C4486" s="5">
        <v>2040.1242</v>
      </c>
    </row>
    <row r="4487" spans="2:3" x14ac:dyDescent="0.3">
      <c r="B4487" s="4" t="s">
        <v>2805</v>
      </c>
      <c r="C4487" s="5">
        <v>2038.3454000000002</v>
      </c>
    </row>
    <row r="4488" spans="2:3" x14ac:dyDescent="0.3">
      <c r="B4488" s="4" t="s">
        <v>5608</v>
      </c>
      <c r="C4488" s="5">
        <v>2037.48</v>
      </c>
    </row>
    <row r="4489" spans="2:3" x14ac:dyDescent="0.3">
      <c r="B4489" s="4" t="s">
        <v>17005</v>
      </c>
      <c r="C4489" s="5">
        <v>2037.0509999999999</v>
      </c>
    </row>
    <row r="4490" spans="2:3" x14ac:dyDescent="0.3">
      <c r="B4490" s="4" t="s">
        <v>16056</v>
      </c>
      <c r="C4490" s="5">
        <v>2035.9301</v>
      </c>
    </row>
    <row r="4491" spans="2:3" x14ac:dyDescent="0.3">
      <c r="B4491" s="4" t="s">
        <v>15121</v>
      </c>
      <c r="C4491" s="5">
        <v>2034.4642000000001</v>
      </c>
    </row>
    <row r="4492" spans="2:3" x14ac:dyDescent="0.3">
      <c r="B4492" s="4" t="s">
        <v>14789</v>
      </c>
      <c r="C4492" s="5">
        <v>2030.5658000000001</v>
      </c>
    </row>
    <row r="4493" spans="2:3" x14ac:dyDescent="0.3">
      <c r="B4493" s="4" t="s">
        <v>10306</v>
      </c>
      <c r="C4493" s="5">
        <v>2030.4770000000001</v>
      </c>
    </row>
    <row r="4494" spans="2:3" x14ac:dyDescent="0.3">
      <c r="B4494" s="4" t="s">
        <v>18865</v>
      </c>
      <c r="C4494" s="5">
        <v>2029.5989000000002</v>
      </c>
    </row>
    <row r="4495" spans="2:3" x14ac:dyDescent="0.3">
      <c r="B4495" s="4" t="s">
        <v>5522</v>
      </c>
      <c r="C4495" s="5">
        <v>2029.2878000000001</v>
      </c>
    </row>
    <row r="4496" spans="2:3" x14ac:dyDescent="0.3">
      <c r="B4496" s="4" t="s">
        <v>870</v>
      </c>
      <c r="C4496" s="5">
        <v>2026.6118000000001</v>
      </c>
    </row>
    <row r="4497" spans="2:3" x14ac:dyDescent="0.3">
      <c r="B4497" s="4" t="s">
        <v>8268</v>
      </c>
      <c r="C4497" s="5">
        <v>2024.1668999999999</v>
      </c>
    </row>
    <row r="4498" spans="2:3" x14ac:dyDescent="0.3">
      <c r="B4498" s="4" t="s">
        <v>17807</v>
      </c>
      <c r="C4498" s="5">
        <v>2023.9073999999998</v>
      </c>
    </row>
    <row r="4499" spans="2:3" x14ac:dyDescent="0.3">
      <c r="B4499" s="4" t="s">
        <v>17393</v>
      </c>
      <c r="C4499" s="5">
        <v>2023.9073999999998</v>
      </c>
    </row>
    <row r="4500" spans="2:3" x14ac:dyDescent="0.3">
      <c r="B4500" s="4" t="s">
        <v>12678</v>
      </c>
      <c r="C4500" s="5">
        <v>2023.8375000000001</v>
      </c>
    </row>
    <row r="4501" spans="2:3" x14ac:dyDescent="0.3">
      <c r="B4501" s="4" t="s">
        <v>4127</v>
      </c>
      <c r="C4501" s="5">
        <v>2016.9856</v>
      </c>
    </row>
    <row r="4502" spans="2:3" x14ac:dyDescent="0.3">
      <c r="B4502" s="4" t="s">
        <v>18916</v>
      </c>
      <c r="C4502" s="5">
        <v>2016.2016000000001</v>
      </c>
    </row>
    <row r="4503" spans="2:3" x14ac:dyDescent="0.3">
      <c r="B4503" s="4" t="s">
        <v>17959</v>
      </c>
      <c r="C4503" s="5">
        <v>2012.7635</v>
      </c>
    </row>
    <row r="4504" spans="2:3" x14ac:dyDescent="0.3">
      <c r="B4504" s="4" t="s">
        <v>18226</v>
      </c>
      <c r="C4504" s="5">
        <v>2012.6446000000001</v>
      </c>
    </row>
    <row r="4505" spans="2:3" x14ac:dyDescent="0.3">
      <c r="B4505" s="4" t="s">
        <v>13430</v>
      </c>
      <c r="C4505" s="5">
        <v>2010.3987999999999</v>
      </c>
    </row>
    <row r="4506" spans="2:3" x14ac:dyDescent="0.3">
      <c r="B4506" s="4" t="s">
        <v>5635</v>
      </c>
      <c r="C4506" s="5">
        <v>2005.5695000000001</v>
      </c>
    </row>
    <row r="4507" spans="2:3" x14ac:dyDescent="0.3">
      <c r="B4507" s="4" t="s">
        <v>9170</v>
      </c>
      <c r="C4507" s="5">
        <v>2005.4393000000002</v>
      </c>
    </row>
    <row r="4508" spans="2:3" x14ac:dyDescent="0.3">
      <c r="B4508" s="4" t="s">
        <v>866</v>
      </c>
      <c r="C4508" s="5">
        <v>2005.3553999999999</v>
      </c>
    </row>
    <row r="4509" spans="2:3" x14ac:dyDescent="0.3">
      <c r="B4509" s="4" t="s">
        <v>7436</v>
      </c>
      <c r="C4509" s="5">
        <v>2005.1619000000001</v>
      </c>
    </row>
    <row r="4510" spans="2:3" x14ac:dyDescent="0.3">
      <c r="B4510" s="4" t="s">
        <v>5711</v>
      </c>
      <c r="C4510" s="5">
        <v>2001.3979999999999</v>
      </c>
    </row>
    <row r="4511" spans="2:3" x14ac:dyDescent="0.3">
      <c r="B4511" s="4" t="s">
        <v>12009</v>
      </c>
      <c r="C4511" s="5">
        <v>2001.3975</v>
      </c>
    </row>
    <row r="4512" spans="2:3" x14ac:dyDescent="0.3">
      <c r="B4512" s="4" t="s">
        <v>2559</v>
      </c>
      <c r="C4512" s="5">
        <v>1995.9263999999998</v>
      </c>
    </row>
    <row r="4513" spans="2:3" x14ac:dyDescent="0.3">
      <c r="B4513" s="4" t="s">
        <v>17083</v>
      </c>
      <c r="C4513" s="5">
        <v>1993.4124000000002</v>
      </c>
    </row>
    <row r="4514" spans="2:3" x14ac:dyDescent="0.3">
      <c r="B4514" s="4" t="s">
        <v>5015</v>
      </c>
      <c r="C4514" s="5">
        <v>1993.4015999999999</v>
      </c>
    </row>
    <row r="4515" spans="2:3" x14ac:dyDescent="0.3">
      <c r="B4515" s="4" t="s">
        <v>16566</v>
      </c>
      <c r="C4515" s="5">
        <v>1993.2236</v>
      </c>
    </row>
    <row r="4516" spans="2:3" x14ac:dyDescent="0.3">
      <c r="B4516" s="4" t="s">
        <v>14338</v>
      </c>
      <c r="C4516" s="5">
        <v>1992.0025000000001</v>
      </c>
    </row>
    <row r="4517" spans="2:3" x14ac:dyDescent="0.3">
      <c r="B4517" s="4" t="s">
        <v>13641</v>
      </c>
      <c r="C4517" s="5">
        <v>1988.816</v>
      </c>
    </row>
    <row r="4518" spans="2:3" x14ac:dyDescent="0.3">
      <c r="B4518" s="4" t="s">
        <v>4430</v>
      </c>
      <c r="C4518" s="5">
        <v>1988.4391000000001</v>
      </c>
    </row>
    <row r="4519" spans="2:3" x14ac:dyDescent="0.3">
      <c r="B4519" s="4" t="s">
        <v>17255</v>
      </c>
      <c r="C4519" s="5">
        <v>1986.8934999999999</v>
      </c>
    </row>
    <row r="4520" spans="2:3" x14ac:dyDescent="0.3">
      <c r="B4520" s="4" t="s">
        <v>8160</v>
      </c>
      <c r="C4520" s="5">
        <v>1985.7477000000001</v>
      </c>
    </row>
    <row r="4521" spans="2:3" x14ac:dyDescent="0.3">
      <c r="B4521" s="4" t="s">
        <v>17627</v>
      </c>
      <c r="C4521" s="5">
        <v>1985.3364999999999</v>
      </c>
    </row>
    <row r="4522" spans="2:3" x14ac:dyDescent="0.3">
      <c r="B4522" s="4" t="s">
        <v>12781</v>
      </c>
      <c r="C4522" s="5">
        <v>1983.2194999999999</v>
      </c>
    </row>
    <row r="4523" spans="2:3" x14ac:dyDescent="0.3">
      <c r="B4523" s="4" t="s">
        <v>1892</v>
      </c>
      <c r="C4523" s="5">
        <v>1983.2194999999999</v>
      </c>
    </row>
    <row r="4524" spans="2:3" x14ac:dyDescent="0.3">
      <c r="B4524" s="4" t="s">
        <v>4715</v>
      </c>
      <c r="C4524" s="5">
        <v>1982.8779999999999</v>
      </c>
    </row>
    <row r="4525" spans="2:3" x14ac:dyDescent="0.3">
      <c r="B4525" s="4" t="s">
        <v>16140</v>
      </c>
      <c r="C4525" s="5">
        <v>1982.2427999999998</v>
      </c>
    </row>
    <row r="4526" spans="2:3" x14ac:dyDescent="0.3">
      <c r="B4526" s="4" t="s">
        <v>16329</v>
      </c>
      <c r="C4526" s="5">
        <v>1978.1120000000001</v>
      </c>
    </row>
    <row r="4527" spans="2:3" x14ac:dyDescent="0.3">
      <c r="B4527" s="4" t="s">
        <v>6898</v>
      </c>
      <c r="C4527" s="5">
        <v>1975.9838</v>
      </c>
    </row>
    <row r="4528" spans="2:3" x14ac:dyDescent="0.3">
      <c r="B4528" s="4" t="s">
        <v>18536</v>
      </c>
      <c r="C4528" s="5">
        <v>1974.6594</v>
      </c>
    </row>
    <row r="4529" spans="2:3" x14ac:dyDescent="0.3">
      <c r="B4529" s="4" t="s">
        <v>1285</v>
      </c>
      <c r="C4529" s="5">
        <v>1974.2792000000002</v>
      </c>
    </row>
    <row r="4530" spans="2:3" x14ac:dyDescent="0.3">
      <c r="B4530" s="4" t="s">
        <v>5815</v>
      </c>
      <c r="C4530" s="5">
        <v>1968.1929000000002</v>
      </c>
    </row>
    <row r="4531" spans="2:3" x14ac:dyDescent="0.3">
      <c r="B4531" s="4" t="s">
        <v>3918</v>
      </c>
      <c r="C4531" s="5">
        <v>1967.4177999999999</v>
      </c>
    </row>
    <row r="4532" spans="2:3" x14ac:dyDescent="0.3">
      <c r="B4532" s="4" t="s">
        <v>18415</v>
      </c>
      <c r="C4532" s="5">
        <v>1966.3363999999999</v>
      </c>
    </row>
    <row r="4533" spans="2:3" x14ac:dyDescent="0.3">
      <c r="B4533" s="4" t="s">
        <v>18934</v>
      </c>
      <c r="C4533" s="5">
        <v>1966.3363999999999</v>
      </c>
    </row>
    <row r="4534" spans="2:3" x14ac:dyDescent="0.3">
      <c r="B4534" s="4" t="s">
        <v>16886</v>
      </c>
      <c r="C4534" s="5">
        <v>1966.3363999999999</v>
      </c>
    </row>
    <row r="4535" spans="2:3" x14ac:dyDescent="0.3">
      <c r="B4535" s="4" t="s">
        <v>1396</v>
      </c>
      <c r="C4535" s="5">
        <v>1966.3181999999999</v>
      </c>
    </row>
    <row r="4536" spans="2:3" x14ac:dyDescent="0.3">
      <c r="B4536" s="4" t="s">
        <v>13624</v>
      </c>
      <c r="C4536" s="5">
        <v>1964.9585</v>
      </c>
    </row>
    <row r="4537" spans="2:3" x14ac:dyDescent="0.3">
      <c r="B4537" s="4" t="s">
        <v>6621</v>
      </c>
      <c r="C4537" s="5">
        <v>1963.6544999999999</v>
      </c>
    </row>
    <row r="4538" spans="2:3" x14ac:dyDescent="0.3">
      <c r="B4538" s="4" t="s">
        <v>18147</v>
      </c>
      <c r="C4538" s="5">
        <v>1963.404</v>
      </c>
    </row>
    <row r="4539" spans="2:3" x14ac:dyDescent="0.3">
      <c r="B4539" s="4" t="s">
        <v>15932</v>
      </c>
      <c r="C4539" s="5">
        <v>1963.404</v>
      </c>
    </row>
    <row r="4540" spans="2:3" x14ac:dyDescent="0.3">
      <c r="B4540" s="4" t="s">
        <v>15819</v>
      </c>
      <c r="C4540" s="5">
        <v>1963.404</v>
      </c>
    </row>
    <row r="4541" spans="2:3" x14ac:dyDescent="0.3">
      <c r="B4541" s="4" t="s">
        <v>11905</v>
      </c>
      <c r="C4541" s="5">
        <v>1963.404</v>
      </c>
    </row>
    <row r="4542" spans="2:3" x14ac:dyDescent="0.3">
      <c r="B4542" s="4" t="s">
        <v>12618</v>
      </c>
      <c r="C4542" s="5">
        <v>1963.404</v>
      </c>
    </row>
    <row r="4543" spans="2:3" x14ac:dyDescent="0.3">
      <c r="B4543" s="4" t="s">
        <v>8841</v>
      </c>
      <c r="C4543" s="5">
        <v>1963.404</v>
      </c>
    </row>
    <row r="4544" spans="2:3" x14ac:dyDescent="0.3">
      <c r="B4544" s="4" t="s">
        <v>9274</v>
      </c>
      <c r="C4544" s="5">
        <v>1963.404</v>
      </c>
    </row>
    <row r="4545" spans="2:3" x14ac:dyDescent="0.3">
      <c r="B4545" s="4" t="s">
        <v>5344</v>
      </c>
      <c r="C4545" s="5">
        <v>1963.404</v>
      </c>
    </row>
    <row r="4546" spans="2:3" x14ac:dyDescent="0.3">
      <c r="B4546" s="4" t="s">
        <v>6674</v>
      </c>
      <c r="C4546" s="5">
        <v>1963.404</v>
      </c>
    </row>
    <row r="4547" spans="2:3" x14ac:dyDescent="0.3">
      <c r="B4547" s="4" t="s">
        <v>2262</v>
      </c>
      <c r="C4547" s="5">
        <v>1963.404</v>
      </c>
    </row>
    <row r="4548" spans="2:3" x14ac:dyDescent="0.3">
      <c r="B4548" s="4" t="s">
        <v>7621</v>
      </c>
      <c r="C4548" s="5">
        <v>1963.2996000000001</v>
      </c>
    </row>
    <row r="4549" spans="2:3" x14ac:dyDescent="0.3">
      <c r="B4549" s="4" t="s">
        <v>7072</v>
      </c>
      <c r="C4549" s="5">
        <v>1963.2824000000001</v>
      </c>
    </row>
    <row r="4550" spans="2:3" x14ac:dyDescent="0.3">
      <c r="B4550" s="4" t="s">
        <v>4022</v>
      </c>
      <c r="C4550" s="5">
        <v>1963.2824000000001</v>
      </c>
    </row>
    <row r="4551" spans="2:3" x14ac:dyDescent="0.3">
      <c r="B4551" s="4" t="s">
        <v>12325</v>
      </c>
      <c r="C4551" s="5">
        <v>1958.4920000000002</v>
      </c>
    </row>
    <row r="4552" spans="2:3" x14ac:dyDescent="0.3">
      <c r="B4552" s="4" t="s">
        <v>8725</v>
      </c>
      <c r="C4552" s="5">
        <v>1957.5901000000001</v>
      </c>
    </row>
    <row r="4553" spans="2:3" x14ac:dyDescent="0.3">
      <c r="B4553" s="4" t="s">
        <v>3633</v>
      </c>
      <c r="C4553" s="5">
        <v>1956.6522</v>
      </c>
    </row>
    <row r="4554" spans="2:3" x14ac:dyDescent="0.3">
      <c r="B4554" s="4" t="s">
        <v>18311</v>
      </c>
      <c r="C4554" s="5">
        <v>1956.2302999999999</v>
      </c>
    </row>
    <row r="4555" spans="2:3" x14ac:dyDescent="0.3">
      <c r="B4555" s="4" t="s">
        <v>15606</v>
      </c>
      <c r="C4555" s="5">
        <v>1955.4014</v>
      </c>
    </row>
    <row r="4556" spans="2:3" x14ac:dyDescent="0.3">
      <c r="B4556" s="4" t="s">
        <v>3980</v>
      </c>
      <c r="C4556" s="5">
        <v>1955.3244</v>
      </c>
    </row>
    <row r="4557" spans="2:3" x14ac:dyDescent="0.3">
      <c r="B4557" s="4" t="s">
        <v>6212</v>
      </c>
      <c r="C4557" s="5">
        <v>1953.6056000000001</v>
      </c>
    </row>
    <row r="4558" spans="2:3" x14ac:dyDescent="0.3">
      <c r="B4558" s="4" t="s">
        <v>808</v>
      </c>
      <c r="C4558" s="5">
        <v>1950.7306000000001</v>
      </c>
    </row>
    <row r="4559" spans="2:3" x14ac:dyDescent="0.3">
      <c r="B4559" s="4" t="s">
        <v>6916</v>
      </c>
      <c r="C4559" s="5">
        <v>1950.5602999999999</v>
      </c>
    </row>
    <row r="4560" spans="2:3" x14ac:dyDescent="0.3">
      <c r="B4560" s="4" t="s">
        <v>1816</v>
      </c>
      <c r="C4560" s="5">
        <v>1949.3438999999998</v>
      </c>
    </row>
    <row r="4561" spans="2:3" x14ac:dyDescent="0.3">
      <c r="B4561" s="4" t="s">
        <v>17215</v>
      </c>
      <c r="C4561" s="5">
        <v>1947.6848</v>
      </c>
    </row>
    <row r="4562" spans="2:3" x14ac:dyDescent="0.3">
      <c r="B4562" s="4" t="s">
        <v>8055</v>
      </c>
      <c r="C4562" s="5">
        <v>1945.5848000000001</v>
      </c>
    </row>
    <row r="4563" spans="2:3" x14ac:dyDescent="0.3">
      <c r="B4563" s="4" t="s">
        <v>15880</v>
      </c>
      <c r="C4563" s="5">
        <v>1943.0472000000002</v>
      </c>
    </row>
    <row r="4564" spans="2:3" x14ac:dyDescent="0.3">
      <c r="B4564" s="4" t="s">
        <v>6835</v>
      </c>
      <c r="C4564" s="5">
        <v>1941.8078000000003</v>
      </c>
    </row>
    <row r="4565" spans="2:3" x14ac:dyDescent="0.3">
      <c r="B4565" s="4" t="s">
        <v>6910</v>
      </c>
      <c r="C4565" s="5">
        <v>1940.3401000000001</v>
      </c>
    </row>
    <row r="4566" spans="2:3" x14ac:dyDescent="0.3">
      <c r="B4566" s="4" t="s">
        <v>2772</v>
      </c>
      <c r="C4566" s="5">
        <v>1940.1173999999999</v>
      </c>
    </row>
    <row r="4567" spans="2:3" x14ac:dyDescent="0.3">
      <c r="B4567" s="4" t="s">
        <v>5232</v>
      </c>
      <c r="C4567" s="5">
        <v>1936.2950000000001</v>
      </c>
    </row>
    <row r="4568" spans="2:3" x14ac:dyDescent="0.3">
      <c r="B4568" s="4" t="s">
        <v>7722</v>
      </c>
      <c r="C4568" s="5">
        <v>1936.2925999999998</v>
      </c>
    </row>
    <row r="4569" spans="2:3" x14ac:dyDescent="0.3">
      <c r="B4569" s="4" t="s">
        <v>6033</v>
      </c>
      <c r="C4569" s="5">
        <v>1936.2925999999998</v>
      </c>
    </row>
    <row r="4570" spans="2:3" x14ac:dyDescent="0.3">
      <c r="B4570" s="4" t="s">
        <v>1933</v>
      </c>
      <c r="C4570" s="5">
        <v>1935.9239</v>
      </c>
    </row>
    <row r="4571" spans="2:3" x14ac:dyDescent="0.3">
      <c r="B4571" s="4" t="s">
        <v>18945</v>
      </c>
      <c r="C4571" s="5">
        <v>1933.6795999999999</v>
      </c>
    </row>
    <row r="4572" spans="2:3" x14ac:dyDescent="0.3">
      <c r="B4572" s="4" t="s">
        <v>3647</v>
      </c>
      <c r="C4572" s="5">
        <v>1930.8968</v>
      </c>
    </row>
    <row r="4573" spans="2:3" x14ac:dyDescent="0.3">
      <c r="B4573" s="4" t="s">
        <v>2102</v>
      </c>
      <c r="C4573" s="5">
        <v>1924.7520000000004</v>
      </c>
    </row>
    <row r="4574" spans="2:3" x14ac:dyDescent="0.3">
      <c r="B4574" s="4" t="s">
        <v>12590</v>
      </c>
      <c r="C4574" s="5">
        <v>1924.2406999999998</v>
      </c>
    </row>
    <row r="4575" spans="2:3" x14ac:dyDescent="0.3">
      <c r="B4575" s="4" t="s">
        <v>6129</v>
      </c>
      <c r="C4575" s="5">
        <v>1922.1044999999999</v>
      </c>
    </row>
    <row r="4576" spans="2:3" x14ac:dyDescent="0.3">
      <c r="B4576" s="4" t="s">
        <v>9803</v>
      </c>
      <c r="C4576" s="5">
        <v>1921.3028000000002</v>
      </c>
    </row>
    <row r="4577" spans="2:3" x14ac:dyDescent="0.3">
      <c r="B4577" s="4" t="s">
        <v>2276</v>
      </c>
      <c r="C4577" s="5">
        <v>1921.3018</v>
      </c>
    </row>
    <row r="4578" spans="2:3" x14ac:dyDescent="0.3">
      <c r="B4578" s="4" t="s">
        <v>11020</v>
      </c>
      <c r="C4578" s="5">
        <v>1919.5947000000001</v>
      </c>
    </row>
    <row r="4579" spans="2:3" x14ac:dyDescent="0.3">
      <c r="B4579" s="4" t="s">
        <v>4475</v>
      </c>
      <c r="C4579" s="5">
        <v>1918.4490000000001</v>
      </c>
    </row>
    <row r="4580" spans="2:3" x14ac:dyDescent="0.3">
      <c r="B4580" s="4" t="s">
        <v>16485</v>
      </c>
      <c r="C4580" s="5">
        <v>1917.9724000000001</v>
      </c>
    </row>
    <row r="4581" spans="2:3" x14ac:dyDescent="0.3">
      <c r="B4581" s="4" t="s">
        <v>17208</v>
      </c>
      <c r="C4581" s="5">
        <v>1917.8490000000002</v>
      </c>
    </row>
    <row r="4582" spans="2:3" x14ac:dyDescent="0.3">
      <c r="B4582" s="4" t="s">
        <v>18663</v>
      </c>
      <c r="C4582" s="5">
        <v>1916.8182000000002</v>
      </c>
    </row>
    <row r="4583" spans="2:3" x14ac:dyDescent="0.3">
      <c r="B4583" s="4" t="s">
        <v>17333</v>
      </c>
      <c r="C4583" s="5">
        <v>1913.7827</v>
      </c>
    </row>
    <row r="4584" spans="2:3" x14ac:dyDescent="0.3">
      <c r="B4584" s="4" t="s">
        <v>11879</v>
      </c>
      <c r="C4584" s="5">
        <v>1912.9362000000001</v>
      </c>
    </row>
    <row r="4585" spans="2:3" x14ac:dyDescent="0.3">
      <c r="B4585" s="4" t="s">
        <v>18468</v>
      </c>
      <c r="C4585" s="5">
        <v>1911.3496000000002</v>
      </c>
    </row>
    <row r="4586" spans="2:3" x14ac:dyDescent="0.3">
      <c r="B4586" s="4" t="s">
        <v>5530</v>
      </c>
      <c r="C4586" s="5">
        <v>1910.0474000000002</v>
      </c>
    </row>
    <row r="4587" spans="2:3" x14ac:dyDescent="0.3">
      <c r="B4587" s="4" t="s">
        <v>3664</v>
      </c>
      <c r="C4587" s="5">
        <v>1906.7963999999999</v>
      </c>
    </row>
    <row r="4588" spans="2:3" x14ac:dyDescent="0.3">
      <c r="B4588" s="4" t="s">
        <v>15033</v>
      </c>
      <c r="C4588" s="5">
        <v>1905.5481</v>
      </c>
    </row>
    <row r="4589" spans="2:3" x14ac:dyDescent="0.3">
      <c r="B4589" s="4" t="s">
        <v>12548</v>
      </c>
      <c r="C4589" s="5">
        <v>1905.0763999999999</v>
      </c>
    </row>
    <row r="4590" spans="2:3" x14ac:dyDescent="0.3">
      <c r="B4590" s="4" t="s">
        <v>2567</v>
      </c>
      <c r="C4590" s="5">
        <v>1904.4682</v>
      </c>
    </row>
    <row r="4591" spans="2:3" x14ac:dyDescent="0.3">
      <c r="B4591" s="4" t="s">
        <v>18856</v>
      </c>
      <c r="C4591" s="5">
        <v>1904.1201999999998</v>
      </c>
    </row>
    <row r="4592" spans="2:3" x14ac:dyDescent="0.3">
      <c r="B4592" s="4" t="s">
        <v>8355</v>
      </c>
      <c r="C4592" s="5">
        <v>1902.3711000000001</v>
      </c>
    </row>
    <row r="4593" spans="2:3" x14ac:dyDescent="0.3">
      <c r="B4593" s="4" t="s">
        <v>17051</v>
      </c>
      <c r="C4593" s="5">
        <v>1900.4444000000001</v>
      </c>
    </row>
    <row r="4594" spans="2:3" x14ac:dyDescent="0.3">
      <c r="B4594" s="4" t="s">
        <v>11989</v>
      </c>
      <c r="C4594" s="5">
        <v>1899.8624</v>
      </c>
    </row>
    <row r="4595" spans="2:3" x14ac:dyDescent="0.3">
      <c r="B4595" s="4" t="s">
        <v>7305</v>
      </c>
      <c r="C4595" s="5">
        <v>1899.2498000000001</v>
      </c>
    </row>
    <row r="4596" spans="2:3" x14ac:dyDescent="0.3">
      <c r="B4596" s="4" t="s">
        <v>3563</v>
      </c>
      <c r="C4596" s="5">
        <v>1894.6918000000001</v>
      </c>
    </row>
    <row r="4597" spans="2:3" x14ac:dyDescent="0.3">
      <c r="B4597" s="4" t="s">
        <v>15456</v>
      </c>
      <c r="C4597" s="5">
        <v>1893.3262</v>
      </c>
    </row>
    <row r="4598" spans="2:3" x14ac:dyDescent="0.3">
      <c r="B4598" s="4" t="s">
        <v>6929</v>
      </c>
      <c r="C4598" s="5">
        <v>1893.2900999999999</v>
      </c>
    </row>
    <row r="4599" spans="2:3" x14ac:dyDescent="0.3">
      <c r="B4599" s="4" t="s">
        <v>7279</v>
      </c>
      <c r="C4599" s="5">
        <v>1892.6586</v>
      </c>
    </row>
    <row r="4600" spans="2:3" x14ac:dyDescent="0.3">
      <c r="B4600" s="4" t="s">
        <v>1767</v>
      </c>
      <c r="C4600" s="5">
        <v>1891.2903000000001</v>
      </c>
    </row>
    <row r="4601" spans="2:3" x14ac:dyDescent="0.3">
      <c r="B4601" s="4" t="s">
        <v>15465</v>
      </c>
      <c r="C4601" s="5">
        <v>1891.1881000000001</v>
      </c>
    </row>
    <row r="4602" spans="2:3" x14ac:dyDescent="0.3">
      <c r="B4602" s="4" t="s">
        <v>13686</v>
      </c>
      <c r="C4602" s="5">
        <v>1888.5312999999999</v>
      </c>
    </row>
    <row r="4603" spans="2:3" x14ac:dyDescent="0.3">
      <c r="B4603" s="4" t="s">
        <v>17868</v>
      </c>
      <c r="C4603" s="5">
        <v>1887.4432000000002</v>
      </c>
    </row>
    <row r="4604" spans="2:3" x14ac:dyDescent="0.3">
      <c r="B4604" s="4" t="s">
        <v>13694</v>
      </c>
      <c r="C4604" s="5">
        <v>1883.3357999999998</v>
      </c>
    </row>
    <row r="4605" spans="2:3" x14ac:dyDescent="0.3">
      <c r="B4605" s="4" t="s">
        <v>9775</v>
      </c>
      <c r="C4605" s="5">
        <v>1882.41</v>
      </c>
    </row>
    <row r="4606" spans="2:3" x14ac:dyDescent="0.3">
      <c r="B4606" s="4" t="s">
        <v>12410</v>
      </c>
      <c r="C4606" s="5">
        <v>1881.2265</v>
      </c>
    </row>
    <row r="4607" spans="2:3" x14ac:dyDescent="0.3">
      <c r="B4607" s="4" t="s">
        <v>17691</v>
      </c>
      <c r="C4607" s="5">
        <v>1878.1273000000001</v>
      </c>
    </row>
    <row r="4608" spans="2:3" x14ac:dyDescent="0.3">
      <c r="B4608" s="4" t="s">
        <v>4748</v>
      </c>
      <c r="C4608" s="5">
        <v>1877.7273</v>
      </c>
    </row>
    <row r="4609" spans="2:3" x14ac:dyDescent="0.3">
      <c r="B4609" s="4" t="s">
        <v>16289</v>
      </c>
      <c r="C4609" s="5">
        <v>1877.6255999999998</v>
      </c>
    </row>
    <row r="4610" spans="2:3" x14ac:dyDescent="0.3">
      <c r="B4610" s="4" t="s">
        <v>1651</v>
      </c>
      <c r="C4610" s="5">
        <v>1874.1990999999998</v>
      </c>
    </row>
    <row r="4611" spans="2:3" x14ac:dyDescent="0.3">
      <c r="B4611" s="4" t="s">
        <v>7951</v>
      </c>
      <c r="C4611" s="5">
        <v>1871.1517000000001</v>
      </c>
    </row>
    <row r="4612" spans="2:3" x14ac:dyDescent="0.3">
      <c r="B4612" s="4" t="s">
        <v>7289</v>
      </c>
      <c r="C4612" s="5">
        <v>1866.8489000000002</v>
      </c>
    </row>
    <row r="4613" spans="2:3" x14ac:dyDescent="0.3">
      <c r="B4613" s="4" t="s">
        <v>11908</v>
      </c>
      <c r="C4613" s="5">
        <v>1866.7634</v>
      </c>
    </row>
    <row r="4614" spans="2:3" x14ac:dyDescent="0.3">
      <c r="B4614" s="4" t="s">
        <v>3856</v>
      </c>
      <c r="C4614" s="5">
        <v>1866.6762999999999</v>
      </c>
    </row>
    <row r="4615" spans="2:3" x14ac:dyDescent="0.3">
      <c r="B4615" s="4" t="s">
        <v>16561</v>
      </c>
      <c r="C4615" s="5">
        <v>1863.9893</v>
      </c>
    </row>
    <row r="4616" spans="2:3" x14ac:dyDescent="0.3">
      <c r="B4616" s="4" t="s">
        <v>13536</v>
      </c>
      <c r="C4616" s="5">
        <v>1863.5350000000001</v>
      </c>
    </row>
    <row r="4617" spans="2:3" x14ac:dyDescent="0.3">
      <c r="B4617" s="4" t="s">
        <v>8632</v>
      </c>
      <c r="C4617" s="5">
        <v>1863.02</v>
      </c>
    </row>
    <row r="4618" spans="2:3" x14ac:dyDescent="0.3">
      <c r="B4618" s="4" t="s">
        <v>2637</v>
      </c>
      <c r="C4618" s="5">
        <v>1863.0152000000003</v>
      </c>
    </row>
    <row r="4619" spans="2:3" x14ac:dyDescent="0.3">
      <c r="B4619" s="4" t="s">
        <v>5582</v>
      </c>
      <c r="C4619" s="5">
        <v>1860.9187000000004</v>
      </c>
    </row>
    <row r="4620" spans="2:3" x14ac:dyDescent="0.3">
      <c r="B4620" s="4" t="s">
        <v>17238</v>
      </c>
      <c r="C4620" s="5">
        <v>1858.4785999999999</v>
      </c>
    </row>
    <row r="4621" spans="2:3" x14ac:dyDescent="0.3">
      <c r="B4621" s="4" t="s">
        <v>4933</v>
      </c>
      <c r="C4621" s="5">
        <v>1857.6760999999999</v>
      </c>
    </row>
    <row r="4622" spans="2:3" x14ac:dyDescent="0.3">
      <c r="B4622" s="4" t="s">
        <v>17579</v>
      </c>
      <c r="C4622" s="5">
        <v>1856.3894</v>
      </c>
    </row>
    <row r="4623" spans="2:3" x14ac:dyDescent="0.3">
      <c r="B4623" s="4" t="s">
        <v>18659</v>
      </c>
      <c r="C4623" s="5">
        <v>1855.44</v>
      </c>
    </row>
    <row r="4624" spans="2:3" x14ac:dyDescent="0.3">
      <c r="B4624" s="4" t="s">
        <v>10200</v>
      </c>
      <c r="C4624" s="5">
        <v>1855.44</v>
      </c>
    </row>
    <row r="4625" spans="2:3" x14ac:dyDescent="0.3">
      <c r="B4625" s="4" t="s">
        <v>9906</v>
      </c>
      <c r="C4625" s="5">
        <v>1855.44</v>
      </c>
    </row>
    <row r="4626" spans="2:3" x14ac:dyDescent="0.3">
      <c r="B4626" s="4" t="s">
        <v>5343</v>
      </c>
      <c r="C4626" s="5">
        <v>1855.44</v>
      </c>
    </row>
    <row r="4627" spans="2:3" x14ac:dyDescent="0.3">
      <c r="B4627" s="4" t="s">
        <v>4068</v>
      </c>
      <c r="C4627" s="5">
        <v>1855.44</v>
      </c>
    </row>
    <row r="4628" spans="2:3" x14ac:dyDescent="0.3">
      <c r="B4628" s="4" t="s">
        <v>3829</v>
      </c>
      <c r="C4628" s="5">
        <v>1855.44</v>
      </c>
    </row>
    <row r="4629" spans="2:3" x14ac:dyDescent="0.3">
      <c r="B4629" s="4" t="s">
        <v>2565</v>
      </c>
      <c r="C4629" s="5">
        <v>1855.44</v>
      </c>
    </row>
    <row r="4630" spans="2:3" x14ac:dyDescent="0.3">
      <c r="B4630" s="4" t="s">
        <v>11098</v>
      </c>
      <c r="C4630" s="5">
        <v>1855.1988999999999</v>
      </c>
    </row>
    <row r="4631" spans="2:3" x14ac:dyDescent="0.3">
      <c r="B4631" s="4" t="s">
        <v>9153</v>
      </c>
      <c r="C4631" s="5">
        <v>1854.9135000000001</v>
      </c>
    </row>
    <row r="4632" spans="2:3" x14ac:dyDescent="0.3">
      <c r="B4632" s="4" t="s">
        <v>13496</v>
      </c>
      <c r="C4632" s="5">
        <v>1854.6784</v>
      </c>
    </row>
    <row r="4633" spans="2:3" x14ac:dyDescent="0.3">
      <c r="B4633" s="4" t="s">
        <v>8154</v>
      </c>
      <c r="C4633" s="5">
        <v>1854.6784</v>
      </c>
    </row>
    <row r="4634" spans="2:3" x14ac:dyDescent="0.3">
      <c r="B4634" s="4" t="s">
        <v>17453</v>
      </c>
      <c r="C4634" s="5">
        <v>1853.6565000000001</v>
      </c>
    </row>
    <row r="4635" spans="2:3" x14ac:dyDescent="0.3">
      <c r="B4635" s="4" t="s">
        <v>4195</v>
      </c>
      <c r="C4635" s="5">
        <v>1853.3634999999999</v>
      </c>
    </row>
    <row r="4636" spans="2:3" x14ac:dyDescent="0.3">
      <c r="B4636" s="4" t="s">
        <v>13242</v>
      </c>
      <c r="C4636" s="5">
        <v>1853.1594</v>
      </c>
    </row>
    <row r="4637" spans="2:3" x14ac:dyDescent="0.3">
      <c r="B4637" s="4" t="s">
        <v>18724</v>
      </c>
      <c r="C4637" s="5">
        <v>1852.7752</v>
      </c>
    </row>
    <row r="4638" spans="2:3" x14ac:dyDescent="0.3">
      <c r="B4638" s="4" t="s">
        <v>6629</v>
      </c>
      <c r="C4638" s="5">
        <v>1851.4539</v>
      </c>
    </row>
    <row r="4639" spans="2:3" x14ac:dyDescent="0.3">
      <c r="B4639" s="4" t="s">
        <v>5016</v>
      </c>
      <c r="C4639" s="5">
        <v>1849.2858000000001</v>
      </c>
    </row>
    <row r="4640" spans="2:3" x14ac:dyDescent="0.3">
      <c r="B4640" s="4" t="s">
        <v>9229</v>
      </c>
      <c r="C4640" s="5">
        <v>1849.2804000000001</v>
      </c>
    </row>
    <row r="4641" spans="2:3" x14ac:dyDescent="0.3">
      <c r="B4641" s="4" t="s">
        <v>1660</v>
      </c>
      <c r="C4641" s="5">
        <v>1848.4810999999997</v>
      </c>
    </row>
    <row r="4642" spans="2:3" x14ac:dyDescent="0.3">
      <c r="B4642" s="4" t="s">
        <v>2717</v>
      </c>
      <c r="C4642" s="5">
        <v>1848.0716</v>
      </c>
    </row>
    <row r="4643" spans="2:3" x14ac:dyDescent="0.3">
      <c r="B4643" s="4" t="s">
        <v>17953</v>
      </c>
      <c r="C4643" s="5">
        <v>1847.7798</v>
      </c>
    </row>
    <row r="4644" spans="2:3" x14ac:dyDescent="0.3">
      <c r="B4644" s="4" t="s">
        <v>18245</v>
      </c>
      <c r="C4644" s="5">
        <v>1845.4398000000001</v>
      </c>
    </row>
    <row r="4645" spans="2:3" x14ac:dyDescent="0.3">
      <c r="B4645" s="4" t="s">
        <v>13592</v>
      </c>
      <c r="C4645" s="5">
        <v>1844.2896000000001</v>
      </c>
    </row>
    <row r="4646" spans="2:3" x14ac:dyDescent="0.3">
      <c r="B4646" s="4" t="s">
        <v>17943</v>
      </c>
      <c r="C4646" s="5">
        <v>1842.6000000000001</v>
      </c>
    </row>
    <row r="4647" spans="2:3" x14ac:dyDescent="0.3">
      <c r="B4647" s="4" t="s">
        <v>6875</v>
      </c>
      <c r="C4647" s="5">
        <v>1838.7968000000001</v>
      </c>
    </row>
    <row r="4648" spans="2:3" x14ac:dyDescent="0.3">
      <c r="B4648" s="4" t="s">
        <v>18249</v>
      </c>
      <c r="C4648" s="5">
        <v>1838.6869999999999</v>
      </c>
    </row>
    <row r="4649" spans="2:3" x14ac:dyDescent="0.3">
      <c r="B4649" s="4" t="s">
        <v>15875</v>
      </c>
      <c r="C4649" s="5">
        <v>1838.3257000000001</v>
      </c>
    </row>
    <row r="4650" spans="2:3" x14ac:dyDescent="0.3">
      <c r="B4650" s="4" t="s">
        <v>783</v>
      </c>
      <c r="C4650" s="5">
        <v>1836.1728000000001</v>
      </c>
    </row>
    <row r="4651" spans="2:3" x14ac:dyDescent="0.3">
      <c r="B4651" s="4" t="s">
        <v>2837</v>
      </c>
      <c r="C4651" s="5">
        <v>1835.3116</v>
      </c>
    </row>
    <row r="4652" spans="2:3" x14ac:dyDescent="0.3">
      <c r="B4652" s="4" t="s">
        <v>5851</v>
      </c>
      <c r="C4652" s="5">
        <v>1834.596</v>
      </c>
    </row>
    <row r="4653" spans="2:3" x14ac:dyDescent="0.3">
      <c r="B4653" s="4" t="s">
        <v>15603</v>
      </c>
      <c r="C4653" s="5">
        <v>1828.3239999999998</v>
      </c>
    </row>
    <row r="4654" spans="2:3" x14ac:dyDescent="0.3">
      <c r="B4654" s="4" t="s">
        <v>13938</v>
      </c>
      <c r="C4654" s="5">
        <v>1826.9787999999999</v>
      </c>
    </row>
    <row r="4655" spans="2:3" x14ac:dyDescent="0.3">
      <c r="B4655" s="4" t="s">
        <v>1432</v>
      </c>
      <c r="C4655" s="5">
        <v>1826.7740999999999</v>
      </c>
    </row>
    <row r="4656" spans="2:3" x14ac:dyDescent="0.3">
      <c r="B4656" s="4" t="s">
        <v>10440</v>
      </c>
      <c r="C4656" s="5">
        <v>1825.8440000000001</v>
      </c>
    </row>
    <row r="4657" spans="2:3" x14ac:dyDescent="0.3">
      <c r="B4657" s="4" t="s">
        <v>8471</v>
      </c>
      <c r="C4657" s="5">
        <v>1824.9412</v>
      </c>
    </row>
    <row r="4658" spans="2:3" x14ac:dyDescent="0.3">
      <c r="B4658" s="4" t="s">
        <v>9595</v>
      </c>
      <c r="C4658" s="5">
        <v>1824.0704999999998</v>
      </c>
    </row>
    <row r="4659" spans="2:3" x14ac:dyDescent="0.3">
      <c r="B4659" s="4" t="s">
        <v>3809</v>
      </c>
      <c r="C4659" s="5">
        <v>1823.3406</v>
      </c>
    </row>
    <row r="4660" spans="2:3" x14ac:dyDescent="0.3">
      <c r="B4660" s="4" t="s">
        <v>18419</v>
      </c>
      <c r="C4660" s="5">
        <v>1820.8058000000001</v>
      </c>
    </row>
    <row r="4661" spans="2:3" x14ac:dyDescent="0.3">
      <c r="B4661" s="4" t="s">
        <v>14559</v>
      </c>
      <c r="C4661" s="5">
        <v>1815.0166999999999</v>
      </c>
    </row>
    <row r="4662" spans="2:3" x14ac:dyDescent="0.3">
      <c r="B4662" s="4" t="s">
        <v>16502</v>
      </c>
      <c r="C4662" s="5">
        <v>1813.8497</v>
      </c>
    </row>
    <row r="4663" spans="2:3" x14ac:dyDescent="0.3">
      <c r="B4663" s="4" t="s">
        <v>18576</v>
      </c>
      <c r="C4663" s="5">
        <v>1812.5350000000001</v>
      </c>
    </row>
    <row r="4664" spans="2:3" x14ac:dyDescent="0.3">
      <c r="B4664" s="4" t="s">
        <v>7482</v>
      </c>
      <c r="C4664" s="5">
        <v>1811.6639</v>
      </c>
    </row>
    <row r="4665" spans="2:3" x14ac:dyDescent="0.3">
      <c r="B4665" s="4" t="s">
        <v>825</v>
      </c>
      <c r="C4665" s="5">
        <v>1810.1757</v>
      </c>
    </row>
    <row r="4666" spans="2:3" x14ac:dyDescent="0.3">
      <c r="B4666" s="4" t="s">
        <v>9585</v>
      </c>
      <c r="C4666" s="5">
        <v>1808.3579999999999</v>
      </c>
    </row>
    <row r="4667" spans="2:3" x14ac:dyDescent="0.3">
      <c r="B4667" s="4" t="s">
        <v>16114</v>
      </c>
      <c r="C4667" s="5">
        <v>1806.6475999999998</v>
      </c>
    </row>
    <row r="4668" spans="2:3" x14ac:dyDescent="0.3">
      <c r="B4668" s="4" t="s">
        <v>3085</v>
      </c>
      <c r="C4668" s="5">
        <v>1806.4729000000002</v>
      </c>
    </row>
    <row r="4669" spans="2:3" x14ac:dyDescent="0.3">
      <c r="B4669" s="4" t="s">
        <v>1367</v>
      </c>
      <c r="C4669" s="5">
        <v>1804.8703999999998</v>
      </c>
    </row>
    <row r="4670" spans="2:3" x14ac:dyDescent="0.3">
      <c r="B4670" s="4" t="s">
        <v>2823</v>
      </c>
      <c r="C4670" s="5">
        <v>1804.2642000000001</v>
      </c>
    </row>
    <row r="4671" spans="2:3" x14ac:dyDescent="0.3">
      <c r="B4671" s="4" t="s">
        <v>17853</v>
      </c>
      <c r="C4671" s="5">
        <v>1801.6876999999999</v>
      </c>
    </row>
    <row r="4672" spans="2:3" x14ac:dyDescent="0.3">
      <c r="B4672" s="4" t="s">
        <v>18505</v>
      </c>
      <c r="C4672" s="5">
        <v>1800.8277999999998</v>
      </c>
    </row>
    <row r="4673" spans="2:3" x14ac:dyDescent="0.3">
      <c r="B4673" s="4" t="s">
        <v>4376</v>
      </c>
      <c r="C4673" s="5">
        <v>1799.9035000000001</v>
      </c>
    </row>
    <row r="4674" spans="2:3" x14ac:dyDescent="0.3">
      <c r="B4674" s="4" t="s">
        <v>7581</v>
      </c>
      <c r="C4674" s="5">
        <v>1794.1079</v>
      </c>
    </row>
    <row r="4675" spans="2:3" x14ac:dyDescent="0.3">
      <c r="B4675" s="4" t="s">
        <v>6839</v>
      </c>
      <c r="C4675" s="5">
        <v>1793.1129999999998</v>
      </c>
    </row>
    <row r="4676" spans="2:3" x14ac:dyDescent="0.3">
      <c r="B4676" s="4" t="s">
        <v>18193</v>
      </c>
      <c r="C4676" s="5">
        <v>1792.4142000000002</v>
      </c>
    </row>
    <row r="4677" spans="2:3" x14ac:dyDescent="0.3">
      <c r="B4677" s="4" t="s">
        <v>9617</v>
      </c>
      <c r="C4677" s="5">
        <v>1791.876</v>
      </c>
    </row>
    <row r="4678" spans="2:3" x14ac:dyDescent="0.3">
      <c r="B4678" s="4" t="s">
        <v>6570</v>
      </c>
      <c r="C4678" s="5">
        <v>1791.2155</v>
      </c>
    </row>
    <row r="4679" spans="2:3" x14ac:dyDescent="0.3">
      <c r="B4679" s="4" t="s">
        <v>11370</v>
      </c>
      <c r="C4679" s="5">
        <v>1786.0579</v>
      </c>
    </row>
    <row r="4680" spans="2:3" x14ac:dyDescent="0.3">
      <c r="B4680" s="4" t="s">
        <v>16465</v>
      </c>
      <c r="C4680" s="5">
        <v>1784.9075999999998</v>
      </c>
    </row>
    <row r="4681" spans="2:3" x14ac:dyDescent="0.3">
      <c r="B4681" s="4" t="s">
        <v>1209</v>
      </c>
      <c r="C4681" s="5">
        <v>1783.9467</v>
      </c>
    </row>
    <row r="4682" spans="2:3" x14ac:dyDescent="0.3">
      <c r="B4682" s="4" t="s">
        <v>9639</v>
      </c>
      <c r="C4682" s="5">
        <v>1783.6149000000003</v>
      </c>
    </row>
    <row r="4683" spans="2:3" x14ac:dyDescent="0.3">
      <c r="B4683" s="4" t="s">
        <v>18476</v>
      </c>
      <c r="C4683" s="5">
        <v>1782.9666999999999</v>
      </c>
    </row>
    <row r="4684" spans="2:3" x14ac:dyDescent="0.3">
      <c r="B4684" s="4" t="s">
        <v>1435</v>
      </c>
      <c r="C4684" s="5">
        <v>1781.4427000000001</v>
      </c>
    </row>
    <row r="4685" spans="2:3" x14ac:dyDescent="0.3">
      <c r="B4685" s="4" t="s">
        <v>14387</v>
      </c>
      <c r="C4685" s="5">
        <v>1780.5163</v>
      </c>
    </row>
    <row r="4686" spans="2:3" x14ac:dyDescent="0.3">
      <c r="B4686" s="4" t="s">
        <v>12601</v>
      </c>
      <c r="C4686" s="5">
        <v>1779.5849000000001</v>
      </c>
    </row>
    <row r="4687" spans="2:3" x14ac:dyDescent="0.3">
      <c r="B4687" s="4" t="s">
        <v>7181</v>
      </c>
      <c r="C4687" s="5">
        <v>1778.6532</v>
      </c>
    </row>
    <row r="4688" spans="2:3" x14ac:dyDescent="0.3">
      <c r="B4688" s="4" t="s">
        <v>18539</v>
      </c>
      <c r="C4688" s="5">
        <v>1777.4021</v>
      </c>
    </row>
    <row r="4689" spans="2:3" x14ac:dyDescent="0.3">
      <c r="B4689" s="4" t="s">
        <v>13581</v>
      </c>
      <c r="C4689" s="5">
        <v>1777.4021</v>
      </c>
    </row>
    <row r="4690" spans="2:3" x14ac:dyDescent="0.3">
      <c r="B4690" s="4" t="s">
        <v>4503</v>
      </c>
      <c r="C4690" s="5">
        <v>1776.8042</v>
      </c>
    </row>
    <row r="4691" spans="2:3" x14ac:dyDescent="0.3">
      <c r="B4691" s="4" t="s">
        <v>5119</v>
      </c>
      <c r="C4691" s="5">
        <v>1776.8042</v>
      </c>
    </row>
    <row r="4692" spans="2:3" x14ac:dyDescent="0.3">
      <c r="B4692" s="4" t="s">
        <v>12030</v>
      </c>
      <c r="C4692" s="5">
        <v>1772.1601000000001</v>
      </c>
    </row>
    <row r="4693" spans="2:3" x14ac:dyDescent="0.3">
      <c r="B4693" s="4" t="s">
        <v>4886</v>
      </c>
      <c r="C4693" s="5">
        <v>1769.4782</v>
      </c>
    </row>
    <row r="4694" spans="2:3" x14ac:dyDescent="0.3">
      <c r="B4694" s="4" t="s">
        <v>9856</v>
      </c>
      <c r="C4694" s="5">
        <v>1767.297</v>
      </c>
    </row>
    <row r="4695" spans="2:3" x14ac:dyDescent="0.3">
      <c r="B4695" s="4" t="s">
        <v>17784</v>
      </c>
      <c r="C4695" s="5">
        <v>1767.1224000000002</v>
      </c>
    </row>
    <row r="4696" spans="2:3" x14ac:dyDescent="0.3">
      <c r="B4696" s="4" t="s">
        <v>18960</v>
      </c>
      <c r="C4696" s="5">
        <v>1767.0636</v>
      </c>
    </row>
    <row r="4697" spans="2:3" x14ac:dyDescent="0.3">
      <c r="B4697" s="4" t="s">
        <v>17495</v>
      </c>
      <c r="C4697" s="5">
        <v>1767.0636</v>
      </c>
    </row>
    <row r="4698" spans="2:3" x14ac:dyDescent="0.3">
      <c r="B4698" s="4" t="s">
        <v>14758</v>
      </c>
      <c r="C4698" s="5">
        <v>1767.0636</v>
      </c>
    </row>
    <row r="4699" spans="2:3" x14ac:dyDescent="0.3">
      <c r="B4699" s="4" t="s">
        <v>13411</v>
      </c>
      <c r="C4699" s="5">
        <v>1767.0636</v>
      </c>
    </row>
    <row r="4700" spans="2:3" x14ac:dyDescent="0.3">
      <c r="B4700" s="4" t="s">
        <v>9743</v>
      </c>
      <c r="C4700" s="5">
        <v>1767.0636</v>
      </c>
    </row>
    <row r="4701" spans="2:3" x14ac:dyDescent="0.3">
      <c r="B4701" s="4" t="s">
        <v>7126</v>
      </c>
      <c r="C4701" s="5">
        <v>1767.0636</v>
      </c>
    </row>
    <row r="4702" spans="2:3" x14ac:dyDescent="0.3">
      <c r="B4702" s="4" t="s">
        <v>4985</v>
      </c>
      <c r="C4702" s="5">
        <v>1767.0636</v>
      </c>
    </row>
    <row r="4703" spans="2:3" x14ac:dyDescent="0.3">
      <c r="B4703" s="4" t="s">
        <v>5041</v>
      </c>
      <c r="C4703" s="5">
        <v>1767.0636</v>
      </c>
    </row>
    <row r="4704" spans="2:3" x14ac:dyDescent="0.3">
      <c r="B4704" s="4" t="s">
        <v>4297</v>
      </c>
      <c r="C4704" s="5">
        <v>1767.0636</v>
      </c>
    </row>
    <row r="4705" spans="2:3" x14ac:dyDescent="0.3">
      <c r="B4705" s="4" t="s">
        <v>16654</v>
      </c>
      <c r="C4705" s="5">
        <v>1762.8102999999999</v>
      </c>
    </row>
    <row r="4706" spans="2:3" x14ac:dyDescent="0.3">
      <c r="B4706" s="4" t="s">
        <v>4600</v>
      </c>
      <c r="C4706" s="5">
        <v>1762.3829000000001</v>
      </c>
    </row>
    <row r="4707" spans="2:3" x14ac:dyDescent="0.3">
      <c r="B4707" s="4" t="s">
        <v>3277</v>
      </c>
      <c r="C4707" s="5">
        <v>1759.6443999999999</v>
      </c>
    </row>
    <row r="4708" spans="2:3" x14ac:dyDescent="0.3">
      <c r="B4708" s="4" t="s">
        <v>8020</v>
      </c>
      <c r="C4708" s="5">
        <v>1755.3012999999999</v>
      </c>
    </row>
    <row r="4709" spans="2:3" x14ac:dyDescent="0.3">
      <c r="B4709" s="4" t="s">
        <v>7797</v>
      </c>
      <c r="C4709" s="5">
        <v>1753.6222000000002</v>
      </c>
    </row>
    <row r="4710" spans="2:3" x14ac:dyDescent="0.3">
      <c r="B4710" s="4" t="s">
        <v>14164</v>
      </c>
      <c r="C4710" s="5">
        <v>1752.0237999999999</v>
      </c>
    </row>
    <row r="4711" spans="2:3" x14ac:dyDescent="0.3">
      <c r="B4711" s="4" t="s">
        <v>9125</v>
      </c>
      <c r="C4711" s="5">
        <v>1749.6377000000002</v>
      </c>
    </row>
    <row r="4712" spans="2:3" x14ac:dyDescent="0.3">
      <c r="B4712" s="4" t="s">
        <v>12672</v>
      </c>
      <c r="C4712" s="5">
        <v>1748.558</v>
      </c>
    </row>
    <row r="4713" spans="2:3" x14ac:dyDescent="0.3">
      <c r="B4713" s="4" t="s">
        <v>5900</v>
      </c>
      <c r="C4713" s="5">
        <v>1746.7457000000002</v>
      </c>
    </row>
    <row r="4714" spans="2:3" x14ac:dyDescent="0.3">
      <c r="B4714" s="4" t="s">
        <v>7087</v>
      </c>
      <c r="C4714" s="5">
        <v>1745.7628000000002</v>
      </c>
    </row>
    <row r="4715" spans="2:3" x14ac:dyDescent="0.3">
      <c r="B4715" s="4" t="s">
        <v>17259</v>
      </c>
      <c r="C4715" s="5">
        <v>1741.4000999999998</v>
      </c>
    </row>
    <row r="4716" spans="2:3" x14ac:dyDescent="0.3">
      <c r="B4716" s="4" t="s">
        <v>4875</v>
      </c>
      <c r="C4716" s="5">
        <v>1741.4000999999998</v>
      </c>
    </row>
    <row r="4717" spans="2:3" x14ac:dyDescent="0.3">
      <c r="B4717" s="4" t="s">
        <v>4464</v>
      </c>
      <c r="C4717" s="5">
        <v>1741.1399999999999</v>
      </c>
    </row>
    <row r="4718" spans="2:3" x14ac:dyDescent="0.3">
      <c r="B4718" s="4" t="s">
        <v>16261</v>
      </c>
      <c r="C4718" s="5">
        <v>1740.529</v>
      </c>
    </row>
    <row r="4719" spans="2:3" x14ac:dyDescent="0.3">
      <c r="B4719" s="4" t="s">
        <v>5655</v>
      </c>
      <c r="C4719" s="5">
        <v>1739.5343</v>
      </c>
    </row>
    <row r="4720" spans="2:3" x14ac:dyDescent="0.3">
      <c r="B4720" s="4" t="s">
        <v>10604</v>
      </c>
      <c r="C4720" s="5">
        <v>1739.5192999999999</v>
      </c>
    </row>
    <row r="4721" spans="2:3" x14ac:dyDescent="0.3">
      <c r="B4721" s="4" t="s">
        <v>12982</v>
      </c>
      <c r="C4721" s="5">
        <v>1739.1592999999998</v>
      </c>
    </row>
    <row r="4722" spans="2:3" x14ac:dyDescent="0.3">
      <c r="B4722" s="4" t="s">
        <v>15859</v>
      </c>
      <c r="C4722" s="5">
        <v>1733.8761</v>
      </c>
    </row>
    <row r="4723" spans="2:3" x14ac:dyDescent="0.3">
      <c r="B4723" s="4" t="s">
        <v>8737</v>
      </c>
      <c r="C4723" s="5">
        <v>1733.4884000000004</v>
      </c>
    </row>
    <row r="4724" spans="2:3" x14ac:dyDescent="0.3">
      <c r="B4724" s="4" t="s">
        <v>15482</v>
      </c>
      <c r="C4724" s="5">
        <v>1732.4541999999999</v>
      </c>
    </row>
    <row r="4725" spans="2:3" x14ac:dyDescent="0.3">
      <c r="B4725" s="4" t="s">
        <v>16120</v>
      </c>
      <c r="C4725" s="5">
        <v>1730.4504999999999</v>
      </c>
    </row>
    <row r="4726" spans="2:3" x14ac:dyDescent="0.3">
      <c r="B4726" s="4" t="s">
        <v>11016</v>
      </c>
      <c r="C4726" s="5">
        <v>1730.4068999999997</v>
      </c>
    </row>
    <row r="4727" spans="2:3" x14ac:dyDescent="0.3">
      <c r="B4727" s="4" t="s">
        <v>9597</v>
      </c>
      <c r="C4727" s="5">
        <v>1729.1990000000001</v>
      </c>
    </row>
    <row r="4728" spans="2:3" x14ac:dyDescent="0.3">
      <c r="B4728" s="4" t="s">
        <v>16834</v>
      </c>
      <c r="C4728" s="5">
        <v>1724.8251</v>
      </c>
    </row>
    <row r="4729" spans="2:3" x14ac:dyDescent="0.3">
      <c r="B4729" s="4" t="s">
        <v>15662</v>
      </c>
      <c r="C4729" s="5">
        <v>1722.4764</v>
      </c>
    </row>
    <row r="4730" spans="2:3" x14ac:dyDescent="0.3">
      <c r="B4730" s="4" t="s">
        <v>8067</v>
      </c>
      <c r="C4730" s="5">
        <v>1721.3014000000001</v>
      </c>
    </row>
    <row r="4731" spans="2:3" x14ac:dyDescent="0.3">
      <c r="B4731" s="4" t="s">
        <v>764</v>
      </c>
      <c r="C4731" s="5">
        <v>1718.7604000000001</v>
      </c>
    </row>
    <row r="4732" spans="2:3" x14ac:dyDescent="0.3">
      <c r="B4732" s="4" t="s">
        <v>15570</v>
      </c>
      <c r="C4732" s="5">
        <v>1717.8721</v>
      </c>
    </row>
    <row r="4733" spans="2:3" x14ac:dyDescent="0.3">
      <c r="B4733" s="4" t="s">
        <v>7716</v>
      </c>
      <c r="C4733" s="5">
        <v>1716.3919000000001</v>
      </c>
    </row>
    <row r="4734" spans="2:3" x14ac:dyDescent="0.3">
      <c r="B4734" s="4" t="s">
        <v>13149</v>
      </c>
      <c r="C4734" s="5">
        <v>1714.6111000000001</v>
      </c>
    </row>
    <row r="4735" spans="2:3" x14ac:dyDescent="0.3">
      <c r="B4735" s="4" t="s">
        <v>10079</v>
      </c>
      <c r="C4735" s="5">
        <v>1711.5558000000001</v>
      </c>
    </row>
    <row r="4736" spans="2:3" x14ac:dyDescent="0.3">
      <c r="B4736" s="4" t="s">
        <v>6495</v>
      </c>
      <c r="C4736" s="5">
        <v>1711.1777999999999</v>
      </c>
    </row>
    <row r="4737" spans="2:3" x14ac:dyDescent="0.3">
      <c r="B4737" s="4" t="s">
        <v>15258</v>
      </c>
      <c r="C4737" s="5">
        <v>1709.1611</v>
      </c>
    </row>
    <row r="4738" spans="2:3" x14ac:dyDescent="0.3">
      <c r="B4738" s="4" t="s">
        <v>9910</v>
      </c>
      <c r="C4738" s="5">
        <v>1706.3252000000002</v>
      </c>
    </row>
    <row r="4739" spans="2:3" x14ac:dyDescent="0.3">
      <c r="B4739" s="4" t="s">
        <v>6230</v>
      </c>
      <c r="C4739" s="5">
        <v>1706.0514000000001</v>
      </c>
    </row>
    <row r="4740" spans="2:3" x14ac:dyDescent="0.3">
      <c r="B4740" s="4" t="s">
        <v>18381</v>
      </c>
      <c r="C4740" s="5">
        <v>1704.6403</v>
      </c>
    </row>
    <row r="4741" spans="2:3" x14ac:dyDescent="0.3">
      <c r="B4741" s="4" t="s">
        <v>1711</v>
      </c>
      <c r="C4741" s="5">
        <v>1703.3934000000002</v>
      </c>
    </row>
    <row r="4742" spans="2:3" x14ac:dyDescent="0.3">
      <c r="B4742" s="4" t="s">
        <v>14746</v>
      </c>
      <c r="C4742" s="5">
        <v>1702.9383</v>
      </c>
    </row>
    <row r="4743" spans="2:3" x14ac:dyDescent="0.3">
      <c r="B4743" s="4" t="s">
        <v>16070</v>
      </c>
      <c r="C4743" s="5">
        <v>1702.1453999999999</v>
      </c>
    </row>
    <row r="4744" spans="2:3" x14ac:dyDescent="0.3">
      <c r="B4744" s="4" t="s">
        <v>18256</v>
      </c>
      <c r="C4744" s="5">
        <v>1701.4491</v>
      </c>
    </row>
    <row r="4745" spans="2:3" x14ac:dyDescent="0.3">
      <c r="B4745" s="4" t="s">
        <v>11222</v>
      </c>
      <c r="C4745" s="5">
        <v>1697.9723999999999</v>
      </c>
    </row>
    <row r="4746" spans="2:3" x14ac:dyDescent="0.3">
      <c r="B4746" s="4" t="s">
        <v>14724</v>
      </c>
      <c r="C4746" s="5">
        <v>1697.8169000000003</v>
      </c>
    </row>
    <row r="4747" spans="2:3" x14ac:dyDescent="0.3">
      <c r="B4747" s="4" t="s">
        <v>14589</v>
      </c>
      <c r="C4747" s="5">
        <v>1697.0734</v>
      </c>
    </row>
    <row r="4748" spans="2:3" x14ac:dyDescent="0.3">
      <c r="B4748" s="4" t="s">
        <v>16325</v>
      </c>
      <c r="C4748" s="5">
        <v>1695.7467999999999</v>
      </c>
    </row>
    <row r="4749" spans="2:3" x14ac:dyDescent="0.3">
      <c r="B4749" s="4" t="s">
        <v>16970</v>
      </c>
      <c r="C4749" s="5">
        <v>1695.3518999999999</v>
      </c>
    </row>
    <row r="4750" spans="2:3" x14ac:dyDescent="0.3">
      <c r="B4750" s="4" t="s">
        <v>13784</v>
      </c>
      <c r="C4750" s="5">
        <v>1694.5011</v>
      </c>
    </row>
    <row r="4751" spans="2:3" x14ac:dyDescent="0.3">
      <c r="B4751" s="4" t="s">
        <v>11934</v>
      </c>
      <c r="C4751" s="5">
        <v>1693.4898000000001</v>
      </c>
    </row>
    <row r="4752" spans="2:3" x14ac:dyDescent="0.3">
      <c r="B4752" s="4" t="s">
        <v>16784</v>
      </c>
      <c r="C4752" s="5">
        <v>1693.2089000000001</v>
      </c>
    </row>
    <row r="4753" spans="2:3" x14ac:dyDescent="0.3">
      <c r="B4753" s="4" t="s">
        <v>15981</v>
      </c>
      <c r="C4753" s="5">
        <v>1685.4312</v>
      </c>
    </row>
    <row r="4754" spans="2:3" x14ac:dyDescent="0.3">
      <c r="B4754" s="4" t="s">
        <v>8458</v>
      </c>
      <c r="C4754" s="5">
        <v>1685.4312</v>
      </c>
    </row>
    <row r="4755" spans="2:3" x14ac:dyDescent="0.3">
      <c r="B4755" s="4" t="s">
        <v>1528</v>
      </c>
      <c r="C4755" s="5">
        <v>1685.4312</v>
      </c>
    </row>
    <row r="4756" spans="2:3" x14ac:dyDescent="0.3">
      <c r="B4756" s="4" t="s">
        <v>8946</v>
      </c>
      <c r="C4756" s="5">
        <v>1683.3338999999999</v>
      </c>
    </row>
    <row r="4757" spans="2:3" x14ac:dyDescent="0.3">
      <c r="B4757" s="4" t="s">
        <v>10858</v>
      </c>
      <c r="C4757" s="5">
        <v>1681.1291000000001</v>
      </c>
    </row>
    <row r="4758" spans="2:3" x14ac:dyDescent="0.3">
      <c r="B4758" s="4" t="s">
        <v>2311</v>
      </c>
      <c r="C4758" s="5">
        <v>1680.2909</v>
      </c>
    </row>
    <row r="4759" spans="2:3" x14ac:dyDescent="0.3">
      <c r="B4759" s="4" t="s">
        <v>14200</v>
      </c>
      <c r="C4759" s="5">
        <v>1680.2416999999998</v>
      </c>
    </row>
    <row r="4760" spans="2:3" x14ac:dyDescent="0.3">
      <c r="B4760" s="4" t="s">
        <v>1421</v>
      </c>
      <c r="C4760" s="5">
        <v>1680.2416999999998</v>
      </c>
    </row>
    <row r="4761" spans="2:3" x14ac:dyDescent="0.3">
      <c r="B4761" s="4" t="s">
        <v>10234</v>
      </c>
      <c r="C4761" s="5">
        <v>1679.2034000000001</v>
      </c>
    </row>
    <row r="4762" spans="2:3" x14ac:dyDescent="0.3">
      <c r="B4762" s="4" t="s">
        <v>9705</v>
      </c>
      <c r="C4762" s="5">
        <v>1677.4892</v>
      </c>
    </row>
    <row r="4763" spans="2:3" x14ac:dyDescent="0.3">
      <c r="B4763" s="4" t="s">
        <v>17895</v>
      </c>
      <c r="C4763" s="5">
        <v>1674.6789000000001</v>
      </c>
    </row>
    <row r="4764" spans="2:3" x14ac:dyDescent="0.3">
      <c r="B4764" s="4" t="s">
        <v>4001</v>
      </c>
      <c r="C4764" s="5">
        <v>1673.8808999999999</v>
      </c>
    </row>
    <row r="4765" spans="2:3" x14ac:dyDescent="0.3">
      <c r="B4765" s="4" t="s">
        <v>2977</v>
      </c>
      <c r="C4765" s="5">
        <v>1669.4674</v>
      </c>
    </row>
    <row r="4766" spans="2:3" x14ac:dyDescent="0.3">
      <c r="B4766" s="4" t="s">
        <v>16008</v>
      </c>
      <c r="C4766" s="5">
        <v>1666.2130999999999</v>
      </c>
    </row>
    <row r="4767" spans="2:3" x14ac:dyDescent="0.3">
      <c r="B4767" s="4" t="s">
        <v>3469</v>
      </c>
      <c r="C4767" s="5">
        <v>1665.1043</v>
      </c>
    </row>
    <row r="4768" spans="2:3" x14ac:dyDescent="0.3">
      <c r="B4768" s="4" t="s">
        <v>6393</v>
      </c>
      <c r="C4768" s="5">
        <v>1664.4680999999998</v>
      </c>
    </row>
    <row r="4769" spans="2:3" x14ac:dyDescent="0.3">
      <c r="B4769" s="4" t="s">
        <v>15085</v>
      </c>
      <c r="C4769" s="5">
        <v>1662.7074</v>
      </c>
    </row>
    <row r="4770" spans="2:3" x14ac:dyDescent="0.3">
      <c r="B4770" s="4" t="s">
        <v>9306</v>
      </c>
      <c r="C4770" s="5">
        <v>1662.6806999999999</v>
      </c>
    </row>
    <row r="4771" spans="2:3" x14ac:dyDescent="0.3">
      <c r="B4771" s="4" t="s">
        <v>4795</v>
      </c>
      <c r="C4771" s="5">
        <v>1661.9639999999999</v>
      </c>
    </row>
    <row r="4772" spans="2:3" x14ac:dyDescent="0.3">
      <c r="B4772" s="4" t="s">
        <v>13649</v>
      </c>
      <c r="C4772" s="5">
        <v>1660.3790000000001</v>
      </c>
    </row>
    <row r="4773" spans="2:3" x14ac:dyDescent="0.3">
      <c r="B4773" s="4" t="s">
        <v>3508</v>
      </c>
      <c r="C4773" s="5">
        <v>1656.5639000000001</v>
      </c>
    </row>
    <row r="4774" spans="2:3" x14ac:dyDescent="0.3">
      <c r="B4774" s="4" t="s">
        <v>4379</v>
      </c>
      <c r="C4774" s="5">
        <v>1655.9529</v>
      </c>
    </row>
    <row r="4775" spans="2:3" x14ac:dyDescent="0.3">
      <c r="B4775" s="4" t="s">
        <v>15559</v>
      </c>
      <c r="C4775" s="5">
        <v>1654.4761999999998</v>
      </c>
    </row>
    <row r="4776" spans="2:3" x14ac:dyDescent="0.3">
      <c r="B4776" s="4" t="s">
        <v>1586</v>
      </c>
      <c r="C4776" s="5">
        <v>1653.9969000000003</v>
      </c>
    </row>
    <row r="4777" spans="2:3" x14ac:dyDescent="0.3">
      <c r="B4777" s="4" t="s">
        <v>17779</v>
      </c>
      <c r="C4777" s="5">
        <v>1652.0086999999999</v>
      </c>
    </row>
    <row r="4778" spans="2:3" x14ac:dyDescent="0.3">
      <c r="B4778" s="4" t="s">
        <v>9973</v>
      </c>
      <c r="C4778" s="5">
        <v>1651.5445</v>
      </c>
    </row>
    <row r="4779" spans="2:3" x14ac:dyDescent="0.3">
      <c r="B4779" s="4" t="s">
        <v>2819</v>
      </c>
      <c r="C4779" s="5">
        <v>1651.3353</v>
      </c>
    </row>
    <row r="4780" spans="2:3" x14ac:dyDescent="0.3">
      <c r="B4780" s="4" t="s">
        <v>6248</v>
      </c>
      <c r="C4780" s="5">
        <v>1647.4080000000001</v>
      </c>
    </row>
    <row r="4781" spans="2:3" x14ac:dyDescent="0.3">
      <c r="B4781" s="4" t="s">
        <v>18515</v>
      </c>
      <c r="C4781" s="5">
        <v>1646.7538000000002</v>
      </c>
    </row>
    <row r="4782" spans="2:3" x14ac:dyDescent="0.3">
      <c r="B4782" s="4" t="s">
        <v>3652</v>
      </c>
      <c r="C4782" s="5">
        <v>1646.2386000000001</v>
      </c>
    </row>
    <row r="4783" spans="2:3" x14ac:dyDescent="0.3">
      <c r="B4783" s="4" t="s">
        <v>898</v>
      </c>
      <c r="C4783" s="5">
        <v>1643.3864000000001</v>
      </c>
    </row>
    <row r="4784" spans="2:3" x14ac:dyDescent="0.3">
      <c r="B4784" s="4" t="s">
        <v>3822</v>
      </c>
      <c r="C4784" s="5">
        <v>1643.1397000000002</v>
      </c>
    </row>
    <row r="4785" spans="2:3" x14ac:dyDescent="0.3">
      <c r="B4785" s="4" t="s">
        <v>12706</v>
      </c>
      <c r="C4785" s="5">
        <v>1641.2523000000001</v>
      </c>
    </row>
    <row r="4786" spans="2:3" x14ac:dyDescent="0.3">
      <c r="B4786" s="4" t="s">
        <v>12337</v>
      </c>
      <c r="C4786" s="5">
        <v>1639.6579000000002</v>
      </c>
    </row>
    <row r="4787" spans="2:3" x14ac:dyDescent="0.3">
      <c r="B4787" s="4" t="s">
        <v>14294</v>
      </c>
      <c r="C4787" s="5">
        <v>1635.5923000000003</v>
      </c>
    </row>
    <row r="4788" spans="2:3" x14ac:dyDescent="0.3">
      <c r="B4788" s="4" t="s">
        <v>1797</v>
      </c>
      <c r="C4788" s="5">
        <v>1634.6786999999999</v>
      </c>
    </row>
    <row r="4789" spans="2:3" x14ac:dyDescent="0.3">
      <c r="B4789" s="4" t="s">
        <v>5491</v>
      </c>
      <c r="C4789" s="5">
        <v>1631.0628000000002</v>
      </c>
    </row>
    <row r="4790" spans="2:3" x14ac:dyDescent="0.3">
      <c r="B4790" s="4" t="s">
        <v>14970</v>
      </c>
      <c r="C4790" s="5">
        <v>1629.6407999999999</v>
      </c>
    </row>
    <row r="4791" spans="2:3" x14ac:dyDescent="0.3">
      <c r="B4791" s="4" t="s">
        <v>12121</v>
      </c>
      <c r="C4791" s="5">
        <v>1629.6407999999999</v>
      </c>
    </row>
    <row r="4792" spans="2:3" x14ac:dyDescent="0.3">
      <c r="B4792" s="4" t="s">
        <v>10686</v>
      </c>
      <c r="C4792" s="5">
        <v>1629.6407999999999</v>
      </c>
    </row>
    <row r="4793" spans="2:3" x14ac:dyDescent="0.3">
      <c r="B4793" s="4" t="s">
        <v>5885</v>
      </c>
      <c r="C4793" s="5">
        <v>1629.6407999999999</v>
      </c>
    </row>
    <row r="4794" spans="2:3" x14ac:dyDescent="0.3">
      <c r="B4794" s="4" t="s">
        <v>4826</v>
      </c>
      <c r="C4794" s="5">
        <v>1629.6407999999999</v>
      </c>
    </row>
    <row r="4795" spans="2:3" x14ac:dyDescent="0.3">
      <c r="B4795" s="4" t="s">
        <v>3441</v>
      </c>
      <c r="C4795" s="5">
        <v>1629.6407999999999</v>
      </c>
    </row>
    <row r="4796" spans="2:3" x14ac:dyDescent="0.3">
      <c r="B4796" s="4" t="s">
        <v>6870</v>
      </c>
      <c r="C4796" s="5">
        <v>1626.3968000000002</v>
      </c>
    </row>
    <row r="4797" spans="2:3" x14ac:dyDescent="0.3">
      <c r="B4797" s="4" t="s">
        <v>7454</v>
      </c>
      <c r="C4797" s="5">
        <v>1623.0027</v>
      </c>
    </row>
    <row r="4798" spans="2:3" x14ac:dyDescent="0.3">
      <c r="B4798" s="4" t="s">
        <v>12069</v>
      </c>
      <c r="C4798" s="5">
        <v>1617.9149</v>
      </c>
    </row>
    <row r="4799" spans="2:3" x14ac:dyDescent="0.3">
      <c r="B4799" s="4" t="s">
        <v>1929</v>
      </c>
      <c r="C4799" s="5">
        <v>1617.5669</v>
      </c>
    </row>
    <row r="4800" spans="2:3" x14ac:dyDescent="0.3">
      <c r="B4800" s="4" t="s">
        <v>8785</v>
      </c>
      <c r="C4800" s="5">
        <v>1616.4972</v>
      </c>
    </row>
    <row r="4801" spans="2:3" x14ac:dyDescent="0.3">
      <c r="B4801" s="4" t="s">
        <v>17826</v>
      </c>
      <c r="C4801" s="5">
        <v>1615.6769999999999</v>
      </c>
    </row>
    <row r="4802" spans="2:3" x14ac:dyDescent="0.3">
      <c r="B4802" s="4" t="s">
        <v>18792</v>
      </c>
      <c r="C4802" s="5">
        <v>1611.3421000000001</v>
      </c>
    </row>
    <row r="4803" spans="2:3" x14ac:dyDescent="0.3">
      <c r="B4803" s="4" t="s">
        <v>15593</v>
      </c>
      <c r="C4803" s="5">
        <v>1610.91</v>
      </c>
    </row>
    <row r="4804" spans="2:3" x14ac:dyDescent="0.3">
      <c r="B4804" s="4" t="s">
        <v>5299</v>
      </c>
      <c r="C4804" s="5">
        <v>1607.7009</v>
      </c>
    </row>
    <row r="4805" spans="2:3" x14ac:dyDescent="0.3">
      <c r="B4805" s="4" t="s">
        <v>11940</v>
      </c>
      <c r="C4805" s="5">
        <v>1606.8695</v>
      </c>
    </row>
    <row r="4806" spans="2:3" x14ac:dyDescent="0.3">
      <c r="B4806" s="4" t="s">
        <v>11628</v>
      </c>
      <c r="C4806" s="5">
        <v>1604.0523000000001</v>
      </c>
    </row>
    <row r="4807" spans="2:3" x14ac:dyDescent="0.3">
      <c r="B4807" s="4" t="s">
        <v>5427</v>
      </c>
      <c r="C4807" s="5">
        <v>1601.6593</v>
      </c>
    </row>
    <row r="4808" spans="2:3" x14ac:dyDescent="0.3">
      <c r="B4808" s="4" t="s">
        <v>4942</v>
      </c>
      <c r="C4808" s="5">
        <v>1601.6000999999999</v>
      </c>
    </row>
    <row r="4809" spans="2:3" x14ac:dyDescent="0.3">
      <c r="B4809" s="4" t="s">
        <v>11075</v>
      </c>
      <c r="C4809" s="5">
        <v>1601.3845999999999</v>
      </c>
    </row>
    <row r="4810" spans="2:3" x14ac:dyDescent="0.3">
      <c r="B4810" s="4" t="s">
        <v>8988</v>
      </c>
      <c r="C4810" s="5">
        <v>1597.9807000000001</v>
      </c>
    </row>
    <row r="4811" spans="2:3" x14ac:dyDescent="0.3">
      <c r="B4811" s="4" t="s">
        <v>12437</v>
      </c>
      <c r="C4811" s="5">
        <v>1597.7362000000001</v>
      </c>
    </row>
    <row r="4812" spans="2:3" x14ac:dyDescent="0.3">
      <c r="B4812" s="4" t="s">
        <v>7113</v>
      </c>
      <c r="C4812" s="5">
        <v>1597.6114</v>
      </c>
    </row>
    <row r="4813" spans="2:3" x14ac:dyDescent="0.3">
      <c r="B4813" s="4" t="s">
        <v>4332</v>
      </c>
      <c r="C4813" s="5">
        <v>1596.1091999999999</v>
      </c>
    </row>
    <row r="4814" spans="2:3" x14ac:dyDescent="0.3">
      <c r="B4814" s="4" t="s">
        <v>8545</v>
      </c>
      <c r="C4814" s="5">
        <v>1594.7064000000003</v>
      </c>
    </row>
    <row r="4815" spans="2:3" x14ac:dyDescent="0.3">
      <c r="B4815" s="4" t="s">
        <v>1925</v>
      </c>
      <c r="C4815" s="5">
        <v>1592.8105</v>
      </c>
    </row>
    <row r="4816" spans="2:3" x14ac:dyDescent="0.3">
      <c r="B4816" s="4" t="s">
        <v>903</v>
      </c>
      <c r="C4816" s="5">
        <v>1592.6838000000002</v>
      </c>
    </row>
    <row r="4817" spans="2:3" x14ac:dyDescent="0.3">
      <c r="B4817" s="4" t="s">
        <v>11768</v>
      </c>
      <c r="C4817" s="5">
        <v>1592.5440000000001</v>
      </c>
    </row>
    <row r="4818" spans="2:3" x14ac:dyDescent="0.3">
      <c r="B4818" s="4" t="s">
        <v>12628</v>
      </c>
      <c r="C4818" s="5">
        <v>1590.0400000000002</v>
      </c>
    </row>
    <row r="4819" spans="2:3" x14ac:dyDescent="0.3">
      <c r="B4819" s="4" t="s">
        <v>3935</v>
      </c>
      <c r="C4819" s="5">
        <v>1589.6686</v>
      </c>
    </row>
    <row r="4820" spans="2:3" x14ac:dyDescent="0.3">
      <c r="B4820" s="4" t="s">
        <v>15881</v>
      </c>
      <c r="C4820" s="5">
        <v>1588.6241999999997</v>
      </c>
    </row>
    <row r="4821" spans="2:3" x14ac:dyDescent="0.3">
      <c r="B4821" s="4" t="s">
        <v>10468</v>
      </c>
      <c r="C4821" s="5">
        <v>1588.3049000000001</v>
      </c>
    </row>
    <row r="4822" spans="2:3" x14ac:dyDescent="0.3">
      <c r="B4822" s="4" t="s">
        <v>4248</v>
      </c>
      <c r="C4822" s="5">
        <v>1586.9063999999998</v>
      </c>
    </row>
    <row r="4823" spans="2:3" x14ac:dyDescent="0.3">
      <c r="B4823" s="4" t="s">
        <v>10215</v>
      </c>
      <c r="C4823" s="5">
        <v>1586.8376999999996</v>
      </c>
    </row>
    <row r="4824" spans="2:3" x14ac:dyDescent="0.3">
      <c r="B4824" s="4" t="s">
        <v>2636</v>
      </c>
      <c r="C4824" s="5">
        <v>1581.1743000000001</v>
      </c>
    </row>
    <row r="4825" spans="2:3" x14ac:dyDescent="0.3">
      <c r="B4825" s="4" t="s">
        <v>11111</v>
      </c>
      <c r="C4825" s="5">
        <v>1580.5428999999999</v>
      </c>
    </row>
    <row r="4826" spans="2:3" x14ac:dyDescent="0.3">
      <c r="B4826" s="4" t="s">
        <v>10886</v>
      </c>
      <c r="C4826" s="5">
        <v>1577.9977000000001</v>
      </c>
    </row>
    <row r="4827" spans="2:3" x14ac:dyDescent="0.3">
      <c r="B4827" s="4" t="s">
        <v>16690</v>
      </c>
      <c r="C4827" s="5">
        <v>1576.5201999999999</v>
      </c>
    </row>
    <row r="4828" spans="2:3" x14ac:dyDescent="0.3">
      <c r="B4828" s="4" t="s">
        <v>771</v>
      </c>
      <c r="C4828" s="5">
        <v>1574.1011999999998</v>
      </c>
    </row>
    <row r="4829" spans="2:3" x14ac:dyDescent="0.3">
      <c r="B4829" s="4" t="s">
        <v>4040</v>
      </c>
      <c r="C4829" s="5">
        <v>1573.7940000000001</v>
      </c>
    </row>
    <row r="4830" spans="2:3" x14ac:dyDescent="0.3">
      <c r="B4830" s="4" t="s">
        <v>18014</v>
      </c>
      <c r="C4830" s="5">
        <v>1573.7008000000001</v>
      </c>
    </row>
    <row r="4831" spans="2:3" x14ac:dyDescent="0.3">
      <c r="B4831" s="4" t="s">
        <v>16973</v>
      </c>
      <c r="C4831" s="5">
        <v>1573.1378</v>
      </c>
    </row>
    <row r="4832" spans="2:3" x14ac:dyDescent="0.3">
      <c r="B4832" s="4" t="s">
        <v>9557</v>
      </c>
      <c r="C4832" s="5">
        <v>1572.5427999999999</v>
      </c>
    </row>
    <row r="4833" spans="2:3" x14ac:dyDescent="0.3">
      <c r="B4833" s="4" t="s">
        <v>8805</v>
      </c>
      <c r="C4833" s="5">
        <v>1571.5161000000001</v>
      </c>
    </row>
    <row r="4834" spans="2:3" x14ac:dyDescent="0.3">
      <c r="B4834" s="4" t="s">
        <v>4909</v>
      </c>
      <c r="C4834" s="5">
        <v>1570.7260000000001</v>
      </c>
    </row>
    <row r="4835" spans="2:3" x14ac:dyDescent="0.3">
      <c r="B4835" s="4" t="s">
        <v>15191</v>
      </c>
      <c r="C4835" s="5">
        <v>1570.7231999999999</v>
      </c>
    </row>
    <row r="4836" spans="2:3" x14ac:dyDescent="0.3">
      <c r="B4836" s="4" t="s">
        <v>13706</v>
      </c>
      <c r="C4836" s="5">
        <v>1570.7231999999999</v>
      </c>
    </row>
    <row r="4837" spans="2:3" x14ac:dyDescent="0.3">
      <c r="B4837" s="4" t="s">
        <v>12673</v>
      </c>
      <c r="C4837" s="5">
        <v>1570.7231999999999</v>
      </c>
    </row>
    <row r="4838" spans="2:3" x14ac:dyDescent="0.3">
      <c r="B4838" s="4" t="s">
        <v>7970</v>
      </c>
      <c r="C4838" s="5">
        <v>1570.7231999999999</v>
      </c>
    </row>
    <row r="4839" spans="2:3" x14ac:dyDescent="0.3">
      <c r="B4839" s="4" t="s">
        <v>1769</v>
      </c>
      <c r="C4839" s="5">
        <v>1570.7231999999999</v>
      </c>
    </row>
    <row r="4840" spans="2:3" x14ac:dyDescent="0.3">
      <c r="B4840" s="4" t="s">
        <v>14888</v>
      </c>
      <c r="C4840" s="5">
        <v>1568.3859</v>
      </c>
    </row>
    <row r="4841" spans="2:3" x14ac:dyDescent="0.3">
      <c r="B4841" s="4" t="s">
        <v>18355</v>
      </c>
      <c r="C4841" s="5">
        <v>1566.8572999999999</v>
      </c>
    </row>
    <row r="4842" spans="2:3" x14ac:dyDescent="0.3">
      <c r="B4842" s="4" t="s">
        <v>15016</v>
      </c>
      <c r="C4842" s="5">
        <v>1566.7212999999999</v>
      </c>
    </row>
    <row r="4843" spans="2:3" x14ac:dyDescent="0.3">
      <c r="B4843" s="4" t="s">
        <v>9048</v>
      </c>
      <c r="C4843" s="5">
        <v>1566.0155</v>
      </c>
    </row>
    <row r="4844" spans="2:3" x14ac:dyDescent="0.3">
      <c r="B4844" s="4" t="s">
        <v>10755</v>
      </c>
      <c r="C4844" s="5">
        <v>1563.4451000000001</v>
      </c>
    </row>
    <row r="4845" spans="2:3" x14ac:dyDescent="0.3">
      <c r="B4845" s="4" t="s">
        <v>18188</v>
      </c>
      <c r="C4845" s="5">
        <v>1563.0608</v>
      </c>
    </row>
    <row r="4846" spans="2:3" x14ac:dyDescent="0.3">
      <c r="B4846" s="4" t="s">
        <v>7200</v>
      </c>
      <c r="C4846" s="5">
        <v>1559.7526</v>
      </c>
    </row>
    <row r="4847" spans="2:3" x14ac:dyDescent="0.3">
      <c r="B4847" s="4" t="s">
        <v>13836</v>
      </c>
      <c r="C4847" s="5">
        <v>1556.5690000000002</v>
      </c>
    </row>
    <row r="4848" spans="2:3" x14ac:dyDescent="0.3">
      <c r="B4848" s="4" t="s">
        <v>1115</v>
      </c>
      <c r="C4848" s="5">
        <v>1556.4354000000001</v>
      </c>
    </row>
    <row r="4849" spans="2:3" x14ac:dyDescent="0.3">
      <c r="B4849" s="4" t="s">
        <v>2056</v>
      </c>
      <c r="C4849" s="5">
        <v>1556.4227000000001</v>
      </c>
    </row>
    <row r="4850" spans="2:3" x14ac:dyDescent="0.3">
      <c r="B4850" s="4" t="s">
        <v>7131</v>
      </c>
      <c r="C4850" s="5">
        <v>1556.3036999999999</v>
      </c>
    </row>
    <row r="4851" spans="2:3" x14ac:dyDescent="0.3">
      <c r="B4851" s="4" t="s">
        <v>10465</v>
      </c>
      <c r="C4851" s="5">
        <v>1555.8842</v>
      </c>
    </row>
    <row r="4852" spans="2:3" x14ac:dyDescent="0.3">
      <c r="B4852" s="4" t="s">
        <v>13368</v>
      </c>
      <c r="C4852" s="5">
        <v>1551.5108000000002</v>
      </c>
    </row>
    <row r="4853" spans="2:3" x14ac:dyDescent="0.3">
      <c r="B4853" s="4" t="s">
        <v>16464</v>
      </c>
      <c r="C4853" s="5">
        <v>1546.1129000000001</v>
      </c>
    </row>
    <row r="4854" spans="2:3" x14ac:dyDescent="0.3">
      <c r="B4854" s="4" t="s">
        <v>15702</v>
      </c>
      <c r="C4854" s="5">
        <v>1546.1129000000001</v>
      </c>
    </row>
    <row r="4855" spans="2:3" x14ac:dyDescent="0.3">
      <c r="B4855" s="4" t="s">
        <v>6047</v>
      </c>
      <c r="C4855" s="5">
        <v>1544.8797999999999</v>
      </c>
    </row>
    <row r="4856" spans="2:3" x14ac:dyDescent="0.3">
      <c r="B4856" s="4" t="s">
        <v>6766</v>
      </c>
      <c r="C4856" s="5">
        <v>1540.6325999999999</v>
      </c>
    </row>
    <row r="4857" spans="2:3" x14ac:dyDescent="0.3">
      <c r="B4857" s="4" t="s">
        <v>4824</v>
      </c>
      <c r="C4857" s="5">
        <v>1540.6325999999999</v>
      </c>
    </row>
    <row r="4858" spans="2:3" x14ac:dyDescent="0.3">
      <c r="B4858" s="4" t="s">
        <v>11064</v>
      </c>
      <c r="C4858" s="5">
        <v>1540.6214</v>
      </c>
    </row>
    <row r="4859" spans="2:3" x14ac:dyDescent="0.3">
      <c r="B4859" s="4" t="s">
        <v>2724</v>
      </c>
      <c r="C4859" s="5">
        <v>1540.3115</v>
      </c>
    </row>
    <row r="4860" spans="2:3" x14ac:dyDescent="0.3">
      <c r="B4860" s="4" t="s">
        <v>4145</v>
      </c>
      <c r="C4860" s="5">
        <v>1538.3505000000002</v>
      </c>
    </row>
    <row r="4861" spans="2:3" x14ac:dyDescent="0.3">
      <c r="B4861" s="4" t="s">
        <v>18399</v>
      </c>
      <c r="C4861" s="5">
        <v>1537.4337</v>
      </c>
    </row>
    <row r="4862" spans="2:3" x14ac:dyDescent="0.3">
      <c r="B4862" s="4" t="s">
        <v>6434</v>
      </c>
      <c r="C4862" s="5">
        <v>1537.1654999999998</v>
      </c>
    </row>
    <row r="4863" spans="2:3" x14ac:dyDescent="0.3">
      <c r="B4863" s="4" t="s">
        <v>1834</v>
      </c>
      <c r="C4863" s="5">
        <v>1537.0294000000001</v>
      </c>
    </row>
    <row r="4864" spans="2:3" x14ac:dyDescent="0.3">
      <c r="B4864" s="4" t="s">
        <v>5135</v>
      </c>
      <c r="C4864" s="5">
        <v>1535.7019</v>
      </c>
    </row>
    <row r="4865" spans="2:3" x14ac:dyDescent="0.3">
      <c r="B4865" s="4" t="s">
        <v>9310</v>
      </c>
      <c r="C4865" s="5">
        <v>1532.7073</v>
      </c>
    </row>
    <row r="4866" spans="2:3" x14ac:dyDescent="0.3">
      <c r="B4866" s="4" t="s">
        <v>12665</v>
      </c>
      <c r="C4866" s="5">
        <v>1530.2142000000001</v>
      </c>
    </row>
    <row r="4867" spans="2:3" x14ac:dyDescent="0.3">
      <c r="B4867" s="4" t="s">
        <v>13370</v>
      </c>
      <c r="C4867" s="5">
        <v>1529.7665</v>
      </c>
    </row>
    <row r="4868" spans="2:3" x14ac:dyDescent="0.3">
      <c r="B4868" s="4" t="s">
        <v>931</v>
      </c>
      <c r="C4868" s="5">
        <v>1527.4823000000004</v>
      </c>
    </row>
    <row r="4869" spans="2:3" x14ac:dyDescent="0.3">
      <c r="B4869" s="4" t="s">
        <v>6765</v>
      </c>
      <c r="C4869" s="5">
        <v>1526.4308999999998</v>
      </c>
    </row>
    <row r="4870" spans="2:3" x14ac:dyDescent="0.3">
      <c r="B4870" s="4" t="s">
        <v>12160</v>
      </c>
      <c r="C4870" s="5">
        <v>1526.4290000000001</v>
      </c>
    </row>
    <row r="4871" spans="2:3" x14ac:dyDescent="0.3">
      <c r="B4871" s="4" t="s">
        <v>2844</v>
      </c>
      <c r="C4871" s="5">
        <v>1525.3620999999998</v>
      </c>
    </row>
    <row r="4872" spans="2:3" x14ac:dyDescent="0.3">
      <c r="B4872" s="4" t="s">
        <v>10808</v>
      </c>
      <c r="C4872" s="5">
        <v>1524.5416</v>
      </c>
    </row>
    <row r="4873" spans="2:3" x14ac:dyDescent="0.3">
      <c r="B4873" s="4" t="s">
        <v>909</v>
      </c>
      <c r="C4873" s="5">
        <v>1523.7513000000001</v>
      </c>
    </row>
    <row r="4874" spans="2:3" x14ac:dyDescent="0.3">
      <c r="B4874" s="4" t="s">
        <v>10981</v>
      </c>
      <c r="C4874" s="5">
        <v>1517.2038</v>
      </c>
    </row>
    <row r="4875" spans="2:3" x14ac:dyDescent="0.3">
      <c r="B4875" s="4" t="s">
        <v>14718</v>
      </c>
      <c r="C4875" s="5">
        <v>1516.83</v>
      </c>
    </row>
    <row r="4876" spans="2:3" x14ac:dyDescent="0.3">
      <c r="B4876" s="4" t="s">
        <v>14232</v>
      </c>
      <c r="C4876" s="5">
        <v>1515.0014000000001</v>
      </c>
    </row>
    <row r="4877" spans="2:3" x14ac:dyDescent="0.3">
      <c r="B4877" s="4" t="s">
        <v>2354</v>
      </c>
      <c r="C4877" s="5">
        <v>1514.4682000000003</v>
      </c>
    </row>
    <row r="4878" spans="2:3" x14ac:dyDescent="0.3">
      <c r="B4878" s="4" t="s">
        <v>13535</v>
      </c>
      <c r="C4878" s="5">
        <v>1514.3213000000001</v>
      </c>
    </row>
    <row r="4879" spans="2:3" x14ac:dyDescent="0.3">
      <c r="B4879" s="4" t="s">
        <v>11515</v>
      </c>
      <c r="C4879" s="5">
        <v>1513.6957</v>
      </c>
    </row>
    <row r="4880" spans="2:3" x14ac:dyDescent="0.3">
      <c r="B4880" s="4" t="s">
        <v>1988</v>
      </c>
      <c r="C4880" s="5">
        <v>1512.4870000000001</v>
      </c>
    </row>
    <row r="4881" spans="2:3" x14ac:dyDescent="0.3">
      <c r="B4881" s="4" t="s">
        <v>5743</v>
      </c>
      <c r="C4881" s="5">
        <v>1511.6325000000002</v>
      </c>
    </row>
    <row r="4882" spans="2:3" x14ac:dyDescent="0.3">
      <c r="B4882" s="4" t="s">
        <v>11191</v>
      </c>
      <c r="C4882" s="5">
        <v>1510.9167</v>
      </c>
    </row>
    <row r="4883" spans="2:3" x14ac:dyDescent="0.3">
      <c r="B4883" s="4" t="s">
        <v>5892</v>
      </c>
      <c r="C4883" s="5">
        <v>1508.4836</v>
      </c>
    </row>
    <row r="4884" spans="2:3" x14ac:dyDescent="0.3">
      <c r="B4884" s="4" t="s">
        <v>14736</v>
      </c>
      <c r="C4884" s="5">
        <v>1508.3648999999998</v>
      </c>
    </row>
    <row r="4885" spans="2:3" x14ac:dyDescent="0.3">
      <c r="B4885" s="4" t="s">
        <v>4484</v>
      </c>
      <c r="C4885" s="5">
        <v>1506.8932</v>
      </c>
    </row>
    <row r="4886" spans="2:3" x14ac:dyDescent="0.3">
      <c r="B4886" s="4" t="s">
        <v>9146</v>
      </c>
      <c r="C4886" s="5">
        <v>1506.1101000000001</v>
      </c>
    </row>
    <row r="4887" spans="2:3" x14ac:dyDescent="0.3">
      <c r="B4887" s="4" t="s">
        <v>15388</v>
      </c>
      <c r="C4887" s="5">
        <v>1506.0678</v>
      </c>
    </row>
    <row r="4888" spans="2:3" x14ac:dyDescent="0.3">
      <c r="B4888" s="4" t="s">
        <v>6283</v>
      </c>
      <c r="C4888" s="5">
        <v>1506.0065999999999</v>
      </c>
    </row>
    <row r="4889" spans="2:3" x14ac:dyDescent="0.3">
      <c r="B4889" s="4" t="s">
        <v>1858</v>
      </c>
      <c r="C4889" s="5">
        <v>1503.7492</v>
      </c>
    </row>
    <row r="4890" spans="2:3" x14ac:dyDescent="0.3">
      <c r="B4890" s="4" t="s">
        <v>8853</v>
      </c>
      <c r="C4890" s="5">
        <v>1502.4</v>
      </c>
    </row>
    <row r="4891" spans="2:3" x14ac:dyDescent="0.3">
      <c r="B4891" s="4" t="s">
        <v>10566</v>
      </c>
      <c r="C4891" s="5">
        <v>1500.2749000000001</v>
      </c>
    </row>
    <row r="4892" spans="2:3" x14ac:dyDescent="0.3">
      <c r="B4892" s="4" t="s">
        <v>14428</v>
      </c>
      <c r="C4892" s="5">
        <v>1499.8044</v>
      </c>
    </row>
    <row r="4893" spans="2:3" x14ac:dyDescent="0.3">
      <c r="B4893" s="4" t="s">
        <v>648</v>
      </c>
      <c r="C4893" s="5">
        <v>1498.5117</v>
      </c>
    </row>
    <row r="4894" spans="2:3" x14ac:dyDescent="0.3">
      <c r="B4894" s="4" t="s">
        <v>11321</v>
      </c>
      <c r="C4894" s="5">
        <v>1497.2972</v>
      </c>
    </row>
    <row r="4895" spans="2:3" x14ac:dyDescent="0.3">
      <c r="B4895" s="4" t="s">
        <v>15762</v>
      </c>
      <c r="C4895" s="5">
        <v>1495.1637000000001</v>
      </c>
    </row>
    <row r="4896" spans="2:3" x14ac:dyDescent="0.3">
      <c r="B4896" s="4" t="s">
        <v>6142</v>
      </c>
      <c r="C4896" s="5">
        <v>1491.0026</v>
      </c>
    </row>
    <row r="4897" spans="2:3" x14ac:dyDescent="0.3">
      <c r="B4897" s="4" t="s">
        <v>3236</v>
      </c>
      <c r="C4897" s="5">
        <v>1490.8862000000001</v>
      </c>
    </row>
    <row r="4898" spans="2:3" x14ac:dyDescent="0.3">
      <c r="B4898" s="4" t="s">
        <v>10426</v>
      </c>
      <c r="C4898" s="5">
        <v>1485.9044000000001</v>
      </c>
    </row>
    <row r="4899" spans="2:3" x14ac:dyDescent="0.3">
      <c r="B4899" s="4" t="s">
        <v>9262</v>
      </c>
      <c r="C4899" s="5">
        <v>1484.0631000000001</v>
      </c>
    </row>
    <row r="4900" spans="2:3" x14ac:dyDescent="0.3">
      <c r="B4900" s="4" t="s">
        <v>18966</v>
      </c>
      <c r="C4900" s="5">
        <v>1483.2682</v>
      </c>
    </row>
    <row r="4901" spans="2:3" x14ac:dyDescent="0.3">
      <c r="B4901" s="4" t="s">
        <v>18882</v>
      </c>
      <c r="C4901" s="5">
        <v>1481.4345000000003</v>
      </c>
    </row>
    <row r="4902" spans="2:3" x14ac:dyDescent="0.3">
      <c r="B4902" s="4" t="s">
        <v>6325</v>
      </c>
      <c r="C4902" s="5">
        <v>1480.3829000000001</v>
      </c>
    </row>
    <row r="4903" spans="2:3" x14ac:dyDescent="0.3">
      <c r="B4903" s="4" t="s">
        <v>9448</v>
      </c>
      <c r="C4903" s="5">
        <v>1477.8109999999999</v>
      </c>
    </row>
    <row r="4904" spans="2:3" x14ac:dyDescent="0.3">
      <c r="B4904" s="4" t="s">
        <v>13568</v>
      </c>
      <c r="C4904" s="5">
        <v>1475.9048000000003</v>
      </c>
    </row>
    <row r="4905" spans="2:3" x14ac:dyDescent="0.3">
      <c r="B4905" s="4" t="s">
        <v>6353</v>
      </c>
      <c r="C4905" s="5">
        <v>1474.9485999999999</v>
      </c>
    </row>
    <row r="4906" spans="2:3" x14ac:dyDescent="0.3">
      <c r="B4906" s="4" t="s">
        <v>11503</v>
      </c>
      <c r="C4906" s="5">
        <v>1474.1103000000001</v>
      </c>
    </row>
    <row r="4907" spans="2:3" x14ac:dyDescent="0.3">
      <c r="B4907" s="4" t="s">
        <v>14224</v>
      </c>
      <c r="C4907" s="5">
        <v>1473.7719000000002</v>
      </c>
    </row>
    <row r="4908" spans="2:3" x14ac:dyDescent="0.3">
      <c r="B4908" s="4" t="s">
        <v>9401</v>
      </c>
      <c r="C4908" s="5">
        <v>1472.8963000000001</v>
      </c>
    </row>
    <row r="4909" spans="2:3" x14ac:dyDescent="0.3">
      <c r="B4909" s="4" t="s">
        <v>7408</v>
      </c>
      <c r="C4909" s="5">
        <v>1472.8848</v>
      </c>
    </row>
    <row r="4910" spans="2:3" x14ac:dyDescent="0.3">
      <c r="B4910" s="4" t="s">
        <v>5729</v>
      </c>
      <c r="C4910" s="5">
        <v>1472.4618</v>
      </c>
    </row>
    <row r="4911" spans="2:3" x14ac:dyDescent="0.3">
      <c r="B4911" s="4" t="s">
        <v>9255</v>
      </c>
      <c r="C4911" s="5">
        <v>1471.6360999999999</v>
      </c>
    </row>
    <row r="4912" spans="2:3" x14ac:dyDescent="0.3">
      <c r="B4912" s="4" t="s">
        <v>952</v>
      </c>
      <c r="C4912" s="5">
        <v>1470.2371000000001</v>
      </c>
    </row>
    <row r="4913" spans="2:3" x14ac:dyDescent="0.3">
      <c r="B4913" s="4" t="s">
        <v>11696</v>
      </c>
      <c r="C4913" s="5">
        <v>1468.731</v>
      </c>
    </row>
    <row r="4914" spans="2:3" x14ac:dyDescent="0.3">
      <c r="B4914" s="4" t="s">
        <v>15650</v>
      </c>
      <c r="C4914" s="5">
        <v>1467.9739000000002</v>
      </c>
    </row>
    <row r="4915" spans="2:3" x14ac:dyDescent="0.3">
      <c r="B4915" s="4" t="s">
        <v>4944</v>
      </c>
      <c r="C4915" s="5">
        <v>1467.7186000000002</v>
      </c>
    </row>
    <row r="4916" spans="2:3" x14ac:dyDescent="0.3">
      <c r="B4916" s="4" t="s">
        <v>12731</v>
      </c>
      <c r="C4916" s="5">
        <v>1466.9015999999999</v>
      </c>
    </row>
    <row r="4917" spans="2:3" x14ac:dyDescent="0.3">
      <c r="B4917" s="4" t="s">
        <v>6628</v>
      </c>
      <c r="C4917" s="5">
        <v>1466.7124000000001</v>
      </c>
    </row>
    <row r="4918" spans="2:3" x14ac:dyDescent="0.3">
      <c r="B4918" s="4" t="s">
        <v>6620</v>
      </c>
      <c r="C4918" s="5">
        <v>1461.6566</v>
      </c>
    </row>
    <row r="4919" spans="2:3" x14ac:dyDescent="0.3">
      <c r="B4919" s="4" t="s">
        <v>6864</v>
      </c>
      <c r="C4919" s="5">
        <v>1461.1286</v>
      </c>
    </row>
    <row r="4920" spans="2:3" x14ac:dyDescent="0.3">
      <c r="B4920" s="4" t="s">
        <v>7795</v>
      </c>
      <c r="C4920" s="5">
        <v>1460.5485000000001</v>
      </c>
    </row>
    <row r="4921" spans="2:3" x14ac:dyDescent="0.3">
      <c r="B4921" s="4" t="s">
        <v>10876</v>
      </c>
      <c r="C4921" s="5">
        <v>1458.1669000000002</v>
      </c>
    </row>
    <row r="4922" spans="2:3" x14ac:dyDescent="0.3">
      <c r="B4922" s="4" t="s">
        <v>11840</v>
      </c>
      <c r="C4922" s="5">
        <v>1456.0041999999999</v>
      </c>
    </row>
    <row r="4923" spans="2:3" x14ac:dyDescent="0.3">
      <c r="B4923" s="4" t="s">
        <v>2152</v>
      </c>
      <c r="C4923" s="5">
        <v>1455.9970000000001</v>
      </c>
    </row>
    <row r="4924" spans="2:3" x14ac:dyDescent="0.3">
      <c r="B4924" s="4" t="s">
        <v>15219</v>
      </c>
      <c r="C4924" s="5">
        <v>1455.9412</v>
      </c>
    </row>
    <row r="4925" spans="2:3" x14ac:dyDescent="0.3">
      <c r="B4925" s="4" t="s">
        <v>12557</v>
      </c>
      <c r="C4925" s="5">
        <v>1452.2675999999999</v>
      </c>
    </row>
    <row r="4926" spans="2:3" x14ac:dyDescent="0.3">
      <c r="B4926" s="4" t="s">
        <v>12796</v>
      </c>
      <c r="C4926" s="5">
        <v>1452.1562000000001</v>
      </c>
    </row>
    <row r="4927" spans="2:3" x14ac:dyDescent="0.3">
      <c r="B4927" s="4" t="s">
        <v>13757</v>
      </c>
      <c r="C4927" s="5">
        <v>1452.0603000000001</v>
      </c>
    </row>
    <row r="4928" spans="2:3" x14ac:dyDescent="0.3">
      <c r="B4928" s="4" t="s">
        <v>3690</v>
      </c>
      <c r="C4928" s="5">
        <v>1451.8491000000001</v>
      </c>
    </row>
    <row r="4929" spans="2:3" x14ac:dyDescent="0.3">
      <c r="B4929" s="4" t="s">
        <v>4599</v>
      </c>
      <c r="C4929" s="5">
        <v>1449.8205</v>
      </c>
    </row>
    <row r="4930" spans="2:3" x14ac:dyDescent="0.3">
      <c r="B4930" s="4" t="s">
        <v>4172</v>
      </c>
      <c r="C4930" s="5">
        <v>1449.7071999999998</v>
      </c>
    </row>
    <row r="4931" spans="2:3" x14ac:dyDescent="0.3">
      <c r="B4931" s="4" t="s">
        <v>6286</v>
      </c>
      <c r="C4931" s="5">
        <v>1448.6370999999999</v>
      </c>
    </row>
    <row r="4932" spans="2:3" x14ac:dyDescent="0.3">
      <c r="B4932" s="4" t="s">
        <v>5686</v>
      </c>
      <c r="C4932" s="5">
        <v>1448.3498</v>
      </c>
    </row>
    <row r="4933" spans="2:3" x14ac:dyDescent="0.3">
      <c r="B4933" s="4" t="s">
        <v>2078</v>
      </c>
      <c r="C4933" s="5">
        <v>1448.0608999999999</v>
      </c>
    </row>
    <row r="4934" spans="2:3" x14ac:dyDescent="0.3">
      <c r="B4934" s="4" t="s">
        <v>14015</v>
      </c>
      <c r="C4934" s="5">
        <v>1446.2023000000002</v>
      </c>
    </row>
    <row r="4935" spans="2:3" x14ac:dyDescent="0.3">
      <c r="B4935" s="4" t="s">
        <v>10290</v>
      </c>
      <c r="C4935" s="5">
        <v>1446.0221999999999</v>
      </c>
    </row>
    <row r="4936" spans="2:3" x14ac:dyDescent="0.3">
      <c r="B4936" s="4" t="s">
        <v>6431</v>
      </c>
      <c r="C4936" s="5">
        <v>1445.8545999999999</v>
      </c>
    </row>
    <row r="4937" spans="2:3" x14ac:dyDescent="0.3">
      <c r="B4937" s="4" t="s">
        <v>7460</v>
      </c>
      <c r="C4937" s="5">
        <v>1443.6552000000001</v>
      </c>
    </row>
    <row r="4938" spans="2:3" x14ac:dyDescent="0.3">
      <c r="B4938" s="4" t="s">
        <v>2780</v>
      </c>
      <c r="C4938" s="5">
        <v>1441.6463000000001</v>
      </c>
    </row>
    <row r="4939" spans="2:3" x14ac:dyDescent="0.3">
      <c r="B4939" s="4" t="s">
        <v>11468</v>
      </c>
      <c r="C4939" s="5">
        <v>1436.2875000000001</v>
      </c>
    </row>
    <row r="4940" spans="2:3" x14ac:dyDescent="0.3">
      <c r="B4940" s="4" t="s">
        <v>5793</v>
      </c>
      <c r="C4940" s="5">
        <v>1435.9117000000001</v>
      </c>
    </row>
    <row r="4941" spans="2:3" x14ac:dyDescent="0.3">
      <c r="B4941" s="4" t="s">
        <v>3117</v>
      </c>
      <c r="C4941" s="5">
        <v>1433.3315</v>
      </c>
    </row>
    <row r="4942" spans="2:3" x14ac:dyDescent="0.3">
      <c r="B4942" s="4" t="s">
        <v>18881</v>
      </c>
      <c r="C4942" s="5">
        <v>1432.2566999999999</v>
      </c>
    </row>
    <row r="4943" spans="2:3" x14ac:dyDescent="0.3">
      <c r="B4943" s="4" t="s">
        <v>15647</v>
      </c>
      <c r="C4943" s="5">
        <v>1432.1631000000002</v>
      </c>
    </row>
    <row r="4944" spans="2:3" x14ac:dyDescent="0.3">
      <c r="B4944" s="4" t="s">
        <v>13980</v>
      </c>
      <c r="C4944" s="5">
        <v>1431.5848000000001</v>
      </c>
    </row>
    <row r="4945" spans="2:3" x14ac:dyDescent="0.3">
      <c r="B4945" s="4" t="s">
        <v>10771</v>
      </c>
      <c r="C4945" s="5">
        <v>1431.2424000000001</v>
      </c>
    </row>
    <row r="4946" spans="2:3" x14ac:dyDescent="0.3">
      <c r="B4946" s="4" t="s">
        <v>6235</v>
      </c>
      <c r="C4946" s="5">
        <v>1431.1222</v>
      </c>
    </row>
    <row r="4947" spans="2:3" x14ac:dyDescent="0.3">
      <c r="B4947" s="4" t="s">
        <v>3480</v>
      </c>
      <c r="C4947" s="5">
        <v>1429.3901999999998</v>
      </c>
    </row>
    <row r="4948" spans="2:3" x14ac:dyDescent="0.3">
      <c r="B4948" s="4" t="s">
        <v>2214</v>
      </c>
      <c r="C4948" s="5">
        <v>1428.9972</v>
      </c>
    </row>
    <row r="4949" spans="2:3" x14ac:dyDescent="0.3">
      <c r="B4949" s="4" t="s">
        <v>9622</v>
      </c>
      <c r="C4949" s="5">
        <v>1428.1078</v>
      </c>
    </row>
    <row r="4950" spans="2:3" x14ac:dyDescent="0.3">
      <c r="B4950" s="4" t="s">
        <v>18630</v>
      </c>
      <c r="C4950" s="5">
        <v>1425.6747999999998</v>
      </c>
    </row>
    <row r="4951" spans="2:3" x14ac:dyDescent="0.3">
      <c r="B4951" s="4" t="s">
        <v>17421</v>
      </c>
      <c r="C4951" s="5">
        <v>1425.203</v>
      </c>
    </row>
    <row r="4952" spans="2:3" x14ac:dyDescent="0.3">
      <c r="B4952" s="4" t="s">
        <v>5668</v>
      </c>
      <c r="C4952" s="5">
        <v>1424.9999</v>
      </c>
    </row>
    <row r="4953" spans="2:3" x14ac:dyDescent="0.3">
      <c r="B4953" s="4" t="s">
        <v>18955</v>
      </c>
      <c r="C4953" s="5">
        <v>1422.9279999999999</v>
      </c>
    </row>
    <row r="4954" spans="2:3" x14ac:dyDescent="0.3">
      <c r="B4954" s="4" t="s">
        <v>5288</v>
      </c>
      <c r="C4954" s="5">
        <v>1421.355</v>
      </c>
    </row>
    <row r="4955" spans="2:3" x14ac:dyDescent="0.3">
      <c r="B4955" s="4" t="s">
        <v>17336</v>
      </c>
      <c r="C4955" s="5">
        <v>1420.9138</v>
      </c>
    </row>
    <row r="4956" spans="2:3" x14ac:dyDescent="0.3">
      <c r="B4956" s="4" t="s">
        <v>4396</v>
      </c>
      <c r="C4956" s="5">
        <v>1420.5691000000002</v>
      </c>
    </row>
    <row r="4957" spans="2:3" x14ac:dyDescent="0.3">
      <c r="B4957" s="4" t="s">
        <v>10114</v>
      </c>
      <c r="C4957" s="5">
        <v>1420.2047</v>
      </c>
    </row>
    <row r="4958" spans="2:3" x14ac:dyDescent="0.3">
      <c r="B4958" s="4" t="s">
        <v>7427</v>
      </c>
      <c r="C4958" s="5">
        <v>1420.1451000000002</v>
      </c>
    </row>
    <row r="4959" spans="2:3" x14ac:dyDescent="0.3">
      <c r="B4959" s="4" t="s">
        <v>10486</v>
      </c>
      <c r="C4959" s="5">
        <v>1419.8505</v>
      </c>
    </row>
    <row r="4960" spans="2:3" x14ac:dyDescent="0.3">
      <c r="B4960" s="4" t="s">
        <v>12317</v>
      </c>
      <c r="C4960" s="5">
        <v>1419.6049</v>
      </c>
    </row>
    <row r="4961" spans="2:3" x14ac:dyDescent="0.3">
      <c r="B4961" s="4" t="s">
        <v>2061</v>
      </c>
      <c r="C4961" s="5">
        <v>1419.4044000000001</v>
      </c>
    </row>
    <row r="4962" spans="2:3" x14ac:dyDescent="0.3">
      <c r="B4962" s="4" t="s">
        <v>8539</v>
      </c>
      <c r="C4962" s="5">
        <v>1419.3639000000001</v>
      </c>
    </row>
    <row r="4963" spans="2:3" x14ac:dyDescent="0.3">
      <c r="B4963" s="4" t="s">
        <v>15937</v>
      </c>
      <c r="C4963" s="5">
        <v>1415.8150999999998</v>
      </c>
    </row>
    <row r="4964" spans="2:3" x14ac:dyDescent="0.3">
      <c r="B4964" s="4" t="s">
        <v>4146</v>
      </c>
      <c r="C4964" s="5">
        <v>1415.0509000000002</v>
      </c>
    </row>
    <row r="4965" spans="2:3" x14ac:dyDescent="0.3">
      <c r="B4965" s="4" t="s">
        <v>6152</v>
      </c>
      <c r="C4965" s="5">
        <v>1414.9006999999999</v>
      </c>
    </row>
    <row r="4966" spans="2:3" x14ac:dyDescent="0.3">
      <c r="B4966" s="4" t="s">
        <v>9860</v>
      </c>
      <c r="C4966" s="5">
        <v>1414.8284999999998</v>
      </c>
    </row>
    <row r="4967" spans="2:3" x14ac:dyDescent="0.3">
      <c r="B4967" s="4" t="s">
        <v>7869</v>
      </c>
      <c r="C4967" s="5">
        <v>1414.6438000000003</v>
      </c>
    </row>
    <row r="4968" spans="2:3" x14ac:dyDescent="0.3">
      <c r="B4968" s="4" t="s">
        <v>3104</v>
      </c>
      <c r="C4968" s="5">
        <v>1412.7483</v>
      </c>
    </row>
    <row r="4969" spans="2:3" x14ac:dyDescent="0.3">
      <c r="B4969" s="4" t="s">
        <v>6357</v>
      </c>
      <c r="C4969" s="5">
        <v>1411.8546000000001</v>
      </c>
    </row>
    <row r="4970" spans="2:3" x14ac:dyDescent="0.3">
      <c r="B4970" s="4" t="s">
        <v>16508</v>
      </c>
      <c r="C4970" s="5">
        <v>1409.0054</v>
      </c>
    </row>
    <row r="4971" spans="2:3" x14ac:dyDescent="0.3">
      <c r="B4971" s="4" t="s">
        <v>5210</v>
      </c>
      <c r="C4971" s="5">
        <v>1408.2857999999999</v>
      </c>
    </row>
    <row r="4972" spans="2:3" x14ac:dyDescent="0.3">
      <c r="B4972" s="4" t="s">
        <v>13256</v>
      </c>
      <c r="C4972" s="5">
        <v>1407.3076000000001</v>
      </c>
    </row>
    <row r="4973" spans="2:3" x14ac:dyDescent="0.3">
      <c r="B4973" s="4" t="s">
        <v>10013</v>
      </c>
      <c r="C4973" s="5">
        <v>1405.9447</v>
      </c>
    </row>
    <row r="4974" spans="2:3" x14ac:dyDescent="0.3">
      <c r="B4974" s="4" t="s">
        <v>13213</v>
      </c>
      <c r="C4974" s="5">
        <v>1404.5260000000001</v>
      </c>
    </row>
    <row r="4975" spans="2:3" x14ac:dyDescent="0.3">
      <c r="B4975" s="4" t="s">
        <v>10325</v>
      </c>
      <c r="C4975" s="5">
        <v>1403.8101000000001</v>
      </c>
    </row>
    <row r="4976" spans="2:3" x14ac:dyDescent="0.3">
      <c r="B4976" s="4" t="s">
        <v>12687</v>
      </c>
      <c r="C4976" s="5">
        <v>1400.4885999999999</v>
      </c>
    </row>
    <row r="4977" spans="2:3" x14ac:dyDescent="0.3">
      <c r="B4977" s="4" t="s">
        <v>17523</v>
      </c>
      <c r="C4977" s="5">
        <v>1397.8371</v>
      </c>
    </row>
    <row r="4978" spans="2:3" x14ac:dyDescent="0.3">
      <c r="B4978" s="4" t="s">
        <v>16945</v>
      </c>
      <c r="C4978" s="5">
        <v>1397.4602</v>
      </c>
    </row>
    <row r="4979" spans="2:3" x14ac:dyDescent="0.3">
      <c r="B4979" s="4" t="s">
        <v>878</v>
      </c>
      <c r="C4979" s="5">
        <v>1397.4367</v>
      </c>
    </row>
    <row r="4980" spans="2:3" x14ac:dyDescent="0.3">
      <c r="B4980" s="4" t="s">
        <v>6672</v>
      </c>
      <c r="C4980" s="5">
        <v>1395.0598</v>
      </c>
    </row>
    <row r="4981" spans="2:3" x14ac:dyDescent="0.3">
      <c r="B4981" s="4" t="s">
        <v>14400</v>
      </c>
      <c r="C4981" s="5">
        <v>1394.1679000000001</v>
      </c>
    </row>
    <row r="4982" spans="2:3" x14ac:dyDescent="0.3">
      <c r="B4982" s="4" t="s">
        <v>3897</v>
      </c>
      <c r="C4982" s="5">
        <v>1393.5651000000003</v>
      </c>
    </row>
    <row r="4983" spans="2:3" x14ac:dyDescent="0.3">
      <c r="B4983" s="4" t="s">
        <v>3986</v>
      </c>
      <c r="C4983" s="5">
        <v>1393.4679000000001</v>
      </c>
    </row>
    <row r="4984" spans="2:3" x14ac:dyDescent="0.3">
      <c r="B4984" s="4" t="s">
        <v>15267</v>
      </c>
      <c r="C4984" s="5">
        <v>1390.9244000000001</v>
      </c>
    </row>
    <row r="4985" spans="2:3" x14ac:dyDescent="0.3">
      <c r="B4985" s="4" t="s">
        <v>4770</v>
      </c>
      <c r="C4985" s="5">
        <v>1389.4488999999999</v>
      </c>
    </row>
    <row r="4986" spans="2:3" x14ac:dyDescent="0.3">
      <c r="B4986" s="4" t="s">
        <v>14709</v>
      </c>
      <c r="C4986" s="5">
        <v>1388.8385000000001</v>
      </c>
    </row>
    <row r="4987" spans="2:3" x14ac:dyDescent="0.3">
      <c r="B4987" s="4" t="s">
        <v>10575</v>
      </c>
      <c r="C4987" s="5">
        <v>1387.0237999999999</v>
      </c>
    </row>
    <row r="4988" spans="2:3" x14ac:dyDescent="0.3">
      <c r="B4988" s="4" t="s">
        <v>15309</v>
      </c>
      <c r="C4988" s="5">
        <v>1386.4301</v>
      </c>
    </row>
    <row r="4989" spans="2:3" x14ac:dyDescent="0.3">
      <c r="B4989" s="4" t="s">
        <v>10636</v>
      </c>
      <c r="C4989" s="5">
        <v>1386.4301</v>
      </c>
    </row>
    <row r="4990" spans="2:3" x14ac:dyDescent="0.3">
      <c r="B4990" s="4" t="s">
        <v>9683</v>
      </c>
      <c r="C4990" s="5">
        <v>1384.4540999999999</v>
      </c>
    </row>
    <row r="4991" spans="2:3" x14ac:dyDescent="0.3">
      <c r="B4991" s="4" t="s">
        <v>10719</v>
      </c>
      <c r="C4991" s="5">
        <v>1383.2457999999999</v>
      </c>
    </row>
    <row r="4992" spans="2:3" x14ac:dyDescent="0.3">
      <c r="B4992" s="4" t="s">
        <v>9067</v>
      </c>
      <c r="C4992" s="5">
        <v>1383.0929000000001</v>
      </c>
    </row>
    <row r="4993" spans="2:3" x14ac:dyDescent="0.3">
      <c r="B4993" s="4" t="s">
        <v>8821</v>
      </c>
      <c r="C4993" s="5">
        <v>1379.7807</v>
      </c>
    </row>
    <row r="4994" spans="2:3" x14ac:dyDescent="0.3">
      <c r="B4994" s="4" t="s">
        <v>7434</v>
      </c>
      <c r="C4994" s="5">
        <v>1379.0976000000001</v>
      </c>
    </row>
    <row r="4995" spans="2:3" x14ac:dyDescent="0.3">
      <c r="B4995" s="4" t="s">
        <v>12512</v>
      </c>
      <c r="C4995" s="5">
        <v>1377.3238999999999</v>
      </c>
    </row>
    <row r="4996" spans="2:3" x14ac:dyDescent="0.3">
      <c r="B4996" s="4" t="s">
        <v>807</v>
      </c>
      <c r="C4996" s="5">
        <v>1376.7862</v>
      </c>
    </row>
    <row r="4997" spans="2:3" x14ac:dyDescent="0.3">
      <c r="B4997" s="4" t="s">
        <v>15986</v>
      </c>
      <c r="C4997" s="5">
        <v>1376.5295000000001</v>
      </c>
    </row>
    <row r="4998" spans="2:3" x14ac:dyDescent="0.3">
      <c r="B4998" s="4" t="s">
        <v>18723</v>
      </c>
      <c r="C4998" s="5">
        <v>1375.9078</v>
      </c>
    </row>
    <row r="4999" spans="2:3" x14ac:dyDescent="0.3">
      <c r="B4999" s="4" t="s">
        <v>13028</v>
      </c>
      <c r="C4999" s="5">
        <v>1375.7791999999999</v>
      </c>
    </row>
    <row r="5000" spans="2:3" x14ac:dyDescent="0.3">
      <c r="B5000" s="4" t="s">
        <v>2297</v>
      </c>
      <c r="C5000" s="5">
        <v>1374.6393</v>
      </c>
    </row>
    <row r="5001" spans="2:3" x14ac:dyDescent="0.3">
      <c r="B5001" s="4" t="s">
        <v>8464</v>
      </c>
      <c r="C5001" s="5">
        <v>1374.3828000000001</v>
      </c>
    </row>
    <row r="5002" spans="2:3" x14ac:dyDescent="0.3">
      <c r="B5002" s="4" t="s">
        <v>5026</v>
      </c>
      <c r="C5002" s="5">
        <v>1374.3828000000001</v>
      </c>
    </row>
    <row r="5003" spans="2:3" x14ac:dyDescent="0.3">
      <c r="B5003" s="4" t="s">
        <v>2031</v>
      </c>
      <c r="C5003" s="5">
        <v>1374.3828000000001</v>
      </c>
    </row>
    <row r="5004" spans="2:3" x14ac:dyDescent="0.3">
      <c r="B5004" s="4" t="s">
        <v>16859</v>
      </c>
      <c r="C5004" s="5">
        <v>1373.5177000000001</v>
      </c>
    </row>
    <row r="5005" spans="2:3" x14ac:dyDescent="0.3">
      <c r="B5005" s="4" t="s">
        <v>5460</v>
      </c>
      <c r="C5005" s="5">
        <v>1373.442</v>
      </c>
    </row>
    <row r="5006" spans="2:3" x14ac:dyDescent="0.3">
      <c r="B5006" s="4" t="s">
        <v>1601</v>
      </c>
      <c r="C5006" s="5">
        <v>1373.0902000000001</v>
      </c>
    </row>
    <row r="5007" spans="2:3" x14ac:dyDescent="0.3">
      <c r="B5007" s="4" t="s">
        <v>4799</v>
      </c>
      <c r="C5007" s="5">
        <v>1371.7007000000001</v>
      </c>
    </row>
    <row r="5008" spans="2:3" x14ac:dyDescent="0.3">
      <c r="B5008" s="4" t="s">
        <v>14026</v>
      </c>
      <c r="C5008" s="5">
        <v>1371.5092</v>
      </c>
    </row>
    <row r="5009" spans="2:3" x14ac:dyDescent="0.3">
      <c r="B5009" s="4" t="s">
        <v>17262</v>
      </c>
      <c r="C5009" s="5">
        <v>1369.4078</v>
      </c>
    </row>
    <row r="5010" spans="2:3" x14ac:dyDescent="0.3">
      <c r="B5010" s="4" t="s">
        <v>5539</v>
      </c>
      <c r="C5010" s="5">
        <v>1368.9835</v>
      </c>
    </row>
    <row r="5011" spans="2:3" x14ac:dyDescent="0.3">
      <c r="B5011" s="4" t="s">
        <v>4517</v>
      </c>
      <c r="C5011" s="5">
        <v>1368.6608000000001</v>
      </c>
    </row>
    <row r="5012" spans="2:3" x14ac:dyDescent="0.3">
      <c r="B5012" s="4" t="s">
        <v>17141</v>
      </c>
      <c r="C5012" s="5">
        <v>1366.4749000000002</v>
      </c>
    </row>
    <row r="5013" spans="2:3" x14ac:dyDescent="0.3">
      <c r="B5013" s="4" t="s">
        <v>1029</v>
      </c>
      <c r="C5013" s="5">
        <v>1365.0222000000001</v>
      </c>
    </row>
    <row r="5014" spans="2:3" x14ac:dyDescent="0.3">
      <c r="B5014" s="4" t="s">
        <v>13779</v>
      </c>
      <c r="C5014" s="5">
        <v>1364.0273999999999</v>
      </c>
    </row>
    <row r="5015" spans="2:3" x14ac:dyDescent="0.3">
      <c r="B5015" s="4" t="s">
        <v>1110</v>
      </c>
      <c r="C5015" s="5">
        <v>1362.0497000000003</v>
      </c>
    </row>
    <row r="5016" spans="2:3" x14ac:dyDescent="0.3">
      <c r="B5016" s="4" t="s">
        <v>8190</v>
      </c>
      <c r="C5016" s="5">
        <v>1359.2826</v>
      </c>
    </row>
    <row r="5017" spans="2:3" x14ac:dyDescent="0.3">
      <c r="B5017" s="4" t="s">
        <v>5482</v>
      </c>
      <c r="C5017" s="5">
        <v>1358.3363999999999</v>
      </c>
    </row>
    <row r="5018" spans="2:3" x14ac:dyDescent="0.3">
      <c r="B5018" s="4" t="s">
        <v>11067</v>
      </c>
      <c r="C5018" s="5">
        <v>1352.681</v>
      </c>
    </row>
    <row r="5019" spans="2:3" x14ac:dyDescent="0.3">
      <c r="B5019" s="4" t="s">
        <v>17116</v>
      </c>
      <c r="C5019" s="5">
        <v>1350.0286000000001</v>
      </c>
    </row>
    <row r="5020" spans="2:3" x14ac:dyDescent="0.3">
      <c r="B5020" s="4" t="s">
        <v>18645</v>
      </c>
      <c r="C5020" s="5">
        <v>1348.9463000000001</v>
      </c>
    </row>
    <row r="5021" spans="2:3" x14ac:dyDescent="0.3">
      <c r="B5021" s="4" t="s">
        <v>5030</v>
      </c>
      <c r="C5021" s="5">
        <v>1345.9042999999999</v>
      </c>
    </row>
    <row r="5022" spans="2:3" x14ac:dyDescent="0.3">
      <c r="B5022" s="4" t="s">
        <v>8324</v>
      </c>
      <c r="C5022" s="5">
        <v>1345.5055000000002</v>
      </c>
    </row>
    <row r="5023" spans="2:3" x14ac:dyDescent="0.3">
      <c r="B5023" s="4" t="s">
        <v>8930</v>
      </c>
      <c r="C5023" s="5">
        <v>1343.9763000000003</v>
      </c>
    </row>
    <row r="5024" spans="2:3" x14ac:dyDescent="0.3">
      <c r="B5024" s="4" t="s">
        <v>9093</v>
      </c>
      <c r="C5024" s="5">
        <v>1343.8893000000003</v>
      </c>
    </row>
    <row r="5025" spans="2:3" x14ac:dyDescent="0.3">
      <c r="B5025" s="4" t="s">
        <v>4393</v>
      </c>
      <c r="C5025" s="5">
        <v>1340.4713999999999</v>
      </c>
    </row>
    <row r="5026" spans="2:3" x14ac:dyDescent="0.3">
      <c r="B5026" s="4" t="s">
        <v>18555</v>
      </c>
      <c r="C5026" s="5">
        <v>1339.8031000000001</v>
      </c>
    </row>
    <row r="5027" spans="2:3" x14ac:dyDescent="0.3">
      <c r="B5027" s="4" t="s">
        <v>14892</v>
      </c>
      <c r="C5027" s="5">
        <v>1339.1210000000001</v>
      </c>
    </row>
    <row r="5028" spans="2:3" x14ac:dyDescent="0.3">
      <c r="B5028" s="4" t="s">
        <v>16079</v>
      </c>
      <c r="C5028" s="5">
        <v>1338.9695000000002</v>
      </c>
    </row>
    <row r="5029" spans="2:3" x14ac:dyDescent="0.3">
      <c r="B5029" s="4" t="s">
        <v>11793</v>
      </c>
      <c r="C5029" s="5">
        <v>1334.9619000000002</v>
      </c>
    </row>
    <row r="5030" spans="2:3" x14ac:dyDescent="0.3">
      <c r="B5030" s="4" t="s">
        <v>15450</v>
      </c>
      <c r="C5030" s="5">
        <v>1333.9899</v>
      </c>
    </row>
    <row r="5031" spans="2:3" x14ac:dyDescent="0.3">
      <c r="B5031" s="4" t="s">
        <v>1025</v>
      </c>
      <c r="C5031" s="5">
        <v>1331.4754</v>
      </c>
    </row>
    <row r="5032" spans="2:3" x14ac:dyDescent="0.3">
      <c r="B5032" s="4" t="s">
        <v>18757</v>
      </c>
      <c r="C5032" s="5">
        <v>1328.9416000000001</v>
      </c>
    </row>
    <row r="5033" spans="2:3" x14ac:dyDescent="0.3">
      <c r="B5033" s="4" t="s">
        <v>11847</v>
      </c>
      <c r="C5033" s="5">
        <v>1325.6128000000001</v>
      </c>
    </row>
    <row r="5034" spans="2:3" x14ac:dyDescent="0.3">
      <c r="B5034" s="4" t="s">
        <v>5261</v>
      </c>
      <c r="C5034" s="5">
        <v>1324.8471</v>
      </c>
    </row>
    <row r="5035" spans="2:3" x14ac:dyDescent="0.3">
      <c r="B5035" s="4" t="s">
        <v>1697</v>
      </c>
      <c r="C5035" s="5">
        <v>1321.97</v>
      </c>
    </row>
    <row r="5036" spans="2:3" x14ac:dyDescent="0.3">
      <c r="B5036" s="4" t="s">
        <v>10037</v>
      </c>
      <c r="C5036" s="5">
        <v>1321.41</v>
      </c>
    </row>
    <row r="5037" spans="2:3" x14ac:dyDescent="0.3">
      <c r="B5037" s="4" t="s">
        <v>9739</v>
      </c>
      <c r="C5037" s="5">
        <v>1318.8249000000001</v>
      </c>
    </row>
    <row r="5038" spans="2:3" x14ac:dyDescent="0.3">
      <c r="B5038" s="4" t="s">
        <v>11397</v>
      </c>
      <c r="C5038" s="5">
        <v>1318.7978000000001</v>
      </c>
    </row>
    <row r="5039" spans="2:3" x14ac:dyDescent="0.3">
      <c r="B5039" s="4" t="s">
        <v>16188</v>
      </c>
      <c r="C5039" s="5">
        <v>1318.3299</v>
      </c>
    </row>
    <row r="5040" spans="2:3" x14ac:dyDescent="0.3">
      <c r="B5040" s="4" t="s">
        <v>10647</v>
      </c>
      <c r="C5040" s="5">
        <v>1317.9152000000001</v>
      </c>
    </row>
    <row r="5041" spans="2:3" x14ac:dyDescent="0.3">
      <c r="B5041" s="4" t="s">
        <v>10875</v>
      </c>
      <c r="C5041" s="5">
        <v>1317.2148999999999</v>
      </c>
    </row>
    <row r="5042" spans="2:3" x14ac:dyDescent="0.3">
      <c r="B5042" s="4" t="s">
        <v>11701</v>
      </c>
      <c r="C5042" s="5">
        <v>1317.0884000000001</v>
      </c>
    </row>
    <row r="5043" spans="2:3" x14ac:dyDescent="0.3">
      <c r="B5043" s="4" t="s">
        <v>9996</v>
      </c>
      <c r="C5043" s="5">
        <v>1315.8348000000001</v>
      </c>
    </row>
    <row r="5044" spans="2:3" x14ac:dyDescent="0.3">
      <c r="B5044" s="4" t="s">
        <v>14357</v>
      </c>
      <c r="C5044" s="5">
        <v>1315.5901000000001</v>
      </c>
    </row>
    <row r="5045" spans="2:3" x14ac:dyDescent="0.3">
      <c r="B5045" s="4" t="s">
        <v>18494</v>
      </c>
      <c r="C5045" s="5">
        <v>1314.9039</v>
      </c>
    </row>
    <row r="5046" spans="2:3" x14ac:dyDescent="0.3">
      <c r="B5046" s="4" t="s">
        <v>18821</v>
      </c>
      <c r="C5046" s="5">
        <v>1313.2300999999998</v>
      </c>
    </row>
    <row r="5047" spans="2:3" x14ac:dyDescent="0.3">
      <c r="B5047" s="4" t="s">
        <v>15157</v>
      </c>
      <c r="C5047" s="5">
        <v>1312.8082999999999</v>
      </c>
    </row>
    <row r="5048" spans="2:3" x14ac:dyDescent="0.3">
      <c r="B5048" s="4" t="s">
        <v>9357</v>
      </c>
      <c r="C5048" s="5">
        <v>1311.4662000000001</v>
      </c>
    </row>
    <row r="5049" spans="2:3" x14ac:dyDescent="0.3">
      <c r="B5049" s="4" t="s">
        <v>4510</v>
      </c>
      <c r="C5049" s="5">
        <v>1309.98</v>
      </c>
    </row>
    <row r="5050" spans="2:3" x14ac:dyDescent="0.3">
      <c r="B5050" s="4" t="s">
        <v>8878</v>
      </c>
      <c r="C5050" s="5">
        <v>1309.8454000000002</v>
      </c>
    </row>
    <row r="5051" spans="2:3" x14ac:dyDescent="0.3">
      <c r="B5051" s="4" t="s">
        <v>3945</v>
      </c>
      <c r="C5051" s="5">
        <v>1308.9503</v>
      </c>
    </row>
    <row r="5052" spans="2:3" x14ac:dyDescent="0.3">
      <c r="B5052" s="4" t="s">
        <v>5453</v>
      </c>
      <c r="C5052" s="5">
        <v>1305.7318</v>
      </c>
    </row>
    <row r="5053" spans="2:3" x14ac:dyDescent="0.3">
      <c r="B5053" s="4" t="s">
        <v>14798</v>
      </c>
      <c r="C5053" s="5">
        <v>1304.7501</v>
      </c>
    </row>
    <row r="5054" spans="2:3" x14ac:dyDescent="0.3">
      <c r="B5054" s="4" t="s">
        <v>11714</v>
      </c>
      <c r="C5054" s="5">
        <v>1303.066</v>
      </c>
    </row>
    <row r="5055" spans="2:3" x14ac:dyDescent="0.3">
      <c r="B5055" s="4" t="s">
        <v>3225</v>
      </c>
      <c r="C5055" s="5">
        <v>1302.7145</v>
      </c>
    </row>
    <row r="5056" spans="2:3" x14ac:dyDescent="0.3">
      <c r="B5056" s="4" t="s">
        <v>9309</v>
      </c>
      <c r="C5056" s="5">
        <v>1302.6711</v>
      </c>
    </row>
    <row r="5057" spans="2:3" x14ac:dyDescent="0.3">
      <c r="B5057" s="4" t="s">
        <v>10768</v>
      </c>
      <c r="C5057" s="5">
        <v>1302.0896</v>
      </c>
    </row>
    <row r="5058" spans="2:3" x14ac:dyDescent="0.3">
      <c r="B5058" s="4" t="s">
        <v>15472</v>
      </c>
      <c r="C5058" s="5">
        <v>1302.0415</v>
      </c>
    </row>
    <row r="5059" spans="2:3" x14ac:dyDescent="0.3">
      <c r="B5059" s="4" t="s">
        <v>15793</v>
      </c>
      <c r="C5059" s="5">
        <v>1300.7640000000001</v>
      </c>
    </row>
    <row r="5060" spans="2:3" x14ac:dyDescent="0.3">
      <c r="B5060" s="4" t="s">
        <v>8219</v>
      </c>
      <c r="C5060" s="5">
        <v>1300.4817</v>
      </c>
    </row>
    <row r="5061" spans="2:3" x14ac:dyDescent="0.3">
      <c r="B5061" s="4" t="s">
        <v>12562</v>
      </c>
      <c r="C5061" s="5">
        <v>1300.4386000000002</v>
      </c>
    </row>
    <row r="5062" spans="2:3" x14ac:dyDescent="0.3">
      <c r="B5062" s="4" t="s">
        <v>14408</v>
      </c>
      <c r="C5062" s="5">
        <v>1299.3925000000002</v>
      </c>
    </row>
    <row r="5063" spans="2:3" x14ac:dyDescent="0.3">
      <c r="B5063" s="4" t="s">
        <v>9859</v>
      </c>
      <c r="C5063" s="5">
        <v>1298.7029</v>
      </c>
    </row>
    <row r="5064" spans="2:3" x14ac:dyDescent="0.3">
      <c r="B5064" s="4" t="s">
        <v>3850</v>
      </c>
      <c r="C5064" s="5">
        <v>1297.4635000000001</v>
      </c>
    </row>
    <row r="5065" spans="2:3" x14ac:dyDescent="0.3">
      <c r="B5065" s="4" t="s">
        <v>8572</v>
      </c>
      <c r="C5065" s="5">
        <v>1297.2954</v>
      </c>
    </row>
    <row r="5066" spans="2:3" x14ac:dyDescent="0.3">
      <c r="B5066" s="4" t="s">
        <v>11300</v>
      </c>
      <c r="C5066" s="5">
        <v>1296.7368000000001</v>
      </c>
    </row>
    <row r="5067" spans="2:3" x14ac:dyDescent="0.3">
      <c r="B5067" s="4" t="s">
        <v>18775</v>
      </c>
      <c r="C5067" s="5">
        <v>1296.3987</v>
      </c>
    </row>
    <row r="5068" spans="2:3" x14ac:dyDescent="0.3">
      <c r="B5068" s="4" t="s">
        <v>12102</v>
      </c>
      <c r="C5068" s="5">
        <v>1295.1093000000001</v>
      </c>
    </row>
    <row r="5069" spans="2:3" x14ac:dyDescent="0.3">
      <c r="B5069" s="4" t="s">
        <v>17153</v>
      </c>
      <c r="C5069" s="5">
        <v>1293.942</v>
      </c>
    </row>
    <row r="5070" spans="2:3" x14ac:dyDescent="0.3">
      <c r="B5070" s="4" t="s">
        <v>3263</v>
      </c>
      <c r="C5070" s="5">
        <v>1293.2845000000002</v>
      </c>
    </row>
    <row r="5071" spans="2:3" x14ac:dyDescent="0.3">
      <c r="B5071" s="4" t="s">
        <v>12177</v>
      </c>
      <c r="C5071" s="5">
        <v>1293.1270000000002</v>
      </c>
    </row>
    <row r="5072" spans="2:3" x14ac:dyDescent="0.3">
      <c r="B5072" s="4" t="s">
        <v>1662</v>
      </c>
      <c r="C5072" s="5">
        <v>1292.1313</v>
      </c>
    </row>
    <row r="5073" spans="2:3" x14ac:dyDescent="0.3">
      <c r="B5073" s="4" t="s">
        <v>16630</v>
      </c>
      <c r="C5073" s="5">
        <v>1291.914</v>
      </c>
    </row>
    <row r="5074" spans="2:3" x14ac:dyDescent="0.3">
      <c r="B5074" s="4" t="s">
        <v>8562</v>
      </c>
      <c r="C5074" s="5">
        <v>1291.7613000000001</v>
      </c>
    </row>
    <row r="5075" spans="2:3" x14ac:dyDescent="0.3">
      <c r="B5075" s="4" t="s">
        <v>3452</v>
      </c>
      <c r="C5075" s="5">
        <v>1291.3417000000002</v>
      </c>
    </row>
    <row r="5076" spans="2:3" x14ac:dyDescent="0.3">
      <c r="B5076" s="4" t="s">
        <v>15218</v>
      </c>
      <c r="C5076" s="5">
        <v>1290.3220000000001</v>
      </c>
    </row>
    <row r="5077" spans="2:3" x14ac:dyDescent="0.3">
      <c r="B5077" s="4" t="s">
        <v>5189</v>
      </c>
      <c r="C5077" s="5">
        <v>1288.5319</v>
      </c>
    </row>
    <row r="5078" spans="2:3" x14ac:dyDescent="0.3">
      <c r="B5078" s="4" t="s">
        <v>1681</v>
      </c>
      <c r="C5078" s="5">
        <v>1288.4576</v>
      </c>
    </row>
    <row r="5079" spans="2:3" x14ac:dyDescent="0.3">
      <c r="B5079" s="4" t="s">
        <v>1179</v>
      </c>
      <c r="C5079" s="5">
        <v>1288.3820000000001</v>
      </c>
    </row>
    <row r="5080" spans="2:3" x14ac:dyDescent="0.3">
      <c r="B5080" s="4" t="s">
        <v>16430</v>
      </c>
      <c r="C5080" s="5">
        <v>1286.8040000000001</v>
      </c>
    </row>
    <row r="5081" spans="2:3" x14ac:dyDescent="0.3">
      <c r="B5081" s="4" t="s">
        <v>12950</v>
      </c>
      <c r="C5081" s="5">
        <v>1286.155</v>
      </c>
    </row>
    <row r="5082" spans="2:3" x14ac:dyDescent="0.3">
      <c r="B5082" s="4" t="s">
        <v>3679</v>
      </c>
      <c r="C5082" s="5">
        <v>1285.7237999999998</v>
      </c>
    </row>
    <row r="5083" spans="2:3" x14ac:dyDescent="0.3">
      <c r="B5083" s="4" t="s">
        <v>5647</v>
      </c>
      <c r="C5083" s="5">
        <v>1283.8605</v>
      </c>
    </row>
    <row r="5084" spans="2:3" x14ac:dyDescent="0.3">
      <c r="B5084" s="4" t="s">
        <v>8668</v>
      </c>
      <c r="C5084" s="5">
        <v>1283.1299000000001</v>
      </c>
    </row>
    <row r="5085" spans="2:3" x14ac:dyDescent="0.3">
      <c r="B5085" s="4" t="s">
        <v>15111</v>
      </c>
      <c r="C5085" s="5">
        <v>1282.9673</v>
      </c>
    </row>
    <row r="5086" spans="2:3" x14ac:dyDescent="0.3">
      <c r="B5086" s="4" t="s">
        <v>15642</v>
      </c>
      <c r="C5086" s="5">
        <v>1281.7039</v>
      </c>
    </row>
    <row r="5087" spans="2:3" x14ac:dyDescent="0.3">
      <c r="B5087" s="4" t="s">
        <v>10945</v>
      </c>
      <c r="C5087" s="5">
        <v>1278.6121000000001</v>
      </c>
    </row>
    <row r="5088" spans="2:3" x14ac:dyDescent="0.3">
      <c r="B5088" s="4" t="s">
        <v>2190</v>
      </c>
      <c r="C5088" s="5">
        <v>1276.5700999999999</v>
      </c>
    </row>
    <row r="5089" spans="2:3" x14ac:dyDescent="0.3">
      <c r="B5089" s="4" t="s">
        <v>18213</v>
      </c>
      <c r="C5089" s="5">
        <v>1276.2463</v>
      </c>
    </row>
    <row r="5090" spans="2:3" x14ac:dyDescent="0.3">
      <c r="B5090" s="4" t="s">
        <v>9484</v>
      </c>
      <c r="C5090" s="5">
        <v>1275.7014999999999</v>
      </c>
    </row>
    <row r="5091" spans="2:3" x14ac:dyDescent="0.3">
      <c r="B5091" s="4" t="s">
        <v>17700</v>
      </c>
      <c r="C5091" s="5">
        <v>1275.0337999999997</v>
      </c>
    </row>
    <row r="5092" spans="2:3" x14ac:dyDescent="0.3">
      <c r="B5092" s="4" t="s">
        <v>4691</v>
      </c>
      <c r="C5092" s="5">
        <v>1274.4950000000001</v>
      </c>
    </row>
    <row r="5093" spans="2:3" x14ac:dyDescent="0.3">
      <c r="B5093" s="4" t="s">
        <v>888</v>
      </c>
      <c r="C5093" s="5">
        <v>1274.4950000000001</v>
      </c>
    </row>
    <row r="5094" spans="2:3" x14ac:dyDescent="0.3">
      <c r="B5094" s="4" t="s">
        <v>6427</v>
      </c>
      <c r="C5094" s="5">
        <v>1273.1163000000001</v>
      </c>
    </row>
    <row r="5095" spans="2:3" x14ac:dyDescent="0.3">
      <c r="B5095" s="4" t="s">
        <v>7559</v>
      </c>
      <c r="C5095" s="5">
        <v>1272.5911000000001</v>
      </c>
    </row>
    <row r="5096" spans="2:3" x14ac:dyDescent="0.3">
      <c r="B5096" s="4" t="s">
        <v>5000</v>
      </c>
      <c r="C5096" s="5">
        <v>1269.9283999999998</v>
      </c>
    </row>
    <row r="5097" spans="2:3" x14ac:dyDescent="0.3">
      <c r="B5097" s="4" t="s">
        <v>9961</v>
      </c>
      <c r="C5097" s="5">
        <v>1268.0291000000002</v>
      </c>
    </row>
    <row r="5098" spans="2:3" x14ac:dyDescent="0.3">
      <c r="B5098" s="4" t="s">
        <v>8228</v>
      </c>
      <c r="C5098" s="5">
        <v>1267.1523</v>
      </c>
    </row>
    <row r="5099" spans="2:3" x14ac:dyDescent="0.3">
      <c r="B5099" s="4" t="s">
        <v>4653</v>
      </c>
      <c r="C5099" s="5">
        <v>1262.4579000000001</v>
      </c>
    </row>
    <row r="5100" spans="2:3" x14ac:dyDescent="0.3">
      <c r="B5100" s="4" t="s">
        <v>5985</v>
      </c>
      <c r="C5100" s="5">
        <v>1261.8792000000001</v>
      </c>
    </row>
    <row r="5101" spans="2:3" x14ac:dyDescent="0.3">
      <c r="B5101" s="4" t="s">
        <v>760</v>
      </c>
      <c r="C5101" s="5">
        <v>1261.7724000000001</v>
      </c>
    </row>
    <row r="5102" spans="2:3" x14ac:dyDescent="0.3">
      <c r="B5102" s="4" t="s">
        <v>4278</v>
      </c>
      <c r="C5102" s="5">
        <v>1261.5959</v>
      </c>
    </row>
    <row r="5103" spans="2:3" x14ac:dyDescent="0.3">
      <c r="B5103" s="4" t="s">
        <v>11380</v>
      </c>
      <c r="C5103" s="5">
        <v>1261.546</v>
      </c>
    </row>
    <row r="5104" spans="2:3" x14ac:dyDescent="0.3">
      <c r="B5104" s="4" t="s">
        <v>5207</v>
      </c>
      <c r="C5104" s="5">
        <v>1260.4423999999999</v>
      </c>
    </row>
    <row r="5105" spans="2:3" x14ac:dyDescent="0.3">
      <c r="B5105" s="4" t="s">
        <v>6396</v>
      </c>
      <c r="C5105" s="5">
        <v>1260.3254000000002</v>
      </c>
    </row>
    <row r="5106" spans="2:3" x14ac:dyDescent="0.3">
      <c r="B5106" s="4" t="s">
        <v>16451</v>
      </c>
      <c r="C5106" s="5">
        <v>1260.0620000000001</v>
      </c>
    </row>
    <row r="5107" spans="2:3" x14ac:dyDescent="0.3">
      <c r="B5107" s="4" t="s">
        <v>10713</v>
      </c>
      <c r="C5107" s="5">
        <v>1259.5150999999998</v>
      </c>
    </row>
    <row r="5108" spans="2:3" x14ac:dyDescent="0.3">
      <c r="B5108" s="4" t="s">
        <v>7480</v>
      </c>
      <c r="C5108" s="5">
        <v>1258.0563999999999</v>
      </c>
    </row>
    <row r="5109" spans="2:3" x14ac:dyDescent="0.3">
      <c r="B5109" s="4" t="s">
        <v>12560</v>
      </c>
      <c r="C5109" s="5">
        <v>1256.4686999999999</v>
      </c>
    </row>
    <row r="5110" spans="2:3" x14ac:dyDescent="0.3">
      <c r="B5110" s="4" t="s">
        <v>8040</v>
      </c>
      <c r="C5110" s="5">
        <v>1256.0934</v>
      </c>
    </row>
    <row r="5111" spans="2:3" x14ac:dyDescent="0.3">
      <c r="B5111" s="4" t="s">
        <v>1775</v>
      </c>
      <c r="C5111" s="5">
        <v>1255.8843000000002</v>
      </c>
    </row>
    <row r="5112" spans="2:3" x14ac:dyDescent="0.3">
      <c r="B5112" s="4" t="s">
        <v>9934</v>
      </c>
      <c r="C5112" s="5">
        <v>1255.3606</v>
      </c>
    </row>
    <row r="5113" spans="2:3" x14ac:dyDescent="0.3">
      <c r="B5113" s="4" t="s">
        <v>8086</v>
      </c>
      <c r="C5113" s="5">
        <v>1255.0593000000001</v>
      </c>
    </row>
    <row r="5114" spans="2:3" x14ac:dyDescent="0.3">
      <c r="B5114" s="4" t="s">
        <v>16065</v>
      </c>
      <c r="C5114" s="5">
        <v>1254.9724999999999</v>
      </c>
    </row>
    <row r="5115" spans="2:3" x14ac:dyDescent="0.3">
      <c r="B5115" s="4" t="s">
        <v>843</v>
      </c>
      <c r="C5115" s="5">
        <v>1254.2377000000001</v>
      </c>
    </row>
    <row r="5116" spans="2:3" x14ac:dyDescent="0.3">
      <c r="B5116" s="4" t="s">
        <v>3916</v>
      </c>
      <c r="C5116" s="5">
        <v>1252.8918000000001</v>
      </c>
    </row>
    <row r="5117" spans="2:3" x14ac:dyDescent="0.3">
      <c r="B5117" s="4" t="s">
        <v>17589</v>
      </c>
      <c r="C5117" s="5">
        <v>1250.3298</v>
      </c>
    </row>
    <row r="5118" spans="2:3" x14ac:dyDescent="0.3">
      <c r="B5118" s="4" t="s">
        <v>17006</v>
      </c>
      <c r="C5118" s="5">
        <v>1248.6369</v>
      </c>
    </row>
    <row r="5119" spans="2:3" x14ac:dyDescent="0.3">
      <c r="B5119" s="4" t="s">
        <v>13925</v>
      </c>
      <c r="C5119" s="5">
        <v>1247.3207</v>
      </c>
    </row>
    <row r="5120" spans="2:3" x14ac:dyDescent="0.3">
      <c r="B5120" s="4" t="s">
        <v>8098</v>
      </c>
      <c r="C5120" s="5">
        <v>1247.066</v>
      </c>
    </row>
    <row r="5121" spans="2:3" x14ac:dyDescent="0.3">
      <c r="B5121" s="4" t="s">
        <v>1112</v>
      </c>
      <c r="C5121" s="5">
        <v>1247.066</v>
      </c>
    </row>
    <row r="5122" spans="2:3" x14ac:dyDescent="0.3">
      <c r="B5122" s="4" t="s">
        <v>13244</v>
      </c>
      <c r="C5122" s="5">
        <v>1246.5551</v>
      </c>
    </row>
    <row r="5123" spans="2:3" x14ac:dyDescent="0.3">
      <c r="B5123" s="4" t="s">
        <v>6377</v>
      </c>
      <c r="C5123" s="5">
        <v>1246.1344999999999</v>
      </c>
    </row>
    <row r="5124" spans="2:3" x14ac:dyDescent="0.3">
      <c r="B5124" s="4" t="s">
        <v>9045</v>
      </c>
      <c r="C5124" s="5">
        <v>1245.2284999999999</v>
      </c>
    </row>
    <row r="5125" spans="2:3" x14ac:dyDescent="0.3">
      <c r="B5125" s="4" t="s">
        <v>1366</v>
      </c>
      <c r="C5125" s="5">
        <v>1244.8629000000001</v>
      </c>
    </row>
    <row r="5126" spans="2:3" x14ac:dyDescent="0.3">
      <c r="B5126" s="4" t="s">
        <v>1378</v>
      </c>
      <c r="C5126" s="5">
        <v>1244.1343000000002</v>
      </c>
    </row>
    <row r="5127" spans="2:3" x14ac:dyDescent="0.3">
      <c r="B5127" s="4" t="s">
        <v>12614</v>
      </c>
      <c r="C5127" s="5">
        <v>1243.7535</v>
      </c>
    </row>
    <row r="5128" spans="2:3" x14ac:dyDescent="0.3">
      <c r="B5128" s="4" t="s">
        <v>3900</v>
      </c>
      <c r="C5128" s="5">
        <v>1241.2824000000001</v>
      </c>
    </row>
    <row r="5129" spans="2:3" x14ac:dyDescent="0.3">
      <c r="B5129" s="4" t="s">
        <v>11178</v>
      </c>
      <c r="C5129" s="5">
        <v>1241.1873000000001</v>
      </c>
    </row>
    <row r="5130" spans="2:3" x14ac:dyDescent="0.3">
      <c r="B5130" s="4" t="s">
        <v>2397</v>
      </c>
      <c r="C5130" s="5">
        <v>1237.2197000000001</v>
      </c>
    </row>
    <row r="5131" spans="2:3" x14ac:dyDescent="0.3">
      <c r="B5131" s="4" t="s">
        <v>5188</v>
      </c>
      <c r="C5131" s="5">
        <v>1236.96</v>
      </c>
    </row>
    <row r="5132" spans="2:3" x14ac:dyDescent="0.3">
      <c r="B5132" s="4" t="s">
        <v>850</v>
      </c>
      <c r="C5132" s="5">
        <v>1236.96</v>
      </c>
    </row>
    <row r="5133" spans="2:3" x14ac:dyDescent="0.3">
      <c r="B5133" s="4" t="s">
        <v>10709</v>
      </c>
      <c r="C5133" s="5">
        <v>1235.3313000000001</v>
      </c>
    </row>
    <row r="5134" spans="2:3" x14ac:dyDescent="0.3">
      <c r="B5134" s="4" t="s">
        <v>4042</v>
      </c>
      <c r="C5134" s="5">
        <v>1230.6876</v>
      </c>
    </row>
    <row r="5135" spans="2:3" x14ac:dyDescent="0.3">
      <c r="B5135" s="4" t="s">
        <v>12708</v>
      </c>
      <c r="C5135" s="5">
        <v>1227.0515</v>
      </c>
    </row>
    <row r="5136" spans="2:3" x14ac:dyDescent="0.3">
      <c r="B5136" s="4" t="s">
        <v>1846</v>
      </c>
      <c r="C5136" s="5">
        <v>1226.1806999999999</v>
      </c>
    </row>
    <row r="5137" spans="2:3" x14ac:dyDescent="0.3">
      <c r="B5137" s="4" t="s">
        <v>5057</v>
      </c>
      <c r="C5137" s="5">
        <v>1225.5093000000002</v>
      </c>
    </row>
    <row r="5138" spans="2:3" x14ac:dyDescent="0.3">
      <c r="B5138" s="4" t="s">
        <v>18211</v>
      </c>
      <c r="C5138" s="5">
        <v>1224.3896</v>
      </c>
    </row>
    <row r="5139" spans="2:3" x14ac:dyDescent="0.3">
      <c r="B5139" s="4" t="s">
        <v>14898</v>
      </c>
      <c r="C5139" s="5">
        <v>1222.2306000000001</v>
      </c>
    </row>
    <row r="5140" spans="2:3" x14ac:dyDescent="0.3">
      <c r="B5140" s="4" t="s">
        <v>13005</v>
      </c>
      <c r="C5140" s="5">
        <v>1222.2306000000001</v>
      </c>
    </row>
    <row r="5141" spans="2:3" x14ac:dyDescent="0.3">
      <c r="B5141" s="4" t="s">
        <v>6419</v>
      </c>
      <c r="C5141" s="5">
        <v>1222.2306000000001</v>
      </c>
    </row>
    <row r="5142" spans="2:3" x14ac:dyDescent="0.3">
      <c r="B5142" s="4" t="s">
        <v>3402</v>
      </c>
      <c r="C5142" s="5">
        <v>1221.8498</v>
      </c>
    </row>
    <row r="5143" spans="2:3" x14ac:dyDescent="0.3">
      <c r="B5143" s="4" t="s">
        <v>4543</v>
      </c>
      <c r="C5143" s="5">
        <v>1221.7830999999999</v>
      </c>
    </row>
    <row r="5144" spans="2:3" x14ac:dyDescent="0.3">
      <c r="B5144" s="4" t="s">
        <v>5441</v>
      </c>
      <c r="C5144" s="5">
        <v>1221.7507000000001</v>
      </c>
    </row>
    <row r="5145" spans="2:3" x14ac:dyDescent="0.3">
      <c r="B5145" s="4" t="s">
        <v>10251</v>
      </c>
      <c r="C5145" s="5">
        <v>1221.0618999999999</v>
      </c>
    </row>
    <row r="5146" spans="2:3" x14ac:dyDescent="0.3">
      <c r="B5146" s="4" t="s">
        <v>18179</v>
      </c>
      <c r="C5146" s="5">
        <v>1219.2917</v>
      </c>
    </row>
    <row r="5147" spans="2:3" x14ac:dyDescent="0.3">
      <c r="B5147" s="4" t="s">
        <v>6477</v>
      </c>
      <c r="C5147" s="5">
        <v>1218.3459</v>
      </c>
    </row>
    <row r="5148" spans="2:3" x14ac:dyDescent="0.3">
      <c r="B5148" s="4" t="s">
        <v>16662</v>
      </c>
      <c r="C5148" s="5">
        <v>1217.4376999999999</v>
      </c>
    </row>
    <row r="5149" spans="2:3" x14ac:dyDescent="0.3">
      <c r="B5149" s="4" t="s">
        <v>7729</v>
      </c>
      <c r="C5149" s="5">
        <v>1216.4898999999998</v>
      </c>
    </row>
    <row r="5150" spans="2:3" x14ac:dyDescent="0.3">
      <c r="B5150" s="4" t="s">
        <v>7585</v>
      </c>
      <c r="C5150" s="5">
        <v>1216.2977000000003</v>
      </c>
    </row>
    <row r="5151" spans="2:3" x14ac:dyDescent="0.3">
      <c r="B5151" s="4" t="s">
        <v>16685</v>
      </c>
      <c r="C5151" s="5">
        <v>1216.0968</v>
      </c>
    </row>
    <row r="5152" spans="2:3" x14ac:dyDescent="0.3">
      <c r="B5152" s="4" t="s">
        <v>16991</v>
      </c>
      <c r="C5152" s="5">
        <v>1214.7248999999999</v>
      </c>
    </row>
    <row r="5153" spans="2:3" x14ac:dyDescent="0.3">
      <c r="B5153" s="4" t="s">
        <v>5941</v>
      </c>
      <c r="C5153" s="5">
        <v>1214.3896</v>
      </c>
    </row>
    <row r="5154" spans="2:3" x14ac:dyDescent="0.3">
      <c r="B5154" s="4" t="s">
        <v>15865</v>
      </c>
      <c r="C5154" s="5">
        <v>1211.4635000000001</v>
      </c>
    </row>
    <row r="5155" spans="2:3" x14ac:dyDescent="0.3">
      <c r="B5155" s="4" t="s">
        <v>8455</v>
      </c>
      <c r="C5155" s="5">
        <v>1210.9048</v>
      </c>
    </row>
    <row r="5156" spans="2:3" x14ac:dyDescent="0.3">
      <c r="B5156" s="4" t="s">
        <v>13469</v>
      </c>
      <c r="C5156" s="5">
        <v>1210.1026000000002</v>
      </c>
    </row>
    <row r="5157" spans="2:3" x14ac:dyDescent="0.3">
      <c r="B5157" s="4" t="s">
        <v>16351</v>
      </c>
      <c r="C5157" s="5">
        <v>1209.8467000000001</v>
      </c>
    </row>
    <row r="5158" spans="2:3" x14ac:dyDescent="0.3">
      <c r="B5158" s="4" t="s">
        <v>17890</v>
      </c>
      <c r="C5158" s="5">
        <v>1209.3045999999999</v>
      </c>
    </row>
    <row r="5159" spans="2:3" x14ac:dyDescent="0.3">
      <c r="B5159" s="4" t="s">
        <v>4131</v>
      </c>
      <c r="C5159" s="5">
        <v>1209.2207000000001</v>
      </c>
    </row>
    <row r="5160" spans="2:3" x14ac:dyDescent="0.3">
      <c r="B5160" s="4" t="s">
        <v>11132</v>
      </c>
      <c r="C5160" s="5">
        <v>1209.087</v>
      </c>
    </row>
    <row r="5161" spans="2:3" x14ac:dyDescent="0.3">
      <c r="B5161" s="4" t="s">
        <v>7836</v>
      </c>
      <c r="C5161" s="5">
        <v>1208.9745</v>
      </c>
    </row>
    <row r="5162" spans="2:3" x14ac:dyDescent="0.3">
      <c r="B5162" s="4" t="s">
        <v>12149</v>
      </c>
      <c r="C5162" s="5">
        <v>1207.5578</v>
      </c>
    </row>
    <row r="5163" spans="2:3" x14ac:dyDescent="0.3">
      <c r="B5163" s="4" t="s">
        <v>7978</v>
      </c>
      <c r="C5163" s="5">
        <v>1207.5326</v>
      </c>
    </row>
    <row r="5164" spans="2:3" x14ac:dyDescent="0.3">
      <c r="B5164" s="4" t="s">
        <v>6885</v>
      </c>
      <c r="C5164" s="5">
        <v>1207.2116000000001</v>
      </c>
    </row>
    <row r="5165" spans="2:3" x14ac:dyDescent="0.3">
      <c r="B5165" s="4" t="s">
        <v>15135</v>
      </c>
      <c r="C5165" s="5">
        <v>1206.1809000000001</v>
      </c>
    </row>
    <row r="5166" spans="2:3" x14ac:dyDescent="0.3">
      <c r="B5166" s="4" t="s">
        <v>1809</v>
      </c>
      <c r="C5166" s="5">
        <v>1203.6769000000002</v>
      </c>
    </row>
    <row r="5167" spans="2:3" x14ac:dyDescent="0.3">
      <c r="B5167" s="4" t="s">
        <v>16620</v>
      </c>
      <c r="C5167" s="5">
        <v>1201.92</v>
      </c>
    </row>
    <row r="5168" spans="2:3" x14ac:dyDescent="0.3">
      <c r="B5168" s="4" t="s">
        <v>3726</v>
      </c>
      <c r="C5168" s="5">
        <v>1199.9461000000001</v>
      </c>
    </row>
    <row r="5169" spans="2:3" x14ac:dyDescent="0.3">
      <c r="B5169" s="4" t="s">
        <v>1628</v>
      </c>
      <c r="C5169" s="5">
        <v>1199.8595</v>
      </c>
    </row>
    <row r="5170" spans="2:3" x14ac:dyDescent="0.3">
      <c r="B5170" s="4" t="s">
        <v>14150</v>
      </c>
      <c r="C5170" s="5">
        <v>1199.5339000000001</v>
      </c>
    </row>
    <row r="5171" spans="2:3" x14ac:dyDescent="0.3">
      <c r="B5171" s="4" t="s">
        <v>12897</v>
      </c>
      <c r="C5171" s="5">
        <v>1198.1154999999999</v>
      </c>
    </row>
    <row r="5172" spans="2:3" x14ac:dyDescent="0.3">
      <c r="B5172" s="4" t="s">
        <v>1382</v>
      </c>
      <c r="C5172" s="5">
        <v>1196.3317999999999</v>
      </c>
    </row>
    <row r="5173" spans="2:3" x14ac:dyDescent="0.3">
      <c r="B5173" s="4" t="s">
        <v>9556</v>
      </c>
      <c r="C5173" s="5">
        <v>1195.0538999999999</v>
      </c>
    </row>
    <row r="5174" spans="2:3" x14ac:dyDescent="0.3">
      <c r="B5174" s="4" t="s">
        <v>17675</v>
      </c>
      <c r="C5174" s="5">
        <v>1193.8303000000001</v>
      </c>
    </row>
    <row r="5175" spans="2:3" x14ac:dyDescent="0.3">
      <c r="B5175" s="4" t="s">
        <v>2381</v>
      </c>
      <c r="C5175" s="5">
        <v>1193.1748</v>
      </c>
    </row>
    <row r="5176" spans="2:3" x14ac:dyDescent="0.3">
      <c r="B5176" s="4" t="s">
        <v>13973</v>
      </c>
      <c r="C5176" s="5">
        <v>1192.06</v>
      </c>
    </row>
    <row r="5177" spans="2:3" x14ac:dyDescent="0.3">
      <c r="B5177" s="4" t="s">
        <v>13059</v>
      </c>
      <c r="C5177" s="5">
        <v>1191.7118000000003</v>
      </c>
    </row>
    <row r="5178" spans="2:3" x14ac:dyDescent="0.3">
      <c r="B5178" s="4" t="s">
        <v>16689</v>
      </c>
      <c r="C5178" s="5">
        <v>1191.1569999999999</v>
      </c>
    </row>
    <row r="5179" spans="2:3" x14ac:dyDescent="0.3">
      <c r="B5179" s="4" t="s">
        <v>15795</v>
      </c>
      <c r="C5179" s="5">
        <v>1190.4485999999999</v>
      </c>
    </row>
    <row r="5180" spans="2:3" x14ac:dyDescent="0.3">
      <c r="B5180" s="4" t="s">
        <v>4565</v>
      </c>
      <c r="C5180" s="5">
        <v>1190.4485999999999</v>
      </c>
    </row>
    <row r="5181" spans="2:3" x14ac:dyDescent="0.3">
      <c r="B5181" s="4" t="s">
        <v>3383</v>
      </c>
      <c r="C5181" s="5">
        <v>1189.1023000000002</v>
      </c>
    </row>
    <row r="5182" spans="2:3" x14ac:dyDescent="0.3">
      <c r="B5182" s="4" t="s">
        <v>8386</v>
      </c>
      <c r="C5182" s="5">
        <v>1187.2647000000002</v>
      </c>
    </row>
    <row r="5183" spans="2:3" x14ac:dyDescent="0.3">
      <c r="B5183" s="4" t="s">
        <v>17485</v>
      </c>
      <c r="C5183" s="5">
        <v>1187.1832999999999</v>
      </c>
    </row>
    <row r="5184" spans="2:3" x14ac:dyDescent="0.3">
      <c r="B5184" s="4" t="s">
        <v>16714</v>
      </c>
      <c r="C5184" s="5">
        <v>1186.9922999999999</v>
      </c>
    </row>
    <row r="5185" spans="2:3" x14ac:dyDescent="0.3">
      <c r="B5185" s="4" t="s">
        <v>5713</v>
      </c>
      <c r="C5185" s="5">
        <v>1186.0432000000001</v>
      </c>
    </row>
    <row r="5186" spans="2:3" x14ac:dyDescent="0.3">
      <c r="B5186" s="4" t="s">
        <v>17411</v>
      </c>
      <c r="C5186" s="5">
        <v>1185.7233000000003</v>
      </c>
    </row>
    <row r="5187" spans="2:3" x14ac:dyDescent="0.3">
      <c r="B5187" s="4" t="s">
        <v>6854</v>
      </c>
      <c r="C5187" s="5">
        <v>1185.0611999999999</v>
      </c>
    </row>
    <row r="5188" spans="2:3" x14ac:dyDescent="0.3">
      <c r="B5188" s="4" t="s">
        <v>9207</v>
      </c>
      <c r="C5188" s="5">
        <v>1183.7516000000001</v>
      </c>
    </row>
    <row r="5189" spans="2:3" x14ac:dyDescent="0.3">
      <c r="B5189" s="4" t="s">
        <v>11258</v>
      </c>
      <c r="C5189" s="5">
        <v>1183.5374000000002</v>
      </c>
    </row>
    <row r="5190" spans="2:3" x14ac:dyDescent="0.3">
      <c r="B5190" s="4" t="s">
        <v>1358</v>
      </c>
      <c r="C5190" s="5">
        <v>1183.4939000000002</v>
      </c>
    </row>
    <row r="5191" spans="2:3" x14ac:dyDescent="0.3">
      <c r="B5191" s="4" t="s">
        <v>11294</v>
      </c>
      <c r="C5191" s="5">
        <v>1183.4925000000001</v>
      </c>
    </row>
    <row r="5192" spans="2:3" x14ac:dyDescent="0.3">
      <c r="B5192" s="4" t="s">
        <v>614</v>
      </c>
      <c r="C5192" s="5">
        <v>1182.8879999999999</v>
      </c>
    </row>
    <row r="5193" spans="2:3" x14ac:dyDescent="0.3">
      <c r="B5193" s="4" t="s">
        <v>18933</v>
      </c>
      <c r="C5193" s="5">
        <v>1181.6897999999997</v>
      </c>
    </row>
    <row r="5194" spans="2:3" x14ac:dyDescent="0.3">
      <c r="B5194" s="4" t="s">
        <v>17413</v>
      </c>
      <c r="C5194" s="5">
        <v>1178.0424</v>
      </c>
    </row>
    <row r="5195" spans="2:3" x14ac:dyDescent="0.3">
      <c r="B5195" s="4" t="s">
        <v>16509</v>
      </c>
      <c r="C5195" s="5">
        <v>1178.0424</v>
      </c>
    </row>
    <row r="5196" spans="2:3" x14ac:dyDescent="0.3">
      <c r="B5196" s="4" t="s">
        <v>17420</v>
      </c>
      <c r="C5196" s="5">
        <v>1178.0424</v>
      </c>
    </row>
    <row r="5197" spans="2:3" x14ac:dyDescent="0.3">
      <c r="B5197" s="4" t="s">
        <v>15189</v>
      </c>
      <c r="C5197" s="5">
        <v>1178.0424</v>
      </c>
    </row>
    <row r="5198" spans="2:3" x14ac:dyDescent="0.3">
      <c r="B5198" s="4" t="s">
        <v>14473</v>
      </c>
      <c r="C5198" s="5">
        <v>1178.0424</v>
      </c>
    </row>
    <row r="5199" spans="2:3" x14ac:dyDescent="0.3">
      <c r="B5199" s="4" t="s">
        <v>13133</v>
      </c>
      <c r="C5199" s="5">
        <v>1178.0424</v>
      </c>
    </row>
    <row r="5200" spans="2:3" x14ac:dyDescent="0.3">
      <c r="B5200" s="4" t="s">
        <v>14202</v>
      </c>
      <c r="C5200" s="5">
        <v>1178.0424</v>
      </c>
    </row>
    <row r="5201" spans="2:3" x14ac:dyDescent="0.3">
      <c r="B5201" s="4" t="s">
        <v>9596</v>
      </c>
      <c r="C5201" s="5">
        <v>1178.0424</v>
      </c>
    </row>
    <row r="5202" spans="2:3" x14ac:dyDescent="0.3">
      <c r="B5202" s="4" t="s">
        <v>7814</v>
      </c>
      <c r="C5202" s="5">
        <v>1178.0424</v>
      </c>
    </row>
    <row r="5203" spans="2:3" x14ac:dyDescent="0.3">
      <c r="B5203" s="4" t="s">
        <v>3217</v>
      </c>
      <c r="C5203" s="5">
        <v>1178.0424</v>
      </c>
    </row>
    <row r="5204" spans="2:3" x14ac:dyDescent="0.3">
      <c r="B5204" s="4" t="s">
        <v>1801</v>
      </c>
      <c r="C5204" s="5">
        <v>1178.0424</v>
      </c>
    </row>
    <row r="5205" spans="2:3" x14ac:dyDescent="0.3">
      <c r="B5205" s="4" t="s">
        <v>9986</v>
      </c>
      <c r="C5205" s="5">
        <v>1175.6095</v>
      </c>
    </row>
    <row r="5206" spans="2:3" x14ac:dyDescent="0.3">
      <c r="B5206" s="4" t="s">
        <v>2842</v>
      </c>
      <c r="C5206" s="5">
        <v>1173.0543</v>
      </c>
    </row>
    <row r="5207" spans="2:3" x14ac:dyDescent="0.3">
      <c r="B5207" s="4" t="s">
        <v>18247</v>
      </c>
      <c r="C5207" s="5">
        <v>1170.6433999999999</v>
      </c>
    </row>
    <row r="5208" spans="2:3" x14ac:dyDescent="0.3">
      <c r="B5208" s="4" t="s">
        <v>7584</v>
      </c>
      <c r="C5208" s="5">
        <v>1170.5804000000001</v>
      </c>
    </row>
    <row r="5209" spans="2:3" x14ac:dyDescent="0.3">
      <c r="B5209" s="4" t="s">
        <v>18283</v>
      </c>
      <c r="C5209" s="5">
        <v>1169.0529000000001</v>
      </c>
    </row>
    <row r="5210" spans="2:3" x14ac:dyDescent="0.3">
      <c r="B5210" s="4" t="s">
        <v>2040</v>
      </c>
      <c r="C5210" s="5">
        <v>1169.0235</v>
      </c>
    </row>
    <row r="5211" spans="2:3" x14ac:dyDescent="0.3">
      <c r="B5211" s="4" t="s">
        <v>14985</v>
      </c>
      <c r="C5211" s="5">
        <v>1167.5572999999999</v>
      </c>
    </row>
    <row r="5212" spans="2:3" x14ac:dyDescent="0.3">
      <c r="B5212" s="4" t="s">
        <v>18903</v>
      </c>
      <c r="C5212" s="5">
        <v>1167.4281999999998</v>
      </c>
    </row>
    <row r="5213" spans="2:3" x14ac:dyDescent="0.3">
      <c r="B5213" s="4" t="s">
        <v>2560</v>
      </c>
      <c r="C5213" s="5">
        <v>1167.2758000000001</v>
      </c>
    </row>
    <row r="5214" spans="2:3" x14ac:dyDescent="0.3">
      <c r="B5214" s="4" t="s">
        <v>16298</v>
      </c>
      <c r="C5214" s="5">
        <v>1165.2795999999998</v>
      </c>
    </row>
    <row r="5215" spans="2:3" x14ac:dyDescent="0.3">
      <c r="B5215" s="4" t="s">
        <v>8795</v>
      </c>
      <c r="C5215" s="5">
        <v>1165.2795999999998</v>
      </c>
    </row>
    <row r="5216" spans="2:3" x14ac:dyDescent="0.3">
      <c r="B5216" s="4" t="s">
        <v>3605</v>
      </c>
      <c r="C5216" s="5">
        <v>1165.2795999999998</v>
      </c>
    </row>
    <row r="5217" spans="2:3" x14ac:dyDescent="0.3">
      <c r="B5217" s="4" t="s">
        <v>13204</v>
      </c>
      <c r="C5217" s="5">
        <v>1164.5201</v>
      </c>
    </row>
    <row r="5218" spans="2:3" x14ac:dyDescent="0.3">
      <c r="B5218" s="4" t="s">
        <v>14433</v>
      </c>
      <c r="C5218" s="5">
        <v>1163.4232000000002</v>
      </c>
    </row>
    <row r="5219" spans="2:3" x14ac:dyDescent="0.3">
      <c r="B5219" s="4" t="s">
        <v>15002</v>
      </c>
      <c r="C5219" s="5">
        <v>1162.1723000000002</v>
      </c>
    </row>
    <row r="5220" spans="2:3" x14ac:dyDescent="0.3">
      <c r="B5220" s="4" t="s">
        <v>16265</v>
      </c>
      <c r="C5220" s="5">
        <v>1161.4341000000002</v>
      </c>
    </row>
    <row r="5221" spans="2:3" x14ac:dyDescent="0.3">
      <c r="B5221" s="4" t="s">
        <v>5174</v>
      </c>
      <c r="C5221" s="5">
        <v>1160.8053</v>
      </c>
    </row>
    <row r="5222" spans="2:3" x14ac:dyDescent="0.3">
      <c r="B5222" s="4" t="s">
        <v>924</v>
      </c>
      <c r="C5222" s="5">
        <v>1158.2681</v>
      </c>
    </row>
    <row r="5223" spans="2:3" x14ac:dyDescent="0.3">
      <c r="B5223" s="4" t="s">
        <v>3244</v>
      </c>
      <c r="C5223" s="5">
        <v>1157.779</v>
      </c>
    </row>
    <row r="5224" spans="2:3" x14ac:dyDescent="0.3">
      <c r="B5224" s="4" t="s">
        <v>6472</v>
      </c>
      <c r="C5224" s="5">
        <v>1155.5645</v>
      </c>
    </row>
    <row r="5225" spans="2:3" x14ac:dyDescent="0.3">
      <c r="B5225" s="4" t="s">
        <v>13066</v>
      </c>
      <c r="C5225" s="5">
        <v>1154.9308999999998</v>
      </c>
    </row>
    <row r="5226" spans="2:3" x14ac:dyDescent="0.3">
      <c r="B5226" s="4" t="s">
        <v>3048</v>
      </c>
      <c r="C5226" s="5">
        <v>1154.1435999999999</v>
      </c>
    </row>
    <row r="5227" spans="2:3" x14ac:dyDescent="0.3">
      <c r="B5227" s="4" t="s">
        <v>11763</v>
      </c>
      <c r="C5227" s="5">
        <v>1154.0594000000001</v>
      </c>
    </row>
    <row r="5228" spans="2:3" x14ac:dyDescent="0.3">
      <c r="B5228" s="4" t="s">
        <v>18114</v>
      </c>
      <c r="C5228" s="5">
        <v>1152.8489</v>
      </c>
    </row>
    <row r="5229" spans="2:3" x14ac:dyDescent="0.3">
      <c r="B5229" s="4" t="s">
        <v>1138</v>
      </c>
      <c r="C5229" s="5">
        <v>1151.6196</v>
      </c>
    </row>
    <row r="5230" spans="2:3" x14ac:dyDescent="0.3">
      <c r="B5230" s="4" t="s">
        <v>14583</v>
      </c>
      <c r="C5230" s="5">
        <v>1149.5923</v>
      </c>
    </row>
    <row r="5231" spans="2:3" x14ac:dyDescent="0.3">
      <c r="B5231" s="4" t="s">
        <v>16025</v>
      </c>
      <c r="C5231" s="5">
        <v>1149.4289000000001</v>
      </c>
    </row>
    <row r="5232" spans="2:3" x14ac:dyDescent="0.3">
      <c r="B5232" s="4" t="s">
        <v>8970</v>
      </c>
      <c r="C5232" s="5">
        <v>1146.8769</v>
      </c>
    </row>
    <row r="5233" spans="2:3" x14ac:dyDescent="0.3">
      <c r="B5233" s="4" t="s">
        <v>13445</v>
      </c>
      <c r="C5233" s="5">
        <v>1146.0004999999999</v>
      </c>
    </row>
    <row r="5234" spans="2:3" x14ac:dyDescent="0.3">
      <c r="B5234" s="4" t="s">
        <v>8261</v>
      </c>
      <c r="C5234" s="5">
        <v>1145.5352</v>
      </c>
    </row>
    <row r="5235" spans="2:3" x14ac:dyDescent="0.3">
      <c r="B5235" s="4" t="s">
        <v>7617</v>
      </c>
      <c r="C5235" s="5">
        <v>1145.5245</v>
      </c>
    </row>
    <row r="5236" spans="2:3" x14ac:dyDescent="0.3">
      <c r="B5236" s="4" t="s">
        <v>10294</v>
      </c>
      <c r="C5236" s="5">
        <v>1144.6678999999999</v>
      </c>
    </row>
    <row r="5237" spans="2:3" x14ac:dyDescent="0.3">
      <c r="B5237" s="4" t="s">
        <v>4339</v>
      </c>
      <c r="C5237" s="5">
        <v>1143.3759</v>
      </c>
    </row>
    <row r="5238" spans="2:3" x14ac:dyDescent="0.3">
      <c r="B5238" s="4" t="s">
        <v>8583</v>
      </c>
      <c r="C5238" s="5">
        <v>1141.9853000000001</v>
      </c>
    </row>
    <row r="5239" spans="2:3" x14ac:dyDescent="0.3">
      <c r="B5239" s="4" t="s">
        <v>1027</v>
      </c>
      <c r="C5239" s="5">
        <v>1138.4465000000002</v>
      </c>
    </row>
    <row r="5240" spans="2:3" x14ac:dyDescent="0.3">
      <c r="B5240" s="4" t="s">
        <v>2462</v>
      </c>
      <c r="C5240" s="5">
        <v>1138.0600999999999</v>
      </c>
    </row>
    <row r="5241" spans="2:3" x14ac:dyDescent="0.3">
      <c r="B5241" s="4" t="s">
        <v>8302</v>
      </c>
      <c r="C5241" s="5">
        <v>1137.9294</v>
      </c>
    </row>
    <row r="5242" spans="2:3" x14ac:dyDescent="0.3">
      <c r="B5242" s="4" t="s">
        <v>2790</v>
      </c>
      <c r="C5242" s="5">
        <v>1137.7277000000001</v>
      </c>
    </row>
    <row r="5243" spans="2:3" x14ac:dyDescent="0.3">
      <c r="B5243" s="4" t="s">
        <v>11961</v>
      </c>
      <c r="C5243" s="5">
        <v>1132.6088999999999</v>
      </c>
    </row>
    <row r="5244" spans="2:3" x14ac:dyDescent="0.3">
      <c r="B5244" s="4" t="s">
        <v>8281</v>
      </c>
      <c r="C5244" s="5">
        <v>1129.6954000000001</v>
      </c>
    </row>
    <row r="5245" spans="2:3" x14ac:dyDescent="0.3">
      <c r="B5245" s="4" t="s">
        <v>13172</v>
      </c>
      <c r="C5245" s="5">
        <v>1129.6187</v>
      </c>
    </row>
    <row r="5246" spans="2:3" x14ac:dyDescent="0.3">
      <c r="B5246" s="4" t="s">
        <v>17756</v>
      </c>
      <c r="C5246" s="5">
        <v>1128.8959</v>
      </c>
    </row>
    <row r="5247" spans="2:3" x14ac:dyDescent="0.3">
      <c r="B5247" s="4" t="s">
        <v>2865</v>
      </c>
      <c r="C5247" s="5">
        <v>1127.4637</v>
      </c>
    </row>
    <row r="5248" spans="2:3" x14ac:dyDescent="0.3">
      <c r="B5248" s="4" t="s">
        <v>10011</v>
      </c>
      <c r="C5248" s="5">
        <v>1127.4179000000001</v>
      </c>
    </row>
    <row r="5249" spans="2:3" x14ac:dyDescent="0.3">
      <c r="B5249" s="4" t="s">
        <v>16808</v>
      </c>
      <c r="C5249" s="5">
        <v>1126.2317</v>
      </c>
    </row>
    <row r="5250" spans="2:3" x14ac:dyDescent="0.3">
      <c r="B5250" s="4" t="s">
        <v>7701</v>
      </c>
      <c r="C5250" s="5">
        <v>1125.0965999999999</v>
      </c>
    </row>
    <row r="5251" spans="2:3" x14ac:dyDescent="0.3">
      <c r="B5251" s="4" t="s">
        <v>4626</v>
      </c>
      <c r="C5251" s="5">
        <v>1124.953</v>
      </c>
    </row>
    <row r="5252" spans="2:3" x14ac:dyDescent="0.3">
      <c r="B5252" s="4" t="s">
        <v>9428</v>
      </c>
      <c r="C5252" s="5">
        <v>1123.6207999999999</v>
      </c>
    </row>
    <row r="5253" spans="2:3" x14ac:dyDescent="0.3">
      <c r="B5253" s="4" t="s">
        <v>2106</v>
      </c>
      <c r="C5253" s="5">
        <v>1123.6207999999999</v>
      </c>
    </row>
    <row r="5254" spans="2:3" x14ac:dyDescent="0.3">
      <c r="B5254" s="4" t="s">
        <v>16986</v>
      </c>
      <c r="C5254" s="5">
        <v>1123.0872999999999</v>
      </c>
    </row>
    <row r="5255" spans="2:3" x14ac:dyDescent="0.3">
      <c r="B5255" s="4" t="s">
        <v>941</v>
      </c>
      <c r="C5255" s="5">
        <v>1122.0320999999999</v>
      </c>
    </row>
    <row r="5256" spans="2:3" x14ac:dyDescent="0.3">
      <c r="B5256" s="4" t="s">
        <v>14047</v>
      </c>
      <c r="C5256" s="5">
        <v>1122.0076999999999</v>
      </c>
    </row>
    <row r="5257" spans="2:3" x14ac:dyDescent="0.3">
      <c r="B5257" s="4" t="s">
        <v>14657</v>
      </c>
      <c r="C5257" s="5">
        <v>1121.1691000000001</v>
      </c>
    </row>
    <row r="5258" spans="2:3" x14ac:dyDescent="0.3">
      <c r="B5258" s="4" t="s">
        <v>14907</v>
      </c>
      <c r="C5258" s="5">
        <v>1120.1858999999999</v>
      </c>
    </row>
    <row r="5259" spans="2:3" x14ac:dyDescent="0.3">
      <c r="B5259" s="4" t="s">
        <v>12169</v>
      </c>
      <c r="C5259" s="5">
        <v>1119.096</v>
      </c>
    </row>
    <row r="5260" spans="2:3" x14ac:dyDescent="0.3">
      <c r="B5260" s="4" t="s">
        <v>881</v>
      </c>
      <c r="C5260" s="5">
        <v>1119.0154</v>
      </c>
    </row>
    <row r="5261" spans="2:3" x14ac:dyDescent="0.3">
      <c r="B5261" s="4" t="s">
        <v>17957</v>
      </c>
      <c r="C5261" s="5">
        <v>1118.9119999999998</v>
      </c>
    </row>
    <row r="5262" spans="2:3" x14ac:dyDescent="0.3">
      <c r="B5262" s="4" t="s">
        <v>4968</v>
      </c>
      <c r="C5262" s="5">
        <v>1118.1210000000001</v>
      </c>
    </row>
    <row r="5263" spans="2:3" x14ac:dyDescent="0.3">
      <c r="B5263" s="4" t="s">
        <v>3355</v>
      </c>
      <c r="C5263" s="5">
        <v>1117.6925000000001</v>
      </c>
    </row>
    <row r="5264" spans="2:3" x14ac:dyDescent="0.3">
      <c r="B5264" s="4" t="s">
        <v>3720</v>
      </c>
      <c r="C5264" s="5">
        <v>1116.229</v>
      </c>
    </row>
    <row r="5265" spans="2:3" x14ac:dyDescent="0.3">
      <c r="B5265" s="4" t="s">
        <v>5028</v>
      </c>
      <c r="C5265" s="5">
        <v>1115.9123</v>
      </c>
    </row>
    <row r="5266" spans="2:3" x14ac:dyDescent="0.3">
      <c r="B5266" s="4" t="s">
        <v>12494</v>
      </c>
      <c r="C5266" s="5">
        <v>1114.4034999999999</v>
      </c>
    </row>
    <row r="5267" spans="2:3" x14ac:dyDescent="0.3">
      <c r="B5267" s="4" t="s">
        <v>8003</v>
      </c>
      <c r="C5267" s="5">
        <v>1112.8857</v>
      </c>
    </row>
    <row r="5268" spans="2:3" x14ac:dyDescent="0.3">
      <c r="B5268" s="4" t="s">
        <v>4073</v>
      </c>
      <c r="C5268" s="5">
        <v>1112.6771000000001</v>
      </c>
    </row>
    <row r="5269" spans="2:3" x14ac:dyDescent="0.3">
      <c r="B5269" s="4" t="s">
        <v>2015</v>
      </c>
      <c r="C5269" s="5">
        <v>1112.2103</v>
      </c>
    </row>
    <row r="5270" spans="2:3" x14ac:dyDescent="0.3">
      <c r="B5270" s="4" t="s">
        <v>2377</v>
      </c>
      <c r="C5270" s="5">
        <v>1111.7134999999998</v>
      </c>
    </row>
    <row r="5271" spans="2:3" x14ac:dyDescent="0.3">
      <c r="B5271" s="4" t="s">
        <v>6475</v>
      </c>
      <c r="C5271" s="5">
        <v>1111.2556</v>
      </c>
    </row>
    <row r="5272" spans="2:3" x14ac:dyDescent="0.3">
      <c r="B5272" s="4" t="s">
        <v>18166</v>
      </c>
      <c r="C5272" s="5">
        <v>1109.9839999999999</v>
      </c>
    </row>
    <row r="5273" spans="2:3" x14ac:dyDescent="0.3">
      <c r="B5273" s="4" t="s">
        <v>3133</v>
      </c>
      <c r="C5273" s="5">
        <v>1109.3052</v>
      </c>
    </row>
    <row r="5274" spans="2:3" x14ac:dyDescent="0.3">
      <c r="B5274" s="4" t="s">
        <v>4848</v>
      </c>
      <c r="C5274" s="5">
        <v>1108.7198000000001</v>
      </c>
    </row>
    <row r="5275" spans="2:3" x14ac:dyDescent="0.3">
      <c r="B5275" s="4" t="s">
        <v>12812</v>
      </c>
      <c r="C5275" s="5">
        <v>1107.4391000000001</v>
      </c>
    </row>
    <row r="5276" spans="2:3" x14ac:dyDescent="0.3">
      <c r="B5276" s="4" t="s">
        <v>6710</v>
      </c>
      <c r="C5276" s="5">
        <v>1105.4642000000001</v>
      </c>
    </row>
    <row r="5277" spans="2:3" x14ac:dyDescent="0.3">
      <c r="B5277" s="4" t="s">
        <v>4129</v>
      </c>
      <c r="C5277" s="5">
        <v>1105.2565000000002</v>
      </c>
    </row>
    <row r="5278" spans="2:3" x14ac:dyDescent="0.3">
      <c r="B5278" s="4" t="s">
        <v>17085</v>
      </c>
      <c r="C5278" s="5">
        <v>1104.2618</v>
      </c>
    </row>
    <row r="5279" spans="2:3" x14ac:dyDescent="0.3">
      <c r="B5279" s="4" t="s">
        <v>11887</v>
      </c>
      <c r="C5279" s="5">
        <v>1099.2654</v>
      </c>
    </row>
    <row r="5280" spans="2:3" x14ac:dyDescent="0.3">
      <c r="B5280" s="4" t="s">
        <v>3878</v>
      </c>
      <c r="C5280" s="5">
        <v>1099.2654</v>
      </c>
    </row>
    <row r="5281" spans="2:3" x14ac:dyDescent="0.3">
      <c r="B5281" s="4" t="s">
        <v>17736</v>
      </c>
      <c r="C5281" s="5">
        <v>1099.2605000000001</v>
      </c>
    </row>
    <row r="5282" spans="2:3" x14ac:dyDescent="0.3">
      <c r="B5282" s="4" t="s">
        <v>9667</v>
      </c>
      <c r="C5282" s="5">
        <v>1098.1778999999999</v>
      </c>
    </row>
    <row r="5283" spans="2:3" x14ac:dyDescent="0.3">
      <c r="B5283" s="4" t="s">
        <v>12914</v>
      </c>
      <c r="C5283" s="5">
        <v>1098.0746999999999</v>
      </c>
    </row>
    <row r="5284" spans="2:3" x14ac:dyDescent="0.3">
      <c r="B5284" s="4" t="s">
        <v>16510</v>
      </c>
      <c r="C5284" s="5">
        <v>1097.4057</v>
      </c>
    </row>
    <row r="5285" spans="2:3" x14ac:dyDescent="0.3">
      <c r="B5285" s="4" t="s">
        <v>2141</v>
      </c>
      <c r="C5285" s="5">
        <v>1094.6757</v>
      </c>
    </row>
    <row r="5286" spans="2:3" x14ac:dyDescent="0.3">
      <c r="B5286" s="4" t="s">
        <v>17936</v>
      </c>
      <c r="C5286" s="5">
        <v>1094.2015000000001</v>
      </c>
    </row>
    <row r="5287" spans="2:3" x14ac:dyDescent="0.3">
      <c r="B5287" s="4" t="s">
        <v>15009</v>
      </c>
      <c r="C5287" s="5">
        <v>1093.0821999999998</v>
      </c>
    </row>
    <row r="5288" spans="2:3" x14ac:dyDescent="0.3">
      <c r="B5288" s="4" t="s">
        <v>11265</v>
      </c>
      <c r="C5288" s="5">
        <v>1091.8554000000001</v>
      </c>
    </row>
    <row r="5289" spans="2:3" x14ac:dyDescent="0.3">
      <c r="B5289" s="4" t="s">
        <v>15673</v>
      </c>
      <c r="C5289" s="5">
        <v>1090.4709</v>
      </c>
    </row>
    <row r="5290" spans="2:3" x14ac:dyDescent="0.3">
      <c r="B5290" s="4" t="s">
        <v>17734</v>
      </c>
      <c r="C5290" s="5">
        <v>1090.4094</v>
      </c>
    </row>
    <row r="5291" spans="2:3" x14ac:dyDescent="0.3">
      <c r="B5291" s="4" t="s">
        <v>3088</v>
      </c>
      <c r="C5291" s="5">
        <v>1090.3442</v>
      </c>
    </row>
    <row r="5292" spans="2:3" x14ac:dyDescent="0.3">
      <c r="B5292" s="4" t="s">
        <v>15317</v>
      </c>
      <c r="C5292" s="5">
        <v>1087.1519999999998</v>
      </c>
    </row>
    <row r="5293" spans="2:3" x14ac:dyDescent="0.3">
      <c r="B5293" s="4" t="s">
        <v>17667</v>
      </c>
      <c r="C5293" s="5">
        <v>1086.4639</v>
      </c>
    </row>
    <row r="5294" spans="2:3" x14ac:dyDescent="0.3">
      <c r="B5294" s="4" t="s">
        <v>9801</v>
      </c>
      <c r="C5294" s="5">
        <v>1086.1792</v>
      </c>
    </row>
    <row r="5295" spans="2:3" x14ac:dyDescent="0.3">
      <c r="B5295" s="4" t="s">
        <v>3254</v>
      </c>
      <c r="C5295" s="5">
        <v>1085.1084000000001</v>
      </c>
    </row>
    <row r="5296" spans="2:3" x14ac:dyDescent="0.3">
      <c r="B5296" s="4" t="s">
        <v>5333</v>
      </c>
      <c r="C5296" s="5">
        <v>1085.0810000000001</v>
      </c>
    </row>
    <row r="5297" spans="2:3" x14ac:dyDescent="0.3">
      <c r="B5297" s="4" t="s">
        <v>4644</v>
      </c>
      <c r="C5297" s="5">
        <v>1083.7796000000001</v>
      </c>
    </row>
    <row r="5298" spans="2:3" x14ac:dyDescent="0.3">
      <c r="B5298" s="4" t="s">
        <v>6926</v>
      </c>
      <c r="C5298" s="5">
        <v>1083.0405000000001</v>
      </c>
    </row>
    <row r="5299" spans="2:3" x14ac:dyDescent="0.3">
      <c r="B5299" s="4" t="s">
        <v>14464</v>
      </c>
      <c r="C5299" s="5">
        <v>1083.0006000000001</v>
      </c>
    </row>
    <row r="5300" spans="2:3" x14ac:dyDescent="0.3">
      <c r="B5300" s="4" t="s">
        <v>8361</v>
      </c>
      <c r="C5300" s="5">
        <v>1082.9754</v>
      </c>
    </row>
    <row r="5301" spans="2:3" x14ac:dyDescent="0.3">
      <c r="B5301" s="4" t="s">
        <v>10376</v>
      </c>
      <c r="C5301" s="5">
        <v>1081.607</v>
      </c>
    </row>
    <row r="5302" spans="2:3" x14ac:dyDescent="0.3">
      <c r="B5302" s="4" t="s">
        <v>6071</v>
      </c>
      <c r="C5302" s="5">
        <v>1081.1163000000001</v>
      </c>
    </row>
    <row r="5303" spans="2:3" x14ac:dyDescent="0.3">
      <c r="B5303" s="4" t="s">
        <v>13371</v>
      </c>
      <c r="C5303" s="5">
        <v>1079.5916999999999</v>
      </c>
    </row>
    <row r="5304" spans="2:3" x14ac:dyDescent="0.3">
      <c r="B5304" s="4" t="s">
        <v>2633</v>
      </c>
      <c r="C5304" s="5">
        <v>1078.74</v>
      </c>
    </row>
    <row r="5305" spans="2:3" x14ac:dyDescent="0.3">
      <c r="B5305" s="4" t="s">
        <v>14574</v>
      </c>
      <c r="C5305" s="5">
        <v>1077.6648</v>
      </c>
    </row>
    <row r="5306" spans="2:3" x14ac:dyDescent="0.3">
      <c r="B5306" s="4" t="s">
        <v>1305</v>
      </c>
      <c r="C5306" s="5">
        <v>1077.5434</v>
      </c>
    </row>
    <row r="5307" spans="2:3" x14ac:dyDescent="0.3">
      <c r="B5307" s="4" t="s">
        <v>17220</v>
      </c>
      <c r="C5307" s="5">
        <v>1077.4009000000001</v>
      </c>
    </row>
    <row r="5308" spans="2:3" x14ac:dyDescent="0.3">
      <c r="B5308" s="4" t="s">
        <v>8879</v>
      </c>
      <c r="C5308" s="5">
        <v>1077.0747999999999</v>
      </c>
    </row>
    <row r="5309" spans="2:3" x14ac:dyDescent="0.3">
      <c r="B5309" s="4" t="s">
        <v>4387</v>
      </c>
      <c r="C5309" s="5">
        <v>1076.6449</v>
      </c>
    </row>
    <row r="5310" spans="2:3" x14ac:dyDescent="0.3">
      <c r="B5310" s="4" t="s">
        <v>14707</v>
      </c>
      <c r="C5310" s="5">
        <v>1074.4829</v>
      </c>
    </row>
    <row r="5311" spans="2:3" x14ac:dyDescent="0.3">
      <c r="B5311" s="4" t="s">
        <v>13468</v>
      </c>
      <c r="C5311" s="5">
        <v>1070.8396</v>
      </c>
    </row>
    <row r="5312" spans="2:3" x14ac:dyDescent="0.3">
      <c r="B5312" s="4" t="s">
        <v>3555</v>
      </c>
      <c r="C5312" s="5">
        <v>1070.5277000000001</v>
      </c>
    </row>
    <row r="5313" spans="2:3" x14ac:dyDescent="0.3">
      <c r="B5313" s="4" t="s">
        <v>12066</v>
      </c>
      <c r="C5313" s="5">
        <v>1070.4761000000001</v>
      </c>
    </row>
    <row r="5314" spans="2:3" x14ac:dyDescent="0.3">
      <c r="B5314" s="4" t="s">
        <v>15535</v>
      </c>
      <c r="C5314" s="5">
        <v>1070.1097</v>
      </c>
    </row>
    <row r="5315" spans="2:3" x14ac:dyDescent="0.3">
      <c r="B5315" s="4" t="s">
        <v>7505</v>
      </c>
      <c r="C5315" s="5">
        <v>1069.5769</v>
      </c>
    </row>
    <row r="5316" spans="2:3" x14ac:dyDescent="0.3">
      <c r="B5316" s="4" t="s">
        <v>11227</v>
      </c>
      <c r="C5316" s="5">
        <v>1069.0861</v>
      </c>
    </row>
    <row r="5317" spans="2:3" x14ac:dyDescent="0.3">
      <c r="B5317" s="4" t="s">
        <v>1885</v>
      </c>
      <c r="C5317" s="5">
        <v>1068.8717000000001</v>
      </c>
    </row>
    <row r="5318" spans="2:3" x14ac:dyDescent="0.3">
      <c r="B5318" s="4" t="s">
        <v>7633</v>
      </c>
      <c r="C5318" s="5">
        <v>1067.3782000000001</v>
      </c>
    </row>
    <row r="5319" spans="2:3" x14ac:dyDescent="0.3">
      <c r="B5319" s="4" t="s">
        <v>15460</v>
      </c>
      <c r="C5319" s="5">
        <v>1067.3317</v>
      </c>
    </row>
    <row r="5320" spans="2:3" x14ac:dyDescent="0.3">
      <c r="B5320" s="4" t="s">
        <v>7145</v>
      </c>
      <c r="C5320" s="5">
        <v>1066.1997000000001</v>
      </c>
    </row>
    <row r="5321" spans="2:3" x14ac:dyDescent="0.3">
      <c r="B5321" s="4" t="s">
        <v>14331</v>
      </c>
      <c r="C5321" s="5">
        <v>1062.4142999999999</v>
      </c>
    </row>
    <row r="5322" spans="2:3" x14ac:dyDescent="0.3">
      <c r="B5322" s="4" t="s">
        <v>9666</v>
      </c>
      <c r="C5322" s="5">
        <v>1062.4142999999999</v>
      </c>
    </row>
    <row r="5323" spans="2:3" x14ac:dyDescent="0.3">
      <c r="B5323" s="4" t="s">
        <v>2586</v>
      </c>
      <c r="C5323" s="5">
        <v>1061.7292</v>
      </c>
    </row>
    <row r="5324" spans="2:3" x14ac:dyDescent="0.3">
      <c r="B5324" s="4" t="s">
        <v>5722</v>
      </c>
      <c r="C5324" s="5">
        <v>1060.761</v>
      </c>
    </row>
    <row r="5325" spans="2:3" x14ac:dyDescent="0.3">
      <c r="B5325" s="4" t="s">
        <v>5630</v>
      </c>
      <c r="C5325" s="5">
        <v>1060.0125</v>
      </c>
    </row>
    <row r="5326" spans="2:3" x14ac:dyDescent="0.3">
      <c r="B5326" s="4" t="s">
        <v>1604</v>
      </c>
      <c r="C5326" s="5">
        <v>1059.2967000000001</v>
      </c>
    </row>
    <row r="5327" spans="2:3" x14ac:dyDescent="0.3">
      <c r="B5327" s="4" t="s">
        <v>2831</v>
      </c>
      <c r="C5327" s="5">
        <v>1058.4159999999999</v>
      </c>
    </row>
    <row r="5328" spans="2:3" x14ac:dyDescent="0.3">
      <c r="B5328" s="4" t="s">
        <v>10180</v>
      </c>
      <c r="C5328" s="5">
        <v>1057.5138999999999</v>
      </c>
    </row>
    <row r="5329" spans="2:3" x14ac:dyDescent="0.3">
      <c r="B5329" s="4" t="s">
        <v>8504</v>
      </c>
      <c r="C5329" s="5">
        <v>1056.4504999999999</v>
      </c>
    </row>
    <row r="5330" spans="2:3" x14ac:dyDescent="0.3">
      <c r="B5330" s="4" t="s">
        <v>16009</v>
      </c>
      <c r="C5330" s="5">
        <v>1056.3974000000001</v>
      </c>
    </row>
    <row r="5331" spans="2:3" x14ac:dyDescent="0.3">
      <c r="B5331" s="4" t="s">
        <v>17266</v>
      </c>
      <c r="C5331" s="5">
        <v>1055.0889</v>
      </c>
    </row>
    <row r="5332" spans="2:3" x14ac:dyDescent="0.3">
      <c r="B5332" s="4" t="s">
        <v>15340</v>
      </c>
      <c r="C5332" s="5">
        <v>1054.3705</v>
      </c>
    </row>
    <row r="5333" spans="2:3" x14ac:dyDescent="0.3">
      <c r="B5333" s="4" t="s">
        <v>9031</v>
      </c>
      <c r="C5333" s="5">
        <v>1054.3705</v>
      </c>
    </row>
    <row r="5334" spans="2:3" x14ac:dyDescent="0.3">
      <c r="B5334" s="4" t="s">
        <v>3673</v>
      </c>
      <c r="C5334" s="5">
        <v>1054.3705</v>
      </c>
    </row>
    <row r="5335" spans="2:3" x14ac:dyDescent="0.3">
      <c r="B5335" s="4" t="s">
        <v>16433</v>
      </c>
      <c r="C5335" s="5">
        <v>1054.0267000000001</v>
      </c>
    </row>
    <row r="5336" spans="2:3" x14ac:dyDescent="0.3">
      <c r="B5336" s="4" t="s">
        <v>2624</v>
      </c>
      <c r="C5336" s="5">
        <v>1053.6442</v>
      </c>
    </row>
    <row r="5337" spans="2:3" x14ac:dyDescent="0.3">
      <c r="B5337" s="4" t="s">
        <v>9603</v>
      </c>
      <c r="C5337" s="5">
        <v>1053.3085000000001</v>
      </c>
    </row>
    <row r="5338" spans="2:3" x14ac:dyDescent="0.3">
      <c r="B5338" s="4" t="s">
        <v>9804</v>
      </c>
      <c r="C5338" s="5">
        <v>1051.2713000000001</v>
      </c>
    </row>
    <row r="5339" spans="2:3" x14ac:dyDescent="0.3">
      <c r="B5339" s="4" t="s">
        <v>8865</v>
      </c>
      <c r="C5339" s="5">
        <v>1047.7610999999999</v>
      </c>
    </row>
    <row r="5340" spans="2:3" x14ac:dyDescent="0.3">
      <c r="B5340" s="4" t="s">
        <v>13486</v>
      </c>
      <c r="C5340" s="5">
        <v>1047.4131</v>
      </c>
    </row>
    <row r="5341" spans="2:3" x14ac:dyDescent="0.3">
      <c r="B5341" s="4" t="s">
        <v>4080</v>
      </c>
      <c r="C5341" s="5">
        <v>1044.3907999999999</v>
      </c>
    </row>
    <row r="5342" spans="2:3" x14ac:dyDescent="0.3">
      <c r="B5342" s="4" t="s">
        <v>4481</v>
      </c>
      <c r="C5342" s="5">
        <v>1043.1780999999999</v>
      </c>
    </row>
    <row r="5343" spans="2:3" x14ac:dyDescent="0.3">
      <c r="B5343" s="4" t="s">
        <v>15745</v>
      </c>
      <c r="C5343" s="5">
        <v>1043.0087000000001</v>
      </c>
    </row>
    <row r="5344" spans="2:3" x14ac:dyDescent="0.3">
      <c r="B5344" s="4" t="s">
        <v>10409</v>
      </c>
      <c r="C5344" s="5">
        <v>1043.0087000000001</v>
      </c>
    </row>
    <row r="5345" spans="2:3" x14ac:dyDescent="0.3">
      <c r="B5345" s="4" t="s">
        <v>7360</v>
      </c>
      <c r="C5345" s="5">
        <v>1043.0087000000001</v>
      </c>
    </row>
    <row r="5346" spans="2:3" x14ac:dyDescent="0.3">
      <c r="B5346" s="4" t="s">
        <v>7335</v>
      </c>
      <c r="C5346" s="5">
        <v>1042.8588999999999</v>
      </c>
    </row>
    <row r="5347" spans="2:3" x14ac:dyDescent="0.3">
      <c r="B5347" s="4" t="s">
        <v>14027</v>
      </c>
      <c r="C5347" s="5">
        <v>1042.8268</v>
      </c>
    </row>
    <row r="5348" spans="2:3" x14ac:dyDescent="0.3">
      <c r="B5348" s="4" t="s">
        <v>1684</v>
      </c>
      <c r="C5348" s="5">
        <v>1042.7321000000002</v>
      </c>
    </row>
    <row r="5349" spans="2:3" x14ac:dyDescent="0.3">
      <c r="B5349" s="4" t="s">
        <v>13564</v>
      </c>
      <c r="C5349" s="5">
        <v>1042.3636000000001</v>
      </c>
    </row>
    <row r="5350" spans="2:3" x14ac:dyDescent="0.3">
      <c r="B5350" s="4" t="s">
        <v>3632</v>
      </c>
      <c r="C5350" s="5">
        <v>1041.8912</v>
      </c>
    </row>
    <row r="5351" spans="2:3" x14ac:dyDescent="0.3">
      <c r="B5351" s="4" t="s">
        <v>9246</v>
      </c>
      <c r="C5351" s="5">
        <v>1041.6201000000001</v>
      </c>
    </row>
    <row r="5352" spans="2:3" x14ac:dyDescent="0.3">
      <c r="B5352" s="4" t="s">
        <v>7319</v>
      </c>
      <c r="C5352" s="5">
        <v>1041.5323999999998</v>
      </c>
    </row>
    <row r="5353" spans="2:3" x14ac:dyDescent="0.3">
      <c r="B5353" s="4" t="s">
        <v>14514</v>
      </c>
      <c r="C5353" s="5">
        <v>1040.8182999999999</v>
      </c>
    </row>
    <row r="5354" spans="2:3" x14ac:dyDescent="0.3">
      <c r="B5354" s="4" t="s">
        <v>15953</v>
      </c>
      <c r="C5354" s="5">
        <v>1038.2577000000001</v>
      </c>
    </row>
    <row r="5355" spans="2:3" x14ac:dyDescent="0.3">
      <c r="B5355" s="4" t="s">
        <v>13515</v>
      </c>
      <c r="C5355" s="5">
        <v>1037.979</v>
      </c>
    </row>
    <row r="5356" spans="2:3" x14ac:dyDescent="0.3">
      <c r="B5356" s="4" t="s">
        <v>8026</v>
      </c>
      <c r="C5356" s="5">
        <v>1035.4498000000001</v>
      </c>
    </row>
    <row r="5357" spans="2:3" x14ac:dyDescent="0.3">
      <c r="B5357" s="4" t="s">
        <v>14403</v>
      </c>
      <c r="C5357" s="5">
        <v>1034.9616000000001</v>
      </c>
    </row>
    <row r="5358" spans="2:3" x14ac:dyDescent="0.3">
      <c r="B5358" s="4" t="s">
        <v>8818</v>
      </c>
      <c r="C5358" s="5">
        <v>1034.6503</v>
      </c>
    </row>
    <row r="5359" spans="2:3" x14ac:dyDescent="0.3">
      <c r="B5359" s="4" t="s">
        <v>16873</v>
      </c>
      <c r="C5359" s="5">
        <v>1034.4308000000001</v>
      </c>
    </row>
    <row r="5360" spans="2:3" x14ac:dyDescent="0.3">
      <c r="B5360" s="4" t="s">
        <v>15788</v>
      </c>
      <c r="C5360" s="5">
        <v>1031.1434999999999</v>
      </c>
    </row>
    <row r="5361" spans="2:3" x14ac:dyDescent="0.3">
      <c r="B5361" s="4" t="s">
        <v>17568</v>
      </c>
      <c r="C5361" s="5">
        <v>1030.5393999999999</v>
      </c>
    </row>
    <row r="5362" spans="2:3" x14ac:dyDescent="0.3">
      <c r="B5362" s="4" t="s">
        <v>12936</v>
      </c>
      <c r="C5362" s="5">
        <v>1027.9164000000001</v>
      </c>
    </row>
    <row r="5363" spans="2:3" x14ac:dyDescent="0.3">
      <c r="B5363" s="4" t="s">
        <v>11611</v>
      </c>
      <c r="C5363" s="5">
        <v>1027.0952</v>
      </c>
    </row>
    <row r="5364" spans="2:3" x14ac:dyDescent="0.3">
      <c r="B5364" s="4" t="s">
        <v>10267</v>
      </c>
      <c r="C5364" s="5">
        <v>1027.0884000000001</v>
      </c>
    </row>
    <row r="5365" spans="2:3" x14ac:dyDescent="0.3">
      <c r="B5365" s="4" t="s">
        <v>17358</v>
      </c>
      <c r="C5365" s="5">
        <v>1025.5415</v>
      </c>
    </row>
    <row r="5366" spans="2:3" x14ac:dyDescent="0.3">
      <c r="B5366" s="4" t="s">
        <v>13924</v>
      </c>
      <c r="C5366" s="5">
        <v>1025.2864</v>
      </c>
    </row>
    <row r="5367" spans="2:3" x14ac:dyDescent="0.3">
      <c r="B5367" s="4" t="s">
        <v>3760</v>
      </c>
      <c r="C5367" s="5">
        <v>1025.2056</v>
      </c>
    </row>
    <row r="5368" spans="2:3" x14ac:dyDescent="0.3">
      <c r="B5368" s="4" t="s">
        <v>12453</v>
      </c>
      <c r="C5368" s="5">
        <v>1024.5829000000001</v>
      </c>
    </row>
    <row r="5369" spans="2:3" x14ac:dyDescent="0.3">
      <c r="B5369" s="4" t="s">
        <v>14422</v>
      </c>
      <c r="C5369" s="5">
        <v>1022.514</v>
      </c>
    </row>
    <row r="5370" spans="2:3" x14ac:dyDescent="0.3">
      <c r="B5370" s="4" t="s">
        <v>12217</v>
      </c>
      <c r="C5370" s="5">
        <v>1021.7280999999999</v>
      </c>
    </row>
    <row r="5371" spans="2:3" x14ac:dyDescent="0.3">
      <c r="B5371" s="4" t="s">
        <v>9433</v>
      </c>
      <c r="C5371" s="5">
        <v>1020.7855</v>
      </c>
    </row>
    <row r="5372" spans="2:3" x14ac:dyDescent="0.3">
      <c r="B5372" s="4" t="s">
        <v>14655</v>
      </c>
      <c r="C5372" s="5">
        <v>1020.741</v>
      </c>
    </row>
    <row r="5373" spans="2:3" x14ac:dyDescent="0.3">
      <c r="B5373" s="4" t="s">
        <v>13307</v>
      </c>
      <c r="C5373" s="5">
        <v>1020.0650000000001</v>
      </c>
    </row>
    <row r="5374" spans="2:3" x14ac:dyDescent="0.3">
      <c r="B5374" s="4" t="s">
        <v>17097</v>
      </c>
      <c r="C5374" s="5">
        <v>1019.6951999999999</v>
      </c>
    </row>
    <row r="5375" spans="2:3" x14ac:dyDescent="0.3">
      <c r="B5375" s="4" t="s">
        <v>9070</v>
      </c>
      <c r="C5375" s="5">
        <v>1019.5608999999999</v>
      </c>
    </row>
    <row r="5376" spans="2:3" x14ac:dyDescent="0.3">
      <c r="B5376" s="4" t="s">
        <v>12911</v>
      </c>
      <c r="C5376" s="5">
        <v>1019.3505</v>
      </c>
    </row>
    <row r="5377" spans="2:3" x14ac:dyDescent="0.3">
      <c r="B5377" s="4" t="s">
        <v>11552</v>
      </c>
      <c r="C5377" s="5">
        <v>1018.8598000000001</v>
      </c>
    </row>
    <row r="5378" spans="2:3" x14ac:dyDescent="0.3">
      <c r="B5378" s="4" t="s">
        <v>17605</v>
      </c>
      <c r="C5378" s="5">
        <v>1017.6903000000001</v>
      </c>
    </row>
    <row r="5379" spans="2:3" x14ac:dyDescent="0.3">
      <c r="B5379" s="4" t="s">
        <v>4063</v>
      </c>
      <c r="C5379" s="5">
        <v>1016.8178</v>
      </c>
    </row>
    <row r="5380" spans="2:3" x14ac:dyDescent="0.3">
      <c r="B5380" s="4" t="s">
        <v>5334</v>
      </c>
      <c r="C5380" s="5">
        <v>1014.7736</v>
      </c>
    </row>
    <row r="5381" spans="2:3" x14ac:dyDescent="0.3">
      <c r="B5381" s="4" t="s">
        <v>9395</v>
      </c>
      <c r="C5381" s="5">
        <v>1014.6903</v>
      </c>
    </row>
    <row r="5382" spans="2:3" x14ac:dyDescent="0.3">
      <c r="B5382" s="4" t="s">
        <v>9297</v>
      </c>
      <c r="C5382" s="5">
        <v>1014.6861</v>
      </c>
    </row>
    <row r="5383" spans="2:3" x14ac:dyDescent="0.3">
      <c r="B5383" s="4" t="s">
        <v>15280</v>
      </c>
      <c r="C5383" s="5">
        <v>1013.5036</v>
      </c>
    </row>
    <row r="5384" spans="2:3" x14ac:dyDescent="0.3">
      <c r="B5384" s="4" t="s">
        <v>2153</v>
      </c>
      <c r="C5384" s="5">
        <v>1013.4393</v>
      </c>
    </row>
    <row r="5385" spans="2:3" x14ac:dyDescent="0.3">
      <c r="B5385" s="4" t="s">
        <v>1332</v>
      </c>
      <c r="C5385" s="5">
        <v>1012.8687</v>
      </c>
    </row>
    <row r="5386" spans="2:3" x14ac:dyDescent="0.3">
      <c r="B5386" s="4" t="s">
        <v>5194</v>
      </c>
      <c r="C5386" s="5">
        <v>1011.9536999999999</v>
      </c>
    </row>
    <row r="5387" spans="2:3" x14ac:dyDescent="0.3">
      <c r="B5387" s="4" t="s">
        <v>16119</v>
      </c>
      <c r="C5387" s="5">
        <v>1011.715</v>
      </c>
    </row>
    <row r="5388" spans="2:3" x14ac:dyDescent="0.3">
      <c r="B5388" s="4" t="s">
        <v>8421</v>
      </c>
      <c r="C5388" s="5">
        <v>1011.3951</v>
      </c>
    </row>
    <row r="5389" spans="2:3" x14ac:dyDescent="0.3">
      <c r="B5389" s="4" t="s">
        <v>4555</v>
      </c>
      <c r="C5389" s="5">
        <v>1009.6781000000001</v>
      </c>
    </row>
    <row r="5390" spans="2:3" x14ac:dyDescent="0.3">
      <c r="B5390" s="4" t="s">
        <v>15949</v>
      </c>
      <c r="C5390" s="5">
        <v>1007.6238000000001</v>
      </c>
    </row>
    <row r="5391" spans="2:3" x14ac:dyDescent="0.3">
      <c r="B5391" s="4" t="s">
        <v>8332</v>
      </c>
      <c r="C5391" s="5">
        <v>1006.4331</v>
      </c>
    </row>
    <row r="5392" spans="2:3" x14ac:dyDescent="0.3">
      <c r="B5392" s="4" t="s">
        <v>18037</v>
      </c>
      <c r="C5392" s="5">
        <v>1006.3221999999998</v>
      </c>
    </row>
    <row r="5393" spans="2:3" x14ac:dyDescent="0.3">
      <c r="B5393" s="4" t="s">
        <v>12890</v>
      </c>
      <c r="C5393" s="5">
        <v>1004.9258</v>
      </c>
    </row>
    <row r="5394" spans="2:3" x14ac:dyDescent="0.3">
      <c r="B5394" s="4" t="s">
        <v>15789</v>
      </c>
      <c r="C5394" s="5">
        <v>1002.7053</v>
      </c>
    </row>
    <row r="5395" spans="2:3" x14ac:dyDescent="0.3">
      <c r="B5395" s="4" t="s">
        <v>5221</v>
      </c>
      <c r="C5395" s="5">
        <v>1002.379</v>
      </c>
    </row>
    <row r="5396" spans="2:3" x14ac:dyDescent="0.3">
      <c r="B5396" s="4" t="s">
        <v>1242</v>
      </c>
      <c r="C5396" s="5">
        <v>998.91959999999995</v>
      </c>
    </row>
    <row r="5397" spans="2:3" x14ac:dyDescent="0.3">
      <c r="B5397" s="4" t="s">
        <v>6754</v>
      </c>
      <c r="C5397" s="5">
        <v>996.11509999999998</v>
      </c>
    </row>
    <row r="5398" spans="2:3" x14ac:dyDescent="0.3">
      <c r="B5398" s="4" t="s">
        <v>10887</v>
      </c>
      <c r="C5398" s="5">
        <v>995.34</v>
      </c>
    </row>
    <row r="5399" spans="2:3" x14ac:dyDescent="0.3">
      <c r="B5399" s="4" t="s">
        <v>1669</v>
      </c>
      <c r="C5399" s="5">
        <v>992.62609999999995</v>
      </c>
    </row>
    <row r="5400" spans="2:3" x14ac:dyDescent="0.3">
      <c r="B5400" s="4" t="s">
        <v>5002</v>
      </c>
      <c r="C5400" s="5">
        <v>992.59600000000012</v>
      </c>
    </row>
    <row r="5401" spans="2:3" x14ac:dyDescent="0.3">
      <c r="B5401" s="4" t="s">
        <v>17565</v>
      </c>
      <c r="C5401" s="5">
        <v>992.3691</v>
      </c>
    </row>
    <row r="5402" spans="2:3" x14ac:dyDescent="0.3">
      <c r="B5402" s="4" t="s">
        <v>15063</v>
      </c>
      <c r="C5402" s="5">
        <v>992.12279999999998</v>
      </c>
    </row>
    <row r="5403" spans="2:3" x14ac:dyDescent="0.3">
      <c r="B5403" s="4" t="s">
        <v>12034</v>
      </c>
      <c r="C5403" s="5">
        <v>991.97969999999998</v>
      </c>
    </row>
    <row r="5404" spans="2:3" x14ac:dyDescent="0.3">
      <c r="B5404" s="4" t="s">
        <v>1463</v>
      </c>
      <c r="C5404" s="5">
        <v>991.76969999999994</v>
      </c>
    </row>
    <row r="5405" spans="2:3" x14ac:dyDescent="0.3">
      <c r="B5405" s="4" t="s">
        <v>7545</v>
      </c>
      <c r="C5405" s="5">
        <v>991.50249999999994</v>
      </c>
    </row>
    <row r="5406" spans="2:3" x14ac:dyDescent="0.3">
      <c r="B5406" s="4" t="s">
        <v>16125</v>
      </c>
      <c r="C5406" s="5">
        <v>990.05</v>
      </c>
    </row>
    <row r="5407" spans="2:3" x14ac:dyDescent="0.3">
      <c r="B5407" s="4" t="s">
        <v>10137</v>
      </c>
      <c r="C5407" s="5">
        <v>989.04849999999999</v>
      </c>
    </row>
    <row r="5408" spans="2:3" x14ac:dyDescent="0.3">
      <c r="B5408" s="4" t="s">
        <v>6195</v>
      </c>
      <c r="C5408" s="5">
        <v>987.3297</v>
      </c>
    </row>
    <row r="5409" spans="2:3" x14ac:dyDescent="0.3">
      <c r="B5409" s="4" t="s">
        <v>8186</v>
      </c>
      <c r="C5409" s="5">
        <v>986.53619999999989</v>
      </c>
    </row>
    <row r="5410" spans="2:3" x14ac:dyDescent="0.3">
      <c r="B5410" s="4" t="s">
        <v>12737</v>
      </c>
      <c r="C5410" s="5">
        <v>985.07109999999989</v>
      </c>
    </row>
    <row r="5411" spans="2:3" x14ac:dyDescent="0.3">
      <c r="B5411" s="4" t="s">
        <v>14347</v>
      </c>
      <c r="C5411" s="5">
        <v>983.9932</v>
      </c>
    </row>
    <row r="5412" spans="2:3" x14ac:dyDescent="0.3">
      <c r="B5412" s="4" t="s">
        <v>7686</v>
      </c>
      <c r="C5412" s="5">
        <v>982.95939999999996</v>
      </c>
    </row>
    <row r="5413" spans="2:3" x14ac:dyDescent="0.3">
      <c r="B5413" s="4" t="s">
        <v>13914</v>
      </c>
      <c r="C5413" s="5">
        <v>982.92310000000009</v>
      </c>
    </row>
    <row r="5414" spans="2:3" x14ac:dyDescent="0.3">
      <c r="B5414" s="4" t="s">
        <v>11276</v>
      </c>
      <c r="C5414" s="5">
        <v>981.77530000000002</v>
      </c>
    </row>
    <row r="5415" spans="2:3" x14ac:dyDescent="0.3">
      <c r="B5415" s="4" t="s">
        <v>7896</v>
      </c>
      <c r="C5415" s="5">
        <v>981.71519999999987</v>
      </c>
    </row>
    <row r="5416" spans="2:3" x14ac:dyDescent="0.3">
      <c r="B5416" s="4" t="s">
        <v>14310</v>
      </c>
      <c r="C5416" s="5">
        <v>981.702</v>
      </c>
    </row>
    <row r="5417" spans="2:3" x14ac:dyDescent="0.3">
      <c r="B5417" s="4" t="s">
        <v>4237</v>
      </c>
      <c r="C5417" s="5">
        <v>981.702</v>
      </c>
    </row>
    <row r="5418" spans="2:3" x14ac:dyDescent="0.3">
      <c r="B5418" s="4" t="s">
        <v>2688</v>
      </c>
      <c r="C5418" s="5">
        <v>981.64120000000003</v>
      </c>
    </row>
    <row r="5419" spans="2:3" x14ac:dyDescent="0.3">
      <c r="B5419" s="4" t="s">
        <v>8373</v>
      </c>
      <c r="C5419" s="5">
        <v>979.65950000000009</v>
      </c>
    </row>
    <row r="5420" spans="2:3" x14ac:dyDescent="0.3">
      <c r="B5420" s="4" t="s">
        <v>7354</v>
      </c>
      <c r="C5420" s="5">
        <v>979.26409999999998</v>
      </c>
    </row>
    <row r="5421" spans="2:3" x14ac:dyDescent="0.3">
      <c r="B5421" s="4" t="s">
        <v>3349</v>
      </c>
      <c r="C5421" s="5">
        <v>978.48080000000004</v>
      </c>
    </row>
    <row r="5422" spans="2:3" x14ac:dyDescent="0.3">
      <c r="B5422" s="4" t="s">
        <v>6737</v>
      </c>
      <c r="C5422" s="5">
        <v>978.35510000000011</v>
      </c>
    </row>
    <row r="5423" spans="2:3" x14ac:dyDescent="0.3">
      <c r="B5423" s="4" t="s">
        <v>12370</v>
      </c>
      <c r="C5423" s="5">
        <v>976.44709999999998</v>
      </c>
    </row>
    <row r="5424" spans="2:3" x14ac:dyDescent="0.3">
      <c r="B5424" s="4" t="s">
        <v>2894</v>
      </c>
      <c r="C5424" s="5">
        <v>975.61559999999997</v>
      </c>
    </row>
    <row r="5425" spans="2:3" x14ac:dyDescent="0.3">
      <c r="B5425" s="4" t="s">
        <v>4851</v>
      </c>
      <c r="C5425" s="5">
        <v>974.57749999999987</v>
      </c>
    </row>
    <row r="5426" spans="2:3" x14ac:dyDescent="0.3">
      <c r="B5426" s="4" t="s">
        <v>3919</v>
      </c>
      <c r="C5426" s="5">
        <v>974.54970000000003</v>
      </c>
    </row>
    <row r="5427" spans="2:3" x14ac:dyDescent="0.3">
      <c r="B5427" s="4" t="s">
        <v>16246</v>
      </c>
      <c r="C5427" s="5">
        <v>973.4088999999999</v>
      </c>
    </row>
    <row r="5428" spans="2:3" x14ac:dyDescent="0.3">
      <c r="B5428" s="4" t="s">
        <v>8439</v>
      </c>
      <c r="C5428" s="5">
        <v>972.67109999999991</v>
      </c>
    </row>
    <row r="5429" spans="2:3" x14ac:dyDescent="0.3">
      <c r="B5429" s="4" t="s">
        <v>10475</v>
      </c>
      <c r="C5429" s="5">
        <v>972.45529999999974</v>
      </c>
    </row>
    <row r="5430" spans="2:3" x14ac:dyDescent="0.3">
      <c r="B5430" s="4" t="s">
        <v>15977</v>
      </c>
      <c r="C5430" s="5">
        <v>969.66450000000009</v>
      </c>
    </row>
    <row r="5431" spans="2:3" x14ac:dyDescent="0.3">
      <c r="B5431" s="4" t="s">
        <v>12226</v>
      </c>
      <c r="C5431" s="5">
        <v>969.42810000000009</v>
      </c>
    </row>
    <row r="5432" spans="2:3" x14ac:dyDescent="0.3">
      <c r="B5432" s="4" t="s">
        <v>6979</v>
      </c>
      <c r="C5432" s="5">
        <v>969.06920000000002</v>
      </c>
    </row>
    <row r="5433" spans="2:3" x14ac:dyDescent="0.3">
      <c r="B5433" s="4" t="s">
        <v>7456</v>
      </c>
      <c r="C5433" s="5">
        <v>968.9994999999999</v>
      </c>
    </row>
    <row r="5434" spans="2:3" x14ac:dyDescent="0.3">
      <c r="B5434" s="4" t="s">
        <v>6606</v>
      </c>
      <c r="C5434" s="5">
        <v>968.93920000000003</v>
      </c>
    </row>
    <row r="5435" spans="2:3" x14ac:dyDescent="0.3">
      <c r="B5435" s="4" t="s">
        <v>5430</v>
      </c>
      <c r="C5435" s="5">
        <v>968.93920000000003</v>
      </c>
    </row>
    <row r="5436" spans="2:3" x14ac:dyDescent="0.3">
      <c r="B5436" s="4" t="s">
        <v>16776</v>
      </c>
      <c r="C5436" s="5">
        <v>966.0254000000001</v>
      </c>
    </row>
    <row r="5437" spans="2:3" x14ac:dyDescent="0.3">
      <c r="B5437" s="4" t="s">
        <v>15584</v>
      </c>
      <c r="C5437" s="5">
        <v>965.63420000000008</v>
      </c>
    </row>
    <row r="5438" spans="2:3" x14ac:dyDescent="0.3">
      <c r="B5438" s="4" t="s">
        <v>13139</v>
      </c>
      <c r="C5438" s="5">
        <v>965.21390000000008</v>
      </c>
    </row>
    <row r="5439" spans="2:3" x14ac:dyDescent="0.3">
      <c r="B5439" s="4" t="s">
        <v>11894</v>
      </c>
      <c r="C5439" s="5">
        <v>964.88499999999999</v>
      </c>
    </row>
    <row r="5440" spans="2:3" x14ac:dyDescent="0.3">
      <c r="B5440" s="4" t="s">
        <v>5468</v>
      </c>
      <c r="C5440" s="5">
        <v>964.42000000000007</v>
      </c>
    </row>
    <row r="5441" spans="2:3" x14ac:dyDescent="0.3">
      <c r="B5441" s="4" t="s">
        <v>16364</v>
      </c>
      <c r="C5441" s="5">
        <v>964.29049999999995</v>
      </c>
    </row>
    <row r="5442" spans="2:3" x14ac:dyDescent="0.3">
      <c r="B5442" s="4" t="s">
        <v>13840</v>
      </c>
      <c r="C5442" s="5">
        <v>963.99599999999998</v>
      </c>
    </row>
    <row r="5443" spans="2:3" x14ac:dyDescent="0.3">
      <c r="B5443" s="4" t="s">
        <v>12798</v>
      </c>
      <c r="C5443" s="5">
        <v>962.66690000000006</v>
      </c>
    </row>
    <row r="5444" spans="2:3" x14ac:dyDescent="0.3">
      <c r="B5444" s="4" t="s">
        <v>16051</v>
      </c>
      <c r="C5444" s="5">
        <v>962.30490000000009</v>
      </c>
    </row>
    <row r="5445" spans="2:3" x14ac:dyDescent="0.3">
      <c r="B5445" s="4" t="s">
        <v>14834</v>
      </c>
      <c r="C5445" s="5">
        <v>962.0850999999999</v>
      </c>
    </row>
    <row r="5446" spans="2:3" x14ac:dyDescent="0.3">
      <c r="B5446" s="4" t="s">
        <v>8491</v>
      </c>
      <c r="C5446" s="5">
        <v>961.10820000000012</v>
      </c>
    </row>
    <row r="5447" spans="2:3" x14ac:dyDescent="0.3">
      <c r="B5447" s="4" t="s">
        <v>14569</v>
      </c>
      <c r="C5447" s="5">
        <v>960.53359999999998</v>
      </c>
    </row>
    <row r="5448" spans="2:3" x14ac:dyDescent="0.3">
      <c r="B5448" s="4" t="s">
        <v>4776</v>
      </c>
      <c r="C5448" s="5">
        <v>960.24669999999992</v>
      </c>
    </row>
    <row r="5449" spans="2:3" x14ac:dyDescent="0.3">
      <c r="B5449" s="4" t="s">
        <v>10607</v>
      </c>
      <c r="C5449" s="5">
        <v>960.13400000000001</v>
      </c>
    </row>
    <row r="5450" spans="2:3" x14ac:dyDescent="0.3">
      <c r="B5450" s="4" t="s">
        <v>1271</v>
      </c>
      <c r="C5450" s="5">
        <v>957.55319999999995</v>
      </c>
    </row>
    <row r="5451" spans="2:3" x14ac:dyDescent="0.3">
      <c r="B5451" s="4" t="s">
        <v>4584</v>
      </c>
      <c r="C5451" s="5">
        <v>954.11320000000001</v>
      </c>
    </row>
    <row r="5452" spans="2:3" x14ac:dyDescent="0.3">
      <c r="B5452" s="4" t="s">
        <v>3958</v>
      </c>
      <c r="C5452" s="5">
        <v>953.00300000000004</v>
      </c>
    </row>
    <row r="5453" spans="2:3" x14ac:dyDescent="0.3">
      <c r="B5453" s="4" t="s">
        <v>7820</v>
      </c>
      <c r="C5453" s="5">
        <v>951.4049</v>
      </c>
    </row>
    <row r="5454" spans="2:3" x14ac:dyDescent="0.3">
      <c r="B5454" s="4" t="s">
        <v>11034</v>
      </c>
      <c r="C5454" s="5">
        <v>950.89710000000002</v>
      </c>
    </row>
    <row r="5455" spans="2:3" x14ac:dyDescent="0.3">
      <c r="B5455" s="4" t="s">
        <v>14711</v>
      </c>
      <c r="C5455" s="5">
        <v>950.46010000000001</v>
      </c>
    </row>
    <row r="5456" spans="2:3" x14ac:dyDescent="0.3">
      <c r="B5456" s="4" t="s">
        <v>6223</v>
      </c>
      <c r="C5456" s="5">
        <v>950.33569999999997</v>
      </c>
    </row>
    <row r="5457" spans="2:3" x14ac:dyDescent="0.3">
      <c r="B5457" s="4" t="s">
        <v>14008</v>
      </c>
      <c r="C5457" s="5">
        <v>950.13809999999989</v>
      </c>
    </row>
    <row r="5458" spans="2:3" x14ac:dyDescent="0.3">
      <c r="B5458" s="4" t="s">
        <v>9721</v>
      </c>
      <c r="C5458" s="5">
        <v>949.13419999999996</v>
      </c>
    </row>
    <row r="5459" spans="2:3" x14ac:dyDescent="0.3">
      <c r="B5459" s="4" t="s">
        <v>4498</v>
      </c>
      <c r="C5459" s="5">
        <v>948.98459999999989</v>
      </c>
    </row>
    <row r="5460" spans="2:3" x14ac:dyDescent="0.3">
      <c r="B5460" s="4" t="s">
        <v>9453</v>
      </c>
      <c r="C5460" s="5">
        <v>948.77620000000002</v>
      </c>
    </row>
    <row r="5461" spans="2:3" x14ac:dyDescent="0.3">
      <c r="B5461" s="4" t="s">
        <v>11660</v>
      </c>
      <c r="C5461" s="5">
        <v>948.68600000000015</v>
      </c>
    </row>
    <row r="5462" spans="2:3" x14ac:dyDescent="0.3">
      <c r="B5462" s="4" t="s">
        <v>16503</v>
      </c>
      <c r="C5462" s="5">
        <v>948.08940000000007</v>
      </c>
    </row>
    <row r="5463" spans="2:3" x14ac:dyDescent="0.3">
      <c r="B5463" s="4" t="s">
        <v>3737</v>
      </c>
      <c r="C5463" s="5">
        <v>947.03549999999996</v>
      </c>
    </row>
    <row r="5464" spans="2:3" x14ac:dyDescent="0.3">
      <c r="B5464" s="4" t="s">
        <v>5395</v>
      </c>
      <c r="C5464" s="5">
        <v>946.79399999999998</v>
      </c>
    </row>
    <row r="5465" spans="2:3" x14ac:dyDescent="0.3">
      <c r="B5465" s="4" t="s">
        <v>13162</v>
      </c>
      <c r="C5465" s="5">
        <v>946.37450000000001</v>
      </c>
    </row>
    <row r="5466" spans="2:3" x14ac:dyDescent="0.3">
      <c r="B5466" s="4" t="s">
        <v>10503</v>
      </c>
      <c r="C5466" s="5">
        <v>945.26019999999994</v>
      </c>
    </row>
    <row r="5467" spans="2:3" x14ac:dyDescent="0.3">
      <c r="B5467" s="4" t="s">
        <v>14499</v>
      </c>
      <c r="C5467" s="5">
        <v>941.90920000000006</v>
      </c>
    </row>
    <row r="5468" spans="2:3" x14ac:dyDescent="0.3">
      <c r="B5468" s="4" t="s">
        <v>16081</v>
      </c>
      <c r="C5468" s="5">
        <v>941.64739999999995</v>
      </c>
    </row>
    <row r="5469" spans="2:3" x14ac:dyDescent="0.3">
      <c r="B5469" s="4" t="s">
        <v>10067</v>
      </c>
      <c r="C5469" s="5">
        <v>941.64739999999995</v>
      </c>
    </row>
    <row r="5470" spans="2:3" x14ac:dyDescent="0.3">
      <c r="B5470" s="4" t="s">
        <v>17455</v>
      </c>
      <c r="C5470" s="5">
        <v>941.1585</v>
      </c>
    </row>
    <row r="5471" spans="2:3" x14ac:dyDescent="0.3">
      <c r="B5471" s="4" t="s">
        <v>8440</v>
      </c>
      <c r="C5471" s="5">
        <v>940.86649999999997</v>
      </c>
    </row>
    <row r="5472" spans="2:3" x14ac:dyDescent="0.3">
      <c r="B5472" s="4" t="s">
        <v>14398</v>
      </c>
      <c r="C5472" s="5">
        <v>939.91200000000015</v>
      </c>
    </row>
    <row r="5473" spans="2:3" x14ac:dyDescent="0.3">
      <c r="B5473" s="4" t="s">
        <v>2529</v>
      </c>
      <c r="C5473" s="5">
        <v>939.78089999999997</v>
      </c>
    </row>
    <row r="5474" spans="2:3" x14ac:dyDescent="0.3">
      <c r="B5474" s="4" t="s">
        <v>13995</v>
      </c>
      <c r="C5474" s="5">
        <v>938.98590000000002</v>
      </c>
    </row>
    <row r="5475" spans="2:3" x14ac:dyDescent="0.3">
      <c r="B5475" s="4" t="s">
        <v>15797</v>
      </c>
      <c r="C5475" s="5">
        <v>938.6875</v>
      </c>
    </row>
    <row r="5476" spans="2:3" x14ac:dyDescent="0.3">
      <c r="B5476" s="4" t="s">
        <v>6441</v>
      </c>
      <c r="C5476" s="5">
        <v>938.36249999999995</v>
      </c>
    </row>
    <row r="5477" spans="2:3" x14ac:dyDescent="0.3">
      <c r="B5477" s="4" t="s">
        <v>11809</v>
      </c>
      <c r="C5477" s="5">
        <v>938.16910000000007</v>
      </c>
    </row>
    <row r="5478" spans="2:3" x14ac:dyDescent="0.3">
      <c r="B5478" s="4" t="s">
        <v>9156</v>
      </c>
      <c r="C5478" s="5">
        <v>938.11670000000004</v>
      </c>
    </row>
    <row r="5479" spans="2:3" x14ac:dyDescent="0.3">
      <c r="B5479" s="4" t="s">
        <v>16052</v>
      </c>
      <c r="C5479" s="5">
        <v>937.77790000000005</v>
      </c>
    </row>
    <row r="5480" spans="2:3" x14ac:dyDescent="0.3">
      <c r="B5480" s="4" t="s">
        <v>14904</v>
      </c>
      <c r="C5480" s="5">
        <v>937.10090000000002</v>
      </c>
    </row>
    <row r="5481" spans="2:3" x14ac:dyDescent="0.3">
      <c r="B5481" s="4" t="s">
        <v>2725</v>
      </c>
      <c r="C5481" s="5">
        <v>937.07490000000007</v>
      </c>
    </row>
    <row r="5482" spans="2:3" x14ac:dyDescent="0.3">
      <c r="B5482" s="4" t="s">
        <v>6914</v>
      </c>
      <c r="C5482" s="5">
        <v>937.04640000000006</v>
      </c>
    </row>
    <row r="5483" spans="2:3" x14ac:dyDescent="0.3">
      <c r="B5483" s="4" t="s">
        <v>2960</v>
      </c>
      <c r="C5483" s="5">
        <v>936.39600000000007</v>
      </c>
    </row>
    <row r="5484" spans="2:3" x14ac:dyDescent="0.3">
      <c r="B5484" s="4" t="s">
        <v>10389</v>
      </c>
      <c r="C5484" s="5">
        <v>935.88750000000005</v>
      </c>
    </row>
    <row r="5485" spans="2:3" x14ac:dyDescent="0.3">
      <c r="B5485" s="4" t="s">
        <v>2260</v>
      </c>
      <c r="C5485" s="5">
        <v>933.76250000000005</v>
      </c>
    </row>
    <row r="5486" spans="2:3" x14ac:dyDescent="0.3">
      <c r="B5486" s="4" t="s">
        <v>4109</v>
      </c>
      <c r="C5486" s="5">
        <v>932.20950000000005</v>
      </c>
    </row>
    <row r="5487" spans="2:3" x14ac:dyDescent="0.3">
      <c r="B5487" s="4" t="s">
        <v>10109</v>
      </c>
      <c r="C5487" s="5">
        <v>932.1431</v>
      </c>
    </row>
    <row r="5488" spans="2:3" x14ac:dyDescent="0.3">
      <c r="B5488" s="4" t="s">
        <v>10494</v>
      </c>
      <c r="C5488" s="5">
        <v>932.05130000000008</v>
      </c>
    </row>
    <row r="5489" spans="2:3" x14ac:dyDescent="0.3">
      <c r="B5489" s="4" t="s">
        <v>18876</v>
      </c>
      <c r="C5489" s="5">
        <v>931.73410000000013</v>
      </c>
    </row>
    <row r="5490" spans="2:3" x14ac:dyDescent="0.3">
      <c r="B5490" s="4" t="s">
        <v>5632</v>
      </c>
      <c r="C5490" s="5">
        <v>931.69069999999999</v>
      </c>
    </row>
    <row r="5491" spans="2:3" x14ac:dyDescent="0.3">
      <c r="B5491" s="4" t="s">
        <v>3763</v>
      </c>
      <c r="C5491" s="5">
        <v>931.52140000000009</v>
      </c>
    </row>
    <row r="5492" spans="2:3" x14ac:dyDescent="0.3">
      <c r="B5492" s="4" t="s">
        <v>12273</v>
      </c>
      <c r="C5492" s="5">
        <v>930.84039999999993</v>
      </c>
    </row>
    <row r="5493" spans="2:3" x14ac:dyDescent="0.3">
      <c r="B5493" s="4" t="s">
        <v>5715</v>
      </c>
      <c r="C5493" s="5">
        <v>930.27060000000006</v>
      </c>
    </row>
    <row r="5494" spans="2:3" x14ac:dyDescent="0.3">
      <c r="B5494" s="4" t="s">
        <v>8322</v>
      </c>
      <c r="C5494" s="5">
        <v>929.73689999999999</v>
      </c>
    </row>
    <row r="5495" spans="2:3" x14ac:dyDescent="0.3">
      <c r="B5495" s="4" t="s">
        <v>8553</v>
      </c>
      <c r="C5495" s="5">
        <v>929.21310000000005</v>
      </c>
    </row>
    <row r="5496" spans="2:3" x14ac:dyDescent="0.3">
      <c r="B5496" s="4" t="s">
        <v>11626</v>
      </c>
      <c r="C5496" s="5">
        <v>928.95679999999993</v>
      </c>
    </row>
    <row r="5497" spans="2:3" x14ac:dyDescent="0.3">
      <c r="B5497" s="4" t="s">
        <v>1413</v>
      </c>
      <c r="C5497" s="5">
        <v>927.67920000000004</v>
      </c>
    </row>
    <row r="5498" spans="2:3" x14ac:dyDescent="0.3">
      <c r="B5498" s="4" t="s">
        <v>2891</v>
      </c>
      <c r="C5498" s="5">
        <v>926.87810000000002</v>
      </c>
    </row>
    <row r="5499" spans="2:3" x14ac:dyDescent="0.3">
      <c r="B5499" s="4" t="s">
        <v>10167</v>
      </c>
      <c r="C5499" s="5">
        <v>926.61900000000003</v>
      </c>
    </row>
    <row r="5500" spans="2:3" x14ac:dyDescent="0.3">
      <c r="B5500" s="4" t="s">
        <v>10365</v>
      </c>
      <c r="C5500" s="5">
        <v>926.4697000000001</v>
      </c>
    </row>
    <row r="5501" spans="2:3" x14ac:dyDescent="0.3">
      <c r="B5501" s="4" t="s">
        <v>13632</v>
      </c>
      <c r="C5501" s="5">
        <v>926.44579999999996</v>
      </c>
    </row>
    <row r="5502" spans="2:3" x14ac:dyDescent="0.3">
      <c r="B5502" s="4" t="s">
        <v>15090</v>
      </c>
      <c r="C5502" s="5">
        <v>926.00949999999989</v>
      </c>
    </row>
    <row r="5503" spans="2:3" x14ac:dyDescent="0.3">
      <c r="B5503" s="4" t="s">
        <v>4043</v>
      </c>
      <c r="C5503" s="5">
        <v>925.73630000000003</v>
      </c>
    </row>
    <row r="5504" spans="2:3" x14ac:dyDescent="0.3">
      <c r="B5504" s="4" t="s">
        <v>3147</v>
      </c>
      <c r="C5504" s="5">
        <v>925.38400000000001</v>
      </c>
    </row>
    <row r="5505" spans="2:3" x14ac:dyDescent="0.3">
      <c r="B5505" s="4" t="s">
        <v>12532</v>
      </c>
      <c r="C5505" s="5">
        <v>923.72689999999989</v>
      </c>
    </row>
    <row r="5506" spans="2:3" x14ac:dyDescent="0.3">
      <c r="B5506" s="4" t="s">
        <v>10542</v>
      </c>
      <c r="C5506" s="5">
        <v>922.65960000000007</v>
      </c>
    </row>
    <row r="5507" spans="2:3" x14ac:dyDescent="0.3">
      <c r="B5507" s="4" t="s">
        <v>15350</v>
      </c>
      <c r="C5507" s="5">
        <v>921.87270000000012</v>
      </c>
    </row>
    <row r="5508" spans="2:3" x14ac:dyDescent="0.3">
      <c r="B5508" s="4" t="s">
        <v>3066</v>
      </c>
      <c r="C5508" s="5">
        <v>921.85230000000001</v>
      </c>
    </row>
    <row r="5509" spans="2:3" x14ac:dyDescent="0.3">
      <c r="B5509" s="4" t="s">
        <v>10809</v>
      </c>
      <c r="C5509" s="5">
        <v>921.58339999999998</v>
      </c>
    </row>
    <row r="5510" spans="2:3" x14ac:dyDescent="0.3">
      <c r="B5510" s="4" t="s">
        <v>2442</v>
      </c>
      <c r="C5510" s="5">
        <v>919.43149999999991</v>
      </c>
    </row>
    <row r="5511" spans="2:3" x14ac:dyDescent="0.3">
      <c r="B5511" s="4" t="s">
        <v>2020</v>
      </c>
      <c r="C5511" s="5">
        <v>919.39840000000004</v>
      </c>
    </row>
    <row r="5512" spans="2:3" x14ac:dyDescent="0.3">
      <c r="B5512" s="4" t="s">
        <v>11533</v>
      </c>
      <c r="C5512" s="5">
        <v>919.14749999999992</v>
      </c>
    </row>
    <row r="5513" spans="2:3" x14ac:dyDescent="0.3">
      <c r="B5513" s="4" t="s">
        <v>11137</v>
      </c>
      <c r="C5513" s="5">
        <v>916.91529999999989</v>
      </c>
    </row>
    <row r="5514" spans="2:3" x14ac:dyDescent="0.3">
      <c r="B5514" s="4" t="s">
        <v>1932</v>
      </c>
      <c r="C5514" s="5">
        <v>916.40740000000005</v>
      </c>
    </row>
    <row r="5515" spans="2:3" x14ac:dyDescent="0.3">
      <c r="B5515" s="4" t="s">
        <v>1334</v>
      </c>
      <c r="C5515" s="5">
        <v>916.11899999999991</v>
      </c>
    </row>
    <row r="5516" spans="2:3" x14ac:dyDescent="0.3">
      <c r="B5516" s="4" t="s">
        <v>782</v>
      </c>
      <c r="C5516" s="5">
        <v>915.27299999999991</v>
      </c>
    </row>
    <row r="5517" spans="2:3" x14ac:dyDescent="0.3">
      <c r="B5517" s="4" t="s">
        <v>14253</v>
      </c>
      <c r="C5517" s="5">
        <v>911.23699999999997</v>
      </c>
    </row>
    <row r="5518" spans="2:3" x14ac:dyDescent="0.3">
      <c r="B5518" s="4" t="s">
        <v>13160</v>
      </c>
      <c r="C5518" s="5">
        <v>910.92939999999999</v>
      </c>
    </row>
    <row r="5519" spans="2:3" x14ac:dyDescent="0.3">
      <c r="B5519" s="4" t="s">
        <v>10530</v>
      </c>
      <c r="C5519" s="5">
        <v>910.40290000000005</v>
      </c>
    </row>
    <row r="5520" spans="2:3" x14ac:dyDescent="0.3">
      <c r="B5520" s="4" t="s">
        <v>13121</v>
      </c>
      <c r="C5520" s="5">
        <v>908.72710000000006</v>
      </c>
    </row>
    <row r="5521" spans="2:3" x14ac:dyDescent="0.3">
      <c r="B5521" s="4" t="s">
        <v>18728</v>
      </c>
      <c r="C5521" s="5">
        <v>907.50299999999993</v>
      </c>
    </row>
    <row r="5522" spans="2:3" x14ac:dyDescent="0.3">
      <c r="B5522" s="4" t="s">
        <v>8667</v>
      </c>
      <c r="C5522" s="5">
        <v>905.22180000000003</v>
      </c>
    </row>
    <row r="5523" spans="2:3" x14ac:dyDescent="0.3">
      <c r="B5523" s="4" t="s">
        <v>6250</v>
      </c>
      <c r="C5523" s="5">
        <v>904.64400000000012</v>
      </c>
    </row>
    <row r="5524" spans="2:3" x14ac:dyDescent="0.3">
      <c r="B5524" s="4" t="s">
        <v>3149</v>
      </c>
      <c r="C5524" s="5">
        <v>904.45030000000008</v>
      </c>
    </row>
    <row r="5525" spans="2:3" x14ac:dyDescent="0.3">
      <c r="B5525" s="4" t="s">
        <v>17185</v>
      </c>
      <c r="C5525" s="5">
        <v>903.29590000000007</v>
      </c>
    </row>
    <row r="5526" spans="2:3" x14ac:dyDescent="0.3">
      <c r="B5526" s="4" t="s">
        <v>11396</v>
      </c>
      <c r="C5526" s="5">
        <v>902.13210000000004</v>
      </c>
    </row>
    <row r="5527" spans="2:3" x14ac:dyDescent="0.3">
      <c r="B5527" s="4" t="s">
        <v>8089</v>
      </c>
      <c r="C5527" s="5">
        <v>902.13210000000004</v>
      </c>
    </row>
    <row r="5528" spans="2:3" x14ac:dyDescent="0.3">
      <c r="B5528" s="4" t="s">
        <v>8064</v>
      </c>
      <c r="C5528" s="5">
        <v>902.13210000000004</v>
      </c>
    </row>
    <row r="5529" spans="2:3" x14ac:dyDescent="0.3">
      <c r="B5529" s="4" t="s">
        <v>1912</v>
      </c>
      <c r="C5529" s="5">
        <v>902.13210000000004</v>
      </c>
    </row>
    <row r="5530" spans="2:3" x14ac:dyDescent="0.3">
      <c r="B5530" s="4" t="s">
        <v>17086</v>
      </c>
      <c r="C5530" s="5">
        <v>901.72129999999993</v>
      </c>
    </row>
    <row r="5531" spans="2:3" x14ac:dyDescent="0.3">
      <c r="B5531" s="4" t="s">
        <v>13131</v>
      </c>
      <c r="C5531" s="5">
        <v>901.44</v>
      </c>
    </row>
    <row r="5532" spans="2:3" x14ac:dyDescent="0.3">
      <c r="B5532" s="4" t="s">
        <v>4405</v>
      </c>
      <c r="C5532" s="5">
        <v>901.10940000000005</v>
      </c>
    </row>
    <row r="5533" spans="2:3" x14ac:dyDescent="0.3">
      <c r="B5533" s="4" t="s">
        <v>12692</v>
      </c>
      <c r="C5533" s="5">
        <v>900.76540000000011</v>
      </c>
    </row>
    <row r="5534" spans="2:3" x14ac:dyDescent="0.3">
      <c r="B5534" s="4" t="s">
        <v>15757</v>
      </c>
      <c r="C5534" s="5">
        <v>900.6126999999999</v>
      </c>
    </row>
    <row r="5535" spans="2:3" x14ac:dyDescent="0.3">
      <c r="B5535" s="4" t="s">
        <v>7028</v>
      </c>
      <c r="C5535" s="5">
        <v>900.06659999999999</v>
      </c>
    </row>
    <row r="5536" spans="2:3" x14ac:dyDescent="0.3">
      <c r="B5536" s="4" t="s">
        <v>10582</v>
      </c>
      <c r="C5536" s="5">
        <v>897.0915</v>
      </c>
    </row>
    <row r="5537" spans="2:3" x14ac:dyDescent="0.3">
      <c r="B5537" s="4" t="s">
        <v>10133</v>
      </c>
      <c r="C5537" s="5">
        <v>896.46339999999998</v>
      </c>
    </row>
    <row r="5538" spans="2:3" x14ac:dyDescent="0.3">
      <c r="B5538" s="4" t="s">
        <v>15404</v>
      </c>
      <c r="C5538" s="5">
        <v>895.80600000000004</v>
      </c>
    </row>
    <row r="5539" spans="2:3" x14ac:dyDescent="0.3">
      <c r="B5539" s="4" t="s">
        <v>18935</v>
      </c>
      <c r="C5539" s="5">
        <v>895.40009999999995</v>
      </c>
    </row>
    <row r="5540" spans="2:3" x14ac:dyDescent="0.3">
      <c r="B5540" s="4" t="s">
        <v>4150</v>
      </c>
      <c r="C5540" s="5">
        <v>893.14179999999999</v>
      </c>
    </row>
    <row r="5541" spans="2:3" x14ac:dyDescent="0.3">
      <c r="B5541" s="4" t="s">
        <v>18332</v>
      </c>
      <c r="C5541" s="5">
        <v>892.90759999999989</v>
      </c>
    </row>
    <row r="5542" spans="2:3" x14ac:dyDescent="0.3">
      <c r="B5542" s="4" t="s">
        <v>2088</v>
      </c>
      <c r="C5542" s="5">
        <v>891.87519999999995</v>
      </c>
    </row>
    <row r="5543" spans="2:3" x14ac:dyDescent="0.3">
      <c r="B5543" s="4" t="s">
        <v>16163</v>
      </c>
      <c r="C5543" s="5">
        <v>890.90980000000002</v>
      </c>
    </row>
    <row r="5544" spans="2:3" x14ac:dyDescent="0.3">
      <c r="B5544" s="4" t="s">
        <v>17227</v>
      </c>
      <c r="C5544" s="5">
        <v>890.4267000000001</v>
      </c>
    </row>
    <row r="5545" spans="2:3" x14ac:dyDescent="0.3">
      <c r="B5545" s="4" t="s">
        <v>18430</v>
      </c>
      <c r="C5545" s="5">
        <v>888.53890000000001</v>
      </c>
    </row>
    <row r="5546" spans="2:3" x14ac:dyDescent="0.3">
      <c r="B5546" s="4" t="s">
        <v>9329</v>
      </c>
      <c r="C5546" s="5">
        <v>888.40210000000002</v>
      </c>
    </row>
    <row r="5547" spans="2:3" x14ac:dyDescent="0.3">
      <c r="B5547" s="4" t="s">
        <v>9231</v>
      </c>
      <c r="C5547" s="5">
        <v>888.40210000000002</v>
      </c>
    </row>
    <row r="5548" spans="2:3" x14ac:dyDescent="0.3">
      <c r="B5548" s="4" t="s">
        <v>9749</v>
      </c>
      <c r="C5548" s="5">
        <v>888.40210000000002</v>
      </c>
    </row>
    <row r="5549" spans="2:3" x14ac:dyDescent="0.3">
      <c r="B5549" s="4" t="s">
        <v>5426</v>
      </c>
      <c r="C5549" s="5">
        <v>887.28469999999993</v>
      </c>
    </row>
    <row r="5550" spans="2:3" x14ac:dyDescent="0.3">
      <c r="B5550" s="4" t="s">
        <v>9578</v>
      </c>
      <c r="C5550" s="5">
        <v>885.63879999999995</v>
      </c>
    </row>
    <row r="5551" spans="2:3" x14ac:dyDescent="0.3">
      <c r="B5551" s="4" t="s">
        <v>10177</v>
      </c>
      <c r="C5551" s="5">
        <v>885.31200000000001</v>
      </c>
    </row>
    <row r="5552" spans="2:3" x14ac:dyDescent="0.3">
      <c r="B5552" s="4" t="s">
        <v>3378</v>
      </c>
      <c r="C5552" s="5">
        <v>884.98759999999993</v>
      </c>
    </row>
    <row r="5553" spans="2:3" x14ac:dyDescent="0.3">
      <c r="B5553" s="4" t="s">
        <v>11836</v>
      </c>
      <c r="C5553" s="5">
        <v>882.80529999999999</v>
      </c>
    </row>
    <row r="5554" spans="2:3" x14ac:dyDescent="0.3">
      <c r="B5554" s="4" t="s">
        <v>5680</v>
      </c>
      <c r="C5554" s="5">
        <v>882.24670000000003</v>
      </c>
    </row>
    <row r="5555" spans="2:3" x14ac:dyDescent="0.3">
      <c r="B5555" s="4" t="s">
        <v>1806</v>
      </c>
      <c r="C5555" s="5">
        <v>882.13109999999995</v>
      </c>
    </row>
    <row r="5556" spans="2:3" x14ac:dyDescent="0.3">
      <c r="B5556" s="4" t="s">
        <v>16715</v>
      </c>
      <c r="C5556" s="5">
        <v>881.32439999999997</v>
      </c>
    </row>
    <row r="5557" spans="2:3" x14ac:dyDescent="0.3">
      <c r="B5557" s="4" t="s">
        <v>17331</v>
      </c>
      <c r="C5557" s="5">
        <v>881.03249999999991</v>
      </c>
    </row>
    <row r="5558" spans="2:3" x14ac:dyDescent="0.3">
      <c r="B5558" s="4" t="s">
        <v>14508</v>
      </c>
      <c r="C5558" s="5">
        <v>880.32339999999999</v>
      </c>
    </row>
    <row r="5559" spans="2:3" x14ac:dyDescent="0.3">
      <c r="B5559" s="4" t="s">
        <v>1040</v>
      </c>
      <c r="C5559" s="5">
        <v>879.49750000000006</v>
      </c>
    </row>
    <row r="5560" spans="2:3" x14ac:dyDescent="0.3">
      <c r="B5560" s="4" t="s">
        <v>3384</v>
      </c>
      <c r="C5560" s="5">
        <v>879.0997000000001</v>
      </c>
    </row>
    <row r="5561" spans="2:3" x14ac:dyDescent="0.3">
      <c r="B5561" s="4" t="s">
        <v>7395</v>
      </c>
      <c r="C5561" s="5">
        <v>878.82809999999995</v>
      </c>
    </row>
    <row r="5562" spans="2:3" x14ac:dyDescent="0.3">
      <c r="B5562" s="4" t="s">
        <v>4298</v>
      </c>
      <c r="C5562" s="5">
        <v>878.38310000000001</v>
      </c>
    </row>
    <row r="5563" spans="2:3" x14ac:dyDescent="0.3">
      <c r="B5563" s="4" t="s">
        <v>15938</v>
      </c>
      <c r="C5563" s="5">
        <v>876.67800000000011</v>
      </c>
    </row>
    <row r="5564" spans="2:3" x14ac:dyDescent="0.3">
      <c r="B5564" s="4" t="s">
        <v>2788</v>
      </c>
      <c r="C5564" s="5">
        <v>876.62919999999997</v>
      </c>
    </row>
    <row r="5565" spans="2:3" x14ac:dyDescent="0.3">
      <c r="B5565" s="4" t="s">
        <v>3162</v>
      </c>
      <c r="C5565" s="5">
        <v>876.4443</v>
      </c>
    </row>
    <row r="5566" spans="2:3" x14ac:dyDescent="0.3">
      <c r="B5566" s="4" t="s">
        <v>18301</v>
      </c>
      <c r="C5566" s="5">
        <v>876.274</v>
      </c>
    </row>
    <row r="5567" spans="2:3" x14ac:dyDescent="0.3">
      <c r="B5567" s="4" t="s">
        <v>17013</v>
      </c>
      <c r="C5567" s="5">
        <v>876.274</v>
      </c>
    </row>
    <row r="5568" spans="2:3" x14ac:dyDescent="0.3">
      <c r="B5568" s="4" t="s">
        <v>11080</v>
      </c>
      <c r="C5568" s="5">
        <v>876.274</v>
      </c>
    </row>
    <row r="5569" spans="2:3" x14ac:dyDescent="0.3">
      <c r="B5569" s="4" t="s">
        <v>5265</v>
      </c>
      <c r="C5569" s="5">
        <v>876.274</v>
      </c>
    </row>
    <row r="5570" spans="2:3" x14ac:dyDescent="0.3">
      <c r="B5570" s="4" t="s">
        <v>6668</v>
      </c>
      <c r="C5570" s="5">
        <v>876.274</v>
      </c>
    </row>
    <row r="5571" spans="2:3" x14ac:dyDescent="0.3">
      <c r="B5571" s="4" t="s">
        <v>2258</v>
      </c>
      <c r="C5571" s="5">
        <v>876.274</v>
      </c>
    </row>
    <row r="5572" spans="2:3" x14ac:dyDescent="0.3">
      <c r="B5572" s="4" t="s">
        <v>2391</v>
      </c>
      <c r="C5572" s="5">
        <v>876.274</v>
      </c>
    </row>
    <row r="5573" spans="2:3" x14ac:dyDescent="0.3">
      <c r="B5573" s="4" t="s">
        <v>770</v>
      </c>
      <c r="C5573" s="5">
        <v>876.274</v>
      </c>
    </row>
    <row r="5574" spans="2:3" x14ac:dyDescent="0.3">
      <c r="B5574" s="4" t="s">
        <v>14770</v>
      </c>
      <c r="C5574" s="5">
        <v>875.82640000000004</v>
      </c>
    </row>
    <row r="5575" spans="2:3" x14ac:dyDescent="0.3">
      <c r="B5575" s="4" t="s">
        <v>6523</v>
      </c>
      <c r="C5575" s="5">
        <v>875.66689999999994</v>
      </c>
    </row>
    <row r="5576" spans="2:3" x14ac:dyDescent="0.3">
      <c r="B5576" s="4" t="s">
        <v>4202</v>
      </c>
      <c r="C5576" s="5">
        <v>875.43529999999998</v>
      </c>
    </row>
    <row r="5577" spans="2:3" x14ac:dyDescent="0.3">
      <c r="B5577" s="4" t="s">
        <v>14793</v>
      </c>
      <c r="C5577" s="5">
        <v>875.42269999999996</v>
      </c>
    </row>
    <row r="5578" spans="2:3" x14ac:dyDescent="0.3">
      <c r="B5578" s="4" t="s">
        <v>11043</v>
      </c>
      <c r="C5578" s="5">
        <v>874.67799999999988</v>
      </c>
    </row>
    <row r="5579" spans="2:3" x14ac:dyDescent="0.3">
      <c r="B5579" s="4" t="s">
        <v>8864</v>
      </c>
      <c r="C5579" s="5">
        <v>874.17440000000011</v>
      </c>
    </row>
    <row r="5580" spans="2:3" x14ac:dyDescent="0.3">
      <c r="B5580" s="4" t="s">
        <v>818</v>
      </c>
      <c r="C5580" s="5">
        <v>873.66290000000004</v>
      </c>
    </row>
    <row r="5581" spans="2:3" x14ac:dyDescent="0.3">
      <c r="B5581" s="4" t="s">
        <v>10539</v>
      </c>
      <c r="C5581" s="5">
        <v>873.21799999999996</v>
      </c>
    </row>
    <row r="5582" spans="2:3" x14ac:dyDescent="0.3">
      <c r="B5582" s="4" t="s">
        <v>5134</v>
      </c>
      <c r="C5582" s="5">
        <v>873.05500000000006</v>
      </c>
    </row>
    <row r="5583" spans="2:3" x14ac:dyDescent="0.3">
      <c r="B5583" s="4" t="s">
        <v>2389</v>
      </c>
      <c r="C5583" s="5">
        <v>872.44830000000002</v>
      </c>
    </row>
    <row r="5584" spans="2:3" x14ac:dyDescent="0.3">
      <c r="B5584" s="4" t="s">
        <v>6520</v>
      </c>
      <c r="C5584" s="5">
        <v>872.39400000000001</v>
      </c>
    </row>
    <row r="5585" spans="2:3" x14ac:dyDescent="0.3">
      <c r="B5585" s="4" t="s">
        <v>15813</v>
      </c>
      <c r="C5585" s="5">
        <v>871.30759999999998</v>
      </c>
    </row>
    <row r="5586" spans="2:3" x14ac:dyDescent="0.3">
      <c r="B5586" s="4" t="s">
        <v>6164</v>
      </c>
      <c r="C5586" s="5">
        <v>871.10179999999991</v>
      </c>
    </row>
    <row r="5587" spans="2:3" x14ac:dyDescent="0.3">
      <c r="B5587" s="4" t="s">
        <v>6711</v>
      </c>
      <c r="C5587" s="5">
        <v>869.78340000000003</v>
      </c>
    </row>
    <row r="5588" spans="2:3" x14ac:dyDescent="0.3">
      <c r="B5588" s="4" t="s">
        <v>1623</v>
      </c>
      <c r="C5588" s="5">
        <v>868.46219999999994</v>
      </c>
    </row>
    <row r="5589" spans="2:3" x14ac:dyDescent="0.3">
      <c r="B5589" s="4" t="s">
        <v>2871</v>
      </c>
      <c r="C5589" s="5">
        <v>867.81550000000004</v>
      </c>
    </row>
    <row r="5590" spans="2:3" x14ac:dyDescent="0.3">
      <c r="B5590" s="4" t="s">
        <v>13364</v>
      </c>
      <c r="C5590" s="5">
        <v>867.00799999999981</v>
      </c>
    </row>
    <row r="5591" spans="2:3" x14ac:dyDescent="0.3">
      <c r="B5591" s="4" t="s">
        <v>16403</v>
      </c>
      <c r="C5591" s="5">
        <v>866.64030000000002</v>
      </c>
    </row>
    <row r="5592" spans="2:3" x14ac:dyDescent="0.3">
      <c r="B5592" s="4" t="s">
        <v>3943</v>
      </c>
      <c r="C5592" s="5">
        <v>866.59539999999993</v>
      </c>
    </row>
    <row r="5593" spans="2:3" x14ac:dyDescent="0.3">
      <c r="B5593" s="4" t="s">
        <v>6858</v>
      </c>
      <c r="C5593" s="5">
        <v>865.33730000000003</v>
      </c>
    </row>
    <row r="5594" spans="2:3" x14ac:dyDescent="0.3">
      <c r="B5594" s="4" t="s">
        <v>1634</v>
      </c>
      <c r="C5594" s="5">
        <v>864.83690000000001</v>
      </c>
    </row>
    <row r="5595" spans="2:3" x14ac:dyDescent="0.3">
      <c r="B5595" s="4" t="s">
        <v>3623</v>
      </c>
      <c r="C5595" s="5">
        <v>864.24140000000011</v>
      </c>
    </row>
    <row r="5596" spans="2:3" x14ac:dyDescent="0.3">
      <c r="B5596" s="4" t="s">
        <v>9447</v>
      </c>
      <c r="C5596" s="5">
        <v>864.16409999999996</v>
      </c>
    </row>
    <row r="5597" spans="2:3" x14ac:dyDescent="0.3">
      <c r="B5597" s="4" t="s">
        <v>6965</v>
      </c>
      <c r="C5597" s="5">
        <v>863.83180000000004</v>
      </c>
    </row>
    <row r="5598" spans="2:3" x14ac:dyDescent="0.3">
      <c r="B5598" s="4" t="s">
        <v>9464</v>
      </c>
      <c r="C5598" s="5">
        <v>862.44929999999999</v>
      </c>
    </row>
    <row r="5599" spans="2:3" x14ac:dyDescent="0.3">
      <c r="B5599" s="4" t="s">
        <v>691</v>
      </c>
      <c r="C5599" s="5">
        <v>860.56729999999993</v>
      </c>
    </row>
    <row r="5600" spans="2:3" x14ac:dyDescent="0.3">
      <c r="B5600" s="4" t="s">
        <v>3780</v>
      </c>
      <c r="C5600" s="5">
        <v>860.52320000000009</v>
      </c>
    </row>
    <row r="5601" spans="2:3" x14ac:dyDescent="0.3">
      <c r="B5601" s="4" t="s">
        <v>15283</v>
      </c>
      <c r="C5601" s="5">
        <v>860.04240000000004</v>
      </c>
    </row>
    <row r="5602" spans="2:3" x14ac:dyDescent="0.3">
      <c r="B5602" s="4" t="s">
        <v>2902</v>
      </c>
      <c r="C5602" s="5">
        <v>859.80989999999997</v>
      </c>
    </row>
    <row r="5603" spans="2:3" x14ac:dyDescent="0.3">
      <c r="B5603" s="4" t="s">
        <v>1549</v>
      </c>
      <c r="C5603" s="5">
        <v>859.11369999999999</v>
      </c>
    </row>
    <row r="5604" spans="2:3" x14ac:dyDescent="0.3">
      <c r="B5604" s="4" t="s">
        <v>15579</v>
      </c>
      <c r="C5604" s="5">
        <v>858.71090000000004</v>
      </c>
    </row>
    <row r="5605" spans="2:3" x14ac:dyDescent="0.3">
      <c r="B5605" s="4" t="s">
        <v>13201</v>
      </c>
      <c r="C5605" s="5">
        <v>858.62779999999998</v>
      </c>
    </row>
    <row r="5606" spans="2:3" x14ac:dyDescent="0.3">
      <c r="B5606" s="4" t="s">
        <v>3070</v>
      </c>
      <c r="C5606" s="5">
        <v>858.47129999999993</v>
      </c>
    </row>
    <row r="5607" spans="2:3" x14ac:dyDescent="0.3">
      <c r="B5607" s="4" t="s">
        <v>14072</v>
      </c>
      <c r="C5607" s="5">
        <v>857.5607</v>
      </c>
    </row>
    <row r="5608" spans="2:3" x14ac:dyDescent="0.3">
      <c r="B5608" s="4" t="s">
        <v>4333</v>
      </c>
      <c r="C5608" s="5">
        <v>857.51530000000002</v>
      </c>
    </row>
    <row r="5609" spans="2:3" x14ac:dyDescent="0.3">
      <c r="B5609" s="4" t="s">
        <v>7649</v>
      </c>
      <c r="C5609" s="5">
        <v>857.15959999999995</v>
      </c>
    </row>
    <row r="5610" spans="2:3" x14ac:dyDescent="0.3">
      <c r="B5610" s="4" t="s">
        <v>6123</v>
      </c>
      <c r="C5610" s="5">
        <v>856.52350000000013</v>
      </c>
    </row>
    <row r="5611" spans="2:3" x14ac:dyDescent="0.3">
      <c r="B5611" s="4" t="s">
        <v>15792</v>
      </c>
      <c r="C5611" s="5">
        <v>856.33230000000003</v>
      </c>
    </row>
    <row r="5612" spans="2:3" x14ac:dyDescent="0.3">
      <c r="B5612" s="4" t="s">
        <v>13095</v>
      </c>
      <c r="C5612" s="5">
        <v>854.99619999999993</v>
      </c>
    </row>
    <row r="5613" spans="2:3" x14ac:dyDescent="0.3">
      <c r="B5613" s="4" t="s">
        <v>13709</v>
      </c>
      <c r="C5613" s="5">
        <v>853.54899999999998</v>
      </c>
    </row>
    <row r="5614" spans="2:3" x14ac:dyDescent="0.3">
      <c r="B5614" s="4" t="s">
        <v>2513</v>
      </c>
      <c r="C5614" s="5">
        <v>852.67229999999995</v>
      </c>
    </row>
    <row r="5615" spans="2:3" x14ac:dyDescent="0.3">
      <c r="B5615" s="4" t="s">
        <v>18958</v>
      </c>
      <c r="C5615" s="5">
        <v>852.66640000000007</v>
      </c>
    </row>
    <row r="5616" spans="2:3" x14ac:dyDescent="0.3">
      <c r="B5616" s="4" t="s">
        <v>5139</v>
      </c>
      <c r="C5616" s="5">
        <v>852.64070000000004</v>
      </c>
    </row>
    <row r="5617" spans="2:3" x14ac:dyDescent="0.3">
      <c r="B5617" s="4" t="s">
        <v>14056</v>
      </c>
      <c r="C5617" s="5">
        <v>852.52729999999997</v>
      </c>
    </row>
    <row r="5618" spans="2:3" x14ac:dyDescent="0.3">
      <c r="B5618" s="4" t="s">
        <v>15574</v>
      </c>
      <c r="C5618" s="5">
        <v>848.89329999999995</v>
      </c>
    </row>
    <row r="5619" spans="2:3" x14ac:dyDescent="0.3">
      <c r="B5619" s="4" t="s">
        <v>608</v>
      </c>
      <c r="C5619" s="5">
        <v>848.65589999999997</v>
      </c>
    </row>
    <row r="5620" spans="2:3" x14ac:dyDescent="0.3">
      <c r="B5620" s="4" t="s">
        <v>8045</v>
      </c>
      <c r="C5620" s="5">
        <v>848.52120000000002</v>
      </c>
    </row>
    <row r="5621" spans="2:3" x14ac:dyDescent="0.3">
      <c r="B5621" s="4" t="s">
        <v>10056</v>
      </c>
      <c r="C5621" s="5">
        <v>848.15110000000004</v>
      </c>
    </row>
    <row r="5622" spans="2:3" x14ac:dyDescent="0.3">
      <c r="B5622" s="4" t="s">
        <v>12186</v>
      </c>
      <c r="C5622" s="5">
        <v>847.84569999999997</v>
      </c>
    </row>
    <row r="5623" spans="2:3" x14ac:dyDescent="0.3">
      <c r="B5623" s="4" t="s">
        <v>968</v>
      </c>
      <c r="C5623" s="5">
        <v>846.63520000000005</v>
      </c>
    </row>
    <row r="5624" spans="2:3" x14ac:dyDescent="0.3">
      <c r="B5624" s="4" t="s">
        <v>7966</v>
      </c>
      <c r="C5624" s="5">
        <v>844.94880000000001</v>
      </c>
    </row>
    <row r="5625" spans="2:3" x14ac:dyDescent="0.3">
      <c r="B5625" s="4" t="s">
        <v>9521</v>
      </c>
      <c r="C5625" s="5">
        <v>844.14490000000001</v>
      </c>
    </row>
    <row r="5626" spans="2:3" x14ac:dyDescent="0.3">
      <c r="B5626" s="4" t="s">
        <v>10213</v>
      </c>
      <c r="C5626" s="5">
        <v>843.60149999999999</v>
      </c>
    </row>
    <row r="5627" spans="2:3" x14ac:dyDescent="0.3">
      <c r="B5627" s="4" t="s">
        <v>18586</v>
      </c>
      <c r="C5627" s="5">
        <v>843.471</v>
      </c>
    </row>
    <row r="5628" spans="2:3" x14ac:dyDescent="0.3">
      <c r="B5628" s="4" t="s">
        <v>3496</v>
      </c>
      <c r="C5628" s="5">
        <v>843.06200000000001</v>
      </c>
    </row>
    <row r="5629" spans="2:3" x14ac:dyDescent="0.3">
      <c r="B5629" s="4" t="s">
        <v>14248</v>
      </c>
      <c r="C5629" s="5">
        <v>842.71559999999999</v>
      </c>
    </row>
    <row r="5630" spans="2:3" x14ac:dyDescent="0.3">
      <c r="B5630" s="4" t="s">
        <v>1156</v>
      </c>
      <c r="C5630" s="5">
        <v>841.6386</v>
      </c>
    </row>
    <row r="5631" spans="2:3" x14ac:dyDescent="0.3">
      <c r="B5631" s="4" t="s">
        <v>18164</v>
      </c>
      <c r="C5631" s="5">
        <v>841.16699999999992</v>
      </c>
    </row>
    <row r="5632" spans="2:3" x14ac:dyDescent="0.3">
      <c r="B5632" s="4" t="s">
        <v>9315</v>
      </c>
      <c r="C5632" s="5">
        <v>841.09850000000006</v>
      </c>
    </row>
    <row r="5633" spans="2:3" x14ac:dyDescent="0.3">
      <c r="B5633" s="4" t="s">
        <v>15703</v>
      </c>
      <c r="C5633" s="5">
        <v>840.64089999999987</v>
      </c>
    </row>
    <row r="5634" spans="2:3" x14ac:dyDescent="0.3">
      <c r="B5634" s="4" t="s">
        <v>12866</v>
      </c>
      <c r="C5634" s="5">
        <v>840.07950000000005</v>
      </c>
    </row>
    <row r="5635" spans="2:3" x14ac:dyDescent="0.3">
      <c r="B5635" s="4" t="s">
        <v>15359</v>
      </c>
      <c r="C5635" s="5">
        <v>839.48919999999998</v>
      </c>
    </row>
    <row r="5636" spans="2:3" x14ac:dyDescent="0.3">
      <c r="B5636" s="4" t="s">
        <v>11823</v>
      </c>
      <c r="C5636" s="5">
        <v>839.17239999999993</v>
      </c>
    </row>
    <row r="5637" spans="2:3" x14ac:dyDescent="0.3">
      <c r="B5637" s="4" t="s">
        <v>17243</v>
      </c>
      <c r="C5637" s="5">
        <v>838.83370000000002</v>
      </c>
    </row>
    <row r="5638" spans="2:3" x14ac:dyDescent="0.3">
      <c r="B5638" s="4" t="s">
        <v>8889</v>
      </c>
      <c r="C5638" s="5">
        <v>838.31740000000002</v>
      </c>
    </row>
    <row r="5639" spans="2:3" x14ac:dyDescent="0.3">
      <c r="B5639" s="4" t="s">
        <v>13512</v>
      </c>
      <c r="C5639" s="5">
        <v>837.51700000000005</v>
      </c>
    </row>
    <row r="5640" spans="2:3" x14ac:dyDescent="0.3">
      <c r="B5640" s="4" t="s">
        <v>1354</v>
      </c>
      <c r="C5640" s="5">
        <v>837.13</v>
      </c>
    </row>
    <row r="5641" spans="2:3" x14ac:dyDescent="0.3">
      <c r="B5641" s="4" t="s">
        <v>3127</v>
      </c>
      <c r="C5641" s="5">
        <v>836.96209999999996</v>
      </c>
    </row>
    <row r="5642" spans="2:3" x14ac:dyDescent="0.3">
      <c r="B5642" s="4" t="s">
        <v>3407</v>
      </c>
      <c r="C5642" s="5">
        <v>836.94150000000002</v>
      </c>
    </row>
    <row r="5643" spans="2:3" x14ac:dyDescent="0.3">
      <c r="B5643" s="4" t="s">
        <v>15930</v>
      </c>
      <c r="C5643" s="5">
        <v>835.81569999999999</v>
      </c>
    </row>
    <row r="5644" spans="2:3" x14ac:dyDescent="0.3">
      <c r="B5644" s="4" t="s">
        <v>13202</v>
      </c>
      <c r="C5644" s="5">
        <v>834.99800000000005</v>
      </c>
    </row>
    <row r="5645" spans="2:3" x14ac:dyDescent="0.3">
      <c r="B5645" s="4" t="s">
        <v>12157</v>
      </c>
      <c r="C5645" s="5">
        <v>833.51850000000002</v>
      </c>
    </row>
    <row r="5646" spans="2:3" x14ac:dyDescent="0.3">
      <c r="B5646" s="4" t="s">
        <v>16303</v>
      </c>
      <c r="C5646" s="5">
        <v>832.46029999999996</v>
      </c>
    </row>
    <row r="5647" spans="2:3" x14ac:dyDescent="0.3">
      <c r="B5647" s="4" t="s">
        <v>15140</v>
      </c>
      <c r="C5647" s="5">
        <v>832.46029999999996</v>
      </c>
    </row>
    <row r="5648" spans="2:3" x14ac:dyDescent="0.3">
      <c r="B5648" s="4" t="s">
        <v>15344</v>
      </c>
      <c r="C5648" s="5">
        <v>832.46029999999996</v>
      </c>
    </row>
    <row r="5649" spans="2:3" x14ac:dyDescent="0.3">
      <c r="B5649" s="4" t="s">
        <v>14168</v>
      </c>
      <c r="C5649" s="5">
        <v>832.46029999999996</v>
      </c>
    </row>
    <row r="5650" spans="2:3" x14ac:dyDescent="0.3">
      <c r="B5650" s="4" t="s">
        <v>14245</v>
      </c>
      <c r="C5650" s="5">
        <v>832.46029999999996</v>
      </c>
    </row>
    <row r="5651" spans="2:3" x14ac:dyDescent="0.3">
      <c r="B5651" s="4" t="s">
        <v>10512</v>
      </c>
      <c r="C5651" s="5">
        <v>832.46029999999996</v>
      </c>
    </row>
    <row r="5652" spans="2:3" x14ac:dyDescent="0.3">
      <c r="B5652" s="4" t="s">
        <v>8423</v>
      </c>
      <c r="C5652" s="5">
        <v>832.46029999999996</v>
      </c>
    </row>
    <row r="5653" spans="2:3" x14ac:dyDescent="0.3">
      <c r="B5653" s="4" t="s">
        <v>6165</v>
      </c>
      <c r="C5653" s="5">
        <v>832.46029999999996</v>
      </c>
    </row>
    <row r="5654" spans="2:3" x14ac:dyDescent="0.3">
      <c r="B5654" s="4" t="s">
        <v>5942</v>
      </c>
      <c r="C5654" s="5">
        <v>832.46029999999996</v>
      </c>
    </row>
    <row r="5655" spans="2:3" x14ac:dyDescent="0.3">
      <c r="B5655" s="4" t="s">
        <v>987</v>
      </c>
      <c r="C5655" s="5">
        <v>832.45990000000006</v>
      </c>
    </row>
    <row r="5656" spans="2:3" x14ac:dyDescent="0.3">
      <c r="B5656" s="4" t="s">
        <v>3749</v>
      </c>
      <c r="C5656" s="5">
        <v>832.37840000000006</v>
      </c>
    </row>
    <row r="5657" spans="2:3" x14ac:dyDescent="0.3">
      <c r="B5657" s="4" t="s">
        <v>2357</v>
      </c>
      <c r="C5657" s="5">
        <v>832.23980000000006</v>
      </c>
    </row>
    <row r="5658" spans="2:3" x14ac:dyDescent="0.3">
      <c r="B5658" s="4" t="s">
        <v>3843</v>
      </c>
      <c r="C5658" s="5">
        <v>831.55160000000001</v>
      </c>
    </row>
    <row r="5659" spans="2:3" x14ac:dyDescent="0.3">
      <c r="B5659" s="4" t="s">
        <v>2457</v>
      </c>
      <c r="C5659" s="5">
        <v>830.94450000000006</v>
      </c>
    </row>
    <row r="5660" spans="2:3" x14ac:dyDescent="0.3">
      <c r="B5660" s="4" t="s">
        <v>1068</v>
      </c>
      <c r="C5660" s="5">
        <v>829.58909999999992</v>
      </c>
    </row>
    <row r="5661" spans="2:3" x14ac:dyDescent="0.3">
      <c r="B5661" s="4" t="s">
        <v>10372</v>
      </c>
      <c r="C5661" s="5">
        <v>829.5390000000001</v>
      </c>
    </row>
    <row r="5662" spans="2:3" x14ac:dyDescent="0.3">
      <c r="B5662" s="4" t="s">
        <v>13194</v>
      </c>
      <c r="C5662" s="5">
        <v>829.16899999999998</v>
      </c>
    </row>
    <row r="5663" spans="2:3" x14ac:dyDescent="0.3">
      <c r="B5663" s="4" t="s">
        <v>4188</v>
      </c>
      <c r="C5663" s="5">
        <v>828.59820000000002</v>
      </c>
    </row>
    <row r="5664" spans="2:3" x14ac:dyDescent="0.3">
      <c r="B5664" s="4" t="s">
        <v>10258</v>
      </c>
      <c r="C5664" s="5">
        <v>828.55960000000005</v>
      </c>
    </row>
    <row r="5665" spans="2:3" x14ac:dyDescent="0.3">
      <c r="B5665" s="4" t="s">
        <v>1039</v>
      </c>
      <c r="C5665" s="5">
        <v>827.56809999999996</v>
      </c>
    </row>
    <row r="5666" spans="2:3" x14ac:dyDescent="0.3">
      <c r="B5666" s="4" t="s">
        <v>13328</v>
      </c>
      <c r="C5666" s="5">
        <v>827.4473999999999</v>
      </c>
    </row>
    <row r="5667" spans="2:3" x14ac:dyDescent="0.3">
      <c r="B5667" s="4" t="s">
        <v>18763</v>
      </c>
      <c r="C5667" s="5">
        <v>827.39559999999994</v>
      </c>
    </row>
    <row r="5668" spans="2:3" x14ac:dyDescent="0.3">
      <c r="B5668" s="4" t="s">
        <v>14288</v>
      </c>
      <c r="C5668" s="5">
        <v>826.56090000000006</v>
      </c>
    </row>
    <row r="5669" spans="2:3" x14ac:dyDescent="0.3">
      <c r="B5669" s="4" t="s">
        <v>16571</v>
      </c>
      <c r="C5669" s="5">
        <v>826.32</v>
      </c>
    </row>
    <row r="5670" spans="2:3" x14ac:dyDescent="0.3">
      <c r="B5670" s="4" t="s">
        <v>5555</v>
      </c>
      <c r="C5670" s="5">
        <v>826.31809999999996</v>
      </c>
    </row>
    <row r="5671" spans="2:3" x14ac:dyDescent="0.3">
      <c r="B5671" s="4" t="s">
        <v>1459</v>
      </c>
      <c r="C5671" s="5">
        <v>826.21360000000004</v>
      </c>
    </row>
    <row r="5672" spans="2:3" x14ac:dyDescent="0.3">
      <c r="B5672" s="4" t="s">
        <v>6316</v>
      </c>
      <c r="C5672" s="5">
        <v>825.84950000000003</v>
      </c>
    </row>
    <row r="5673" spans="2:3" x14ac:dyDescent="0.3">
      <c r="B5673" s="4" t="s">
        <v>10176</v>
      </c>
      <c r="C5673" s="5">
        <v>825.06720000000007</v>
      </c>
    </row>
    <row r="5674" spans="2:3" x14ac:dyDescent="0.3">
      <c r="B5674" s="4" t="s">
        <v>14613</v>
      </c>
      <c r="C5674" s="5">
        <v>824.75880000000006</v>
      </c>
    </row>
    <row r="5675" spans="2:3" x14ac:dyDescent="0.3">
      <c r="B5675" s="4" t="s">
        <v>11498</v>
      </c>
      <c r="C5675" s="5">
        <v>824.75549999999998</v>
      </c>
    </row>
    <row r="5676" spans="2:3" x14ac:dyDescent="0.3">
      <c r="B5676" s="4" t="s">
        <v>7643</v>
      </c>
      <c r="C5676" s="5">
        <v>824.65480000000002</v>
      </c>
    </row>
    <row r="5677" spans="2:3" x14ac:dyDescent="0.3">
      <c r="B5677" s="4" t="s">
        <v>14217</v>
      </c>
      <c r="C5677" s="5">
        <v>824.28330000000005</v>
      </c>
    </row>
    <row r="5678" spans="2:3" x14ac:dyDescent="0.3">
      <c r="B5678" s="4" t="s">
        <v>7849</v>
      </c>
      <c r="C5678" s="5">
        <v>823.66480000000001</v>
      </c>
    </row>
    <row r="5679" spans="2:3" x14ac:dyDescent="0.3">
      <c r="B5679" s="4" t="s">
        <v>4941</v>
      </c>
      <c r="C5679" s="5">
        <v>823.58050000000003</v>
      </c>
    </row>
    <row r="5680" spans="2:3" x14ac:dyDescent="0.3">
      <c r="B5680" s="4" t="s">
        <v>1308</v>
      </c>
      <c r="C5680" s="5">
        <v>823.12700000000007</v>
      </c>
    </row>
    <row r="5681" spans="2:3" x14ac:dyDescent="0.3">
      <c r="B5681" s="4" t="s">
        <v>6820</v>
      </c>
      <c r="C5681" s="5">
        <v>822.34169999999995</v>
      </c>
    </row>
    <row r="5682" spans="2:3" x14ac:dyDescent="0.3">
      <c r="B5682" s="4" t="s">
        <v>9110</v>
      </c>
      <c r="C5682" s="5">
        <v>820.83640000000003</v>
      </c>
    </row>
    <row r="5683" spans="2:3" x14ac:dyDescent="0.3">
      <c r="B5683" s="4" t="s">
        <v>2621</v>
      </c>
      <c r="C5683" s="5">
        <v>820.45720000000006</v>
      </c>
    </row>
    <row r="5684" spans="2:3" x14ac:dyDescent="0.3">
      <c r="B5684" s="4" t="s">
        <v>1724</v>
      </c>
      <c r="C5684" s="5">
        <v>819.83319999999992</v>
      </c>
    </row>
    <row r="5685" spans="2:3" x14ac:dyDescent="0.3">
      <c r="B5685" s="4" t="s">
        <v>11565</v>
      </c>
      <c r="C5685" s="5">
        <v>819.50440000000003</v>
      </c>
    </row>
    <row r="5686" spans="2:3" x14ac:dyDescent="0.3">
      <c r="B5686" s="4" t="s">
        <v>17710</v>
      </c>
      <c r="C5686" s="5">
        <v>818.98859999999991</v>
      </c>
    </row>
    <row r="5687" spans="2:3" x14ac:dyDescent="0.3">
      <c r="B5687" s="4" t="s">
        <v>13998</v>
      </c>
      <c r="C5687" s="5">
        <v>818.93079999999998</v>
      </c>
    </row>
    <row r="5688" spans="2:3" x14ac:dyDescent="0.3">
      <c r="B5688" s="4" t="s">
        <v>6727</v>
      </c>
      <c r="C5688" s="5">
        <v>818.17330000000004</v>
      </c>
    </row>
    <row r="5689" spans="2:3" x14ac:dyDescent="0.3">
      <c r="B5689" s="4" t="s">
        <v>17191</v>
      </c>
      <c r="C5689" s="5">
        <v>817.8959000000001</v>
      </c>
    </row>
    <row r="5690" spans="2:3" x14ac:dyDescent="0.3">
      <c r="B5690" s="4" t="s">
        <v>17908</v>
      </c>
      <c r="C5690" s="5">
        <v>817.74300000000005</v>
      </c>
    </row>
    <row r="5691" spans="2:3" x14ac:dyDescent="0.3">
      <c r="B5691" s="4" t="s">
        <v>6654</v>
      </c>
      <c r="C5691" s="5">
        <v>817.74300000000005</v>
      </c>
    </row>
    <row r="5692" spans="2:3" x14ac:dyDescent="0.3">
      <c r="B5692" s="4" t="s">
        <v>10902</v>
      </c>
      <c r="C5692" s="5">
        <v>817.46109999999999</v>
      </c>
    </row>
    <row r="5693" spans="2:3" x14ac:dyDescent="0.3">
      <c r="B5693" s="4" t="s">
        <v>9756</v>
      </c>
      <c r="C5693" s="5">
        <v>817.05949999999996</v>
      </c>
    </row>
    <row r="5694" spans="2:3" x14ac:dyDescent="0.3">
      <c r="B5694" s="4" t="s">
        <v>17726</v>
      </c>
      <c r="C5694" s="5">
        <v>816.37709999999993</v>
      </c>
    </row>
    <row r="5695" spans="2:3" x14ac:dyDescent="0.3">
      <c r="B5695" s="4" t="s">
        <v>9412</v>
      </c>
      <c r="C5695" s="5">
        <v>816.36619999999994</v>
      </c>
    </row>
    <row r="5696" spans="2:3" x14ac:dyDescent="0.3">
      <c r="B5696" s="4" t="s">
        <v>2147</v>
      </c>
      <c r="C5696" s="5">
        <v>816.0086</v>
      </c>
    </row>
    <row r="5697" spans="2:3" x14ac:dyDescent="0.3">
      <c r="B5697" s="4" t="s">
        <v>7115</v>
      </c>
      <c r="C5697" s="5">
        <v>815.61329999999998</v>
      </c>
    </row>
    <row r="5698" spans="2:3" x14ac:dyDescent="0.3">
      <c r="B5698" s="4" t="s">
        <v>8105</v>
      </c>
      <c r="C5698" s="5">
        <v>815.57320000000004</v>
      </c>
    </row>
    <row r="5699" spans="2:3" x14ac:dyDescent="0.3">
      <c r="B5699" s="4" t="s">
        <v>15378</v>
      </c>
      <c r="C5699" s="5">
        <v>814.82039999999995</v>
      </c>
    </row>
    <row r="5700" spans="2:3" x14ac:dyDescent="0.3">
      <c r="B5700" s="4" t="s">
        <v>12176</v>
      </c>
      <c r="C5700" s="5">
        <v>814.82039999999995</v>
      </c>
    </row>
    <row r="5701" spans="2:3" x14ac:dyDescent="0.3">
      <c r="B5701" s="4" t="s">
        <v>12795</v>
      </c>
      <c r="C5701" s="5">
        <v>814.82039999999995</v>
      </c>
    </row>
    <row r="5702" spans="2:3" x14ac:dyDescent="0.3">
      <c r="B5702" s="4" t="s">
        <v>7737</v>
      </c>
      <c r="C5702" s="5">
        <v>814.82039999999995</v>
      </c>
    </row>
    <row r="5703" spans="2:3" x14ac:dyDescent="0.3">
      <c r="B5703" s="4" t="s">
        <v>4108</v>
      </c>
      <c r="C5703" s="5">
        <v>814.82039999999995</v>
      </c>
    </row>
    <row r="5704" spans="2:3" x14ac:dyDescent="0.3">
      <c r="B5704" s="4" t="s">
        <v>1335</v>
      </c>
      <c r="C5704" s="5">
        <v>814.82039999999995</v>
      </c>
    </row>
    <row r="5705" spans="2:3" x14ac:dyDescent="0.3">
      <c r="B5705" s="4" t="s">
        <v>3031</v>
      </c>
      <c r="C5705" s="5">
        <v>813.50009999999997</v>
      </c>
    </row>
    <row r="5706" spans="2:3" x14ac:dyDescent="0.3">
      <c r="B5706" s="4" t="s">
        <v>7183</v>
      </c>
      <c r="C5706" s="5">
        <v>813.36200000000008</v>
      </c>
    </row>
    <row r="5707" spans="2:3" x14ac:dyDescent="0.3">
      <c r="B5707" s="4" t="s">
        <v>786</v>
      </c>
      <c r="C5707" s="5">
        <v>813.30129999999997</v>
      </c>
    </row>
    <row r="5708" spans="2:3" x14ac:dyDescent="0.3">
      <c r="B5708" s="4" t="s">
        <v>3194</v>
      </c>
      <c r="C5708" s="5">
        <v>812.97730000000001</v>
      </c>
    </row>
    <row r="5709" spans="2:3" x14ac:dyDescent="0.3">
      <c r="B5709" s="4" t="s">
        <v>769</v>
      </c>
      <c r="C5709" s="5">
        <v>811.40779999999995</v>
      </c>
    </row>
    <row r="5710" spans="2:3" x14ac:dyDescent="0.3">
      <c r="B5710" s="4" t="s">
        <v>15311</v>
      </c>
      <c r="C5710" s="5">
        <v>809.4008</v>
      </c>
    </row>
    <row r="5711" spans="2:3" x14ac:dyDescent="0.3">
      <c r="B5711" s="4" t="s">
        <v>4982</v>
      </c>
      <c r="C5711" s="5">
        <v>808.85109999999997</v>
      </c>
    </row>
    <row r="5712" spans="2:3" x14ac:dyDescent="0.3">
      <c r="B5712" s="4" t="s">
        <v>18695</v>
      </c>
      <c r="C5712" s="5">
        <v>808.74670000000003</v>
      </c>
    </row>
    <row r="5713" spans="2:3" x14ac:dyDescent="0.3">
      <c r="B5713" s="4" t="s">
        <v>2466</v>
      </c>
      <c r="C5713" s="5">
        <v>808.0077</v>
      </c>
    </row>
    <row r="5714" spans="2:3" x14ac:dyDescent="0.3">
      <c r="B5714" s="4" t="s">
        <v>5003</v>
      </c>
      <c r="C5714" s="5">
        <v>807.55060000000014</v>
      </c>
    </row>
    <row r="5715" spans="2:3" x14ac:dyDescent="0.3">
      <c r="B5715" s="4" t="s">
        <v>2580</v>
      </c>
      <c r="C5715" s="5">
        <v>806.67560000000003</v>
      </c>
    </row>
    <row r="5716" spans="2:3" x14ac:dyDescent="0.3">
      <c r="B5716" s="4" t="s">
        <v>14546</v>
      </c>
      <c r="C5716" s="5">
        <v>805.87420000000009</v>
      </c>
    </row>
    <row r="5717" spans="2:3" x14ac:dyDescent="0.3">
      <c r="B5717" s="4" t="s">
        <v>11194</v>
      </c>
      <c r="C5717" s="5">
        <v>805.18409999999994</v>
      </c>
    </row>
    <row r="5718" spans="2:3" x14ac:dyDescent="0.3">
      <c r="B5718" s="4" t="s">
        <v>15923</v>
      </c>
      <c r="C5718" s="5">
        <v>804.49849999999992</v>
      </c>
    </row>
    <row r="5719" spans="2:3" x14ac:dyDescent="0.3">
      <c r="B5719" s="4" t="s">
        <v>13396</v>
      </c>
      <c r="C5719" s="5">
        <v>804.30290000000002</v>
      </c>
    </row>
    <row r="5720" spans="2:3" x14ac:dyDescent="0.3">
      <c r="B5720" s="4" t="s">
        <v>5682</v>
      </c>
      <c r="C5720" s="5">
        <v>803.65790000000004</v>
      </c>
    </row>
    <row r="5721" spans="2:3" x14ac:dyDescent="0.3">
      <c r="B5721" s="4" t="s">
        <v>18492</v>
      </c>
      <c r="C5721" s="5">
        <v>803.43350000000009</v>
      </c>
    </row>
    <row r="5722" spans="2:3" x14ac:dyDescent="0.3">
      <c r="B5722" s="4" t="s">
        <v>12861</v>
      </c>
      <c r="C5722" s="5">
        <v>802.6037</v>
      </c>
    </row>
    <row r="5723" spans="2:3" x14ac:dyDescent="0.3">
      <c r="B5723" s="4" t="s">
        <v>3976</v>
      </c>
      <c r="C5723" s="5">
        <v>802.44320000000005</v>
      </c>
    </row>
    <row r="5724" spans="2:3" x14ac:dyDescent="0.3">
      <c r="B5724" s="4" t="s">
        <v>1645</v>
      </c>
      <c r="C5724" s="5">
        <v>802.24789999999996</v>
      </c>
    </row>
    <row r="5725" spans="2:3" x14ac:dyDescent="0.3">
      <c r="B5725" s="4" t="s">
        <v>7387</v>
      </c>
      <c r="C5725" s="5">
        <v>802.24469999999997</v>
      </c>
    </row>
    <row r="5726" spans="2:3" x14ac:dyDescent="0.3">
      <c r="B5726" s="4" t="s">
        <v>5791</v>
      </c>
      <c r="C5726" s="5">
        <v>802.24469999999997</v>
      </c>
    </row>
    <row r="5727" spans="2:3" x14ac:dyDescent="0.3">
      <c r="B5727" s="4" t="s">
        <v>11586</v>
      </c>
      <c r="C5727" s="5">
        <v>802.18550000000005</v>
      </c>
    </row>
    <row r="5728" spans="2:3" x14ac:dyDescent="0.3">
      <c r="B5728" s="4" t="s">
        <v>13353</v>
      </c>
      <c r="C5728" s="5">
        <v>801.62250000000006</v>
      </c>
    </row>
    <row r="5729" spans="2:3" x14ac:dyDescent="0.3">
      <c r="B5729" s="4" t="s">
        <v>16135</v>
      </c>
      <c r="C5729" s="5">
        <v>801.38220000000001</v>
      </c>
    </row>
    <row r="5730" spans="2:3" x14ac:dyDescent="0.3">
      <c r="B5730" s="4" t="s">
        <v>9795</v>
      </c>
      <c r="C5730" s="5">
        <v>801.37210000000016</v>
      </c>
    </row>
    <row r="5731" spans="2:3" x14ac:dyDescent="0.3">
      <c r="B5731" s="4" t="s">
        <v>14714</v>
      </c>
      <c r="C5731" s="5">
        <v>800.4316</v>
      </c>
    </row>
    <row r="5732" spans="2:3" x14ac:dyDescent="0.3">
      <c r="B5732" s="4" t="s">
        <v>12292</v>
      </c>
      <c r="C5732" s="5">
        <v>800.16070000000002</v>
      </c>
    </row>
    <row r="5733" spans="2:3" x14ac:dyDescent="0.3">
      <c r="B5733" s="4" t="s">
        <v>16984</v>
      </c>
      <c r="C5733" s="5">
        <v>799.89570000000003</v>
      </c>
    </row>
    <row r="5734" spans="2:3" x14ac:dyDescent="0.3">
      <c r="B5734" s="4" t="s">
        <v>3765</v>
      </c>
      <c r="C5734" s="5">
        <v>799.82569999999998</v>
      </c>
    </row>
    <row r="5735" spans="2:3" x14ac:dyDescent="0.3">
      <c r="B5735" s="4" t="s">
        <v>14251</v>
      </c>
      <c r="C5735" s="5">
        <v>799.45429999999988</v>
      </c>
    </row>
    <row r="5736" spans="2:3" x14ac:dyDescent="0.3">
      <c r="B5736" s="4" t="s">
        <v>9909</v>
      </c>
      <c r="C5736" s="5">
        <v>798.98509999999999</v>
      </c>
    </row>
    <row r="5737" spans="2:3" x14ac:dyDescent="0.3">
      <c r="B5737" s="4" t="s">
        <v>1248</v>
      </c>
      <c r="C5737" s="5">
        <v>798.11259999999993</v>
      </c>
    </row>
    <row r="5738" spans="2:3" x14ac:dyDescent="0.3">
      <c r="B5738" s="4" t="s">
        <v>9982</v>
      </c>
      <c r="C5738" s="5">
        <v>797.78660000000002</v>
      </c>
    </row>
    <row r="5739" spans="2:3" x14ac:dyDescent="0.3">
      <c r="B5739" s="4" t="s">
        <v>1850</v>
      </c>
      <c r="C5739" s="5">
        <v>797.68460000000005</v>
      </c>
    </row>
    <row r="5740" spans="2:3" x14ac:dyDescent="0.3">
      <c r="B5740" s="4" t="s">
        <v>2550</v>
      </c>
      <c r="C5740" s="5">
        <v>796.69259999999997</v>
      </c>
    </row>
    <row r="5741" spans="2:3" x14ac:dyDescent="0.3">
      <c r="B5741" s="4" t="s">
        <v>7542</v>
      </c>
      <c r="C5741" s="5">
        <v>796.66409999999996</v>
      </c>
    </row>
    <row r="5742" spans="2:3" x14ac:dyDescent="0.3">
      <c r="B5742" s="4" t="s">
        <v>13703</v>
      </c>
      <c r="C5742" s="5">
        <v>796.54750000000001</v>
      </c>
    </row>
    <row r="5743" spans="2:3" x14ac:dyDescent="0.3">
      <c r="B5743" s="4" t="s">
        <v>3913</v>
      </c>
      <c r="C5743" s="5">
        <v>796.15869999999995</v>
      </c>
    </row>
    <row r="5744" spans="2:3" x14ac:dyDescent="0.3">
      <c r="B5744" s="4" t="s">
        <v>17584</v>
      </c>
      <c r="C5744" s="5">
        <v>793.61680000000013</v>
      </c>
    </row>
    <row r="5745" spans="2:3" x14ac:dyDescent="0.3">
      <c r="B5745" s="4" t="s">
        <v>2899</v>
      </c>
      <c r="C5745" s="5">
        <v>793.40890000000013</v>
      </c>
    </row>
    <row r="5746" spans="2:3" x14ac:dyDescent="0.3">
      <c r="B5746" s="4" t="s">
        <v>3717</v>
      </c>
      <c r="C5746" s="5">
        <v>793.14069999999992</v>
      </c>
    </row>
    <row r="5747" spans="2:3" x14ac:dyDescent="0.3">
      <c r="B5747" s="4" t="s">
        <v>16028</v>
      </c>
      <c r="C5747" s="5">
        <v>792.03930000000003</v>
      </c>
    </row>
    <row r="5748" spans="2:3" x14ac:dyDescent="0.3">
      <c r="B5748" s="4" t="s">
        <v>12722</v>
      </c>
      <c r="C5748" s="5">
        <v>791.39369999999985</v>
      </c>
    </row>
    <row r="5749" spans="2:3" x14ac:dyDescent="0.3">
      <c r="B5749" s="4" t="s">
        <v>16835</v>
      </c>
      <c r="C5749" s="5">
        <v>790.5607</v>
      </c>
    </row>
    <row r="5750" spans="2:3" x14ac:dyDescent="0.3">
      <c r="B5750" s="4" t="s">
        <v>14262</v>
      </c>
      <c r="C5750" s="5">
        <v>789.9027000000001</v>
      </c>
    </row>
    <row r="5751" spans="2:3" x14ac:dyDescent="0.3">
      <c r="B5751" s="4" t="s">
        <v>18333</v>
      </c>
      <c r="C5751" s="5">
        <v>788.64660000000003</v>
      </c>
    </row>
    <row r="5752" spans="2:3" x14ac:dyDescent="0.3">
      <c r="B5752" s="4" t="s">
        <v>4398</v>
      </c>
      <c r="C5752" s="5">
        <v>788.64660000000003</v>
      </c>
    </row>
    <row r="5753" spans="2:3" x14ac:dyDescent="0.3">
      <c r="B5753" s="4" t="s">
        <v>2750</v>
      </c>
      <c r="C5753" s="5">
        <v>788.64660000000003</v>
      </c>
    </row>
    <row r="5754" spans="2:3" x14ac:dyDescent="0.3">
      <c r="B5754" s="4" t="s">
        <v>7361</v>
      </c>
      <c r="C5754" s="5">
        <v>788.08889999999997</v>
      </c>
    </row>
    <row r="5755" spans="2:3" x14ac:dyDescent="0.3">
      <c r="B5755" s="4" t="s">
        <v>1486</v>
      </c>
      <c r="C5755" s="5">
        <v>787.78559999999993</v>
      </c>
    </row>
    <row r="5756" spans="2:3" x14ac:dyDescent="0.3">
      <c r="B5756" s="4" t="s">
        <v>1508</v>
      </c>
      <c r="C5756" s="5">
        <v>787.05059999999992</v>
      </c>
    </row>
    <row r="5757" spans="2:3" x14ac:dyDescent="0.3">
      <c r="B5757" s="4" t="s">
        <v>12627</v>
      </c>
      <c r="C5757" s="5">
        <v>786.94740000000002</v>
      </c>
    </row>
    <row r="5758" spans="2:3" x14ac:dyDescent="0.3">
      <c r="B5758" s="4" t="s">
        <v>4417</v>
      </c>
      <c r="C5758" s="5">
        <v>786.94740000000002</v>
      </c>
    </row>
    <row r="5759" spans="2:3" x14ac:dyDescent="0.3">
      <c r="B5759" s="4" t="s">
        <v>10695</v>
      </c>
      <c r="C5759" s="5">
        <v>786.24509999999998</v>
      </c>
    </row>
    <row r="5760" spans="2:3" x14ac:dyDescent="0.3">
      <c r="B5760" s="4" t="s">
        <v>17774</v>
      </c>
      <c r="C5760" s="5">
        <v>786.15449999999998</v>
      </c>
    </row>
    <row r="5761" spans="2:3" x14ac:dyDescent="0.3">
      <c r="B5761" s="4" t="s">
        <v>1283</v>
      </c>
      <c r="C5761" s="5">
        <v>786.05460000000005</v>
      </c>
    </row>
    <row r="5762" spans="2:3" x14ac:dyDescent="0.3">
      <c r="B5762" s="4" t="s">
        <v>10933</v>
      </c>
      <c r="C5762" s="5">
        <v>785.70869999999991</v>
      </c>
    </row>
    <row r="5763" spans="2:3" x14ac:dyDescent="0.3">
      <c r="B5763" s="4" t="s">
        <v>12733</v>
      </c>
      <c r="C5763" s="5">
        <v>785.43469999999991</v>
      </c>
    </row>
    <row r="5764" spans="2:3" x14ac:dyDescent="0.3">
      <c r="B5764" s="4" t="s">
        <v>8971</v>
      </c>
      <c r="C5764" s="5">
        <v>785.37170000000003</v>
      </c>
    </row>
    <row r="5765" spans="2:3" x14ac:dyDescent="0.3">
      <c r="B5765" s="4" t="s">
        <v>18171</v>
      </c>
      <c r="C5765" s="5">
        <v>785.36159999999995</v>
      </c>
    </row>
    <row r="5766" spans="2:3" x14ac:dyDescent="0.3">
      <c r="B5766" s="4" t="s">
        <v>15439</v>
      </c>
      <c r="C5766" s="5">
        <v>785.36159999999995</v>
      </c>
    </row>
    <row r="5767" spans="2:3" x14ac:dyDescent="0.3">
      <c r="B5767" s="4" t="s">
        <v>11536</v>
      </c>
      <c r="C5767" s="5">
        <v>785.36159999999995</v>
      </c>
    </row>
    <row r="5768" spans="2:3" x14ac:dyDescent="0.3">
      <c r="B5768" s="4" t="s">
        <v>12652</v>
      </c>
      <c r="C5768" s="5">
        <v>785.36159999999995</v>
      </c>
    </row>
    <row r="5769" spans="2:3" x14ac:dyDescent="0.3">
      <c r="B5769" s="4" t="s">
        <v>11929</v>
      </c>
      <c r="C5769" s="5">
        <v>785.36159999999995</v>
      </c>
    </row>
    <row r="5770" spans="2:3" x14ac:dyDescent="0.3">
      <c r="B5770" s="4" t="s">
        <v>11285</v>
      </c>
      <c r="C5770" s="5">
        <v>785.36159999999995</v>
      </c>
    </row>
    <row r="5771" spans="2:3" x14ac:dyDescent="0.3">
      <c r="B5771" s="4" t="s">
        <v>675</v>
      </c>
      <c r="C5771" s="5">
        <v>785.36159999999995</v>
      </c>
    </row>
    <row r="5772" spans="2:3" x14ac:dyDescent="0.3">
      <c r="B5772" s="4" t="s">
        <v>6010</v>
      </c>
      <c r="C5772" s="5">
        <v>785.32659999999998</v>
      </c>
    </row>
    <row r="5773" spans="2:3" x14ac:dyDescent="0.3">
      <c r="B5773" s="4" t="s">
        <v>10003</v>
      </c>
      <c r="C5773" s="5">
        <v>784.56739999999991</v>
      </c>
    </row>
    <row r="5774" spans="2:3" x14ac:dyDescent="0.3">
      <c r="B5774" s="4" t="s">
        <v>8168</v>
      </c>
      <c r="C5774" s="5">
        <v>784.11919999999998</v>
      </c>
    </row>
    <row r="5775" spans="2:3" x14ac:dyDescent="0.3">
      <c r="B5775" s="4" t="s">
        <v>17206</v>
      </c>
      <c r="C5775" s="5">
        <v>783.95709999999997</v>
      </c>
    </row>
    <row r="5776" spans="2:3" x14ac:dyDescent="0.3">
      <c r="B5776" s="4" t="s">
        <v>3249</v>
      </c>
      <c r="C5776" s="5">
        <v>783.51800000000003</v>
      </c>
    </row>
    <row r="5777" spans="2:3" x14ac:dyDescent="0.3">
      <c r="B5777" s="4" t="s">
        <v>17842</v>
      </c>
      <c r="C5777" s="5">
        <v>783.27209999999991</v>
      </c>
    </row>
    <row r="5778" spans="2:3" x14ac:dyDescent="0.3">
      <c r="B5778" s="4" t="s">
        <v>1506</v>
      </c>
      <c r="C5778" s="5">
        <v>782.16610000000003</v>
      </c>
    </row>
    <row r="5779" spans="2:3" x14ac:dyDescent="0.3">
      <c r="B5779" s="4" t="s">
        <v>8856</v>
      </c>
      <c r="C5779" s="5">
        <v>782.13940000000002</v>
      </c>
    </row>
    <row r="5780" spans="2:3" x14ac:dyDescent="0.3">
      <c r="B5780" s="4" t="s">
        <v>13884</v>
      </c>
      <c r="C5780" s="5">
        <v>781.90049999999997</v>
      </c>
    </row>
    <row r="5781" spans="2:3" x14ac:dyDescent="0.3">
      <c r="B5781" s="4" t="s">
        <v>11715</v>
      </c>
      <c r="C5781" s="5">
        <v>781.5030999999999</v>
      </c>
    </row>
    <row r="5782" spans="2:3" x14ac:dyDescent="0.3">
      <c r="B5782" s="4" t="s">
        <v>13452</v>
      </c>
      <c r="C5782" s="5">
        <v>781.2944</v>
      </c>
    </row>
    <row r="5783" spans="2:3" x14ac:dyDescent="0.3">
      <c r="B5783" s="4" t="s">
        <v>9490</v>
      </c>
      <c r="C5783" s="5">
        <v>780.97710000000006</v>
      </c>
    </row>
    <row r="5784" spans="2:3" x14ac:dyDescent="0.3">
      <c r="B5784" s="4" t="s">
        <v>14997</v>
      </c>
      <c r="C5784" s="5">
        <v>780.58300000000008</v>
      </c>
    </row>
    <row r="5785" spans="2:3" x14ac:dyDescent="0.3">
      <c r="B5785" s="4" t="s">
        <v>6586</v>
      </c>
      <c r="C5785" s="5">
        <v>779.79809999999998</v>
      </c>
    </row>
    <row r="5786" spans="2:3" x14ac:dyDescent="0.3">
      <c r="B5786" s="4" t="s">
        <v>9783</v>
      </c>
      <c r="C5786" s="5">
        <v>779.11509999999987</v>
      </c>
    </row>
    <row r="5787" spans="2:3" x14ac:dyDescent="0.3">
      <c r="B5787" s="4" t="s">
        <v>10921</v>
      </c>
      <c r="C5787" s="5">
        <v>778.91210000000001</v>
      </c>
    </row>
    <row r="5788" spans="2:3" x14ac:dyDescent="0.3">
      <c r="B5788" s="4" t="s">
        <v>6968</v>
      </c>
      <c r="C5788" s="5">
        <v>778.85680000000002</v>
      </c>
    </row>
    <row r="5789" spans="2:3" x14ac:dyDescent="0.3">
      <c r="B5789" s="4" t="s">
        <v>11308</v>
      </c>
      <c r="C5789" s="5">
        <v>778.01010000000008</v>
      </c>
    </row>
    <row r="5790" spans="2:3" x14ac:dyDescent="0.3">
      <c r="B5790" s="4" t="s">
        <v>1189</v>
      </c>
      <c r="C5790" s="5">
        <v>775.84839999999997</v>
      </c>
    </row>
    <row r="5791" spans="2:3" x14ac:dyDescent="0.3">
      <c r="B5791" s="4" t="s">
        <v>3478</v>
      </c>
      <c r="C5791" s="5">
        <v>775.83879999999999</v>
      </c>
    </row>
    <row r="5792" spans="2:3" x14ac:dyDescent="0.3">
      <c r="B5792" s="4" t="s">
        <v>15752</v>
      </c>
      <c r="C5792" s="5">
        <v>774.66750000000002</v>
      </c>
    </row>
    <row r="5793" spans="2:3" x14ac:dyDescent="0.3">
      <c r="B5793" s="4" t="s">
        <v>12941</v>
      </c>
      <c r="C5793" s="5">
        <v>774.3175</v>
      </c>
    </row>
    <row r="5794" spans="2:3" x14ac:dyDescent="0.3">
      <c r="B5794" s="4" t="s">
        <v>6733</v>
      </c>
      <c r="C5794" s="5">
        <v>773.92930000000001</v>
      </c>
    </row>
    <row r="5795" spans="2:3" x14ac:dyDescent="0.3">
      <c r="B5795" s="4" t="s">
        <v>6467</v>
      </c>
      <c r="C5795" s="5">
        <v>773.39150000000006</v>
      </c>
    </row>
    <row r="5796" spans="2:3" x14ac:dyDescent="0.3">
      <c r="B5796" s="4" t="s">
        <v>9671</v>
      </c>
      <c r="C5796" s="5">
        <v>772.39580000000001</v>
      </c>
    </row>
    <row r="5797" spans="2:3" x14ac:dyDescent="0.3">
      <c r="B5797" s="4" t="s">
        <v>8493</v>
      </c>
      <c r="C5797" s="5">
        <v>771.90940000000001</v>
      </c>
    </row>
    <row r="5798" spans="2:3" x14ac:dyDescent="0.3">
      <c r="B5798" s="4" t="s">
        <v>2643</v>
      </c>
      <c r="C5798" s="5">
        <v>771.51780000000008</v>
      </c>
    </row>
    <row r="5799" spans="2:3" x14ac:dyDescent="0.3">
      <c r="B5799" s="4" t="s">
        <v>10691</v>
      </c>
      <c r="C5799" s="5">
        <v>771.2639999999999</v>
      </c>
    </row>
    <row r="5800" spans="2:3" x14ac:dyDescent="0.3">
      <c r="B5800" s="4" t="s">
        <v>7936</v>
      </c>
      <c r="C5800" s="5">
        <v>771.06439999999998</v>
      </c>
    </row>
    <row r="5801" spans="2:3" x14ac:dyDescent="0.3">
      <c r="B5801" s="4" t="s">
        <v>17528</v>
      </c>
      <c r="C5801" s="5">
        <v>770.31629999999996</v>
      </c>
    </row>
    <row r="5802" spans="2:3" x14ac:dyDescent="0.3">
      <c r="B5802" s="4" t="s">
        <v>7504</v>
      </c>
      <c r="C5802" s="5">
        <v>770.31629999999996</v>
      </c>
    </row>
    <row r="5803" spans="2:3" x14ac:dyDescent="0.3">
      <c r="B5803" s="4" t="s">
        <v>1201</v>
      </c>
      <c r="C5803" s="5">
        <v>770.31560000000002</v>
      </c>
    </row>
    <row r="5804" spans="2:3" x14ac:dyDescent="0.3">
      <c r="B5804" s="4" t="s">
        <v>5049</v>
      </c>
      <c r="C5804" s="5">
        <v>769.63979999999992</v>
      </c>
    </row>
    <row r="5805" spans="2:3" x14ac:dyDescent="0.3">
      <c r="B5805" s="4" t="s">
        <v>14544</v>
      </c>
      <c r="C5805" s="5">
        <v>769.13980000000004</v>
      </c>
    </row>
    <row r="5806" spans="2:3" x14ac:dyDescent="0.3">
      <c r="B5806" s="4" t="s">
        <v>17035</v>
      </c>
      <c r="C5806" s="5">
        <v>767.57759999999996</v>
      </c>
    </row>
    <row r="5807" spans="2:3" x14ac:dyDescent="0.3">
      <c r="B5807" s="4" t="s">
        <v>16749</v>
      </c>
      <c r="C5807" s="5">
        <v>767.57759999999996</v>
      </c>
    </row>
    <row r="5808" spans="2:3" x14ac:dyDescent="0.3">
      <c r="B5808" s="4" t="s">
        <v>13048</v>
      </c>
      <c r="C5808" s="5">
        <v>765.50990000000002</v>
      </c>
    </row>
    <row r="5809" spans="2:3" x14ac:dyDescent="0.3">
      <c r="B5809" s="4" t="s">
        <v>18421</v>
      </c>
      <c r="C5809" s="5">
        <v>765.04369999999994</v>
      </c>
    </row>
    <row r="5810" spans="2:3" x14ac:dyDescent="0.3">
      <c r="B5810" s="4" t="s">
        <v>2755</v>
      </c>
      <c r="C5810" s="5">
        <v>765.04369999999994</v>
      </c>
    </row>
    <row r="5811" spans="2:3" x14ac:dyDescent="0.3">
      <c r="B5811" s="4" t="s">
        <v>15568</v>
      </c>
      <c r="C5811" s="5">
        <v>764.85290000000009</v>
      </c>
    </row>
    <row r="5812" spans="2:3" x14ac:dyDescent="0.3">
      <c r="B5812" s="4" t="s">
        <v>6792</v>
      </c>
      <c r="C5812" s="5">
        <v>764.13210000000004</v>
      </c>
    </row>
    <row r="5813" spans="2:3" x14ac:dyDescent="0.3">
      <c r="B5813" s="4" t="s">
        <v>15017</v>
      </c>
      <c r="C5813" s="5">
        <v>763.56880000000001</v>
      </c>
    </row>
    <row r="5814" spans="2:3" x14ac:dyDescent="0.3">
      <c r="B5814" s="4" t="s">
        <v>5321</v>
      </c>
      <c r="C5814" s="5">
        <v>763.18290000000002</v>
      </c>
    </row>
    <row r="5815" spans="2:3" x14ac:dyDescent="0.3">
      <c r="B5815" s="4" t="s">
        <v>11425</v>
      </c>
      <c r="C5815" s="5">
        <v>762.21939999999995</v>
      </c>
    </row>
    <row r="5816" spans="2:3" x14ac:dyDescent="0.3">
      <c r="B5816" s="4" t="s">
        <v>915</v>
      </c>
      <c r="C5816" s="5">
        <v>761.96320000000003</v>
      </c>
    </row>
    <row r="5817" spans="2:3" x14ac:dyDescent="0.3">
      <c r="B5817" s="4" t="s">
        <v>6294</v>
      </c>
      <c r="C5817" s="5">
        <v>761.8918000000001</v>
      </c>
    </row>
    <row r="5818" spans="2:3" x14ac:dyDescent="0.3">
      <c r="B5818" s="4" t="s">
        <v>3205</v>
      </c>
      <c r="C5818" s="5">
        <v>759.2120000000001</v>
      </c>
    </row>
    <row r="5819" spans="2:3" x14ac:dyDescent="0.3">
      <c r="B5819" s="4" t="s">
        <v>18794</v>
      </c>
      <c r="C5819" s="5">
        <v>758.7485999999999</v>
      </c>
    </row>
    <row r="5820" spans="2:3" x14ac:dyDescent="0.3">
      <c r="B5820" s="4" t="s">
        <v>8293</v>
      </c>
      <c r="C5820" s="5">
        <v>757.86940000000004</v>
      </c>
    </row>
    <row r="5821" spans="2:3" x14ac:dyDescent="0.3">
      <c r="B5821" s="4" t="s">
        <v>12797</v>
      </c>
      <c r="C5821" s="5">
        <v>756.86149999999998</v>
      </c>
    </row>
    <row r="5822" spans="2:3" x14ac:dyDescent="0.3">
      <c r="B5822" s="4" t="s">
        <v>7196</v>
      </c>
      <c r="C5822" s="5">
        <v>756.46389999999997</v>
      </c>
    </row>
    <row r="5823" spans="2:3" x14ac:dyDescent="0.3">
      <c r="B5823" s="4" t="s">
        <v>4424</v>
      </c>
      <c r="C5823" s="5">
        <v>755.89830000000006</v>
      </c>
    </row>
    <row r="5824" spans="2:3" x14ac:dyDescent="0.3">
      <c r="B5824" s="4" t="s">
        <v>3756</v>
      </c>
      <c r="C5824" s="5">
        <v>755.71839999999997</v>
      </c>
    </row>
    <row r="5825" spans="2:3" x14ac:dyDescent="0.3">
      <c r="B5825" s="4" t="s">
        <v>3255</v>
      </c>
      <c r="C5825" s="5">
        <v>755.28589999999997</v>
      </c>
    </row>
    <row r="5826" spans="2:3" x14ac:dyDescent="0.3">
      <c r="B5826" s="4" t="s">
        <v>8696</v>
      </c>
      <c r="C5826" s="5">
        <v>755.07470000000001</v>
      </c>
    </row>
    <row r="5827" spans="2:3" x14ac:dyDescent="0.3">
      <c r="B5827" s="4" t="s">
        <v>5398</v>
      </c>
      <c r="C5827" s="5">
        <v>754.17880000000002</v>
      </c>
    </row>
    <row r="5828" spans="2:3" x14ac:dyDescent="0.3">
      <c r="B5828" s="4" t="s">
        <v>17496</v>
      </c>
      <c r="C5828" s="5">
        <v>753.35259999999994</v>
      </c>
    </row>
    <row r="5829" spans="2:3" x14ac:dyDescent="0.3">
      <c r="B5829" s="4" t="s">
        <v>6290</v>
      </c>
      <c r="C5829" s="5">
        <v>753.2989</v>
      </c>
    </row>
    <row r="5830" spans="2:3" x14ac:dyDescent="0.3">
      <c r="B5830" s="4" t="s">
        <v>17542</v>
      </c>
      <c r="C5830" s="5">
        <v>752.40780000000007</v>
      </c>
    </row>
    <row r="5831" spans="2:3" x14ac:dyDescent="0.3">
      <c r="B5831" s="4" t="s">
        <v>12930</v>
      </c>
      <c r="C5831" s="5">
        <v>751.66849999999999</v>
      </c>
    </row>
    <row r="5832" spans="2:3" x14ac:dyDescent="0.3">
      <c r="B5832" s="4" t="s">
        <v>18093</v>
      </c>
      <c r="C5832" s="5">
        <v>751.62780000000009</v>
      </c>
    </row>
    <row r="5833" spans="2:3" x14ac:dyDescent="0.3">
      <c r="B5833" s="4" t="s">
        <v>4097</v>
      </c>
      <c r="C5833" s="5">
        <v>751.49209999999994</v>
      </c>
    </row>
    <row r="5834" spans="2:3" x14ac:dyDescent="0.3">
      <c r="B5834" s="4" t="s">
        <v>14726</v>
      </c>
      <c r="C5834" s="5">
        <v>751.1354</v>
      </c>
    </row>
    <row r="5835" spans="2:3" x14ac:dyDescent="0.3">
      <c r="B5835" s="4" t="s">
        <v>14795</v>
      </c>
      <c r="C5835" s="5">
        <v>751.11810000000003</v>
      </c>
    </row>
    <row r="5836" spans="2:3" x14ac:dyDescent="0.3">
      <c r="B5836" s="4" t="s">
        <v>16674</v>
      </c>
      <c r="C5836" s="5">
        <v>750.29050000000007</v>
      </c>
    </row>
    <row r="5837" spans="2:3" x14ac:dyDescent="0.3">
      <c r="B5837" s="4" t="s">
        <v>6013</v>
      </c>
      <c r="C5837" s="5">
        <v>749.90219999999999</v>
      </c>
    </row>
    <row r="5838" spans="2:3" x14ac:dyDescent="0.3">
      <c r="B5838" s="4" t="s">
        <v>10522</v>
      </c>
      <c r="C5838" s="5">
        <v>749.46510000000001</v>
      </c>
    </row>
    <row r="5839" spans="2:3" x14ac:dyDescent="0.3">
      <c r="B5839" s="4" t="s">
        <v>13772</v>
      </c>
      <c r="C5839" s="5">
        <v>749.28300000000002</v>
      </c>
    </row>
    <row r="5840" spans="2:3" x14ac:dyDescent="0.3">
      <c r="B5840" s="4" t="s">
        <v>4106</v>
      </c>
      <c r="C5840" s="5">
        <v>748.49440000000004</v>
      </c>
    </row>
    <row r="5841" spans="2:3" x14ac:dyDescent="0.3">
      <c r="B5841" s="4" t="s">
        <v>11926</v>
      </c>
      <c r="C5841" s="5">
        <v>748.02520000000004</v>
      </c>
    </row>
    <row r="5842" spans="2:3" x14ac:dyDescent="0.3">
      <c r="B5842" s="4" t="s">
        <v>8480</v>
      </c>
      <c r="C5842" s="5">
        <v>747.24869999999999</v>
      </c>
    </row>
    <row r="5843" spans="2:3" x14ac:dyDescent="0.3">
      <c r="B5843" s="4" t="s">
        <v>2004</v>
      </c>
      <c r="C5843" s="5">
        <v>747.12349999999992</v>
      </c>
    </row>
    <row r="5844" spans="2:3" x14ac:dyDescent="0.3">
      <c r="B5844" s="4" t="s">
        <v>17984</v>
      </c>
      <c r="C5844" s="5">
        <v>747.12179999999989</v>
      </c>
    </row>
    <row r="5845" spans="2:3" x14ac:dyDescent="0.3">
      <c r="B5845" s="4" t="s">
        <v>18513</v>
      </c>
      <c r="C5845" s="5">
        <v>745.35360000000003</v>
      </c>
    </row>
    <row r="5846" spans="2:3" x14ac:dyDescent="0.3">
      <c r="B5846" s="4" t="s">
        <v>17397</v>
      </c>
      <c r="C5846" s="5">
        <v>744.8329</v>
      </c>
    </row>
    <row r="5847" spans="2:3" x14ac:dyDescent="0.3">
      <c r="B5847" s="4" t="s">
        <v>15684</v>
      </c>
      <c r="C5847" s="5">
        <v>744.8329</v>
      </c>
    </row>
    <row r="5848" spans="2:3" x14ac:dyDescent="0.3">
      <c r="B5848" s="4" t="s">
        <v>8544</v>
      </c>
      <c r="C5848" s="5">
        <v>744.8329</v>
      </c>
    </row>
    <row r="5849" spans="2:3" x14ac:dyDescent="0.3">
      <c r="B5849" s="4" t="s">
        <v>4185</v>
      </c>
      <c r="C5849" s="5">
        <v>744.8329</v>
      </c>
    </row>
    <row r="5850" spans="2:3" x14ac:dyDescent="0.3">
      <c r="B5850" s="4" t="s">
        <v>3304</v>
      </c>
      <c r="C5850" s="5">
        <v>744.8329</v>
      </c>
    </row>
    <row r="5851" spans="2:3" x14ac:dyDescent="0.3">
      <c r="B5851" s="4" t="s">
        <v>16687</v>
      </c>
      <c r="C5851" s="5">
        <v>744.59980000000007</v>
      </c>
    </row>
    <row r="5852" spans="2:3" x14ac:dyDescent="0.3">
      <c r="B5852" s="4" t="s">
        <v>11079</v>
      </c>
      <c r="C5852" s="5">
        <v>744.22070000000008</v>
      </c>
    </row>
    <row r="5853" spans="2:3" x14ac:dyDescent="0.3">
      <c r="B5853" s="4" t="s">
        <v>2125</v>
      </c>
      <c r="C5853" s="5">
        <v>744.17539999999997</v>
      </c>
    </row>
    <row r="5854" spans="2:3" x14ac:dyDescent="0.3">
      <c r="B5854" s="4" t="s">
        <v>1532</v>
      </c>
      <c r="C5854" s="5">
        <v>744.03489999999999</v>
      </c>
    </row>
    <row r="5855" spans="2:3" x14ac:dyDescent="0.3">
      <c r="B5855" s="4" t="s">
        <v>8032</v>
      </c>
      <c r="C5855" s="5">
        <v>743.14</v>
      </c>
    </row>
    <row r="5856" spans="2:3" x14ac:dyDescent="0.3">
      <c r="B5856" s="4" t="s">
        <v>18795</v>
      </c>
      <c r="C5856" s="5">
        <v>743.01710000000003</v>
      </c>
    </row>
    <row r="5857" spans="2:3" x14ac:dyDescent="0.3">
      <c r="B5857" s="4" t="s">
        <v>16549</v>
      </c>
      <c r="C5857" s="5">
        <v>742.95920000000001</v>
      </c>
    </row>
    <row r="5858" spans="2:3" x14ac:dyDescent="0.3">
      <c r="B5858" s="4" t="s">
        <v>16468</v>
      </c>
      <c r="C5858" s="5">
        <v>742.04359999999997</v>
      </c>
    </row>
    <row r="5859" spans="2:3" x14ac:dyDescent="0.3">
      <c r="B5859" s="4" t="s">
        <v>6168</v>
      </c>
      <c r="C5859" s="5">
        <v>741.6398999999999</v>
      </c>
    </row>
    <row r="5860" spans="2:3" x14ac:dyDescent="0.3">
      <c r="B5860" s="4" t="s">
        <v>895</v>
      </c>
      <c r="C5860" s="5">
        <v>741.47080000000005</v>
      </c>
    </row>
    <row r="5861" spans="2:3" x14ac:dyDescent="0.3">
      <c r="B5861" s="4" t="s">
        <v>11785</v>
      </c>
      <c r="C5861" s="5">
        <v>740.98910000000001</v>
      </c>
    </row>
    <row r="5862" spans="2:3" x14ac:dyDescent="0.3">
      <c r="B5862" s="4" t="s">
        <v>6132</v>
      </c>
      <c r="C5862" s="5">
        <v>740.51170000000002</v>
      </c>
    </row>
    <row r="5863" spans="2:3" x14ac:dyDescent="0.3">
      <c r="B5863" s="4" t="s">
        <v>10097</v>
      </c>
      <c r="C5863" s="5">
        <v>739.86509999999998</v>
      </c>
    </row>
    <row r="5864" spans="2:3" x14ac:dyDescent="0.3">
      <c r="B5864" s="4" t="s">
        <v>4572</v>
      </c>
      <c r="C5864" s="5">
        <v>739.84929999999997</v>
      </c>
    </row>
    <row r="5865" spans="2:3" x14ac:dyDescent="0.3">
      <c r="B5865" s="4" t="s">
        <v>6394</v>
      </c>
      <c r="C5865" s="5">
        <v>738.49099999999999</v>
      </c>
    </row>
    <row r="5866" spans="2:3" x14ac:dyDescent="0.3">
      <c r="B5866" s="4" t="s">
        <v>12960</v>
      </c>
      <c r="C5866" s="5">
        <v>738.37760000000003</v>
      </c>
    </row>
    <row r="5867" spans="2:3" x14ac:dyDescent="0.3">
      <c r="B5867" s="4" t="s">
        <v>14328</v>
      </c>
      <c r="C5867" s="5">
        <v>738.3703999999999</v>
      </c>
    </row>
    <row r="5868" spans="2:3" x14ac:dyDescent="0.3">
      <c r="B5868" s="4" t="s">
        <v>7764</v>
      </c>
      <c r="C5868" s="5">
        <v>738.36570000000006</v>
      </c>
    </row>
    <row r="5869" spans="2:3" x14ac:dyDescent="0.3">
      <c r="B5869" s="4" t="s">
        <v>11395</v>
      </c>
      <c r="C5869" s="5">
        <v>738.23779999999999</v>
      </c>
    </row>
    <row r="5870" spans="2:3" x14ac:dyDescent="0.3">
      <c r="B5870" s="4" t="s">
        <v>9480</v>
      </c>
      <c r="C5870" s="5">
        <v>738.23779999999999</v>
      </c>
    </row>
    <row r="5871" spans="2:3" x14ac:dyDescent="0.3">
      <c r="B5871" s="4" t="s">
        <v>11811</v>
      </c>
      <c r="C5871" s="5">
        <v>737.92510000000004</v>
      </c>
    </row>
    <row r="5872" spans="2:3" x14ac:dyDescent="0.3">
      <c r="B5872" s="4" t="s">
        <v>1310</v>
      </c>
      <c r="C5872" s="5">
        <v>736.91499999999996</v>
      </c>
    </row>
    <row r="5873" spans="2:3" x14ac:dyDescent="0.3">
      <c r="B5873" s="4" t="s">
        <v>12657</v>
      </c>
      <c r="C5873" s="5">
        <v>736.23090000000002</v>
      </c>
    </row>
    <row r="5874" spans="2:3" x14ac:dyDescent="0.3">
      <c r="B5874" s="4" t="s">
        <v>6275</v>
      </c>
      <c r="C5874" s="5">
        <v>736.23090000000002</v>
      </c>
    </row>
    <row r="5875" spans="2:3" x14ac:dyDescent="0.3">
      <c r="B5875" s="4" t="s">
        <v>2868</v>
      </c>
      <c r="C5875" s="5">
        <v>736.03089999999997</v>
      </c>
    </row>
    <row r="5876" spans="2:3" x14ac:dyDescent="0.3">
      <c r="B5876" s="4" t="s">
        <v>11850</v>
      </c>
      <c r="C5876" s="5">
        <v>735.71439999999996</v>
      </c>
    </row>
    <row r="5877" spans="2:3" x14ac:dyDescent="0.3">
      <c r="B5877" s="4" t="s">
        <v>17724</v>
      </c>
      <c r="C5877" s="5">
        <v>735.51459999999997</v>
      </c>
    </row>
    <row r="5878" spans="2:3" x14ac:dyDescent="0.3">
      <c r="B5878" s="4" t="s">
        <v>9294</v>
      </c>
      <c r="C5878" s="5">
        <v>735.49959999999999</v>
      </c>
    </row>
    <row r="5879" spans="2:3" x14ac:dyDescent="0.3">
      <c r="B5879" s="4" t="s">
        <v>18648</v>
      </c>
      <c r="C5879" s="5">
        <v>735.15980000000002</v>
      </c>
    </row>
    <row r="5880" spans="2:3" x14ac:dyDescent="0.3">
      <c r="B5880" s="4" t="s">
        <v>5816</v>
      </c>
      <c r="C5880" s="5">
        <v>735.12709999999993</v>
      </c>
    </row>
    <row r="5881" spans="2:3" x14ac:dyDescent="0.3">
      <c r="B5881" s="4" t="s">
        <v>1241</v>
      </c>
      <c r="C5881" s="5">
        <v>731.74059999999997</v>
      </c>
    </row>
    <row r="5882" spans="2:3" x14ac:dyDescent="0.3">
      <c r="B5882" s="4" t="s">
        <v>9041</v>
      </c>
      <c r="C5882" s="5">
        <v>731.71090000000004</v>
      </c>
    </row>
    <row r="5883" spans="2:3" x14ac:dyDescent="0.3">
      <c r="B5883" s="4" t="s">
        <v>1888</v>
      </c>
      <c r="C5883" s="5">
        <v>731.56089999999995</v>
      </c>
    </row>
    <row r="5884" spans="2:3" x14ac:dyDescent="0.3">
      <c r="B5884" s="4" t="s">
        <v>5817</v>
      </c>
      <c r="C5884" s="5">
        <v>730.10050000000001</v>
      </c>
    </row>
    <row r="5885" spans="2:3" x14ac:dyDescent="0.3">
      <c r="B5885" s="4" t="s">
        <v>3374</v>
      </c>
      <c r="C5885" s="5">
        <v>729.72069999999997</v>
      </c>
    </row>
    <row r="5886" spans="2:3" x14ac:dyDescent="0.3">
      <c r="B5886" s="4" t="s">
        <v>1919</v>
      </c>
      <c r="C5886" s="5">
        <v>729.42269999999996</v>
      </c>
    </row>
    <row r="5887" spans="2:3" x14ac:dyDescent="0.3">
      <c r="B5887" s="4" t="s">
        <v>18378</v>
      </c>
      <c r="C5887" s="5">
        <v>729.30020000000002</v>
      </c>
    </row>
    <row r="5888" spans="2:3" x14ac:dyDescent="0.3">
      <c r="B5888" s="4" t="s">
        <v>13335</v>
      </c>
      <c r="C5888" s="5">
        <v>729.2373</v>
      </c>
    </row>
    <row r="5889" spans="2:3" x14ac:dyDescent="0.3">
      <c r="B5889" s="4" t="s">
        <v>11950</v>
      </c>
      <c r="C5889" s="5">
        <v>728.94350000000009</v>
      </c>
    </row>
    <row r="5890" spans="2:3" x14ac:dyDescent="0.3">
      <c r="B5890" s="4" t="s">
        <v>4651</v>
      </c>
      <c r="C5890" s="5">
        <v>728.92619999999999</v>
      </c>
    </row>
    <row r="5891" spans="2:3" x14ac:dyDescent="0.3">
      <c r="B5891" s="4" t="s">
        <v>5760</v>
      </c>
      <c r="C5891" s="5">
        <v>728.9174999999999</v>
      </c>
    </row>
    <row r="5892" spans="2:3" x14ac:dyDescent="0.3">
      <c r="B5892" s="4" t="s">
        <v>16679</v>
      </c>
      <c r="C5892" s="5">
        <v>728.28930000000003</v>
      </c>
    </row>
    <row r="5893" spans="2:3" x14ac:dyDescent="0.3">
      <c r="B5893" s="4" t="s">
        <v>13741</v>
      </c>
      <c r="C5893" s="5">
        <v>728.01280000000008</v>
      </c>
    </row>
    <row r="5894" spans="2:3" x14ac:dyDescent="0.3">
      <c r="B5894" s="4" t="s">
        <v>10973</v>
      </c>
      <c r="C5894" s="5">
        <v>726.94219999999996</v>
      </c>
    </row>
    <row r="5895" spans="2:3" x14ac:dyDescent="0.3">
      <c r="B5895" s="4" t="s">
        <v>9630</v>
      </c>
      <c r="C5895" s="5">
        <v>725.83159999999998</v>
      </c>
    </row>
    <row r="5896" spans="2:3" x14ac:dyDescent="0.3">
      <c r="B5896" s="4" t="s">
        <v>1153</v>
      </c>
      <c r="C5896" s="5">
        <v>725.76220000000001</v>
      </c>
    </row>
    <row r="5897" spans="2:3" x14ac:dyDescent="0.3">
      <c r="B5897" s="4" t="s">
        <v>10314</v>
      </c>
      <c r="C5897" s="5">
        <v>725.5870000000001</v>
      </c>
    </row>
    <row r="5898" spans="2:3" x14ac:dyDescent="0.3">
      <c r="B5898" s="4" t="s">
        <v>1075</v>
      </c>
      <c r="C5898" s="5">
        <v>725.57050000000004</v>
      </c>
    </row>
    <row r="5899" spans="2:3" x14ac:dyDescent="0.3">
      <c r="B5899" s="4" t="s">
        <v>13044</v>
      </c>
      <c r="C5899" s="5">
        <v>725.33799999999997</v>
      </c>
    </row>
    <row r="5900" spans="2:3" x14ac:dyDescent="0.3">
      <c r="B5900" s="4" t="s">
        <v>2209</v>
      </c>
      <c r="C5900" s="5">
        <v>723.76389999999992</v>
      </c>
    </row>
    <row r="5901" spans="2:3" x14ac:dyDescent="0.3">
      <c r="B5901" s="4" t="s">
        <v>17162</v>
      </c>
      <c r="C5901" s="5">
        <v>723.42529999999999</v>
      </c>
    </row>
    <row r="5902" spans="2:3" x14ac:dyDescent="0.3">
      <c r="B5902" s="4" t="s">
        <v>14004</v>
      </c>
      <c r="C5902" s="5">
        <v>722.69810000000007</v>
      </c>
    </row>
    <row r="5903" spans="2:3" x14ac:dyDescent="0.3">
      <c r="B5903" s="4" t="s">
        <v>10359</v>
      </c>
      <c r="C5903" s="5">
        <v>722.69120000000009</v>
      </c>
    </row>
    <row r="5904" spans="2:3" x14ac:dyDescent="0.3">
      <c r="B5904" s="4" t="s">
        <v>16735</v>
      </c>
      <c r="C5904" s="5">
        <v>722.68979999999999</v>
      </c>
    </row>
    <row r="5905" spans="2:3" x14ac:dyDescent="0.3">
      <c r="B5905" s="4" t="s">
        <v>4954</v>
      </c>
      <c r="C5905" s="5">
        <v>722.49899999999991</v>
      </c>
    </row>
    <row r="5906" spans="2:3" x14ac:dyDescent="0.3">
      <c r="B5906" s="4" t="s">
        <v>6957</v>
      </c>
      <c r="C5906" s="5">
        <v>721.23630000000003</v>
      </c>
    </row>
    <row r="5907" spans="2:3" x14ac:dyDescent="0.3">
      <c r="B5907" s="4" t="s">
        <v>6273</v>
      </c>
      <c r="C5907" s="5">
        <v>720.70669999999996</v>
      </c>
    </row>
    <row r="5908" spans="2:3" x14ac:dyDescent="0.3">
      <c r="B5908" s="4" t="s">
        <v>14193</v>
      </c>
      <c r="C5908" s="5">
        <v>720.56179999999995</v>
      </c>
    </row>
    <row r="5909" spans="2:3" x14ac:dyDescent="0.3">
      <c r="B5909" s="4" t="s">
        <v>15210</v>
      </c>
      <c r="C5909" s="5">
        <v>720.48850000000004</v>
      </c>
    </row>
    <row r="5910" spans="2:3" x14ac:dyDescent="0.3">
      <c r="B5910" s="4" t="s">
        <v>15694</v>
      </c>
      <c r="C5910" s="5">
        <v>720.23620000000005</v>
      </c>
    </row>
    <row r="5911" spans="2:3" x14ac:dyDescent="0.3">
      <c r="B5911" s="4" t="s">
        <v>6689</v>
      </c>
      <c r="C5911" s="5">
        <v>720.10050000000001</v>
      </c>
    </row>
    <row r="5912" spans="2:3" x14ac:dyDescent="0.3">
      <c r="B5912" s="4" t="s">
        <v>1404</v>
      </c>
      <c r="C5912" s="5">
        <v>719.58500000000004</v>
      </c>
    </row>
    <row r="5913" spans="2:3" x14ac:dyDescent="0.3">
      <c r="B5913" s="4" t="s">
        <v>11674</v>
      </c>
      <c r="C5913" s="5">
        <v>719.22989999999993</v>
      </c>
    </row>
    <row r="5914" spans="2:3" x14ac:dyDescent="0.3">
      <c r="B5914" s="4" t="s">
        <v>1222</v>
      </c>
      <c r="C5914" s="5">
        <v>718.96919999999989</v>
      </c>
    </row>
    <row r="5915" spans="2:3" x14ac:dyDescent="0.3">
      <c r="B5915" s="4" t="s">
        <v>9415</v>
      </c>
      <c r="C5915" s="5">
        <v>718.81989999999996</v>
      </c>
    </row>
    <row r="5916" spans="2:3" x14ac:dyDescent="0.3">
      <c r="B5916" s="4" t="s">
        <v>3362</v>
      </c>
      <c r="C5916" s="5">
        <v>718.59050000000002</v>
      </c>
    </row>
    <row r="5917" spans="2:3" x14ac:dyDescent="0.3">
      <c r="B5917" s="4" t="s">
        <v>13893</v>
      </c>
      <c r="C5917" s="5">
        <v>717.87450000000001</v>
      </c>
    </row>
    <row r="5918" spans="2:3" x14ac:dyDescent="0.3">
      <c r="B5918" s="4" t="s">
        <v>13383</v>
      </c>
      <c r="C5918" s="5">
        <v>717.82159999999999</v>
      </c>
    </row>
    <row r="5919" spans="2:3" x14ac:dyDescent="0.3">
      <c r="B5919" s="4" t="s">
        <v>2931</v>
      </c>
      <c r="C5919" s="5">
        <v>717.62179999999989</v>
      </c>
    </row>
    <row r="5920" spans="2:3" x14ac:dyDescent="0.3">
      <c r="B5920" s="4" t="s">
        <v>3886</v>
      </c>
      <c r="C5920" s="5">
        <v>717.23890000000006</v>
      </c>
    </row>
    <row r="5921" spans="2:3" x14ac:dyDescent="0.3">
      <c r="B5921" s="4" t="s">
        <v>13713</v>
      </c>
      <c r="C5921" s="5">
        <v>716.87109999999996</v>
      </c>
    </row>
    <row r="5922" spans="2:3" x14ac:dyDescent="0.3">
      <c r="B5922" s="4" t="s">
        <v>8173</v>
      </c>
      <c r="C5922" s="5">
        <v>716.79469999999992</v>
      </c>
    </row>
    <row r="5923" spans="2:3" x14ac:dyDescent="0.3">
      <c r="B5923" s="4" t="s">
        <v>1019</v>
      </c>
      <c r="C5923" s="5">
        <v>715.88329999999996</v>
      </c>
    </row>
    <row r="5924" spans="2:3" x14ac:dyDescent="0.3">
      <c r="B5924" s="4" t="s">
        <v>5940</v>
      </c>
      <c r="C5924" s="5">
        <v>715.73020000000008</v>
      </c>
    </row>
    <row r="5925" spans="2:3" x14ac:dyDescent="0.3">
      <c r="B5925" s="4" t="s">
        <v>5589</v>
      </c>
      <c r="C5925" s="5">
        <v>715.47209999999995</v>
      </c>
    </row>
    <row r="5926" spans="2:3" x14ac:dyDescent="0.3">
      <c r="B5926" s="4" t="s">
        <v>11861</v>
      </c>
      <c r="C5926" s="5">
        <v>714.59519999999998</v>
      </c>
    </row>
    <row r="5927" spans="2:3" x14ac:dyDescent="0.3">
      <c r="B5927" s="4" t="s">
        <v>17425</v>
      </c>
      <c r="C5927" s="5">
        <v>714.08960000000002</v>
      </c>
    </row>
    <row r="5928" spans="2:3" x14ac:dyDescent="0.3">
      <c r="B5928" s="4" t="s">
        <v>3789</v>
      </c>
      <c r="C5928" s="5">
        <v>714.02679999999998</v>
      </c>
    </row>
    <row r="5929" spans="2:3" x14ac:dyDescent="0.3">
      <c r="B5929" s="4" t="s">
        <v>2503</v>
      </c>
      <c r="C5929" s="5">
        <v>713.98289999999997</v>
      </c>
    </row>
    <row r="5930" spans="2:3" x14ac:dyDescent="0.3">
      <c r="B5930" s="4" t="s">
        <v>8404</v>
      </c>
      <c r="C5930" s="5">
        <v>713.96319999999992</v>
      </c>
    </row>
    <row r="5931" spans="2:3" x14ac:dyDescent="0.3">
      <c r="B5931" s="4" t="s">
        <v>4013</v>
      </c>
      <c r="C5931" s="5">
        <v>713.15020000000004</v>
      </c>
    </row>
    <row r="5932" spans="2:3" x14ac:dyDescent="0.3">
      <c r="B5932" s="4" t="s">
        <v>4996</v>
      </c>
      <c r="C5932" s="5">
        <v>712.05410000000006</v>
      </c>
    </row>
    <row r="5933" spans="2:3" x14ac:dyDescent="0.3">
      <c r="B5933" s="4" t="s">
        <v>3107</v>
      </c>
      <c r="C5933" s="5">
        <v>711.35769999999991</v>
      </c>
    </row>
    <row r="5934" spans="2:3" x14ac:dyDescent="0.3">
      <c r="B5934" s="4" t="s">
        <v>18692</v>
      </c>
      <c r="C5934" s="5">
        <v>711.29129999999998</v>
      </c>
    </row>
    <row r="5935" spans="2:3" x14ac:dyDescent="0.3">
      <c r="B5935" s="4" t="s">
        <v>17250</v>
      </c>
      <c r="C5935" s="5">
        <v>710.34619999999995</v>
      </c>
    </row>
    <row r="5936" spans="2:3" x14ac:dyDescent="0.3">
      <c r="B5936" s="4" t="s">
        <v>18941</v>
      </c>
      <c r="C5936" s="5">
        <v>709.37680000000012</v>
      </c>
    </row>
    <row r="5937" spans="2:3" x14ac:dyDescent="0.3">
      <c r="B5937" s="4" t="s">
        <v>10989</v>
      </c>
      <c r="C5937" s="5">
        <v>708.83749999999998</v>
      </c>
    </row>
    <row r="5938" spans="2:3" x14ac:dyDescent="0.3">
      <c r="B5938" s="4" t="s">
        <v>6256</v>
      </c>
      <c r="C5938" s="5">
        <v>708.8284000000001</v>
      </c>
    </row>
    <row r="5939" spans="2:3" x14ac:dyDescent="0.3">
      <c r="B5939" s="4" t="s">
        <v>5455</v>
      </c>
      <c r="C5939" s="5">
        <v>707.36839999999995</v>
      </c>
    </row>
    <row r="5940" spans="2:3" x14ac:dyDescent="0.3">
      <c r="B5940" s="4" t="s">
        <v>10190</v>
      </c>
      <c r="C5940" s="5">
        <v>707.12800000000004</v>
      </c>
    </row>
    <row r="5941" spans="2:3" x14ac:dyDescent="0.3">
      <c r="B5941" s="4" t="s">
        <v>9657</v>
      </c>
      <c r="C5941" s="5">
        <v>707.12170000000003</v>
      </c>
    </row>
    <row r="5942" spans="2:3" x14ac:dyDescent="0.3">
      <c r="B5942" s="4" t="s">
        <v>16296</v>
      </c>
      <c r="C5942" s="5">
        <v>706.52350000000001</v>
      </c>
    </row>
    <row r="5943" spans="2:3" x14ac:dyDescent="0.3">
      <c r="B5943" s="4" t="s">
        <v>11559</v>
      </c>
      <c r="C5943" s="5">
        <v>706.38310000000013</v>
      </c>
    </row>
    <row r="5944" spans="2:3" x14ac:dyDescent="0.3">
      <c r="B5944" s="4" t="s">
        <v>16158</v>
      </c>
      <c r="C5944" s="5">
        <v>705.37599999999998</v>
      </c>
    </row>
    <row r="5945" spans="2:3" x14ac:dyDescent="0.3">
      <c r="B5945" s="4" t="s">
        <v>16781</v>
      </c>
      <c r="C5945" s="5">
        <v>703.19760000000008</v>
      </c>
    </row>
    <row r="5946" spans="2:3" x14ac:dyDescent="0.3">
      <c r="B5946" s="4" t="s">
        <v>14434</v>
      </c>
      <c r="C5946" s="5">
        <v>702.80279999999993</v>
      </c>
    </row>
    <row r="5947" spans="2:3" x14ac:dyDescent="0.3">
      <c r="B5947" s="4" t="s">
        <v>7177</v>
      </c>
      <c r="C5947" s="5">
        <v>702.48360000000002</v>
      </c>
    </row>
    <row r="5948" spans="2:3" x14ac:dyDescent="0.3">
      <c r="B5948" s="4" t="s">
        <v>1292</v>
      </c>
      <c r="C5948" s="5">
        <v>702.37680000000012</v>
      </c>
    </row>
    <row r="5949" spans="2:3" x14ac:dyDescent="0.3">
      <c r="B5949" s="4" t="s">
        <v>1410</v>
      </c>
      <c r="C5949" s="5">
        <v>701.37819999999988</v>
      </c>
    </row>
    <row r="5950" spans="2:3" x14ac:dyDescent="0.3">
      <c r="B5950" s="4" t="s">
        <v>8882</v>
      </c>
      <c r="C5950" s="5">
        <v>701.25700000000006</v>
      </c>
    </row>
    <row r="5951" spans="2:3" x14ac:dyDescent="0.3">
      <c r="B5951" s="4" t="s">
        <v>18210</v>
      </c>
      <c r="C5951" s="5">
        <v>701.05309999999997</v>
      </c>
    </row>
    <row r="5952" spans="2:3" x14ac:dyDescent="0.3">
      <c r="B5952" s="4" t="s">
        <v>11750</v>
      </c>
      <c r="C5952" s="5">
        <v>701.01919999999996</v>
      </c>
    </row>
    <row r="5953" spans="2:3" x14ac:dyDescent="0.3">
      <c r="B5953" s="4" t="s">
        <v>10403</v>
      </c>
      <c r="C5953" s="5">
        <v>701.01919999999996</v>
      </c>
    </row>
    <row r="5954" spans="2:3" x14ac:dyDescent="0.3">
      <c r="B5954" s="4" t="s">
        <v>8236</v>
      </c>
      <c r="C5954" s="5">
        <v>701.01919999999996</v>
      </c>
    </row>
    <row r="5955" spans="2:3" x14ac:dyDescent="0.3">
      <c r="B5955" s="4" t="s">
        <v>2113</v>
      </c>
      <c r="C5955" s="5">
        <v>700.79240000000004</v>
      </c>
    </row>
    <row r="5956" spans="2:3" x14ac:dyDescent="0.3">
      <c r="B5956" s="4" t="s">
        <v>14404</v>
      </c>
      <c r="C5956" s="5">
        <v>700.6979</v>
      </c>
    </row>
    <row r="5957" spans="2:3" x14ac:dyDescent="0.3">
      <c r="B5957" s="4" t="s">
        <v>2808</v>
      </c>
      <c r="C5957" s="5">
        <v>700.49200000000008</v>
      </c>
    </row>
    <row r="5958" spans="2:3" x14ac:dyDescent="0.3">
      <c r="B5958" s="4" t="s">
        <v>15166</v>
      </c>
      <c r="C5958" s="5">
        <v>700.16240000000005</v>
      </c>
    </row>
    <row r="5959" spans="2:3" x14ac:dyDescent="0.3">
      <c r="B5959" s="4" t="s">
        <v>14701</v>
      </c>
      <c r="C5959" s="5">
        <v>700.14319999999998</v>
      </c>
    </row>
    <row r="5960" spans="2:3" x14ac:dyDescent="0.3">
      <c r="B5960" s="4" t="s">
        <v>7933</v>
      </c>
      <c r="C5960" s="5">
        <v>699.78279999999995</v>
      </c>
    </row>
    <row r="5961" spans="2:3" x14ac:dyDescent="0.3">
      <c r="B5961" s="4" t="s">
        <v>5641</v>
      </c>
      <c r="C5961" s="5">
        <v>699.47410000000002</v>
      </c>
    </row>
    <row r="5962" spans="2:3" x14ac:dyDescent="0.3">
      <c r="B5962" s="4" t="s">
        <v>14761</v>
      </c>
      <c r="C5962" s="5">
        <v>698.69150000000002</v>
      </c>
    </row>
    <row r="5963" spans="2:3" x14ac:dyDescent="0.3">
      <c r="B5963" s="4" t="s">
        <v>9882</v>
      </c>
      <c r="C5963" s="5">
        <v>698.55950000000007</v>
      </c>
    </row>
    <row r="5964" spans="2:3" x14ac:dyDescent="0.3">
      <c r="B5964" s="4" t="s">
        <v>18306</v>
      </c>
      <c r="C5964" s="5">
        <v>698.40739999999994</v>
      </c>
    </row>
    <row r="5965" spans="2:3" x14ac:dyDescent="0.3">
      <c r="B5965" s="4" t="s">
        <v>4953</v>
      </c>
      <c r="C5965" s="5">
        <v>697.30000000000007</v>
      </c>
    </row>
    <row r="5966" spans="2:3" x14ac:dyDescent="0.3">
      <c r="B5966" s="4" t="s">
        <v>13220</v>
      </c>
      <c r="C5966" s="5">
        <v>696.89389999999992</v>
      </c>
    </row>
    <row r="5967" spans="2:3" x14ac:dyDescent="0.3">
      <c r="B5967" s="4" t="s">
        <v>9781</v>
      </c>
      <c r="C5967" s="5">
        <v>696.73800000000006</v>
      </c>
    </row>
    <row r="5968" spans="2:3" x14ac:dyDescent="0.3">
      <c r="B5968" s="4" t="s">
        <v>10437</v>
      </c>
      <c r="C5968" s="5">
        <v>696.41669999999999</v>
      </c>
    </row>
    <row r="5969" spans="2:3" x14ac:dyDescent="0.3">
      <c r="B5969" s="4" t="s">
        <v>13567</v>
      </c>
      <c r="C5969" s="5">
        <v>696.05279999999993</v>
      </c>
    </row>
    <row r="5970" spans="2:3" x14ac:dyDescent="0.3">
      <c r="B5970" s="4" t="s">
        <v>4037</v>
      </c>
      <c r="C5970" s="5">
        <v>695.86</v>
      </c>
    </row>
    <row r="5971" spans="2:3" x14ac:dyDescent="0.3">
      <c r="B5971" s="4" t="s">
        <v>15451</v>
      </c>
      <c r="C5971" s="5">
        <v>695.80329999999992</v>
      </c>
    </row>
    <row r="5972" spans="2:3" x14ac:dyDescent="0.3">
      <c r="B5972" s="4" t="s">
        <v>2824</v>
      </c>
      <c r="C5972" s="5">
        <v>695.78440000000001</v>
      </c>
    </row>
    <row r="5973" spans="2:3" x14ac:dyDescent="0.3">
      <c r="B5973" s="4" t="s">
        <v>13055</v>
      </c>
      <c r="C5973" s="5">
        <v>695.29</v>
      </c>
    </row>
    <row r="5974" spans="2:3" x14ac:dyDescent="0.3">
      <c r="B5974" s="4" t="s">
        <v>8806</v>
      </c>
      <c r="C5974" s="5">
        <v>695.1463</v>
      </c>
    </row>
    <row r="5975" spans="2:3" x14ac:dyDescent="0.3">
      <c r="B5975" s="4" t="s">
        <v>17499</v>
      </c>
      <c r="C5975" s="5">
        <v>694.74659999999994</v>
      </c>
    </row>
    <row r="5976" spans="2:3" x14ac:dyDescent="0.3">
      <c r="B5976" s="4" t="s">
        <v>14011</v>
      </c>
      <c r="C5976" s="5">
        <v>694.73859999999991</v>
      </c>
    </row>
    <row r="5977" spans="2:3" x14ac:dyDescent="0.3">
      <c r="B5977" s="4" t="s">
        <v>12166</v>
      </c>
      <c r="C5977" s="5">
        <v>693.91499999999996</v>
      </c>
    </row>
    <row r="5978" spans="2:3" x14ac:dyDescent="0.3">
      <c r="B5978" s="4" t="s">
        <v>13663</v>
      </c>
      <c r="C5978" s="5">
        <v>693.78499999999997</v>
      </c>
    </row>
    <row r="5979" spans="2:3" x14ac:dyDescent="0.3">
      <c r="B5979" s="4" t="s">
        <v>14969</v>
      </c>
      <c r="C5979" s="5">
        <v>693.35599999999999</v>
      </c>
    </row>
    <row r="5980" spans="2:3" x14ac:dyDescent="0.3">
      <c r="B5980" s="4" t="s">
        <v>6351</v>
      </c>
      <c r="C5980" s="5">
        <v>693.14380000000006</v>
      </c>
    </row>
    <row r="5981" spans="2:3" x14ac:dyDescent="0.3">
      <c r="B5981" s="4" t="s">
        <v>5537</v>
      </c>
      <c r="C5981" s="5">
        <v>693.02859999999998</v>
      </c>
    </row>
    <row r="5982" spans="2:3" x14ac:dyDescent="0.3">
      <c r="B5982" s="4" t="s">
        <v>11305</v>
      </c>
      <c r="C5982" s="5">
        <v>692.98620000000005</v>
      </c>
    </row>
    <row r="5983" spans="2:3" x14ac:dyDescent="0.3">
      <c r="B5983" s="4" t="s">
        <v>17808</v>
      </c>
      <c r="C5983" s="5">
        <v>692.35640000000001</v>
      </c>
    </row>
    <row r="5984" spans="2:3" x14ac:dyDescent="0.3">
      <c r="B5984" s="4" t="s">
        <v>2154</v>
      </c>
      <c r="C5984" s="5">
        <v>691.43389999999999</v>
      </c>
    </row>
    <row r="5985" spans="2:3" x14ac:dyDescent="0.3">
      <c r="B5985" s="4" t="s">
        <v>15940</v>
      </c>
      <c r="C5985" s="5">
        <v>691.10839999999996</v>
      </c>
    </row>
    <row r="5986" spans="2:3" x14ac:dyDescent="0.3">
      <c r="B5986" s="4" t="s">
        <v>16020</v>
      </c>
      <c r="C5986" s="5">
        <v>690.84570000000008</v>
      </c>
    </row>
    <row r="5987" spans="2:3" x14ac:dyDescent="0.3">
      <c r="B5987" s="4" t="s">
        <v>12915</v>
      </c>
      <c r="C5987" s="5">
        <v>690.56460000000004</v>
      </c>
    </row>
    <row r="5988" spans="2:3" x14ac:dyDescent="0.3">
      <c r="B5988" s="4" t="s">
        <v>3689</v>
      </c>
      <c r="C5988" s="5">
        <v>690.2265000000001</v>
      </c>
    </row>
    <row r="5989" spans="2:3" x14ac:dyDescent="0.3">
      <c r="B5989" s="4" t="s">
        <v>6496</v>
      </c>
      <c r="C5989" s="5">
        <v>689.83950000000004</v>
      </c>
    </row>
    <row r="5990" spans="2:3" x14ac:dyDescent="0.3">
      <c r="B5990" s="4" t="s">
        <v>16677</v>
      </c>
      <c r="C5990" s="5">
        <v>688.49919999999997</v>
      </c>
    </row>
    <row r="5991" spans="2:3" x14ac:dyDescent="0.3">
      <c r="B5991" s="4" t="s">
        <v>16426</v>
      </c>
      <c r="C5991" s="5">
        <v>688.47400000000005</v>
      </c>
    </row>
    <row r="5992" spans="2:3" x14ac:dyDescent="0.3">
      <c r="B5992" s="4" t="s">
        <v>11931</v>
      </c>
      <c r="C5992" s="5">
        <v>688.4362000000001</v>
      </c>
    </row>
    <row r="5993" spans="2:3" x14ac:dyDescent="0.3">
      <c r="B5993" s="4" t="s">
        <v>15876</v>
      </c>
      <c r="C5993" s="5">
        <v>688.42400000000009</v>
      </c>
    </row>
    <row r="5994" spans="2:3" x14ac:dyDescent="0.3">
      <c r="B5994" s="4" t="s">
        <v>11199</v>
      </c>
      <c r="C5994" s="5">
        <v>688.23609999999996</v>
      </c>
    </row>
    <row r="5995" spans="2:3" x14ac:dyDescent="0.3">
      <c r="B5995" s="4" t="s">
        <v>13423</v>
      </c>
      <c r="C5995" s="5">
        <v>687.0181</v>
      </c>
    </row>
    <row r="5996" spans="2:3" x14ac:dyDescent="0.3">
      <c r="B5996" s="4" t="s">
        <v>11190</v>
      </c>
      <c r="C5996" s="5">
        <v>686.73220000000003</v>
      </c>
    </row>
    <row r="5997" spans="2:3" x14ac:dyDescent="0.3">
      <c r="B5997" s="4" t="s">
        <v>13594</v>
      </c>
      <c r="C5997" s="5">
        <v>686.65809999999999</v>
      </c>
    </row>
    <row r="5998" spans="2:3" x14ac:dyDescent="0.3">
      <c r="B5998" s="4" t="s">
        <v>8399</v>
      </c>
      <c r="C5998" s="5">
        <v>686.49099999999999</v>
      </c>
    </row>
    <row r="5999" spans="2:3" x14ac:dyDescent="0.3">
      <c r="B5999" s="4" t="s">
        <v>13689</v>
      </c>
      <c r="C5999" s="5">
        <v>685.43150000000003</v>
      </c>
    </row>
    <row r="6000" spans="2:3" x14ac:dyDescent="0.3">
      <c r="B6000" s="4" t="s">
        <v>6332</v>
      </c>
      <c r="C6000" s="5">
        <v>685.32510000000002</v>
      </c>
    </row>
    <row r="6001" spans="2:3" x14ac:dyDescent="0.3">
      <c r="B6001" s="4" t="s">
        <v>10406</v>
      </c>
      <c r="C6001" s="5">
        <v>685.21170000000006</v>
      </c>
    </row>
    <row r="6002" spans="2:3" x14ac:dyDescent="0.3">
      <c r="B6002" s="4" t="s">
        <v>9638</v>
      </c>
      <c r="C6002" s="5">
        <v>685.10350000000005</v>
      </c>
    </row>
    <row r="6003" spans="2:3" x14ac:dyDescent="0.3">
      <c r="B6003" s="4" t="s">
        <v>4683</v>
      </c>
      <c r="C6003" s="5">
        <v>684.55509999999992</v>
      </c>
    </row>
    <row r="6004" spans="2:3" x14ac:dyDescent="0.3">
      <c r="B6004" s="4" t="s">
        <v>15091</v>
      </c>
      <c r="C6004" s="5">
        <v>683.42820000000006</v>
      </c>
    </row>
    <row r="6005" spans="2:3" x14ac:dyDescent="0.3">
      <c r="B6005" s="4" t="s">
        <v>16594</v>
      </c>
      <c r="C6005" s="5">
        <v>683.26010000000008</v>
      </c>
    </row>
    <row r="6006" spans="2:3" x14ac:dyDescent="0.3">
      <c r="B6006" s="4" t="s">
        <v>13700</v>
      </c>
      <c r="C6006" s="5">
        <v>682.1006000000001</v>
      </c>
    </row>
    <row r="6007" spans="2:3" x14ac:dyDescent="0.3">
      <c r="B6007" s="4" t="s">
        <v>8733</v>
      </c>
      <c r="C6007" s="5">
        <v>682.06759999999997</v>
      </c>
    </row>
    <row r="6008" spans="2:3" x14ac:dyDescent="0.3">
      <c r="B6008" s="4" t="s">
        <v>9474</v>
      </c>
      <c r="C6008" s="5">
        <v>682.01790000000005</v>
      </c>
    </row>
    <row r="6009" spans="2:3" x14ac:dyDescent="0.3">
      <c r="B6009" s="4" t="s">
        <v>6517</v>
      </c>
      <c r="C6009" s="5">
        <v>681.51890000000014</v>
      </c>
    </row>
    <row r="6010" spans="2:3" x14ac:dyDescent="0.3">
      <c r="B6010" s="4" t="s">
        <v>1930</v>
      </c>
      <c r="C6010" s="5">
        <v>680.16160000000002</v>
      </c>
    </row>
    <row r="6011" spans="2:3" x14ac:dyDescent="0.3">
      <c r="B6011" s="4" t="s">
        <v>3183</v>
      </c>
      <c r="C6011" s="5">
        <v>680.1431</v>
      </c>
    </row>
    <row r="6012" spans="2:3" x14ac:dyDescent="0.3">
      <c r="B6012" s="4" t="s">
        <v>4458</v>
      </c>
      <c r="C6012" s="5">
        <v>679.8780999999999</v>
      </c>
    </row>
    <row r="6013" spans="2:3" x14ac:dyDescent="0.3">
      <c r="B6013" s="4" t="s">
        <v>14667</v>
      </c>
      <c r="C6013" s="5">
        <v>679.68410000000006</v>
      </c>
    </row>
    <row r="6014" spans="2:3" x14ac:dyDescent="0.3">
      <c r="B6014" s="4" t="s">
        <v>6599</v>
      </c>
      <c r="C6014" s="5">
        <v>679.47929999999997</v>
      </c>
    </row>
    <row r="6015" spans="2:3" x14ac:dyDescent="0.3">
      <c r="B6015" s="4" t="s">
        <v>5946</v>
      </c>
      <c r="C6015" s="5">
        <v>679.36169999999993</v>
      </c>
    </row>
    <row r="6016" spans="2:3" x14ac:dyDescent="0.3">
      <c r="B6016" s="4" t="s">
        <v>5022</v>
      </c>
      <c r="C6016" s="5">
        <v>679.05250000000001</v>
      </c>
    </row>
    <row r="6017" spans="2:3" x14ac:dyDescent="0.3">
      <c r="B6017" s="4" t="s">
        <v>16771</v>
      </c>
      <c r="C6017" s="5">
        <v>678.822</v>
      </c>
    </row>
    <row r="6018" spans="2:3" x14ac:dyDescent="0.3">
      <c r="B6018" s="4" t="s">
        <v>7603</v>
      </c>
      <c r="C6018" s="5">
        <v>678.56590000000006</v>
      </c>
    </row>
    <row r="6019" spans="2:3" x14ac:dyDescent="0.3">
      <c r="B6019" s="4" t="s">
        <v>18259</v>
      </c>
      <c r="C6019" s="5">
        <v>677.4289</v>
      </c>
    </row>
    <row r="6020" spans="2:3" x14ac:dyDescent="0.3">
      <c r="B6020" s="4" t="s">
        <v>14851</v>
      </c>
      <c r="C6020" s="5">
        <v>677.2595</v>
      </c>
    </row>
    <row r="6021" spans="2:3" x14ac:dyDescent="0.3">
      <c r="B6021" s="4" t="s">
        <v>8313</v>
      </c>
      <c r="C6021" s="5">
        <v>676.80870000000004</v>
      </c>
    </row>
    <row r="6022" spans="2:3" x14ac:dyDescent="0.3">
      <c r="B6022" s="4" t="s">
        <v>13031</v>
      </c>
      <c r="C6022" s="5">
        <v>676.63599999999997</v>
      </c>
    </row>
    <row r="6023" spans="2:3" x14ac:dyDescent="0.3">
      <c r="B6023" s="4" t="s">
        <v>3454</v>
      </c>
      <c r="C6023" s="5">
        <v>676.08</v>
      </c>
    </row>
    <row r="6024" spans="2:3" x14ac:dyDescent="0.3">
      <c r="B6024" s="4" t="s">
        <v>7374</v>
      </c>
      <c r="C6024" s="5">
        <v>675.55320000000006</v>
      </c>
    </row>
    <row r="6025" spans="2:3" x14ac:dyDescent="0.3">
      <c r="B6025" s="4" t="s">
        <v>16791</v>
      </c>
      <c r="C6025" s="5">
        <v>675.38429999999994</v>
      </c>
    </row>
    <row r="6026" spans="2:3" x14ac:dyDescent="0.3">
      <c r="B6026" s="4" t="s">
        <v>6048</v>
      </c>
      <c r="C6026" s="5">
        <v>675.005</v>
      </c>
    </row>
    <row r="6027" spans="2:3" x14ac:dyDescent="0.3">
      <c r="B6027" s="4" t="s">
        <v>9546</v>
      </c>
      <c r="C6027" s="5">
        <v>674.03120000000001</v>
      </c>
    </row>
    <row r="6028" spans="2:3" x14ac:dyDescent="0.3">
      <c r="B6028" s="4" t="s">
        <v>5388</v>
      </c>
      <c r="C6028" s="5">
        <v>673.9248</v>
      </c>
    </row>
    <row r="6029" spans="2:3" x14ac:dyDescent="0.3">
      <c r="B6029" s="4" t="s">
        <v>17788</v>
      </c>
      <c r="C6029" s="5">
        <v>673.64960000000008</v>
      </c>
    </row>
    <row r="6030" spans="2:3" x14ac:dyDescent="0.3">
      <c r="B6030" s="4" t="s">
        <v>1091</v>
      </c>
      <c r="C6030" s="5">
        <v>673.41970000000015</v>
      </c>
    </row>
    <row r="6031" spans="2:3" x14ac:dyDescent="0.3">
      <c r="B6031" s="4" t="s">
        <v>13875</v>
      </c>
      <c r="C6031" s="5">
        <v>672.86810000000003</v>
      </c>
    </row>
    <row r="6032" spans="2:3" x14ac:dyDescent="0.3">
      <c r="B6032" s="4" t="s">
        <v>8615</v>
      </c>
      <c r="C6032" s="5">
        <v>672.77549999999997</v>
      </c>
    </row>
    <row r="6033" spans="2:3" x14ac:dyDescent="0.3">
      <c r="B6033" s="4" t="s">
        <v>13240</v>
      </c>
      <c r="C6033" s="5">
        <v>672.7043000000001</v>
      </c>
    </row>
    <row r="6034" spans="2:3" x14ac:dyDescent="0.3">
      <c r="B6034" s="4" t="s">
        <v>1810</v>
      </c>
      <c r="C6034" s="5">
        <v>672.7</v>
      </c>
    </row>
    <row r="6035" spans="2:3" x14ac:dyDescent="0.3">
      <c r="B6035" s="4" t="s">
        <v>5019</v>
      </c>
      <c r="C6035" s="5">
        <v>672.67909999999995</v>
      </c>
    </row>
    <row r="6036" spans="2:3" x14ac:dyDescent="0.3">
      <c r="B6036" s="4" t="s">
        <v>17561</v>
      </c>
      <c r="C6036" s="5">
        <v>672.49250000000006</v>
      </c>
    </row>
    <row r="6037" spans="2:3" x14ac:dyDescent="0.3">
      <c r="B6037" s="4" t="s">
        <v>9458</v>
      </c>
      <c r="C6037" s="5">
        <v>671.9855</v>
      </c>
    </row>
    <row r="6038" spans="2:3" x14ac:dyDescent="0.3">
      <c r="B6038" s="4" t="s">
        <v>9558</v>
      </c>
      <c r="C6038" s="5">
        <v>671.84840000000008</v>
      </c>
    </row>
    <row r="6039" spans="2:3" x14ac:dyDescent="0.3">
      <c r="B6039" s="4" t="s">
        <v>12309</v>
      </c>
      <c r="C6039" s="5">
        <v>671.30989999999997</v>
      </c>
    </row>
    <row r="6040" spans="2:3" x14ac:dyDescent="0.3">
      <c r="B6040" s="4" t="s">
        <v>10091</v>
      </c>
      <c r="C6040" s="5">
        <v>671.30700000000002</v>
      </c>
    </row>
    <row r="6041" spans="2:3" x14ac:dyDescent="0.3">
      <c r="B6041" s="4" t="s">
        <v>8611</v>
      </c>
      <c r="C6041" s="5">
        <v>671.01289999999995</v>
      </c>
    </row>
    <row r="6042" spans="2:3" x14ac:dyDescent="0.3">
      <c r="B6042" s="4" t="s">
        <v>14578</v>
      </c>
      <c r="C6042" s="5">
        <v>670.88030000000003</v>
      </c>
    </row>
    <row r="6043" spans="2:3" x14ac:dyDescent="0.3">
      <c r="B6043" s="4" t="s">
        <v>6468</v>
      </c>
      <c r="C6043" s="5">
        <v>670.73810000000003</v>
      </c>
    </row>
    <row r="6044" spans="2:3" x14ac:dyDescent="0.3">
      <c r="B6044" s="4" t="s">
        <v>2117</v>
      </c>
      <c r="C6044" s="5">
        <v>670.35619999999994</v>
      </c>
    </row>
    <row r="6045" spans="2:3" x14ac:dyDescent="0.3">
      <c r="B6045" s="4" t="s">
        <v>14942</v>
      </c>
      <c r="C6045" s="5">
        <v>670.25459999999998</v>
      </c>
    </row>
    <row r="6046" spans="2:3" x14ac:dyDescent="0.3">
      <c r="B6046" s="4" t="s">
        <v>10891</v>
      </c>
      <c r="C6046" s="5">
        <v>670.20029999999997</v>
      </c>
    </row>
    <row r="6047" spans="2:3" x14ac:dyDescent="0.3">
      <c r="B6047" s="4" t="s">
        <v>12112</v>
      </c>
      <c r="C6047" s="5">
        <v>669.67510000000004</v>
      </c>
    </row>
    <row r="6048" spans="2:3" x14ac:dyDescent="0.3">
      <c r="B6048" s="4" t="s">
        <v>2055</v>
      </c>
      <c r="C6048" s="5">
        <v>668.91680000000008</v>
      </c>
    </row>
    <row r="6049" spans="2:3" x14ac:dyDescent="0.3">
      <c r="B6049" s="4" t="s">
        <v>4263</v>
      </c>
      <c r="C6049" s="5">
        <v>668.65229999999997</v>
      </c>
    </row>
    <row r="6050" spans="2:3" x14ac:dyDescent="0.3">
      <c r="B6050" s="4" t="s">
        <v>7717</v>
      </c>
      <c r="C6050" s="5">
        <v>668.11750000000006</v>
      </c>
    </row>
    <row r="6051" spans="2:3" x14ac:dyDescent="0.3">
      <c r="B6051" s="4" t="s">
        <v>13330</v>
      </c>
      <c r="C6051" s="5">
        <v>667.74040000000002</v>
      </c>
    </row>
    <row r="6052" spans="2:3" x14ac:dyDescent="0.3">
      <c r="B6052" s="4" t="s">
        <v>2059</v>
      </c>
      <c r="C6052" s="5">
        <v>667.68739999999991</v>
      </c>
    </row>
    <row r="6053" spans="2:3" x14ac:dyDescent="0.3">
      <c r="B6053" s="4" t="s">
        <v>8526</v>
      </c>
      <c r="C6053" s="5">
        <v>667.29510000000005</v>
      </c>
    </row>
    <row r="6054" spans="2:3" x14ac:dyDescent="0.3">
      <c r="B6054" s="4" t="s">
        <v>18285</v>
      </c>
      <c r="C6054" s="5">
        <v>667.07029999999997</v>
      </c>
    </row>
    <row r="6055" spans="2:3" x14ac:dyDescent="0.3">
      <c r="B6055" s="4" t="s">
        <v>9863</v>
      </c>
      <c r="C6055" s="5">
        <v>666.84540000000004</v>
      </c>
    </row>
    <row r="6056" spans="2:3" x14ac:dyDescent="0.3">
      <c r="B6056" s="4" t="s">
        <v>6878</v>
      </c>
      <c r="C6056" s="5">
        <v>666.55769999999995</v>
      </c>
    </row>
    <row r="6057" spans="2:3" x14ac:dyDescent="0.3">
      <c r="B6057" s="4" t="s">
        <v>17926</v>
      </c>
      <c r="C6057" s="5">
        <v>666.46320000000003</v>
      </c>
    </row>
    <row r="6058" spans="2:3" x14ac:dyDescent="0.3">
      <c r="B6058" s="4" t="s">
        <v>14160</v>
      </c>
      <c r="C6058" s="5">
        <v>666.11239999999998</v>
      </c>
    </row>
    <row r="6059" spans="2:3" x14ac:dyDescent="0.3">
      <c r="B6059" s="4" t="s">
        <v>10289</v>
      </c>
      <c r="C6059" s="5">
        <v>665.90019999999993</v>
      </c>
    </row>
    <row r="6060" spans="2:3" x14ac:dyDescent="0.3">
      <c r="B6060" s="4" t="s">
        <v>6610</v>
      </c>
      <c r="C6060" s="5">
        <v>665.0625</v>
      </c>
    </row>
    <row r="6061" spans="2:3" x14ac:dyDescent="0.3">
      <c r="B6061" s="4" t="s">
        <v>9147</v>
      </c>
      <c r="C6061" s="5">
        <v>664.66009999999994</v>
      </c>
    </row>
    <row r="6062" spans="2:3" x14ac:dyDescent="0.3">
      <c r="B6062" s="4" t="s">
        <v>12031</v>
      </c>
      <c r="C6062" s="5">
        <v>664.47080000000005</v>
      </c>
    </row>
    <row r="6063" spans="2:3" x14ac:dyDescent="0.3">
      <c r="B6063" s="4" t="s">
        <v>4943</v>
      </c>
      <c r="C6063" s="5">
        <v>664.12929999999994</v>
      </c>
    </row>
    <row r="6064" spans="2:3" x14ac:dyDescent="0.3">
      <c r="B6064" s="4" t="s">
        <v>17720</v>
      </c>
      <c r="C6064" s="5">
        <v>663.99239999999998</v>
      </c>
    </row>
    <row r="6065" spans="2:3" x14ac:dyDescent="0.3">
      <c r="B6065" s="4" t="s">
        <v>17210</v>
      </c>
      <c r="C6065" s="5">
        <v>663.37099999999998</v>
      </c>
    </row>
    <row r="6066" spans="2:3" x14ac:dyDescent="0.3">
      <c r="B6066" s="4" t="s">
        <v>10643</v>
      </c>
      <c r="C6066" s="5">
        <v>663.30799999999999</v>
      </c>
    </row>
    <row r="6067" spans="2:3" x14ac:dyDescent="0.3">
      <c r="B6067" s="4" t="s">
        <v>605</v>
      </c>
      <c r="C6067" s="5">
        <v>662.54779999999994</v>
      </c>
    </row>
    <row r="6068" spans="2:3" x14ac:dyDescent="0.3">
      <c r="B6068" s="4" t="s">
        <v>1993</v>
      </c>
      <c r="C6068" s="5">
        <v>662.26959999999985</v>
      </c>
    </row>
    <row r="6069" spans="2:3" x14ac:dyDescent="0.3">
      <c r="B6069" s="4" t="s">
        <v>5237</v>
      </c>
      <c r="C6069" s="5">
        <v>661.3433</v>
      </c>
    </row>
    <row r="6070" spans="2:3" x14ac:dyDescent="0.3">
      <c r="B6070" s="4" t="s">
        <v>13231</v>
      </c>
      <c r="C6070" s="5">
        <v>661.32500000000005</v>
      </c>
    </row>
    <row r="6071" spans="2:3" x14ac:dyDescent="0.3">
      <c r="B6071" s="4" t="s">
        <v>14587</v>
      </c>
      <c r="C6071" s="5">
        <v>660.99299999999994</v>
      </c>
    </row>
    <row r="6072" spans="2:3" x14ac:dyDescent="0.3">
      <c r="B6072" s="4" t="s">
        <v>18218</v>
      </c>
      <c r="C6072" s="5">
        <v>660.5847</v>
      </c>
    </row>
    <row r="6073" spans="2:3" x14ac:dyDescent="0.3">
      <c r="B6073" s="4" t="s">
        <v>17312</v>
      </c>
      <c r="C6073" s="5">
        <v>660.29769999999996</v>
      </c>
    </row>
    <row r="6074" spans="2:3" x14ac:dyDescent="0.3">
      <c r="B6074" s="4" t="s">
        <v>18400</v>
      </c>
      <c r="C6074" s="5">
        <v>660.1087</v>
      </c>
    </row>
    <row r="6075" spans="2:3" x14ac:dyDescent="0.3">
      <c r="B6075" s="4" t="s">
        <v>17832</v>
      </c>
      <c r="C6075" s="5">
        <v>659.51</v>
      </c>
    </row>
    <row r="6076" spans="2:3" x14ac:dyDescent="0.3">
      <c r="B6076" s="4" t="s">
        <v>907</v>
      </c>
      <c r="C6076" s="5">
        <v>659.48900000000003</v>
      </c>
    </row>
    <row r="6077" spans="2:3" x14ac:dyDescent="0.3">
      <c r="B6077" s="4" t="s">
        <v>17269</v>
      </c>
      <c r="C6077" s="5">
        <v>658.50909999999999</v>
      </c>
    </row>
    <row r="6078" spans="2:3" x14ac:dyDescent="0.3">
      <c r="B6078" s="4" t="s">
        <v>16627</v>
      </c>
      <c r="C6078" s="5">
        <v>657.85469999999998</v>
      </c>
    </row>
    <row r="6079" spans="2:3" x14ac:dyDescent="0.3">
      <c r="B6079" s="4" t="s">
        <v>4137</v>
      </c>
      <c r="C6079" s="5">
        <v>657.34170000000006</v>
      </c>
    </row>
    <row r="6080" spans="2:3" x14ac:dyDescent="0.3">
      <c r="B6080" s="4" t="s">
        <v>13761</v>
      </c>
      <c r="C6080" s="5">
        <v>657.20550000000003</v>
      </c>
    </row>
    <row r="6081" spans="2:3" x14ac:dyDescent="0.3">
      <c r="B6081" s="4" t="s">
        <v>12012</v>
      </c>
      <c r="C6081" s="5">
        <v>657.20550000000003</v>
      </c>
    </row>
    <row r="6082" spans="2:3" x14ac:dyDescent="0.3">
      <c r="B6082" s="4" t="s">
        <v>8855</v>
      </c>
      <c r="C6082" s="5">
        <v>657.20550000000003</v>
      </c>
    </row>
    <row r="6083" spans="2:3" x14ac:dyDescent="0.3">
      <c r="B6083" s="4" t="s">
        <v>8166</v>
      </c>
      <c r="C6083" s="5">
        <v>657.20550000000003</v>
      </c>
    </row>
    <row r="6084" spans="2:3" x14ac:dyDescent="0.3">
      <c r="B6084" s="4" t="s">
        <v>6509</v>
      </c>
      <c r="C6084" s="5">
        <v>657.20550000000003</v>
      </c>
    </row>
    <row r="6085" spans="2:3" x14ac:dyDescent="0.3">
      <c r="B6085" s="4" t="s">
        <v>4132</v>
      </c>
      <c r="C6085" s="5">
        <v>657.20550000000003</v>
      </c>
    </row>
    <row r="6086" spans="2:3" x14ac:dyDescent="0.3">
      <c r="B6086" s="4" t="s">
        <v>1239</v>
      </c>
      <c r="C6086" s="5">
        <v>657.20550000000003</v>
      </c>
    </row>
    <row r="6087" spans="2:3" x14ac:dyDescent="0.3">
      <c r="B6087" s="4" t="s">
        <v>10791</v>
      </c>
      <c r="C6087" s="5">
        <v>657.16770000000008</v>
      </c>
    </row>
    <row r="6088" spans="2:3" x14ac:dyDescent="0.3">
      <c r="B6088" s="4" t="s">
        <v>15739</v>
      </c>
      <c r="C6088" s="5">
        <v>657.1235999999999</v>
      </c>
    </row>
    <row r="6089" spans="2:3" x14ac:dyDescent="0.3">
      <c r="B6089" s="4" t="s">
        <v>18626</v>
      </c>
      <c r="C6089" s="5">
        <v>657.03539999999998</v>
      </c>
    </row>
    <row r="6090" spans="2:3" x14ac:dyDescent="0.3">
      <c r="B6090" s="4" t="s">
        <v>15680</v>
      </c>
      <c r="C6090" s="5">
        <v>656.00919999999996</v>
      </c>
    </row>
    <row r="6091" spans="2:3" x14ac:dyDescent="0.3">
      <c r="B6091" s="4" t="s">
        <v>6630</v>
      </c>
      <c r="C6091" s="5">
        <v>655.76419999999996</v>
      </c>
    </row>
    <row r="6092" spans="2:3" x14ac:dyDescent="0.3">
      <c r="B6092" s="4" t="s">
        <v>16375</v>
      </c>
      <c r="C6092" s="5">
        <v>655.1905999999999</v>
      </c>
    </row>
    <row r="6093" spans="2:3" x14ac:dyDescent="0.3">
      <c r="B6093" s="4" t="s">
        <v>11128</v>
      </c>
      <c r="C6093" s="5">
        <v>655.09439999999995</v>
      </c>
    </row>
    <row r="6094" spans="2:3" x14ac:dyDescent="0.3">
      <c r="B6094" s="4" t="s">
        <v>7678</v>
      </c>
      <c r="C6094" s="5">
        <v>654.21839999999997</v>
      </c>
    </row>
    <row r="6095" spans="2:3" x14ac:dyDescent="0.3">
      <c r="B6095" s="4" t="s">
        <v>1465</v>
      </c>
      <c r="C6095" s="5">
        <v>654.06260000000009</v>
      </c>
    </row>
    <row r="6096" spans="2:3" x14ac:dyDescent="0.3">
      <c r="B6096" s="4" t="s">
        <v>594</v>
      </c>
      <c r="C6096" s="5">
        <v>652.97310000000004</v>
      </c>
    </row>
    <row r="6097" spans="2:3" x14ac:dyDescent="0.3">
      <c r="B6097" s="4" t="s">
        <v>8888</v>
      </c>
      <c r="C6097" s="5">
        <v>652.68490000000008</v>
      </c>
    </row>
    <row r="6098" spans="2:3" x14ac:dyDescent="0.3">
      <c r="B6098" s="4" t="s">
        <v>4923</v>
      </c>
      <c r="C6098" s="5">
        <v>652.08410000000003</v>
      </c>
    </row>
    <row r="6099" spans="2:3" x14ac:dyDescent="0.3">
      <c r="B6099" s="4" t="s">
        <v>3823</v>
      </c>
      <c r="C6099" s="5">
        <v>651.38</v>
      </c>
    </row>
    <row r="6100" spans="2:3" x14ac:dyDescent="0.3">
      <c r="B6100" s="4" t="s">
        <v>18079</v>
      </c>
      <c r="C6100" s="5">
        <v>651.351</v>
      </c>
    </row>
    <row r="6101" spans="2:3" x14ac:dyDescent="0.3">
      <c r="B6101" s="4" t="s">
        <v>17747</v>
      </c>
      <c r="C6101" s="5">
        <v>651.30870000000004</v>
      </c>
    </row>
    <row r="6102" spans="2:3" x14ac:dyDescent="0.3">
      <c r="B6102" s="4" t="s">
        <v>9824</v>
      </c>
      <c r="C6102" s="5">
        <v>651.13580000000002</v>
      </c>
    </row>
    <row r="6103" spans="2:3" x14ac:dyDescent="0.3">
      <c r="B6103" s="4" t="s">
        <v>14427</v>
      </c>
      <c r="C6103" s="5">
        <v>651.04039999999998</v>
      </c>
    </row>
    <row r="6104" spans="2:3" x14ac:dyDescent="0.3">
      <c r="B6104" s="4" t="s">
        <v>5797</v>
      </c>
      <c r="C6104" s="5">
        <v>650.7876</v>
      </c>
    </row>
    <row r="6105" spans="2:3" x14ac:dyDescent="0.3">
      <c r="B6105" s="4" t="s">
        <v>18292</v>
      </c>
      <c r="C6105" s="5">
        <v>650.77539999999999</v>
      </c>
    </row>
    <row r="6106" spans="2:3" x14ac:dyDescent="0.3">
      <c r="B6106" s="4" t="s">
        <v>9487</v>
      </c>
      <c r="C6106" s="5">
        <v>649.81550000000004</v>
      </c>
    </row>
    <row r="6107" spans="2:3" x14ac:dyDescent="0.3">
      <c r="B6107" s="4" t="s">
        <v>1865</v>
      </c>
      <c r="C6107" s="5">
        <v>649.46669999999995</v>
      </c>
    </row>
    <row r="6108" spans="2:3" x14ac:dyDescent="0.3">
      <c r="B6108" s="4" t="s">
        <v>8396</v>
      </c>
      <c r="C6108" s="5">
        <v>649.2921</v>
      </c>
    </row>
    <row r="6109" spans="2:3" x14ac:dyDescent="0.3">
      <c r="B6109" s="4" t="s">
        <v>2346</v>
      </c>
      <c r="C6109" s="5">
        <v>648.28210000000001</v>
      </c>
    </row>
    <row r="6110" spans="2:3" x14ac:dyDescent="0.3">
      <c r="B6110" s="4" t="s">
        <v>7858</v>
      </c>
      <c r="C6110" s="5">
        <v>647.98609999999996</v>
      </c>
    </row>
    <row r="6111" spans="2:3" x14ac:dyDescent="0.3">
      <c r="B6111" s="4" t="s">
        <v>5931</v>
      </c>
      <c r="C6111" s="5">
        <v>647.81550000000004</v>
      </c>
    </row>
    <row r="6112" spans="2:3" x14ac:dyDescent="0.3">
      <c r="B6112" s="4" t="s">
        <v>5143</v>
      </c>
      <c r="C6112" s="5">
        <v>647.68949999999995</v>
      </c>
    </row>
    <row r="6113" spans="2:3" x14ac:dyDescent="0.3">
      <c r="B6113" s="4" t="s">
        <v>10895</v>
      </c>
      <c r="C6113" s="5">
        <v>647.55290000000002</v>
      </c>
    </row>
    <row r="6114" spans="2:3" x14ac:dyDescent="0.3">
      <c r="B6114" s="4" t="s">
        <v>7304</v>
      </c>
      <c r="C6114" s="5">
        <v>647.23289999999997</v>
      </c>
    </row>
    <row r="6115" spans="2:3" x14ac:dyDescent="0.3">
      <c r="B6115" s="4" t="s">
        <v>5266</v>
      </c>
      <c r="C6115" s="5">
        <v>647.15800000000002</v>
      </c>
    </row>
    <row r="6116" spans="2:3" x14ac:dyDescent="0.3">
      <c r="B6116" s="4" t="s">
        <v>5884</v>
      </c>
      <c r="C6116" s="5">
        <v>646.73160000000007</v>
      </c>
    </row>
    <row r="6117" spans="2:3" x14ac:dyDescent="0.3">
      <c r="B6117" s="4" t="s">
        <v>18854</v>
      </c>
      <c r="C6117" s="5">
        <v>646.24400000000003</v>
      </c>
    </row>
    <row r="6118" spans="2:3" x14ac:dyDescent="0.3">
      <c r="B6118" s="4" t="s">
        <v>11050</v>
      </c>
      <c r="C6118" s="5">
        <v>646.14049999999986</v>
      </c>
    </row>
    <row r="6119" spans="2:3" x14ac:dyDescent="0.3">
      <c r="B6119" s="4" t="s">
        <v>1959</v>
      </c>
      <c r="C6119" s="5">
        <v>645.61079999999993</v>
      </c>
    </row>
    <row r="6120" spans="2:3" x14ac:dyDescent="0.3">
      <c r="B6120" s="4" t="s">
        <v>14489</v>
      </c>
      <c r="C6120" s="5">
        <v>645.09730000000002</v>
      </c>
    </row>
    <row r="6121" spans="2:3" x14ac:dyDescent="0.3">
      <c r="B6121" s="4" t="s">
        <v>15754</v>
      </c>
      <c r="C6121" s="5">
        <v>644.5227000000001</v>
      </c>
    </row>
    <row r="6122" spans="2:3" x14ac:dyDescent="0.3">
      <c r="B6122" s="4" t="s">
        <v>3957</v>
      </c>
      <c r="C6122" s="5">
        <v>644.4645999999999</v>
      </c>
    </row>
    <row r="6123" spans="2:3" x14ac:dyDescent="0.3">
      <c r="B6123" s="4" t="s">
        <v>725</v>
      </c>
      <c r="C6123" s="5">
        <v>644.35990000000004</v>
      </c>
    </row>
    <row r="6124" spans="2:3" x14ac:dyDescent="0.3">
      <c r="B6124" s="4" t="s">
        <v>3487</v>
      </c>
      <c r="C6124" s="5">
        <v>644.18979999999999</v>
      </c>
    </row>
    <row r="6125" spans="2:3" x14ac:dyDescent="0.3">
      <c r="B6125" s="4" t="s">
        <v>15221</v>
      </c>
      <c r="C6125" s="5">
        <v>643.73289999999997</v>
      </c>
    </row>
    <row r="6126" spans="2:3" x14ac:dyDescent="0.3">
      <c r="B6126" s="4" t="s">
        <v>11555</v>
      </c>
      <c r="C6126" s="5">
        <v>643.72760000000005</v>
      </c>
    </row>
    <row r="6127" spans="2:3" x14ac:dyDescent="0.3">
      <c r="B6127" s="4" t="s">
        <v>17970</v>
      </c>
      <c r="C6127" s="5">
        <v>643.45530000000008</v>
      </c>
    </row>
    <row r="6128" spans="2:3" x14ac:dyDescent="0.3">
      <c r="B6128" s="4" t="s">
        <v>13743</v>
      </c>
      <c r="C6128" s="5">
        <v>643.34649999999999</v>
      </c>
    </row>
    <row r="6129" spans="2:3" x14ac:dyDescent="0.3">
      <c r="B6129" s="4" t="s">
        <v>16877</v>
      </c>
      <c r="C6129" s="5">
        <v>642.15459999999996</v>
      </c>
    </row>
    <row r="6130" spans="2:3" x14ac:dyDescent="0.3">
      <c r="B6130" s="4" t="s">
        <v>1910</v>
      </c>
      <c r="C6130" s="5">
        <v>642.04369999999994</v>
      </c>
    </row>
    <row r="6131" spans="2:3" x14ac:dyDescent="0.3">
      <c r="B6131" s="4" t="s">
        <v>7929</v>
      </c>
      <c r="C6131" s="5">
        <v>641.87459999999999</v>
      </c>
    </row>
    <row r="6132" spans="2:3" x14ac:dyDescent="0.3">
      <c r="B6132" s="4" t="s">
        <v>1636</v>
      </c>
      <c r="C6132" s="5">
        <v>641.59820000000013</v>
      </c>
    </row>
    <row r="6133" spans="2:3" x14ac:dyDescent="0.3">
      <c r="B6133" s="4" t="s">
        <v>17658</v>
      </c>
      <c r="C6133" s="5">
        <v>641.39800000000002</v>
      </c>
    </row>
    <row r="6134" spans="2:3" x14ac:dyDescent="0.3">
      <c r="B6134" s="4" t="s">
        <v>9173</v>
      </c>
      <c r="C6134" s="5">
        <v>640.9547</v>
      </c>
    </row>
    <row r="6135" spans="2:3" x14ac:dyDescent="0.3">
      <c r="B6135" s="4" t="s">
        <v>5055</v>
      </c>
      <c r="C6135" s="5">
        <v>640.88459999999998</v>
      </c>
    </row>
    <row r="6136" spans="2:3" x14ac:dyDescent="0.3">
      <c r="B6136" s="4" t="s">
        <v>8164</v>
      </c>
      <c r="C6136" s="5">
        <v>640.44639999999993</v>
      </c>
    </row>
    <row r="6137" spans="2:3" x14ac:dyDescent="0.3">
      <c r="B6137" s="4" t="s">
        <v>9997</v>
      </c>
      <c r="C6137" s="5">
        <v>640.38369999999998</v>
      </c>
    </row>
    <row r="6138" spans="2:3" x14ac:dyDescent="0.3">
      <c r="B6138" s="4" t="s">
        <v>8582</v>
      </c>
      <c r="C6138" s="5">
        <v>640.36149999999998</v>
      </c>
    </row>
    <row r="6139" spans="2:3" x14ac:dyDescent="0.3">
      <c r="B6139" s="4" t="s">
        <v>13503</v>
      </c>
      <c r="C6139" s="5">
        <v>640.07029999999997</v>
      </c>
    </row>
    <row r="6140" spans="2:3" x14ac:dyDescent="0.3">
      <c r="B6140" s="4" t="s">
        <v>3047</v>
      </c>
      <c r="C6140" s="5">
        <v>639.67050000000006</v>
      </c>
    </row>
    <row r="6141" spans="2:3" x14ac:dyDescent="0.3">
      <c r="B6141" s="4" t="s">
        <v>10353</v>
      </c>
      <c r="C6141" s="5">
        <v>638.28110000000004</v>
      </c>
    </row>
    <row r="6142" spans="2:3" x14ac:dyDescent="0.3">
      <c r="B6142" s="4" t="s">
        <v>4529</v>
      </c>
      <c r="C6142" s="5">
        <v>637.8581999999999</v>
      </c>
    </row>
    <row r="6143" spans="2:3" x14ac:dyDescent="0.3">
      <c r="B6143" s="4" t="s">
        <v>12023</v>
      </c>
      <c r="C6143" s="5">
        <v>637.0797</v>
      </c>
    </row>
    <row r="6144" spans="2:3" x14ac:dyDescent="0.3">
      <c r="B6144" s="4" t="s">
        <v>1917</v>
      </c>
      <c r="C6144" s="5">
        <v>636.89200000000005</v>
      </c>
    </row>
    <row r="6145" spans="2:3" x14ac:dyDescent="0.3">
      <c r="B6145" s="4" t="s">
        <v>12521</v>
      </c>
      <c r="C6145" s="5">
        <v>636.54629999999997</v>
      </c>
    </row>
    <row r="6146" spans="2:3" x14ac:dyDescent="0.3">
      <c r="B6146" s="4" t="s">
        <v>1280</v>
      </c>
      <c r="C6146" s="5">
        <v>635.78359999999998</v>
      </c>
    </row>
    <row r="6147" spans="2:3" x14ac:dyDescent="0.3">
      <c r="B6147" s="4" t="s">
        <v>2168</v>
      </c>
      <c r="C6147" s="5">
        <v>635.61410000000001</v>
      </c>
    </row>
    <row r="6148" spans="2:3" x14ac:dyDescent="0.3">
      <c r="B6148" s="4" t="s">
        <v>705</v>
      </c>
      <c r="C6148" s="5">
        <v>635.32240000000002</v>
      </c>
    </row>
    <row r="6149" spans="2:3" x14ac:dyDescent="0.3">
      <c r="B6149" s="4" t="s">
        <v>3278</v>
      </c>
      <c r="C6149" s="5">
        <v>635.14430000000004</v>
      </c>
    </row>
    <row r="6150" spans="2:3" x14ac:dyDescent="0.3">
      <c r="B6150" s="4" t="s">
        <v>16827</v>
      </c>
      <c r="C6150" s="5">
        <v>635.09390000000008</v>
      </c>
    </row>
    <row r="6151" spans="2:3" x14ac:dyDescent="0.3">
      <c r="B6151" s="4" t="s">
        <v>12787</v>
      </c>
      <c r="C6151" s="5">
        <v>634.9704999999999</v>
      </c>
    </row>
    <row r="6152" spans="2:3" x14ac:dyDescent="0.3">
      <c r="B6152" s="4" t="s">
        <v>16933</v>
      </c>
      <c r="C6152" s="5">
        <v>634.4144</v>
      </c>
    </row>
    <row r="6153" spans="2:3" x14ac:dyDescent="0.3">
      <c r="B6153" s="4" t="s">
        <v>9594</v>
      </c>
      <c r="C6153" s="5">
        <v>633.9864</v>
      </c>
    </row>
    <row r="6154" spans="2:3" x14ac:dyDescent="0.3">
      <c r="B6154" s="4" t="s">
        <v>16892</v>
      </c>
      <c r="C6154" s="5">
        <v>633.76880000000006</v>
      </c>
    </row>
    <row r="6155" spans="2:3" x14ac:dyDescent="0.3">
      <c r="B6155" s="4" t="s">
        <v>7040</v>
      </c>
      <c r="C6155" s="5">
        <v>633.755</v>
      </c>
    </row>
    <row r="6156" spans="2:3" x14ac:dyDescent="0.3">
      <c r="B6156" s="4" t="s">
        <v>18081</v>
      </c>
      <c r="C6156" s="5">
        <v>633.37270000000001</v>
      </c>
    </row>
    <row r="6157" spans="2:3" x14ac:dyDescent="0.3">
      <c r="B6157" s="4" t="s">
        <v>3448</v>
      </c>
      <c r="C6157" s="5">
        <v>632.89149999999995</v>
      </c>
    </row>
    <row r="6158" spans="2:3" x14ac:dyDescent="0.3">
      <c r="B6158" s="4" t="s">
        <v>16293</v>
      </c>
      <c r="C6158" s="5">
        <v>632.64660000000003</v>
      </c>
    </row>
    <row r="6159" spans="2:3" x14ac:dyDescent="0.3">
      <c r="B6159" s="4" t="s">
        <v>17291</v>
      </c>
      <c r="C6159" s="5">
        <v>632.32350000000008</v>
      </c>
    </row>
    <row r="6160" spans="2:3" x14ac:dyDescent="0.3">
      <c r="B6160" s="4" t="s">
        <v>11275</v>
      </c>
      <c r="C6160" s="5">
        <v>632.18439999999998</v>
      </c>
    </row>
    <row r="6161" spans="2:3" x14ac:dyDescent="0.3">
      <c r="B6161" s="4" t="s">
        <v>3231</v>
      </c>
      <c r="C6161" s="5">
        <v>632.1105</v>
      </c>
    </row>
    <row r="6162" spans="2:3" x14ac:dyDescent="0.3">
      <c r="B6162" s="4" t="s">
        <v>15507</v>
      </c>
      <c r="C6162" s="5">
        <v>632.05839999999989</v>
      </c>
    </row>
    <row r="6163" spans="2:3" x14ac:dyDescent="0.3">
      <c r="B6163" s="4" t="s">
        <v>6299</v>
      </c>
      <c r="C6163" s="5">
        <v>632.00800000000004</v>
      </c>
    </row>
    <row r="6164" spans="2:3" x14ac:dyDescent="0.3">
      <c r="B6164" s="4" t="s">
        <v>6540</v>
      </c>
      <c r="C6164" s="5">
        <v>631.52059999999994</v>
      </c>
    </row>
    <row r="6165" spans="2:3" x14ac:dyDescent="0.3">
      <c r="B6165" s="4" t="s">
        <v>5531</v>
      </c>
      <c r="C6165" s="5">
        <v>631.36439999999993</v>
      </c>
    </row>
    <row r="6166" spans="2:3" x14ac:dyDescent="0.3">
      <c r="B6166" s="4" t="s">
        <v>15355</v>
      </c>
      <c r="C6166" s="5">
        <v>630.81820000000005</v>
      </c>
    </row>
    <row r="6167" spans="2:3" x14ac:dyDescent="0.3">
      <c r="B6167" s="4" t="s">
        <v>10658</v>
      </c>
      <c r="C6167" s="5">
        <v>630.78120000000001</v>
      </c>
    </row>
    <row r="6168" spans="2:3" x14ac:dyDescent="0.3">
      <c r="B6168" s="4" t="s">
        <v>6989</v>
      </c>
      <c r="C6168" s="5">
        <v>630.70699999999999</v>
      </c>
    </row>
    <row r="6169" spans="2:3" x14ac:dyDescent="0.3">
      <c r="B6169" s="4" t="s">
        <v>8540</v>
      </c>
      <c r="C6169" s="5">
        <v>630.25959999999998</v>
      </c>
    </row>
    <row r="6170" spans="2:3" x14ac:dyDescent="0.3">
      <c r="B6170" s="4" t="s">
        <v>636</v>
      </c>
      <c r="C6170" s="5">
        <v>630.03829999999994</v>
      </c>
    </row>
    <row r="6171" spans="2:3" x14ac:dyDescent="0.3">
      <c r="B6171" s="4" t="s">
        <v>12671</v>
      </c>
      <c r="C6171" s="5">
        <v>629.00959999999998</v>
      </c>
    </row>
    <row r="6172" spans="2:3" x14ac:dyDescent="0.3">
      <c r="B6172" s="4" t="s">
        <v>15327</v>
      </c>
      <c r="C6172" s="5">
        <v>628.55239999999992</v>
      </c>
    </row>
    <row r="6173" spans="2:3" x14ac:dyDescent="0.3">
      <c r="B6173" s="4" t="s">
        <v>4536</v>
      </c>
      <c r="C6173" s="5">
        <v>628.21420000000001</v>
      </c>
    </row>
    <row r="6174" spans="2:3" x14ac:dyDescent="0.3">
      <c r="B6174" s="4" t="s">
        <v>15767</v>
      </c>
      <c r="C6174" s="5">
        <v>627.71460000000002</v>
      </c>
    </row>
    <row r="6175" spans="2:3" x14ac:dyDescent="0.3">
      <c r="B6175" s="4" t="s">
        <v>14487</v>
      </c>
      <c r="C6175" s="5">
        <v>627.6395</v>
      </c>
    </row>
    <row r="6176" spans="2:3" x14ac:dyDescent="0.3">
      <c r="B6176" s="4" t="s">
        <v>5214</v>
      </c>
      <c r="C6176" s="5">
        <v>627.58190000000002</v>
      </c>
    </row>
    <row r="6177" spans="2:3" x14ac:dyDescent="0.3">
      <c r="B6177" s="4" t="s">
        <v>13453</v>
      </c>
      <c r="C6177" s="5">
        <v>627.52149999999995</v>
      </c>
    </row>
    <row r="6178" spans="2:3" x14ac:dyDescent="0.3">
      <c r="B6178" s="4" t="s">
        <v>11829</v>
      </c>
      <c r="C6178" s="5">
        <v>627.42000000000007</v>
      </c>
    </row>
    <row r="6179" spans="2:3" x14ac:dyDescent="0.3">
      <c r="B6179" s="4" t="s">
        <v>4233</v>
      </c>
      <c r="C6179" s="5">
        <v>626.37159999999994</v>
      </c>
    </row>
    <row r="6180" spans="2:3" x14ac:dyDescent="0.3">
      <c r="B6180" s="4" t="s">
        <v>5836</v>
      </c>
      <c r="C6180" s="5">
        <v>625.86770000000001</v>
      </c>
    </row>
    <row r="6181" spans="2:3" x14ac:dyDescent="0.3">
      <c r="B6181" s="4" t="s">
        <v>4588</v>
      </c>
      <c r="C6181" s="5">
        <v>625.84879999999998</v>
      </c>
    </row>
    <row r="6182" spans="2:3" x14ac:dyDescent="0.3">
      <c r="B6182" s="4" t="s">
        <v>11263</v>
      </c>
      <c r="C6182" s="5">
        <v>625.798</v>
      </c>
    </row>
    <row r="6183" spans="2:3" x14ac:dyDescent="0.3">
      <c r="B6183" s="4" t="s">
        <v>3585</v>
      </c>
      <c r="C6183" s="5">
        <v>625.2355</v>
      </c>
    </row>
    <row r="6184" spans="2:3" x14ac:dyDescent="0.3">
      <c r="B6184" s="4" t="s">
        <v>6039</v>
      </c>
      <c r="C6184" s="5">
        <v>625.10599999999999</v>
      </c>
    </row>
    <row r="6185" spans="2:3" x14ac:dyDescent="0.3">
      <c r="B6185" s="4" t="s">
        <v>15494</v>
      </c>
      <c r="C6185" s="5">
        <v>625.06530000000009</v>
      </c>
    </row>
    <row r="6186" spans="2:3" x14ac:dyDescent="0.3">
      <c r="B6186" s="4" t="s">
        <v>12287</v>
      </c>
      <c r="C6186" s="5">
        <v>624.44549999999992</v>
      </c>
    </row>
    <row r="6187" spans="2:3" x14ac:dyDescent="0.3">
      <c r="B6187" s="4" t="s">
        <v>3165</v>
      </c>
      <c r="C6187" s="5">
        <v>623.16679999999997</v>
      </c>
    </row>
    <row r="6188" spans="2:3" x14ac:dyDescent="0.3">
      <c r="B6188" s="4" t="s">
        <v>5783</v>
      </c>
      <c r="C6188" s="5">
        <v>623.07550000000003</v>
      </c>
    </row>
    <row r="6189" spans="2:3" x14ac:dyDescent="0.3">
      <c r="B6189" s="4" t="s">
        <v>13929</v>
      </c>
      <c r="C6189" s="5">
        <v>622.91989999999998</v>
      </c>
    </row>
    <row r="6190" spans="2:3" x14ac:dyDescent="0.3">
      <c r="B6190" s="4" t="s">
        <v>10982</v>
      </c>
      <c r="C6190" s="5">
        <v>622.64949999999999</v>
      </c>
    </row>
    <row r="6191" spans="2:3" x14ac:dyDescent="0.3">
      <c r="B6191" s="4" t="s">
        <v>12175</v>
      </c>
      <c r="C6191" s="5">
        <v>622.56129999999996</v>
      </c>
    </row>
    <row r="6192" spans="2:3" x14ac:dyDescent="0.3">
      <c r="B6192" s="4" t="s">
        <v>6371</v>
      </c>
      <c r="C6192" s="5">
        <v>621.28550000000007</v>
      </c>
    </row>
    <row r="6193" spans="2:3" x14ac:dyDescent="0.3">
      <c r="B6193" s="4" t="s">
        <v>4508</v>
      </c>
      <c r="C6193" s="5">
        <v>619.65200000000004</v>
      </c>
    </row>
    <row r="6194" spans="2:3" x14ac:dyDescent="0.3">
      <c r="B6194" s="4" t="s">
        <v>1547</v>
      </c>
      <c r="C6194" s="5">
        <v>618.74329999999998</v>
      </c>
    </row>
    <row r="6195" spans="2:3" x14ac:dyDescent="0.3">
      <c r="B6195" s="4" t="s">
        <v>18229</v>
      </c>
      <c r="C6195" s="5">
        <v>618.48</v>
      </c>
    </row>
    <row r="6196" spans="2:3" x14ac:dyDescent="0.3">
      <c r="B6196" s="4" t="s">
        <v>11881</v>
      </c>
      <c r="C6196" s="5">
        <v>618.48</v>
      </c>
    </row>
    <row r="6197" spans="2:3" x14ac:dyDescent="0.3">
      <c r="B6197" s="4" t="s">
        <v>10845</v>
      </c>
      <c r="C6197" s="5">
        <v>618.48</v>
      </c>
    </row>
    <row r="6198" spans="2:3" x14ac:dyDescent="0.3">
      <c r="B6198" s="4" t="s">
        <v>7898</v>
      </c>
      <c r="C6198" s="5">
        <v>618.48</v>
      </c>
    </row>
    <row r="6199" spans="2:3" x14ac:dyDescent="0.3">
      <c r="B6199" s="4" t="s">
        <v>7730</v>
      </c>
      <c r="C6199" s="5">
        <v>618.06190000000004</v>
      </c>
    </row>
    <row r="6200" spans="2:3" x14ac:dyDescent="0.3">
      <c r="B6200" s="4" t="s">
        <v>8375</v>
      </c>
      <c r="C6200" s="5">
        <v>617.74599999999998</v>
      </c>
    </row>
    <row r="6201" spans="2:3" x14ac:dyDescent="0.3">
      <c r="B6201" s="4" t="s">
        <v>10438</v>
      </c>
      <c r="C6201" s="5">
        <v>617.52719999999999</v>
      </c>
    </row>
    <row r="6202" spans="2:3" x14ac:dyDescent="0.3">
      <c r="B6202" s="4" t="s">
        <v>5607</v>
      </c>
      <c r="C6202" s="5">
        <v>616.60199999999998</v>
      </c>
    </row>
    <row r="6203" spans="2:3" x14ac:dyDescent="0.3">
      <c r="B6203" s="4" t="s">
        <v>16737</v>
      </c>
      <c r="C6203" s="5">
        <v>616.5915</v>
      </c>
    </row>
    <row r="6204" spans="2:3" x14ac:dyDescent="0.3">
      <c r="B6204" s="4" t="s">
        <v>15059</v>
      </c>
      <c r="C6204" s="5">
        <v>616.48750000000007</v>
      </c>
    </row>
    <row r="6205" spans="2:3" x14ac:dyDescent="0.3">
      <c r="B6205" s="4" t="s">
        <v>1314</v>
      </c>
      <c r="C6205" s="5">
        <v>616.43989999999997</v>
      </c>
    </row>
    <row r="6206" spans="2:3" x14ac:dyDescent="0.3">
      <c r="B6206" s="4" t="s">
        <v>7959</v>
      </c>
      <c r="C6206" s="5">
        <v>615.03869999999995</v>
      </c>
    </row>
    <row r="6207" spans="2:3" x14ac:dyDescent="0.3">
      <c r="B6207" s="4" t="s">
        <v>16055</v>
      </c>
      <c r="C6207" s="5">
        <v>614.59339999999986</v>
      </c>
    </row>
    <row r="6208" spans="2:3" x14ac:dyDescent="0.3">
      <c r="B6208" s="4" t="s">
        <v>14242</v>
      </c>
      <c r="C6208" s="5">
        <v>614.57550000000003</v>
      </c>
    </row>
    <row r="6209" spans="2:3" x14ac:dyDescent="0.3">
      <c r="B6209" s="4" t="s">
        <v>1968</v>
      </c>
      <c r="C6209" s="5">
        <v>614.55980000000011</v>
      </c>
    </row>
    <row r="6210" spans="2:3" x14ac:dyDescent="0.3">
      <c r="B6210" s="4" t="s">
        <v>18001</v>
      </c>
      <c r="C6210" s="5">
        <v>614.28749999999991</v>
      </c>
    </row>
    <row r="6211" spans="2:3" x14ac:dyDescent="0.3">
      <c r="B6211" s="4" t="s">
        <v>1880</v>
      </c>
      <c r="C6211" s="5">
        <v>613.89120000000003</v>
      </c>
    </row>
    <row r="6212" spans="2:3" x14ac:dyDescent="0.3">
      <c r="B6212" s="4" t="s">
        <v>12128</v>
      </c>
      <c r="C6212" s="5">
        <v>613.77949999999998</v>
      </c>
    </row>
    <row r="6213" spans="2:3" x14ac:dyDescent="0.3">
      <c r="B6213" s="4" t="s">
        <v>6969</v>
      </c>
      <c r="C6213" s="5">
        <v>613.66520000000003</v>
      </c>
    </row>
    <row r="6214" spans="2:3" x14ac:dyDescent="0.3">
      <c r="B6214" s="4" t="s">
        <v>16956</v>
      </c>
      <c r="C6214" s="5">
        <v>613.39179999999999</v>
      </c>
    </row>
    <row r="6215" spans="2:3" x14ac:dyDescent="0.3">
      <c r="B6215" s="4" t="s">
        <v>17253</v>
      </c>
      <c r="C6215" s="5">
        <v>613.39179999999999</v>
      </c>
    </row>
    <row r="6216" spans="2:3" x14ac:dyDescent="0.3">
      <c r="B6216" s="4" t="s">
        <v>16768</v>
      </c>
      <c r="C6216" s="5">
        <v>613.39179999999999</v>
      </c>
    </row>
    <row r="6217" spans="2:3" x14ac:dyDescent="0.3">
      <c r="B6217" s="4" t="s">
        <v>12712</v>
      </c>
      <c r="C6217" s="5">
        <v>613.39179999999999</v>
      </c>
    </row>
    <row r="6218" spans="2:3" x14ac:dyDescent="0.3">
      <c r="B6218" s="4" t="s">
        <v>12490</v>
      </c>
      <c r="C6218" s="5">
        <v>613.39179999999999</v>
      </c>
    </row>
    <row r="6219" spans="2:3" x14ac:dyDescent="0.3">
      <c r="B6219" s="4" t="s">
        <v>8747</v>
      </c>
      <c r="C6219" s="5">
        <v>613.39179999999999</v>
      </c>
    </row>
    <row r="6220" spans="2:3" x14ac:dyDescent="0.3">
      <c r="B6220" s="4" t="s">
        <v>8989</v>
      </c>
      <c r="C6220" s="5">
        <v>613.39179999999999</v>
      </c>
    </row>
    <row r="6221" spans="2:3" x14ac:dyDescent="0.3">
      <c r="B6221" s="4" t="s">
        <v>7748</v>
      </c>
      <c r="C6221" s="5">
        <v>613.39179999999999</v>
      </c>
    </row>
    <row r="6222" spans="2:3" x14ac:dyDescent="0.3">
      <c r="B6222" s="4" t="s">
        <v>4891</v>
      </c>
      <c r="C6222" s="5">
        <v>613.39179999999999</v>
      </c>
    </row>
    <row r="6223" spans="2:3" x14ac:dyDescent="0.3">
      <c r="B6223" s="4" t="s">
        <v>2881</v>
      </c>
      <c r="C6223" s="5">
        <v>613.39179999999999</v>
      </c>
    </row>
    <row r="6224" spans="2:3" x14ac:dyDescent="0.3">
      <c r="B6224" s="4" t="s">
        <v>18154</v>
      </c>
      <c r="C6224" s="5">
        <v>613.30359999999996</v>
      </c>
    </row>
    <row r="6225" spans="2:3" x14ac:dyDescent="0.3">
      <c r="B6225" s="4" t="s">
        <v>4255</v>
      </c>
      <c r="C6225" s="5">
        <v>613.22800000000007</v>
      </c>
    </row>
    <row r="6226" spans="2:3" x14ac:dyDescent="0.3">
      <c r="B6226" s="4" t="s">
        <v>12073</v>
      </c>
      <c r="C6226" s="5">
        <v>613.1146</v>
      </c>
    </row>
    <row r="6227" spans="2:3" x14ac:dyDescent="0.3">
      <c r="B6227" s="4" t="s">
        <v>12236</v>
      </c>
      <c r="C6227" s="5">
        <v>612.67679999999996</v>
      </c>
    </row>
    <row r="6228" spans="2:3" x14ac:dyDescent="0.3">
      <c r="B6228" s="4" t="s">
        <v>10363</v>
      </c>
      <c r="C6228" s="5">
        <v>612.51070000000004</v>
      </c>
    </row>
    <row r="6229" spans="2:3" x14ac:dyDescent="0.3">
      <c r="B6229" s="4" t="s">
        <v>8275</v>
      </c>
      <c r="C6229" s="5">
        <v>612.4597</v>
      </c>
    </row>
    <row r="6230" spans="2:3" x14ac:dyDescent="0.3">
      <c r="B6230" s="4" t="s">
        <v>7904</v>
      </c>
      <c r="C6230" s="5">
        <v>612.4276000000001</v>
      </c>
    </row>
    <row r="6231" spans="2:3" x14ac:dyDescent="0.3">
      <c r="B6231" s="4" t="s">
        <v>10445</v>
      </c>
      <c r="C6231" s="5">
        <v>612.27900000000011</v>
      </c>
    </row>
    <row r="6232" spans="2:3" x14ac:dyDescent="0.3">
      <c r="B6232" s="4" t="s">
        <v>17520</v>
      </c>
      <c r="C6232" s="5">
        <v>612.2106</v>
      </c>
    </row>
    <row r="6233" spans="2:3" x14ac:dyDescent="0.3">
      <c r="B6233" s="4" t="s">
        <v>1624</v>
      </c>
      <c r="C6233" s="5">
        <v>611.88969999999995</v>
      </c>
    </row>
    <row r="6234" spans="2:3" x14ac:dyDescent="0.3">
      <c r="B6234" s="4" t="s">
        <v>16067</v>
      </c>
      <c r="C6234" s="5">
        <v>611.8877</v>
      </c>
    </row>
    <row r="6235" spans="2:3" x14ac:dyDescent="0.3">
      <c r="B6235" s="4" t="s">
        <v>13618</v>
      </c>
      <c r="C6235" s="5">
        <v>611.38200000000006</v>
      </c>
    </row>
    <row r="6236" spans="2:3" x14ac:dyDescent="0.3">
      <c r="B6236" s="4" t="s">
        <v>10501</v>
      </c>
      <c r="C6236" s="5">
        <v>611.29960000000005</v>
      </c>
    </row>
    <row r="6237" spans="2:3" x14ac:dyDescent="0.3">
      <c r="B6237" s="4" t="s">
        <v>6569</v>
      </c>
      <c r="C6237" s="5">
        <v>611.22969999999998</v>
      </c>
    </row>
    <row r="6238" spans="2:3" x14ac:dyDescent="0.3">
      <c r="B6238" s="4" t="s">
        <v>14236</v>
      </c>
      <c r="C6238" s="5">
        <v>611.05590000000007</v>
      </c>
    </row>
    <row r="6239" spans="2:3" x14ac:dyDescent="0.3">
      <c r="B6239" s="4" t="s">
        <v>1515</v>
      </c>
      <c r="C6239" s="5">
        <v>610.94149999999991</v>
      </c>
    </row>
    <row r="6240" spans="2:3" x14ac:dyDescent="0.3">
      <c r="B6240" s="4" t="s">
        <v>11358</v>
      </c>
      <c r="C6240" s="5">
        <v>610.92489999999998</v>
      </c>
    </row>
    <row r="6241" spans="2:3" x14ac:dyDescent="0.3">
      <c r="B6241" s="4" t="s">
        <v>1606</v>
      </c>
      <c r="C6241" s="5">
        <v>610.92489999999998</v>
      </c>
    </row>
    <row r="6242" spans="2:3" x14ac:dyDescent="0.3">
      <c r="B6242" s="4" t="s">
        <v>9024</v>
      </c>
      <c r="C6242" s="5">
        <v>610.1925</v>
      </c>
    </row>
    <row r="6243" spans="2:3" x14ac:dyDescent="0.3">
      <c r="B6243" s="4" t="s">
        <v>14727</v>
      </c>
      <c r="C6243" s="5">
        <v>610.16100000000006</v>
      </c>
    </row>
    <row r="6244" spans="2:3" x14ac:dyDescent="0.3">
      <c r="B6244" s="4" t="s">
        <v>8106</v>
      </c>
      <c r="C6244" s="5">
        <v>610.04230000000007</v>
      </c>
    </row>
    <row r="6245" spans="2:3" x14ac:dyDescent="0.3">
      <c r="B6245" s="4" t="s">
        <v>13655</v>
      </c>
      <c r="C6245" s="5">
        <v>609.99720000000002</v>
      </c>
    </row>
    <row r="6246" spans="2:3" x14ac:dyDescent="0.3">
      <c r="B6246" s="4" t="s">
        <v>15565</v>
      </c>
      <c r="C6246" s="5">
        <v>609.50469999999996</v>
      </c>
    </row>
    <row r="6247" spans="2:3" x14ac:dyDescent="0.3">
      <c r="B6247" s="4" t="s">
        <v>3094</v>
      </c>
      <c r="C6247" s="5">
        <v>609.17750000000001</v>
      </c>
    </row>
    <row r="6248" spans="2:3" x14ac:dyDescent="0.3">
      <c r="B6248" s="4" t="s">
        <v>6802</v>
      </c>
      <c r="C6248" s="5">
        <v>608.97199999999998</v>
      </c>
    </row>
    <row r="6249" spans="2:3" x14ac:dyDescent="0.3">
      <c r="B6249" s="4" t="s">
        <v>1106</v>
      </c>
      <c r="C6249" s="5">
        <v>608.40719999999999</v>
      </c>
    </row>
    <row r="6250" spans="2:3" x14ac:dyDescent="0.3">
      <c r="B6250" s="4" t="s">
        <v>4558</v>
      </c>
      <c r="C6250" s="5">
        <v>608.24520000000007</v>
      </c>
    </row>
    <row r="6251" spans="2:3" x14ac:dyDescent="0.3">
      <c r="B6251" s="4" t="s">
        <v>16027</v>
      </c>
      <c r="C6251" s="5">
        <v>608.20740000000001</v>
      </c>
    </row>
    <row r="6252" spans="2:3" x14ac:dyDescent="0.3">
      <c r="B6252" s="4" t="s">
        <v>12823</v>
      </c>
      <c r="C6252" s="5">
        <v>607.40640000000008</v>
      </c>
    </row>
    <row r="6253" spans="2:3" x14ac:dyDescent="0.3">
      <c r="B6253" s="4" t="s">
        <v>11752</v>
      </c>
      <c r="C6253" s="5">
        <v>607.34370000000001</v>
      </c>
    </row>
    <row r="6254" spans="2:3" x14ac:dyDescent="0.3">
      <c r="B6254" s="4" t="s">
        <v>16975</v>
      </c>
      <c r="C6254" s="5">
        <v>607.15510000000006</v>
      </c>
    </row>
    <row r="6255" spans="2:3" x14ac:dyDescent="0.3">
      <c r="B6255" s="4" t="s">
        <v>7002</v>
      </c>
      <c r="C6255" s="5">
        <v>607.06880000000001</v>
      </c>
    </row>
    <row r="6256" spans="2:3" x14ac:dyDescent="0.3">
      <c r="B6256" s="4" t="s">
        <v>5770</v>
      </c>
      <c r="C6256" s="5">
        <v>607.00580000000002</v>
      </c>
    </row>
    <row r="6257" spans="2:3" x14ac:dyDescent="0.3">
      <c r="B6257" s="4" t="s">
        <v>1788</v>
      </c>
      <c r="C6257" s="5">
        <v>606.83199999999999</v>
      </c>
    </row>
    <row r="6258" spans="2:3" x14ac:dyDescent="0.3">
      <c r="B6258" s="4" t="s">
        <v>16422</v>
      </c>
      <c r="C6258" s="5">
        <v>606.47829999999999</v>
      </c>
    </row>
    <row r="6259" spans="2:3" x14ac:dyDescent="0.3">
      <c r="B6259" s="4" t="s">
        <v>12170</v>
      </c>
      <c r="C6259" s="5">
        <v>606.39240000000007</v>
      </c>
    </row>
    <row r="6260" spans="2:3" x14ac:dyDescent="0.3">
      <c r="B6260" s="4" t="s">
        <v>8077</v>
      </c>
      <c r="C6260" s="5">
        <v>606.35539999999992</v>
      </c>
    </row>
    <row r="6261" spans="2:3" x14ac:dyDescent="0.3">
      <c r="B6261" s="4" t="s">
        <v>8558</v>
      </c>
      <c r="C6261" s="5">
        <v>606.34280000000001</v>
      </c>
    </row>
    <row r="6262" spans="2:3" x14ac:dyDescent="0.3">
      <c r="B6262" s="4" t="s">
        <v>12074</v>
      </c>
      <c r="C6262" s="5">
        <v>606.0231</v>
      </c>
    </row>
    <row r="6263" spans="2:3" x14ac:dyDescent="0.3">
      <c r="B6263" s="4" t="s">
        <v>15888</v>
      </c>
      <c r="C6263" s="5">
        <v>605.81719999999996</v>
      </c>
    </row>
    <row r="6264" spans="2:3" x14ac:dyDescent="0.3">
      <c r="B6264" s="4" t="s">
        <v>3248</v>
      </c>
      <c r="C6264" s="5">
        <v>605.42420000000004</v>
      </c>
    </row>
    <row r="6265" spans="2:3" x14ac:dyDescent="0.3">
      <c r="B6265" s="4" t="s">
        <v>6822</v>
      </c>
      <c r="C6265" s="5">
        <v>605.06530000000009</v>
      </c>
    </row>
    <row r="6266" spans="2:3" x14ac:dyDescent="0.3">
      <c r="B6266" s="4" t="s">
        <v>17140</v>
      </c>
      <c r="C6266" s="5">
        <v>604.92340000000002</v>
      </c>
    </row>
    <row r="6267" spans="2:3" x14ac:dyDescent="0.3">
      <c r="B6267" s="4" t="s">
        <v>13189</v>
      </c>
      <c r="C6267" s="5">
        <v>604.36320000000001</v>
      </c>
    </row>
    <row r="6268" spans="2:3" x14ac:dyDescent="0.3">
      <c r="B6268" s="4" t="s">
        <v>6199</v>
      </c>
      <c r="C6268" s="5">
        <v>603.81910000000005</v>
      </c>
    </row>
    <row r="6269" spans="2:3" x14ac:dyDescent="0.3">
      <c r="B6269" s="4" t="s">
        <v>16940</v>
      </c>
      <c r="C6269" s="5">
        <v>603.74549999999999</v>
      </c>
    </row>
    <row r="6270" spans="2:3" x14ac:dyDescent="0.3">
      <c r="B6270" s="4" t="s">
        <v>8174</v>
      </c>
      <c r="C6270" s="5">
        <v>602.99239999999998</v>
      </c>
    </row>
    <row r="6271" spans="2:3" x14ac:dyDescent="0.3">
      <c r="B6271" s="4" t="s">
        <v>6580</v>
      </c>
      <c r="C6271" s="5">
        <v>602.97129999999993</v>
      </c>
    </row>
    <row r="6272" spans="2:3" x14ac:dyDescent="0.3">
      <c r="B6272" s="4" t="s">
        <v>10208</v>
      </c>
      <c r="C6272" s="5">
        <v>602.87109999999996</v>
      </c>
    </row>
    <row r="6273" spans="2:3" x14ac:dyDescent="0.3">
      <c r="B6273" s="4" t="s">
        <v>814</v>
      </c>
      <c r="C6273" s="5">
        <v>602.79430000000002</v>
      </c>
    </row>
    <row r="6274" spans="2:3" x14ac:dyDescent="0.3">
      <c r="B6274" s="4" t="s">
        <v>13516</v>
      </c>
      <c r="C6274" s="5">
        <v>602.79160000000002</v>
      </c>
    </row>
    <row r="6275" spans="2:3" x14ac:dyDescent="0.3">
      <c r="B6275" s="4" t="s">
        <v>2185</v>
      </c>
      <c r="C6275" s="5">
        <v>602.66129999999998</v>
      </c>
    </row>
    <row r="6276" spans="2:3" x14ac:dyDescent="0.3">
      <c r="B6276" s="4" t="s">
        <v>7806</v>
      </c>
      <c r="C6276" s="5">
        <v>602.33989999999994</v>
      </c>
    </row>
    <row r="6277" spans="2:3" x14ac:dyDescent="0.3">
      <c r="B6277" s="4" t="s">
        <v>9451</v>
      </c>
      <c r="C6277" s="5">
        <v>602.04250000000013</v>
      </c>
    </row>
    <row r="6278" spans="2:3" x14ac:dyDescent="0.3">
      <c r="B6278" s="4" t="s">
        <v>16739</v>
      </c>
      <c r="C6278" s="5">
        <v>601.79309999999998</v>
      </c>
    </row>
    <row r="6279" spans="2:3" x14ac:dyDescent="0.3">
      <c r="B6279" s="4" t="s">
        <v>10708</v>
      </c>
      <c r="C6279" s="5">
        <v>601.37810000000002</v>
      </c>
    </row>
    <row r="6280" spans="2:3" x14ac:dyDescent="0.3">
      <c r="B6280" s="4" t="s">
        <v>17813</v>
      </c>
      <c r="C6280" s="5">
        <v>600.99340000000007</v>
      </c>
    </row>
    <row r="6281" spans="2:3" x14ac:dyDescent="0.3">
      <c r="B6281" s="4" t="s">
        <v>1472</v>
      </c>
      <c r="C6281" s="5">
        <v>600.74580000000003</v>
      </c>
    </row>
    <row r="6282" spans="2:3" x14ac:dyDescent="0.3">
      <c r="B6282" s="4" t="s">
        <v>16865</v>
      </c>
      <c r="C6282" s="5">
        <v>600.68409999999994</v>
      </c>
    </row>
    <row r="6283" spans="2:3" x14ac:dyDescent="0.3">
      <c r="B6283" s="4" t="s">
        <v>12853</v>
      </c>
      <c r="C6283" s="5">
        <v>600.68280000000004</v>
      </c>
    </row>
    <row r="6284" spans="2:3" x14ac:dyDescent="0.3">
      <c r="B6284" s="4" t="s">
        <v>4222</v>
      </c>
      <c r="C6284" s="5">
        <v>600.67650000000003</v>
      </c>
    </row>
    <row r="6285" spans="2:3" x14ac:dyDescent="0.3">
      <c r="B6285" s="4" t="s">
        <v>2101</v>
      </c>
      <c r="C6285" s="5">
        <v>598.52589999999998</v>
      </c>
    </row>
    <row r="6286" spans="2:3" x14ac:dyDescent="0.3">
      <c r="B6286" s="4" t="s">
        <v>8870</v>
      </c>
      <c r="C6286" s="5">
        <v>598.14730000000009</v>
      </c>
    </row>
    <row r="6287" spans="2:3" x14ac:dyDescent="0.3">
      <c r="B6287" s="4" t="s">
        <v>13036</v>
      </c>
      <c r="C6287" s="5">
        <v>598.05450000000008</v>
      </c>
    </row>
    <row r="6288" spans="2:3" x14ac:dyDescent="0.3">
      <c r="B6288" s="4" t="s">
        <v>16688</v>
      </c>
      <c r="C6288" s="5">
        <v>597.86709999999994</v>
      </c>
    </row>
    <row r="6289" spans="2:3" x14ac:dyDescent="0.3">
      <c r="B6289" s="4" t="s">
        <v>16806</v>
      </c>
      <c r="C6289" s="5">
        <v>597.84059999999999</v>
      </c>
    </row>
    <row r="6290" spans="2:3" x14ac:dyDescent="0.3">
      <c r="B6290" s="4" t="s">
        <v>8185</v>
      </c>
      <c r="C6290" s="5">
        <v>597.68509999999992</v>
      </c>
    </row>
    <row r="6291" spans="2:3" x14ac:dyDescent="0.3">
      <c r="B6291" s="4" t="s">
        <v>6216</v>
      </c>
      <c r="C6291" s="5">
        <v>596.5338999999999</v>
      </c>
    </row>
    <row r="6292" spans="2:3" x14ac:dyDescent="0.3">
      <c r="B6292" s="4" t="s">
        <v>14967</v>
      </c>
      <c r="C6292" s="5">
        <v>596.35119999999995</v>
      </c>
    </row>
    <row r="6293" spans="2:3" x14ac:dyDescent="0.3">
      <c r="B6293" s="4" t="s">
        <v>17930</v>
      </c>
      <c r="C6293" s="5">
        <v>595.68740000000003</v>
      </c>
    </row>
    <row r="6294" spans="2:3" x14ac:dyDescent="0.3">
      <c r="B6294" s="4" t="s">
        <v>16504</v>
      </c>
      <c r="C6294" s="5">
        <v>595.64960000000008</v>
      </c>
    </row>
    <row r="6295" spans="2:3" x14ac:dyDescent="0.3">
      <c r="B6295" s="4" t="s">
        <v>13091</v>
      </c>
      <c r="C6295" s="5">
        <v>595.22429999999997</v>
      </c>
    </row>
    <row r="6296" spans="2:3" x14ac:dyDescent="0.3">
      <c r="B6296" s="4" t="s">
        <v>18873</v>
      </c>
      <c r="C6296" s="5">
        <v>594.8101999999999</v>
      </c>
    </row>
    <row r="6297" spans="2:3" x14ac:dyDescent="0.3">
      <c r="B6297" s="4" t="s">
        <v>15617</v>
      </c>
      <c r="C6297" s="5">
        <v>594.51099999999997</v>
      </c>
    </row>
    <row r="6298" spans="2:3" x14ac:dyDescent="0.3">
      <c r="B6298" s="4" t="s">
        <v>10457</v>
      </c>
      <c r="C6298" s="5">
        <v>594.0637999999999</v>
      </c>
    </row>
    <row r="6299" spans="2:3" x14ac:dyDescent="0.3">
      <c r="B6299" s="4" t="s">
        <v>4163</v>
      </c>
      <c r="C6299" s="5">
        <v>593.95540000000005</v>
      </c>
    </row>
    <row r="6300" spans="2:3" x14ac:dyDescent="0.3">
      <c r="B6300" s="4" t="s">
        <v>8277</v>
      </c>
      <c r="C6300" s="5">
        <v>593.822</v>
      </c>
    </row>
    <row r="6301" spans="2:3" x14ac:dyDescent="0.3">
      <c r="B6301" s="4" t="s">
        <v>1190</v>
      </c>
      <c r="C6301" s="5">
        <v>593.81569999999999</v>
      </c>
    </row>
    <row r="6302" spans="2:3" x14ac:dyDescent="0.3">
      <c r="B6302" s="4" t="s">
        <v>16676</v>
      </c>
      <c r="C6302" s="5">
        <v>593.26560000000006</v>
      </c>
    </row>
    <row r="6303" spans="2:3" x14ac:dyDescent="0.3">
      <c r="B6303" s="4" t="s">
        <v>13362</v>
      </c>
      <c r="C6303" s="5">
        <v>593.19600000000003</v>
      </c>
    </row>
    <row r="6304" spans="2:3" x14ac:dyDescent="0.3">
      <c r="B6304" s="4" t="s">
        <v>13615</v>
      </c>
      <c r="C6304" s="5">
        <v>592.98889999999994</v>
      </c>
    </row>
    <row r="6305" spans="2:3" x14ac:dyDescent="0.3">
      <c r="B6305" s="4" t="s">
        <v>12870</v>
      </c>
      <c r="C6305" s="5">
        <v>592.51490000000001</v>
      </c>
    </row>
    <row r="6306" spans="2:3" x14ac:dyDescent="0.3">
      <c r="B6306" s="4" t="s">
        <v>3634</v>
      </c>
      <c r="C6306" s="5">
        <v>591.48180000000002</v>
      </c>
    </row>
    <row r="6307" spans="2:3" x14ac:dyDescent="0.3">
      <c r="B6307" s="4" t="s">
        <v>6438</v>
      </c>
      <c r="C6307" s="5">
        <v>591.32429999999999</v>
      </c>
    </row>
    <row r="6308" spans="2:3" x14ac:dyDescent="0.3">
      <c r="B6308" s="4" t="s">
        <v>9166</v>
      </c>
      <c r="C6308" s="5">
        <v>591.28650000000005</v>
      </c>
    </row>
    <row r="6309" spans="2:3" x14ac:dyDescent="0.3">
      <c r="B6309" s="4" t="s">
        <v>6136</v>
      </c>
      <c r="C6309" s="5">
        <v>591.27390000000003</v>
      </c>
    </row>
    <row r="6310" spans="2:3" x14ac:dyDescent="0.3">
      <c r="B6310" s="4" t="s">
        <v>9820</v>
      </c>
      <c r="C6310" s="5">
        <v>591.26129999999989</v>
      </c>
    </row>
    <row r="6311" spans="2:3" x14ac:dyDescent="0.3">
      <c r="B6311" s="4" t="s">
        <v>18860</v>
      </c>
      <c r="C6311" s="5">
        <v>591.21719999999993</v>
      </c>
    </row>
    <row r="6312" spans="2:3" x14ac:dyDescent="0.3">
      <c r="B6312" s="4" t="s">
        <v>14539</v>
      </c>
      <c r="C6312" s="5">
        <v>591.21190000000001</v>
      </c>
    </row>
    <row r="6313" spans="2:3" x14ac:dyDescent="0.3">
      <c r="B6313" s="4" t="s">
        <v>4802</v>
      </c>
      <c r="C6313" s="5">
        <v>591.12139999999999</v>
      </c>
    </row>
    <row r="6314" spans="2:3" x14ac:dyDescent="0.3">
      <c r="B6314" s="4" t="s">
        <v>4997</v>
      </c>
      <c r="C6314" s="5">
        <v>590.56859999999995</v>
      </c>
    </row>
    <row r="6315" spans="2:3" x14ac:dyDescent="0.3">
      <c r="B6315" s="4" t="s">
        <v>17047</v>
      </c>
      <c r="C6315" s="5">
        <v>590.2971</v>
      </c>
    </row>
    <row r="6316" spans="2:3" x14ac:dyDescent="0.3">
      <c r="B6316" s="4" t="s">
        <v>16100</v>
      </c>
      <c r="C6316" s="5">
        <v>590.0471</v>
      </c>
    </row>
    <row r="6317" spans="2:3" x14ac:dyDescent="0.3">
      <c r="B6317" s="4" t="s">
        <v>15871</v>
      </c>
      <c r="C6317" s="5">
        <v>589.98599999999999</v>
      </c>
    </row>
    <row r="6318" spans="2:3" x14ac:dyDescent="0.3">
      <c r="B6318" s="4" t="s">
        <v>18290</v>
      </c>
      <c r="C6318" s="5">
        <v>589.52819999999997</v>
      </c>
    </row>
    <row r="6319" spans="2:3" x14ac:dyDescent="0.3">
      <c r="B6319" s="4" t="s">
        <v>4365</v>
      </c>
      <c r="C6319" s="5">
        <v>589.47469999999998</v>
      </c>
    </row>
    <row r="6320" spans="2:3" x14ac:dyDescent="0.3">
      <c r="B6320" s="4" t="s">
        <v>15349</v>
      </c>
      <c r="C6320" s="5">
        <v>589.35449999999992</v>
      </c>
    </row>
    <row r="6321" spans="2:3" x14ac:dyDescent="0.3">
      <c r="B6321" s="4" t="s">
        <v>7462</v>
      </c>
      <c r="C6321" s="5">
        <v>589.13959999999997</v>
      </c>
    </row>
    <row r="6322" spans="2:3" x14ac:dyDescent="0.3">
      <c r="B6322" s="4" t="s">
        <v>18346</v>
      </c>
      <c r="C6322" s="5">
        <v>589.02120000000002</v>
      </c>
    </row>
    <row r="6323" spans="2:3" x14ac:dyDescent="0.3">
      <c r="B6323" s="4" t="s">
        <v>13640</v>
      </c>
      <c r="C6323" s="5">
        <v>589.02120000000002</v>
      </c>
    </row>
    <row r="6324" spans="2:3" x14ac:dyDescent="0.3">
      <c r="B6324" s="4" t="s">
        <v>13947</v>
      </c>
      <c r="C6324" s="5">
        <v>589.02120000000002</v>
      </c>
    </row>
    <row r="6325" spans="2:3" x14ac:dyDescent="0.3">
      <c r="B6325" s="4" t="s">
        <v>8291</v>
      </c>
      <c r="C6325" s="5">
        <v>589.02120000000002</v>
      </c>
    </row>
    <row r="6326" spans="2:3" x14ac:dyDescent="0.3">
      <c r="B6326" s="4" t="s">
        <v>4306</v>
      </c>
      <c r="C6326" s="5">
        <v>588.8266000000001</v>
      </c>
    </row>
    <row r="6327" spans="2:3" x14ac:dyDescent="0.3">
      <c r="B6327" s="4" t="s">
        <v>14628</v>
      </c>
      <c r="C6327" s="5">
        <v>588.3895</v>
      </c>
    </row>
    <row r="6328" spans="2:3" x14ac:dyDescent="0.3">
      <c r="B6328" s="4" t="s">
        <v>9143</v>
      </c>
      <c r="C6328" s="5">
        <v>588.35570000000007</v>
      </c>
    </row>
    <row r="6329" spans="2:3" x14ac:dyDescent="0.3">
      <c r="B6329" s="4" t="s">
        <v>4050</v>
      </c>
      <c r="C6329" s="5">
        <v>588.20059999999989</v>
      </c>
    </row>
    <row r="6330" spans="2:3" x14ac:dyDescent="0.3">
      <c r="B6330" s="4" t="s">
        <v>1749</v>
      </c>
      <c r="C6330" s="5">
        <v>588.18739999999991</v>
      </c>
    </row>
    <row r="6331" spans="2:3" x14ac:dyDescent="0.3">
      <c r="B6331" s="4" t="s">
        <v>14062</v>
      </c>
      <c r="C6331" s="5">
        <v>588.18170000000009</v>
      </c>
    </row>
    <row r="6332" spans="2:3" x14ac:dyDescent="0.3">
      <c r="B6332" s="4" t="s">
        <v>18459</v>
      </c>
      <c r="C6332" s="5">
        <v>588.15020000000004</v>
      </c>
    </row>
    <row r="6333" spans="2:3" x14ac:dyDescent="0.3">
      <c r="B6333" s="4" t="s">
        <v>16535</v>
      </c>
      <c r="C6333" s="5">
        <v>588.15020000000004</v>
      </c>
    </row>
    <row r="6334" spans="2:3" x14ac:dyDescent="0.3">
      <c r="B6334" s="4" t="s">
        <v>17578</v>
      </c>
      <c r="C6334" s="5">
        <v>588.0261999999999</v>
      </c>
    </row>
    <row r="6335" spans="2:3" x14ac:dyDescent="0.3">
      <c r="B6335" s="4" t="s">
        <v>15214</v>
      </c>
      <c r="C6335" s="5">
        <v>587.75450000000001</v>
      </c>
    </row>
    <row r="6336" spans="2:3" x14ac:dyDescent="0.3">
      <c r="B6336" s="4" t="s">
        <v>1395</v>
      </c>
      <c r="C6336" s="5">
        <v>586.99270000000001</v>
      </c>
    </row>
    <row r="6337" spans="2:3" x14ac:dyDescent="0.3">
      <c r="B6337" s="4" t="s">
        <v>13623</v>
      </c>
      <c r="C6337" s="5">
        <v>586.87109999999996</v>
      </c>
    </row>
    <row r="6338" spans="2:3" x14ac:dyDescent="0.3">
      <c r="B6338" s="4" t="s">
        <v>15418</v>
      </c>
      <c r="C6338" s="5">
        <v>586.66079999999999</v>
      </c>
    </row>
    <row r="6339" spans="2:3" x14ac:dyDescent="0.3">
      <c r="B6339" s="4" t="s">
        <v>13666</v>
      </c>
      <c r="C6339" s="5">
        <v>586.24130000000002</v>
      </c>
    </row>
    <row r="6340" spans="2:3" x14ac:dyDescent="0.3">
      <c r="B6340" s="4" t="s">
        <v>5307</v>
      </c>
      <c r="C6340" s="5">
        <v>586.00369999999998</v>
      </c>
    </row>
    <row r="6341" spans="2:3" x14ac:dyDescent="0.3">
      <c r="B6341" s="4" t="s">
        <v>1028</v>
      </c>
      <c r="C6341" s="5">
        <v>585.91639999999995</v>
      </c>
    </row>
    <row r="6342" spans="2:3" x14ac:dyDescent="0.3">
      <c r="B6342" s="4" t="s">
        <v>1948</v>
      </c>
      <c r="C6342" s="5">
        <v>585.56790000000001</v>
      </c>
    </row>
    <row r="6343" spans="2:3" x14ac:dyDescent="0.3">
      <c r="B6343" s="4" t="s">
        <v>15004</v>
      </c>
      <c r="C6343" s="5">
        <v>585.26270000000011</v>
      </c>
    </row>
    <row r="6344" spans="2:3" x14ac:dyDescent="0.3">
      <c r="B6344" s="4" t="s">
        <v>18380</v>
      </c>
      <c r="C6344" s="5">
        <v>584.95219999999995</v>
      </c>
    </row>
    <row r="6345" spans="2:3" x14ac:dyDescent="0.3">
      <c r="B6345" s="4" t="s">
        <v>3229</v>
      </c>
      <c r="C6345" s="5">
        <v>584.50760000000014</v>
      </c>
    </row>
    <row r="6346" spans="2:3" x14ac:dyDescent="0.3">
      <c r="B6346" s="4" t="s">
        <v>13118</v>
      </c>
      <c r="C6346" s="5">
        <v>584.40719999999999</v>
      </c>
    </row>
    <row r="6347" spans="2:3" x14ac:dyDescent="0.3">
      <c r="B6347" s="4" t="s">
        <v>11642</v>
      </c>
      <c r="C6347" s="5">
        <v>584.40679999999998</v>
      </c>
    </row>
    <row r="6348" spans="2:3" x14ac:dyDescent="0.3">
      <c r="B6348" s="4" t="s">
        <v>5757</v>
      </c>
      <c r="C6348" s="5">
        <v>584.37069999999994</v>
      </c>
    </row>
    <row r="6349" spans="2:3" x14ac:dyDescent="0.3">
      <c r="B6349" s="4" t="s">
        <v>15786</v>
      </c>
      <c r="C6349" s="5">
        <v>584.03300000000002</v>
      </c>
    </row>
    <row r="6350" spans="2:3" x14ac:dyDescent="0.3">
      <c r="B6350" s="4" t="s">
        <v>2775</v>
      </c>
      <c r="C6350" s="5">
        <v>583.79000000000008</v>
      </c>
    </row>
    <row r="6351" spans="2:3" x14ac:dyDescent="0.3">
      <c r="B6351" s="4" t="s">
        <v>3491</v>
      </c>
      <c r="C6351" s="5">
        <v>583.6499</v>
      </c>
    </row>
    <row r="6352" spans="2:3" x14ac:dyDescent="0.3">
      <c r="B6352" s="4" t="s">
        <v>13596</v>
      </c>
      <c r="C6352" s="5">
        <v>582.74339999999995</v>
      </c>
    </row>
    <row r="6353" spans="2:3" x14ac:dyDescent="0.3">
      <c r="B6353" s="4" t="s">
        <v>10916</v>
      </c>
      <c r="C6353" s="5">
        <v>582.65940000000001</v>
      </c>
    </row>
    <row r="6354" spans="2:3" x14ac:dyDescent="0.3">
      <c r="B6354" s="4" t="s">
        <v>6214</v>
      </c>
      <c r="C6354" s="5">
        <v>582.62329999999997</v>
      </c>
    </row>
    <row r="6355" spans="2:3" x14ac:dyDescent="0.3">
      <c r="B6355" s="4" t="s">
        <v>5034</v>
      </c>
      <c r="C6355" s="5">
        <v>582.28949999999998</v>
      </c>
    </row>
    <row r="6356" spans="2:3" x14ac:dyDescent="0.3">
      <c r="B6356" s="4" t="s">
        <v>9874</v>
      </c>
      <c r="C6356" s="5">
        <v>582.18930000000012</v>
      </c>
    </row>
    <row r="6357" spans="2:3" x14ac:dyDescent="0.3">
      <c r="B6357" s="4" t="s">
        <v>4718</v>
      </c>
      <c r="C6357" s="5">
        <v>580.74209999999994</v>
      </c>
    </row>
    <row r="6358" spans="2:3" x14ac:dyDescent="0.3">
      <c r="B6358" s="4" t="s">
        <v>10225</v>
      </c>
      <c r="C6358" s="5">
        <v>580.34620000000007</v>
      </c>
    </row>
    <row r="6359" spans="2:3" x14ac:dyDescent="0.3">
      <c r="B6359" s="4" t="s">
        <v>810</v>
      </c>
      <c r="C6359" s="5">
        <v>580.01850000000002</v>
      </c>
    </row>
    <row r="6360" spans="2:3" x14ac:dyDescent="0.3">
      <c r="B6360" s="4" t="s">
        <v>2344</v>
      </c>
      <c r="C6360" s="5">
        <v>580.0005000000001</v>
      </c>
    </row>
    <row r="6361" spans="2:3" x14ac:dyDescent="0.3">
      <c r="B6361" s="4" t="s">
        <v>16022</v>
      </c>
      <c r="C6361" s="5">
        <v>579.7657999999999</v>
      </c>
    </row>
    <row r="6362" spans="2:3" x14ac:dyDescent="0.3">
      <c r="B6362" s="4" t="s">
        <v>13854</v>
      </c>
      <c r="C6362" s="5">
        <v>579.69919999999991</v>
      </c>
    </row>
    <row r="6363" spans="2:3" x14ac:dyDescent="0.3">
      <c r="B6363" s="4" t="s">
        <v>11117</v>
      </c>
      <c r="C6363" s="5">
        <v>579.55000000000007</v>
      </c>
    </row>
    <row r="6364" spans="2:3" x14ac:dyDescent="0.3">
      <c r="B6364" s="4" t="s">
        <v>10006</v>
      </c>
      <c r="C6364" s="5">
        <v>579.26220000000001</v>
      </c>
    </row>
    <row r="6365" spans="2:3" x14ac:dyDescent="0.3">
      <c r="B6365" s="4" t="s">
        <v>15805</v>
      </c>
      <c r="C6365" s="5">
        <v>579.08580000000006</v>
      </c>
    </row>
    <row r="6366" spans="2:3" x14ac:dyDescent="0.3">
      <c r="B6366" s="4" t="s">
        <v>14159</v>
      </c>
      <c r="C6366" s="5">
        <v>578.89250000000004</v>
      </c>
    </row>
    <row r="6367" spans="2:3" x14ac:dyDescent="0.3">
      <c r="B6367" s="4" t="s">
        <v>766</v>
      </c>
      <c r="C6367" s="5">
        <v>578.86099999999999</v>
      </c>
    </row>
    <row r="6368" spans="2:3" x14ac:dyDescent="0.3">
      <c r="B6368" s="4" t="s">
        <v>12120</v>
      </c>
      <c r="C6368" s="5">
        <v>578.78679999999997</v>
      </c>
    </row>
    <row r="6369" spans="2:3" x14ac:dyDescent="0.3">
      <c r="B6369" s="4" t="s">
        <v>11679</v>
      </c>
      <c r="C6369" s="5">
        <v>578.7165</v>
      </c>
    </row>
    <row r="6370" spans="2:3" x14ac:dyDescent="0.3">
      <c r="B6370" s="4" t="s">
        <v>10347</v>
      </c>
      <c r="C6370" s="5">
        <v>578.19719999999995</v>
      </c>
    </row>
    <row r="6371" spans="2:3" x14ac:dyDescent="0.3">
      <c r="B6371" s="4" t="s">
        <v>14039</v>
      </c>
      <c r="C6371" s="5">
        <v>577.84889999999996</v>
      </c>
    </row>
    <row r="6372" spans="2:3" x14ac:dyDescent="0.3">
      <c r="B6372" s="4" t="s">
        <v>6099</v>
      </c>
      <c r="C6372" s="5">
        <v>577.68419999999992</v>
      </c>
    </row>
    <row r="6373" spans="2:3" x14ac:dyDescent="0.3">
      <c r="B6373" s="4" t="s">
        <v>6237</v>
      </c>
      <c r="C6373" s="5">
        <v>577.33899999999994</v>
      </c>
    </row>
    <row r="6374" spans="2:3" x14ac:dyDescent="0.3">
      <c r="B6374" s="4" t="s">
        <v>3157</v>
      </c>
      <c r="C6374" s="5">
        <v>576.88139999999999</v>
      </c>
    </row>
    <row r="6375" spans="2:3" x14ac:dyDescent="0.3">
      <c r="B6375" s="4" t="s">
        <v>17199</v>
      </c>
      <c r="C6375" s="5">
        <v>576.64919999999995</v>
      </c>
    </row>
    <row r="6376" spans="2:3" x14ac:dyDescent="0.3">
      <c r="B6376" s="4" t="s">
        <v>6489</v>
      </c>
      <c r="C6376" s="5">
        <v>576.38350000000003</v>
      </c>
    </row>
    <row r="6377" spans="2:3" x14ac:dyDescent="0.3">
      <c r="B6377" s="4" t="s">
        <v>12334</v>
      </c>
      <c r="C6377" s="5">
        <v>576.22649999999999</v>
      </c>
    </row>
    <row r="6378" spans="2:3" x14ac:dyDescent="0.3">
      <c r="B6378" s="4" t="s">
        <v>16301</v>
      </c>
      <c r="C6378" s="5">
        <v>576.21289999999999</v>
      </c>
    </row>
    <row r="6379" spans="2:3" x14ac:dyDescent="0.3">
      <c r="B6379" s="4" t="s">
        <v>9416</v>
      </c>
      <c r="C6379" s="5">
        <v>575.89609999999993</v>
      </c>
    </row>
    <row r="6380" spans="2:3" x14ac:dyDescent="0.3">
      <c r="B6380" s="4" t="s">
        <v>3274</v>
      </c>
      <c r="C6380" s="5">
        <v>575.7811999999999</v>
      </c>
    </row>
    <row r="6381" spans="2:3" x14ac:dyDescent="0.3">
      <c r="B6381" s="4" t="s">
        <v>16042</v>
      </c>
      <c r="C6381" s="5">
        <v>575.66570000000002</v>
      </c>
    </row>
    <row r="6382" spans="2:3" x14ac:dyDescent="0.3">
      <c r="B6382" s="4" t="s">
        <v>16555</v>
      </c>
      <c r="C6382" s="5">
        <v>575.6617</v>
      </c>
    </row>
    <row r="6383" spans="2:3" x14ac:dyDescent="0.3">
      <c r="B6383" s="4" t="s">
        <v>5018</v>
      </c>
      <c r="C6383" s="5">
        <v>575.64909999999998</v>
      </c>
    </row>
    <row r="6384" spans="2:3" x14ac:dyDescent="0.3">
      <c r="B6384" s="4" t="s">
        <v>8201</v>
      </c>
      <c r="C6384" s="5">
        <v>575.20600000000002</v>
      </c>
    </row>
    <row r="6385" spans="2:3" x14ac:dyDescent="0.3">
      <c r="B6385" s="4" t="s">
        <v>2345</v>
      </c>
      <c r="C6385" s="5">
        <v>574.44119999999998</v>
      </c>
    </row>
    <row r="6386" spans="2:3" x14ac:dyDescent="0.3">
      <c r="B6386" s="4" t="s">
        <v>9541</v>
      </c>
      <c r="C6386" s="5">
        <v>574.29349999999999</v>
      </c>
    </row>
    <row r="6387" spans="2:3" x14ac:dyDescent="0.3">
      <c r="B6387" s="4" t="s">
        <v>14131</v>
      </c>
      <c r="C6387" s="5">
        <v>573.84649999999999</v>
      </c>
    </row>
    <row r="6388" spans="2:3" x14ac:dyDescent="0.3">
      <c r="B6388" s="4" t="s">
        <v>7963</v>
      </c>
      <c r="C6388" s="5">
        <v>573.81579999999997</v>
      </c>
    </row>
    <row r="6389" spans="2:3" x14ac:dyDescent="0.3">
      <c r="B6389" s="4" t="s">
        <v>17777</v>
      </c>
      <c r="C6389" s="5">
        <v>573.35109999999997</v>
      </c>
    </row>
    <row r="6390" spans="2:3" x14ac:dyDescent="0.3">
      <c r="B6390" s="4" t="s">
        <v>17163</v>
      </c>
      <c r="C6390" s="5">
        <v>573.03370000000007</v>
      </c>
    </row>
    <row r="6391" spans="2:3" x14ac:dyDescent="0.3">
      <c r="B6391" s="4" t="s">
        <v>3794</v>
      </c>
      <c r="C6391" s="5">
        <v>573.0204</v>
      </c>
    </row>
    <row r="6392" spans="2:3" x14ac:dyDescent="0.3">
      <c r="B6392" s="4" t="s">
        <v>10648</v>
      </c>
      <c r="C6392" s="5">
        <v>572.98699999999997</v>
      </c>
    </row>
    <row r="6393" spans="2:3" x14ac:dyDescent="0.3">
      <c r="B6393" s="4" t="s">
        <v>7507</v>
      </c>
      <c r="C6393" s="5">
        <v>572.82580000000007</v>
      </c>
    </row>
    <row r="6394" spans="2:3" x14ac:dyDescent="0.3">
      <c r="B6394" s="4" t="s">
        <v>15906</v>
      </c>
      <c r="C6394" s="5">
        <v>572.6072999999999</v>
      </c>
    </row>
    <row r="6395" spans="2:3" x14ac:dyDescent="0.3">
      <c r="B6395" s="4" t="s">
        <v>12778</v>
      </c>
      <c r="C6395" s="5">
        <v>572.55690000000004</v>
      </c>
    </row>
    <row r="6396" spans="2:3" x14ac:dyDescent="0.3">
      <c r="B6396" s="4" t="s">
        <v>2768</v>
      </c>
      <c r="C6396" s="5">
        <v>572.51949999999999</v>
      </c>
    </row>
    <row r="6397" spans="2:3" x14ac:dyDescent="0.3">
      <c r="B6397" s="4" t="s">
        <v>14220</v>
      </c>
      <c r="C6397" s="5">
        <v>572.51280000000008</v>
      </c>
    </row>
    <row r="6398" spans="2:3" x14ac:dyDescent="0.3">
      <c r="B6398" s="4" t="s">
        <v>2738</v>
      </c>
      <c r="C6398" s="5">
        <v>572.23439999999994</v>
      </c>
    </row>
    <row r="6399" spans="2:3" x14ac:dyDescent="0.3">
      <c r="B6399" s="4" t="s">
        <v>7147</v>
      </c>
      <c r="C6399" s="5">
        <v>572.00630000000001</v>
      </c>
    </row>
    <row r="6400" spans="2:3" x14ac:dyDescent="0.3">
      <c r="B6400" s="4" t="s">
        <v>14106</v>
      </c>
      <c r="C6400" s="5">
        <v>571.99700000000007</v>
      </c>
    </row>
    <row r="6401" spans="2:3" x14ac:dyDescent="0.3">
      <c r="B6401" s="4" t="s">
        <v>3684</v>
      </c>
      <c r="C6401" s="5">
        <v>571.24770000000001</v>
      </c>
    </row>
    <row r="6402" spans="2:3" x14ac:dyDescent="0.3">
      <c r="B6402" s="4" t="s">
        <v>14300</v>
      </c>
      <c r="C6402" s="5">
        <v>570.66630000000009</v>
      </c>
    </row>
    <row r="6403" spans="2:3" x14ac:dyDescent="0.3">
      <c r="B6403" s="4" t="s">
        <v>8080</v>
      </c>
      <c r="C6403" s="5">
        <v>570.32299999999998</v>
      </c>
    </row>
    <row r="6404" spans="2:3" x14ac:dyDescent="0.3">
      <c r="B6404" s="4" t="s">
        <v>3219</v>
      </c>
      <c r="C6404" s="5">
        <v>570.02160000000003</v>
      </c>
    </row>
    <row r="6405" spans="2:3" x14ac:dyDescent="0.3">
      <c r="B6405" s="4" t="s">
        <v>11469</v>
      </c>
      <c r="C6405" s="5">
        <v>570.02020000000005</v>
      </c>
    </row>
    <row r="6406" spans="2:3" x14ac:dyDescent="0.3">
      <c r="B6406" s="4" t="s">
        <v>9384</v>
      </c>
      <c r="C6406" s="5">
        <v>569.90370000000007</v>
      </c>
    </row>
    <row r="6407" spans="2:3" x14ac:dyDescent="0.3">
      <c r="B6407" s="4" t="s">
        <v>3561</v>
      </c>
      <c r="C6407" s="5">
        <v>569.64110000000005</v>
      </c>
    </row>
    <row r="6408" spans="2:3" x14ac:dyDescent="0.3">
      <c r="B6408" s="4" t="s">
        <v>15884</v>
      </c>
      <c r="C6408" s="5">
        <v>569.57809999999995</v>
      </c>
    </row>
    <row r="6409" spans="2:3" x14ac:dyDescent="0.3">
      <c r="B6409" s="4" t="s">
        <v>14878</v>
      </c>
      <c r="C6409" s="5">
        <v>569.57809999999995</v>
      </c>
    </row>
    <row r="6410" spans="2:3" x14ac:dyDescent="0.3">
      <c r="B6410" s="4" t="s">
        <v>13547</v>
      </c>
      <c r="C6410" s="5">
        <v>569.57809999999995</v>
      </c>
    </row>
    <row r="6411" spans="2:3" x14ac:dyDescent="0.3">
      <c r="B6411" s="4" t="s">
        <v>11460</v>
      </c>
      <c r="C6411" s="5">
        <v>569.57809999999995</v>
      </c>
    </row>
    <row r="6412" spans="2:3" x14ac:dyDescent="0.3">
      <c r="B6412" s="4" t="s">
        <v>11598</v>
      </c>
      <c r="C6412" s="5">
        <v>569.57809999999995</v>
      </c>
    </row>
    <row r="6413" spans="2:3" x14ac:dyDescent="0.3">
      <c r="B6413" s="4" t="s">
        <v>6180</v>
      </c>
      <c r="C6413" s="5">
        <v>569.57809999999995</v>
      </c>
    </row>
    <row r="6414" spans="2:3" x14ac:dyDescent="0.3">
      <c r="B6414" s="4" t="s">
        <v>5092</v>
      </c>
      <c r="C6414" s="5">
        <v>569.57809999999995</v>
      </c>
    </row>
    <row r="6415" spans="2:3" x14ac:dyDescent="0.3">
      <c r="B6415" s="4" t="s">
        <v>2158</v>
      </c>
      <c r="C6415" s="5">
        <v>569.57809999999995</v>
      </c>
    </row>
    <row r="6416" spans="2:3" x14ac:dyDescent="0.3">
      <c r="B6416" s="4" t="s">
        <v>2000</v>
      </c>
      <c r="C6416" s="5">
        <v>569.57809999999995</v>
      </c>
    </row>
    <row r="6417" spans="2:3" x14ac:dyDescent="0.3">
      <c r="B6417" s="4" t="s">
        <v>1938</v>
      </c>
      <c r="C6417" s="5">
        <v>569.57809999999995</v>
      </c>
    </row>
    <row r="6418" spans="2:3" x14ac:dyDescent="0.3">
      <c r="B6418" s="4" t="s">
        <v>18282</v>
      </c>
      <c r="C6418" s="5">
        <v>569.5403</v>
      </c>
    </row>
    <row r="6419" spans="2:3" x14ac:dyDescent="0.3">
      <c r="B6419" s="4" t="s">
        <v>16694</v>
      </c>
      <c r="C6419" s="5">
        <v>568.96349999999995</v>
      </c>
    </row>
    <row r="6420" spans="2:3" x14ac:dyDescent="0.3">
      <c r="B6420" s="4" t="s">
        <v>14178</v>
      </c>
      <c r="C6420" s="5">
        <v>568.84029999999996</v>
      </c>
    </row>
    <row r="6421" spans="2:3" x14ac:dyDescent="0.3">
      <c r="B6421" s="4" t="s">
        <v>9446</v>
      </c>
      <c r="C6421" s="5">
        <v>568.70330000000001</v>
      </c>
    </row>
    <row r="6422" spans="2:3" x14ac:dyDescent="0.3">
      <c r="B6422" s="4" t="s">
        <v>6171</v>
      </c>
      <c r="C6422" s="5">
        <v>568.49419999999998</v>
      </c>
    </row>
    <row r="6423" spans="2:3" x14ac:dyDescent="0.3">
      <c r="B6423" s="4" t="s">
        <v>17280</v>
      </c>
      <c r="C6423" s="5">
        <v>568.16789999999992</v>
      </c>
    </row>
    <row r="6424" spans="2:3" x14ac:dyDescent="0.3">
      <c r="B6424" s="4" t="s">
        <v>6453</v>
      </c>
      <c r="C6424" s="5">
        <v>567.16660000000002</v>
      </c>
    </row>
    <row r="6425" spans="2:3" x14ac:dyDescent="0.3">
      <c r="B6425" s="4" t="s">
        <v>17631</v>
      </c>
      <c r="C6425" s="5">
        <v>567.0326</v>
      </c>
    </row>
    <row r="6426" spans="2:3" x14ac:dyDescent="0.3">
      <c r="B6426" s="4" t="s">
        <v>5196</v>
      </c>
      <c r="C6426" s="5">
        <v>566.86620000000005</v>
      </c>
    </row>
    <row r="6427" spans="2:3" x14ac:dyDescent="0.3">
      <c r="B6427" s="4" t="s">
        <v>3455</v>
      </c>
      <c r="C6427" s="5">
        <v>566.86619999999994</v>
      </c>
    </row>
    <row r="6428" spans="2:3" x14ac:dyDescent="0.3">
      <c r="B6428" s="4" t="s">
        <v>7197</v>
      </c>
      <c r="C6428" s="5">
        <v>566.58590000000004</v>
      </c>
    </row>
    <row r="6429" spans="2:3" x14ac:dyDescent="0.3">
      <c r="B6429" s="4" t="s">
        <v>16167</v>
      </c>
      <c r="C6429" s="5">
        <v>566.56079999999997</v>
      </c>
    </row>
    <row r="6430" spans="2:3" x14ac:dyDescent="0.3">
      <c r="B6430" s="4" t="s">
        <v>18318</v>
      </c>
      <c r="C6430" s="5">
        <v>566.32839999999999</v>
      </c>
    </row>
    <row r="6431" spans="2:3" x14ac:dyDescent="0.3">
      <c r="B6431" s="4" t="s">
        <v>12264</v>
      </c>
      <c r="C6431" s="5">
        <v>566.29689999999994</v>
      </c>
    </row>
    <row r="6432" spans="2:3" x14ac:dyDescent="0.3">
      <c r="B6432" s="4" t="s">
        <v>889</v>
      </c>
      <c r="C6432" s="5">
        <v>566.21159999999998</v>
      </c>
    </row>
    <row r="6433" spans="2:3" x14ac:dyDescent="0.3">
      <c r="B6433" s="4" t="s">
        <v>11880</v>
      </c>
      <c r="C6433" s="5">
        <v>565.6554000000001</v>
      </c>
    </row>
    <row r="6434" spans="2:3" x14ac:dyDescent="0.3">
      <c r="B6434" s="4" t="s">
        <v>18180</v>
      </c>
      <c r="C6434" s="5">
        <v>565.30140000000006</v>
      </c>
    </row>
    <row r="6435" spans="2:3" x14ac:dyDescent="0.3">
      <c r="B6435" s="4" t="s">
        <v>796</v>
      </c>
      <c r="C6435" s="5">
        <v>564.79999999999995</v>
      </c>
    </row>
    <row r="6436" spans="2:3" x14ac:dyDescent="0.3">
      <c r="B6436" s="4" t="s">
        <v>5464</v>
      </c>
      <c r="C6436" s="5">
        <v>564.63900000000001</v>
      </c>
    </row>
    <row r="6437" spans="2:3" x14ac:dyDescent="0.3">
      <c r="B6437" s="4" t="s">
        <v>11369</v>
      </c>
      <c r="C6437" s="5">
        <v>564.61469999999997</v>
      </c>
    </row>
    <row r="6438" spans="2:3" x14ac:dyDescent="0.3">
      <c r="B6438" s="4" t="s">
        <v>12029</v>
      </c>
      <c r="C6438" s="5">
        <v>564.43220000000008</v>
      </c>
    </row>
    <row r="6439" spans="2:3" x14ac:dyDescent="0.3">
      <c r="B6439" s="4" t="s">
        <v>2811</v>
      </c>
      <c r="C6439" s="5">
        <v>564.38900000000001</v>
      </c>
    </row>
    <row r="6440" spans="2:3" x14ac:dyDescent="0.3">
      <c r="B6440" s="4" t="s">
        <v>1704</v>
      </c>
      <c r="C6440" s="5">
        <v>563.274</v>
      </c>
    </row>
    <row r="6441" spans="2:3" x14ac:dyDescent="0.3">
      <c r="B6441" s="4" t="s">
        <v>8290</v>
      </c>
      <c r="C6441" s="5">
        <v>563.17949999999996</v>
      </c>
    </row>
    <row r="6442" spans="2:3" x14ac:dyDescent="0.3">
      <c r="B6442" s="4" t="s">
        <v>11944</v>
      </c>
      <c r="C6442" s="5">
        <v>563.16060000000004</v>
      </c>
    </row>
    <row r="6443" spans="2:3" x14ac:dyDescent="0.3">
      <c r="B6443" s="4" t="s">
        <v>994</v>
      </c>
      <c r="C6443" s="5">
        <v>562.52150000000006</v>
      </c>
    </row>
    <row r="6444" spans="2:3" x14ac:dyDescent="0.3">
      <c r="B6444" s="4" t="s">
        <v>17418</v>
      </c>
      <c r="C6444" s="5">
        <v>562.50310000000002</v>
      </c>
    </row>
    <row r="6445" spans="2:3" x14ac:dyDescent="0.3">
      <c r="B6445" s="4" t="s">
        <v>14547</v>
      </c>
      <c r="C6445" s="5">
        <v>562.2976000000001</v>
      </c>
    </row>
    <row r="6446" spans="2:3" x14ac:dyDescent="0.3">
      <c r="B6446" s="4" t="s">
        <v>4014</v>
      </c>
      <c r="C6446" s="5">
        <v>561.97709999999995</v>
      </c>
    </row>
    <row r="6447" spans="2:3" x14ac:dyDescent="0.3">
      <c r="B6447" s="4" t="s">
        <v>15927</v>
      </c>
      <c r="C6447" s="5">
        <v>561.81039999999996</v>
      </c>
    </row>
    <row r="6448" spans="2:3" x14ac:dyDescent="0.3">
      <c r="B6448" s="4" t="s">
        <v>7211</v>
      </c>
      <c r="C6448" s="5">
        <v>561.81039999999996</v>
      </c>
    </row>
    <row r="6449" spans="2:3" x14ac:dyDescent="0.3">
      <c r="B6449" s="4" t="s">
        <v>8999</v>
      </c>
      <c r="C6449" s="5">
        <v>561.35850000000005</v>
      </c>
    </row>
    <row r="6450" spans="2:3" x14ac:dyDescent="0.3">
      <c r="B6450" s="4" t="s">
        <v>8908</v>
      </c>
      <c r="C6450" s="5">
        <v>561.10500000000002</v>
      </c>
    </row>
    <row r="6451" spans="2:3" x14ac:dyDescent="0.3">
      <c r="B6451" s="4" t="s">
        <v>6310</v>
      </c>
      <c r="C6451" s="5">
        <v>560.9473999999999</v>
      </c>
    </row>
    <row r="6452" spans="2:3" x14ac:dyDescent="0.3">
      <c r="B6452" s="4" t="s">
        <v>15348</v>
      </c>
      <c r="C6452" s="5">
        <v>560.79600000000005</v>
      </c>
    </row>
    <row r="6453" spans="2:3" x14ac:dyDescent="0.3">
      <c r="B6453" s="4" t="s">
        <v>5470</v>
      </c>
      <c r="C6453" s="5">
        <v>560.7826</v>
      </c>
    </row>
    <row r="6454" spans="2:3" x14ac:dyDescent="0.3">
      <c r="B6454" s="4" t="s">
        <v>4366</v>
      </c>
      <c r="C6454" s="5">
        <v>560.7826</v>
      </c>
    </row>
    <row r="6455" spans="2:3" x14ac:dyDescent="0.3">
      <c r="B6455" s="4" t="s">
        <v>8661</v>
      </c>
      <c r="C6455" s="5">
        <v>560.77080000000001</v>
      </c>
    </row>
    <row r="6456" spans="2:3" x14ac:dyDescent="0.3">
      <c r="B6456" s="4" t="s">
        <v>12307</v>
      </c>
      <c r="C6456" s="5">
        <v>560.73609999999996</v>
      </c>
    </row>
    <row r="6457" spans="2:3" x14ac:dyDescent="0.3">
      <c r="B6457" s="4" t="s">
        <v>8262</v>
      </c>
      <c r="C6457" s="5">
        <v>560.5847</v>
      </c>
    </row>
    <row r="6458" spans="2:3" x14ac:dyDescent="0.3">
      <c r="B6458" s="4" t="s">
        <v>2810</v>
      </c>
      <c r="C6458" s="5">
        <v>560.47530000000006</v>
      </c>
    </row>
    <row r="6459" spans="2:3" x14ac:dyDescent="0.3">
      <c r="B6459" s="4" t="s">
        <v>12248</v>
      </c>
      <c r="C6459" s="5">
        <v>559.98649999999998</v>
      </c>
    </row>
    <row r="6460" spans="2:3" x14ac:dyDescent="0.3">
      <c r="B6460" s="4" t="s">
        <v>5716</v>
      </c>
      <c r="C6460" s="5">
        <v>559.98059999999998</v>
      </c>
    </row>
    <row r="6461" spans="2:3" x14ac:dyDescent="0.3">
      <c r="B6461" s="4" t="s">
        <v>13544</v>
      </c>
      <c r="C6461" s="5">
        <v>559.94240000000002</v>
      </c>
    </row>
    <row r="6462" spans="2:3" x14ac:dyDescent="0.3">
      <c r="B6462" s="4" t="s">
        <v>16342</v>
      </c>
      <c r="C6462" s="5">
        <v>559.76529999999991</v>
      </c>
    </row>
    <row r="6463" spans="2:3" x14ac:dyDescent="0.3">
      <c r="B6463" s="4" t="s">
        <v>12773</v>
      </c>
      <c r="C6463" s="5">
        <v>559.58179999999993</v>
      </c>
    </row>
    <row r="6464" spans="2:3" x14ac:dyDescent="0.3">
      <c r="B6464" s="4" t="s">
        <v>11495</v>
      </c>
      <c r="C6464" s="5">
        <v>559.56899999999996</v>
      </c>
    </row>
    <row r="6465" spans="2:3" x14ac:dyDescent="0.3">
      <c r="B6465" s="4" t="s">
        <v>5856</v>
      </c>
      <c r="C6465" s="5">
        <v>559.38490000000002</v>
      </c>
    </row>
    <row r="6466" spans="2:3" x14ac:dyDescent="0.3">
      <c r="B6466" s="4" t="s">
        <v>7705</v>
      </c>
      <c r="C6466" s="5">
        <v>559.09160000000008</v>
      </c>
    </row>
    <row r="6467" spans="2:3" x14ac:dyDescent="0.3">
      <c r="B6467" s="4" t="s">
        <v>6356</v>
      </c>
      <c r="C6467" s="5">
        <v>558.92309999999998</v>
      </c>
    </row>
    <row r="6468" spans="2:3" x14ac:dyDescent="0.3">
      <c r="B6468" s="4" t="s">
        <v>14212</v>
      </c>
      <c r="C6468" s="5">
        <v>558.84760000000006</v>
      </c>
    </row>
    <row r="6469" spans="2:3" x14ac:dyDescent="0.3">
      <c r="B6469" s="4" t="s">
        <v>11069</v>
      </c>
      <c r="C6469" s="5">
        <v>558.82780000000002</v>
      </c>
    </row>
    <row r="6470" spans="2:3" x14ac:dyDescent="0.3">
      <c r="B6470" s="4" t="s">
        <v>13892</v>
      </c>
      <c r="C6470" s="5">
        <v>557.53919999999994</v>
      </c>
    </row>
    <row r="6471" spans="2:3" x14ac:dyDescent="0.3">
      <c r="B6471" s="4" t="s">
        <v>6336</v>
      </c>
      <c r="C6471" s="5">
        <v>557.3651000000001</v>
      </c>
    </row>
    <row r="6472" spans="2:3" x14ac:dyDescent="0.3">
      <c r="B6472" s="4" t="s">
        <v>2833</v>
      </c>
      <c r="C6472" s="5">
        <v>556.88880000000006</v>
      </c>
    </row>
    <row r="6473" spans="2:3" x14ac:dyDescent="0.3">
      <c r="B6473" s="4" t="s">
        <v>15919</v>
      </c>
      <c r="C6473" s="5">
        <v>556.85649999999998</v>
      </c>
    </row>
    <row r="6474" spans="2:3" x14ac:dyDescent="0.3">
      <c r="B6474" s="4" t="s">
        <v>4111</v>
      </c>
      <c r="C6474" s="5">
        <v>556.85170000000005</v>
      </c>
    </row>
    <row r="6475" spans="2:3" x14ac:dyDescent="0.3">
      <c r="B6475" s="4" t="s">
        <v>18971</v>
      </c>
      <c r="C6475" s="5">
        <v>556.61950000000002</v>
      </c>
    </row>
    <row r="6476" spans="2:3" x14ac:dyDescent="0.3">
      <c r="B6476" s="4" t="s">
        <v>3030</v>
      </c>
      <c r="C6476" s="5">
        <v>556.45690000000002</v>
      </c>
    </row>
    <row r="6477" spans="2:3" x14ac:dyDescent="0.3">
      <c r="B6477" s="4" t="s">
        <v>15200</v>
      </c>
      <c r="C6477" s="5">
        <v>556.33130000000006</v>
      </c>
    </row>
    <row r="6478" spans="2:3" x14ac:dyDescent="0.3">
      <c r="B6478" s="4" t="s">
        <v>6085</v>
      </c>
      <c r="C6478" s="5">
        <v>556.29349999999999</v>
      </c>
    </row>
    <row r="6479" spans="2:3" x14ac:dyDescent="0.3">
      <c r="B6479" s="4" t="s">
        <v>9902</v>
      </c>
      <c r="C6479" s="5">
        <v>556.15559999999994</v>
      </c>
    </row>
    <row r="6480" spans="2:3" x14ac:dyDescent="0.3">
      <c r="B6480" s="4" t="s">
        <v>14270</v>
      </c>
      <c r="C6480" s="5">
        <v>555.75340000000006</v>
      </c>
    </row>
    <row r="6481" spans="2:3" x14ac:dyDescent="0.3">
      <c r="B6481" s="4" t="s">
        <v>6117</v>
      </c>
      <c r="C6481" s="5">
        <v>555.41980000000001</v>
      </c>
    </row>
    <row r="6482" spans="2:3" x14ac:dyDescent="0.3">
      <c r="B6482" s="4" t="s">
        <v>8062</v>
      </c>
      <c r="C6482" s="5">
        <v>555.31970000000001</v>
      </c>
    </row>
    <row r="6483" spans="2:3" x14ac:dyDescent="0.3">
      <c r="B6483" s="4" t="s">
        <v>17480</v>
      </c>
      <c r="C6483" s="5">
        <v>555.19439999999997</v>
      </c>
    </row>
    <row r="6484" spans="2:3" x14ac:dyDescent="0.3">
      <c r="B6484" s="4" t="s">
        <v>9242</v>
      </c>
      <c r="C6484" s="5">
        <v>554.95759999999996</v>
      </c>
    </row>
    <row r="6485" spans="2:3" x14ac:dyDescent="0.3">
      <c r="B6485" s="4" t="s">
        <v>18090</v>
      </c>
      <c r="C6485" s="5">
        <v>554.20330000000001</v>
      </c>
    </row>
    <row r="6486" spans="2:3" x14ac:dyDescent="0.3">
      <c r="B6486" s="4" t="s">
        <v>14763</v>
      </c>
      <c r="C6486" s="5">
        <v>554.17730000000006</v>
      </c>
    </row>
    <row r="6487" spans="2:3" x14ac:dyDescent="0.3">
      <c r="B6487" s="4" t="s">
        <v>1229</v>
      </c>
      <c r="C6487" s="5">
        <v>554.09940000000006</v>
      </c>
    </row>
    <row r="6488" spans="2:3" x14ac:dyDescent="0.3">
      <c r="B6488" s="4" t="s">
        <v>17618</v>
      </c>
      <c r="C6488" s="5">
        <v>554.00869999999998</v>
      </c>
    </row>
    <row r="6489" spans="2:3" x14ac:dyDescent="0.3">
      <c r="B6489" s="4" t="s">
        <v>8718</v>
      </c>
      <c r="C6489" s="5">
        <v>553.81470000000002</v>
      </c>
    </row>
    <row r="6490" spans="2:3" x14ac:dyDescent="0.3">
      <c r="B6490" s="4" t="s">
        <v>10848</v>
      </c>
      <c r="C6490" s="5">
        <v>553.76430000000005</v>
      </c>
    </row>
    <row r="6491" spans="2:3" x14ac:dyDescent="0.3">
      <c r="B6491" s="4" t="s">
        <v>14730</v>
      </c>
      <c r="C6491" s="5">
        <v>553.75170000000003</v>
      </c>
    </row>
    <row r="6492" spans="2:3" x14ac:dyDescent="0.3">
      <c r="B6492" s="4" t="s">
        <v>8724</v>
      </c>
      <c r="C6492" s="5">
        <v>553.73910000000001</v>
      </c>
    </row>
    <row r="6493" spans="2:3" x14ac:dyDescent="0.3">
      <c r="B6493" s="4" t="s">
        <v>1096</v>
      </c>
      <c r="C6493" s="5">
        <v>553.17610000000002</v>
      </c>
    </row>
    <row r="6494" spans="2:3" x14ac:dyDescent="0.3">
      <c r="B6494" s="4" t="s">
        <v>4003</v>
      </c>
      <c r="C6494" s="5">
        <v>552.5249</v>
      </c>
    </row>
    <row r="6495" spans="2:3" x14ac:dyDescent="0.3">
      <c r="B6495" s="4" t="s">
        <v>13880</v>
      </c>
      <c r="C6495" s="5">
        <v>551.68079999999998</v>
      </c>
    </row>
    <row r="6496" spans="2:3" x14ac:dyDescent="0.3">
      <c r="B6496" s="4" t="s">
        <v>2051</v>
      </c>
      <c r="C6496" s="5">
        <v>551.24770000000001</v>
      </c>
    </row>
    <row r="6497" spans="2:3" x14ac:dyDescent="0.3">
      <c r="B6497" s="4" t="s">
        <v>12766</v>
      </c>
      <c r="C6497" s="5">
        <v>551.2364</v>
      </c>
    </row>
    <row r="6498" spans="2:3" x14ac:dyDescent="0.3">
      <c r="B6498" s="4" t="s">
        <v>17019</v>
      </c>
      <c r="C6498" s="5">
        <v>551.14</v>
      </c>
    </row>
    <row r="6499" spans="2:3" x14ac:dyDescent="0.3">
      <c r="B6499" s="4" t="s">
        <v>18396</v>
      </c>
      <c r="C6499" s="5">
        <v>550.71619999999996</v>
      </c>
    </row>
    <row r="6500" spans="2:3" x14ac:dyDescent="0.3">
      <c r="B6500" s="4" t="s">
        <v>7973</v>
      </c>
      <c r="C6500" s="5">
        <v>550.70360000000005</v>
      </c>
    </row>
    <row r="6501" spans="2:3" x14ac:dyDescent="0.3">
      <c r="B6501" s="4" t="s">
        <v>11172</v>
      </c>
      <c r="C6501" s="5">
        <v>550.69100000000003</v>
      </c>
    </row>
    <row r="6502" spans="2:3" x14ac:dyDescent="0.3">
      <c r="B6502" s="4" t="s">
        <v>3186</v>
      </c>
      <c r="C6502" s="5">
        <v>550.69100000000003</v>
      </c>
    </row>
    <row r="6503" spans="2:3" x14ac:dyDescent="0.3">
      <c r="B6503" s="4" t="s">
        <v>1841</v>
      </c>
      <c r="C6503" s="5">
        <v>550.66579999999999</v>
      </c>
    </row>
    <row r="6504" spans="2:3" x14ac:dyDescent="0.3">
      <c r="B6504" s="4" t="s">
        <v>6535</v>
      </c>
      <c r="C6504" s="5">
        <v>550.60379999999998</v>
      </c>
    </row>
    <row r="6505" spans="2:3" x14ac:dyDescent="0.3">
      <c r="B6505" s="4" t="s">
        <v>15367</v>
      </c>
      <c r="C6505" s="5">
        <v>550.57680000000005</v>
      </c>
    </row>
    <row r="6506" spans="2:3" x14ac:dyDescent="0.3">
      <c r="B6506" s="4" t="s">
        <v>10793</v>
      </c>
      <c r="C6506" s="5">
        <v>550.50350000000003</v>
      </c>
    </row>
    <row r="6507" spans="2:3" x14ac:dyDescent="0.3">
      <c r="B6507" s="4" t="s">
        <v>3443</v>
      </c>
      <c r="C6507" s="5">
        <v>550.22050000000002</v>
      </c>
    </row>
    <row r="6508" spans="2:3" x14ac:dyDescent="0.3">
      <c r="B6508" s="4" t="s">
        <v>12036</v>
      </c>
      <c r="C6508" s="5">
        <v>550.08389999999997</v>
      </c>
    </row>
    <row r="6509" spans="2:3" x14ac:dyDescent="0.3">
      <c r="B6509" s="4" t="s">
        <v>980</v>
      </c>
      <c r="C6509" s="5">
        <v>549.89059999999995</v>
      </c>
    </row>
    <row r="6510" spans="2:3" x14ac:dyDescent="0.3">
      <c r="B6510" s="4" t="s">
        <v>16632</v>
      </c>
      <c r="C6510" s="5">
        <v>549.75199999999995</v>
      </c>
    </row>
    <row r="6511" spans="2:3" x14ac:dyDescent="0.3">
      <c r="B6511" s="4" t="s">
        <v>10446</v>
      </c>
      <c r="C6511" s="5">
        <v>548.98700000000008</v>
      </c>
    </row>
    <row r="6512" spans="2:3" x14ac:dyDescent="0.3">
      <c r="B6512" s="4" t="s">
        <v>13467</v>
      </c>
      <c r="C6512" s="5">
        <v>548.70749999999998</v>
      </c>
    </row>
    <row r="6513" spans="2:3" x14ac:dyDescent="0.3">
      <c r="B6513" s="4" t="s">
        <v>6233</v>
      </c>
      <c r="C6513" s="5">
        <v>548.70749999999998</v>
      </c>
    </row>
    <row r="6514" spans="2:3" x14ac:dyDescent="0.3">
      <c r="B6514" s="4" t="s">
        <v>2888</v>
      </c>
      <c r="C6514" s="5">
        <v>548.65629999999999</v>
      </c>
    </row>
    <row r="6515" spans="2:3" x14ac:dyDescent="0.3">
      <c r="B6515" s="4" t="s">
        <v>7672</v>
      </c>
      <c r="C6515" s="5">
        <v>547.58619999999996</v>
      </c>
    </row>
    <row r="6516" spans="2:3" x14ac:dyDescent="0.3">
      <c r="B6516" s="4" t="s">
        <v>11097</v>
      </c>
      <c r="C6516" s="5">
        <v>546.36400000000003</v>
      </c>
    </row>
    <row r="6517" spans="2:3" x14ac:dyDescent="0.3">
      <c r="B6517" s="4" t="s">
        <v>18690</v>
      </c>
      <c r="C6517" s="5">
        <v>546.26990000000012</v>
      </c>
    </row>
    <row r="6518" spans="2:3" x14ac:dyDescent="0.3">
      <c r="B6518" s="4" t="s">
        <v>5078</v>
      </c>
      <c r="C6518" s="5">
        <v>545.73950000000002</v>
      </c>
    </row>
    <row r="6519" spans="2:3" x14ac:dyDescent="0.3">
      <c r="B6519" s="4" t="s">
        <v>11219</v>
      </c>
      <c r="C6519" s="5">
        <v>545.69560000000001</v>
      </c>
    </row>
    <row r="6520" spans="2:3" x14ac:dyDescent="0.3">
      <c r="B6520" s="4" t="s">
        <v>9571</v>
      </c>
      <c r="C6520" s="5">
        <v>545.56690000000003</v>
      </c>
    </row>
    <row r="6521" spans="2:3" x14ac:dyDescent="0.3">
      <c r="B6521" s="4" t="s">
        <v>4946</v>
      </c>
      <c r="C6521" s="5">
        <v>545.02549999999997</v>
      </c>
    </row>
    <row r="6522" spans="2:3" x14ac:dyDescent="0.3">
      <c r="B6522" s="4" t="s">
        <v>4970</v>
      </c>
      <c r="C6522" s="5">
        <v>544.73770000000002</v>
      </c>
    </row>
    <row r="6523" spans="2:3" x14ac:dyDescent="0.3">
      <c r="B6523" s="4" t="s">
        <v>10485</v>
      </c>
      <c r="C6523" s="5">
        <v>544.46879999999999</v>
      </c>
    </row>
    <row r="6524" spans="2:3" x14ac:dyDescent="0.3">
      <c r="B6524" s="4" t="s">
        <v>16415</v>
      </c>
      <c r="C6524" s="5">
        <v>544.43100000000004</v>
      </c>
    </row>
    <row r="6525" spans="2:3" x14ac:dyDescent="0.3">
      <c r="B6525" s="4" t="s">
        <v>8835</v>
      </c>
      <c r="C6525" s="5">
        <v>544.39949999999999</v>
      </c>
    </row>
    <row r="6526" spans="2:3" x14ac:dyDescent="0.3">
      <c r="B6526" s="4" t="s">
        <v>3092</v>
      </c>
      <c r="C6526" s="5">
        <v>544.39319999999998</v>
      </c>
    </row>
    <row r="6527" spans="2:3" x14ac:dyDescent="0.3">
      <c r="B6527" s="4" t="s">
        <v>3180</v>
      </c>
      <c r="C6527" s="5">
        <v>544.38689999999997</v>
      </c>
    </row>
    <row r="6528" spans="2:3" x14ac:dyDescent="0.3">
      <c r="B6528" s="4" t="s">
        <v>6061</v>
      </c>
      <c r="C6528" s="5">
        <v>543.55889999999999</v>
      </c>
    </row>
    <row r="6529" spans="2:3" x14ac:dyDescent="0.3">
      <c r="B6529" s="4" t="s">
        <v>1240</v>
      </c>
      <c r="C6529" s="5">
        <v>543.28610000000003</v>
      </c>
    </row>
    <row r="6530" spans="2:3" x14ac:dyDescent="0.3">
      <c r="B6530" s="4" t="s">
        <v>16486</v>
      </c>
      <c r="C6530" s="5">
        <v>543.27350000000001</v>
      </c>
    </row>
    <row r="6531" spans="2:3" x14ac:dyDescent="0.3">
      <c r="B6531" s="4" t="s">
        <v>5724</v>
      </c>
      <c r="C6531" s="5">
        <v>543.10339999999997</v>
      </c>
    </row>
    <row r="6532" spans="2:3" x14ac:dyDescent="0.3">
      <c r="B6532" s="4" t="s">
        <v>1400</v>
      </c>
      <c r="C6532" s="5">
        <v>542.82190000000003</v>
      </c>
    </row>
    <row r="6533" spans="2:3" x14ac:dyDescent="0.3">
      <c r="B6533" s="4" t="s">
        <v>1694</v>
      </c>
      <c r="C6533" s="5">
        <v>542.07590000000005</v>
      </c>
    </row>
    <row r="6534" spans="2:3" x14ac:dyDescent="0.3">
      <c r="B6534" s="4" t="s">
        <v>13731</v>
      </c>
      <c r="C6534" s="5">
        <v>541.28210000000001</v>
      </c>
    </row>
    <row r="6535" spans="2:3" x14ac:dyDescent="0.3">
      <c r="B6535" s="4" t="s">
        <v>7097</v>
      </c>
      <c r="C6535" s="5">
        <v>541.24429999999995</v>
      </c>
    </row>
    <row r="6536" spans="2:3" x14ac:dyDescent="0.3">
      <c r="B6536" s="4" t="s">
        <v>18874</v>
      </c>
      <c r="C6536" s="5">
        <v>541.23170000000005</v>
      </c>
    </row>
    <row r="6537" spans="2:3" x14ac:dyDescent="0.3">
      <c r="B6537" s="4" t="s">
        <v>3098</v>
      </c>
      <c r="C6537" s="5">
        <v>541.23170000000005</v>
      </c>
    </row>
    <row r="6538" spans="2:3" x14ac:dyDescent="0.3">
      <c r="B6538" s="4" t="s">
        <v>13738</v>
      </c>
      <c r="C6538" s="5">
        <v>541.23169999999993</v>
      </c>
    </row>
    <row r="6539" spans="2:3" x14ac:dyDescent="0.3">
      <c r="B6539" s="4" t="s">
        <v>9029</v>
      </c>
      <c r="C6539" s="5">
        <v>541.20650000000001</v>
      </c>
    </row>
    <row r="6540" spans="2:3" x14ac:dyDescent="0.3">
      <c r="B6540" s="4" t="s">
        <v>12801</v>
      </c>
      <c r="C6540" s="5">
        <v>541.1508</v>
      </c>
    </row>
    <row r="6541" spans="2:3" x14ac:dyDescent="0.3">
      <c r="B6541" s="4" t="s">
        <v>16388</v>
      </c>
      <c r="C6541" s="5">
        <v>541.13120000000004</v>
      </c>
    </row>
    <row r="6542" spans="2:3" x14ac:dyDescent="0.3">
      <c r="B6542" s="4" t="s">
        <v>12206</v>
      </c>
      <c r="C6542" s="5">
        <v>540.61830000000009</v>
      </c>
    </row>
    <row r="6543" spans="2:3" x14ac:dyDescent="0.3">
      <c r="B6543" s="4" t="s">
        <v>8479</v>
      </c>
      <c r="C6543" s="5">
        <v>539.73620000000005</v>
      </c>
    </row>
    <row r="6544" spans="2:3" x14ac:dyDescent="0.3">
      <c r="B6544" s="4" t="s">
        <v>2787</v>
      </c>
      <c r="C6544" s="5">
        <v>539.6875</v>
      </c>
    </row>
    <row r="6545" spans="2:3" x14ac:dyDescent="0.3">
      <c r="B6545" s="4" t="s">
        <v>16507</v>
      </c>
      <c r="C6545" s="5">
        <v>539.48599999999999</v>
      </c>
    </row>
    <row r="6546" spans="2:3" x14ac:dyDescent="0.3">
      <c r="B6546" s="4" t="s">
        <v>2291</v>
      </c>
      <c r="C6546" s="5">
        <v>539.30070000000001</v>
      </c>
    </row>
    <row r="6547" spans="2:3" x14ac:dyDescent="0.3">
      <c r="B6547" s="4" t="s">
        <v>7390</v>
      </c>
      <c r="C6547" s="5">
        <v>538.81590000000006</v>
      </c>
    </row>
    <row r="6548" spans="2:3" x14ac:dyDescent="0.3">
      <c r="B6548" s="4" t="s">
        <v>18654</v>
      </c>
      <c r="C6548" s="5">
        <v>538.79700000000003</v>
      </c>
    </row>
    <row r="6549" spans="2:3" x14ac:dyDescent="0.3">
      <c r="B6549" s="4" t="s">
        <v>10894</v>
      </c>
      <c r="C6549" s="5">
        <v>538.65869999999995</v>
      </c>
    </row>
    <row r="6550" spans="2:3" x14ac:dyDescent="0.3">
      <c r="B6550" s="4" t="s">
        <v>11267</v>
      </c>
      <c r="C6550" s="5">
        <v>538.4325</v>
      </c>
    </row>
    <row r="6551" spans="2:3" x14ac:dyDescent="0.3">
      <c r="B6551" s="4" t="s">
        <v>9840</v>
      </c>
      <c r="C6551" s="5">
        <v>538.31620000000009</v>
      </c>
    </row>
    <row r="6552" spans="2:3" x14ac:dyDescent="0.3">
      <c r="B6552" s="4" t="s">
        <v>13636</v>
      </c>
      <c r="C6552" s="5">
        <v>538.22140000000002</v>
      </c>
    </row>
    <row r="6553" spans="2:3" x14ac:dyDescent="0.3">
      <c r="B6553" s="4" t="s">
        <v>7377</v>
      </c>
      <c r="C6553" s="5">
        <v>538.12689999999998</v>
      </c>
    </row>
    <row r="6554" spans="2:3" x14ac:dyDescent="0.3">
      <c r="B6554" s="4" t="s">
        <v>16331</v>
      </c>
      <c r="C6554" s="5">
        <v>538.12059999999997</v>
      </c>
    </row>
    <row r="6555" spans="2:3" x14ac:dyDescent="0.3">
      <c r="B6555" s="4" t="s">
        <v>11757</v>
      </c>
      <c r="C6555" s="5">
        <v>538.09540000000004</v>
      </c>
    </row>
    <row r="6556" spans="2:3" x14ac:dyDescent="0.3">
      <c r="B6556" s="4" t="s">
        <v>1333</v>
      </c>
      <c r="C6556" s="5">
        <v>537.57770000000005</v>
      </c>
    </row>
    <row r="6557" spans="2:3" x14ac:dyDescent="0.3">
      <c r="B6557" s="4" t="s">
        <v>17128</v>
      </c>
      <c r="C6557" s="5">
        <v>537.5009</v>
      </c>
    </row>
    <row r="6558" spans="2:3" x14ac:dyDescent="0.3">
      <c r="B6558" s="4" t="s">
        <v>11699</v>
      </c>
      <c r="C6558" s="5">
        <v>537.28870000000006</v>
      </c>
    </row>
    <row r="6559" spans="2:3" x14ac:dyDescent="0.3">
      <c r="B6559" s="4" t="s">
        <v>9056</v>
      </c>
      <c r="C6559" s="5">
        <v>537.12759999999992</v>
      </c>
    </row>
    <row r="6560" spans="2:3" x14ac:dyDescent="0.3">
      <c r="B6560" s="4" t="s">
        <v>12299</v>
      </c>
      <c r="C6560" s="5">
        <v>536.404</v>
      </c>
    </row>
    <row r="6561" spans="2:3" x14ac:dyDescent="0.3">
      <c r="B6561" s="4" t="s">
        <v>14230</v>
      </c>
      <c r="C6561" s="5">
        <v>536.21740000000011</v>
      </c>
    </row>
    <row r="6562" spans="2:3" x14ac:dyDescent="0.3">
      <c r="B6562" s="4" t="s">
        <v>14450</v>
      </c>
      <c r="C6562" s="5">
        <v>536.12019999999995</v>
      </c>
    </row>
    <row r="6563" spans="2:3" x14ac:dyDescent="0.3">
      <c r="B6563" s="4" t="s">
        <v>9850</v>
      </c>
      <c r="C6563" s="5">
        <v>535.87920000000008</v>
      </c>
    </row>
    <row r="6564" spans="2:3" x14ac:dyDescent="0.3">
      <c r="B6564" s="4" t="s">
        <v>3442</v>
      </c>
      <c r="C6564" s="5">
        <v>535.38160000000005</v>
      </c>
    </row>
    <row r="6565" spans="2:3" x14ac:dyDescent="0.3">
      <c r="B6565" s="4" t="s">
        <v>8847</v>
      </c>
      <c r="C6565" s="5">
        <v>535.10400000000004</v>
      </c>
    </row>
    <row r="6566" spans="2:3" x14ac:dyDescent="0.3">
      <c r="B6566" s="4" t="s">
        <v>6263</v>
      </c>
      <c r="C6566" s="5">
        <v>535.04729999999995</v>
      </c>
    </row>
    <row r="6567" spans="2:3" x14ac:dyDescent="0.3">
      <c r="B6567" s="4" t="s">
        <v>3423</v>
      </c>
      <c r="C6567" s="5">
        <v>534.94799999999998</v>
      </c>
    </row>
    <row r="6568" spans="2:3" x14ac:dyDescent="0.3">
      <c r="B6568" s="4" t="s">
        <v>12396</v>
      </c>
      <c r="C6568" s="5">
        <v>534.71219999999994</v>
      </c>
    </row>
    <row r="6569" spans="2:3" x14ac:dyDescent="0.3">
      <c r="B6569" s="4" t="s">
        <v>6917</v>
      </c>
      <c r="C6569" s="5">
        <v>533.41930000000002</v>
      </c>
    </row>
    <row r="6570" spans="2:3" x14ac:dyDescent="0.3">
      <c r="B6570" s="4" t="s">
        <v>14081</v>
      </c>
      <c r="C6570" s="5">
        <v>533.39409999999998</v>
      </c>
    </row>
    <row r="6571" spans="2:3" x14ac:dyDescent="0.3">
      <c r="B6571" s="4" t="s">
        <v>11245</v>
      </c>
      <c r="C6571" s="5">
        <v>533.19449999999995</v>
      </c>
    </row>
    <row r="6572" spans="2:3" x14ac:dyDescent="0.3">
      <c r="B6572" s="4" t="s">
        <v>17401</v>
      </c>
      <c r="C6572" s="5">
        <v>533.1721</v>
      </c>
    </row>
    <row r="6573" spans="2:3" x14ac:dyDescent="0.3">
      <c r="B6573" s="4" t="s">
        <v>13293</v>
      </c>
      <c r="C6573" s="5">
        <v>533.12519999999995</v>
      </c>
    </row>
    <row r="6574" spans="2:3" x14ac:dyDescent="0.3">
      <c r="B6574" s="4" t="s">
        <v>13752</v>
      </c>
      <c r="C6574" s="5">
        <v>532.83690000000001</v>
      </c>
    </row>
    <row r="6575" spans="2:3" x14ac:dyDescent="0.3">
      <c r="B6575" s="4" t="s">
        <v>12061</v>
      </c>
      <c r="C6575" s="5">
        <v>532.76690000000008</v>
      </c>
    </row>
    <row r="6576" spans="2:3" x14ac:dyDescent="0.3">
      <c r="B6576" s="4" t="s">
        <v>7855</v>
      </c>
      <c r="C6576" s="5">
        <v>532.03579999999999</v>
      </c>
    </row>
    <row r="6577" spans="2:3" x14ac:dyDescent="0.3">
      <c r="B6577" s="4" t="s">
        <v>1990</v>
      </c>
      <c r="C6577" s="5">
        <v>531.78890000000001</v>
      </c>
    </row>
    <row r="6578" spans="2:3" x14ac:dyDescent="0.3">
      <c r="B6578" s="4" t="s">
        <v>7826</v>
      </c>
      <c r="C6578" s="5">
        <v>531.74880000000007</v>
      </c>
    </row>
    <row r="6579" spans="2:3" x14ac:dyDescent="0.3">
      <c r="B6579" s="4" t="s">
        <v>5650</v>
      </c>
      <c r="C6579" s="5">
        <v>531.69360000000006</v>
      </c>
    </row>
    <row r="6580" spans="2:3" x14ac:dyDescent="0.3">
      <c r="B6580" s="4" t="s">
        <v>10531</v>
      </c>
      <c r="C6580" s="5">
        <v>530.99759999999992</v>
      </c>
    </row>
    <row r="6581" spans="2:3" x14ac:dyDescent="0.3">
      <c r="B6581" s="4" t="s">
        <v>16369</v>
      </c>
      <c r="C6581" s="5">
        <v>530.36370000000011</v>
      </c>
    </row>
    <row r="6582" spans="2:3" x14ac:dyDescent="0.3">
      <c r="B6582" s="4" t="s">
        <v>17029</v>
      </c>
      <c r="C6582" s="5">
        <v>530.11449999999991</v>
      </c>
    </row>
    <row r="6583" spans="2:3" x14ac:dyDescent="0.3">
      <c r="B6583" s="4" t="s">
        <v>13508</v>
      </c>
      <c r="C6583" s="5">
        <v>530.05820000000006</v>
      </c>
    </row>
    <row r="6584" spans="2:3" x14ac:dyDescent="0.3">
      <c r="B6584" s="4" t="s">
        <v>12080</v>
      </c>
      <c r="C6584" s="5">
        <v>530.04089999999997</v>
      </c>
    </row>
    <row r="6585" spans="2:3" x14ac:dyDescent="0.3">
      <c r="B6585" s="4" t="s">
        <v>1936</v>
      </c>
      <c r="C6585" s="5">
        <v>529.99580000000003</v>
      </c>
    </row>
    <row r="6586" spans="2:3" x14ac:dyDescent="0.3">
      <c r="B6586" s="4" t="s">
        <v>16384</v>
      </c>
      <c r="C6586" s="5">
        <v>529.29440000000011</v>
      </c>
    </row>
    <row r="6587" spans="2:3" x14ac:dyDescent="0.3">
      <c r="B6587" s="4" t="s">
        <v>7130</v>
      </c>
      <c r="C6587" s="5">
        <v>528.66129999999998</v>
      </c>
    </row>
    <row r="6588" spans="2:3" x14ac:dyDescent="0.3">
      <c r="B6588" s="4" t="s">
        <v>6616</v>
      </c>
      <c r="C6588" s="5">
        <v>528.57010000000002</v>
      </c>
    </row>
    <row r="6589" spans="2:3" x14ac:dyDescent="0.3">
      <c r="B6589" s="4" t="s">
        <v>2401</v>
      </c>
      <c r="C6589" s="5">
        <v>527.82309999999995</v>
      </c>
    </row>
    <row r="6590" spans="2:3" x14ac:dyDescent="0.3">
      <c r="B6590" s="4" t="s">
        <v>15755</v>
      </c>
      <c r="C6590" s="5">
        <v>527.24080000000004</v>
      </c>
    </row>
    <row r="6591" spans="2:3" x14ac:dyDescent="0.3">
      <c r="B6591" s="4" t="s">
        <v>1277</v>
      </c>
      <c r="C6591" s="5">
        <v>526.92820000000006</v>
      </c>
    </row>
    <row r="6592" spans="2:3" x14ac:dyDescent="0.3">
      <c r="B6592" s="4" t="s">
        <v>17995</v>
      </c>
      <c r="C6592" s="5">
        <v>526.91560000000004</v>
      </c>
    </row>
    <row r="6593" spans="2:3" x14ac:dyDescent="0.3">
      <c r="B6593" s="4" t="s">
        <v>14957</v>
      </c>
      <c r="C6593" s="5">
        <v>526.76599999999996</v>
      </c>
    </row>
    <row r="6594" spans="2:3" x14ac:dyDescent="0.3">
      <c r="B6594" s="4" t="s">
        <v>10220</v>
      </c>
      <c r="C6594" s="5">
        <v>526.56479999999999</v>
      </c>
    </row>
    <row r="6595" spans="2:3" x14ac:dyDescent="0.3">
      <c r="B6595" s="4" t="s">
        <v>6358</v>
      </c>
      <c r="C6595" s="5">
        <v>526.45809999999994</v>
      </c>
    </row>
    <row r="6596" spans="2:3" x14ac:dyDescent="0.3">
      <c r="B6596" s="4" t="s">
        <v>13739</v>
      </c>
      <c r="C6596" s="5">
        <v>525.84</v>
      </c>
    </row>
    <row r="6597" spans="2:3" x14ac:dyDescent="0.3">
      <c r="B6597" s="4" t="s">
        <v>15765</v>
      </c>
      <c r="C6597" s="5">
        <v>525.78239999999994</v>
      </c>
    </row>
    <row r="6598" spans="2:3" x14ac:dyDescent="0.3">
      <c r="B6598" s="4" t="s">
        <v>18395</v>
      </c>
      <c r="C6598" s="5">
        <v>525.76440000000002</v>
      </c>
    </row>
    <row r="6599" spans="2:3" x14ac:dyDescent="0.3">
      <c r="B6599" s="4" t="s">
        <v>16756</v>
      </c>
      <c r="C6599" s="5">
        <v>525.76440000000002</v>
      </c>
    </row>
    <row r="6600" spans="2:3" x14ac:dyDescent="0.3">
      <c r="B6600" s="4" t="s">
        <v>15037</v>
      </c>
      <c r="C6600" s="5">
        <v>525.76440000000002</v>
      </c>
    </row>
    <row r="6601" spans="2:3" x14ac:dyDescent="0.3">
      <c r="B6601" s="4" t="s">
        <v>10274</v>
      </c>
      <c r="C6601" s="5">
        <v>525.76440000000002</v>
      </c>
    </row>
    <row r="6602" spans="2:3" x14ac:dyDescent="0.3">
      <c r="B6602" s="4" t="s">
        <v>9179</v>
      </c>
      <c r="C6602" s="5">
        <v>525.76440000000002</v>
      </c>
    </row>
    <row r="6603" spans="2:3" x14ac:dyDescent="0.3">
      <c r="B6603" s="4" t="s">
        <v>6078</v>
      </c>
      <c r="C6603" s="5">
        <v>525.76440000000002</v>
      </c>
    </row>
    <row r="6604" spans="2:3" x14ac:dyDescent="0.3">
      <c r="B6604" s="4" t="s">
        <v>4727</v>
      </c>
      <c r="C6604" s="5">
        <v>525.76440000000002</v>
      </c>
    </row>
    <row r="6605" spans="2:3" x14ac:dyDescent="0.3">
      <c r="B6605" s="4" t="s">
        <v>997</v>
      </c>
      <c r="C6605" s="5">
        <v>525.76440000000002</v>
      </c>
    </row>
    <row r="6606" spans="2:3" x14ac:dyDescent="0.3">
      <c r="B6606" s="4" t="s">
        <v>682</v>
      </c>
      <c r="C6606" s="5">
        <v>525.76440000000002</v>
      </c>
    </row>
    <row r="6607" spans="2:3" x14ac:dyDescent="0.3">
      <c r="B6607" s="4" t="s">
        <v>6617</v>
      </c>
      <c r="C6607" s="5">
        <v>525.72659999999996</v>
      </c>
    </row>
    <row r="6608" spans="2:3" x14ac:dyDescent="0.3">
      <c r="B6608" s="4" t="s">
        <v>13022</v>
      </c>
      <c r="C6608" s="5">
        <v>525.58169999999996</v>
      </c>
    </row>
    <row r="6609" spans="2:3" x14ac:dyDescent="0.3">
      <c r="B6609" s="4" t="s">
        <v>680</v>
      </c>
      <c r="C6609" s="5">
        <v>525.19479999999999</v>
      </c>
    </row>
    <row r="6610" spans="2:3" x14ac:dyDescent="0.3">
      <c r="B6610" s="4" t="s">
        <v>2493</v>
      </c>
      <c r="C6610" s="5">
        <v>525.06089999999995</v>
      </c>
    </row>
    <row r="6611" spans="2:3" x14ac:dyDescent="0.3">
      <c r="B6611" s="4" t="s">
        <v>17861</v>
      </c>
      <c r="C6611" s="5">
        <v>524.96199999999999</v>
      </c>
    </row>
    <row r="6612" spans="2:3" x14ac:dyDescent="0.3">
      <c r="B6612" s="4" t="s">
        <v>9527</v>
      </c>
      <c r="C6612" s="5">
        <v>524.90610000000004</v>
      </c>
    </row>
    <row r="6613" spans="2:3" x14ac:dyDescent="0.3">
      <c r="B6613" s="4" t="s">
        <v>12790</v>
      </c>
      <c r="C6613" s="5">
        <v>524.80610000000001</v>
      </c>
    </row>
    <row r="6614" spans="2:3" x14ac:dyDescent="0.3">
      <c r="B6614" s="4" t="s">
        <v>4227</v>
      </c>
      <c r="C6614" s="5">
        <v>524.42430000000002</v>
      </c>
    </row>
    <row r="6615" spans="2:3" x14ac:dyDescent="0.3">
      <c r="B6615" s="4" t="s">
        <v>12893</v>
      </c>
      <c r="C6615" s="5">
        <v>524.12699999999995</v>
      </c>
    </row>
    <row r="6616" spans="2:3" x14ac:dyDescent="0.3">
      <c r="B6616" s="4" t="s">
        <v>2905</v>
      </c>
      <c r="C6616" s="5">
        <v>524.02049999999997</v>
      </c>
    </row>
    <row r="6617" spans="2:3" x14ac:dyDescent="0.3">
      <c r="B6617" s="4" t="s">
        <v>17999</v>
      </c>
      <c r="C6617" s="5">
        <v>524.01039999999989</v>
      </c>
    </row>
    <row r="6618" spans="2:3" x14ac:dyDescent="0.3">
      <c r="B6618" s="4" t="s">
        <v>16759</v>
      </c>
      <c r="C6618" s="5">
        <v>523.77300000000002</v>
      </c>
    </row>
    <row r="6619" spans="2:3" x14ac:dyDescent="0.3">
      <c r="B6619" s="4" t="s">
        <v>16946</v>
      </c>
      <c r="C6619" s="5">
        <v>523.21630000000005</v>
      </c>
    </row>
    <row r="6620" spans="2:3" x14ac:dyDescent="0.3">
      <c r="B6620" s="4" t="s">
        <v>3989</v>
      </c>
      <c r="C6620" s="5">
        <v>523.16039999999998</v>
      </c>
    </row>
    <row r="6621" spans="2:3" x14ac:dyDescent="0.3">
      <c r="B6621" s="4" t="s">
        <v>18374</v>
      </c>
      <c r="C6621" s="5">
        <v>523.0104</v>
      </c>
    </row>
    <row r="6622" spans="2:3" x14ac:dyDescent="0.3">
      <c r="B6622" s="4" t="s">
        <v>14857</v>
      </c>
      <c r="C6622" s="5">
        <v>522.78399999999999</v>
      </c>
    </row>
    <row r="6623" spans="2:3" x14ac:dyDescent="0.3">
      <c r="B6623" s="4" t="s">
        <v>1690</v>
      </c>
      <c r="C6623" s="5">
        <v>522.52730000000008</v>
      </c>
    </row>
    <row r="6624" spans="2:3" x14ac:dyDescent="0.3">
      <c r="B6624" s="4" t="s">
        <v>17940</v>
      </c>
      <c r="C6624" s="5">
        <v>522.52080000000001</v>
      </c>
    </row>
    <row r="6625" spans="2:3" x14ac:dyDescent="0.3">
      <c r="B6625" s="4" t="s">
        <v>3411</v>
      </c>
      <c r="C6625" s="5">
        <v>522.46429999999998</v>
      </c>
    </row>
    <row r="6626" spans="2:3" x14ac:dyDescent="0.3">
      <c r="B6626" s="4" t="s">
        <v>1123</v>
      </c>
      <c r="C6626" s="5">
        <v>522.4076</v>
      </c>
    </row>
    <row r="6627" spans="2:3" x14ac:dyDescent="0.3">
      <c r="B6627" s="4" t="s">
        <v>16875</v>
      </c>
      <c r="C6627" s="5">
        <v>522.39499999999998</v>
      </c>
    </row>
    <row r="6628" spans="2:3" x14ac:dyDescent="0.3">
      <c r="B6628" s="4" t="s">
        <v>2452</v>
      </c>
      <c r="C6628" s="5">
        <v>521.88240000000008</v>
      </c>
    </row>
    <row r="6629" spans="2:3" x14ac:dyDescent="0.3">
      <c r="B6629" s="4" t="s">
        <v>2012</v>
      </c>
      <c r="C6629" s="5">
        <v>521.84590000000003</v>
      </c>
    </row>
    <row r="6630" spans="2:3" x14ac:dyDescent="0.3">
      <c r="B6630" s="4" t="s">
        <v>12425</v>
      </c>
      <c r="C6630" s="5">
        <v>521.83979999999997</v>
      </c>
    </row>
    <row r="6631" spans="2:3" x14ac:dyDescent="0.3">
      <c r="B6631" s="4" t="s">
        <v>16723</v>
      </c>
      <c r="C6631" s="5">
        <v>521.81939999999997</v>
      </c>
    </row>
    <row r="6632" spans="2:3" x14ac:dyDescent="0.3">
      <c r="B6632" s="4" t="s">
        <v>15363</v>
      </c>
      <c r="C6632" s="5">
        <v>521.73840000000007</v>
      </c>
    </row>
    <row r="6633" spans="2:3" x14ac:dyDescent="0.3">
      <c r="B6633" s="4" t="s">
        <v>3559</v>
      </c>
      <c r="C6633" s="5">
        <v>521.60390000000007</v>
      </c>
    </row>
    <row r="6634" spans="2:3" x14ac:dyDescent="0.3">
      <c r="B6634" s="4" t="s">
        <v>5330</v>
      </c>
      <c r="C6634" s="5">
        <v>521.23699999999997</v>
      </c>
    </row>
    <row r="6635" spans="2:3" x14ac:dyDescent="0.3">
      <c r="B6635" s="4" t="s">
        <v>4066</v>
      </c>
      <c r="C6635" s="5">
        <v>521.08249999999998</v>
      </c>
    </row>
    <row r="6636" spans="2:3" x14ac:dyDescent="0.3">
      <c r="B6636" s="4" t="s">
        <v>4694</v>
      </c>
      <c r="C6636" s="5">
        <v>520.96</v>
      </c>
    </row>
    <row r="6637" spans="2:3" x14ac:dyDescent="0.3">
      <c r="B6637" s="4" t="s">
        <v>6880</v>
      </c>
      <c r="C6637" s="5">
        <v>520.55869999999993</v>
      </c>
    </row>
    <row r="6638" spans="2:3" x14ac:dyDescent="0.3">
      <c r="B6638" s="4" t="s">
        <v>9320</v>
      </c>
      <c r="C6638" s="5">
        <v>520.47829999999999</v>
      </c>
    </row>
    <row r="6639" spans="2:3" x14ac:dyDescent="0.3">
      <c r="B6639" s="4" t="s">
        <v>4418</v>
      </c>
      <c r="C6639" s="5">
        <v>520.44949999999994</v>
      </c>
    </row>
    <row r="6640" spans="2:3" x14ac:dyDescent="0.3">
      <c r="B6640" s="4" t="s">
        <v>6500</v>
      </c>
      <c r="C6640" s="5">
        <v>520.28589999999997</v>
      </c>
    </row>
    <row r="6641" spans="2:3" x14ac:dyDescent="0.3">
      <c r="B6641" s="4" t="s">
        <v>3472</v>
      </c>
      <c r="C6641" s="5">
        <v>519.93589999999995</v>
      </c>
    </row>
    <row r="6642" spans="2:3" x14ac:dyDescent="0.3">
      <c r="B6642" s="4" t="s">
        <v>18870</v>
      </c>
      <c r="C6642" s="5">
        <v>519.1662</v>
      </c>
    </row>
    <row r="6643" spans="2:3" x14ac:dyDescent="0.3">
      <c r="B6643" s="4" t="s">
        <v>13721</v>
      </c>
      <c r="C6643" s="5">
        <v>519.00870000000009</v>
      </c>
    </row>
    <row r="6644" spans="2:3" x14ac:dyDescent="0.3">
      <c r="B6644" s="4" t="s">
        <v>17962</v>
      </c>
      <c r="C6644" s="5">
        <v>518.62090000000001</v>
      </c>
    </row>
    <row r="6645" spans="2:3" x14ac:dyDescent="0.3">
      <c r="B6645" s="4" t="s">
        <v>8686</v>
      </c>
      <c r="C6645" s="5">
        <v>517.48779999999999</v>
      </c>
    </row>
    <row r="6646" spans="2:3" x14ac:dyDescent="0.3">
      <c r="B6646" s="4" t="s">
        <v>8691</v>
      </c>
      <c r="C6646" s="5">
        <v>517.10159999999996</v>
      </c>
    </row>
    <row r="6647" spans="2:3" x14ac:dyDescent="0.3">
      <c r="B6647" s="4" t="s">
        <v>13638</v>
      </c>
      <c r="C6647" s="5">
        <v>516.87439999999992</v>
      </c>
    </row>
    <row r="6648" spans="2:3" x14ac:dyDescent="0.3">
      <c r="B6648" s="4" t="s">
        <v>3226</v>
      </c>
      <c r="C6648" s="5">
        <v>516.55890000000011</v>
      </c>
    </row>
    <row r="6649" spans="2:3" x14ac:dyDescent="0.3">
      <c r="B6649" s="4" t="s">
        <v>3721</v>
      </c>
      <c r="C6649" s="5">
        <v>516.42509999999993</v>
      </c>
    </row>
    <row r="6650" spans="2:3" x14ac:dyDescent="0.3">
      <c r="B6650" s="4" t="s">
        <v>7103</v>
      </c>
      <c r="C6650" s="5">
        <v>516.2799</v>
      </c>
    </row>
    <row r="6651" spans="2:3" x14ac:dyDescent="0.3">
      <c r="B6651" s="4" t="s">
        <v>14143</v>
      </c>
      <c r="C6651" s="5">
        <v>516.23580000000004</v>
      </c>
    </row>
    <row r="6652" spans="2:3" x14ac:dyDescent="0.3">
      <c r="B6652" s="4" t="s">
        <v>10941</v>
      </c>
      <c r="C6652" s="5">
        <v>515.67790000000002</v>
      </c>
    </row>
    <row r="6653" spans="2:3" x14ac:dyDescent="0.3">
      <c r="B6653" s="4" t="s">
        <v>18228</v>
      </c>
      <c r="C6653" s="5">
        <v>515.03390000000002</v>
      </c>
    </row>
    <row r="6654" spans="2:3" x14ac:dyDescent="0.3">
      <c r="B6654" s="4" t="s">
        <v>2014</v>
      </c>
      <c r="C6654" s="5">
        <v>515.03390000000002</v>
      </c>
    </row>
    <row r="6655" spans="2:3" x14ac:dyDescent="0.3">
      <c r="B6655" s="4" t="s">
        <v>13777</v>
      </c>
      <c r="C6655" s="5">
        <v>515.01530000000002</v>
      </c>
    </row>
    <row r="6656" spans="2:3" x14ac:dyDescent="0.3">
      <c r="B6656" s="4" t="s">
        <v>15519</v>
      </c>
      <c r="C6656" s="5">
        <v>514.97750000000008</v>
      </c>
    </row>
    <row r="6657" spans="2:3" x14ac:dyDescent="0.3">
      <c r="B6657" s="4" t="s">
        <v>3152</v>
      </c>
      <c r="C6657" s="5">
        <v>514.95230000000004</v>
      </c>
    </row>
    <row r="6658" spans="2:3" x14ac:dyDescent="0.3">
      <c r="B6658" s="4" t="s">
        <v>14208</v>
      </c>
      <c r="C6658" s="5">
        <v>514.5222</v>
      </c>
    </row>
    <row r="6659" spans="2:3" x14ac:dyDescent="0.3">
      <c r="B6659" s="4" t="s">
        <v>7015</v>
      </c>
      <c r="C6659" s="5">
        <v>514.34519999999998</v>
      </c>
    </row>
    <row r="6660" spans="2:3" x14ac:dyDescent="0.3">
      <c r="B6660" s="4" t="s">
        <v>2368</v>
      </c>
      <c r="C6660" s="5">
        <v>514.34519999999998</v>
      </c>
    </row>
    <row r="6661" spans="2:3" x14ac:dyDescent="0.3">
      <c r="B6661" s="4" t="s">
        <v>12037</v>
      </c>
      <c r="C6661" s="5">
        <v>514.32050000000004</v>
      </c>
    </row>
    <row r="6662" spans="2:3" x14ac:dyDescent="0.3">
      <c r="B6662" s="4" t="s">
        <v>13392</v>
      </c>
      <c r="C6662" s="5">
        <v>514.31999999999994</v>
      </c>
    </row>
    <row r="6663" spans="2:3" x14ac:dyDescent="0.3">
      <c r="B6663" s="4" t="s">
        <v>4899</v>
      </c>
      <c r="C6663" s="5">
        <v>513.57550000000003</v>
      </c>
    </row>
    <row r="6664" spans="2:3" x14ac:dyDescent="0.3">
      <c r="B6664" s="4" t="s">
        <v>13128</v>
      </c>
      <c r="C6664" s="5">
        <v>513.46289999999999</v>
      </c>
    </row>
    <row r="6665" spans="2:3" x14ac:dyDescent="0.3">
      <c r="B6665" s="4" t="s">
        <v>2385</v>
      </c>
      <c r="C6665" s="5">
        <v>513.42129999999997</v>
      </c>
    </row>
    <row r="6666" spans="2:3" x14ac:dyDescent="0.3">
      <c r="B6666" s="4" t="s">
        <v>7852</v>
      </c>
      <c r="C6666" s="5">
        <v>513.16880000000003</v>
      </c>
    </row>
    <row r="6667" spans="2:3" x14ac:dyDescent="0.3">
      <c r="B6667" s="4" t="s">
        <v>18828</v>
      </c>
      <c r="C6667" s="5">
        <v>512.90440000000001</v>
      </c>
    </row>
    <row r="6668" spans="2:3" x14ac:dyDescent="0.3">
      <c r="B6668" s="4" t="s">
        <v>18703</v>
      </c>
      <c r="C6668" s="5">
        <v>512.64319999999998</v>
      </c>
    </row>
    <row r="6669" spans="2:3" x14ac:dyDescent="0.3">
      <c r="B6669" s="4" t="s">
        <v>1452</v>
      </c>
      <c r="C6669" s="5">
        <v>512.17309999999998</v>
      </c>
    </row>
    <row r="6670" spans="2:3" x14ac:dyDescent="0.3">
      <c r="B6670" s="4" t="s">
        <v>10900</v>
      </c>
      <c r="C6670" s="5">
        <v>511.59710000000001</v>
      </c>
    </row>
    <row r="6671" spans="2:3" x14ac:dyDescent="0.3">
      <c r="B6671" s="4" t="s">
        <v>2124</v>
      </c>
      <c r="C6671" s="5">
        <v>511.26559999999995</v>
      </c>
    </row>
    <row r="6672" spans="2:3" x14ac:dyDescent="0.3">
      <c r="B6672" s="4" t="s">
        <v>18461</v>
      </c>
      <c r="C6672" s="5">
        <v>511.2568</v>
      </c>
    </row>
    <row r="6673" spans="2:3" x14ac:dyDescent="0.3">
      <c r="B6673" s="4" t="s">
        <v>8340</v>
      </c>
      <c r="C6673" s="5">
        <v>511.12630000000001</v>
      </c>
    </row>
    <row r="6674" spans="2:3" x14ac:dyDescent="0.3">
      <c r="B6674" s="4" t="s">
        <v>1476</v>
      </c>
      <c r="C6674" s="5">
        <v>510.84020000000004</v>
      </c>
    </row>
    <row r="6675" spans="2:3" x14ac:dyDescent="0.3">
      <c r="B6675" s="4" t="s">
        <v>15775</v>
      </c>
      <c r="C6675" s="5">
        <v>510.58299999999997</v>
      </c>
    </row>
    <row r="6676" spans="2:3" x14ac:dyDescent="0.3">
      <c r="B6676" s="4" t="s">
        <v>13805</v>
      </c>
      <c r="C6676" s="5">
        <v>510.35430000000002</v>
      </c>
    </row>
    <row r="6677" spans="2:3" x14ac:dyDescent="0.3">
      <c r="B6677" s="4" t="s">
        <v>1582</v>
      </c>
      <c r="C6677" s="5">
        <v>510.32029999999997</v>
      </c>
    </row>
    <row r="6678" spans="2:3" x14ac:dyDescent="0.3">
      <c r="B6678" s="4" t="s">
        <v>9260</v>
      </c>
      <c r="C6678" s="5">
        <v>509.98210000000006</v>
      </c>
    </row>
    <row r="6679" spans="2:3" x14ac:dyDescent="0.3">
      <c r="B6679" s="4" t="s">
        <v>15039</v>
      </c>
      <c r="C6679" s="5">
        <v>509.95690000000002</v>
      </c>
    </row>
    <row r="6680" spans="2:3" x14ac:dyDescent="0.3">
      <c r="B6680" s="4" t="s">
        <v>18375</v>
      </c>
      <c r="C6680" s="5">
        <v>509.9443</v>
      </c>
    </row>
    <row r="6681" spans="2:3" x14ac:dyDescent="0.3">
      <c r="B6681" s="4" t="s">
        <v>11478</v>
      </c>
      <c r="C6681" s="5">
        <v>509.62259999999998</v>
      </c>
    </row>
    <row r="6682" spans="2:3" x14ac:dyDescent="0.3">
      <c r="B6682" s="4" t="s">
        <v>18826</v>
      </c>
      <c r="C6682" s="5">
        <v>508.98009999999999</v>
      </c>
    </row>
    <row r="6683" spans="2:3" x14ac:dyDescent="0.3">
      <c r="B6683" s="4" t="s">
        <v>18350</v>
      </c>
      <c r="C6683" s="5">
        <v>508.9486</v>
      </c>
    </row>
    <row r="6684" spans="2:3" x14ac:dyDescent="0.3">
      <c r="B6684" s="4" t="s">
        <v>2597</v>
      </c>
      <c r="C6684" s="5">
        <v>508.8125</v>
      </c>
    </row>
    <row r="6685" spans="2:3" x14ac:dyDescent="0.3">
      <c r="B6685" s="4" t="s">
        <v>8770</v>
      </c>
      <c r="C6685" s="5">
        <v>508.67969999999997</v>
      </c>
    </row>
    <row r="6686" spans="2:3" x14ac:dyDescent="0.3">
      <c r="B6686" s="4" t="s">
        <v>7109</v>
      </c>
      <c r="C6686" s="5">
        <v>508.59119999999996</v>
      </c>
    </row>
    <row r="6687" spans="2:3" x14ac:dyDescent="0.3">
      <c r="B6687" s="4" t="s">
        <v>12278</v>
      </c>
      <c r="C6687" s="5">
        <v>508.0385</v>
      </c>
    </row>
    <row r="6688" spans="2:3" x14ac:dyDescent="0.3">
      <c r="B6688" s="4" t="s">
        <v>17439</v>
      </c>
      <c r="C6688" s="5">
        <v>507.78460000000001</v>
      </c>
    </row>
    <row r="6689" spans="2:3" x14ac:dyDescent="0.3">
      <c r="B6689" s="4" t="s">
        <v>13366</v>
      </c>
      <c r="C6689" s="5">
        <v>507.56989999999996</v>
      </c>
    </row>
    <row r="6690" spans="2:3" x14ac:dyDescent="0.3">
      <c r="B6690" s="4" t="s">
        <v>12745</v>
      </c>
      <c r="C6690" s="5">
        <v>506.94069999999999</v>
      </c>
    </row>
    <row r="6691" spans="2:3" x14ac:dyDescent="0.3">
      <c r="B6691" s="4" t="s">
        <v>12143</v>
      </c>
      <c r="C6691" s="5">
        <v>506.92399999999998</v>
      </c>
    </row>
    <row r="6692" spans="2:3" x14ac:dyDescent="0.3">
      <c r="B6692" s="4" t="s">
        <v>7338</v>
      </c>
      <c r="C6692" s="5">
        <v>506.89619999999996</v>
      </c>
    </row>
    <row r="6693" spans="2:3" x14ac:dyDescent="0.3">
      <c r="B6693" s="4" t="s">
        <v>9707</v>
      </c>
      <c r="C6693" s="5">
        <v>506.86470000000003</v>
      </c>
    </row>
    <row r="6694" spans="2:3" x14ac:dyDescent="0.3">
      <c r="B6694" s="4" t="s">
        <v>6856</v>
      </c>
      <c r="C6694" s="5">
        <v>506.25210000000004</v>
      </c>
    </row>
    <row r="6695" spans="2:3" x14ac:dyDescent="0.3">
      <c r="B6695" s="4" t="s">
        <v>8657</v>
      </c>
      <c r="C6695" s="5">
        <v>506.17140000000001</v>
      </c>
    </row>
    <row r="6696" spans="2:3" x14ac:dyDescent="0.3">
      <c r="B6696" s="4" t="s">
        <v>13377</v>
      </c>
      <c r="C6696" s="5">
        <v>505.36190000000005</v>
      </c>
    </row>
    <row r="6697" spans="2:3" x14ac:dyDescent="0.3">
      <c r="B6697" s="4" t="s">
        <v>11560</v>
      </c>
      <c r="C6697" s="5">
        <v>505.26819999999998</v>
      </c>
    </row>
    <row r="6698" spans="2:3" x14ac:dyDescent="0.3">
      <c r="B6698" s="4" t="s">
        <v>14037</v>
      </c>
      <c r="C6698" s="5">
        <v>504.93629999999996</v>
      </c>
    </row>
    <row r="6699" spans="2:3" x14ac:dyDescent="0.3">
      <c r="B6699" s="4" t="s">
        <v>10207</v>
      </c>
      <c r="C6699" s="5">
        <v>504.84299999999996</v>
      </c>
    </row>
    <row r="6700" spans="2:3" x14ac:dyDescent="0.3">
      <c r="B6700" s="4" t="s">
        <v>11678</v>
      </c>
      <c r="C6700" s="5">
        <v>504.48669999999998</v>
      </c>
    </row>
    <row r="6701" spans="2:3" x14ac:dyDescent="0.3">
      <c r="B6701" s="4" t="s">
        <v>7435</v>
      </c>
      <c r="C6701" s="5">
        <v>504.32049999999998</v>
      </c>
    </row>
    <row r="6702" spans="2:3" x14ac:dyDescent="0.3">
      <c r="B6702" s="4" t="s">
        <v>14983</v>
      </c>
      <c r="C6702" s="5">
        <v>504.05009999999999</v>
      </c>
    </row>
    <row r="6703" spans="2:3" x14ac:dyDescent="0.3">
      <c r="B6703" s="4" t="s">
        <v>3593</v>
      </c>
      <c r="C6703" s="5">
        <v>503.75990000000002</v>
      </c>
    </row>
    <row r="6704" spans="2:3" x14ac:dyDescent="0.3">
      <c r="B6704" s="4" t="s">
        <v>6791</v>
      </c>
      <c r="C6704" s="5">
        <v>503.73470000000003</v>
      </c>
    </row>
    <row r="6705" spans="2:3" x14ac:dyDescent="0.3">
      <c r="B6705" s="4" t="s">
        <v>16721</v>
      </c>
      <c r="C6705" s="5">
        <v>503.70320000000004</v>
      </c>
    </row>
    <row r="6706" spans="2:3" x14ac:dyDescent="0.3">
      <c r="B6706" s="4" t="s">
        <v>15437</v>
      </c>
      <c r="C6706" s="5">
        <v>503.66539999999998</v>
      </c>
    </row>
    <row r="6707" spans="2:3" x14ac:dyDescent="0.3">
      <c r="B6707" s="4" t="s">
        <v>9302</v>
      </c>
      <c r="C6707" s="5">
        <v>503.07050000000004</v>
      </c>
    </row>
    <row r="6708" spans="2:3" x14ac:dyDescent="0.3">
      <c r="B6708" s="4" t="s">
        <v>3997</v>
      </c>
      <c r="C6708" s="5">
        <v>502.92699999999996</v>
      </c>
    </row>
    <row r="6709" spans="2:3" x14ac:dyDescent="0.3">
      <c r="B6709" s="4" t="s">
        <v>18194</v>
      </c>
      <c r="C6709" s="5">
        <v>502.30209999999994</v>
      </c>
    </row>
    <row r="6710" spans="2:3" x14ac:dyDescent="0.3">
      <c r="B6710" s="4" t="s">
        <v>5932</v>
      </c>
      <c r="C6710" s="5">
        <v>502.03710000000001</v>
      </c>
    </row>
    <row r="6711" spans="2:3" x14ac:dyDescent="0.3">
      <c r="B6711" s="4" t="s">
        <v>4934</v>
      </c>
      <c r="C6711" s="5">
        <v>501.81370000000004</v>
      </c>
    </row>
    <row r="6712" spans="2:3" x14ac:dyDescent="0.3">
      <c r="B6712" s="4" t="s">
        <v>14287</v>
      </c>
      <c r="C6712" s="5">
        <v>501.70909999999998</v>
      </c>
    </row>
    <row r="6713" spans="2:3" x14ac:dyDescent="0.3">
      <c r="B6713" s="4" t="s">
        <v>15321</v>
      </c>
      <c r="C6713" s="5">
        <v>501.63819999999998</v>
      </c>
    </row>
    <row r="6714" spans="2:3" x14ac:dyDescent="0.3">
      <c r="B6714" s="4" t="s">
        <v>10016</v>
      </c>
      <c r="C6714" s="5">
        <v>501.15019999999998</v>
      </c>
    </row>
    <row r="6715" spans="2:3" x14ac:dyDescent="0.3">
      <c r="B6715" s="4" t="s">
        <v>9438</v>
      </c>
      <c r="C6715" s="5">
        <v>501.10020000000003</v>
      </c>
    </row>
    <row r="6716" spans="2:3" x14ac:dyDescent="0.3">
      <c r="B6716" s="4" t="s">
        <v>5450</v>
      </c>
      <c r="C6716" s="5">
        <v>500.99310000000003</v>
      </c>
    </row>
    <row r="6717" spans="2:3" x14ac:dyDescent="0.3">
      <c r="B6717" s="4" t="s">
        <v>12376</v>
      </c>
      <c r="C6717" s="5">
        <v>500.55430000000001</v>
      </c>
    </row>
    <row r="6718" spans="2:3" x14ac:dyDescent="0.3">
      <c r="B6718" s="4" t="s">
        <v>8607</v>
      </c>
      <c r="C6718" s="5">
        <v>500.548</v>
      </c>
    </row>
    <row r="6719" spans="2:3" x14ac:dyDescent="0.3">
      <c r="B6719" s="4" t="s">
        <v>8227</v>
      </c>
      <c r="C6719" s="5">
        <v>500.548</v>
      </c>
    </row>
    <row r="6720" spans="2:3" x14ac:dyDescent="0.3">
      <c r="B6720" s="4" t="s">
        <v>18965</v>
      </c>
      <c r="C6720" s="5">
        <v>500.48070000000001</v>
      </c>
    </row>
    <row r="6721" spans="2:3" x14ac:dyDescent="0.3">
      <c r="B6721" s="4" t="s">
        <v>11875</v>
      </c>
      <c r="C6721" s="5">
        <v>500.04289999999997</v>
      </c>
    </row>
    <row r="6722" spans="2:3" x14ac:dyDescent="0.3">
      <c r="B6722" s="4" t="s">
        <v>11906</v>
      </c>
      <c r="C6722" s="5">
        <v>499.55090000000001</v>
      </c>
    </row>
    <row r="6723" spans="2:3" x14ac:dyDescent="0.3">
      <c r="B6723" s="4" t="s">
        <v>15192</v>
      </c>
      <c r="C6723" s="5">
        <v>499.41570000000002</v>
      </c>
    </row>
    <row r="6724" spans="2:3" x14ac:dyDescent="0.3">
      <c r="B6724" s="4" t="s">
        <v>9800</v>
      </c>
      <c r="C6724" s="5">
        <v>499.32749999999999</v>
      </c>
    </row>
    <row r="6725" spans="2:3" x14ac:dyDescent="0.3">
      <c r="B6725" s="4" t="s">
        <v>8333</v>
      </c>
      <c r="C6725" s="5">
        <v>499.32119999999998</v>
      </c>
    </row>
    <row r="6726" spans="2:3" x14ac:dyDescent="0.3">
      <c r="B6726" s="4" t="s">
        <v>13494</v>
      </c>
      <c r="C6726" s="5">
        <v>499.18090000000007</v>
      </c>
    </row>
    <row r="6727" spans="2:3" x14ac:dyDescent="0.3">
      <c r="B6727" s="4" t="s">
        <v>13083</v>
      </c>
      <c r="C6727" s="5">
        <v>498.8338</v>
      </c>
    </row>
    <row r="6728" spans="2:3" x14ac:dyDescent="0.3">
      <c r="B6728" s="4" t="s">
        <v>15104</v>
      </c>
      <c r="C6728" s="5">
        <v>498.7645</v>
      </c>
    </row>
    <row r="6729" spans="2:3" x14ac:dyDescent="0.3">
      <c r="B6729" s="4" t="s">
        <v>11573</v>
      </c>
      <c r="C6729" s="5">
        <v>498.72730000000001</v>
      </c>
    </row>
    <row r="6730" spans="2:3" x14ac:dyDescent="0.3">
      <c r="B6730" s="4" t="s">
        <v>14323</v>
      </c>
      <c r="C6730" s="5">
        <v>498.7269</v>
      </c>
    </row>
    <row r="6731" spans="2:3" x14ac:dyDescent="0.3">
      <c r="B6731" s="4" t="s">
        <v>16646</v>
      </c>
      <c r="C6731" s="5">
        <v>498.4923</v>
      </c>
    </row>
    <row r="6732" spans="2:3" x14ac:dyDescent="0.3">
      <c r="B6732" s="4" t="s">
        <v>16014</v>
      </c>
      <c r="C6732" s="5">
        <v>497.78660000000002</v>
      </c>
    </row>
    <row r="6733" spans="2:3" x14ac:dyDescent="0.3">
      <c r="B6733" s="4" t="s">
        <v>6157</v>
      </c>
      <c r="C6733" s="5">
        <v>497.44950000000006</v>
      </c>
    </row>
    <row r="6734" spans="2:3" x14ac:dyDescent="0.3">
      <c r="B6734" s="4" t="s">
        <v>18561</v>
      </c>
      <c r="C6734" s="5">
        <v>497.37390000000005</v>
      </c>
    </row>
    <row r="6735" spans="2:3" x14ac:dyDescent="0.3">
      <c r="B6735" s="4" t="s">
        <v>15501</v>
      </c>
      <c r="C6735" s="5">
        <v>496.86800000000005</v>
      </c>
    </row>
    <row r="6736" spans="2:3" x14ac:dyDescent="0.3">
      <c r="B6736" s="4" t="s">
        <v>10580</v>
      </c>
      <c r="C6736" s="5">
        <v>496.76780000000002</v>
      </c>
    </row>
    <row r="6737" spans="2:3" x14ac:dyDescent="0.3">
      <c r="B6737" s="4" t="s">
        <v>11508</v>
      </c>
      <c r="C6737" s="5">
        <v>496.7559</v>
      </c>
    </row>
    <row r="6738" spans="2:3" x14ac:dyDescent="0.3">
      <c r="B6738" s="4" t="s">
        <v>9486</v>
      </c>
      <c r="C6738" s="5">
        <v>496.52940000000001</v>
      </c>
    </row>
    <row r="6739" spans="2:3" x14ac:dyDescent="0.3">
      <c r="B6739" s="4" t="s">
        <v>3882</v>
      </c>
      <c r="C6739" s="5">
        <v>496.43090000000007</v>
      </c>
    </row>
    <row r="6740" spans="2:3" x14ac:dyDescent="0.3">
      <c r="B6740" s="4" t="s">
        <v>12842</v>
      </c>
      <c r="C6740" s="5">
        <v>495.73289999999997</v>
      </c>
    </row>
    <row r="6741" spans="2:3" x14ac:dyDescent="0.3">
      <c r="B6741" s="4" t="s">
        <v>10805</v>
      </c>
      <c r="C6741" s="5">
        <v>495.5274</v>
      </c>
    </row>
    <row r="6742" spans="2:3" x14ac:dyDescent="0.3">
      <c r="B6742" s="4" t="s">
        <v>6860</v>
      </c>
      <c r="C6742" s="5">
        <v>494.96440000000001</v>
      </c>
    </row>
    <row r="6743" spans="2:3" x14ac:dyDescent="0.3">
      <c r="B6743" s="4" t="s">
        <v>1359</v>
      </c>
      <c r="C6743" s="5">
        <v>494.89949999999999</v>
      </c>
    </row>
    <row r="6744" spans="2:3" x14ac:dyDescent="0.3">
      <c r="B6744" s="4" t="s">
        <v>13216</v>
      </c>
      <c r="C6744" s="5">
        <v>494.33839999999998</v>
      </c>
    </row>
    <row r="6745" spans="2:3" x14ac:dyDescent="0.3">
      <c r="B6745" s="4" t="s">
        <v>8182</v>
      </c>
      <c r="C6745" s="5">
        <v>494.30060000000003</v>
      </c>
    </row>
    <row r="6746" spans="2:3" x14ac:dyDescent="0.3">
      <c r="B6746" s="4" t="s">
        <v>10248</v>
      </c>
      <c r="C6746" s="5">
        <v>493.71870000000001</v>
      </c>
    </row>
    <row r="6747" spans="2:3" x14ac:dyDescent="0.3">
      <c r="B6747" s="4" t="s">
        <v>5996</v>
      </c>
      <c r="C6747" s="5">
        <v>493.62530000000004</v>
      </c>
    </row>
    <row r="6748" spans="2:3" x14ac:dyDescent="0.3">
      <c r="B6748" s="4" t="s">
        <v>2054</v>
      </c>
      <c r="C6748" s="5">
        <v>493.51519999999994</v>
      </c>
    </row>
    <row r="6749" spans="2:3" x14ac:dyDescent="0.3">
      <c r="B6749" s="4" t="s">
        <v>5292</v>
      </c>
      <c r="C6749" s="5">
        <v>493.20609999999999</v>
      </c>
    </row>
    <row r="6750" spans="2:3" x14ac:dyDescent="0.3">
      <c r="B6750" s="4" t="s">
        <v>16173</v>
      </c>
      <c r="C6750" s="5">
        <v>493.13040000000001</v>
      </c>
    </row>
    <row r="6751" spans="2:3" x14ac:dyDescent="0.3">
      <c r="B6751" s="4" t="s">
        <v>18449</v>
      </c>
      <c r="C6751" s="5">
        <v>493.1182</v>
      </c>
    </row>
    <row r="6752" spans="2:3" x14ac:dyDescent="0.3">
      <c r="B6752" s="4" t="s">
        <v>15194</v>
      </c>
      <c r="C6752" s="5">
        <v>492.85489999999999</v>
      </c>
    </row>
    <row r="6753" spans="2:3" x14ac:dyDescent="0.3">
      <c r="B6753" s="4" t="s">
        <v>17342</v>
      </c>
      <c r="C6753" s="5">
        <v>492.50459999999998</v>
      </c>
    </row>
    <row r="6754" spans="2:3" x14ac:dyDescent="0.3">
      <c r="B6754" s="4" t="s">
        <v>14551</v>
      </c>
      <c r="C6754" s="5">
        <v>492.28919999999999</v>
      </c>
    </row>
    <row r="6755" spans="2:3" x14ac:dyDescent="0.3">
      <c r="B6755" s="4" t="s">
        <v>2244</v>
      </c>
      <c r="C6755" s="5">
        <v>491.7466</v>
      </c>
    </row>
    <row r="6756" spans="2:3" x14ac:dyDescent="0.3">
      <c r="B6756" s="4" t="s">
        <v>6175</v>
      </c>
      <c r="C6756" s="5">
        <v>491.54450000000008</v>
      </c>
    </row>
    <row r="6757" spans="2:3" x14ac:dyDescent="0.3">
      <c r="B6757" s="4" t="s">
        <v>16660</v>
      </c>
      <c r="C6757" s="5">
        <v>491.28140000000002</v>
      </c>
    </row>
    <row r="6758" spans="2:3" x14ac:dyDescent="0.3">
      <c r="B6758" s="4" t="s">
        <v>13955</v>
      </c>
      <c r="C6758" s="5">
        <v>491.14580000000001</v>
      </c>
    </row>
    <row r="6759" spans="2:3" x14ac:dyDescent="0.3">
      <c r="B6759" s="4" t="s">
        <v>5511</v>
      </c>
      <c r="C6759" s="5">
        <v>491.1454</v>
      </c>
    </row>
    <row r="6760" spans="2:3" x14ac:dyDescent="0.3">
      <c r="B6760" s="4" t="s">
        <v>18529</v>
      </c>
      <c r="C6760" s="5">
        <v>490.90269999999998</v>
      </c>
    </row>
    <row r="6761" spans="2:3" x14ac:dyDescent="0.3">
      <c r="B6761" s="4" t="s">
        <v>4051</v>
      </c>
      <c r="C6761" s="5">
        <v>490.82060000000001</v>
      </c>
    </row>
    <row r="6762" spans="2:3" x14ac:dyDescent="0.3">
      <c r="B6762" s="4" t="s">
        <v>18472</v>
      </c>
      <c r="C6762" s="5">
        <v>490.7715</v>
      </c>
    </row>
    <row r="6763" spans="2:3" x14ac:dyDescent="0.3">
      <c r="B6763" s="4" t="s">
        <v>2996</v>
      </c>
      <c r="C6763" s="5">
        <v>490.40129999999999</v>
      </c>
    </row>
    <row r="6764" spans="2:3" x14ac:dyDescent="0.3">
      <c r="B6764" s="4" t="s">
        <v>17792</v>
      </c>
      <c r="C6764" s="5">
        <v>490.04220000000004</v>
      </c>
    </row>
    <row r="6765" spans="2:3" x14ac:dyDescent="0.3">
      <c r="B6765" s="4" t="s">
        <v>6709</v>
      </c>
      <c r="C6765" s="5">
        <v>489.62450000000001</v>
      </c>
    </row>
    <row r="6766" spans="2:3" x14ac:dyDescent="0.3">
      <c r="B6766" s="4" t="s">
        <v>7353</v>
      </c>
      <c r="C6766" s="5">
        <v>489.27449999999999</v>
      </c>
    </row>
    <row r="6767" spans="2:3" x14ac:dyDescent="0.3">
      <c r="B6767" s="4" t="s">
        <v>15300</v>
      </c>
      <c r="C6767" s="5">
        <v>489.1927</v>
      </c>
    </row>
    <row r="6768" spans="2:3" x14ac:dyDescent="0.3">
      <c r="B6768" s="4" t="s">
        <v>14575</v>
      </c>
      <c r="C6768" s="5">
        <v>488.61169999999998</v>
      </c>
    </row>
    <row r="6769" spans="2:3" x14ac:dyDescent="0.3">
      <c r="B6769" s="4" t="s">
        <v>1554</v>
      </c>
      <c r="C6769" s="5">
        <v>488.35169999999999</v>
      </c>
    </row>
    <row r="6770" spans="2:3" x14ac:dyDescent="0.3">
      <c r="B6770" s="4" t="s">
        <v>2829</v>
      </c>
      <c r="C6770" s="5">
        <v>488.0154</v>
      </c>
    </row>
    <row r="6771" spans="2:3" x14ac:dyDescent="0.3">
      <c r="B6771" s="4" t="s">
        <v>9674</v>
      </c>
      <c r="C6771" s="5">
        <v>487.68399999999997</v>
      </c>
    </row>
    <row r="6772" spans="2:3" x14ac:dyDescent="0.3">
      <c r="B6772" s="4" t="s">
        <v>9762</v>
      </c>
      <c r="C6772" s="5">
        <v>487.62369999999999</v>
      </c>
    </row>
    <row r="6773" spans="2:3" x14ac:dyDescent="0.3">
      <c r="B6773" s="4" t="s">
        <v>4158</v>
      </c>
      <c r="C6773" s="5">
        <v>487.51289999999995</v>
      </c>
    </row>
    <row r="6774" spans="2:3" x14ac:dyDescent="0.3">
      <c r="B6774" s="4" t="s">
        <v>8134</v>
      </c>
      <c r="C6774" s="5">
        <v>487.4221</v>
      </c>
    </row>
    <row r="6775" spans="2:3" x14ac:dyDescent="0.3">
      <c r="B6775" s="4" t="s">
        <v>15366</v>
      </c>
      <c r="C6775" s="5">
        <v>487.01830000000001</v>
      </c>
    </row>
    <row r="6776" spans="2:3" x14ac:dyDescent="0.3">
      <c r="B6776" s="4" t="s">
        <v>10214</v>
      </c>
      <c r="C6776" s="5">
        <v>487.00750000000005</v>
      </c>
    </row>
    <row r="6777" spans="2:3" x14ac:dyDescent="0.3">
      <c r="B6777" s="4" t="s">
        <v>10262</v>
      </c>
      <c r="C6777" s="5">
        <v>486.98779999999994</v>
      </c>
    </row>
    <row r="6778" spans="2:3" x14ac:dyDescent="0.3">
      <c r="B6778" s="4" t="s">
        <v>9831</v>
      </c>
      <c r="C6778" s="5">
        <v>486.85829999999999</v>
      </c>
    </row>
    <row r="6779" spans="2:3" x14ac:dyDescent="0.3">
      <c r="B6779" s="4" t="s">
        <v>12772</v>
      </c>
      <c r="C6779" s="5">
        <v>486.77520000000004</v>
      </c>
    </row>
    <row r="6780" spans="2:3" x14ac:dyDescent="0.3">
      <c r="B6780" s="4" t="s">
        <v>11888</v>
      </c>
      <c r="C6780" s="5">
        <v>486.40789999999998</v>
      </c>
    </row>
    <row r="6781" spans="2:3" x14ac:dyDescent="0.3">
      <c r="B6781" s="4" t="s">
        <v>2089</v>
      </c>
      <c r="C6781" s="5">
        <v>486.15010000000001</v>
      </c>
    </row>
    <row r="6782" spans="2:3" x14ac:dyDescent="0.3">
      <c r="B6782" s="4" t="s">
        <v>1673</v>
      </c>
      <c r="C6782" s="5">
        <v>486.13189999999997</v>
      </c>
    </row>
    <row r="6783" spans="2:3" x14ac:dyDescent="0.3">
      <c r="B6783" s="4" t="s">
        <v>10500</v>
      </c>
      <c r="C6783" s="5">
        <v>485.24289999999996</v>
      </c>
    </row>
    <row r="6784" spans="2:3" x14ac:dyDescent="0.3">
      <c r="B6784" s="4" t="s">
        <v>8012</v>
      </c>
      <c r="C6784" s="5">
        <v>485.2299000000001</v>
      </c>
    </row>
    <row r="6785" spans="2:3" x14ac:dyDescent="0.3">
      <c r="B6785" s="4" t="s">
        <v>11382</v>
      </c>
      <c r="C6785" s="5">
        <v>485.08750000000003</v>
      </c>
    </row>
    <row r="6786" spans="2:3" x14ac:dyDescent="0.3">
      <c r="B6786" s="4" t="s">
        <v>4812</v>
      </c>
      <c r="C6786" s="5">
        <v>485.05549999999999</v>
      </c>
    </row>
    <row r="6787" spans="2:3" x14ac:dyDescent="0.3">
      <c r="B6787" s="4" t="s">
        <v>7842</v>
      </c>
      <c r="C6787" s="5">
        <v>484.99250000000001</v>
      </c>
    </row>
    <row r="6788" spans="2:3" x14ac:dyDescent="0.3">
      <c r="B6788" s="4" t="s">
        <v>2424</v>
      </c>
      <c r="C6788" s="5">
        <v>484.97990000000004</v>
      </c>
    </row>
    <row r="6789" spans="2:3" x14ac:dyDescent="0.3">
      <c r="B6789" s="4" t="s">
        <v>9698</v>
      </c>
      <c r="C6789" s="5">
        <v>484.96780000000001</v>
      </c>
    </row>
    <row r="6790" spans="2:3" x14ac:dyDescent="0.3">
      <c r="B6790" s="4" t="s">
        <v>14791</v>
      </c>
      <c r="C6790" s="5">
        <v>484.96100000000001</v>
      </c>
    </row>
    <row r="6791" spans="2:3" x14ac:dyDescent="0.3">
      <c r="B6791" s="4" t="s">
        <v>11470</v>
      </c>
      <c r="C6791" s="5">
        <v>484.96100000000001</v>
      </c>
    </row>
    <row r="6792" spans="2:3" x14ac:dyDescent="0.3">
      <c r="B6792" s="4" t="s">
        <v>12333</v>
      </c>
      <c r="C6792" s="5">
        <v>484.94909999999999</v>
      </c>
    </row>
    <row r="6793" spans="2:3" x14ac:dyDescent="0.3">
      <c r="B6793" s="4" t="s">
        <v>17059</v>
      </c>
      <c r="C6793" s="5">
        <v>484.92950000000002</v>
      </c>
    </row>
    <row r="6794" spans="2:3" x14ac:dyDescent="0.3">
      <c r="B6794" s="4" t="s">
        <v>15811</v>
      </c>
      <c r="C6794" s="5">
        <v>484.92950000000002</v>
      </c>
    </row>
    <row r="6795" spans="2:3" x14ac:dyDescent="0.3">
      <c r="B6795" s="4" t="s">
        <v>12142</v>
      </c>
      <c r="C6795" s="5">
        <v>484.91059999999999</v>
      </c>
    </row>
    <row r="6796" spans="2:3" x14ac:dyDescent="0.3">
      <c r="B6796" s="4" t="s">
        <v>18598</v>
      </c>
      <c r="C6796" s="5">
        <v>484.90430000000003</v>
      </c>
    </row>
    <row r="6797" spans="2:3" x14ac:dyDescent="0.3">
      <c r="B6797" s="4" t="s">
        <v>10706</v>
      </c>
      <c r="C6797" s="5">
        <v>484.60390000000001</v>
      </c>
    </row>
    <row r="6798" spans="2:3" x14ac:dyDescent="0.3">
      <c r="B6798" s="4" t="s">
        <v>6402</v>
      </c>
      <c r="C6798" s="5">
        <v>484.59130000000005</v>
      </c>
    </row>
    <row r="6799" spans="2:3" x14ac:dyDescent="0.3">
      <c r="B6799" s="4" t="s">
        <v>16165</v>
      </c>
      <c r="C6799" s="5">
        <v>484.54089999999997</v>
      </c>
    </row>
    <row r="6800" spans="2:3" x14ac:dyDescent="0.3">
      <c r="B6800" s="4" t="s">
        <v>2534</v>
      </c>
      <c r="C6800" s="5">
        <v>483.97160000000002</v>
      </c>
    </row>
    <row r="6801" spans="2:3" x14ac:dyDescent="0.3">
      <c r="B6801" s="4" t="s">
        <v>15748</v>
      </c>
      <c r="C6801" s="5">
        <v>483.86090000000002</v>
      </c>
    </row>
    <row r="6802" spans="2:3" x14ac:dyDescent="0.3">
      <c r="B6802" s="4" t="s">
        <v>18462</v>
      </c>
      <c r="C6802" s="5">
        <v>483.71529999999996</v>
      </c>
    </row>
    <row r="6803" spans="2:3" x14ac:dyDescent="0.3">
      <c r="B6803" s="4" t="s">
        <v>11148</v>
      </c>
      <c r="C6803" s="5">
        <v>483.37710000000004</v>
      </c>
    </row>
    <row r="6804" spans="2:3" x14ac:dyDescent="0.3">
      <c r="B6804" s="4" t="s">
        <v>9298</v>
      </c>
      <c r="C6804" s="5">
        <v>482.95780000000002</v>
      </c>
    </row>
    <row r="6805" spans="2:3" x14ac:dyDescent="0.3">
      <c r="B6805" s="4" t="s">
        <v>4322</v>
      </c>
      <c r="C6805" s="5">
        <v>482.68809999999996</v>
      </c>
    </row>
    <row r="6806" spans="2:3" x14ac:dyDescent="0.3">
      <c r="B6806" s="4" t="s">
        <v>6430</v>
      </c>
      <c r="C6806" s="5">
        <v>482.46960000000001</v>
      </c>
    </row>
    <row r="6807" spans="2:3" x14ac:dyDescent="0.3">
      <c r="B6807" s="4" t="s">
        <v>6196</v>
      </c>
      <c r="C6807" s="5">
        <v>482.08100000000007</v>
      </c>
    </row>
    <row r="6808" spans="2:3" x14ac:dyDescent="0.3">
      <c r="B6808" s="4" t="s">
        <v>14437</v>
      </c>
      <c r="C6808" s="5">
        <v>481.95069999999998</v>
      </c>
    </row>
    <row r="6809" spans="2:3" x14ac:dyDescent="0.3">
      <c r="B6809" s="4" t="s">
        <v>13302</v>
      </c>
      <c r="C6809" s="5">
        <v>481.95069999999998</v>
      </c>
    </row>
    <row r="6810" spans="2:3" x14ac:dyDescent="0.3">
      <c r="B6810" s="4" t="s">
        <v>15376</v>
      </c>
      <c r="C6810" s="5">
        <v>481.8184</v>
      </c>
    </row>
    <row r="6811" spans="2:3" x14ac:dyDescent="0.3">
      <c r="B6811" s="4" t="s">
        <v>4725</v>
      </c>
      <c r="C6811" s="5">
        <v>481.81209999999999</v>
      </c>
    </row>
    <row r="6812" spans="2:3" x14ac:dyDescent="0.3">
      <c r="B6812" s="4" t="s">
        <v>13783</v>
      </c>
      <c r="C6812" s="5">
        <v>481.80579999999998</v>
      </c>
    </row>
    <row r="6813" spans="2:3" x14ac:dyDescent="0.3">
      <c r="B6813" s="4" t="s">
        <v>9308</v>
      </c>
      <c r="C6813" s="5">
        <v>481.72390000000001</v>
      </c>
    </row>
    <row r="6814" spans="2:3" x14ac:dyDescent="0.3">
      <c r="B6814" s="4" t="s">
        <v>11838</v>
      </c>
      <c r="C6814" s="5">
        <v>481.31680000000006</v>
      </c>
    </row>
    <row r="6815" spans="2:3" x14ac:dyDescent="0.3">
      <c r="B6815" s="4" t="s">
        <v>12820</v>
      </c>
      <c r="C6815" s="5">
        <v>480.63639999999998</v>
      </c>
    </row>
    <row r="6816" spans="2:3" x14ac:dyDescent="0.3">
      <c r="B6816" s="4" t="s">
        <v>11866</v>
      </c>
      <c r="C6816" s="5">
        <v>480.60450000000003</v>
      </c>
    </row>
    <row r="6817" spans="2:3" x14ac:dyDescent="0.3">
      <c r="B6817" s="4" t="s">
        <v>8602</v>
      </c>
      <c r="C6817" s="5">
        <v>480.46749999999997</v>
      </c>
    </row>
    <row r="6818" spans="2:3" x14ac:dyDescent="0.3">
      <c r="B6818" s="4" t="s">
        <v>7078</v>
      </c>
      <c r="C6818" s="5">
        <v>480.46749999999997</v>
      </c>
    </row>
    <row r="6819" spans="2:3" x14ac:dyDescent="0.3">
      <c r="B6819" s="4" t="s">
        <v>6106</v>
      </c>
      <c r="C6819" s="5">
        <v>480.43439999999998</v>
      </c>
    </row>
    <row r="6820" spans="2:3" x14ac:dyDescent="0.3">
      <c r="B6820" s="4" t="s">
        <v>1052</v>
      </c>
      <c r="C6820" s="5">
        <v>480.29559999999998</v>
      </c>
    </row>
    <row r="6821" spans="2:3" x14ac:dyDescent="0.3">
      <c r="B6821" s="4" t="s">
        <v>16200</v>
      </c>
      <c r="C6821" s="5">
        <v>479.90999999999997</v>
      </c>
    </row>
    <row r="6822" spans="2:3" x14ac:dyDescent="0.3">
      <c r="B6822" s="4" t="s">
        <v>11568</v>
      </c>
      <c r="C6822" s="5">
        <v>479.70010000000002</v>
      </c>
    </row>
    <row r="6823" spans="2:3" x14ac:dyDescent="0.3">
      <c r="B6823" s="4" t="s">
        <v>17159</v>
      </c>
      <c r="C6823" s="5">
        <v>478.7199</v>
      </c>
    </row>
    <row r="6824" spans="2:3" x14ac:dyDescent="0.3">
      <c r="B6824" s="4" t="s">
        <v>3009</v>
      </c>
      <c r="C6824" s="5">
        <v>478.67</v>
      </c>
    </row>
    <row r="6825" spans="2:3" x14ac:dyDescent="0.3">
      <c r="B6825" s="4" t="s">
        <v>16361</v>
      </c>
      <c r="C6825" s="5">
        <v>478.5514</v>
      </c>
    </row>
    <row r="6826" spans="2:3" x14ac:dyDescent="0.3">
      <c r="B6826" s="4" t="s">
        <v>8560</v>
      </c>
      <c r="C6826" s="5">
        <v>478.33760000000001</v>
      </c>
    </row>
    <row r="6827" spans="2:3" x14ac:dyDescent="0.3">
      <c r="B6827" s="4" t="s">
        <v>3619</v>
      </c>
      <c r="C6827" s="5">
        <v>478.16699999999997</v>
      </c>
    </row>
    <row r="6828" spans="2:3" x14ac:dyDescent="0.3">
      <c r="B6828" s="4" t="s">
        <v>2932</v>
      </c>
      <c r="C6828" s="5">
        <v>478.06870000000004</v>
      </c>
    </row>
    <row r="6829" spans="2:3" x14ac:dyDescent="0.3">
      <c r="B6829" s="4" t="s">
        <v>9483</v>
      </c>
      <c r="C6829" s="5">
        <v>477.75149999999996</v>
      </c>
    </row>
    <row r="6830" spans="2:3" x14ac:dyDescent="0.3">
      <c r="B6830" s="4" t="s">
        <v>5103</v>
      </c>
      <c r="C6830" s="5">
        <v>477.21749999999997</v>
      </c>
    </row>
    <row r="6831" spans="2:3" x14ac:dyDescent="0.3">
      <c r="B6831" s="4" t="s">
        <v>3431</v>
      </c>
      <c r="C6831" s="5">
        <v>477.09629999999999</v>
      </c>
    </row>
    <row r="6832" spans="2:3" x14ac:dyDescent="0.3">
      <c r="B6832" s="4" t="s">
        <v>18392</v>
      </c>
      <c r="C6832" s="5">
        <v>476.34629999999993</v>
      </c>
    </row>
    <row r="6833" spans="2:3" x14ac:dyDescent="0.3">
      <c r="B6833" s="4" t="s">
        <v>7593</v>
      </c>
      <c r="C6833" s="5">
        <v>476.14859999999999</v>
      </c>
    </row>
    <row r="6834" spans="2:3" x14ac:dyDescent="0.3">
      <c r="B6834" s="4" t="s">
        <v>9366</v>
      </c>
      <c r="C6834" s="5">
        <v>475.5206</v>
      </c>
    </row>
    <row r="6835" spans="2:3" x14ac:dyDescent="0.3">
      <c r="B6835" s="4" t="s">
        <v>6348</v>
      </c>
      <c r="C6835" s="5">
        <v>475.30799999999999</v>
      </c>
    </row>
    <row r="6836" spans="2:3" x14ac:dyDescent="0.3">
      <c r="B6836" s="4" t="s">
        <v>8274</v>
      </c>
      <c r="C6836" s="5">
        <v>475.28949999999998</v>
      </c>
    </row>
    <row r="6837" spans="2:3" x14ac:dyDescent="0.3">
      <c r="B6837" s="4" t="s">
        <v>14541</v>
      </c>
      <c r="C6837" s="5">
        <v>475.25170000000003</v>
      </c>
    </row>
    <row r="6838" spans="2:3" x14ac:dyDescent="0.3">
      <c r="B6838" s="4" t="s">
        <v>6528</v>
      </c>
      <c r="C6838" s="5">
        <v>475.13799999999998</v>
      </c>
    </row>
    <row r="6839" spans="2:3" x14ac:dyDescent="0.3">
      <c r="B6839" s="4" t="s">
        <v>16653</v>
      </c>
      <c r="C6839" s="5">
        <v>473.86709999999994</v>
      </c>
    </row>
    <row r="6840" spans="2:3" x14ac:dyDescent="0.3">
      <c r="B6840" s="4" t="s">
        <v>12782</v>
      </c>
      <c r="C6840" s="5">
        <v>473.79949999999997</v>
      </c>
    </row>
    <row r="6841" spans="2:3" x14ac:dyDescent="0.3">
      <c r="B6841" s="4" t="s">
        <v>16900</v>
      </c>
      <c r="C6841" s="5">
        <v>473.69300000000004</v>
      </c>
    </row>
    <row r="6842" spans="2:3" x14ac:dyDescent="0.3">
      <c r="B6842" s="4" t="s">
        <v>11063</v>
      </c>
      <c r="C6842" s="5">
        <v>473.28789999999998</v>
      </c>
    </row>
    <row r="6843" spans="2:3" x14ac:dyDescent="0.3">
      <c r="B6843" s="4" t="s">
        <v>6246</v>
      </c>
      <c r="C6843" s="5">
        <v>473.28789999999998</v>
      </c>
    </row>
    <row r="6844" spans="2:3" x14ac:dyDescent="0.3">
      <c r="B6844" s="4" t="s">
        <v>14777</v>
      </c>
      <c r="C6844" s="5">
        <v>472.9239</v>
      </c>
    </row>
    <row r="6845" spans="2:3" x14ac:dyDescent="0.3">
      <c r="B6845" s="4" t="s">
        <v>1391</v>
      </c>
      <c r="C6845" s="5">
        <v>472.43470000000002</v>
      </c>
    </row>
    <row r="6846" spans="2:3" x14ac:dyDescent="0.3">
      <c r="B6846" s="4" t="s">
        <v>12993</v>
      </c>
      <c r="C6846" s="5">
        <v>471.82150000000001</v>
      </c>
    </row>
    <row r="6847" spans="2:3" x14ac:dyDescent="0.3">
      <c r="B6847" s="4" t="s">
        <v>6568</v>
      </c>
      <c r="C6847" s="5">
        <v>471.77120000000002</v>
      </c>
    </row>
    <row r="6848" spans="2:3" x14ac:dyDescent="0.3">
      <c r="B6848" s="4" t="s">
        <v>2441</v>
      </c>
      <c r="C6848" s="5">
        <v>471.76580000000001</v>
      </c>
    </row>
    <row r="6849" spans="2:3" x14ac:dyDescent="0.3">
      <c r="B6849" s="4" t="s">
        <v>10965</v>
      </c>
      <c r="C6849" s="5">
        <v>471.32170000000002</v>
      </c>
    </row>
    <row r="6850" spans="2:3" x14ac:dyDescent="0.3">
      <c r="B6850" s="4" t="s">
        <v>6767</v>
      </c>
      <c r="C6850" s="5">
        <v>471.15719999999999</v>
      </c>
    </row>
    <row r="6851" spans="2:3" x14ac:dyDescent="0.3">
      <c r="B6851" s="4" t="s">
        <v>3854</v>
      </c>
      <c r="C6851" s="5">
        <v>470.63900000000001</v>
      </c>
    </row>
    <row r="6852" spans="2:3" x14ac:dyDescent="0.3">
      <c r="B6852" s="4" t="s">
        <v>14406</v>
      </c>
      <c r="C6852" s="5">
        <v>470.57560000000001</v>
      </c>
    </row>
    <row r="6853" spans="2:3" x14ac:dyDescent="0.3">
      <c r="B6853" s="4" t="s">
        <v>10239</v>
      </c>
      <c r="C6853" s="5">
        <v>470.5693</v>
      </c>
    </row>
    <row r="6854" spans="2:3" x14ac:dyDescent="0.3">
      <c r="B6854" s="4" t="s">
        <v>1510</v>
      </c>
      <c r="C6854" s="5">
        <v>470.43720000000002</v>
      </c>
    </row>
    <row r="6855" spans="2:3" x14ac:dyDescent="0.3">
      <c r="B6855" s="4" t="s">
        <v>3331</v>
      </c>
      <c r="C6855" s="5">
        <v>469.90550000000002</v>
      </c>
    </row>
    <row r="6856" spans="2:3" x14ac:dyDescent="0.3">
      <c r="B6856" s="4" t="s">
        <v>10863</v>
      </c>
      <c r="C6856" s="5">
        <v>469.76259999999996</v>
      </c>
    </row>
    <row r="6857" spans="2:3" x14ac:dyDescent="0.3">
      <c r="B6857" s="4" t="s">
        <v>15151</v>
      </c>
      <c r="C6857" s="5">
        <v>469.47399999999999</v>
      </c>
    </row>
    <row r="6858" spans="2:3" x14ac:dyDescent="0.3">
      <c r="B6858" s="4" t="s">
        <v>18108</v>
      </c>
      <c r="C6858" s="5">
        <v>469.36249999999995</v>
      </c>
    </row>
    <row r="6859" spans="2:3" x14ac:dyDescent="0.3">
      <c r="B6859" s="4" t="s">
        <v>15464</v>
      </c>
      <c r="C6859" s="5">
        <v>469.27319999999997</v>
      </c>
    </row>
    <row r="6860" spans="2:3" x14ac:dyDescent="0.3">
      <c r="B6860" s="4" t="s">
        <v>13459</v>
      </c>
      <c r="C6860" s="5">
        <v>469.1413</v>
      </c>
    </row>
    <row r="6861" spans="2:3" x14ac:dyDescent="0.3">
      <c r="B6861" s="4" t="s">
        <v>4583</v>
      </c>
      <c r="C6861" s="5">
        <v>468.77280000000002</v>
      </c>
    </row>
    <row r="6862" spans="2:3" x14ac:dyDescent="0.3">
      <c r="B6862" s="4" t="s">
        <v>3494</v>
      </c>
      <c r="C6862" s="5">
        <v>468.67940000000004</v>
      </c>
    </row>
    <row r="6863" spans="2:3" x14ac:dyDescent="0.3">
      <c r="B6863" s="4" t="s">
        <v>16385</v>
      </c>
      <c r="C6863" s="5">
        <v>468.65980000000002</v>
      </c>
    </row>
    <row r="6864" spans="2:3" x14ac:dyDescent="0.3">
      <c r="B6864" s="4" t="s">
        <v>17840</v>
      </c>
      <c r="C6864" s="5">
        <v>468.65350000000007</v>
      </c>
    </row>
    <row r="6865" spans="2:3" x14ac:dyDescent="0.3">
      <c r="B6865" s="4" t="s">
        <v>11860</v>
      </c>
      <c r="C6865" s="5">
        <v>467.75919999999996</v>
      </c>
    </row>
    <row r="6866" spans="2:3" x14ac:dyDescent="0.3">
      <c r="B6866" s="4" t="s">
        <v>12758</v>
      </c>
      <c r="C6866" s="5">
        <v>466.78219999999999</v>
      </c>
    </row>
    <row r="6867" spans="2:3" x14ac:dyDescent="0.3">
      <c r="B6867" s="4" t="s">
        <v>2975</v>
      </c>
      <c r="C6867" s="5">
        <v>466.40160000000003</v>
      </c>
    </row>
    <row r="6868" spans="2:3" x14ac:dyDescent="0.3">
      <c r="B6868" s="4" t="s">
        <v>13015</v>
      </c>
      <c r="C6868" s="5">
        <v>466.3075</v>
      </c>
    </row>
    <row r="6869" spans="2:3" x14ac:dyDescent="0.3">
      <c r="B6869" s="4" t="s">
        <v>14491</v>
      </c>
      <c r="C6869" s="5">
        <v>466.27550000000002</v>
      </c>
    </row>
    <row r="6870" spans="2:3" x14ac:dyDescent="0.3">
      <c r="B6870" s="4" t="s">
        <v>18543</v>
      </c>
      <c r="C6870" s="5">
        <v>466.20619999999997</v>
      </c>
    </row>
    <row r="6871" spans="2:3" x14ac:dyDescent="0.3">
      <c r="B6871" s="4" t="s">
        <v>13427</v>
      </c>
      <c r="C6871" s="5">
        <v>466.18729999999999</v>
      </c>
    </row>
    <row r="6872" spans="2:3" x14ac:dyDescent="0.3">
      <c r="B6872" s="4" t="s">
        <v>15844</v>
      </c>
      <c r="C6872" s="5">
        <v>466.14949999999999</v>
      </c>
    </row>
    <row r="6873" spans="2:3" x14ac:dyDescent="0.3">
      <c r="B6873" s="4" t="s">
        <v>9493</v>
      </c>
      <c r="C6873" s="5">
        <v>466.14949999999999</v>
      </c>
    </row>
    <row r="6874" spans="2:3" x14ac:dyDescent="0.3">
      <c r="B6874" s="4" t="s">
        <v>8111</v>
      </c>
      <c r="C6874" s="5">
        <v>466.14949999999999</v>
      </c>
    </row>
    <row r="6875" spans="2:3" x14ac:dyDescent="0.3">
      <c r="B6875" s="4" t="s">
        <v>10890</v>
      </c>
      <c r="C6875" s="5">
        <v>466.06910000000005</v>
      </c>
    </row>
    <row r="6876" spans="2:3" x14ac:dyDescent="0.3">
      <c r="B6876" s="4" t="s">
        <v>1505</v>
      </c>
      <c r="C6876" s="5">
        <v>465.48610000000002</v>
      </c>
    </row>
    <row r="6877" spans="2:3" x14ac:dyDescent="0.3">
      <c r="B6877" s="4" t="s">
        <v>18990</v>
      </c>
      <c r="C6877" s="5">
        <v>465.1979</v>
      </c>
    </row>
    <row r="6878" spans="2:3" x14ac:dyDescent="0.3">
      <c r="B6878" s="4" t="s">
        <v>2523</v>
      </c>
      <c r="C6878" s="5">
        <v>464.40140000000002</v>
      </c>
    </row>
    <row r="6879" spans="2:3" x14ac:dyDescent="0.3">
      <c r="B6879" s="4" t="s">
        <v>12055</v>
      </c>
      <c r="C6879" s="5">
        <v>464.32819999999998</v>
      </c>
    </row>
    <row r="6880" spans="2:3" x14ac:dyDescent="0.3">
      <c r="B6880" s="4" t="s">
        <v>13224</v>
      </c>
      <c r="C6880" s="5">
        <v>464.06540000000001</v>
      </c>
    </row>
    <row r="6881" spans="2:3" x14ac:dyDescent="0.3">
      <c r="B6881" s="4" t="s">
        <v>4956</v>
      </c>
      <c r="C6881" s="5">
        <v>463.66199999999998</v>
      </c>
    </row>
    <row r="6882" spans="2:3" x14ac:dyDescent="0.3">
      <c r="B6882" s="4" t="s">
        <v>4757</v>
      </c>
      <c r="C6882" s="5">
        <v>463.16269999999997</v>
      </c>
    </row>
    <row r="6883" spans="2:3" x14ac:dyDescent="0.3">
      <c r="B6883" s="4" t="s">
        <v>1254</v>
      </c>
      <c r="C6883" s="5">
        <v>463.08350000000002</v>
      </c>
    </row>
    <row r="6884" spans="2:3" x14ac:dyDescent="0.3">
      <c r="B6884" s="4" t="s">
        <v>1869</v>
      </c>
      <c r="C6884" s="5">
        <v>463.0258</v>
      </c>
    </row>
    <row r="6885" spans="2:3" x14ac:dyDescent="0.3">
      <c r="B6885" s="4" t="s">
        <v>8044</v>
      </c>
      <c r="C6885" s="5">
        <v>462.99430000000001</v>
      </c>
    </row>
    <row r="6886" spans="2:3" x14ac:dyDescent="0.3">
      <c r="B6886" s="4" t="s">
        <v>6596</v>
      </c>
      <c r="C6886" s="5">
        <v>462.96280000000002</v>
      </c>
    </row>
    <row r="6887" spans="2:3" x14ac:dyDescent="0.3">
      <c r="B6887" s="4" t="s">
        <v>852</v>
      </c>
      <c r="C6887" s="5">
        <v>462.86439999999999</v>
      </c>
    </row>
    <row r="6888" spans="2:3" x14ac:dyDescent="0.3">
      <c r="B6888" s="4" t="s">
        <v>13299</v>
      </c>
      <c r="C6888" s="5">
        <v>462.75409999999999</v>
      </c>
    </row>
    <row r="6889" spans="2:3" x14ac:dyDescent="0.3">
      <c r="B6889" s="4" t="s">
        <v>5905</v>
      </c>
      <c r="C6889" s="5">
        <v>462.56950000000001</v>
      </c>
    </row>
    <row r="6890" spans="2:3" x14ac:dyDescent="0.3">
      <c r="B6890" s="4" t="s">
        <v>1666</v>
      </c>
      <c r="C6890" s="5">
        <v>462.52069999999998</v>
      </c>
    </row>
    <row r="6891" spans="2:3" x14ac:dyDescent="0.3">
      <c r="B6891" s="4" t="s">
        <v>9130</v>
      </c>
      <c r="C6891" s="5">
        <v>462.41239999999999</v>
      </c>
    </row>
    <row r="6892" spans="2:3" x14ac:dyDescent="0.3">
      <c r="B6892" s="4" t="s">
        <v>3352</v>
      </c>
      <c r="C6892" s="5">
        <v>462.06970000000007</v>
      </c>
    </row>
    <row r="6893" spans="2:3" x14ac:dyDescent="0.3">
      <c r="B6893" s="4" t="s">
        <v>3317</v>
      </c>
      <c r="C6893" s="5">
        <v>462.04770000000002</v>
      </c>
    </row>
    <row r="6894" spans="2:3" x14ac:dyDescent="0.3">
      <c r="B6894" s="4" t="s">
        <v>10117</v>
      </c>
      <c r="C6894" s="5">
        <v>461.93180000000007</v>
      </c>
    </row>
    <row r="6895" spans="2:3" x14ac:dyDescent="0.3">
      <c r="B6895" s="4" t="s">
        <v>13217</v>
      </c>
      <c r="C6895" s="5">
        <v>461.71159999999998</v>
      </c>
    </row>
    <row r="6896" spans="2:3" x14ac:dyDescent="0.3">
      <c r="B6896" s="4" t="s">
        <v>10328</v>
      </c>
      <c r="C6896" s="5">
        <v>461.41020000000003</v>
      </c>
    </row>
    <row r="6897" spans="2:3" x14ac:dyDescent="0.3">
      <c r="B6897" s="4" t="s">
        <v>2123</v>
      </c>
      <c r="C6897" s="5">
        <v>460.32850000000002</v>
      </c>
    </row>
    <row r="6898" spans="2:3" x14ac:dyDescent="0.3">
      <c r="B6898" s="4" t="s">
        <v>8964</v>
      </c>
      <c r="C6898" s="5">
        <v>460.0659</v>
      </c>
    </row>
    <row r="6899" spans="2:3" x14ac:dyDescent="0.3">
      <c r="B6899" s="4" t="s">
        <v>6370</v>
      </c>
      <c r="C6899" s="5">
        <v>459.48009999999999</v>
      </c>
    </row>
    <row r="6900" spans="2:3" x14ac:dyDescent="0.3">
      <c r="B6900" s="4" t="s">
        <v>4191</v>
      </c>
      <c r="C6900" s="5">
        <v>459.07100000000003</v>
      </c>
    </row>
    <row r="6901" spans="2:3" x14ac:dyDescent="0.3">
      <c r="B6901" s="4" t="s">
        <v>5571</v>
      </c>
      <c r="C6901" s="5">
        <v>458.38490000000002</v>
      </c>
    </row>
    <row r="6902" spans="2:3" x14ac:dyDescent="0.3">
      <c r="B6902" s="4" t="s">
        <v>16600</v>
      </c>
      <c r="C6902" s="5">
        <v>457.37290000000002</v>
      </c>
    </row>
    <row r="6903" spans="2:3" x14ac:dyDescent="0.3">
      <c r="B6903" s="4" t="s">
        <v>2791</v>
      </c>
      <c r="C6903" s="5">
        <v>457.25139999999999</v>
      </c>
    </row>
    <row r="6904" spans="2:3" x14ac:dyDescent="0.3">
      <c r="B6904" s="4" t="s">
        <v>13129</v>
      </c>
      <c r="C6904" s="5">
        <v>457.22900000000004</v>
      </c>
    </row>
    <row r="6905" spans="2:3" x14ac:dyDescent="0.3">
      <c r="B6905" s="4" t="s">
        <v>7984</v>
      </c>
      <c r="C6905" s="5">
        <v>457.03260000000006</v>
      </c>
    </row>
    <row r="6906" spans="2:3" x14ac:dyDescent="0.3">
      <c r="B6906" s="4" t="s">
        <v>16123</v>
      </c>
      <c r="C6906" s="5">
        <v>456.84770000000003</v>
      </c>
    </row>
    <row r="6907" spans="2:3" x14ac:dyDescent="0.3">
      <c r="B6907" s="4" t="s">
        <v>5864</v>
      </c>
      <c r="C6907" s="5">
        <v>456.81619999999998</v>
      </c>
    </row>
    <row r="6908" spans="2:3" x14ac:dyDescent="0.3">
      <c r="B6908" s="4" t="s">
        <v>18189</v>
      </c>
      <c r="C6908" s="5">
        <v>456.79730000000001</v>
      </c>
    </row>
    <row r="6909" spans="2:3" x14ac:dyDescent="0.3">
      <c r="B6909" s="4" t="s">
        <v>6536</v>
      </c>
      <c r="C6909" s="5">
        <v>456.77839999999998</v>
      </c>
    </row>
    <row r="6910" spans="2:3" x14ac:dyDescent="0.3">
      <c r="B6910" s="4" t="s">
        <v>1615</v>
      </c>
      <c r="C6910" s="5">
        <v>456.77839999999998</v>
      </c>
    </row>
    <row r="6911" spans="2:3" x14ac:dyDescent="0.3">
      <c r="B6911" s="4" t="s">
        <v>1745</v>
      </c>
      <c r="C6911" s="5">
        <v>456.67760000000004</v>
      </c>
    </row>
    <row r="6912" spans="2:3" x14ac:dyDescent="0.3">
      <c r="B6912" s="4" t="s">
        <v>14041</v>
      </c>
      <c r="C6912" s="5">
        <v>456.0831</v>
      </c>
    </row>
    <row r="6913" spans="2:3" x14ac:dyDescent="0.3">
      <c r="B6913" s="4" t="s">
        <v>18345</v>
      </c>
      <c r="C6913" s="5">
        <v>455.80689999999998</v>
      </c>
    </row>
    <row r="6914" spans="2:3" x14ac:dyDescent="0.3">
      <c r="B6914" s="4" t="s">
        <v>18748</v>
      </c>
      <c r="C6914" s="5">
        <v>455.59269999999998</v>
      </c>
    </row>
    <row r="6915" spans="2:3" x14ac:dyDescent="0.3">
      <c r="B6915" s="4" t="s">
        <v>1541</v>
      </c>
      <c r="C6915" s="5">
        <v>455.57049999999998</v>
      </c>
    </row>
    <row r="6916" spans="2:3" x14ac:dyDescent="0.3">
      <c r="B6916" s="4" t="s">
        <v>18082</v>
      </c>
      <c r="C6916" s="5">
        <v>455.55790000000002</v>
      </c>
    </row>
    <row r="6917" spans="2:3" x14ac:dyDescent="0.3">
      <c r="B6917" s="4" t="s">
        <v>14197</v>
      </c>
      <c r="C6917" s="5">
        <v>455.52639999999997</v>
      </c>
    </row>
    <row r="6918" spans="2:3" x14ac:dyDescent="0.3">
      <c r="B6918" s="4" t="s">
        <v>10955</v>
      </c>
      <c r="C6918" s="5">
        <v>455.27009999999996</v>
      </c>
    </row>
    <row r="6919" spans="2:3" x14ac:dyDescent="0.3">
      <c r="B6919" s="4" t="s">
        <v>1580</v>
      </c>
      <c r="C6919" s="5">
        <v>454.68470000000002</v>
      </c>
    </row>
    <row r="6920" spans="2:3" x14ac:dyDescent="0.3">
      <c r="B6920" s="4" t="s">
        <v>8054</v>
      </c>
      <c r="C6920" s="5">
        <v>454.67860000000002</v>
      </c>
    </row>
    <row r="6921" spans="2:3" x14ac:dyDescent="0.3">
      <c r="B6921" s="4" t="s">
        <v>16168</v>
      </c>
      <c r="C6921" s="5">
        <v>454.57169999999996</v>
      </c>
    </row>
    <row r="6922" spans="2:3" x14ac:dyDescent="0.3">
      <c r="B6922" s="4" t="s">
        <v>18961</v>
      </c>
      <c r="C6922" s="5">
        <v>454.0711</v>
      </c>
    </row>
    <row r="6923" spans="2:3" x14ac:dyDescent="0.3">
      <c r="B6923" s="4" t="s">
        <v>15484</v>
      </c>
      <c r="C6923" s="5">
        <v>453.92359999999996</v>
      </c>
    </row>
    <row r="6924" spans="2:3" x14ac:dyDescent="0.3">
      <c r="B6924" s="4" t="s">
        <v>4402</v>
      </c>
      <c r="C6924" s="5">
        <v>453.76179999999999</v>
      </c>
    </row>
    <row r="6925" spans="2:3" x14ac:dyDescent="0.3">
      <c r="B6925" s="4" t="s">
        <v>11534</v>
      </c>
      <c r="C6925" s="5">
        <v>453.66100000000006</v>
      </c>
    </row>
    <row r="6926" spans="2:3" x14ac:dyDescent="0.3">
      <c r="B6926" s="4" t="s">
        <v>12925</v>
      </c>
      <c r="C6926" s="5">
        <v>453.63580000000002</v>
      </c>
    </row>
    <row r="6927" spans="2:3" x14ac:dyDescent="0.3">
      <c r="B6927" s="4" t="s">
        <v>8187</v>
      </c>
      <c r="C6927" s="5">
        <v>453.51139999999998</v>
      </c>
    </row>
    <row r="6928" spans="2:3" x14ac:dyDescent="0.3">
      <c r="B6928" s="4" t="s">
        <v>9350</v>
      </c>
      <c r="C6928" s="5">
        <v>453.11180000000002</v>
      </c>
    </row>
    <row r="6929" spans="2:3" x14ac:dyDescent="0.3">
      <c r="B6929" s="4" t="s">
        <v>15726</v>
      </c>
      <c r="C6929" s="5">
        <v>452.9846</v>
      </c>
    </row>
    <row r="6930" spans="2:3" x14ac:dyDescent="0.3">
      <c r="B6930" s="4" t="s">
        <v>4422</v>
      </c>
      <c r="C6930" s="5">
        <v>452.93419999999998</v>
      </c>
    </row>
    <row r="6931" spans="2:3" x14ac:dyDescent="0.3">
      <c r="B6931" s="4" t="s">
        <v>873</v>
      </c>
      <c r="C6931" s="5">
        <v>452.61090000000002</v>
      </c>
    </row>
    <row r="6932" spans="2:3" x14ac:dyDescent="0.3">
      <c r="B6932" s="4" t="s">
        <v>15187</v>
      </c>
      <c r="C6932" s="5">
        <v>452.40989999999994</v>
      </c>
    </row>
    <row r="6933" spans="2:3" x14ac:dyDescent="0.3">
      <c r="B6933" s="4" t="s">
        <v>11567</v>
      </c>
      <c r="C6933" s="5">
        <v>451.83340000000004</v>
      </c>
    </row>
    <row r="6934" spans="2:3" x14ac:dyDescent="0.3">
      <c r="B6934" s="4" t="s">
        <v>12707</v>
      </c>
      <c r="C6934" s="5">
        <v>451.75780000000003</v>
      </c>
    </row>
    <row r="6935" spans="2:3" x14ac:dyDescent="0.3">
      <c r="B6935" s="4" t="s">
        <v>7455</v>
      </c>
      <c r="C6935" s="5">
        <v>451.45410000000004</v>
      </c>
    </row>
    <row r="6936" spans="2:3" x14ac:dyDescent="0.3">
      <c r="B6936" s="4" t="s">
        <v>14935</v>
      </c>
      <c r="C6936" s="5">
        <v>451.21759999999995</v>
      </c>
    </row>
    <row r="6937" spans="2:3" x14ac:dyDescent="0.3">
      <c r="B6937" s="4" t="s">
        <v>9012</v>
      </c>
      <c r="C6937" s="5">
        <v>450.85659999999996</v>
      </c>
    </row>
    <row r="6938" spans="2:3" x14ac:dyDescent="0.3">
      <c r="B6938" s="4" t="s">
        <v>12194</v>
      </c>
      <c r="C6938" s="5">
        <v>450.72</v>
      </c>
    </row>
    <row r="6939" spans="2:3" x14ac:dyDescent="0.3">
      <c r="B6939" s="4" t="s">
        <v>595</v>
      </c>
      <c r="C6939" s="5">
        <v>450.64440000000002</v>
      </c>
    </row>
    <row r="6940" spans="2:3" x14ac:dyDescent="0.3">
      <c r="B6940" s="4" t="s">
        <v>12827</v>
      </c>
      <c r="C6940" s="5">
        <v>450.62430000000001</v>
      </c>
    </row>
    <row r="6941" spans="2:3" x14ac:dyDescent="0.3">
      <c r="B6941" s="4" t="s">
        <v>5651</v>
      </c>
      <c r="C6941" s="5">
        <v>450.57510000000002</v>
      </c>
    </row>
    <row r="6942" spans="2:3" x14ac:dyDescent="0.3">
      <c r="B6942" s="4" t="s">
        <v>1371</v>
      </c>
      <c r="C6942" s="5">
        <v>450.56880000000001</v>
      </c>
    </row>
    <row r="6943" spans="2:3" x14ac:dyDescent="0.3">
      <c r="B6943" s="4" t="s">
        <v>1826</v>
      </c>
      <c r="C6943" s="5">
        <v>450.5625</v>
      </c>
    </row>
    <row r="6944" spans="2:3" x14ac:dyDescent="0.3">
      <c r="B6944" s="4" t="s">
        <v>8279</v>
      </c>
      <c r="C6944" s="5">
        <v>450.55470000000003</v>
      </c>
    </row>
    <row r="6945" spans="2:3" x14ac:dyDescent="0.3">
      <c r="B6945" s="4" t="s">
        <v>14912</v>
      </c>
      <c r="C6945" s="5">
        <v>450.54320000000001</v>
      </c>
    </row>
    <row r="6946" spans="2:3" x14ac:dyDescent="0.3">
      <c r="B6946" s="4" t="s">
        <v>2465</v>
      </c>
      <c r="C6946" s="5">
        <v>450.53730000000002</v>
      </c>
    </row>
    <row r="6947" spans="2:3" x14ac:dyDescent="0.3">
      <c r="B6947" s="4" t="s">
        <v>3990</v>
      </c>
      <c r="C6947" s="5">
        <v>450.53100000000001</v>
      </c>
    </row>
    <row r="6948" spans="2:3" x14ac:dyDescent="0.3">
      <c r="B6948" s="4" t="s">
        <v>13954</v>
      </c>
      <c r="C6948" s="5">
        <v>450.51839999999999</v>
      </c>
    </row>
    <row r="6949" spans="2:3" x14ac:dyDescent="0.3">
      <c r="B6949" s="4" t="s">
        <v>7232</v>
      </c>
      <c r="C6949" s="5">
        <v>450.4932</v>
      </c>
    </row>
    <row r="6950" spans="2:3" x14ac:dyDescent="0.3">
      <c r="B6950" s="4" t="s">
        <v>8779</v>
      </c>
      <c r="C6950" s="5">
        <v>450.48020000000002</v>
      </c>
    </row>
    <row r="6951" spans="2:3" x14ac:dyDescent="0.3">
      <c r="B6951" s="4" t="s">
        <v>17348</v>
      </c>
      <c r="C6951" s="5">
        <v>450.23169999999999</v>
      </c>
    </row>
    <row r="6952" spans="2:3" x14ac:dyDescent="0.3">
      <c r="B6952" s="4" t="s">
        <v>2174</v>
      </c>
      <c r="C6952" s="5">
        <v>450.22669999999999</v>
      </c>
    </row>
    <row r="6953" spans="2:3" x14ac:dyDescent="0.3">
      <c r="B6953" s="4" t="s">
        <v>13180</v>
      </c>
      <c r="C6953" s="5">
        <v>449.85459999999995</v>
      </c>
    </row>
    <row r="6954" spans="2:3" x14ac:dyDescent="0.3">
      <c r="B6954" s="4" t="s">
        <v>6712</v>
      </c>
      <c r="C6954" s="5">
        <v>449.52939999999995</v>
      </c>
    </row>
    <row r="6955" spans="2:3" x14ac:dyDescent="0.3">
      <c r="B6955" s="4" t="s">
        <v>17896</v>
      </c>
      <c r="C6955" s="5">
        <v>449.30419999999998</v>
      </c>
    </row>
    <row r="6956" spans="2:3" x14ac:dyDescent="0.3">
      <c r="B6956" s="4" t="s">
        <v>15432</v>
      </c>
      <c r="C6956" s="5">
        <v>448.72800000000001</v>
      </c>
    </row>
    <row r="6957" spans="2:3" x14ac:dyDescent="0.3">
      <c r="B6957" s="4" t="s">
        <v>794</v>
      </c>
      <c r="C6957" s="5">
        <v>448.4896</v>
      </c>
    </row>
    <row r="6958" spans="2:3" x14ac:dyDescent="0.3">
      <c r="B6958" s="4" t="s">
        <v>3474</v>
      </c>
      <c r="C6958" s="5">
        <v>447.97659999999996</v>
      </c>
    </row>
    <row r="6959" spans="2:3" x14ac:dyDescent="0.3">
      <c r="B6959" s="4" t="s">
        <v>4300</v>
      </c>
      <c r="C6959" s="5">
        <v>447.52089999999998</v>
      </c>
    </row>
    <row r="6960" spans="2:3" x14ac:dyDescent="0.3">
      <c r="B6960" s="4" t="s">
        <v>5104</v>
      </c>
      <c r="C6960" s="5">
        <v>447.44510000000002</v>
      </c>
    </row>
    <row r="6961" spans="2:3" x14ac:dyDescent="0.3">
      <c r="B6961" s="4" t="s">
        <v>7009</v>
      </c>
      <c r="C6961" s="5">
        <v>447.43880000000001</v>
      </c>
    </row>
    <row r="6962" spans="2:3" x14ac:dyDescent="0.3">
      <c r="B6962" s="4" t="s">
        <v>3656</v>
      </c>
      <c r="C6962" s="5">
        <v>447.40730000000002</v>
      </c>
    </row>
    <row r="6963" spans="2:3" x14ac:dyDescent="0.3">
      <c r="B6963" s="4" t="s">
        <v>598</v>
      </c>
      <c r="C6963" s="5">
        <v>447.40730000000002</v>
      </c>
    </row>
    <row r="6964" spans="2:3" x14ac:dyDescent="0.3">
      <c r="B6964" s="4" t="s">
        <v>2794</v>
      </c>
      <c r="C6964" s="5">
        <v>447.36950000000002</v>
      </c>
    </row>
    <row r="6965" spans="2:3" x14ac:dyDescent="0.3">
      <c r="B6965" s="4" t="s">
        <v>3993</v>
      </c>
      <c r="C6965" s="5">
        <v>446.93939999999998</v>
      </c>
    </row>
    <row r="6966" spans="2:3" x14ac:dyDescent="0.3">
      <c r="B6966" s="4" t="s">
        <v>8115</v>
      </c>
      <c r="C6966" s="5">
        <v>446.77570000000003</v>
      </c>
    </row>
    <row r="6967" spans="2:3" x14ac:dyDescent="0.3">
      <c r="B6967" s="4" t="s">
        <v>2257</v>
      </c>
      <c r="C6967" s="5">
        <v>446.42599999999999</v>
      </c>
    </row>
    <row r="6968" spans="2:3" x14ac:dyDescent="0.3">
      <c r="B6968" s="4" t="s">
        <v>6398</v>
      </c>
      <c r="C6968" s="5">
        <v>446.12990000000002</v>
      </c>
    </row>
    <row r="6969" spans="2:3" x14ac:dyDescent="0.3">
      <c r="B6969" s="4" t="s">
        <v>4522</v>
      </c>
      <c r="C6969" s="5">
        <v>445.59230000000002</v>
      </c>
    </row>
    <row r="6970" spans="2:3" x14ac:dyDescent="0.3">
      <c r="B6970" s="4" t="s">
        <v>1074</v>
      </c>
      <c r="C6970" s="5">
        <v>445.52859999999998</v>
      </c>
    </row>
    <row r="6971" spans="2:3" x14ac:dyDescent="0.3">
      <c r="B6971" s="4" t="s">
        <v>7156</v>
      </c>
      <c r="C6971" s="5">
        <v>445.44819999999999</v>
      </c>
    </row>
    <row r="6972" spans="2:3" x14ac:dyDescent="0.3">
      <c r="B6972" s="4" t="s">
        <v>1373</v>
      </c>
      <c r="C6972" s="5">
        <v>445.17849999999999</v>
      </c>
    </row>
    <row r="6973" spans="2:3" x14ac:dyDescent="0.3">
      <c r="B6973" s="4" t="s">
        <v>17986</v>
      </c>
      <c r="C6973" s="5">
        <v>444.80430000000001</v>
      </c>
    </row>
    <row r="6974" spans="2:3" x14ac:dyDescent="0.3">
      <c r="B6974" s="4" t="s">
        <v>6762</v>
      </c>
      <c r="C6974" s="5">
        <v>444.76190000000003</v>
      </c>
    </row>
    <row r="6975" spans="2:3" x14ac:dyDescent="0.3">
      <c r="B6975" s="4" t="s">
        <v>16389</v>
      </c>
      <c r="C6975" s="5">
        <v>444.34010000000001</v>
      </c>
    </row>
    <row r="6976" spans="2:3" x14ac:dyDescent="0.3">
      <c r="B6976" s="4" t="s">
        <v>10025</v>
      </c>
      <c r="C6976" s="5">
        <v>444.32140000000004</v>
      </c>
    </row>
    <row r="6977" spans="2:3" x14ac:dyDescent="0.3">
      <c r="B6977" s="4" t="s">
        <v>1368</v>
      </c>
      <c r="C6977" s="5">
        <v>444.32139999999998</v>
      </c>
    </row>
    <row r="6978" spans="2:3" x14ac:dyDescent="0.3">
      <c r="B6978" s="4" t="s">
        <v>17454</v>
      </c>
      <c r="C6978" s="5">
        <v>444.28359999999998</v>
      </c>
    </row>
    <row r="6979" spans="2:3" x14ac:dyDescent="0.3">
      <c r="B6979" s="4" t="s">
        <v>14265</v>
      </c>
      <c r="C6979" s="5">
        <v>444.28359999999998</v>
      </c>
    </row>
    <row r="6980" spans="2:3" x14ac:dyDescent="0.3">
      <c r="B6980" s="4" t="s">
        <v>5577</v>
      </c>
      <c r="C6980" s="5">
        <v>444.28359999999998</v>
      </c>
    </row>
    <row r="6981" spans="2:3" x14ac:dyDescent="0.3">
      <c r="B6981" s="4" t="s">
        <v>12344</v>
      </c>
      <c r="C6981" s="5">
        <v>444.24579999999997</v>
      </c>
    </row>
    <row r="6982" spans="2:3" x14ac:dyDescent="0.3">
      <c r="B6982" s="4" t="s">
        <v>3208</v>
      </c>
      <c r="C6982" s="5">
        <v>444.24579999999997</v>
      </c>
    </row>
    <row r="6983" spans="2:3" x14ac:dyDescent="0.3">
      <c r="B6983" s="4" t="s">
        <v>7400</v>
      </c>
      <c r="C6983" s="5">
        <v>443.98020000000002</v>
      </c>
    </row>
    <row r="6984" spans="2:3" x14ac:dyDescent="0.3">
      <c r="B6984" s="4" t="s">
        <v>1223</v>
      </c>
      <c r="C6984" s="5">
        <v>443.61350000000004</v>
      </c>
    </row>
    <row r="6985" spans="2:3" x14ac:dyDescent="0.3">
      <c r="B6985" s="4" t="s">
        <v>8497</v>
      </c>
      <c r="C6985" s="5">
        <v>443.29059999999998</v>
      </c>
    </row>
    <row r="6986" spans="2:3" x14ac:dyDescent="0.3">
      <c r="B6986" s="4" t="s">
        <v>14170</v>
      </c>
      <c r="C6986" s="5">
        <v>443.22489999999999</v>
      </c>
    </row>
    <row r="6987" spans="2:3" x14ac:dyDescent="0.3">
      <c r="B6987" s="4" t="s">
        <v>3835</v>
      </c>
      <c r="C6987" s="5">
        <v>442.54180000000002</v>
      </c>
    </row>
    <row r="6988" spans="2:3" x14ac:dyDescent="0.3">
      <c r="B6988" s="4" t="s">
        <v>15098</v>
      </c>
      <c r="C6988" s="5">
        <v>442.21759999999995</v>
      </c>
    </row>
    <row r="6989" spans="2:3" x14ac:dyDescent="0.3">
      <c r="B6989" s="4" t="s">
        <v>4745</v>
      </c>
      <c r="C6989" s="5">
        <v>441.90329999999994</v>
      </c>
    </row>
    <row r="6990" spans="2:3" x14ac:dyDescent="0.3">
      <c r="B6990" s="4" t="s">
        <v>15274</v>
      </c>
      <c r="C6990" s="5">
        <v>441.72289999999998</v>
      </c>
    </row>
    <row r="6991" spans="2:3" x14ac:dyDescent="0.3">
      <c r="B6991" s="4" t="s">
        <v>11783</v>
      </c>
      <c r="C6991" s="5">
        <v>441.7174</v>
      </c>
    </row>
    <row r="6992" spans="2:3" x14ac:dyDescent="0.3">
      <c r="B6992" s="4" t="s">
        <v>12871</v>
      </c>
      <c r="C6992" s="5">
        <v>441.32369999999997</v>
      </c>
    </row>
    <row r="6993" spans="2:3" x14ac:dyDescent="0.3">
      <c r="B6993" s="4" t="s">
        <v>1111</v>
      </c>
      <c r="C6993" s="5">
        <v>441.24180000000001</v>
      </c>
    </row>
    <row r="6994" spans="2:3" x14ac:dyDescent="0.3">
      <c r="B6994" s="4" t="s">
        <v>1294</v>
      </c>
      <c r="C6994" s="5">
        <v>441.14729999999997</v>
      </c>
    </row>
    <row r="6995" spans="2:3" x14ac:dyDescent="0.3">
      <c r="B6995" s="4" t="s">
        <v>12770</v>
      </c>
      <c r="C6995" s="5">
        <v>441.12209999999999</v>
      </c>
    </row>
    <row r="6996" spans="2:3" x14ac:dyDescent="0.3">
      <c r="B6996" s="4" t="s">
        <v>894</v>
      </c>
      <c r="C6996" s="5">
        <v>441.12209999999999</v>
      </c>
    </row>
    <row r="6997" spans="2:3" x14ac:dyDescent="0.3">
      <c r="B6997" s="4" t="s">
        <v>8060</v>
      </c>
      <c r="C6997" s="5">
        <v>441.07209999999998</v>
      </c>
    </row>
    <row r="6998" spans="2:3" x14ac:dyDescent="0.3">
      <c r="B6998" s="4" t="s">
        <v>5206</v>
      </c>
      <c r="C6998" s="5">
        <v>440.82609999999994</v>
      </c>
    </row>
    <row r="6999" spans="2:3" x14ac:dyDescent="0.3">
      <c r="B6999" s="4" t="s">
        <v>8919</v>
      </c>
      <c r="C6999" s="5">
        <v>440.60079999999999</v>
      </c>
    </row>
    <row r="7000" spans="2:3" x14ac:dyDescent="0.3">
      <c r="B7000" s="4" t="s">
        <v>15567</v>
      </c>
      <c r="C7000" s="5">
        <v>440.23980000000006</v>
      </c>
    </row>
    <row r="7001" spans="2:3" x14ac:dyDescent="0.3">
      <c r="B7001" s="4" t="s">
        <v>9148</v>
      </c>
      <c r="C7001" s="5">
        <v>439.34860000000003</v>
      </c>
    </row>
    <row r="7002" spans="2:3" x14ac:dyDescent="0.3">
      <c r="B7002" s="4" t="s">
        <v>9376</v>
      </c>
      <c r="C7002" s="5">
        <v>439.27480000000003</v>
      </c>
    </row>
    <row r="7003" spans="2:3" x14ac:dyDescent="0.3">
      <c r="B7003" s="4" t="s">
        <v>17901</v>
      </c>
      <c r="C7003" s="5">
        <v>439.22519999999997</v>
      </c>
    </row>
    <row r="7004" spans="2:3" x14ac:dyDescent="0.3">
      <c r="B7004" s="4" t="s">
        <v>12380</v>
      </c>
      <c r="C7004" s="5">
        <v>438.84370000000001</v>
      </c>
    </row>
    <row r="7005" spans="2:3" x14ac:dyDescent="0.3">
      <c r="B7005" s="4" t="s">
        <v>7914</v>
      </c>
      <c r="C7005" s="5">
        <v>438.25700000000001</v>
      </c>
    </row>
    <row r="7006" spans="2:3" x14ac:dyDescent="0.3">
      <c r="B7006" s="4" t="s">
        <v>8986</v>
      </c>
      <c r="C7006" s="5">
        <v>438.2</v>
      </c>
    </row>
    <row r="7007" spans="2:3" x14ac:dyDescent="0.3">
      <c r="B7007" s="4" t="s">
        <v>18671</v>
      </c>
      <c r="C7007" s="5">
        <v>438.137</v>
      </c>
    </row>
    <row r="7008" spans="2:3" x14ac:dyDescent="0.3">
      <c r="B7008" s="4" t="s">
        <v>18686</v>
      </c>
      <c r="C7008" s="5">
        <v>438.137</v>
      </c>
    </row>
    <row r="7009" spans="2:3" x14ac:dyDescent="0.3">
      <c r="B7009" s="4" t="s">
        <v>12185</v>
      </c>
      <c r="C7009" s="5">
        <v>438.137</v>
      </c>
    </row>
    <row r="7010" spans="2:3" x14ac:dyDescent="0.3">
      <c r="B7010" s="4" t="s">
        <v>11091</v>
      </c>
      <c r="C7010" s="5">
        <v>438.137</v>
      </c>
    </row>
    <row r="7011" spans="2:3" x14ac:dyDescent="0.3">
      <c r="B7011" s="4" t="s">
        <v>6912</v>
      </c>
      <c r="C7011" s="5">
        <v>438.137</v>
      </c>
    </row>
    <row r="7012" spans="2:3" x14ac:dyDescent="0.3">
      <c r="B7012" s="4" t="s">
        <v>7404</v>
      </c>
      <c r="C7012" s="5">
        <v>438.137</v>
      </c>
    </row>
    <row r="7013" spans="2:3" x14ac:dyDescent="0.3">
      <c r="B7013" s="4" t="s">
        <v>7317</v>
      </c>
      <c r="C7013" s="5">
        <v>438.137</v>
      </c>
    </row>
    <row r="7014" spans="2:3" x14ac:dyDescent="0.3">
      <c r="B7014" s="4" t="s">
        <v>6229</v>
      </c>
      <c r="C7014" s="5">
        <v>438.137</v>
      </c>
    </row>
    <row r="7015" spans="2:3" x14ac:dyDescent="0.3">
      <c r="B7015" s="4" t="s">
        <v>3173</v>
      </c>
      <c r="C7015" s="5">
        <v>438.137</v>
      </c>
    </row>
    <row r="7016" spans="2:3" x14ac:dyDescent="0.3">
      <c r="B7016" s="4" t="s">
        <v>712</v>
      </c>
      <c r="C7016" s="5">
        <v>438.137</v>
      </c>
    </row>
    <row r="7017" spans="2:3" x14ac:dyDescent="0.3">
      <c r="B7017" s="4" t="s">
        <v>7104</v>
      </c>
      <c r="C7017" s="5">
        <v>438.06139999999999</v>
      </c>
    </row>
    <row r="7018" spans="2:3" x14ac:dyDescent="0.3">
      <c r="B7018" s="4" t="s">
        <v>8777</v>
      </c>
      <c r="C7018" s="5">
        <v>438.03620000000001</v>
      </c>
    </row>
    <row r="7019" spans="2:3" x14ac:dyDescent="0.3">
      <c r="B7019" s="4" t="s">
        <v>11867</v>
      </c>
      <c r="C7019" s="5">
        <v>437.9984</v>
      </c>
    </row>
    <row r="7020" spans="2:3" x14ac:dyDescent="0.3">
      <c r="B7020" s="4" t="s">
        <v>10004</v>
      </c>
      <c r="C7020" s="5">
        <v>437.98579999999998</v>
      </c>
    </row>
    <row r="7021" spans="2:3" x14ac:dyDescent="0.3">
      <c r="B7021" s="4" t="s">
        <v>17657</v>
      </c>
      <c r="C7021" s="5">
        <v>437.9606</v>
      </c>
    </row>
    <row r="7022" spans="2:3" x14ac:dyDescent="0.3">
      <c r="B7022" s="4" t="s">
        <v>5875</v>
      </c>
      <c r="C7022" s="5">
        <v>437.79820000000001</v>
      </c>
    </row>
    <row r="7023" spans="2:3" x14ac:dyDescent="0.3">
      <c r="B7023" s="4" t="s">
        <v>4700</v>
      </c>
      <c r="C7023" s="5">
        <v>437.69839999999999</v>
      </c>
    </row>
    <row r="7024" spans="2:3" x14ac:dyDescent="0.3">
      <c r="B7024" s="4" t="s">
        <v>17971</v>
      </c>
      <c r="C7024" s="5">
        <v>437.50369999999998</v>
      </c>
    </row>
    <row r="7025" spans="2:3" x14ac:dyDescent="0.3">
      <c r="B7025" s="4" t="s">
        <v>5127</v>
      </c>
      <c r="C7025" s="5">
        <v>437.29760000000005</v>
      </c>
    </row>
    <row r="7026" spans="2:3" x14ac:dyDescent="0.3">
      <c r="B7026" s="4" t="s">
        <v>17362</v>
      </c>
      <c r="C7026" s="5">
        <v>437.14679999999998</v>
      </c>
    </row>
    <row r="7027" spans="2:3" x14ac:dyDescent="0.3">
      <c r="B7027" s="4" t="s">
        <v>14043</v>
      </c>
      <c r="C7027" s="5">
        <v>437.11020000000002</v>
      </c>
    </row>
    <row r="7028" spans="2:3" x14ac:dyDescent="0.3">
      <c r="B7028" s="4" t="s">
        <v>7827</v>
      </c>
      <c r="C7028" s="5">
        <v>436.82280000000003</v>
      </c>
    </row>
    <row r="7029" spans="2:3" x14ac:dyDescent="0.3">
      <c r="B7029" s="4" t="s">
        <v>18113</v>
      </c>
      <c r="C7029" s="5">
        <v>436.48820000000001</v>
      </c>
    </row>
    <row r="7030" spans="2:3" x14ac:dyDescent="0.3">
      <c r="B7030" s="4" t="s">
        <v>1840</v>
      </c>
      <c r="C7030" s="5">
        <v>436.48820000000001</v>
      </c>
    </row>
    <row r="7031" spans="2:3" x14ac:dyDescent="0.3">
      <c r="B7031" s="4" t="s">
        <v>18812</v>
      </c>
      <c r="C7031" s="5">
        <v>436.12670000000003</v>
      </c>
    </row>
    <row r="7032" spans="2:3" x14ac:dyDescent="0.3">
      <c r="B7032" s="4" t="s">
        <v>14913</v>
      </c>
      <c r="C7032" s="5">
        <v>436.00789999999995</v>
      </c>
    </row>
    <row r="7033" spans="2:3" x14ac:dyDescent="0.3">
      <c r="B7033" s="4" t="s">
        <v>8123</v>
      </c>
      <c r="C7033" s="5">
        <v>435.72039999999998</v>
      </c>
    </row>
    <row r="7034" spans="2:3" x14ac:dyDescent="0.3">
      <c r="B7034" s="4" t="s">
        <v>14681</v>
      </c>
      <c r="C7034" s="5">
        <v>435.6773</v>
      </c>
    </row>
    <row r="7035" spans="2:3" x14ac:dyDescent="0.3">
      <c r="B7035" s="4" t="s">
        <v>10824</v>
      </c>
      <c r="C7035" s="5">
        <v>435.56370000000004</v>
      </c>
    </row>
    <row r="7036" spans="2:3" x14ac:dyDescent="0.3">
      <c r="B7036" s="4" t="s">
        <v>14747</v>
      </c>
      <c r="C7036" s="5">
        <v>435.48199999999997</v>
      </c>
    </row>
    <row r="7037" spans="2:3" x14ac:dyDescent="0.3">
      <c r="B7037" s="4" t="s">
        <v>4005</v>
      </c>
      <c r="C7037" s="5">
        <v>435.44399999999996</v>
      </c>
    </row>
    <row r="7038" spans="2:3" x14ac:dyDescent="0.3">
      <c r="B7038" s="4" t="s">
        <v>10626</v>
      </c>
      <c r="C7038" s="5">
        <v>435.38100000000003</v>
      </c>
    </row>
    <row r="7039" spans="2:3" x14ac:dyDescent="0.3">
      <c r="B7039" s="4" t="s">
        <v>9987</v>
      </c>
      <c r="C7039" s="5">
        <v>435.20659999999998</v>
      </c>
    </row>
    <row r="7040" spans="2:3" x14ac:dyDescent="0.3">
      <c r="B7040" s="4" t="s">
        <v>11917</v>
      </c>
      <c r="C7040" s="5">
        <v>434.83690000000001</v>
      </c>
    </row>
    <row r="7041" spans="2:3" x14ac:dyDescent="0.3">
      <c r="B7041" s="4" t="s">
        <v>18569</v>
      </c>
      <c r="C7041" s="5">
        <v>434.77390000000003</v>
      </c>
    </row>
    <row r="7042" spans="2:3" x14ac:dyDescent="0.3">
      <c r="B7042" s="4" t="s">
        <v>4652</v>
      </c>
      <c r="C7042" s="5">
        <v>434.52139999999997</v>
      </c>
    </row>
    <row r="7043" spans="2:3" x14ac:dyDescent="0.3">
      <c r="B7043" s="4" t="s">
        <v>18979</v>
      </c>
      <c r="C7043" s="5">
        <v>434.20580000000001</v>
      </c>
    </row>
    <row r="7044" spans="2:3" x14ac:dyDescent="0.3">
      <c r="B7044" s="4" t="s">
        <v>17944</v>
      </c>
      <c r="C7044" s="5">
        <v>434.19939999999997</v>
      </c>
    </row>
    <row r="7045" spans="2:3" x14ac:dyDescent="0.3">
      <c r="B7045" s="4" t="s">
        <v>17924</v>
      </c>
      <c r="C7045" s="5">
        <v>434.07320000000004</v>
      </c>
    </row>
    <row r="7046" spans="2:3" x14ac:dyDescent="0.3">
      <c r="B7046" s="4" t="s">
        <v>12984</v>
      </c>
      <c r="C7046" s="5">
        <v>433.95460000000003</v>
      </c>
    </row>
    <row r="7047" spans="2:3" x14ac:dyDescent="0.3">
      <c r="B7047" s="4" t="s">
        <v>12065</v>
      </c>
      <c r="C7047" s="5">
        <v>433.93650000000002</v>
      </c>
    </row>
    <row r="7048" spans="2:3" x14ac:dyDescent="0.3">
      <c r="B7048" s="4" t="s">
        <v>8359</v>
      </c>
      <c r="C7048" s="5">
        <v>433.69439999999997</v>
      </c>
    </row>
    <row r="7049" spans="2:3" x14ac:dyDescent="0.3">
      <c r="B7049" s="4" t="s">
        <v>1585</v>
      </c>
      <c r="C7049" s="5">
        <v>433.67939999999999</v>
      </c>
    </row>
    <row r="7050" spans="2:3" x14ac:dyDescent="0.3">
      <c r="B7050" s="4" t="s">
        <v>4666</v>
      </c>
      <c r="C7050" s="5">
        <v>433.34199999999998</v>
      </c>
    </row>
    <row r="7051" spans="2:3" x14ac:dyDescent="0.3">
      <c r="B7051" s="4" t="s">
        <v>7528</v>
      </c>
      <c r="C7051" s="5">
        <v>433.33870000000002</v>
      </c>
    </row>
    <row r="7052" spans="2:3" x14ac:dyDescent="0.3">
      <c r="B7052" s="4" t="s">
        <v>13843</v>
      </c>
      <c r="C7052" s="5">
        <v>433.26919999999996</v>
      </c>
    </row>
    <row r="7053" spans="2:3" x14ac:dyDescent="0.3">
      <c r="B7053" s="4" t="s">
        <v>9865</v>
      </c>
      <c r="C7053" s="5">
        <v>432.21780000000001</v>
      </c>
    </row>
    <row r="7054" spans="2:3" x14ac:dyDescent="0.3">
      <c r="B7054" s="4" t="s">
        <v>15138</v>
      </c>
      <c r="C7054" s="5">
        <v>431.7663</v>
      </c>
    </row>
    <row r="7055" spans="2:3" x14ac:dyDescent="0.3">
      <c r="B7055" s="4" t="s">
        <v>18927</v>
      </c>
      <c r="C7055" s="5">
        <v>431.75099999999998</v>
      </c>
    </row>
    <row r="7056" spans="2:3" x14ac:dyDescent="0.3">
      <c r="B7056" s="4" t="s">
        <v>15910</v>
      </c>
      <c r="C7056" s="5">
        <v>431.75099999999998</v>
      </c>
    </row>
    <row r="7057" spans="2:3" x14ac:dyDescent="0.3">
      <c r="B7057" s="4" t="s">
        <v>1311</v>
      </c>
      <c r="C7057" s="5">
        <v>431.70690000000002</v>
      </c>
    </row>
    <row r="7058" spans="2:3" x14ac:dyDescent="0.3">
      <c r="B7058" s="4" t="s">
        <v>2319</v>
      </c>
      <c r="C7058" s="5">
        <v>431.70060000000001</v>
      </c>
    </row>
    <row r="7059" spans="2:3" x14ac:dyDescent="0.3">
      <c r="B7059" s="4" t="s">
        <v>17554</v>
      </c>
      <c r="C7059" s="5">
        <v>431.21340000000004</v>
      </c>
    </row>
    <row r="7060" spans="2:3" x14ac:dyDescent="0.3">
      <c r="B7060" s="4" t="s">
        <v>8308</v>
      </c>
      <c r="C7060" s="5">
        <v>431.1703</v>
      </c>
    </row>
    <row r="7061" spans="2:3" x14ac:dyDescent="0.3">
      <c r="B7061" s="4" t="s">
        <v>12757</v>
      </c>
      <c r="C7061" s="5">
        <v>431.11869999999999</v>
      </c>
    </row>
    <row r="7062" spans="2:3" x14ac:dyDescent="0.3">
      <c r="B7062" s="4" t="s">
        <v>1374</v>
      </c>
      <c r="C7062" s="5">
        <v>431.08090000000004</v>
      </c>
    </row>
    <row r="7063" spans="2:3" x14ac:dyDescent="0.3">
      <c r="B7063" s="4" t="s">
        <v>5936</v>
      </c>
      <c r="C7063" s="5">
        <v>430.71430000000004</v>
      </c>
    </row>
    <row r="7064" spans="2:3" x14ac:dyDescent="0.3">
      <c r="B7064" s="4" t="s">
        <v>3946</v>
      </c>
      <c r="C7064" s="5">
        <v>429.89190000000002</v>
      </c>
    </row>
    <row r="7065" spans="2:3" x14ac:dyDescent="0.3">
      <c r="B7065" s="4" t="s">
        <v>2651</v>
      </c>
      <c r="C7065" s="5">
        <v>429.77959999999996</v>
      </c>
    </row>
    <row r="7066" spans="2:3" x14ac:dyDescent="0.3">
      <c r="B7066" s="4" t="s">
        <v>2693</v>
      </c>
      <c r="C7066" s="5">
        <v>429.2722</v>
      </c>
    </row>
    <row r="7067" spans="2:3" x14ac:dyDescent="0.3">
      <c r="B7067" s="4" t="s">
        <v>14925</v>
      </c>
      <c r="C7067" s="5">
        <v>429.19150000000002</v>
      </c>
    </row>
    <row r="7068" spans="2:3" x14ac:dyDescent="0.3">
      <c r="B7068" s="4" t="s">
        <v>4656</v>
      </c>
      <c r="C7068" s="5">
        <v>429.17849999999999</v>
      </c>
    </row>
    <row r="7069" spans="2:3" x14ac:dyDescent="0.3">
      <c r="B7069" s="4" t="s">
        <v>652</v>
      </c>
      <c r="C7069" s="5">
        <v>429.1336</v>
      </c>
    </row>
    <row r="7070" spans="2:3" x14ac:dyDescent="0.3">
      <c r="B7070" s="4" t="s">
        <v>14837</v>
      </c>
      <c r="C7070" s="5">
        <v>429.08019999999999</v>
      </c>
    </row>
    <row r="7071" spans="2:3" x14ac:dyDescent="0.3">
      <c r="B7071" s="4" t="s">
        <v>9406</v>
      </c>
      <c r="C7071" s="5">
        <v>428.959</v>
      </c>
    </row>
    <row r="7072" spans="2:3" x14ac:dyDescent="0.3">
      <c r="B7072" s="4" t="s">
        <v>6539</v>
      </c>
      <c r="C7072" s="5">
        <v>428.87219999999996</v>
      </c>
    </row>
    <row r="7073" spans="2:3" x14ac:dyDescent="0.3">
      <c r="B7073" s="4" t="s">
        <v>17817</v>
      </c>
      <c r="C7073" s="5">
        <v>428.7407</v>
      </c>
    </row>
    <row r="7074" spans="2:3" x14ac:dyDescent="0.3">
      <c r="B7074" s="4" t="s">
        <v>14391</v>
      </c>
      <c r="C7074" s="5">
        <v>428.63359999999994</v>
      </c>
    </row>
    <row r="7075" spans="2:3" x14ac:dyDescent="0.3">
      <c r="B7075" s="4" t="s">
        <v>5532</v>
      </c>
      <c r="C7075" s="5">
        <v>428.58950000000004</v>
      </c>
    </row>
    <row r="7076" spans="2:3" x14ac:dyDescent="0.3">
      <c r="B7076" s="4" t="s">
        <v>12338</v>
      </c>
      <c r="C7076" s="5">
        <v>428.48869999999999</v>
      </c>
    </row>
    <row r="7077" spans="2:3" x14ac:dyDescent="0.3">
      <c r="B7077" s="4" t="s">
        <v>17143</v>
      </c>
      <c r="C7077" s="5">
        <v>428.46060000000006</v>
      </c>
    </row>
    <row r="7078" spans="2:3" x14ac:dyDescent="0.3">
      <c r="B7078" s="4" t="s">
        <v>8868</v>
      </c>
      <c r="C7078" s="5">
        <v>428.17729999999995</v>
      </c>
    </row>
    <row r="7079" spans="2:3" x14ac:dyDescent="0.3">
      <c r="B7079" s="4" t="s">
        <v>13953</v>
      </c>
      <c r="C7079" s="5">
        <v>427.98260000000005</v>
      </c>
    </row>
    <row r="7080" spans="2:3" x14ac:dyDescent="0.3">
      <c r="B7080" s="4" t="s">
        <v>9347</v>
      </c>
      <c r="C7080" s="5">
        <v>427.66940000000005</v>
      </c>
    </row>
    <row r="7081" spans="2:3" x14ac:dyDescent="0.3">
      <c r="B7081" s="4" t="s">
        <v>6930</v>
      </c>
      <c r="C7081" s="5">
        <v>427.40649999999999</v>
      </c>
    </row>
    <row r="7082" spans="2:3" x14ac:dyDescent="0.3">
      <c r="B7082" s="4" t="s">
        <v>4663</v>
      </c>
      <c r="C7082" s="5">
        <v>427.10640000000001</v>
      </c>
    </row>
    <row r="7083" spans="2:3" x14ac:dyDescent="0.3">
      <c r="B7083" s="4" t="s">
        <v>17858</v>
      </c>
      <c r="C7083" s="5">
        <v>427.09339999999997</v>
      </c>
    </row>
    <row r="7084" spans="2:3" x14ac:dyDescent="0.3">
      <c r="B7084" s="4" t="s">
        <v>15412</v>
      </c>
      <c r="C7084" s="5">
        <v>427.04089999999997</v>
      </c>
    </row>
    <row r="7085" spans="2:3" x14ac:dyDescent="0.3">
      <c r="B7085" s="4" t="s">
        <v>7734</v>
      </c>
      <c r="C7085" s="5">
        <v>426.93709999999999</v>
      </c>
    </row>
    <row r="7086" spans="2:3" x14ac:dyDescent="0.3">
      <c r="B7086" s="4" t="s">
        <v>8959</v>
      </c>
      <c r="C7086" s="5">
        <v>426.84220000000005</v>
      </c>
    </row>
    <row r="7087" spans="2:3" x14ac:dyDescent="0.3">
      <c r="B7087" s="4" t="s">
        <v>9520</v>
      </c>
      <c r="C7087" s="5">
        <v>426.74930000000001</v>
      </c>
    </row>
    <row r="7088" spans="2:3" x14ac:dyDescent="0.3">
      <c r="B7088" s="4" t="s">
        <v>2293</v>
      </c>
      <c r="C7088" s="5">
        <v>426.73669999999998</v>
      </c>
    </row>
    <row r="7089" spans="2:3" x14ac:dyDescent="0.3">
      <c r="B7089" s="4" t="s">
        <v>12116</v>
      </c>
      <c r="C7089" s="5">
        <v>426.69889999999998</v>
      </c>
    </row>
    <row r="7090" spans="2:3" x14ac:dyDescent="0.3">
      <c r="B7090" s="4" t="s">
        <v>12210</v>
      </c>
      <c r="C7090" s="5">
        <v>426.30089999999996</v>
      </c>
    </row>
    <row r="7091" spans="2:3" x14ac:dyDescent="0.3">
      <c r="B7091" s="4" t="s">
        <v>15744</v>
      </c>
      <c r="C7091" s="5">
        <v>425.95720000000006</v>
      </c>
    </row>
    <row r="7092" spans="2:3" x14ac:dyDescent="0.3">
      <c r="B7092" s="4" t="s">
        <v>18737</v>
      </c>
      <c r="C7092" s="5">
        <v>425.62329999999997</v>
      </c>
    </row>
    <row r="7093" spans="2:3" x14ac:dyDescent="0.3">
      <c r="B7093" s="4" t="s">
        <v>17030</v>
      </c>
      <c r="C7093" s="5">
        <v>425.52249999999998</v>
      </c>
    </row>
    <row r="7094" spans="2:3" x14ac:dyDescent="0.3">
      <c r="B7094" s="4" t="s">
        <v>14166</v>
      </c>
      <c r="C7094" s="5">
        <v>425.50989999999996</v>
      </c>
    </row>
    <row r="7095" spans="2:3" x14ac:dyDescent="0.3">
      <c r="B7095" s="4" t="s">
        <v>16145</v>
      </c>
      <c r="C7095" s="5">
        <v>425.50360000000001</v>
      </c>
    </row>
    <row r="7096" spans="2:3" x14ac:dyDescent="0.3">
      <c r="B7096" s="4" t="s">
        <v>5533</v>
      </c>
      <c r="C7096" s="5">
        <v>425.50360000000001</v>
      </c>
    </row>
    <row r="7097" spans="2:3" x14ac:dyDescent="0.3">
      <c r="B7097" s="4" t="s">
        <v>7937</v>
      </c>
      <c r="C7097" s="5">
        <v>425.47210000000001</v>
      </c>
    </row>
    <row r="7098" spans="2:3" x14ac:dyDescent="0.3">
      <c r="B7098" s="4" t="s">
        <v>7611</v>
      </c>
      <c r="C7098" s="5">
        <v>425.47210000000001</v>
      </c>
    </row>
    <row r="7099" spans="2:3" x14ac:dyDescent="0.3">
      <c r="B7099" s="4" t="s">
        <v>1953</v>
      </c>
      <c r="C7099" s="5">
        <v>425.4658</v>
      </c>
    </row>
    <row r="7100" spans="2:3" x14ac:dyDescent="0.3">
      <c r="B7100" s="4" t="s">
        <v>18432</v>
      </c>
      <c r="C7100" s="5">
        <v>425.43429999999995</v>
      </c>
    </row>
    <row r="7101" spans="2:3" x14ac:dyDescent="0.3">
      <c r="B7101" s="4" t="s">
        <v>8727</v>
      </c>
      <c r="C7101" s="5">
        <v>425.17130000000003</v>
      </c>
    </row>
    <row r="7102" spans="2:3" x14ac:dyDescent="0.3">
      <c r="B7102" s="4" t="s">
        <v>13483</v>
      </c>
      <c r="C7102" s="5">
        <v>425.03629999999998</v>
      </c>
    </row>
    <row r="7103" spans="2:3" x14ac:dyDescent="0.3">
      <c r="B7103" s="4" t="s">
        <v>5679</v>
      </c>
      <c r="C7103" s="5">
        <v>424.8501</v>
      </c>
    </row>
    <row r="7104" spans="2:3" x14ac:dyDescent="0.3">
      <c r="B7104" s="4" t="s">
        <v>12398</v>
      </c>
      <c r="C7104" s="5">
        <v>424.44729999999998</v>
      </c>
    </row>
    <row r="7105" spans="2:3" x14ac:dyDescent="0.3">
      <c r="B7105" s="4" t="s">
        <v>12599</v>
      </c>
      <c r="C7105" s="5">
        <v>424.43979999999999</v>
      </c>
    </row>
    <row r="7106" spans="2:3" x14ac:dyDescent="0.3">
      <c r="B7106" s="4" t="s">
        <v>17367</v>
      </c>
      <c r="C7106" s="5">
        <v>424.33889999999997</v>
      </c>
    </row>
    <row r="7107" spans="2:3" x14ac:dyDescent="0.3">
      <c r="B7107" s="4" t="s">
        <v>7965</v>
      </c>
      <c r="C7107" s="5">
        <v>424.19490000000002</v>
      </c>
    </row>
    <row r="7108" spans="2:3" x14ac:dyDescent="0.3">
      <c r="B7108" s="4" t="s">
        <v>5921</v>
      </c>
      <c r="C7108" s="5">
        <v>423.89960000000002</v>
      </c>
    </row>
    <row r="7109" spans="2:3" x14ac:dyDescent="0.3">
      <c r="B7109" s="4" t="s">
        <v>1765</v>
      </c>
      <c r="C7109" s="5">
        <v>423.85160000000002</v>
      </c>
    </row>
    <row r="7110" spans="2:3" x14ac:dyDescent="0.3">
      <c r="B7110" s="4" t="s">
        <v>5526</v>
      </c>
      <c r="C7110" s="5">
        <v>423.69629999999995</v>
      </c>
    </row>
    <row r="7111" spans="2:3" x14ac:dyDescent="0.3">
      <c r="B7111" s="4" t="s">
        <v>16882</v>
      </c>
      <c r="C7111" s="5">
        <v>423.62979999999999</v>
      </c>
    </row>
    <row r="7112" spans="2:3" x14ac:dyDescent="0.3">
      <c r="B7112" s="4" t="s">
        <v>17009</v>
      </c>
      <c r="C7112" s="5">
        <v>423.60879999999997</v>
      </c>
    </row>
    <row r="7113" spans="2:3" x14ac:dyDescent="0.3">
      <c r="B7113" s="4" t="s">
        <v>8852</v>
      </c>
      <c r="C7113" s="5">
        <v>423.45750000000004</v>
      </c>
    </row>
    <row r="7114" spans="2:3" x14ac:dyDescent="0.3">
      <c r="B7114" s="4" t="s">
        <v>13574</v>
      </c>
      <c r="C7114" s="5">
        <v>423.41340000000002</v>
      </c>
    </row>
    <row r="7115" spans="2:3" x14ac:dyDescent="0.3">
      <c r="B7115" s="4" t="s">
        <v>4908</v>
      </c>
      <c r="C7115" s="5">
        <v>423.30669999999998</v>
      </c>
    </row>
    <row r="7116" spans="2:3" x14ac:dyDescent="0.3">
      <c r="B7116" s="4" t="s">
        <v>14402</v>
      </c>
      <c r="C7116" s="5">
        <v>423.11270000000002</v>
      </c>
    </row>
    <row r="7117" spans="2:3" x14ac:dyDescent="0.3">
      <c r="B7117" s="4" t="s">
        <v>7280</v>
      </c>
      <c r="C7117" s="5">
        <v>422.9744</v>
      </c>
    </row>
    <row r="7118" spans="2:3" x14ac:dyDescent="0.3">
      <c r="B7118" s="4" t="s">
        <v>3101</v>
      </c>
      <c r="C7118" s="5">
        <v>422.9006</v>
      </c>
    </row>
    <row r="7119" spans="2:3" x14ac:dyDescent="0.3">
      <c r="B7119" s="4" t="s">
        <v>16999</v>
      </c>
      <c r="C7119" s="5">
        <v>422.82500000000005</v>
      </c>
    </row>
    <row r="7120" spans="2:3" x14ac:dyDescent="0.3">
      <c r="B7120" s="4" t="s">
        <v>18887</v>
      </c>
      <c r="C7120" s="5">
        <v>422.75550000000004</v>
      </c>
    </row>
    <row r="7121" spans="2:3" x14ac:dyDescent="0.3">
      <c r="B7121" s="4" t="s">
        <v>1146</v>
      </c>
      <c r="C7121" s="5">
        <v>422.68779999999998</v>
      </c>
    </row>
    <row r="7122" spans="2:3" x14ac:dyDescent="0.3">
      <c r="B7122" s="4" t="s">
        <v>1982</v>
      </c>
      <c r="C7122" s="5">
        <v>422.63109999999995</v>
      </c>
    </row>
    <row r="7123" spans="2:3" x14ac:dyDescent="0.3">
      <c r="B7123" s="4" t="s">
        <v>1935</v>
      </c>
      <c r="C7123" s="5">
        <v>422.37989999999996</v>
      </c>
    </row>
    <row r="7124" spans="2:3" x14ac:dyDescent="0.3">
      <c r="B7124" s="4" t="s">
        <v>18495</v>
      </c>
      <c r="C7124" s="5">
        <v>422.36099999999999</v>
      </c>
    </row>
    <row r="7125" spans="2:3" x14ac:dyDescent="0.3">
      <c r="B7125" s="4" t="s">
        <v>2943</v>
      </c>
      <c r="C7125" s="5">
        <v>422.34210000000002</v>
      </c>
    </row>
    <row r="7126" spans="2:3" x14ac:dyDescent="0.3">
      <c r="B7126" s="4" t="s">
        <v>18203</v>
      </c>
      <c r="C7126" s="5">
        <v>422.3295</v>
      </c>
    </row>
    <row r="7127" spans="2:3" x14ac:dyDescent="0.3">
      <c r="B7127" s="4" t="s">
        <v>16539</v>
      </c>
      <c r="C7127" s="5">
        <v>422.3295</v>
      </c>
    </row>
    <row r="7128" spans="2:3" x14ac:dyDescent="0.3">
      <c r="B7128" s="4" t="s">
        <v>10967</v>
      </c>
      <c r="C7128" s="5">
        <v>422.024</v>
      </c>
    </row>
    <row r="7129" spans="2:3" x14ac:dyDescent="0.3">
      <c r="B7129" s="4" t="s">
        <v>9265</v>
      </c>
      <c r="C7129" s="5">
        <v>421.83579999999995</v>
      </c>
    </row>
    <row r="7130" spans="2:3" x14ac:dyDescent="0.3">
      <c r="B7130" s="4" t="s">
        <v>10584</v>
      </c>
      <c r="C7130" s="5">
        <v>421.79920000000004</v>
      </c>
    </row>
    <row r="7131" spans="2:3" x14ac:dyDescent="0.3">
      <c r="B7131" s="4" t="s">
        <v>3397</v>
      </c>
      <c r="C7131" s="5">
        <v>421.5188</v>
      </c>
    </row>
    <row r="7132" spans="2:3" x14ac:dyDescent="0.3">
      <c r="B7132" s="4" t="s">
        <v>5005</v>
      </c>
      <c r="C7132" s="5">
        <v>421.26530000000002</v>
      </c>
    </row>
    <row r="7133" spans="2:3" x14ac:dyDescent="0.3">
      <c r="B7133" s="4" t="s">
        <v>823</v>
      </c>
      <c r="C7133" s="5">
        <v>421.20099999999996</v>
      </c>
    </row>
    <row r="7134" spans="2:3" x14ac:dyDescent="0.3">
      <c r="B7134" s="4" t="s">
        <v>867</v>
      </c>
      <c r="C7134" s="5">
        <v>421.14699999999999</v>
      </c>
    </row>
    <row r="7135" spans="2:3" x14ac:dyDescent="0.3">
      <c r="B7135" s="4" t="s">
        <v>13264</v>
      </c>
      <c r="C7135" s="5">
        <v>420.78970000000004</v>
      </c>
    </row>
    <row r="7136" spans="2:3" x14ac:dyDescent="0.3">
      <c r="B7136" s="4" t="s">
        <v>1070</v>
      </c>
      <c r="C7136" s="5">
        <v>420.48970000000003</v>
      </c>
    </row>
    <row r="7137" spans="2:3" x14ac:dyDescent="0.3">
      <c r="B7137" s="4" t="s">
        <v>1818</v>
      </c>
      <c r="C7137" s="5">
        <v>420.48969999999997</v>
      </c>
    </row>
    <row r="7138" spans="2:3" x14ac:dyDescent="0.3">
      <c r="B7138" s="4" t="s">
        <v>3421</v>
      </c>
      <c r="C7138" s="5">
        <v>419.94560000000001</v>
      </c>
    </row>
    <row r="7139" spans="2:3" x14ac:dyDescent="0.3">
      <c r="B7139" s="4" t="s">
        <v>14948</v>
      </c>
      <c r="C7139" s="5">
        <v>419.81959999999998</v>
      </c>
    </row>
    <row r="7140" spans="2:3" x14ac:dyDescent="0.3">
      <c r="B7140" s="4" t="s">
        <v>17917</v>
      </c>
      <c r="C7140" s="5">
        <v>419.81420000000003</v>
      </c>
    </row>
    <row r="7141" spans="2:3" x14ac:dyDescent="0.3">
      <c r="B7141" s="4" t="s">
        <v>15184</v>
      </c>
      <c r="C7141" s="5">
        <v>419.29399999999998</v>
      </c>
    </row>
    <row r="7142" spans="2:3" x14ac:dyDescent="0.3">
      <c r="B7142" s="4" t="s">
        <v>15397</v>
      </c>
      <c r="C7142" s="5">
        <v>419.29399999999998</v>
      </c>
    </row>
    <row r="7143" spans="2:3" x14ac:dyDescent="0.3">
      <c r="B7143" s="4" t="s">
        <v>10663</v>
      </c>
      <c r="C7143" s="5">
        <v>419.29399999999998</v>
      </c>
    </row>
    <row r="7144" spans="2:3" x14ac:dyDescent="0.3">
      <c r="B7144" s="4" t="s">
        <v>8019</v>
      </c>
      <c r="C7144" s="5">
        <v>419.28140000000002</v>
      </c>
    </row>
    <row r="7145" spans="2:3" x14ac:dyDescent="0.3">
      <c r="B7145" s="4" t="s">
        <v>1288</v>
      </c>
      <c r="C7145" s="5">
        <v>419.24990000000003</v>
      </c>
    </row>
    <row r="7146" spans="2:3" x14ac:dyDescent="0.3">
      <c r="B7146" s="4" t="s">
        <v>2005</v>
      </c>
      <c r="C7146" s="5">
        <v>419.22539999999998</v>
      </c>
    </row>
    <row r="7147" spans="2:3" x14ac:dyDescent="0.3">
      <c r="B7147" s="4" t="s">
        <v>15381</v>
      </c>
      <c r="C7147" s="5">
        <v>419.20580000000001</v>
      </c>
    </row>
    <row r="7148" spans="2:3" x14ac:dyDescent="0.3">
      <c r="B7148" s="4" t="s">
        <v>10175</v>
      </c>
      <c r="C7148" s="5">
        <v>418.96839999999997</v>
      </c>
    </row>
    <row r="7149" spans="2:3" x14ac:dyDescent="0.3">
      <c r="B7149" s="4" t="s">
        <v>8292</v>
      </c>
      <c r="C7149" s="5">
        <v>418.48019999999997</v>
      </c>
    </row>
    <row r="7150" spans="2:3" x14ac:dyDescent="0.3">
      <c r="B7150" s="4" t="s">
        <v>18982</v>
      </c>
      <c r="C7150" s="5">
        <v>417.39639999999997</v>
      </c>
    </row>
    <row r="7151" spans="2:3" x14ac:dyDescent="0.3">
      <c r="B7151" s="4" t="s">
        <v>1238</v>
      </c>
      <c r="C7151" s="5">
        <v>417.262</v>
      </c>
    </row>
    <row r="7152" spans="2:3" x14ac:dyDescent="0.3">
      <c r="B7152" s="4" t="s">
        <v>2992</v>
      </c>
      <c r="C7152" s="5">
        <v>416.83410000000003</v>
      </c>
    </row>
    <row r="7153" spans="2:3" x14ac:dyDescent="0.3">
      <c r="B7153" s="4" t="s">
        <v>11790</v>
      </c>
      <c r="C7153" s="5">
        <v>416.75850000000003</v>
      </c>
    </row>
    <row r="7154" spans="2:3" x14ac:dyDescent="0.3">
      <c r="B7154" s="4" t="s">
        <v>12753</v>
      </c>
      <c r="C7154" s="5">
        <v>416.33209999999997</v>
      </c>
    </row>
    <row r="7155" spans="2:3" x14ac:dyDescent="0.3">
      <c r="B7155" s="4" t="s">
        <v>15193</v>
      </c>
      <c r="C7155" s="5">
        <v>416.29</v>
      </c>
    </row>
    <row r="7156" spans="2:3" x14ac:dyDescent="0.3">
      <c r="B7156" s="4" t="s">
        <v>12832</v>
      </c>
      <c r="C7156" s="5">
        <v>416.29</v>
      </c>
    </row>
    <row r="7157" spans="2:3" x14ac:dyDescent="0.3">
      <c r="B7157" s="4" t="s">
        <v>13542</v>
      </c>
      <c r="C7157" s="5">
        <v>416.25220000000002</v>
      </c>
    </row>
    <row r="7158" spans="2:3" x14ac:dyDescent="0.3">
      <c r="B7158" s="4" t="s">
        <v>14594</v>
      </c>
      <c r="C7158" s="5">
        <v>416.1703</v>
      </c>
    </row>
    <row r="7159" spans="2:3" x14ac:dyDescent="0.3">
      <c r="B7159" s="4" t="s">
        <v>13343</v>
      </c>
      <c r="C7159" s="5">
        <v>416.1703</v>
      </c>
    </row>
    <row r="7160" spans="2:3" x14ac:dyDescent="0.3">
      <c r="B7160" s="4" t="s">
        <v>11467</v>
      </c>
      <c r="C7160" s="5">
        <v>416.1703</v>
      </c>
    </row>
    <row r="7161" spans="2:3" x14ac:dyDescent="0.3">
      <c r="B7161" s="4" t="s">
        <v>10591</v>
      </c>
      <c r="C7161" s="5">
        <v>416.1703</v>
      </c>
    </row>
    <row r="7162" spans="2:3" x14ac:dyDescent="0.3">
      <c r="B7162" s="4" t="s">
        <v>11299</v>
      </c>
      <c r="C7162" s="5">
        <v>416.1703</v>
      </c>
    </row>
    <row r="7163" spans="2:3" x14ac:dyDescent="0.3">
      <c r="B7163" s="4" t="s">
        <v>6615</v>
      </c>
      <c r="C7163" s="5">
        <v>416.1703</v>
      </c>
    </row>
    <row r="7164" spans="2:3" x14ac:dyDescent="0.3">
      <c r="B7164" s="4" t="s">
        <v>2765</v>
      </c>
      <c r="C7164" s="5">
        <v>416.1703</v>
      </c>
    </row>
    <row r="7165" spans="2:3" x14ac:dyDescent="0.3">
      <c r="B7165" s="4" t="s">
        <v>3245</v>
      </c>
      <c r="C7165" s="5">
        <v>416.13249999999999</v>
      </c>
    </row>
    <row r="7166" spans="2:3" x14ac:dyDescent="0.3">
      <c r="B7166" s="4" t="s">
        <v>1067</v>
      </c>
      <c r="C7166" s="5">
        <v>416.13249999999999</v>
      </c>
    </row>
    <row r="7167" spans="2:3" x14ac:dyDescent="0.3">
      <c r="B7167" s="4" t="s">
        <v>11849</v>
      </c>
      <c r="C7167" s="5">
        <v>416.06950000000006</v>
      </c>
    </row>
    <row r="7168" spans="2:3" x14ac:dyDescent="0.3">
      <c r="B7168" s="4" t="s">
        <v>11291</v>
      </c>
      <c r="C7168" s="5">
        <v>416.04429999999996</v>
      </c>
    </row>
    <row r="7169" spans="2:3" x14ac:dyDescent="0.3">
      <c r="B7169" s="4" t="s">
        <v>3059</v>
      </c>
      <c r="C7169" s="5">
        <v>415.80059999999997</v>
      </c>
    </row>
    <row r="7170" spans="2:3" x14ac:dyDescent="0.3">
      <c r="B7170" s="4" t="s">
        <v>13245</v>
      </c>
      <c r="C7170" s="5">
        <v>415.61289999999997</v>
      </c>
    </row>
    <row r="7171" spans="2:3" x14ac:dyDescent="0.3">
      <c r="B7171" s="4" t="s">
        <v>1154</v>
      </c>
      <c r="C7171" s="5">
        <v>415.608</v>
      </c>
    </row>
    <row r="7172" spans="2:3" x14ac:dyDescent="0.3">
      <c r="B7172" s="4" t="s">
        <v>5824</v>
      </c>
      <c r="C7172" s="5">
        <v>415.57669999999996</v>
      </c>
    </row>
    <row r="7173" spans="2:3" x14ac:dyDescent="0.3">
      <c r="B7173" s="4" t="s">
        <v>11776</v>
      </c>
      <c r="C7173" s="5">
        <v>415.41270000000003</v>
      </c>
    </row>
    <row r="7174" spans="2:3" x14ac:dyDescent="0.3">
      <c r="B7174" s="4" t="s">
        <v>16362</v>
      </c>
      <c r="C7174" s="5">
        <v>414.87419999999997</v>
      </c>
    </row>
    <row r="7175" spans="2:3" x14ac:dyDescent="0.3">
      <c r="B7175" s="4" t="s">
        <v>17519</v>
      </c>
      <c r="C7175" s="5">
        <v>414.80489999999998</v>
      </c>
    </row>
    <row r="7176" spans="2:3" x14ac:dyDescent="0.3">
      <c r="B7176" s="4" t="s">
        <v>5310</v>
      </c>
      <c r="C7176" s="5">
        <v>414.76710000000003</v>
      </c>
    </row>
    <row r="7177" spans="2:3" x14ac:dyDescent="0.3">
      <c r="B7177" s="4" t="s">
        <v>16274</v>
      </c>
      <c r="C7177" s="5">
        <v>414.40869999999995</v>
      </c>
    </row>
    <row r="7178" spans="2:3" x14ac:dyDescent="0.3">
      <c r="B7178" s="4" t="s">
        <v>14356</v>
      </c>
      <c r="C7178" s="5">
        <v>414.39189999999996</v>
      </c>
    </row>
    <row r="7179" spans="2:3" x14ac:dyDescent="0.3">
      <c r="B7179" s="4" t="s">
        <v>12587</v>
      </c>
      <c r="C7179" s="5">
        <v>414.2808</v>
      </c>
    </row>
    <row r="7180" spans="2:3" x14ac:dyDescent="0.3">
      <c r="B7180" s="4" t="s">
        <v>1732</v>
      </c>
      <c r="C7180" s="5">
        <v>414.27340000000004</v>
      </c>
    </row>
    <row r="7181" spans="2:3" x14ac:dyDescent="0.3">
      <c r="B7181" s="4" t="s">
        <v>9969</v>
      </c>
      <c r="C7181" s="5">
        <v>414.02849999999995</v>
      </c>
    </row>
    <row r="7182" spans="2:3" x14ac:dyDescent="0.3">
      <c r="B7182" s="4" t="s">
        <v>1101</v>
      </c>
      <c r="C7182" s="5">
        <v>414.01080000000002</v>
      </c>
    </row>
    <row r="7183" spans="2:3" x14ac:dyDescent="0.3">
      <c r="B7183" s="4" t="s">
        <v>2941</v>
      </c>
      <c r="C7183" s="5">
        <v>413.55649999999997</v>
      </c>
    </row>
    <row r="7184" spans="2:3" x14ac:dyDescent="0.3">
      <c r="B7184" s="4" t="s">
        <v>4731</v>
      </c>
      <c r="C7184" s="5">
        <v>413.29660000000001</v>
      </c>
    </row>
    <row r="7185" spans="2:3" x14ac:dyDescent="0.3">
      <c r="B7185" s="4" t="s">
        <v>8829</v>
      </c>
      <c r="C7185" s="5">
        <v>413.221</v>
      </c>
    </row>
    <row r="7186" spans="2:3" x14ac:dyDescent="0.3">
      <c r="B7186" s="4" t="s">
        <v>6631</v>
      </c>
      <c r="C7186" s="5">
        <v>413.00880000000001</v>
      </c>
    </row>
    <row r="7187" spans="2:3" x14ac:dyDescent="0.3">
      <c r="B7187" s="4" t="s">
        <v>5640</v>
      </c>
      <c r="C7187" s="5">
        <v>412.98359999999997</v>
      </c>
    </row>
    <row r="7188" spans="2:3" x14ac:dyDescent="0.3">
      <c r="B7188" s="4" t="s">
        <v>6823</v>
      </c>
      <c r="C7188" s="5">
        <v>412.971</v>
      </c>
    </row>
    <row r="7189" spans="2:3" x14ac:dyDescent="0.3">
      <c r="B7189" s="4" t="s">
        <v>3019</v>
      </c>
      <c r="C7189" s="5">
        <v>412.971</v>
      </c>
    </row>
    <row r="7190" spans="2:3" x14ac:dyDescent="0.3">
      <c r="B7190" s="4" t="s">
        <v>12578</v>
      </c>
      <c r="C7190" s="5">
        <v>412.95839999999998</v>
      </c>
    </row>
    <row r="7191" spans="2:3" x14ac:dyDescent="0.3">
      <c r="B7191" s="4" t="s">
        <v>1620</v>
      </c>
      <c r="C7191" s="5">
        <v>412.68360000000001</v>
      </c>
    </row>
    <row r="7192" spans="2:3" x14ac:dyDescent="0.3">
      <c r="B7192" s="4" t="s">
        <v>6105</v>
      </c>
      <c r="C7192" s="5">
        <v>412.62059999999997</v>
      </c>
    </row>
    <row r="7193" spans="2:3" x14ac:dyDescent="0.3">
      <c r="B7193" s="4" t="s">
        <v>17990</v>
      </c>
      <c r="C7193" s="5">
        <v>412.59809999999999</v>
      </c>
    </row>
    <row r="7194" spans="2:3" x14ac:dyDescent="0.3">
      <c r="B7194" s="4" t="s">
        <v>4820</v>
      </c>
      <c r="C7194" s="5">
        <v>412.51409999999993</v>
      </c>
    </row>
    <row r="7195" spans="2:3" x14ac:dyDescent="0.3">
      <c r="B7195" s="4" t="s">
        <v>8892</v>
      </c>
      <c r="C7195" s="5">
        <v>412.41980000000001</v>
      </c>
    </row>
    <row r="7196" spans="2:3" x14ac:dyDescent="0.3">
      <c r="B7196" s="4" t="s">
        <v>15489</v>
      </c>
      <c r="C7196" s="5">
        <v>412.35230000000001</v>
      </c>
    </row>
    <row r="7197" spans="2:3" x14ac:dyDescent="0.3">
      <c r="B7197" s="4" t="s">
        <v>9429</v>
      </c>
      <c r="C7197" s="5">
        <v>412.30800000000005</v>
      </c>
    </row>
    <row r="7198" spans="2:3" x14ac:dyDescent="0.3">
      <c r="B7198" s="4" t="s">
        <v>12374</v>
      </c>
      <c r="C7198" s="5">
        <v>412.28360000000004</v>
      </c>
    </row>
    <row r="7199" spans="2:3" x14ac:dyDescent="0.3">
      <c r="B7199" s="4" t="s">
        <v>10472</v>
      </c>
      <c r="C7199" s="5">
        <v>412.06859999999995</v>
      </c>
    </row>
    <row r="7200" spans="2:3" x14ac:dyDescent="0.3">
      <c r="B7200" s="4" t="s">
        <v>4397</v>
      </c>
      <c r="C7200" s="5">
        <v>411.67</v>
      </c>
    </row>
    <row r="7201" spans="2:3" x14ac:dyDescent="0.3">
      <c r="B7201" s="4" t="s">
        <v>17546</v>
      </c>
      <c r="C7201" s="5">
        <v>411.58199999999999</v>
      </c>
    </row>
    <row r="7202" spans="2:3" x14ac:dyDescent="0.3">
      <c r="B7202" s="4" t="s">
        <v>11029</v>
      </c>
      <c r="C7202" s="5">
        <v>411.45640000000003</v>
      </c>
    </row>
    <row r="7203" spans="2:3" x14ac:dyDescent="0.3">
      <c r="B7203" s="4" t="s">
        <v>1130</v>
      </c>
      <c r="C7203" s="5">
        <v>411.40570000000002</v>
      </c>
    </row>
    <row r="7204" spans="2:3" x14ac:dyDescent="0.3">
      <c r="B7204" s="4" t="s">
        <v>14075</v>
      </c>
      <c r="C7204" s="5">
        <v>410.9434</v>
      </c>
    </row>
    <row r="7205" spans="2:3" x14ac:dyDescent="0.3">
      <c r="B7205" s="4" t="s">
        <v>5521</v>
      </c>
      <c r="C7205" s="5">
        <v>410.93629999999996</v>
      </c>
    </row>
    <row r="7206" spans="2:3" x14ac:dyDescent="0.3">
      <c r="B7206" s="4" t="s">
        <v>10106</v>
      </c>
      <c r="C7206" s="5">
        <v>410.86490000000003</v>
      </c>
    </row>
    <row r="7207" spans="2:3" x14ac:dyDescent="0.3">
      <c r="B7207" s="4" t="s">
        <v>18614</v>
      </c>
      <c r="C7207" s="5">
        <v>410.822</v>
      </c>
    </row>
    <row r="7208" spans="2:3" x14ac:dyDescent="0.3">
      <c r="B7208" s="4" t="s">
        <v>18204</v>
      </c>
      <c r="C7208" s="5">
        <v>410.80520000000001</v>
      </c>
    </row>
    <row r="7209" spans="2:3" x14ac:dyDescent="0.3">
      <c r="B7209" s="4" t="s">
        <v>18618</v>
      </c>
      <c r="C7209" s="5">
        <v>410.65030000000002</v>
      </c>
    </row>
    <row r="7210" spans="2:3" x14ac:dyDescent="0.3">
      <c r="B7210" s="4" t="s">
        <v>13262</v>
      </c>
      <c r="C7210" s="5">
        <v>410.4418</v>
      </c>
    </row>
    <row r="7211" spans="2:3" x14ac:dyDescent="0.3">
      <c r="B7211" s="4" t="s">
        <v>11671</v>
      </c>
      <c r="C7211" s="5">
        <v>409.96699999999998</v>
      </c>
    </row>
    <row r="7212" spans="2:3" x14ac:dyDescent="0.3">
      <c r="B7212" s="4" t="s">
        <v>4516</v>
      </c>
      <c r="C7212" s="5">
        <v>409.88509999999997</v>
      </c>
    </row>
    <row r="7213" spans="2:3" x14ac:dyDescent="0.3">
      <c r="B7213" s="4" t="s">
        <v>18624</v>
      </c>
      <c r="C7213" s="5">
        <v>409.84100000000007</v>
      </c>
    </row>
    <row r="7214" spans="2:3" x14ac:dyDescent="0.3">
      <c r="B7214" s="4" t="s">
        <v>14600</v>
      </c>
      <c r="C7214" s="5">
        <v>409.82840000000004</v>
      </c>
    </row>
    <row r="7215" spans="2:3" x14ac:dyDescent="0.3">
      <c r="B7215" s="4" t="s">
        <v>6940</v>
      </c>
      <c r="C7215" s="5">
        <v>409.56389999999999</v>
      </c>
    </row>
    <row r="7216" spans="2:3" x14ac:dyDescent="0.3">
      <c r="B7216" s="4" t="s">
        <v>832</v>
      </c>
      <c r="C7216" s="5">
        <v>409.25279999999998</v>
      </c>
    </row>
    <row r="7217" spans="2:3" x14ac:dyDescent="0.3">
      <c r="B7217" s="4" t="s">
        <v>8793</v>
      </c>
      <c r="C7217" s="5">
        <v>409.24689999999998</v>
      </c>
    </row>
    <row r="7218" spans="2:3" x14ac:dyDescent="0.3">
      <c r="B7218" s="4" t="s">
        <v>17950</v>
      </c>
      <c r="C7218" s="5">
        <v>409.18979999999999</v>
      </c>
    </row>
    <row r="7219" spans="2:3" x14ac:dyDescent="0.3">
      <c r="B7219" s="4" t="s">
        <v>2689</v>
      </c>
      <c r="C7219" s="5">
        <v>409.10790000000003</v>
      </c>
    </row>
    <row r="7220" spans="2:3" x14ac:dyDescent="0.3">
      <c r="B7220" s="4" t="s">
        <v>8381</v>
      </c>
      <c r="C7220" s="5">
        <v>409.09919999999994</v>
      </c>
    </row>
    <row r="7221" spans="2:3" x14ac:dyDescent="0.3">
      <c r="B7221" s="4" t="s">
        <v>11262</v>
      </c>
      <c r="C7221" s="5">
        <v>408.99590000000001</v>
      </c>
    </row>
    <row r="7222" spans="2:3" x14ac:dyDescent="0.3">
      <c r="B7222" s="4" t="s">
        <v>16744</v>
      </c>
      <c r="C7222" s="5">
        <v>408.63960000000003</v>
      </c>
    </row>
    <row r="7223" spans="2:3" x14ac:dyDescent="0.3">
      <c r="B7223" s="4" t="s">
        <v>16459</v>
      </c>
      <c r="C7223" s="5">
        <v>408.54490000000004</v>
      </c>
    </row>
    <row r="7224" spans="2:3" x14ac:dyDescent="0.3">
      <c r="B7224" s="4" t="s">
        <v>6326</v>
      </c>
      <c r="C7224" s="5">
        <v>408.40139999999997</v>
      </c>
    </row>
    <row r="7225" spans="2:3" x14ac:dyDescent="0.3">
      <c r="B7225" s="4" t="s">
        <v>12852</v>
      </c>
      <c r="C7225" s="5">
        <v>408.20319999999998</v>
      </c>
    </row>
    <row r="7226" spans="2:3" x14ac:dyDescent="0.3">
      <c r="B7226" s="4" t="s">
        <v>13190</v>
      </c>
      <c r="C7226" s="5">
        <v>408.1875</v>
      </c>
    </row>
    <row r="7227" spans="2:3" x14ac:dyDescent="0.3">
      <c r="B7227" s="4" t="s">
        <v>12259</v>
      </c>
      <c r="C7227" s="5">
        <v>408.15199999999999</v>
      </c>
    </row>
    <row r="7228" spans="2:3" x14ac:dyDescent="0.3">
      <c r="B7228" s="4" t="s">
        <v>12760</v>
      </c>
      <c r="C7228" s="5">
        <v>408.00630000000007</v>
      </c>
    </row>
    <row r="7229" spans="2:3" x14ac:dyDescent="0.3">
      <c r="B7229" s="4" t="s">
        <v>18662</v>
      </c>
      <c r="C7229" s="5">
        <v>407.88100000000009</v>
      </c>
    </row>
    <row r="7230" spans="2:3" x14ac:dyDescent="0.3">
      <c r="B7230" s="4" t="s">
        <v>7894</v>
      </c>
      <c r="C7230" s="5">
        <v>407.74740000000003</v>
      </c>
    </row>
    <row r="7231" spans="2:3" x14ac:dyDescent="0.3">
      <c r="B7231" s="4" t="s">
        <v>11764</v>
      </c>
      <c r="C7231" s="5">
        <v>407.69100000000003</v>
      </c>
    </row>
    <row r="7232" spans="2:3" x14ac:dyDescent="0.3">
      <c r="B7232" s="4" t="s">
        <v>18741</v>
      </c>
      <c r="C7232" s="5">
        <v>407.46850000000001</v>
      </c>
    </row>
    <row r="7233" spans="2:3" x14ac:dyDescent="0.3">
      <c r="B7233" s="4" t="s">
        <v>10018</v>
      </c>
      <c r="C7233" s="5">
        <v>407.42449999999997</v>
      </c>
    </row>
    <row r="7234" spans="2:3" x14ac:dyDescent="0.3">
      <c r="B7234" s="4" t="s">
        <v>16348</v>
      </c>
      <c r="C7234" s="5">
        <v>407.41019999999997</v>
      </c>
    </row>
    <row r="7235" spans="2:3" x14ac:dyDescent="0.3">
      <c r="B7235" s="4" t="s">
        <v>14042</v>
      </c>
      <c r="C7235" s="5">
        <v>407.41019999999997</v>
      </c>
    </row>
    <row r="7236" spans="2:3" x14ac:dyDescent="0.3">
      <c r="B7236" s="4" t="s">
        <v>12280</v>
      </c>
      <c r="C7236" s="5">
        <v>407.41019999999997</v>
      </c>
    </row>
    <row r="7237" spans="2:3" x14ac:dyDescent="0.3">
      <c r="B7237" s="4" t="s">
        <v>9568</v>
      </c>
      <c r="C7237" s="5">
        <v>407.41019999999997</v>
      </c>
    </row>
    <row r="7238" spans="2:3" x14ac:dyDescent="0.3">
      <c r="B7238" s="4" t="s">
        <v>3801</v>
      </c>
      <c r="C7238" s="5">
        <v>407.28149999999999</v>
      </c>
    </row>
    <row r="7239" spans="2:3" x14ac:dyDescent="0.3">
      <c r="B7239" s="4" t="s">
        <v>14519</v>
      </c>
      <c r="C7239" s="5">
        <v>406.98469999999992</v>
      </c>
    </row>
    <row r="7240" spans="2:3" x14ac:dyDescent="0.3">
      <c r="B7240" s="4" t="s">
        <v>11387</v>
      </c>
      <c r="C7240" s="5">
        <v>406.76139999999998</v>
      </c>
    </row>
    <row r="7241" spans="2:3" x14ac:dyDescent="0.3">
      <c r="B7241" s="4" t="s">
        <v>4092</v>
      </c>
      <c r="C7241" s="5">
        <v>406.68580000000003</v>
      </c>
    </row>
    <row r="7242" spans="2:3" x14ac:dyDescent="0.3">
      <c r="B7242" s="4" t="s">
        <v>9224</v>
      </c>
      <c r="C7242" s="5">
        <v>406.67950000000002</v>
      </c>
    </row>
    <row r="7243" spans="2:3" x14ac:dyDescent="0.3">
      <c r="B7243" s="4" t="s">
        <v>7881</v>
      </c>
      <c r="C7243" s="5">
        <v>406.52519999999998</v>
      </c>
    </row>
    <row r="7244" spans="2:3" x14ac:dyDescent="0.3">
      <c r="B7244" s="4" t="s">
        <v>7394</v>
      </c>
      <c r="C7244" s="5">
        <v>405.82830000000001</v>
      </c>
    </row>
    <row r="7245" spans="2:3" x14ac:dyDescent="0.3">
      <c r="B7245" s="4" t="s">
        <v>9942</v>
      </c>
      <c r="C7245" s="5">
        <v>405.6961</v>
      </c>
    </row>
    <row r="7246" spans="2:3" x14ac:dyDescent="0.3">
      <c r="B7246" s="4" t="s">
        <v>16004</v>
      </c>
      <c r="C7246" s="5">
        <v>405.3107</v>
      </c>
    </row>
    <row r="7247" spans="2:3" x14ac:dyDescent="0.3">
      <c r="B7247" s="4" t="s">
        <v>13902</v>
      </c>
      <c r="C7247" s="5">
        <v>404.55490000000003</v>
      </c>
    </row>
    <row r="7248" spans="2:3" x14ac:dyDescent="0.3">
      <c r="B7248" s="4" t="s">
        <v>14940</v>
      </c>
      <c r="C7248" s="5">
        <v>404.50619999999992</v>
      </c>
    </row>
    <row r="7249" spans="2:3" x14ac:dyDescent="0.3">
      <c r="B7249" s="4" t="s">
        <v>7671</v>
      </c>
      <c r="C7249" s="5">
        <v>404.25739999999996</v>
      </c>
    </row>
    <row r="7250" spans="2:3" x14ac:dyDescent="0.3">
      <c r="B7250" s="4" t="s">
        <v>16373</v>
      </c>
      <c r="C7250" s="5">
        <v>404.05169999999998</v>
      </c>
    </row>
    <row r="7251" spans="2:3" x14ac:dyDescent="0.3">
      <c r="B7251" s="4" t="s">
        <v>18987</v>
      </c>
      <c r="C7251" s="5">
        <v>403.65890000000002</v>
      </c>
    </row>
    <row r="7252" spans="2:3" x14ac:dyDescent="0.3">
      <c r="B7252" s="4" t="s">
        <v>16899</v>
      </c>
      <c r="C7252" s="5">
        <v>403.65030000000002</v>
      </c>
    </row>
    <row r="7253" spans="2:3" x14ac:dyDescent="0.3">
      <c r="B7253" s="4" t="s">
        <v>1707</v>
      </c>
      <c r="C7253" s="5">
        <v>403.6377</v>
      </c>
    </row>
    <row r="7254" spans="2:3" x14ac:dyDescent="0.3">
      <c r="B7254" s="4" t="s">
        <v>5496</v>
      </c>
      <c r="C7254" s="5">
        <v>403.63140000000004</v>
      </c>
    </row>
    <row r="7255" spans="2:3" x14ac:dyDescent="0.3">
      <c r="B7255" s="4" t="s">
        <v>14563</v>
      </c>
      <c r="C7255" s="5">
        <v>403.62</v>
      </c>
    </row>
    <row r="7256" spans="2:3" x14ac:dyDescent="0.3">
      <c r="B7256" s="4" t="s">
        <v>1082</v>
      </c>
      <c r="C7256" s="5">
        <v>403.59990000000005</v>
      </c>
    </row>
    <row r="7257" spans="2:3" x14ac:dyDescent="0.3">
      <c r="B7257" s="4" t="s">
        <v>1102</v>
      </c>
      <c r="C7257" s="5">
        <v>403.58100000000002</v>
      </c>
    </row>
    <row r="7258" spans="2:3" x14ac:dyDescent="0.3">
      <c r="B7258" s="4" t="s">
        <v>7325</v>
      </c>
      <c r="C7258" s="5">
        <v>403.56209999999999</v>
      </c>
    </row>
    <row r="7259" spans="2:3" x14ac:dyDescent="0.3">
      <c r="B7259" s="4" t="s">
        <v>11053</v>
      </c>
      <c r="C7259" s="5">
        <v>403.5369</v>
      </c>
    </row>
    <row r="7260" spans="2:3" x14ac:dyDescent="0.3">
      <c r="B7260" s="4" t="s">
        <v>15604</v>
      </c>
      <c r="C7260" s="5">
        <v>403.43529999999998</v>
      </c>
    </row>
    <row r="7261" spans="2:3" x14ac:dyDescent="0.3">
      <c r="B7261" s="4" t="s">
        <v>3451</v>
      </c>
      <c r="C7261" s="5">
        <v>403.38749999999999</v>
      </c>
    </row>
    <row r="7262" spans="2:3" x14ac:dyDescent="0.3">
      <c r="B7262" s="4" t="s">
        <v>15908</v>
      </c>
      <c r="C7262" s="5">
        <v>403.08730000000003</v>
      </c>
    </row>
    <row r="7263" spans="2:3" x14ac:dyDescent="0.3">
      <c r="B7263" s="4" t="s">
        <v>15390</v>
      </c>
      <c r="C7263" s="5">
        <v>403.0487</v>
      </c>
    </row>
    <row r="7264" spans="2:3" x14ac:dyDescent="0.3">
      <c r="B7264" s="4" t="s">
        <v>18034</v>
      </c>
      <c r="C7264" s="5">
        <v>403.01929999999999</v>
      </c>
    </row>
    <row r="7265" spans="2:3" x14ac:dyDescent="0.3">
      <c r="B7265" s="4" t="s">
        <v>12810</v>
      </c>
      <c r="C7265" s="5">
        <v>402.86760000000004</v>
      </c>
    </row>
    <row r="7266" spans="2:3" x14ac:dyDescent="0.3">
      <c r="B7266" s="4" t="s">
        <v>6484</v>
      </c>
      <c r="C7266" s="5">
        <v>402.59410000000003</v>
      </c>
    </row>
    <row r="7267" spans="2:3" x14ac:dyDescent="0.3">
      <c r="B7267" s="4" t="s">
        <v>2043</v>
      </c>
      <c r="C7267" s="5">
        <v>402.59410000000003</v>
      </c>
    </row>
    <row r="7268" spans="2:3" x14ac:dyDescent="0.3">
      <c r="B7268" s="4" t="s">
        <v>12882</v>
      </c>
      <c r="C7268" s="5">
        <v>402.57690000000002</v>
      </c>
    </row>
    <row r="7269" spans="2:3" x14ac:dyDescent="0.3">
      <c r="B7269" s="4" t="s">
        <v>13277</v>
      </c>
      <c r="C7269" s="5">
        <v>402.33530000000002</v>
      </c>
    </row>
    <row r="7270" spans="2:3" x14ac:dyDescent="0.3">
      <c r="B7270" s="4" t="s">
        <v>13572</v>
      </c>
      <c r="C7270" s="5">
        <v>402.07939999999996</v>
      </c>
    </row>
    <row r="7271" spans="2:3" x14ac:dyDescent="0.3">
      <c r="B7271" s="4" t="s">
        <v>9606</v>
      </c>
      <c r="C7271" s="5">
        <v>401.74079999999998</v>
      </c>
    </row>
    <row r="7272" spans="2:3" x14ac:dyDescent="0.3">
      <c r="B7272" s="4" t="s">
        <v>10247</v>
      </c>
      <c r="C7272" s="5">
        <v>401.10849999999999</v>
      </c>
    </row>
    <row r="7273" spans="2:3" x14ac:dyDescent="0.3">
      <c r="B7273" s="4" t="s">
        <v>15585</v>
      </c>
      <c r="C7273" s="5">
        <v>401.10179999999997</v>
      </c>
    </row>
    <row r="7274" spans="2:3" x14ac:dyDescent="0.3">
      <c r="B7274" s="4" t="s">
        <v>4736</v>
      </c>
      <c r="C7274" s="5">
        <v>401.03290000000004</v>
      </c>
    </row>
    <row r="7275" spans="2:3" x14ac:dyDescent="0.3">
      <c r="B7275" s="4" t="s">
        <v>2082</v>
      </c>
      <c r="C7275" s="5">
        <v>400.99689999999998</v>
      </c>
    </row>
    <row r="7276" spans="2:3" x14ac:dyDescent="0.3">
      <c r="B7276" s="4" t="s">
        <v>17913</v>
      </c>
      <c r="C7276" s="5">
        <v>400.78289999999998</v>
      </c>
    </row>
    <row r="7277" spans="2:3" x14ac:dyDescent="0.3">
      <c r="B7277" s="4" t="s">
        <v>4632</v>
      </c>
      <c r="C7277" s="5">
        <v>400.68209999999999</v>
      </c>
    </row>
    <row r="7278" spans="2:3" x14ac:dyDescent="0.3">
      <c r="B7278" s="4" t="s">
        <v>15469</v>
      </c>
      <c r="C7278" s="5">
        <v>400.62740000000002</v>
      </c>
    </row>
    <row r="7279" spans="2:3" x14ac:dyDescent="0.3">
      <c r="B7279" s="4" t="s">
        <v>6127</v>
      </c>
      <c r="C7279" s="5">
        <v>400.5077</v>
      </c>
    </row>
    <row r="7280" spans="2:3" x14ac:dyDescent="0.3">
      <c r="B7280" s="4" t="s">
        <v>11244</v>
      </c>
      <c r="C7280" s="5">
        <v>400.48880000000003</v>
      </c>
    </row>
    <row r="7281" spans="2:3" x14ac:dyDescent="0.3">
      <c r="B7281" s="4" t="s">
        <v>5828</v>
      </c>
      <c r="C7281" s="5">
        <v>400.47649999999999</v>
      </c>
    </row>
    <row r="7282" spans="2:3" x14ac:dyDescent="0.3">
      <c r="B7282" s="4" t="s">
        <v>18746</v>
      </c>
      <c r="C7282" s="5">
        <v>400.47620000000001</v>
      </c>
    </row>
    <row r="7283" spans="2:3" x14ac:dyDescent="0.3">
      <c r="B7283" s="4" t="s">
        <v>15406</v>
      </c>
      <c r="C7283" s="5">
        <v>400.47620000000001</v>
      </c>
    </row>
    <row r="7284" spans="2:3" x14ac:dyDescent="0.3">
      <c r="B7284" s="4" t="s">
        <v>6547</v>
      </c>
      <c r="C7284" s="5">
        <v>400.47620000000001</v>
      </c>
    </row>
    <row r="7285" spans="2:3" x14ac:dyDescent="0.3">
      <c r="B7285" s="4" t="s">
        <v>14184</v>
      </c>
      <c r="C7285" s="5">
        <v>400.46360000000004</v>
      </c>
    </row>
    <row r="7286" spans="2:3" x14ac:dyDescent="0.3">
      <c r="B7286" s="4" t="s">
        <v>16658</v>
      </c>
      <c r="C7286" s="5">
        <v>400.45100000000002</v>
      </c>
    </row>
    <row r="7287" spans="2:3" x14ac:dyDescent="0.3">
      <c r="B7287" s="4" t="s">
        <v>10865</v>
      </c>
      <c r="C7287" s="5">
        <v>400.39280000000002</v>
      </c>
    </row>
    <row r="7288" spans="2:3" x14ac:dyDescent="0.3">
      <c r="B7288" s="4" t="s">
        <v>11202</v>
      </c>
      <c r="C7288" s="5">
        <v>400.38800000000003</v>
      </c>
    </row>
    <row r="7289" spans="2:3" x14ac:dyDescent="0.3">
      <c r="B7289" s="4" t="s">
        <v>13205</v>
      </c>
      <c r="C7289" s="5">
        <v>400.3707</v>
      </c>
    </row>
    <row r="7290" spans="2:3" x14ac:dyDescent="0.3">
      <c r="B7290" s="4" t="s">
        <v>12629</v>
      </c>
      <c r="C7290" s="5">
        <v>400.16249999999997</v>
      </c>
    </row>
    <row r="7291" spans="2:3" x14ac:dyDescent="0.3">
      <c r="B7291" s="4" t="s">
        <v>2601</v>
      </c>
      <c r="C7291" s="5">
        <v>399.84350000000001</v>
      </c>
    </row>
    <row r="7292" spans="2:3" x14ac:dyDescent="0.3">
      <c r="B7292" s="4" t="s">
        <v>3033</v>
      </c>
      <c r="C7292" s="5">
        <v>399.79970000000003</v>
      </c>
    </row>
    <row r="7293" spans="2:3" x14ac:dyDescent="0.3">
      <c r="B7293" s="4" t="s">
        <v>12549</v>
      </c>
      <c r="C7293" s="5">
        <v>399.79349999999999</v>
      </c>
    </row>
    <row r="7294" spans="2:3" x14ac:dyDescent="0.3">
      <c r="B7294" s="4" t="s">
        <v>11541</v>
      </c>
      <c r="C7294" s="5">
        <v>399.69540000000001</v>
      </c>
    </row>
    <row r="7295" spans="2:3" x14ac:dyDescent="0.3">
      <c r="B7295" s="4" t="s">
        <v>17212</v>
      </c>
      <c r="C7295" s="5">
        <v>399.48129999999998</v>
      </c>
    </row>
    <row r="7296" spans="2:3" x14ac:dyDescent="0.3">
      <c r="B7296" s="4" t="s">
        <v>16031</v>
      </c>
      <c r="C7296" s="5">
        <v>399.2681</v>
      </c>
    </row>
    <row r="7297" spans="2:3" x14ac:dyDescent="0.3">
      <c r="B7297" s="4" t="s">
        <v>7762</v>
      </c>
      <c r="C7297" s="5">
        <v>398.67750000000001</v>
      </c>
    </row>
    <row r="7298" spans="2:3" x14ac:dyDescent="0.3">
      <c r="B7298" s="4" t="s">
        <v>6739</v>
      </c>
      <c r="C7298" s="5">
        <v>398.56040000000002</v>
      </c>
    </row>
    <row r="7299" spans="2:3" x14ac:dyDescent="0.3">
      <c r="B7299" s="4" t="s">
        <v>6514</v>
      </c>
      <c r="C7299" s="5">
        <v>398.45870000000002</v>
      </c>
    </row>
    <row r="7300" spans="2:3" x14ac:dyDescent="0.3">
      <c r="B7300" s="4" t="s">
        <v>16254</v>
      </c>
      <c r="C7300" s="5">
        <v>398.27300000000002</v>
      </c>
    </row>
    <row r="7301" spans="2:3" x14ac:dyDescent="0.3">
      <c r="B7301" s="4" t="s">
        <v>4313</v>
      </c>
      <c r="C7301" s="5">
        <v>398.24799999999999</v>
      </c>
    </row>
    <row r="7302" spans="2:3" x14ac:dyDescent="0.3">
      <c r="B7302" s="4" t="s">
        <v>6657</v>
      </c>
      <c r="C7302" s="5">
        <v>398.21709999999996</v>
      </c>
    </row>
    <row r="7303" spans="2:3" x14ac:dyDescent="0.3">
      <c r="B7303" s="4" t="s">
        <v>14721</v>
      </c>
      <c r="C7303" s="5">
        <v>398.18820000000005</v>
      </c>
    </row>
    <row r="7304" spans="2:3" x14ac:dyDescent="0.3">
      <c r="B7304" s="4" t="s">
        <v>3032</v>
      </c>
      <c r="C7304" s="5">
        <v>397.77889999999996</v>
      </c>
    </row>
    <row r="7305" spans="2:3" x14ac:dyDescent="0.3">
      <c r="B7305" s="4" t="s">
        <v>10144</v>
      </c>
      <c r="C7305" s="5">
        <v>397.77850000000001</v>
      </c>
    </row>
    <row r="7306" spans="2:3" x14ac:dyDescent="0.3">
      <c r="B7306" s="4" t="s">
        <v>15899</v>
      </c>
      <c r="C7306" s="5">
        <v>397.44499999999994</v>
      </c>
    </row>
    <row r="7307" spans="2:3" x14ac:dyDescent="0.3">
      <c r="B7307" s="4" t="s">
        <v>9479</v>
      </c>
      <c r="C7307" s="5">
        <v>397.39029999999997</v>
      </c>
    </row>
    <row r="7308" spans="2:3" x14ac:dyDescent="0.3">
      <c r="B7308" s="4" t="s">
        <v>12898</v>
      </c>
      <c r="C7308" s="5">
        <v>397.35300000000001</v>
      </c>
    </row>
    <row r="7309" spans="2:3" x14ac:dyDescent="0.3">
      <c r="B7309" s="4" t="s">
        <v>10293</v>
      </c>
      <c r="C7309" s="5">
        <v>397.34619999999995</v>
      </c>
    </row>
    <row r="7310" spans="2:3" x14ac:dyDescent="0.3">
      <c r="B7310" s="4" t="s">
        <v>9663</v>
      </c>
      <c r="C7310" s="5">
        <v>397.3399</v>
      </c>
    </row>
    <row r="7311" spans="2:3" x14ac:dyDescent="0.3">
      <c r="B7311" s="4" t="s">
        <v>17874</v>
      </c>
      <c r="C7311" s="5">
        <v>397.31470000000002</v>
      </c>
    </row>
    <row r="7312" spans="2:3" x14ac:dyDescent="0.3">
      <c r="B7312" s="4" t="s">
        <v>17463</v>
      </c>
      <c r="C7312" s="5">
        <v>397.31470000000002</v>
      </c>
    </row>
    <row r="7313" spans="2:3" x14ac:dyDescent="0.3">
      <c r="B7313" s="4" t="s">
        <v>11987</v>
      </c>
      <c r="C7313" s="5">
        <v>397.28320000000002</v>
      </c>
    </row>
    <row r="7314" spans="2:3" x14ac:dyDescent="0.3">
      <c r="B7314" s="4" t="s">
        <v>13226</v>
      </c>
      <c r="C7314" s="5">
        <v>397.27690000000001</v>
      </c>
    </row>
    <row r="7315" spans="2:3" x14ac:dyDescent="0.3">
      <c r="B7315" s="4" t="s">
        <v>17474</v>
      </c>
      <c r="C7315" s="5">
        <v>397.27060000000006</v>
      </c>
    </row>
    <row r="7316" spans="2:3" x14ac:dyDescent="0.3">
      <c r="B7316" s="4" t="s">
        <v>11687</v>
      </c>
      <c r="C7316" s="5">
        <v>397.25319999999999</v>
      </c>
    </row>
    <row r="7317" spans="2:3" x14ac:dyDescent="0.3">
      <c r="B7317" s="4" t="s">
        <v>14858</v>
      </c>
      <c r="C7317" s="5">
        <v>397.24700000000001</v>
      </c>
    </row>
    <row r="7318" spans="2:3" x14ac:dyDescent="0.3">
      <c r="B7318" s="4" t="s">
        <v>1001</v>
      </c>
      <c r="C7318" s="5">
        <v>397.14109999999999</v>
      </c>
    </row>
    <row r="7319" spans="2:3" x14ac:dyDescent="0.3">
      <c r="B7319" s="4" t="s">
        <v>10879</v>
      </c>
      <c r="C7319" s="5">
        <v>396.54380000000003</v>
      </c>
    </row>
    <row r="7320" spans="2:3" x14ac:dyDescent="0.3">
      <c r="B7320" s="4" t="s">
        <v>4494</v>
      </c>
      <c r="C7320" s="5">
        <v>396.52510000000001</v>
      </c>
    </row>
    <row r="7321" spans="2:3" x14ac:dyDescent="0.3">
      <c r="B7321" s="4" t="s">
        <v>3707</v>
      </c>
      <c r="C7321" s="5">
        <v>396.50039999999996</v>
      </c>
    </row>
    <row r="7322" spans="2:3" x14ac:dyDescent="0.3">
      <c r="B7322" s="4" t="s">
        <v>2712</v>
      </c>
      <c r="C7322" s="5">
        <v>396.06920000000002</v>
      </c>
    </row>
    <row r="7323" spans="2:3" x14ac:dyDescent="0.3">
      <c r="B7323" s="4" t="s">
        <v>11135</v>
      </c>
      <c r="C7323" s="5">
        <v>395.81349999999998</v>
      </c>
    </row>
    <row r="7324" spans="2:3" x14ac:dyDescent="0.3">
      <c r="B7324" s="4" t="s">
        <v>3858</v>
      </c>
      <c r="C7324" s="5">
        <v>395.79380000000003</v>
      </c>
    </row>
    <row r="7325" spans="2:3" x14ac:dyDescent="0.3">
      <c r="B7325" s="4" t="s">
        <v>8099</v>
      </c>
      <c r="C7325" s="5">
        <v>395.5308</v>
      </c>
    </row>
    <row r="7326" spans="2:3" x14ac:dyDescent="0.3">
      <c r="B7326" s="4" t="s">
        <v>16142</v>
      </c>
      <c r="C7326" s="5">
        <v>395.4178</v>
      </c>
    </row>
    <row r="7327" spans="2:3" x14ac:dyDescent="0.3">
      <c r="B7327" s="4" t="s">
        <v>9974</v>
      </c>
      <c r="C7327" s="5">
        <v>395.38159999999999</v>
      </c>
    </row>
    <row r="7328" spans="2:3" x14ac:dyDescent="0.3">
      <c r="B7328" s="4" t="s">
        <v>1197</v>
      </c>
      <c r="C7328" s="5">
        <v>394.51029999999997</v>
      </c>
    </row>
    <row r="7329" spans="2:3" x14ac:dyDescent="0.3">
      <c r="B7329" s="4" t="s">
        <v>14536</v>
      </c>
      <c r="C7329" s="5">
        <v>394.38</v>
      </c>
    </row>
    <row r="7330" spans="2:3" x14ac:dyDescent="0.3">
      <c r="B7330" s="4" t="s">
        <v>18280</v>
      </c>
      <c r="C7330" s="5">
        <v>394.32330000000002</v>
      </c>
    </row>
    <row r="7331" spans="2:3" x14ac:dyDescent="0.3">
      <c r="B7331" s="4" t="s">
        <v>16800</v>
      </c>
      <c r="C7331" s="5">
        <v>394.32330000000002</v>
      </c>
    </row>
    <row r="7332" spans="2:3" x14ac:dyDescent="0.3">
      <c r="B7332" s="4" t="s">
        <v>11727</v>
      </c>
      <c r="C7332" s="5">
        <v>394.32330000000002</v>
      </c>
    </row>
    <row r="7333" spans="2:3" x14ac:dyDescent="0.3">
      <c r="B7333" s="4" t="s">
        <v>11143</v>
      </c>
      <c r="C7333" s="5">
        <v>394.32330000000002</v>
      </c>
    </row>
    <row r="7334" spans="2:3" x14ac:dyDescent="0.3">
      <c r="B7334" s="4" t="s">
        <v>10373</v>
      </c>
      <c r="C7334" s="5">
        <v>394.32330000000002</v>
      </c>
    </row>
    <row r="7335" spans="2:3" x14ac:dyDescent="0.3">
      <c r="B7335" s="4" t="s">
        <v>8765</v>
      </c>
      <c r="C7335" s="5">
        <v>394.32330000000002</v>
      </c>
    </row>
    <row r="7336" spans="2:3" x14ac:dyDescent="0.3">
      <c r="B7336" s="4" t="s">
        <v>7768</v>
      </c>
      <c r="C7336" s="5">
        <v>394.32330000000002</v>
      </c>
    </row>
    <row r="7337" spans="2:3" x14ac:dyDescent="0.3">
      <c r="B7337" s="4" t="s">
        <v>6904</v>
      </c>
      <c r="C7337" s="5">
        <v>394.32330000000002</v>
      </c>
    </row>
    <row r="7338" spans="2:3" x14ac:dyDescent="0.3">
      <c r="B7338" s="4" t="s">
        <v>8022</v>
      </c>
      <c r="C7338" s="5">
        <v>394.32330000000002</v>
      </c>
    </row>
    <row r="7339" spans="2:3" x14ac:dyDescent="0.3">
      <c r="B7339" s="4" t="s">
        <v>6903</v>
      </c>
      <c r="C7339" s="5">
        <v>394.32330000000002</v>
      </c>
    </row>
    <row r="7340" spans="2:3" x14ac:dyDescent="0.3">
      <c r="B7340" s="4" t="s">
        <v>7227</v>
      </c>
      <c r="C7340" s="5">
        <v>394.32330000000002</v>
      </c>
    </row>
    <row r="7341" spans="2:3" x14ac:dyDescent="0.3">
      <c r="B7341" s="4" t="s">
        <v>7112</v>
      </c>
      <c r="C7341" s="5">
        <v>394.32330000000002</v>
      </c>
    </row>
    <row r="7342" spans="2:3" x14ac:dyDescent="0.3">
      <c r="B7342" s="4" t="s">
        <v>743</v>
      </c>
      <c r="C7342" s="5">
        <v>394.32330000000002</v>
      </c>
    </row>
    <row r="7343" spans="2:3" x14ac:dyDescent="0.3">
      <c r="B7343" s="4" t="s">
        <v>16005</v>
      </c>
      <c r="C7343" s="5">
        <v>394.26659999999998</v>
      </c>
    </row>
    <row r="7344" spans="2:3" x14ac:dyDescent="0.3">
      <c r="B7344" s="4" t="s">
        <v>13169</v>
      </c>
      <c r="C7344" s="5">
        <v>394.26659999999998</v>
      </c>
    </row>
    <row r="7345" spans="2:3" x14ac:dyDescent="0.3">
      <c r="B7345" s="4" t="s">
        <v>12197</v>
      </c>
      <c r="C7345" s="5">
        <v>394.19100000000003</v>
      </c>
    </row>
    <row r="7346" spans="2:3" x14ac:dyDescent="0.3">
      <c r="B7346" s="4" t="s">
        <v>16706</v>
      </c>
      <c r="C7346" s="5">
        <v>394.11630000000002</v>
      </c>
    </row>
    <row r="7347" spans="2:3" x14ac:dyDescent="0.3">
      <c r="B7347" s="4" t="s">
        <v>13612</v>
      </c>
      <c r="C7347" s="5">
        <v>394.10889999999995</v>
      </c>
    </row>
    <row r="7348" spans="2:3" x14ac:dyDescent="0.3">
      <c r="B7348" s="4" t="s">
        <v>2744</v>
      </c>
      <c r="C7348" s="5">
        <v>393.91579999999999</v>
      </c>
    </row>
    <row r="7349" spans="2:3" x14ac:dyDescent="0.3">
      <c r="B7349" s="4" t="s">
        <v>9495</v>
      </c>
      <c r="C7349" s="5">
        <v>393.86580000000004</v>
      </c>
    </row>
    <row r="7350" spans="2:3" x14ac:dyDescent="0.3">
      <c r="B7350" s="4" t="s">
        <v>9399</v>
      </c>
      <c r="C7350" s="5">
        <v>393.19490000000002</v>
      </c>
    </row>
    <row r="7351" spans="2:3" x14ac:dyDescent="0.3">
      <c r="B7351" s="4" t="s">
        <v>18257</v>
      </c>
      <c r="C7351" s="5">
        <v>392.95780000000002</v>
      </c>
    </row>
    <row r="7352" spans="2:3" x14ac:dyDescent="0.3">
      <c r="B7352" s="4" t="s">
        <v>15766</v>
      </c>
      <c r="C7352" s="5">
        <v>392.91629999999998</v>
      </c>
    </row>
    <row r="7353" spans="2:3" x14ac:dyDescent="0.3">
      <c r="B7353" s="4" t="s">
        <v>9131</v>
      </c>
      <c r="C7353" s="5">
        <v>392.7398</v>
      </c>
    </row>
    <row r="7354" spans="2:3" x14ac:dyDescent="0.3">
      <c r="B7354" s="4" t="s">
        <v>15143</v>
      </c>
      <c r="C7354" s="5">
        <v>392.68079999999998</v>
      </c>
    </row>
    <row r="7355" spans="2:3" x14ac:dyDescent="0.3">
      <c r="B7355" s="4" t="s">
        <v>15236</v>
      </c>
      <c r="C7355" s="5">
        <v>392.68079999999998</v>
      </c>
    </row>
    <row r="7356" spans="2:3" x14ac:dyDescent="0.3">
      <c r="B7356" s="4" t="s">
        <v>13241</v>
      </c>
      <c r="C7356" s="5">
        <v>392.68079999999998</v>
      </c>
    </row>
    <row r="7357" spans="2:3" x14ac:dyDescent="0.3">
      <c r="B7357" s="4" t="s">
        <v>12829</v>
      </c>
      <c r="C7357" s="5">
        <v>392.68079999999998</v>
      </c>
    </row>
    <row r="7358" spans="2:3" x14ac:dyDescent="0.3">
      <c r="B7358" s="4" t="s">
        <v>11615</v>
      </c>
      <c r="C7358" s="5">
        <v>392.68079999999998</v>
      </c>
    </row>
    <row r="7359" spans="2:3" x14ac:dyDescent="0.3">
      <c r="B7359" s="4" t="s">
        <v>10832</v>
      </c>
      <c r="C7359" s="5">
        <v>392.68079999999998</v>
      </c>
    </row>
    <row r="7360" spans="2:3" x14ac:dyDescent="0.3">
      <c r="B7360" s="4" t="s">
        <v>10825</v>
      </c>
      <c r="C7360" s="5">
        <v>392.68079999999998</v>
      </c>
    </row>
    <row r="7361" spans="2:3" x14ac:dyDescent="0.3">
      <c r="B7361" s="4" t="s">
        <v>4349</v>
      </c>
      <c r="C7361" s="5">
        <v>392.68079999999998</v>
      </c>
    </row>
    <row r="7362" spans="2:3" x14ac:dyDescent="0.3">
      <c r="B7362" s="4" t="s">
        <v>5168</v>
      </c>
      <c r="C7362" s="5">
        <v>392.68079999999998</v>
      </c>
    </row>
    <row r="7363" spans="2:3" x14ac:dyDescent="0.3">
      <c r="B7363" s="4" t="s">
        <v>5422</v>
      </c>
      <c r="C7363" s="5">
        <v>392.47520000000003</v>
      </c>
    </row>
    <row r="7364" spans="2:3" x14ac:dyDescent="0.3">
      <c r="B7364" s="4" t="s">
        <v>3992</v>
      </c>
      <c r="C7364" s="5">
        <v>392.31299999999999</v>
      </c>
    </row>
    <row r="7365" spans="2:3" x14ac:dyDescent="0.3">
      <c r="B7365" s="4" t="s">
        <v>8093</v>
      </c>
      <c r="C7365" s="5">
        <v>392.25709999999998</v>
      </c>
    </row>
    <row r="7366" spans="2:3" x14ac:dyDescent="0.3">
      <c r="B7366" s="4" t="s">
        <v>2628</v>
      </c>
      <c r="C7366" s="5">
        <v>392.21850000000001</v>
      </c>
    </row>
    <row r="7367" spans="2:3" x14ac:dyDescent="0.3">
      <c r="B7367" s="4" t="s">
        <v>4631</v>
      </c>
      <c r="C7367" s="5">
        <v>392.13819999999998</v>
      </c>
    </row>
    <row r="7368" spans="2:3" x14ac:dyDescent="0.3">
      <c r="B7368" s="4" t="s">
        <v>7185</v>
      </c>
      <c r="C7368" s="5">
        <v>391.98160000000001</v>
      </c>
    </row>
    <row r="7369" spans="2:3" x14ac:dyDescent="0.3">
      <c r="B7369" s="4" t="s">
        <v>5507</v>
      </c>
      <c r="C7369" s="5">
        <v>391.66179999999997</v>
      </c>
    </row>
    <row r="7370" spans="2:3" x14ac:dyDescent="0.3">
      <c r="B7370" s="4" t="s">
        <v>18463</v>
      </c>
      <c r="C7370" s="5">
        <v>391.59249999999997</v>
      </c>
    </row>
    <row r="7371" spans="2:3" x14ac:dyDescent="0.3">
      <c r="B7371" s="4" t="s">
        <v>759</v>
      </c>
      <c r="C7371" s="5">
        <v>391.53039999999999</v>
      </c>
    </row>
    <row r="7372" spans="2:3" x14ac:dyDescent="0.3">
      <c r="B7372" s="4" t="s">
        <v>8289</v>
      </c>
      <c r="C7372" s="5">
        <v>391.14290000000005</v>
      </c>
    </row>
    <row r="7373" spans="2:3" x14ac:dyDescent="0.3">
      <c r="B7373" s="4" t="s">
        <v>11252</v>
      </c>
      <c r="C7373" s="5">
        <v>391.12400000000002</v>
      </c>
    </row>
    <row r="7374" spans="2:3" x14ac:dyDescent="0.3">
      <c r="B7374" s="4" t="s">
        <v>16862</v>
      </c>
      <c r="C7374" s="5">
        <v>391.10509999999999</v>
      </c>
    </row>
    <row r="7375" spans="2:3" x14ac:dyDescent="0.3">
      <c r="B7375" s="4" t="s">
        <v>17332</v>
      </c>
      <c r="C7375" s="5">
        <v>391.06729999999999</v>
      </c>
    </row>
    <row r="7376" spans="2:3" x14ac:dyDescent="0.3">
      <c r="B7376" s="4" t="s">
        <v>7666</v>
      </c>
      <c r="C7376" s="5">
        <v>391.01690000000002</v>
      </c>
    </row>
    <row r="7377" spans="2:3" x14ac:dyDescent="0.3">
      <c r="B7377" s="4" t="s">
        <v>10034</v>
      </c>
      <c r="C7377" s="5">
        <v>390.97910000000002</v>
      </c>
    </row>
    <row r="7378" spans="2:3" x14ac:dyDescent="0.3">
      <c r="B7378" s="4" t="s">
        <v>7638</v>
      </c>
      <c r="C7378" s="5">
        <v>390.51060000000001</v>
      </c>
    </row>
    <row r="7379" spans="2:3" x14ac:dyDescent="0.3">
      <c r="B7379" s="4" t="s">
        <v>1113</v>
      </c>
      <c r="C7379" s="5">
        <v>389.86660000000006</v>
      </c>
    </row>
    <row r="7380" spans="2:3" x14ac:dyDescent="0.3">
      <c r="B7380" s="4" t="s">
        <v>6009</v>
      </c>
      <c r="C7380" s="5">
        <v>389.48300000000006</v>
      </c>
    </row>
    <row r="7381" spans="2:3" x14ac:dyDescent="0.3">
      <c r="B7381" s="4" t="s">
        <v>13144</v>
      </c>
      <c r="C7381" s="5">
        <v>389.33929999999998</v>
      </c>
    </row>
    <row r="7382" spans="2:3" x14ac:dyDescent="0.3">
      <c r="B7382" s="4" t="s">
        <v>15457</v>
      </c>
      <c r="C7382" s="5">
        <v>389.33450000000005</v>
      </c>
    </row>
    <row r="7383" spans="2:3" x14ac:dyDescent="0.3">
      <c r="B7383" s="4" t="s">
        <v>7270</v>
      </c>
      <c r="C7383" s="5">
        <v>389.28300000000002</v>
      </c>
    </row>
    <row r="7384" spans="2:3" x14ac:dyDescent="0.3">
      <c r="B7384" s="4" t="s">
        <v>16116</v>
      </c>
      <c r="C7384" s="5">
        <v>388.5378</v>
      </c>
    </row>
    <row r="7385" spans="2:3" x14ac:dyDescent="0.3">
      <c r="B7385" s="4" t="s">
        <v>4794</v>
      </c>
      <c r="C7385" s="5">
        <v>388.48789999999997</v>
      </c>
    </row>
    <row r="7386" spans="2:3" x14ac:dyDescent="0.3">
      <c r="B7386" s="4" t="s">
        <v>17545</v>
      </c>
      <c r="C7386" s="5">
        <v>388.3664</v>
      </c>
    </row>
    <row r="7387" spans="2:3" x14ac:dyDescent="0.3">
      <c r="B7387" s="4" t="s">
        <v>1289</v>
      </c>
      <c r="C7387" s="5">
        <v>388.15939999999995</v>
      </c>
    </row>
    <row r="7388" spans="2:3" x14ac:dyDescent="0.3">
      <c r="B7388" s="4" t="s">
        <v>8586</v>
      </c>
      <c r="C7388" s="5">
        <v>388.08850000000001</v>
      </c>
    </row>
    <row r="7389" spans="2:3" x14ac:dyDescent="0.3">
      <c r="B7389" s="4" t="s">
        <v>13679</v>
      </c>
      <c r="C7389" s="5">
        <v>387.98770000000002</v>
      </c>
    </row>
    <row r="7390" spans="2:3" x14ac:dyDescent="0.3">
      <c r="B7390" s="4" t="s">
        <v>10355</v>
      </c>
      <c r="C7390" s="5">
        <v>387.93730000000005</v>
      </c>
    </row>
    <row r="7391" spans="2:3" x14ac:dyDescent="0.3">
      <c r="B7391" s="4" t="s">
        <v>10664</v>
      </c>
      <c r="C7391" s="5">
        <v>387.92470000000003</v>
      </c>
    </row>
    <row r="7392" spans="2:3" x14ac:dyDescent="0.3">
      <c r="B7392" s="4" t="s">
        <v>1065</v>
      </c>
      <c r="C7392" s="5">
        <v>387.92470000000003</v>
      </c>
    </row>
    <row r="7393" spans="2:3" x14ac:dyDescent="0.3">
      <c r="B7393" s="4" t="s">
        <v>4323</v>
      </c>
      <c r="C7393" s="5">
        <v>387.9058</v>
      </c>
    </row>
    <row r="7394" spans="2:3" x14ac:dyDescent="0.3">
      <c r="B7394" s="4" t="s">
        <v>16925</v>
      </c>
      <c r="C7394" s="5">
        <v>387.74439999999998</v>
      </c>
    </row>
    <row r="7395" spans="2:3" x14ac:dyDescent="0.3">
      <c r="B7395" s="4" t="s">
        <v>4477</v>
      </c>
      <c r="C7395" s="5">
        <v>387.74439999999998</v>
      </c>
    </row>
    <row r="7396" spans="2:3" x14ac:dyDescent="0.3">
      <c r="B7396" s="4" t="s">
        <v>15538</v>
      </c>
      <c r="C7396" s="5">
        <v>387.71190000000001</v>
      </c>
    </row>
    <row r="7397" spans="2:3" x14ac:dyDescent="0.3">
      <c r="B7397" s="4" t="s">
        <v>1263</v>
      </c>
      <c r="C7397" s="5">
        <v>387.32350000000002</v>
      </c>
    </row>
    <row r="7398" spans="2:3" x14ac:dyDescent="0.3">
      <c r="B7398" s="4" t="s">
        <v>15974</v>
      </c>
      <c r="C7398" s="5">
        <v>387.16720000000004</v>
      </c>
    </row>
    <row r="7399" spans="2:3" x14ac:dyDescent="0.3">
      <c r="B7399" s="4" t="s">
        <v>3017</v>
      </c>
      <c r="C7399" s="5">
        <v>387.09529999999995</v>
      </c>
    </row>
    <row r="7400" spans="2:3" x14ac:dyDescent="0.3">
      <c r="B7400" s="4" t="s">
        <v>10489</v>
      </c>
      <c r="C7400" s="5">
        <v>386.89239999999995</v>
      </c>
    </row>
    <row r="7401" spans="2:3" x14ac:dyDescent="0.3">
      <c r="B7401" s="4" t="s">
        <v>11825</v>
      </c>
      <c r="C7401" s="5">
        <v>386.64120000000003</v>
      </c>
    </row>
    <row r="7402" spans="2:3" x14ac:dyDescent="0.3">
      <c r="B7402" s="4" t="s">
        <v>15950</v>
      </c>
      <c r="C7402" s="5">
        <v>386.38529999999997</v>
      </c>
    </row>
    <row r="7403" spans="2:3" x14ac:dyDescent="0.3">
      <c r="B7403" s="4" t="s">
        <v>15581</v>
      </c>
      <c r="C7403" s="5">
        <v>386.00889999999998</v>
      </c>
    </row>
    <row r="7404" spans="2:3" x14ac:dyDescent="0.3">
      <c r="B7404" s="4" t="s">
        <v>14641</v>
      </c>
      <c r="C7404" s="5">
        <v>385.94669999999996</v>
      </c>
    </row>
    <row r="7405" spans="2:3" x14ac:dyDescent="0.3">
      <c r="B7405" s="4" t="s">
        <v>9918</v>
      </c>
      <c r="C7405" s="5">
        <v>385.8723</v>
      </c>
    </row>
    <row r="7406" spans="2:3" x14ac:dyDescent="0.3">
      <c r="B7406" s="4" t="s">
        <v>16512</v>
      </c>
      <c r="C7406" s="5">
        <v>385.60829999999999</v>
      </c>
    </row>
    <row r="7407" spans="2:3" x14ac:dyDescent="0.3">
      <c r="B7407" s="4" t="s">
        <v>13852</v>
      </c>
      <c r="C7407" s="5">
        <v>385.41570000000002</v>
      </c>
    </row>
    <row r="7408" spans="2:3" x14ac:dyDescent="0.3">
      <c r="B7408" s="4" t="s">
        <v>13904</v>
      </c>
      <c r="C7408" s="5">
        <v>385.24550000000005</v>
      </c>
    </row>
    <row r="7409" spans="2:3" x14ac:dyDescent="0.3">
      <c r="B7409" s="4" t="s">
        <v>10668</v>
      </c>
      <c r="C7409" s="5">
        <v>385.02659999999997</v>
      </c>
    </row>
    <row r="7410" spans="2:3" x14ac:dyDescent="0.3">
      <c r="B7410" s="4" t="s">
        <v>7771</v>
      </c>
      <c r="C7410" s="5">
        <v>384.85770000000002</v>
      </c>
    </row>
    <row r="7411" spans="2:3" x14ac:dyDescent="0.3">
      <c r="B7411" s="4" t="s">
        <v>10843</v>
      </c>
      <c r="C7411" s="5">
        <v>384.83879999999999</v>
      </c>
    </row>
    <row r="7412" spans="2:3" x14ac:dyDescent="0.3">
      <c r="B7412" s="4" t="s">
        <v>12138</v>
      </c>
      <c r="C7412" s="5">
        <v>384.81990000000002</v>
      </c>
    </row>
    <row r="7413" spans="2:3" x14ac:dyDescent="0.3">
      <c r="B7413" s="4" t="s">
        <v>3862</v>
      </c>
      <c r="C7413" s="5">
        <v>384.81360000000001</v>
      </c>
    </row>
    <row r="7414" spans="2:3" x14ac:dyDescent="0.3">
      <c r="B7414" s="4" t="s">
        <v>3516</v>
      </c>
      <c r="C7414" s="5">
        <v>384.8073</v>
      </c>
    </row>
    <row r="7415" spans="2:3" x14ac:dyDescent="0.3">
      <c r="B7415" s="4" t="s">
        <v>12122</v>
      </c>
      <c r="C7415" s="5">
        <v>384.79470000000003</v>
      </c>
    </row>
    <row r="7416" spans="2:3" x14ac:dyDescent="0.3">
      <c r="B7416" s="4" t="s">
        <v>13024</v>
      </c>
      <c r="C7416" s="5">
        <v>384.78210000000001</v>
      </c>
    </row>
    <row r="7417" spans="2:3" x14ac:dyDescent="0.3">
      <c r="B7417" s="4" t="s">
        <v>4056</v>
      </c>
      <c r="C7417" s="5">
        <v>384.78210000000001</v>
      </c>
    </row>
    <row r="7418" spans="2:3" x14ac:dyDescent="0.3">
      <c r="B7418" s="4" t="s">
        <v>18474</v>
      </c>
      <c r="C7418" s="5">
        <v>384.68530000000004</v>
      </c>
    </row>
    <row r="7419" spans="2:3" x14ac:dyDescent="0.3">
      <c r="B7419" s="4" t="s">
        <v>8953</v>
      </c>
      <c r="C7419" s="5">
        <v>384.49429999999995</v>
      </c>
    </row>
    <row r="7420" spans="2:3" x14ac:dyDescent="0.3">
      <c r="B7420" s="4" t="s">
        <v>6082</v>
      </c>
      <c r="C7420" s="5">
        <v>384.15100000000001</v>
      </c>
    </row>
    <row r="7421" spans="2:3" x14ac:dyDescent="0.3">
      <c r="B7421" s="4" t="s">
        <v>1237</v>
      </c>
      <c r="C7421" s="5">
        <v>383.72609999999997</v>
      </c>
    </row>
    <row r="7422" spans="2:3" x14ac:dyDescent="0.3">
      <c r="B7422" s="4" t="s">
        <v>17289</v>
      </c>
      <c r="C7422" s="5">
        <v>382.74269999999996</v>
      </c>
    </row>
    <row r="7423" spans="2:3" x14ac:dyDescent="0.3">
      <c r="B7423" s="4" t="s">
        <v>7993</v>
      </c>
      <c r="C7423" s="5">
        <v>382.60230000000001</v>
      </c>
    </row>
    <row r="7424" spans="2:3" x14ac:dyDescent="0.3">
      <c r="B7424" s="4" t="s">
        <v>11237</v>
      </c>
      <c r="C7424" s="5">
        <v>382.50450000000001</v>
      </c>
    </row>
    <row r="7425" spans="2:3" x14ac:dyDescent="0.3">
      <c r="B7425" s="4" t="s">
        <v>11004</v>
      </c>
      <c r="C7425" s="5">
        <v>382.50450000000001</v>
      </c>
    </row>
    <row r="7426" spans="2:3" x14ac:dyDescent="0.3">
      <c r="B7426" s="4" t="s">
        <v>13495</v>
      </c>
      <c r="C7426" s="5">
        <v>382.3537</v>
      </c>
    </row>
    <row r="7427" spans="2:3" x14ac:dyDescent="0.3">
      <c r="B7427" s="4" t="s">
        <v>6146</v>
      </c>
      <c r="C7427" s="5">
        <v>382.35289999999998</v>
      </c>
    </row>
    <row r="7428" spans="2:3" x14ac:dyDescent="0.3">
      <c r="B7428" s="4" t="s">
        <v>11855</v>
      </c>
      <c r="C7428" s="5">
        <v>382.32850000000002</v>
      </c>
    </row>
    <row r="7429" spans="2:3" x14ac:dyDescent="0.3">
      <c r="B7429" s="4" t="s">
        <v>6309</v>
      </c>
      <c r="C7429" s="5">
        <v>382.32299999999998</v>
      </c>
    </row>
    <row r="7430" spans="2:3" x14ac:dyDescent="0.3">
      <c r="B7430" s="4" t="s">
        <v>13850</v>
      </c>
      <c r="C7430" s="5">
        <v>382.30959999999999</v>
      </c>
    </row>
    <row r="7431" spans="2:3" x14ac:dyDescent="0.3">
      <c r="B7431" s="4" t="s">
        <v>13093</v>
      </c>
      <c r="C7431" s="5">
        <v>381.84740000000005</v>
      </c>
    </row>
    <row r="7432" spans="2:3" x14ac:dyDescent="0.3">
      <c r="B7432" s="4" t="s">
        <v>9049</v>
      </c>
      <c r="C7432" s="5">
        <v>381.77550000000002</v>
      </c>
    </row>
    <row r="7433" spans="2:3" x14ac:dyDescent="0.3">
      <c r="B7433" s="4" t="s">
        <v>2501</v>
      </c>
      <c r="C7433" s="5">
        <v>381.7466</v>
      </c>
    </row>
    <row r="7434" spans="2:3" x14ac:dyDescent="0.3">
      <c r="B7434" s="4" t="s">
        <v>10045</v>
      </c>
      <c r="C7434" s="5">
        <v>381.73400000000004</v>
      </c>
    </row>
    <row r="7435" spans="2:3" x14ac:dyDescent="0.3">
      <c r="B7435" s="4" t="s">
        <v>12297</v>
      </c>
      <c r="C7435" s="5">
        <v>381.7088</v>
      </c>
    </row>
    <row r="7436" spans="2:3" x14ac:dyDescent="0.3">
      <c r="B7436" s="4" t="s">
        <v>11580</v>
      </c>
      <c r="C7436" s="5">
        <v>381.69620000000003</v>
      </c>
    </row>
    <row r="7437" spans="2:3" x14ac:dyDescent="0.3">
      <c r="B7437" s="4" t="s">
        <v>12975</v>
      </c>
      <c r="C7437" s="5">
        <v>381.66470000000004</v>
      </c>
    </row>
    <row r="7438" spans="2:3" x14ac:dyDescent="0.3">
      <c r="B7438" s="4" t="s">
        <v>16691</v>
      </c>
      <c r="C7438" s="5">
        <v>381.65839999999997</v>
      </c>
    </row>
    <row r="7439" spans="2:3" x14ac:dyDescent="0.3">
      <c r="B7439" s="4" t="s">
        <v>10817</v>
      </c>
      <c r="C7439" s="5">
        <v>381.62689999999998</v>
      </c>
    </row>
    <row r="7440" spans="2:3" x14ac:dyDescent="0.3">
      <c r="B7440" s="4" t="s">
        <v>2382</v>
      </c>
      <c r="C7440" s="5">
        <v>381.62059999999997</v>
      </c>
    </row>
    <row r="7441" spans="2:3" x14ac:dyDescent="0.3">
      <c r="B7441" s="4" t="s">
        <v>16305</v>
      </c>
      <c r="C7441" s="5">
        <v>381.60210000000001</v>
      </c>
    </row>
    <row r="7442" spans="2:3" x14ac:dyDescent="0.3">
      <c r="B7442" s="4" t="s">
        <v>14630</v>
      </c>
      <c r="C7442" s="5">
        <v>381.55130000000003</v>
      </c>
    </row>
    <row r="7443" spans="2:3" x14ac:dyDescent="0.3">
      <c r="B7443" s="4" t="s">
        <v>6803</v>
      </c>
      <c r="C7443" s="5">
        <v>381.55130000000003</v>
      </c>
    </row>
    <row r="7444" spans="2:3" x14ac:dyDescent="0.3">
      <c r="B7444" s="4" t="s">
        <v>2921</v>
      </c>
      <c r="C7444" s="5">
        <v>381.20799999999997</v>
      </c>
    </row>
    <row r="7445" spans="2:3" x14ac:dyDescent="0.3">
      <c r="B7445" s="4" t="s">
        <v>15572</v>
      </c>
      <c r="C7445" s="5">
        <v>381.17099999999999</v>
      </c>
    </row>
    <row r="7446" spans="2:3" x14ac:dyDescent="0.3">
      <c r="B7446" s="4" t="s">
        <v>12243</v>
      </c>
      <c r="C7446" s="5">
        <v>380.93099999999998</v>
      </c>
    </row>
    <row r="7447" spans="2:3" x14ac:dyDescent="0.3">
      <c r="B7447" s="4" t="s">
        <v>3464</v>
      </c>
      <c r="C7447" s="5">
        <v>380.85930000000002</v>
      </c>
    </row>
    <row r="7448" spans="2:3" x14ac:dyDescent="0.3">
      <c r="B7448" s="4" t="s">
        <v>14968</v>
      </c>
      <c r="C7448" s="5">
        <v>380.81329999999997</v>
      </c>
    </row>
    <row r="7449" spans="2:3" x14ac:dyDescent="0.3">
      <c r="B7449" s="4" t="s">
        <v>8577</v>
      </c>
      <c r="C7449" s="5">
        <v>380.67910000000001</v>
      </c>
    </row>
    <row r="7450" spans="2:3" x14ac:dyDescent="0.3">
      <c r="B7450" s="4" t="s">
        <v>10994</v>
      </c>
      <c r="C7450" s="5">
        <v>380.48199999999997</v>
      </c>
    </row>
    <row r="7451" spans="2:3" x14ac:dyDescent="0.3">
      <c r="B7451" s="4" t="s">
        <v>14045</v>
      </c>
      <c r="C7451" s="5">
        <v>380.42489999999998</v>
      </c>
    </row>
    <row r="7452" spans="2:3" x14ac:dyDescent="0.3">
      <c r="B7452" s="4" t="s">
        <v>10968</v>
      </c>
      <c r="C7452" s="5">
        <v>380.36309999999997</v>
      </c>
    </row>
    <row r="7453" spans="2:3" x14ac:dyDescent="0.3">
      <c r="B7453" s="4" t="s">
        <v>15430</v>
      </c>
      <c r="C7453" s="5">
        <v>380.12399999999997</v>
      </c>
    </row>
    <row r="7454" spans="2:3" x14ac:dyDescent="0.3">
      <c r="B7454" s="4" t="s">
        <v>16184</v>
      </c>
      <c r="C7454" s="5">
        <v>380.10440000000006</v>
      </c>
    </row>
    <row r="7455" spans="2:3" x14ac:dyDescent="0.3">
      <c r="B7455" s="4" t="s">
        <v>4265</v>
      </c>
      <c r="C7455" s="5">
        <v>379.93079999999998</v>
      </c>
    </row>
    <row r="7456" spans="2:3" x14ac:dyDescent="0.3">
      <c r="B7456" s="4" t="s">
        <v>11134</v>
      </c>
      <c r="C7456" s="5">
        <v>379.74300000000005</v>
      </c>
    </row>
    <row r="7457" spans="2:3" x14ac:dyDescent="0.3">
      <c r="B7457" s="4" t="s">
        <v>3372</v>
      </c>
      <c r="C7457" s="5">
        <v>379.49260000000004</v>
      </c>
    </row>
    <row r="7458" spans="2:3" x14ac:dyDescent="0.3">
      <c r="B7458" s="4" t="s">
        <v>7472</v>
      </c>
      <c r="C7458" s="5">
        <v>379.47309999999999</v>
      </c>
    </row>
    <row r="7459" spans="2:3" x14ac:dyDescent="0.3">
      <c r="B7459" s="4" t="s">
        <v>17406</v>
      </c>
      <c r="C7459" s="5">
        <v>379.16700000000003</v>
      </c>
    </row>
    <row r="7460" spans="2:3" x14ac:dyDescent="0.3">
      <c r="B7460" s="4" t="s">
        <v>15433</v>
      </c>
      <c r="C7460" s="5">
        <v>378.98259999999999</v>
      </c>
    </row>
    <row r="7461" spans="2:3" x14ac:dyDescent="0.3">
      <c r="B7461" s="4" t="s">
        <v>10040</v>
      </c>
      <c r="C7461" s="5">
        <v>378.78699999999998</v>
      </c>
    </row>
    <row r="7462" spans="2:3" x14ac:dyDescent="0.3">
      <c r="B7462" s="4" t="s">
        <v>12951</v>
      </c>
      <c r="C7462" s="5">
        <v>378.57249999999999</v>
      </c>
    </row>
    <row r="7463" spans="2:3" x14ac:dyDescent="0.3">
      <c r="B7463" s="4" t="s">
        <v>9634</v>
      </c>
      <c r="C7463" s="5">
        <v>378.57249999999999</v>
      </c>
    </row>
    <row r="7464" spans="2:3" x14ac:dyDescent="0.3">
      <c r="B7464" s="4" t="s">
        <v>14648</v>
      </c>
      <c r="C7464" s="5">
        <v>378.53469999999999</v>
      </c>
    </row>
    <row r="7465" spans="2:3" x14ac:dyDescent="0.3">
      <c r="B7465" s="4" t="s">
        <v>10836</v>
      </c>
      <c r="C7465" s="5">
        <v>378.52210000000002</v>
      </c>
    </row>
    <row r="7466" spans="2:3" x14ac:dyDescent="0.3">
      <c r="B7466" s="4" t="s">
        <v>8488</v>
      </c>
      <c r="C7466" s="5">
        <v>378.4717</v>
      </c>
    </row>
    <row r="7467" spans="2:3" x14ac:dyDescent="0.3">
      <c r="B7467" s="4" t="s">
        <v>11346</v>
      </c>
      <c r="C7467" s="5">
        <v>378.37640000000005</v>
      </c>
    </row>
    <row r="7468" spans="2:3" x14ac:dyDescent="0.3">
      <c r="B7468" s="4" t="s">
        <v>2016</v>
      </c>
      <c r="C7468" s="5">
        <v>378.13979999999998</v>
      </c>
    </row>
    <row r="7469" spans="2:3" x14ac:dyDescent="0.3">
      <c r="B7469" s="4" t="s">
        <v>10696</v>
      </c>
      <c r="C7469" s="5">
        <v>377.99059999999997</v>
      </c>
    </row>
    <row r="7470" spans="2:3" x14ac:dyDescent="0.3">
      <c r="B7470" s="4" t="s">
        <v>14702</v>
      </c>
      <c r="C7470" s="5">
        <v>377.97820000000002</v>
      </c>
    </row>
    <row r="7471" spans="2:3" x14ac:dyDescent="0.3">
      <c r="B7471" s="4" t="s">
        <v>14526</v>
      </c>
      <c r="C7471" s="5">
        <v>377.93389999999999</v>
      </c>
    </row>
    <row r="7472" spans="2:3" x14ac:dyDescent="0.3">
      <c r="B7472" s="4" t="s">
        <v>1723</v>
      </c>
      <c r="C7472" s="5">
        <v>377.89059999999995</v>
      </c>
    </row>
    <row r="7473" spans="2:3" x14ac:dyDescent="0.3">
      <c r="B7473" s="4" t="s">
        <v>10411</v>
      </c>
      <c r="C7473" s="5">
        <v>377.79049999999995</v>
      </c>
    </row>
    <row r="7474" spans="2:3" x14ac:dyDescent="0.3">
      <c r="B7474" s="4" t="s">
        <v>8775</v>
      </c>
      <c r="C7474" s="5">
        <v>377.5831</v>
      </c>
    </row>
    <row r="7475" spans="2:3" x14ac:dyDescent="0.3">
      <c r="B7475" s="4" t="s">
        <v>1127</v>
      </c>
      <c r="C7475" s="5">
        <v>377.55669999999998</v>
      </c>
    </row>
    <row r="7476" spans="2:3" x14ac:dyDescent="0.3">
      <c r="B7476" s="4" t="s">
        <v>18441</v>
      </c>
      <c r="C7476" s="5">
        <v>377.04489999999998</v>
      </c>
    </row>
    <row r="7477" spans="2:3" x14ac:dyDescent="0.3">
      <c r="B7477" s="4" t="s">
        <v>4983</v>
      </c>
      <c r="C7477" s="5">
        <v>376.88900000000001</v>
      </c>
    </row>
    <row r="7478" spans="2:3" x14ac:dyDescent="0.3">
      <c r="B7478" s="4" t="s">
        <v>8700</v>
      </c>
      <c r="C7478" s="5">
        <v>376.84170000000006</v>
      </c>
    </row>
    <row r="7479" spans="2:3" x14ac:dyDescent="0.3">
      <c r="B7479" s="4" t="s">
        <v>7117</v>
      </c>
      <c r="C7479" s="5">
        <v>376.74210000000005</v>
      </c>
    </row>
    <row r="7480" spans="2:3" x14ac:dyDescent="0.3">
      <c r="B7480" s="4" t="s">
        <v>15657</v>
      </c>
      <c r="C7480" s="5">
        <v>376.71339999999998</v>
      </c>
    </row>
    <row r="7481" spans="2:3" x14ac:dyDescent="0.3">
      <c r="B7481" s="4" t="s">
        <v>16872</v>
      </c>
      <c r="C7481" s="5">
        <v>376.67330000000004</v>
      </c>
    </row>
    <row r="7482" spans="2:3" x14ac:dyDescent="0.3">
      <c r="B7482" s="4" t="s">
        <v>2107</v>
      </c>
      <c r="C7482" s="5">
        <v>376.55989999999997</v>
      </c>
    </row>
    <row r="7483" spans="2:3" x14ac:dyDescent="0.3">
      <c r="B7483" s="4" t="s">
        <v>6584</v>
      </c>
      <c r="C7483" s="5">
        <v>376.32600000000002</v>
      </c>
    </row>
    <row r="7484" spans="2:3" x14ac:dyDescent="0.3">
      <c r="B7484" s="4" t="s">
        <v>14343</v>
      </c>
      <c r="C7484" s="5">
        <v>376.20550000000003</v>
      </c>
    </row>
    <row r="7485" spans="2:3" x14ac:dyDescent="0.3">
      <c r="B7485" s="4" t="s">
        <v>1250</v>
      </c>
      <c r="C7485" s="5">
        <v>376.18849999999998</v>
      </c>
    </row>
    <row r="7486" spans="2:3" x14ac:dyDescent="0.3">
      <c r="B7486" s="4" t="s">
        <v>1434</v>
      </c>
      <c r="C7486" s="5">
        <v>375.68209999999999</v>
      </c>
    </row>
    <row r="7487" spans="2:3" x14ac:dyDescent="0.3">
      <c r="B7487" s="4" t="s">
        <v>13710</v>
      </c>
      <c r="C7487" s="5">
        <v>375.47399999999999</v>
      </c>
    </row>
    <row r="7488" spans="2:3" x14ac:dyDescent="0.3">
      <c r="B7488" s="4" t="s">
        <v>11571</v>
      </c>
      <c r="C7488" s="5">
        <v>375.47399999999999</v>
      </c>
    </row>
    <row r="7489" spans="2:3" x14ac:dyDescent="0.3">
      <c r="B7489" s="4" t="s">
        <v>3557</v>
      </c>
      <c r="C7489" s="5">
        <v>375.47399999999999</v>
      </c>
    </row>
    <row r="7490" spans="2:3" x14ac:dyDescent="0.3">
      <c r="B7490" s="4" t="s">
        <v>2027</v>
      </c>
      <c r="C7490" s="5">
        <v>375.47399999999999</v>
      </c>
    </row>
    <row r="7491" spans="2:3" x14ac:dyDescent="0.3">
      <c r="B7491" s="4" t="s">
        <v>5114</v>
      </c>
      <c r="C7491" s="5">
        <v>375.45510000000002</v>
      </c>
    </row>
    <row r="7492" spans="2:3" x14ac:dyDescent="0.3">
      <c r="B7492" s="4" t="s">
        <v>16372</v>
      </c>
      <c r="C7492" s="5">
        <v>375.44880000000001</v>
      </c>
    </row>
    <row r="7493" spans="2:3" x14ac:dyDescent="0.3">
      <c r="B7493" s="4" t="s">
        <v>18149</v>
      </c>
      <c r="C7493" s="5">
        <v>375.411</v>
      </c>
    </row>
    <row r="7494" spans="2:3" x14ac:dyDescent="0.3">
      <c r="B7494" s="4" t="s">
        <v>15894</v>
      </c>
      <c r="C7494" s="5">
        <v>375.411</v>
      </c>
    </row>
    <row r="7495" spans="2:3" x14ac:dyDescent="0.3">
      <c r="B7495" s="4" t="s">
        <v>15737</v>
      </c>
      <c r="C7495" s="5">
        <v>375.39210000000003</v>
      </c>
    </row>
    <row r="7496" spans="2:3" x14ac:dyDescent="0.3">
      <c r="B7496" s="4" t="s">
        <v>2622</v>
      </c>
      <c r="C7496" s="5">
        <v>375.33580000000001</v>
      </c>
    </row>
    <row r="7497" spans="2:3" x14ac:dyDescent="0.3">
      <c r="B7497" s="4" t="s">
        <v>14716</v>
      </c>
      <c r="C7497" s="5">
        <v>375.32909999999998</v>
      </c>
    </row>
    <row r="7498" spans="2:3" x14ac:dyDescent="0.3">
      <c r="B7498" s="4" t="s">
        <v>10464</v>
      </c>
      <c r="C7498" s="5">
        <v>375.28499999999997</v>
      </c>
    </row>
    <row r="7499" spans="2:3" x14ac:dyDescent="0.3">
      <c r="B7499" s="4" t="s">
        <v>1784</v>
      </c>
      <c r="C7499" s="5">
        <v>375.10360000000003</v>
      </c>
    </row>
    <row r="7500" spans="2:3" x14ac:dyDescent="0.3">
      <c r="B7500" s="4" t="s">
        <v>4822</v>
      </c>
      <c r="C7500" s="5">
        <v>374.79759999999999</v>
      </c>
    </row>
    <row r="7501" spans="2:3" x14ac:dyDescent="0.3">
      <c r="B7501" s="4" t="s">
        <v>2025</v>
      </c>
      <c r="C7501" s="5">
        <v>374.33440000000002</v>
      </c>
    </row>
    <row r="7502" spans="2:3" x14ac:dyDescent="0.3">
      <c r="B7502" s="4" t="s">
        <v>15158</v>
      </c>
      <c r="C7502" s="5">
        <v>373.90230000000003</v>
      </c>
    </row>
    <row r="7503" spans="2:3" x14ac:dyDescent="0.3">
      <c r="B7503" s="4" t="s">
        <v>2953</v>
      </c>
      <c r="C7503" s="5">
        <v>373.33419999999995</v>
      </c>
    </row>
    <row r="7504" spans="2:3" x14ac:dyDescent="0.3">
      <c r="B7504" s="4" t="s">
        <v>9709</v>
      </c>
      <c r="C7504" s="5">
        <v>373.15779999999995</v>
      </c>
    </row>
    <row r="7505" spans="2:3" x14ac:dyDescent="0.3">
      <c r="B7505" s="4" t="s">
        <v>4261</v>
      </c>
      <c r="C7505" s="5">
        <v>373.15760000000006</v>
      </c>
    </row>
    <row r="7506" spans="2:3" x14ac:dyDescent="0.3">
      <c r="B7506" s="4" t="s">
        <v>13704</v>
      </c>
      <c r="C7506" s="5">
        <v>373.04599999999999</v>
      </c>
    </row>
    <row r="7507" spans="2:3" x14ac:dyDescent="0.3">
      <c r="B7507" s="4" t="s">
        <v>14221</v>
      </c>
      <c r="C7507" s="5">
        <v>372.74520000000001</v>
      </c>
    </row>
    <row r="7508" spans="2:3" x14ac:dyDescent="0.3">
      <c r="B7508" s="4" t="s">
        <v>1426</v>
      </c>
      <c r="C7508" s="5">
        <v>372.70699999999999</v>
      </c>
    </row>
    <row r="7509" spans="2:3" x14ac:dyDescent="0.3">
      <c r="B7509" s="4" t="s">
        <v>15580</v>
      </c>
      <c r="C7509" s="5">
        <v>372.47</v>
      </c>
    </row>
    <row r="7510" spans="2:3" x14ac:dyDescent="0.3">
      <c r="B7510" s="4" t="s">
        <v>1379</v>
      </c>
      <c r="C7510" s="5">
        <v>372.47</v>
      </c>
    </row>
    <row r="7511" spans="2:3" x14ac:dyDescent="0.3">
      <c r="B7511" s="4" t="s">
        <v>13699</v>
      </c>
      <c r="C7511" s="5">
        <v>372.45650000000001</v>
      </c>
    </row>
    <row r="7512" spans="2:3" x14ac:dyDescent="0.3">
      <c r="B7512" s="4" t="s">
        <v>12154</v>
      </c>
      <c r="C7512" s="5">
        <v>372.42589999999996</v>
      </c>
    </row>
    <row r="7513" spans="2:3" x14ac:dyDescent="0.3">
      <c r="B7513" s="4" t="s">
        <v>7834</v>
      </c>
      <c r="C7513" s="5">
        <v>372.26210000000003</v>
      </c>
    </row>
    <row r="7514" spans="2:3" x14ac:dyDescent="0.3">
      <c r="B7514" s="4" t="s">
        <v>4738</v>
      </c>
      <c r="C7514" s="5">
        <v>372.22410000000002</v>
      </c>
    </row>
    <row r="7515" spans="2:3" x14ac:dyDescent="0.3">
      <c r="B7515" s="4" t="s">
        <v>17285</v>
      </c>
      <c r="C7515" s="5">
        <v>371.79830000000004</v>
      </c>
    </row>
    <row r="7516" spans="2:3" x14ac:dyDescent="0.3">
      <c r="B7516" s="4" t="s">
        <v>4855</v>
      </c>
      <c r="C7516" s="5">
        <v>371.67200000000003</v>
      </c>
    </row>
    <row r="7517" spans="2:3" x14ac:dyDescent="0.3">
      <c r="B7517" s="4" t="s">
        <v>18755</v>
      </c>
      <c r="C7517" s="5">
        <v>371.66720000000004</v>
      </c>
    </row>
    <row r="7518" spans="2:3" x14ac:dyDescent="0.3">
      <c r="B7518" s="4" t="s">
        <v>18325</v>
      </c>
      <c r="C7518" s="5">
        <v>371.56719999999996</v>
      </c>
    </row>
    <row r="7519" spans="2:3" x14ac:dyDescent="0.3">
      <c r="B7519" s="4" t="s">
        <v>9797</v>
      </c>
      <c r="C7519" s="5">
        <v>371.06050000000005</v>
      </c>
    </row>
    <row r="7520" spans="2:3" x14ac:dyDescent="0.3">
      <c r="B7520" s="4" t="s">
        <v>7470</v>
      </c>
      <c r="C7520" s="5">
        <v>371.01639999999998</v>
      </c>
    </row>
    <row r="7521" spans="2:3" x14ac:dyDescent="0.3">
      <c r="B7521" s="4" t="s">
        <v>6746</v>
      </c>
      <c r="C7521" s="5">
        <v>370.4545</v>
      </c>
    </row>
    <row r="7522" spans="2:3" x14ac:dyDescent="0.3">
      <c r="B7522" s="4" t="s">
        <v>6801</v>
      </c>
      <c r="C7522" s="5">
        <v>370.32150000000001</v>
      </c>
    </row>
    <row r="7523" spans="2:3" x14ac:dyDescent="0.3">
      <c r="B7523" s="4" t="s">
        <v>1738</v>
      </c>
      <c r="C7523" s="5">
        <v>370.28409999999997</v>
      </c>
    </row>
    <row r="7524" spans="2:3" x14ac:dyDescent="0.3">
      <c r="B7524" s="4" t="s">
        <v>7547</v>
      </c>
      <c r="C7524" s="5">
        <v>370.08980000000003</v>
      </c>
    </row>
    <row r="7525" spans="2:3" x14ac:dyDescent="0.3">
      <c r="B7525" s="4" t="s">
        <v>2228</v>
      </c>
      <c r="C7525" s="5">
        <v>369.53659999999996</v>
      </c>
    </row>
    <row r="7526" spans="2:3" x14ac:dyDescent="0.3">
      <c r="B7526" s="4" t="s">
        <v>2668</v>
      </c>
      <c r="C7526" s="5">
        <v>369.36320000000001</v>
      </c>
    </row>
    <row r="7527" spans="2:3" x14ac:dyDescent="0.3">
      <c r="B7527" s="4" t="s">
        <v>17954</v>
      </c>
      <c r="C7527" s="5">
        <v>369.25809999999996</v>
      </c>
    </row>
    <row r="7528" spans="2:3" x14ac:dyDescent="0.3">
      <c r="B7528" s="4" t="s">
        <v>9616</v>
      </c>
      <c r="C7528" s="5">
        <v>369.214</v>
      </c>
    </row>
    <row r="7529" spans="2:3" x14ac:dyDescent="0.3">
      <c r="B7529" s="4" t="s">
        <v>9043</v>
      </c>
      <c r="C7529" s="5">
        <v>369.16360000000003</v>
      </c>
    </row>
    <row r="7530" spans="2:3" x14ac:dyDescent="0.3">
      <c r="B7530" s="4" t="s">
        <v>17893</v>
      </c>
      <c r="C7530" s="5">
        <v>369.16359999999997</v>
      </c>
    </row>
    <row r="7531" spans="2:3" x14ac:dyDescent="0.3">
      <c r="B7531" s="4" t="s">
        <v>11669</v>
      </c>
      <c r="C7531" s="5">
        <v>369.13840000000005</v>
      </c>
    </row>
    <row r="7532" spans="2:3" x14ac:dyDescent="0.3">
      <c r="B7532" s="4" t="s">
        <v>10931</v>
      </c>
      <c r="C7532" s="5">
        <v>369.02579999999995</v>
      </c>
    </row>
    <row r="7533" spans="2:3" x14ac:dyDescent="0.3">
      <c r="B7533" s="4" t="s">
        <v>14087</v>
      </c>
      <c r="C7533" s="5">
        <v>368.78440000000001</v>
      </c>
    </row>
    <row r="7534" spans="2:3" x14ac:dyDescent="0.3">
      <c r="B7534" s="4" t="s">
        <v>17656</v>
      </c>
      <c r="C7534" s="5">
        <v>368.75119999999998</v>
      </c>
    </row>
    <row r="7535" spans="2:3" x14ac:dyDescent="0.3">
      <c r="B7535" s="4" t="s">
        <v>13646</v>
      </c>
      <c r="C7535" s="5">
        <v>368.60059999999999</v>
      </c>
    </row>
    <row r="7536" spans="2:3" x14ac:dyDescent="0.3">
      <c r="B7536" s="4" t="s">
        <v>13642</v>
      </c>
      <c r="C7536" s="5">
        <v>368.56909999999999</v>
      </c>
    </row>
    <row r="7537" spans="2:3" x14ac:dyDescent="0.3">
      <c r="B7537" s="4" t="s">
        <v>3547</v>
      </c>
      <c r="C7537" s="5">
        <v>368.26179999999999</v>
      </c>
    </row>
    <row r="7538" spans="2:3" x14ac:dyDescent="0.3">
      <c r="B7538" s="4" t="s">
        <v>5219</v>
      </c>
      <c r="C7538" s="5">
        <v>368.22379999999998</v>
      </c>
    </row>
    <row r="7539" spans="2:3" x14ac:dyDescent="0.3">
      <c r="B7539" s="4" t="s">
        <v>15038</v>
      </c>
      <c r="C7539" s="5">
        <v>368.10760000000005</v>
      </c>
    </row>
    <row r="7540" spans="2:3" x14ac:dyDescent="0.3">
      <c r="B7540" s="4" t="s">
        <v>2895</v>
      </c>
      <c r="C7540" s="5">
        <v>368.03100000000001</v>
      </c>
    </row>
    <row r="7541" spans="2:3" x14ac:dyDescent="0.3">
      <c r="B7541" s="4" t="s">
        <v>3869</v>
      </c>
      <c r="C7541" s="5">
        <v>366.93520000000007</v>
      </c>
    </row>
    <row r="7542" spans="2:3" x14ac:dyDescent="0.3">
      <c r="B7542" s="4" t="s">
        <v>5631</v>
      </c>
      <c r="C7542" s="5">
        <v>366.91899999999998</v>
      </c>
    </row>
    <row r="7543" spans="2:3" x14ac:dyDescent="0.3">
      <c r="B7543" s="4" t="s">
        <v>14737</v>
      </c>
      <c r="C7543" s="5">
        <v>366.77870000000001</v>
      </c>
    </row>
    <row r="7544" spans="2:3" x14ac:dyDescent="0.3">
      <c r="B7544" s="4" t="s">
        <v>14689</v>
      </c>
      <c r="C7544" s="5">
        <v>366.07769999999999</v>
      </c>
    </row>
    <row r="7545" spans="2:3" x14ac:dyDescent="0.3">
      <c r="B7545" s="4" t="s">
        <v>17438</v>
      </c>
      <c r="C7545" s="5">
        <v>365.9391</v>
      </c>
    </row>
    <row r="7546" spans="2:3" x14ac:dyDescent="0.3">
      <c r="B7546" s="4" t="s">
        <v>13949</v>
      </c>
      <c r="C7546" s="5">
        <v>365.44540000000001</v>
      </c>
    </row>
    <row r="7547" spans="2:3" x14ac:dyDescent="0.3">
      <c r="B7547" s="4" t="s">
        <v>11481</v>
      </c>
      <c r="C7547" s="5">
        <v>365.30130000000003</v>
      </c>
    </row>
    <row r="7548" spans="2:3" x14ac:dyDescent="0.3">
      <c r="B7548" s="4" t="s">
        <v>9580</v>
      </c>
      <c r="C7548" s="5">
        <v>365.23320000000001</v>
      </c>
    </row>
    <row r="7549" spans="2:3" x14ac:dyDescent="0.3">
      <c r="B7549" s="4" t="s">
        <v>1876</v>
      </c>
      <c r="C7549" s="5">
        <v>364.90980000000002</v>
      </c>
    </row>
    <row r="7550" spans="2:3" x14ac:dyDescent="0.3">
      <c r="B7550" s="4" t="s">
        <v>10666</v>
      </c>
      <c r="C7550" s="5">
        <v>364.43079999999998</v>
      </c>
    </row>
    <row r="7551" spans="2:3" x14ac:dyDescent="0.3">
      <c r="B7551" s="4" t="s">
        <v>2645</v>
      </c>
      <c r="C7551" s="5">
        <v>364.21870000000001</v>
      </c>
    </row>
    <row r="7552" spans="2:3" x14ac:dyDescent="0.3">
      <c r="B7552" s="4" t="s">
        <v>4863</v>
      </c>
      <c r="C7552" s="5">
        <v>364.1438</v>
      </c>
    </row>
    <row r="7553" spans="2:3" x14ac:dyDescent="0.3">
      <c r="B7553" s="4" t="s">
        <v>7637</v>
      </c>
      <c r="C7553" s="5">
        <v>363.9674</v>
      </c>
    </row>
    <row r="7554" spans="2:3" x14ac:dyDescent="0.3">
      <c r="B7554" s="4" t="s">
        <v>3500</v>
      </c>
      <c r="C7554" s="5">
        <v>363.96229999999997</v>
      </c>
    </row>
    <row r="7555" spans="2:3" x14ac:dyDescent="0.3">
      <c r="B7555" s="4" t="s">
        <v>11488</v>
      </c>
      <c r="C7555" s="5">
        <v>363.9359</v>
      </c>
    </row>
    <row r="7556" spans="2:3" x14ac:dyDescent="0.3">
      <c r="B7556" s="4" t="s">
        <v>10319</v>
      </c>
      <c r="C7556" s="5">
        <v>363.54850000000005</v>
      </c>
    </row>
    <row r="7557" spans="2:3" x14ac:dyDescent="0.3">
      <c r="B7557" s="4" t="s">
        <v>2722</v>
      </c>
      <c r="C7557" s="5">
        <v>363.01069999999999</v>
      </c>
    </row>
    <row r="7558" spans="2:3" x14ac:dyDescent="0.3">
      <c r="B7558" s="4" t="s">
        <v>15583</v>
      </c>
      <c r="C7558" s="5">
        <v>362.97289999999998</v>
      </c>
    </row>
    <row r="7559" spans="2:3" x14ac:dyDescent="0.3">
      <c r="B7559" s="4" t="s">
        <v>16176</v>
      </c>
      <c r="C7559" s="5">
        <v>362.95400000000001</v>
      </c>
    </row>
    <row r="7560" spans="2:3" x14ac:dyDescent="0.3">
      <c r="B7560" s="4" t="s">
        <v>12818</v>
      </c>
      <c r="C7560" s="5">
        <v>362.95400000000001</v>
      </c>
    </row>
    <row r="7561" spans="2:3" x14ac:dyDescent="0.3">
      <c r="B7561" s="4" t="s">
        <v>5563</v>
      </c>
      <c r="C7561" s="5">
        <v>362.95400000000001</v>
      </c>
    </row>
    <row r="7562" spans="2:3" x14ac:dyDescent="0.3">
      <c r="B7562" s="4" t="s">
        <v>16664</v>
      </c>
      <c r="C7562" s="5">
        <v>362.91620000000006</v>
      </c>
    </row>
    <row r="7563" spans="2:3" x14ac:dyDescent="0.3">
      <c r="B7563" s="4" t="s">
        <v>6579</v>
      </c>
      <c r="C7563" s="5">
        <v>362.9162</v>
      </c>
    </row>
    <row r="7564" spans="2:3" x14ac:dyDescent="0.3">
      <c r="B7564" s="4" t="s">
        <v>12991</v>
      </c>
      <c r="C7564" s="5">
        <v>362.80130000000003</v>
      </c>
    </row>
    <row r="7565" spans="2:3" x14ac:dyDescent="0.3">
      <c r="B7565" s="4" t="s">
        <v>15228</v>
      </c>
      <c r="C7565" s="5">
        <v>362.22140000000002</v>
      </c>
    </row>
    <row r="7566" spans="2:3" x14ac:dyDescent="0.3">
      <c r="B7566" s="4" t="s">
        <v>2726</v>
      </c>
      <c r="C7566" s="5">
        <v>361.40160000000003</v>
      </c>
    </row>
    <row r="7567" spans="2:3" x14ac:dyDescent="0.3">
      <c r="B7567" s="4" t="s">
        <v>17057</v>
      </c>
      <c r="C7567" s="5">
        <v>361.39510000000001</v>
      </c>
    </row>
    <row r="7568" spans="2:3" x14ac:dyDescent="0.3">
      <c r="B7568" s="4" t="s">
        <v>4122</v>
      </c>
      <c r="C7568" s="5">
        <v>361.29829999999998</v>
      </c>
    </row>
    <row r="7569" spans="2:3" x14ac:dyDescent="0.3">
      <c r="B7569" s="4" t="s">
        <v>12981</v>
      </c>
      <c r="C7569" s="5">
        <v>361.20929999999998</v>
      </c>
    </row>
    <row r="7570" spans="2:3" x14ac:dyDescent="0.3">
      <c r="B7570" s="4" t="s">
        <v>11464</v>
      </c>
      <c r="C7570" s="5">
        <v>360.54290000000003</v>
      </c>
    </row>
    <row r="7571" spans="2:3" x14ac:dyDescent="0.3">
      <c r="B7571" s="4" t="s">
        <v>11788</v>
      </c>
      <c r="C7571" s="5">
        <v>360.39339999999999</v>
      </c>
    </row>
    <row r="7572" spans="2:3" x14ac:dyDescent="0.3">
      <c r="B7572" s="4" t="s">
        <v>5820</v>
      </c>
      <c r="C7572" s="5">
        <v>360.38619999999997</v>
      </c>
    </row>
    <row r="7573" spans="2:3" x14ac:dyDescent="0.3">
      <c r="B7573" s="4" t="s">
        <v>18235</v>
      </c>
      <c r="C7573" s="5">
        <v>360.35</v>
      </c>
    </row>
    <row r="7574" spans="2:3" x14ac:dyDescent="0.3">
      <c r="B7574" s="4" t="s">
        <v>14482</v>
      </c>
      <c r="C7574" s="5">
        <v>359.85550000000001</v>
      </c>
    </row>
    <row r="7575" spans="2:3" x14ac:dyDescent="0.3">
      <c r="B7575" s="4" t="s">
        <v>10451</v>
      </c>
      <c r="C7575" s="5">
        <v>359.83030000000002</v>
      </c>
    </row>
    <row r="7576" spans="2:3" x14ac:dyDescent="0.3">
      <c r="B7576" s="4" t="s">
        <v>10756</v>
      </c>
      <c r="C7576" s="5">
        <v>359.79250000000002</v>
      </c>
    </row>
    <row r="7577" spans="2:3" x14ac:dyDescent="0.3">
      <c r="B7577" s="4" t="s">
        <v>10169</v>
      </c>
      <c r="C7577" s="5">
        <v>359.75469999999996</v>
      </c>
    </row>
    <row r="7578" spans="2:3" x14ac:dyDescent="0.3">
      <c r="B7578" s="4" t="s">
        <v>16807</v>
      </c>
      <c r="C7578" s="5">
        <v>359.74209999999999</v>
      </c>
    </row>
    <row r="7579" spans="2:3" x14ac:dyDescent="0.3">
      <c r="B7579" s="4" t="s">
        <v>17994</v>
      </c>
      <c r="C7579" s="5">
        <v>359.72320000000002</v>
      </c>
    </row>
    <row r="7580" spans="2:3" x14ac:dyDescent="0.3">
      <c r="B7580" s="4" t="s">
        <v>8732</v>
      </c>
      <c r="C7580" s="5">
        <v>359.67420000000004</v>
      </c>
    </row>
    <row r="7581" spans="2:3" x14ac:dyDescent="0.3">
      <c r="B7581" s="4" t="s">
        <v>9277</v>
      </c>
      <c r="C7581" s="5">
        <v>359.22320000000002</v>
      </c>
    </row>
    <row r="7582" spans="2:3" x14ac:dyDescent="0.3">
      <c r="B7582" s="4" t="s">
        <v>7930</v>
      </c>
      <c r="C7582" s="5">
        <v>359.21689999999995</v>
      </c>
    </row>
    <row r="7583" spans="2:3" x14ac:dyDescent="0.3">
      <c r="B7583" s="4" t="s">
        <v>16281</v>
      </c>
      <c r="C7583" s="5">
        <v>359.20089999999999</v>
      </c>
    </row>
    <row r="7584" spans="2:3" x14ac:dyDescent="0.3">
      <c r="B7584" s="4" t="s">
        <v>6832</v>
      </c>
      <c r="C7584" s="5">
        <v>359.16090000000003</v>
      </c>
    </row>
    <row r="7585" spans="2:3" x14ac:dyDescent="0.3">
      <c r="B7585" s="4" t="s">
        <v>3414</v>
      </c>
      <c r="C7585" s="5">
        <v>359.09720000000004</v>
      </c>
    </row>
    <row r="7586" spans="2:3" x14ac:dyDescent="0.3">
      <c r="B7586" s="4" t="s">
        <v>8155</v>
      </c>
      <c r="C7586" s="5">
        <v>358.89560000000006</v>
      </c>
    </row>
    <row r="7587" spans="2:3" x14ac:dyDescent="0.3">
      <c r="B7587" s="4" t="s">
        <v>6222</v>
      </c>
      <c r="C7587" s="5">
        <v>358.87119999999999</v>
      </c>
    </row>
    <row r="7588" spans="2:3" x14ac:dyDescent="0.3">
      <c r="B7588" s="4" t="s">
        <v>6407</v>
      </c>
      <c r="C7588" s="5">
        <v>358.78039999999999</v>
      </c>
    </row>
    <row r="7589" spans="2:3" x14ac:dyDescent="0.3">
      <c r="B7589" s="4" t="s">
        <v>10598</v>
      </c>
      <c r="C7589" s="5">
        <v>358.52789999999999</v>
      </c>
    </row>
    <row r="7590" spans="2:3" x14ac:dyDescent="0.3">
      <c r="B7590" s="4" t="s">
        <v>4685</v>
      </c>
      <c r="C7590" s="5">
        <v>358.5027</v>
      </c>
    </row>
    <row r="7591" spans="2:3" x14ac:dyDescent="0.3">
      <c r="B7591" s="4" t="s">
        <v>11766</v>
      </c>
      <c r="C7591" s="5">
        <v>358.49680000000001</v>
      </c>
    </row>
    <row r="7592" spans="2:3" x14ac:dyDescent="0.3">
      <c r="B7592" s="4" t="s">
        <v>15302</v>
      </c>
      <c r="C7592" s="5">
        <v>358.24009999999998</v>
      </c>
    </row>
    <row r="7593" spans="2:3" x14ac:dyDescent="0.3">
      <c r="B7593" s="4" t="s">
        <v>780</v>
      </c>
      <c r="C7593" s="5">
        <v>358.08329999999995</v>
      </c>
    </row>
    <row r="7594" spans="2:3" x14ac:dyDescent="0.3">
      <c r="B7594" s="4" t="s">
        <v>11059</v>
      </c>
      <c r="C7594" s="5">
        <v>357.86810000000003</v>
      </c>
    </row>
    <row r="7595" spans="2:3" x14ac:dyDescent="0.3">
      <c r="B7595" s="4" t="s">
        <v>12452</v>
      </c>
      <c r="C7595" s="5">
        <v>357.73109999999997</v>
      </c>
    </row>
    <row r="7596" spans="2:3" x14ac:dyDescent="0.3">
      <c r="B7596" s="4" t="s">
        <v>17719</v>
      </c>
      <c r="C7596" s="5">
        <v>357.64569999999998</v>
      </c>
    </row>
    <row r="7597" spans="2:3" x14ac:dyDescent="0.3">
      <c r="B7597" s="4" t="s">
        <v>1330</v>
      </c>
      <c r="C7597" s="5">
        <v>357.51760000000002</v>
      </c>
    </row>
    <row r="7598" spans="2:3" x14ac:dyDescent="0.3">
      <c r="B7598" s="4" t="s">
        <v>10504</v>
      </c>
      <c r="C7598" s="5">
        <v>357.48299999999995</v>
      </c>
    </row>
    <row r="7599" spans="2:3" x14ac:dyDescent="0.3">
      <c r="B7599" s="4" t="s">
        <v>2232</v>
      </c>
      <c r="C7599" s="5">
        <v>357.38979999999998</v>
      </c>
    </row>
    <row r="7600" spans="2:3" x14ac:dyDescent="0.3">
      <c r="B7600" s="4" t="s">
        <v>13734</v>
      </c>
      <c r="C7600" s="5">
        <v>357.33849999999995</v>
      </c>
    </row>
    <row r="7601" spans="2:3" x14ac:dyDescent="0.3">
      <c r="B7601" s="4" t="s">
        <v>10870</v>
      </c>
      <c r="C7601" s="5">
        <v>357.32</v>
      </c>
    </row>
    <row r="7602" spans="2:3" x14ac:dyDescent="0.3">
      <c r="B7602" s="4" t="s">
        <v>9022</v>
      </c>
      <c r="C7602" s="5">
        <v>357.18950000000001</v>
      </c>
    </row>
    <row r="7603" spans="2:3" x14ac:dyDescent="0.3">
      <c r="B7603" s="4" t="s">
        <v>7010</v>
      </c>
      <c r="C7603" s="5">
        <v>357.041</v>
      </c>
    </row>
    <row r="7604" spans="2:3" x14ac:dyDescent="0.3">
      <c r="B7604" s="4" t="s">
        <v>1705</v>
      </c>
      <c r="C7604" s="5">
        <v>357.04089999999997</v>
      </c>
    </row>
    <row r="7605" spans="2:3" x14ac:dyDescent="0.3">
      <c r="B7605" s="4" t="s">
        <v>11619</v>
      </c>
      <c r="C7605" s="5">
        <v>356.97149999999999</v>
      </c>
    </row>
    <row r="7606" spans="2:3" x14ac:dyDescent="0.3">
      <c r="B7606" s="4" t="s">
        <v>11569</v>
      </c>
      <c r="C7606" s="5">
        <v>356.8621</v>
      </c>
    </row>
    <row r="7607" spans="2:3" x14ac:dyDescent="0.3">
      <c r="B7607" s="4" t="s">
        <v>4512</v>
      </c>
      <c r="C7607" s="5">
        <v>356.77590000000004</v>
      </c>
    </row>
    <row r="7608" spans="2:3" x14ac:dyDescent="0.3">
      <c r="B7608" s="4" t="s">
        <v>3560</v>
      </c>
      <c r="C7608" s="5">
        <v>356.73180000000002</v>
      </c>
    </row>
    <row r="7609" spans="2:3" x14ac:dyDescent="0.3">
      <c r="B7609" s="4" t="s">
        <v>2800</v>
      </c>
      <c r="C7609" s="5">
        <v>356.70660000000004</v>
      </c>
    </row>
    <row r="7610" spans="2:3" x14ac:dyDescent="0.3">
      <c r="B7610" s="4" t="s">
        <v>14685</v>
      </c>
      <c r="C7610" s="5">
        <v>356.70030000000003</v>
      </c>
    </row>
    <row r="7611" spans="2:3" x14ac:dyDescent="0.3">
      <c r="B7611" s="4" t="s">
        <v>11638</v>
      </c>
      <c r="C7611" s="5">
        <v>356.70030000000003</v>
      </c>
    </row>
    <row r="7612" spans="2:3" x14ac:dyDescent="0.3">
      <c r="B7612" s="4" t="s">
        <v>7458</v>
      </c>
      <c r="C7612" s="5">
        <v>356.70030000000003</v>
      </c>
    </row>
    <row r="7613" spans="2:3" x14ac:dyDescent="0.3">
      <c r="B7613" s="4" t="s">
        <v>6413</v>
      </c>
      <c r="C7613" s="5">
        <v>356.70030000000003</v>
      </c>
    </row>
    <row r="7614" spans="2:3" x14ac:dyDescent="0.3">
      <c r="B7614" s="4" t="s">
        <v>6634</v>
      </c>
      <c r="C7614" s="5">
        <v>356.70030000000003</v>
      </c>
    </row>
    <row r="7615" spans="2:3" x14ac:dyDescent="0.3">
      <c r="B7615" s="4" t="s">
        <v>1814</v>
      </c>
      <c r="C7615" s="5">
        <v>356.70030000000003</v>
      </c>
    </row>
    <row r="7616" spans="2:3" x14ac:dyDescent="0.3">
      <c r="B7616" s="4" t="s">
        <v>781</v>
      </c>
      <c r="C7616" s="5">
        <v>356.70030000000003</v>
      </c>
    </row>
    <row r="7617" spans="2:3" x14ac:dyDescent="0.3">
      <c r="B7617" s="4" t="s">
        <v>3102</v>
      </c>
      <c r="C7617" s="5">
        <v>356.67509999999999</v>
      </c>
    </row>
    <row r="7618" spans="2:3" x14ac:dyDescent="0.3">
      <c r="B7618" s="4" t="s">
        <v>14522</v>
      </c>
      <c r="C7618" s="5">
        <v>356.6499</v>
      </c>
    </row>
    <row r="7619" spans="2:3" x14ac:dyDescent="0.3">
      <c r="B7619" s="4" t="s">
        <v>16082</v>
      </c>
      <c r="C7619" s="5">
        <v>356.64359999999999</v>
      </c>
    </row>
    <row r="7620" spans="2:3" x14ac:dyDescent="0.3">
      <c r="B7620" s="4" t="s">
        <v>8693</v>
      </c>
      <c r="C7620" s="5">
        <v>356.63729999999998</v>
      </c>
    </row>
    <row r="7621" spans="2:3" x14ac:dyDescent="0.3">
      <c r="B7621" s="4" t="s">
        <v>15205</v>
      </c>
      <c r="C7621" s="5">
        <v>356.58210000000003</v>
      </c>
    </row>
    <row r="7622" spans="2:3" x14ac:dyDescent="0.3">
      <c r="B7622" s="4" t="s">
        <v>9482</v>
      </c>
      <c r="C7622" s="5">
        <v>356.55669999999998</v>
      </c>
    </row>
    <row r="7623" spans="2:3" x14ac:dyDescent="0.3">
      <c r="B7623" s="4" t="s">
        <v>14816</v>
      </c>
      <c r="C7623" s="5">
        <v>356.24240000000003</v>
      </c>
    </row>
    <row r="7624" spans="2:3" x14ac:dyDescent="0.3">
      <c r="B7624" s="4" t="s">
        <v>5486</v>
      </c>
      <c r="C7624" s="5">
        <v>356.11170000000004</v>
      </c>
    </row>
    <row r="7625" spans="2:3" x14ac:dyDescent="0.3">
      <c r="B7625" s="4" t="s">
        <v>8492</v>
      </c>
      <c r="C7625" s="5">
        <v>356.09280000000001</v>
      </c>
    </row>
    <row r="7626" spans="2:3" x14ac:dyDescent="0.3">
      <c r="B7626" s="4" t="s">
        <v>6172</v>
      </c>
      <c r="C7626" s="5">
        <v>355.45460000000003</v>
      </c>
    </row>
    <row r="7627" spans="2:3" x14ac:dyDescent="0.3">
      <c r="B7627" s="4" t="s">
        <v>2074</v>
      </c>
      <c r="C7627" s="5">
        <v>355.41679999999997</v>
      </c>
    </row>
    <row r="7628" spans="2:3" x14ac:dyDescent="0.3">
      <c r="B7628" s="4" t="s">
        <v>7862</v>
      </c>
      <c r="C7628" s="5">
        <v>355.03499999999997</v>
      </c>
    </row>
    <row r="7629" spans="2:3" x14ac:dyDescent="0.3">
      <c r="B7629" s="4" t="s">
        <v>16253</v>
      </c>
      <c r="C7629" s="5">
        <v>354.88529999999997</v>
      </c>
    </row>
    <row r="7630" spans="2:3" x14ac:dyDescent="0.3">
      <c r="B7630" s="4" t="s">
        <v>10548</v>
      </c>
      <c r="C7630" s="5">
        <v>354.86380000000003</v>
      </c>
    </row>
    <row r="7631" spans="2:3" x14ac:dyDescent="0.3">
      <c r="B7631" s="4" t="s">
        <v>17155</v>
      </c>
      <c r="C7631" s="5">
        <v>354.73140000000001</v>
      </c>
    </row>
    <row r="7632" spans="2:3" x14ac:dyDescent="0.3">
      <c r="B7632" s="4" t="s">
        <v>8213</v>
      </c>
      <c r="C7632" s="5">
        <v>354.54669999999999</v>
      </c>
    </row>
    <row r="7633" spans="2:3" x14ac:dyDescent="0.3">
      <c r="B7633" s="4" t="s">
        <v>7979</v>
      </c>
      <c r="C7633" s="5">
        <v>354.0829</v>
      </c>
    </row>
    <row r="7634" spans="2:3" x14ac:dyDescent="0.3">
      <c r="B7634" s="4" t="s">
        <v>1908</v>
      </c>
      <c r="C7634" s="5">
        <v>354.06420000000003</v>
      </c>
    </row>
    <row r="7635" spans="2:3" x14ac:dyDescent="0.3">
      <c r="B7635" s="4" t="s">
        <v>1777</v>
      </c>
      <c r="C7635" s="5">
        <v>353.96640000000002</v>
      </c>
    </row>
    <row r="7636" spans="2:3" x14ac:dyDescent="0.3">
      <c r="B7636" s="4" t="s">
        <v>3302</v>
      </c>
      <c r="C7636" s="5">
        <v>353.85809999999998</v>
      </c>
    </row>
    <row r="7637" spans="2:3" x14ac:dyDescent="0.3">
      <c r="B7637" s="4" t="s">
        <v>2783</v>
      </c>
      <c r="C7637" s="5">
        <v>353.69510000000002</v>
      </c>
    </row>
    <row r="7638" spans="2:3" x14ac:dyDescent="0.3">
      <c r="B7638" s="4" t="s">
        <v>3130</v>
      </c>
      <c r="C7638" s="5">
        <v>353.69510000000002</v>
      </c>
    </row>
    <row r="7639" spans="2:3" x14ac:dyDescent="0.3">
      <c r="B7639" s="4" t="s">
        <v>10124</v>
      </c>
      <c r="C7639" s="5">
        <v>353.54560000000004</v>
      </c>
    </row>
    <row r="7640" spans="2:3" x14ac:dyDescent="0.3">
      <c r="B7640" s="4" t="s">
        <v>11548</v>
      </c>
      <c r="C7640" s="5">
        <v>353.54509999999999</v>
      </c>
    </row>
    <row r="7641" spans="2:3" x14ac:dyDescent="0.3">
      <c r="B7641" s="4" t="s">
        <v>6715</v>
      </c>
      <c r="C7641" s="5">
        <v>353.50100000000003</v>
      </c>
    </row>
    <row r="7642" spans="2:3" x14ac:dyDescent="0.3">
      <c r="B7642" s="4" t="s">
        <v>5784</v>
      </c>
      <c r="C7642" s="5">
        <v>353.49470000000002</v>
      </c>
    </row>
    <row r="7643" spans="2:3" x14ac:dyDescent="0.3">
      <c r="B7643" s="4" t="s">
        <v>694</v>
      </c>
      <c r="C7643" s="5">
        <v>353.49469999999997</v>
      </c>
    </row>
    <row r="7644" spans="2:3" x14ac:dyDescent="0.3">
      <c r="B7644" s="4" t="s">
        <v>1022</v>
      </c>
      <c r="C7644" s="5">
        <v>353.3014</v>
      </c>
    </row>
    <row r="7645" spans="2:3" x14ac:dyDescent="0.3">
      <c r="B7645" s="4" t="s">
        <v>2993</v>
      </c>
      <c r="C7645" s="5">
        <v>352.86869999999999</v>
      </c>
    </row>
    <row r="7646" spans="2:3" x14ac:dyDescent="0.3">
      <c r="B7646" s="4" t="s">
        <v>14276</v>
      </c>
      <c r="C7646" s="5">
        <v>352.71870000000001</v>
      </c>
    </row>
    <row r="7647" spans="2:3" x14ac:dyDescent="0.3">
      <c r="B7647" s="4" t="s">
        <v>7816</v>
      </c>
      <c r="C7647" s="5">
        <v>352.65999999999997</v>
      </c>
    </row>
    <row r="7648" spans="2:3" x14ac:dyDescent="0.3">
      <c r="B7648" s="4" t="s">
        <v>5859</v>
      </c>
      <c r="C7648" s="5">
        <v>352.2679</v>
      </c>
    </row>
    <row r="7649" spans="2:3" x14ac:dyDescent="0.3">
      <c r="B7649" s="4" t="s">
        <v>7968</v>
      </c>
      <c r="C7649" s="5">
        <v>351.94310000000002</v>
      </c>
    </row>
    <row r="7650" spans="2:3" x14ac:dyDescent="0.3">
      <c r="B7650" s="4" t="s">
        <v>3140</v>
      </c>
      <c r="C7650" s="5">
        <v>351.9246</v>
      </c>
    </row>
    <row r="7651" spans="2:3" x14ac:dyDescent="0.3">
      <c r="B7651" s="4" t="s">
        <v>5314</v>
      </c>
      <c r="C7651" s="5">
        <v>351.64819999999997</v>
      </c>
    </row>
    <row r="7652" spans="2:3" x14ac:dyDescent="0.3">
      <c r="B7652" s="4" t="s">
        <v>12666</v>
      </c>
      <c r="C7652" s="5">
        <v>351.13600000000002</v>
      </c>
    </row>
    <row r="7653" spans="2:3" x14ac:dyDescent="0.3">
      <c r="B7653" s="4" t="s">
        <v>4275</v>
      </c>
      <c r="C7653" s="5">
        <v>351.04129999999998</v>
      </c>
    </row>
    <row r="7654" spans="2:3" x14ac:dyDescent="0.3">
      <c r="B7654" s="4" t="s">
        <v>7414</v>
      </c>
      <c r="C7654" s="5">
        <v>350.94670000000002</v>
      </c>
    </row>
    <row r="7655" spans="2:3" x14ac:dyDescent="0.3">
      <c r="B7655" s="4" t="s">
        <v>1438</v>
      </c>
      <c r="C7655" s="5">
        <v>350.56</v>
      </c>
    </row>
    <row r="7656" spans="2:3" x14ac:dyDescent="0.3">
      <c r="B7656" s="4" t="s">
        <v>14704</v>
      </c>
      <c r="C7656" s="5">
        <v>350.50959999999998</v>
      </c>
    </row>
    <row r="7657" spans="2:3" x14ac:dyDescent="0.3">
      <c r="B7657" s="4" t="s">
        <v>12038</v>
      </c>
      <c r="C7657" s="5">
        <v>350.50959999999998</v>
      </c>
    </row>
    <row r="7658" spans="2:3" x14ac:dyDescent="0.3">
      <c r="B7658" s="4" t="s">
        <v>9069</v>
      </c>
      <c r="C7658" s="5">
        <v>350.50959999999998</v>
      </c>
    </row>
    <row r="7659" spans="2:3" x14ac:dyDescent="0.3">
      <c r="B7659" s="4" t="s">
        <v>8210</v>
      </c>
      <c r="C7659" s="5">
        <v>350.50959999999998</v>
      </c>
    </row>
    <row r="7660" spans="2:3" x14ac:dyDescent="0.3">
      <c r="B7660" s="4" t="s">
        <v>7439</v>
      </c>
      <c r="C7660" s="5">
        <v>350.50959999999998</v>
      </c>
    </row>
    <row r="7661" spans="2:3" x14ac:dyDescent="0.3">
      <c r="B7661" s="4" t="s">
        <v>18509</v>
      </c>
      <c r="C7661" s="5">
        <v>350.45920000000001</v>
      </c>
    </row>
    <row r="7662" spans="2:3" x14ac:dyDescent="0.3">
      <c r="B7662" s="4" t="s">
        <v>18234</v>
      </c>
      <c r="C7662" s="5">
        <v>350.45920000000001</v>
      </c>
    </row>
    <row r="7663" spans="2:3" x14ac:dyDescent="0.3">
      <c r="B7663" s="4" t="s">
        <v>16751</v>
      </c>
      <c r="C7663" s="5">
        <v>350.45920000000001</v>
      </c>
    </row>
    <row r="7664" spans="2:3" x14ac:dyDescent="0.3">
      <c r="B7664" s="4" t="s">
        <v>13456</v>
      </c>
      <c r="C7664" s="5">
        <v>350.45920000000001</v>
      </c>
    </row>
    <row r="7665" spans="2:3" x14ac:dyDescent="0.3">
      <c r="B7665" s="4" t="s">
        <v>6741</v>
      </c>
      <c r="C7665" s="5">
        <v>350.45920000000001</v>
      </c>
    </row>
    <row r="7666" spans="2:3" x14ac:dyDescent="0.3">
      <c r="B7666" s="4" t="s">
        <v>7677</v>
      </c>
      <c r="C7666" s="5">
        <v>350.45920000000001</v>
      </c>
    </row>
    <row r="7667" spans="2:3" x14ac:dyDescent="0.3">
      <c r="B7667" s="4" t="s">
        <v>9307</v>
      </c>
      <c r="C7667" s="5">
        <v>350.42140000000001</v>
      </c>
    </row>
    <row r="7668" spans="2:3" x14ac:dyDescent="0.3">
      <c r="B7668" s="4" t="s">
        <v>3546</v>
      </c>
      <c r="C7668" s="5">
        <v>350.42140000000001</v>
      </c>
    </row>
    <row r="7669" spans="2:3" x14ac:dyDescent="0.3">
      <c r="B7669" s="4" t="s">
        <v>2956</v>
      </c>
      <c r="C7669" s="5">
        <v>350.35840000000002</v>
      </c>
    </row>
    <row r="7670" spans="2:3" x14ac:dyDescent="0.3">
      <c r="B7670" s="4" t="s">
        <v>3998</v>
      </c>
      <c r="C7670" s="5">
        <v>350.03280000000001</v>
      </c>
    </row>
    <row r="7671" spans="2:3" x14ac:dyDescent="0.3">
      <c r="B7671" s="4" t="s">
        <v>8932</v>
      </c>
      <c r="C7671" s="5">
        <v>349.80610000000001</v>
      </c>
    </row>
    <row r="7672" spans="2:3" x14ac:dyDescent="0.3">
      <c r="B7672" s="4" t="s">
        <v>8342</v>
      </c>
      <c r="C7672" s="5">
        <v>349.75129999999996</v>
      </c>
    </row>
    <row r="7673" spans="2:3" x14ac:dyDescent="0.3">
      <c r="B7673" s="4" t="s">
        <v>9893</v>
      </c>
      <c r="C7673" s="5">
        <v>349.25719999999995</v>
      </c>
    </row>
    <row r="7674" spans="2:3" x14ac:dyDescent="0.3">
      <c r="B7674" s="4" t="s">
        <v>10877</v>
      </c>
      <c r="C7674" s="5">
        <v>349.24549999999999</v>
      </c>
    </row>
    <row r="7675" spans="2:3" x14ac:dyDescent="0.3">
      <c r="B7675" s="4" t="s">
        <v>10629</v>
      </c>
      <c r="C7675" s="5">
        <v>348.55720000000002</v>
      </c>
    </row>
    <row r="7676" spans="2:3" x14ac:dyDescent="0.3">
      <c r="B7676" s="4" t="s">
        <v>4603</v>
      </c>
      <c r="C7676" s="5">
        <v>348.54340000000002</v>
      </c>
    </row>
    <row r="7677" spans="2:3" x14ac:dyDescent="0.3">
      <c r="B7677" s="4" t="s">
        <v>5089</v>
      </c>
      <c r="C7677" s="5">
        <v>348.22410000000002</v>
      </c>
    </row>
    <row r="7678" spans="2:3" x14ac:dyDescent="0.3">
      <c r="B7678" s="4" t="s">
        <v>1719</v>
      </c>
      <c r="C7678" s="5">
        <v>348.0145</v>
      </c>
    </row>
    <row r="7679" spans="2:3" x14ac:dyDescent="0.3">
      <c r="B7679" s="4" t="s">
        <v>13696</v>
      </c>
      <c r="C7679" s="5">
        <v>347.93020000000001</v>
      </c>
    </row>
    <row r="7680" spans="2:3" x14ac:dyDescent="0.3">
      <c r="B7680" s="4" t="s">
        <v>3779</v>
      </c>
      <c r="C7680" s="5">
        <v>347.8229</v>
      </c>
    </row>
    <row r="7681" spans="2:3" x14ac:dyDescent="0.3">
      <c r="B7681" s="4" t="s">
        <v>1462</v>
      </c>
      <c r="C7681" s="5">
        <v>347.78559999999999</v>
      </c>
    </row>
    <row r="7682" spans="2:3" x14ac:dyDescent="0.3">
      <c r="B7682" s="4" t="s">
        <v>8816</v>
      </c>
      <c r="C7682" s="5">
        <v>347.75990000000002</v>
      </c>
    </row>
    <row r="7683" spans="2:3" x14ac:dyDescent="0.3">
      <c r="B7683" s="4" t="s">
        <v>16109</v>
      </c>
      <c r="C7683" s="5">
        <v>347.33550000000002</v>
      </c>
    </row>
    <row r="7684" spans="2:3" x14ac:dyDescent="0.3">
      <c r="B7684" s="4" t="s">
        <v>14741</v>
      </c>
      <c r="C7684" s="5">
        <v>347.33550000000002</v>
      </c>
    </row>
    <row r="7685" spans="2:3" x14ac:dyDescent="0.3">
      <c r="B7685" s="4" t="s">
        <v>3695</v>
      </c>
      <c r="C7685" s="5">
        <v>347.23470000000003</v>
      </c>
    </row>
    <row r="7686" spans="2:3" x14ac:dyDescent="0.3">
      <c r="B7686" s="4" t="s">
        <v>13800</v>
      </c>
      <c r="C7686" s="5">
        <v>347.15910000000002</v>
      </c>
    </row>
    <row r="7687" spans="2:3" x14ac:dyDescent="0.3">
      <c r="B7687" s="4" t="s">
        <v>7489</v>
      </c>
      <c r="C7687" s="5">
        <v>346.92919999999998</v>
      </c>
    </row>
    <row r="7688" spans="2:3" x14ac:dyDescent="0.3">
      <c r="B7688" s="4" t="s">
        <v>5437</v>
      </c>
      <c r="C7688" s="5">
        <v>346.92919999999998</v>
      </c>
    </row>
    <row r="7689" spans="2:3" x14ac:dyDescent="0.3">
      <c r="B7689" s="4" t="s">
        <v>4720</v>
      </c>
      <c r="C7689" s="5">
        <v>346.92919999999998</v>
      </c>
    </row>
    <row r="7690" spans="2:3" x14ac:dyDescent="0.3">
      <c r="B7690" s="4" t="s">
        <v>2681</v>
      </c>
      <c r="C7690" s="5">
        <v>346.67169999999999</v>
      </c>
    </row>
    <row r="7691" spans="2:3" x14ac:dyDescent="0.3">
      <c r="B7691" s="4" t="s">
        <v>7917</v>
      </c>
      <c r="C7691" s="5">
        <v>346.63979999999998</v>
      </c>
    </row>
    <row r="7692" spans="2:3" x14ac:dyDescent="0.3">
      <c r="B7692" s="4" t="s">
        <v>7469</v>
      </c>
      <c r="C7692" s="5">
        <v>346.52760000000001</v>
      </c>
    </row>
    <row r="7693" spans="2:3" x14ac:dyDescent="0.3">
      <c r="B7693" s="4" t="s">
        <v>15998</v>
      </c>
      <c r="C7693" s="5">
        <v>346.2482</v>
      </c>
    </row>
    <row r="7694" spans="2:3" x14ac:dyDescent="0.3">
      <c r="B7694" s="4" t="s">
        <v>7294</v>
      </c>
      <c r="C7694" s="5">
        <v>346.0394</v>
      </c>
    </row>
    <row r="7695" spans="2:3" x14ac:dyDescent="0.3">
      <c r="B7695" s="4" t="s">
        <v>18367</v>
      </c>
      <c r="C7695" s="5">
        <v>345.93880000000001</v>
      </c>
    </row>
    <row r="7696" spans="2:3" x14ac:dyDescent="0.3">
      <c r="B7696" s="4" t="s">
        <v>2691</v>
      </c>
      <c r="C7696" s="5">
        <v>345.64449999999999</v>
      </c>
    </row>
    <row r="7697" spans="2:3" x14ac:dyDescent="0.3">
      <c r="B7697" s="4" t="s">
        <v>5693</v>
      </c>
      <c r="C7697" s="5">
        <v>345.54320000000001</v>
      </c>
    </row>
    <row r="7698" spans="2:3" x14ac:dyDescent="0.3">
      <c r="B7698" s="4" t="s">
        <v>8676</v>
      </c>
      <c r="C7698" s="5">
        <v>345.4803</v>
      </c>
    </row>
    <row r="7699" spans="2:3" x14ac:dyDescent="0.3">
      <c r="B7699" s="4" t="s">
        <v>11146</v>
      </c>
      <c r="C7699" s="5">
        <v>345.226</v>
      </c>
    </row>
    <row r="7700" spans="2:3" x14ac:dyDescent="0.3">
      <c r="B7700" s="4" t="s">
        <v>14058</v>
      </c>
      <c r="C7700" s="5">
        <v>345.13069999999993</v>
      </c>
    </row>
    <row r="7701" spans="2:3" x14ac:dyDescent="0.3">
      <c r="B7701" s="4" t="s">
        <v>11131</v>
      </c>
      <c r="C7701" s="5">
        <v>344.80630000000002</v>
      </c>
    </row>
    <row r="7702" spans="2:3" x14ac:dyDescent="0.3">
      <c r="B7702" s="4" t="s">
        <v>2610</v>
      </c>
      <c r="C7702" s="5">
        <v>344.54919999999998</v>
      </c>
    </row>
    <row r="7703" spans="2:3" x14ac:dyDescent="0.3">
      <c r="B7703" s="4" t="s">
        <v>11856</v>
      </c>
      <c r="C7703" s="5">
        <v>344.49250000000001</v>
      </c>
    </row>
    <row r="7704" spans="2:3" x14ac:dyDescent="0.3">
      <c r="B7704" s="4" t="s">
        <v>7336</v>
      </c>
      <c r="C7704" s="5">
        <v>344.17400000000004</v>
      </c>
    </row>
    <row r="7705" spans="2:3" x14ac:dyDescent="0.3">
      <c r="B7705" s="4" t="s">
        <v>9930</v>
      </c>
      <c r="C7705" s="5">
        <v>344.17399999999998</v>
      </c>
    </row>
    <row r="7706" spans="2:3" x14ac:dyDescent="0.3">
      <c r="B7706" s="4" t="s">
        <v>3415</v>
      </c>
      <c r="C7706" s="5">
        <v>344.08580000000001</v>
      </c>
    </row>
    <row r="7707" spans="2:3" x14ac:dyDescent="0.3">
      <c r="B7707" s="4" t="s">
        <v>11485</v>
      </c>
      <c r="C7707" s="5">
        <v>343.15940000000001</v>
      </c>
    </row>
    <row r="7708" spans="2:3" x14ac:dyDescent="0.3">
      <c r="B7708" s="4" t="s">
        <v>9988</v>
      </c>
      <c r="C7708" s="5">
        <v>342.89679999999998</v>
      </c>
    </row>
    <row r="7709" spans="2:3" x14ac:dyDescent="0.3">
      <c r="B7709" s="4" t="s">
        <v>17277</v>
      </c>
      <c r="C7709" s="5">
        <v>342.85250000000002</v>
      </c>
    </row>
    <row r="7710" spans="2:3" x14ac:dyDescent="0.3">
      <c r="B7710" s="4" t="s">
        <v>6828</v>
      </c>
      <c r="C7710" s="5">
        <v>342.79759999999999</v>
      </c>
    </row>
    <row r="7711" spans="2:3" x14ac:dyDescent="0.3">
      <c r="B7711" s="4" t="s">
        <v>6907</v>
      </c>
      <c r="C7711" s="5">
        <v>342.72860000000003</v>
      </c>
    </row>
    <row r="7712" spans="2:3" x14ac:dyDescent="0.3">
      <c r="B7712" s="4" t="s">
        <v>15130</v>
      </c>
      <c r="C7712" s="5">
        <v>342.22040000000004</v>
      </c>
    </row>
    <row r="7713" spans="2:3" x14ac:dyDescent="0.3">
      <c r="B7713" s="4" t="s">
        <v>15701</v>
      </c>
      <c r="C7713" s="5">
        <v>341.5829</v>
      </c>
    </row>
    <row r="7714" spans="2:3" x14ac:dyDescent="0.3">
      <c r="B7714" s="4" t="s">
        <v>13223</v>
      </c>
      <c r="C7714" s="5">
        <v>341.45799999999997</v>
      </c>
    </row>
    <row r="7715" spans="2:3" x14ac:dyDescent="0.3">
      <c r="B7715" s="4" t="s">
        <v>15782</v>
      </c>
      <c r="C7715" s="5">
        <v>341.06290000000001</v>
      </c>
    </row>
    <row r="7716" spans="2:3" x14ac:dyDescent="0.3">
      <c r="B7716" s="4" t="s">
        <v>2521</v>
      </c>
      <c r="C7716" s="5">
        <v>341.0566</v>
      </c>
    </row>
    <row r="7717" spans="2:3" x14ac:dyDescent="0.3">
      <c r="B7717" s="4" t="s">
        <v>11155</v>
      </c>
      <c r="C7717" s="5">
        <v>341.05029999999999</v>
      </c>
    </row>
    <row r="7718" spans="2:3" x14ac:dyDescent="0.3">
      <c r="B7718" s="4" t="s">
        <v>5260</v>
      </c>
      <c r="C7718" s="5">
        <v>341.02510000000001</v>
      </c>
    </row>
    <row r="7719" spans="2:3" x14ac:dyDescent="0.3">
      <c r="B7719" s="4" t="s">
        <v>9713</v>
      </c>
      <c r="C7719" s="5">
        <v>341.01250000000005</v>
      </c>
    </row>
    <row r="7720" spans="2:3" x14ac:dyDescent="0.3">
      <c r="B7720" s="4" t="s">
        <v>15343</v>
      </c>
      <c r="C7720" s="5">
        <v>341.01249999999999</v>
      </c>
    </row>
    <row r="7721" spans="2:3" x14ac:dyDescent="0.3">
      <c r="B7721" s="4" t="s">
        <v>5046</v>
      </c>
      <c r="C7721" s="5">
        <v>341.01249999999999</v>
      </c>
    </row>
    <row r="7722" spans="2:3" x14ac:dyDescent="0.3">
      <c r="B7722" s="4" t="s">
        <v>10181</v>
      </c>
      <c r="C7722" s="5">
        <v>340.9658</v>
      </c>
    </row>
    <row r="7723" spans="2:3" x14ac:dyDescent="0.3">
      <c r="B7723" s="4" t="s">
        <v>15095</v>
      </c>
      <c r="C7723" s="5">
        <v>340.95580000000001</v>
      </c>
    </row>
    <row r="7724" spans="2:3" x14ac:dyDescent="0.3">
      <c r="B7724" s="4" t="s">
        <v>3839</v>
      </c>
      <c r="C7724" s="5">
        <v>340.83760000000001</v>
      </c>
    </row>
    <row r="7725" spans="2:3" x14ac:dyDescent="0.3">
      <c r="B7725" s="4" t="s">
        <v>2331</v>
      </c>
      <c r="C7725" s="5">
        <v>340.62370000000004</v>
      </c>
    </row>
    <row r="7726" spans="2:3" x14ac:dyDescent="0.3">
      <c r="B7726" s="4" t="s">
        <v>13987</v>
      </c>
      <c r="C7726" s="5">
        <v>340.17349999999999</v>
      </c>
    </row>
    <row r="7727" spans="2:3" x14ac:dyDescent="0.3">
      <c r="B7727" s="4" t="s">
        <v>12954</v>
      </c>
      <c r="C7727" s="5">
        <v>340.10500000000002</v>
      </c>
    </row>
    <row r="7728" spans="2:3" x14ac:dyDescent="0.3">
      <c r="B7728" s="4" t="s">
        <v>11157</v>
      </c>
      <c r="C7728" s="5">
        <v>340.09100000000001</v>
      </c>
    </row>
    <row r="7729" spans="2:3" x14ac:dyDescent="0.3">
      <c r="B7729" s="4" t="s">
        <v>6614</v>
      </c>
      <c r="C7729" s="5">
        <v>339.78570000000002</v>
      </c>
    </row>
    <row r="7730" spans="2:3" x14ac:dyDescent="0.3">
      <c r="B7730" s="4" t="s">
        <v>5955</v>
      </c>
      <c r="C7730" s="5">
        <v>339.7747</v>
      </c>
    </row>
    <row r="7731" spans="2:3" x14ac:dyDescent="0.3">
      <c r="B7731" s="4" t="s">
        <v>3428</v>
      </c>
      <c r="C7731" s="5">
        <v>339.75419999999997</v>
      </c>
    </row>
    <row r="7732" spans="2:3" x14ac:dyDescent="0.3">
      <c r="B7732" s="4" t="s">
        <v>4582</v>
      </c>
      <c r="C7732" s="5">
        <v>339.73499999999996</v>
      </c>
    </row>
    <row r="7733" spans="2:3" x14ac:dyDescent="0.3">
      <c r="B7733" s="4" t="s">
        <v>15607</v>
      </c>
      <c r="C7733" s="5">
        <v>339.69119999999998</v>
      </c>
    </row>
    <row r="7734" spans="2:3" x14ac:dyDescent="0.3">
      <c r="B7734" s="4" t="s">
        <v>12552</v>
      </c>
      <c r="C7734" s="5">
        <v>339.5351</v>
      </c>
    </row>
    <row r="7735" spans="2:3" x14ac:dyDescent="0.3">
      <c r="B7735" s="4" t="s">
        <v>10014</v>
      </c>
      <c r="C7735" s="5">
        <v>339.44650000000001</v>
      </c>
    </row>
    <row r="7736" spans="2:3" x14ac:dyDescent="0.3">
      <c r="B7736" s="4" t="s">
        <v>7732</v>
      </c>
      <c r="C7736" s="5">
        <v>339.22190000000001</v>
      </c>
    </row>
    <row r="7737" spans="2:3" x14ac:dyDescent="0.3">
      <c r="B7737" s="4" t="s">
        <v>6790</v>
      </c>
      <c r="C7737" s="5">
        <v>339.15340000000003</v>
      </c>
    </row>
    <row r="7738" spans="2:3" x14ac:dyDescent="0.3">
      <c r="B7738" s="4" t="s">
        <v>9256</v>
      </c>
      <c r="C7738" s="5">
        <v>338.57149999999996</v>
      </c>
    </row>
    <row r="7739" spans="2:3" x14ac:dyDescent="0.3">
      <c r="B7739" s="4" t="s">
        <v>790</v>
      </c>
      <c r="C7739" s="5">
        <v>338.42070000000001</v>
      </c>
    </row>
    <row r="7740" spans="2:3" x14ac:dyDescent="0.3">
      <c r="B7740" s="4" t="s">
        <v>11095</v>
      </c>
      <c r="C7740" s="5">
        <v>338.04410000000001</v>
      </c>
    </row>
    <row r="7741" spans="2:3" x14ac:dyDescent="0.3">
      <c r="B7741" s="4" t="s">
        <v>16146</v>
      </c>
      <c r="C7741" s="5">
        <v>337.93800000000005</v>
      </c>
    </row>
    <row r="7742" spans="2:3" x14ac:dyDescent="0.3">
      <c r="B7742" s="4" t="s">
        <v>18974</v>
      </c>
      <c r="C7742" s="5">
        <v>337.92660000000001</v>
      </c>
    </row>
    <row r="7743" spans="2:3" x14ac:dyDescent="0.3">
      <c r="B7743" s="4" t="s">
        <v>11758</v>
      </c>
      <c r="C7743" s="5">
        <v>337.92660000000001</v>
      </c>
    </row>
    <row r="7744" spans="2:3" x14ac:dyDescent="0.3">
      <c r="B7744" s="4" t="s">
        <v>4180</v>
      </c>
      <c r="C7744" s="5">
        <v>337.92660000000001</v>
      </c>
    </row>
    <row r="7745" spans="2:3" x14ac:dyDescent="0.3">
      <c r="B7745" s="4" t="s">
        <v>1873</v>
      </c>
      <c r="C7745" s="5">
        <v>337.92660000000001</v>
      </c>
    </row>
    <row r="7746" spans="2:3" x14ac:dyDescent="0.3">
      <c r="B7746" s="4" t="s">
        <v>1523</v>
      </c>
      <c r="C7746" s="5">
        <v>337.92660000000001</v>
      </c>
    </row>
    <row r="7747" spans="2:3" x14ac:dyDescent="0.3">
      <c r="B7747" s="4" t="s">
        <v>855</v>
      </c>
      <c r="C7747" s="5">
        <v>337.92660000000001</v>
      </c>
    </row>
    <row r="7748" spans="2:3" x14ac:dyDescent="0.3">
      <c r="B7748" s="4" t="s">
        <v>3685</v>
      </c>
      <c r="C7748" s="5">
        <v>337.87619999999998</v>
      </c>
    </row>
    <row r="7749" spans="2:3" x14ac:dyDescent="0.3">
      <c r="B7749" s="4" t="s">
        <v>7350</v>
      </c>
      <c r="C7749" s="5">
        <v>337.851</v>
      </c>
    </row>
    <row r="7750" spans="2:3" x14ac:dyDescent="0.3">
      <c r="B7750" s="4" t="s">
        <v>3908</v>
      </c>
      <c r="C7750" s="5">
        <v>337.851</v>
      </c>
    </row>
    <row r="7751" spans="2:3" x14ac:dyDescent="0.3">
      <c r="B7751" s="4" t="s">
        <v>985</v>
      </c>
      <c r="C7751" s="5">
        <v>337.851</v>
      </c>
    </row>
    <row r="7752" spans="2:3" x14ac:dyDescent="0.3">
      <c r="B7752" s="4" t="s">
        <v>956</v>
      </c>
      <c r="C7752" s="5">
        <v>337.83209999999997</v>
      </c>
    </row>
    <row r="7753" spans="2:3" x14ac:dyDescent="0.3">
      <c r="B7753" s="4" t="s">
        <v>2177</v>
      </c>
      <c r="C7753" s="5">
        <v>337.23140000000001</v>
      </c>
    </row>
    <row r="7754" spans="2:3" x14ac:dyDescent="0.3">
      <c r="B7754" s="4" t="s">
        <v>18314</v>
      </c>
      <c r="C7754" s="5">
        <v>337.21870000000001</v>
      </c>
    </row>
    <row r="7755" spans="2:3" x14ac:dyDescent="0.3">
      <c r="B7755" s="4" t="s">
        <v>3391</v>
      </c>
      <c r="C7755" s="5">
        <v>337.20690000000002</v>
      </c>
    </row>
    <row r="7756" spans="2:3" x14ac:dyDescent="0.3">
      <c r="B7756" s="4" t="s">
        <v>658</v>
      </c>
      <c r="C7756" s="5">
        <v>337.05659999999995</v>
      </c>
    </row>
    <row r="7757" spans="2:3" x14ac:dyDescent="0.3">
      <c r="B7757" s="4" t="s">
        <v>8844</v>
      </c>
      <c r="C7757" s="5">
        <v>336.91199999999998</v>
      </c>
    </row>
    <row r="7758" spans="2:3" x14ac:dyDescent="0.3">
      <c r="B7758" s="4" t="s">
        <v>9590</v>
      </c>
      <c r="C7758" s="5">
        <v>336.75020000000001</v>
      </c>
    </row>
    <row r="7759" spans="2:3" x14ac:dyDescent="0.3">
      <c r="B7759" s="4" t="s">
        <v>18297</v>
      </c>
      <c r="C7759" s="5">
        <v>336.63679999999999</v>
      </c>
    </row>
    <row r="7760" spans="2:3" x14ac:dyDescent="0.3">
      <c r="B7760" s="4" t="s">
        <v>18316</v>
      </c>
      <c r="C7760" s="5">
        <v>336.62419999999997</v>
      </c>
    </row>
    <row r="7761" spans="2:3" x14ac:dyDescent="0.3">
      <c r="B7761" s="4" t="s">
        <v>784</v>
      </c>
      <c r="C7761" s="5">
        <v>336.54230000000001</v>
      </c>
    </row>
    <row r="7762" spans="2:3" x14ac:dyDescent="0.3">
      <c r="B7762" s="4" t="s">
        <v>15827</v>
      </c>
      <c r="C7762" s="5">
        <v>336.27969999999993</v>
      </c>
    </row>
    <row r="7763" spans="2:3" x14ac:dyDescent="0.3">
      <c r="B7763" s="4" t="s">
        <v>1405</v>
      </c>
      <c r="C7763" s="5">
        <v>335.96360000000004</v>
      </c>
    </row>
    <row r="7764" spans="2:3" x14ac:dyDescent="0.3">
      <c r="B7764" s="4" t="s">
        <v>9504</v>
      </c>
      <c r="C7764" s="5">
        <v>335.81</v>
      </c>
    </row>
    <row r="7765" spans="2:3" x14ac:dyDescent="0.3">
      <c r="B7765" s="4" t="s">
        <v>4266</v>
      </c>
      <c r="C7765" s="5">
        <v>335.81</v>
      </c>
    </row>
    <row r="7766" spans="2:3" x14ac:dyDescent="0.3">
      <c r="B7766" s="4" t="s">
        <v>11492</v>
      </c>
      <c r="C7766" s="5">
        <v>335.74860000000001</v>
      </c>
    </row>
    <row r="7767" spans="2:3" x14ac:dyDescent="0.3">
      <c r="B7767" s="4" t="s">
        <v>14485</v>
      </c>
      <c r="C7767" s="5">
        <v>335.66039999999998</v>
      </c>
    </row>
    <row r="7768" spans="2:3" x14ac:dyDescent="0.3">
      <c r="B7768" s="4" t="s">
        <v>18924</v>
      </c>
      <c r="C7768" s="5">
        <v>335.53699999999998</v>
      </c>
    </row>
    <row r="7769" spans="2:3" x14ac:dyDescent="0.3">
      <c r="B7769" s="4" t="s">
        <v>16335</v>
      </c>
      <c r="C7769" s="5">
        <v>335.49029999999999</v>
      </c>
    </row>
    <row r="7770" spans="2:3" x14ac:dyDescent="0.3">
      <c r="B7770" s="4" t="s">
        <v>1016</v>
      </c>
      <c r="C7770" s="5">
        <v>335.37810000000002</v>
      </c>
    </row>
    <row r="7771" spans="2:3" x14ac:dyDescent="0.3">
      <c r="B7771" s="4" t="s">
        <v>3964</v>
      </c>
      <c r="C7771" s="5">
        <v>335.37719999999996</v>
      </c>
    </row>
    <row r="7772" spans="2:3" x14ac:dyDescent="0.3">
      <c r="B7772" s="4" t="s">
        <v>9100</v>
      </c>
      <c r="C7772" s="5">
        <v>335.3177</v>
      </c>
    </row>
    <row r="7773" spans="2:3" x14ac:dyDescent="0.3">
      <c r="B7773" s="4" t="s">
        <v>10035</v>
      </c>
      <c r="C7773" s="5">
        <v>335.28579999999999</v>
      </c>
    </row>
    <row r="7774" spans="2:3" x14ac:dyDescent="0.3">
      <c r="B7774" s="4" t="s">
        <v>4810</v>
      </c>
      <c r="C7774" s="5">
        <v>335.08749999999998</v>
      </c>
    </row>
    <row r="7775" spans="2:3" x14ac:dyDescent="0.3">
      <c r="B7775" s="4" t="s">
        <v>10423</v>
      </c>
      <c r="C7775" s="5">
        <v>335.02219999999994</v>
      </c>
    </row>
    <row r="7776" spans="2:3" x14ac:dyDescent="0.3">
      <c r="B7776" s="4" t="s">
        <v>17797</v>
      </c>
      <c r="C7776" s="5">
        <v>334.80290000000002</v>
      </c>
    </row>
    <row r="7777" spans="2:3" x14ac:dyDescent="0.3">
      <c r="B7777" s="4" t="s">
        <v>13408</v>
      </c>
      <c r="C7777" s="5">
        <v>334.76509999999996</v>
      </c>
    </row>
    <row r="7778" spans="2:3" x14ac:dyDescent="0.3">
      <c r="B7778" s="4" t="s">
        <v>1204</v>
      </c>
      <c r="C7778" s="5">
        <v>334.73989999999998</v>
      </c>
    </row>
    <row r="7779" spans="2:3" x14ac:dyDescent="0.3">
      <c r="B7779" s="4" t="s">
        <v>8417</v>
      </c>
      <c r="C7779" s="5">
        <v>334.72730000000001</v>
      </c>
    </row>
    <row r="7780" spans="2:3" x14ac:dyDescent="0.3">
      <c r="B7780" s="4" t="s">
        <v>10279</v>
      </c>
      <c r="C7780" s="5">
        <v>334.69580000000002</v>
      </c>
    </row>
    <row r="7781" spans="2:3" x14ac:dyDescent="0.3">
      <c r="B7781" s="4" t="s">
        <v>15780</v>
      </c>
      <c r="C7781" s="5">
        <v>334.63319999999999</v>
      </c>
    </row>
    <row r="7782" spans="2:3" x14ac:dyDescent="0.3">
      <c r="B7782" s="4" t="s">
        <v>1399</v>
      </c>
      <c r="C7782" s="5">
        <v>334.37650000000002</v>
      </c>
    </row>
    <row r="7783" spans="2:3" x14ac:dyDescent="0.3">
      <c r="B7783" s="4" t="s">
        <v>13988</v>
      </c>
      <c r="C7783" s="5">
        <v>334.12649999999996</v>
      </c>
    </row>
    <row r="7784" spans="2:3" x14ac:dyDescent="0.3">
      <c r="B7784" s="4" t="s">
        <v>1875</v>
      </c>
      <c r="C7784" s="5">
        <v>334.06560000000002</v>
      </c>
    </row>
    <row r="7785" spans="2:3" x14ac:dyDescent="0.3">
      <c r="B7785" s="4" t="s">
        <v>2606</v>
      </c>
      <c r="C7785" s="5">
        <v>334.0147</v>
      </c>
    </row>
    <row r="7786" spans="2:3" x14ac:dyDescent="0.3">
      <c r="B7786" s="4" t="s">
        <v>14805</v>
      </c>
      <c r="C7786" s="5">
        <v>333.58869999999996</v>
      </c>
    </row>
    <row r="7787" spans="2:3" x14ac:dyDescent="0.3">
      <c r="B7787" s="4" t="s">
        <v>4816</v>
      </c>
      <c r="C7787" s="5">
        <v>333.50049999999999</v>
      </c>
    </row>
    <row r="7788" spans="2:3" x14ac:dyDescent="0.3">
      <c r="B7788" s="4" t="s">
        <v>17042</v>
      </c>
      <c r="C7788" s="5">
        <v>333.47490000000005</v>
      </c>
    </row>
    <row r="7789" spans="2:3" x14ac:dyDescent="0.3">
      <c r="B7789" s="4" t="s">
        <v>18260</v>
      </c>
      <c r="C7789" s="5">
        <v>333.34700000000004</v>
      </c>
    </row>
    <row r="7790" spans="2:3" x14ac:dyDescent="0.3">
      <c r="B7790" s="4" t="s">
        <v>12630</v>
      </c>
      <c r="C7790" s="5">
        <v>332.99160000000001</v>
      </c>
    </row>
    <row r="7791" spans="2:3" x14ac:dyDescent="0.3">
      <c r="B7791" s="4" t="s">
        <v>13723</v>
      </c>
      <c r="C7791" s="5">
        <v>332.92449999999997</v>
      </c>
    </row>
    <row r="7792" spans="2:3" x14ac:dyDescent="0.3">
      <c r="B7792" s="4" t="s">
        <v>7168</v>
      </c>
      <c r="C7792" s="5">
        <v>332.8304</v>
      </c>
    </row>
    <row r="7793" spans="2:3" x14ac:dyDescent="0.3">
      <c r="B7793" s="4" t="s">
        <v>18000</v>
      </c>
      <c r="C7793" s="5">
        <v>332.65480000000002</v>
      </c>
    </row>
    <row r="7794" spans="2:3" x14ac:dyDescent="0.3">
      <c r="B7794" s="4" t="s">
        <v>9305</v>
      </c>
      <c r="C7794" s="5">
        <v>332.64849999999996</v>
      </c>
    </row>
    <row r="7795" spans="2:3" x14ac:dyDescent="0.3">
      <c r="B7795" s="4" t="s">
        <v>14237</v>
      </c>
      <c r="C7795" s="5">
        <v>332.45480000000003</v>
      </c>
    </row>
    <row r="7796" spans="2:3" x14ac:dyDescent="0.3">
      <c r="B7796" s="4" t="s">
        <v>15421</v>
      </c>
      <c r="C7796" s="5">
        <v>332.34950000000003</v>
      </c>
    </row>
    <row r="7797" spans="2:3" x14ac:dyDescent="0.3">
      <c r="B7797" s="4" t="s">
        <v>18416</v>
      </c>
      <c r="C7797" s="5">
        <v>332.23590000000002</v>
      </c>
    </row>
    <row r="7798" spans="2:3" x14ac:dyDescent="0.3">
      <c r="B7798" s="4" t="s">
        <v>10219</v>
      </c>
      <c r="C7798" s="5">
        <v>331.6773</v>
      </c>
    </row>
    <row r="7799" spans="2:3" x14ac:dyDescent="0.3">
      <c r="B7799" s="4" t="s">
        <v>11958</v>
      </c>
      <c r="C7799" s="5">
        <v>331.62879999999996</v>
      </c>
    </row>
    <row r="7800" spans="2:3" x14ac:dyDescent="0.3">
      <c r="B7800" s="4" t="s">
        <v>7449</v>
      </c>
      <c r="C7800" s="5">
        <v>331.61620000000005</v>
      </c>
    </row>
    <row r="7801" spans="2:3" x14ac:dyDescent="0.3">
      <c r="B7801" s="4" t="s">
        <v>10103</v>
      </c>
      <c r="C7801" s="5">
        <v>331.56580000000002</v>
      </c>
    </row>
    <row r="7802" spans="2:3" x14ac:dyDescent="0.3">
      <c r="B7802" s="4" t="s">
        <v>1520</v>
      </c>
      <c r="C7802" s="5">
        <v>331.5607</v>
      </c>
    </row>
    <row r="7803" spans="2:3" x14ac:dyDescent="0.3">
      <c r="B7803" s="4" t="s">
        <v>11893</v>
      </c>
      <c r="C7803" s="5">
        <v>331.44920000000002</v>
      </c>
    </row>
    <row r="7804" spans="2:3" x14ac:dyDescent="0.3">
      <c r="B7804" s="4" t="s">
        <v>16971</v>
      </c>
      <c r="C7804" s="5">
        <v>331.0532</v>
      </c>
    </row>
    <row r="7805" spans="2:3" x14ac:dyDescent="0.3">
      <c r="B7805" s="4" t="s">
        <v>6600</v>
      </c>
      <c r="C7805" s="5">
        <v>330.80219999999997</v>
      </c>
    </row>
    <row r="7806" spans="2:3" x14ac:dyDescent="0.3">
      <c r="B7806" s="4" t="s">
        <v>14675</v>
      </c>
      <c r="C7806" s="5">
        <v>330.78309999999999</v>
      </c>
    </row>
    <row r="7807" spans="2:3" x14ac:dyDescent="0.3">
      <c r="B7807" s="4" t="s">
        <v>1647</v>
      </c>
      <c r="C7807" s="5">
        <v>330.34750000000003</v>
      </c>
    </row>
    <row r="7808" spans="2:3" x14ac:dyDescent="0.3">
      <c r="B7808" s="4" t="s">
        <v>6364</v>
      </c>
      <c r="C7808" s="5">
        <v>330.33269999999999</v>
      </c>
    </row>
    <row r="7809" spans="2:3" x14ac:dyDescent="0.3">
      <c r="B7809" s="4" t="s">
        <v>11914</v>
      </c>
      <c r="C7809" s="5">
        <v>330.30739999999997</v>
      </c>
    </row>
    <row r="7810" spans="2:3" x14ac:dyDescent="0.3">
      <c r="B7810" s="4" t="s">
        <v>12864</v>
      </c>
      <c r="C7810" s="5">
        <v>330.13829999999996</v>
      </c>
    </row>
    <row r="7811" spans="2:3" x14ac:dyDescent="0.3">
      <c r="B7811" s="4" t="s">
        <v>14821</v>
      </c>
      <c r="C7811" s="5">
        <v>330.11540000000002</v>
      </c>
    </row>
    <row r="7812" spans="2:3" x14ac:dyDescent="0.3">
      <c r="B7812" s="4" t="s">
        <v>12869</v>
      </c>
      <c r="C7812" s="5">
        <v>330.07009999999997</v>
      </c>
    </row>
    <row r="7813" spans="2:3" x14ac:dyDescent="0.3">
      <c r="B7813" s="4" t="s">
        <v>14525</v>
      </c>
      <c r="C7813" s="5">
        <v>329.99529999999999</v>
      </c>
    </row>
    <row r="7814" spans="2:3" x14ac:dyDescent="0.3">
      <c r="B7814" s="4" t="s">
        <v>2698</v>
      </c>
      <c r="C7814" s="5">
        <v>329.97520000000003</v>
      </c>
    </row>
    <row r="7815" spans="2:3" x14ac:dyDescent="0.3">
      <c r="B7815" s="4" t="s">
        <v>7330</v>
      </c>
      <c r="C7815" s="5">
        <v>329.70670000000001</v>
      </c>
    </row>
    <row r="7816" spans="2:3" x14ac:dyDescent="0.3">
      <c r="B7816" s="4" t="s">
        <v>1151</v>
      </c>
      <c r="C7816" s="5">
        <v>329.70670000000001</v>
      </c>
    </row>
    <row r="7817" spans="2:3" x14ac:dyDescent="0.3">
      <c r="B7817" s="4" t="s">
        <v>13321</v>
      </c>
      <c r="C7817" s="5">
        <v>329.6705</v>
      </c>
    </row>
    <row r="7818" spans="2:3" x14ac:dyDescent="0.3">
      <c r="B7818" s="4" t="s">
        <v>10179</v>
      </c>
      <c r="C7818" s="5">
        <v>329.08699999999999</v>
      </c>
    </row>
    <row r="7819" spans="2:3" x14ac:dyDescent="0.3">
      <c r="B7819" s="4" t="s">
        <v>5484</v>
      </c>
      <c r="C7819" s="5">
        <v>328.74040000000002</v>
      </c>
    </row>
    <row r="7820" spans="2:3" x14ac:dyDescent="0.3">
      <c r="B7820" s="4" t="s">
        <v>16133</v>
      </c>
      <c r="C7820" s="5">
        <v>328.65</v>
      </c>
    </row>
    <row r="7821" spans="2:3" x14ac:dyDescent="0.3">
      <c r="B7821" s="4" t="s">
        <v>6605</v>
      </c>
      <c r="C7821" s="5">
        <v>328.65</v>
      </c>
    </row>
    <row r="7822" spans="2:3" x14ac:dyDescent="0.3">
      <c r="B7822" s="4" t="s">
        <v>17426</v>
      </c>
      <c r="C7822" s="5">
        <v>328.55549999999999</v>
      </c>
    </row>
    <row r="7823" spans="2:3" x14ac:dyDescent="0.3">
      <c r="B7823" s="4" t="s">
        <v>15969</v>
      </c>
      <c r="C7823" s="5">
        <v>328.55549999999999</v>
      </c>
    </row>
    <row r="7824" spans="2:3" x14ac:dyDescent="0.3">
      <c r="B7824" s="4" t="s">
        <v>15153</v>
      </c>
      <c r="C7824" s="5">
        <v>328.55549999999999</v>
      </c>
    </row>
    <row r="7825" spans="2:3" x14ac:dyDescent="0.3">
      <c r="B7825" s="4" t="s">
        <v>13539</v>
      </c>
      <c r="C7825" s="5">
        <v>328.55549999999999</v>
      </c>
    </row>
    <row r="7826" spans="2:3" x14ac:dyDescent="0.3">
      <c r="B7826" s="4" t="s">
        <v>11797</v>
      </c>
      <c r="C7826" s="5">
        <v>328.55549999999999</v>
      </c>
    </row>
    <row r="7827" spans="2:3" x14ac:dyDescent="0.3">
      <c r="B7827" s="4" t="s">
        <v>12504</v>
      </c>
      <c r="C7827" s="5">
        <v>328.55549999999999</v>
      </c>
    </row>
    <row r="7828" spans="2:3" x14ac:dyDescent="0.3">
      <c r="B7828" s="4" t="s">
        <v>8565</v>
      </c>
      <c r="C7828" s="5">
        <v>328.524</v>
      </c>
    </row>
    <row r="7829" spans="2:3" x14ac:dyDescent="0.3">
      <c r="B7829" s="4" t="s">
        <v>4655</v>
      </c>
      <c r="C7829" s="5">
        <v>328.47990000000004</v>
      </c>
    </row>
    <row r="7830" spans="2:3" x14ac:dyDescent="0.3">
      <c r="B7830" s="4" t="s">
        <v>7402</v>
      </c>
      <c r="C7830" s="5">
        <v>328.46879999999999</v>
      </c>
    </row>
    <row r="7831" spans="2:3" x14ac:dyDescent="0.3">
      <c r="B7831" s="4" t="s">
        <v>12048</v>
      </c>
      <c r="C7831" s="5">
        <v>328.46209999999996</v>
      </c>
    </row>
    <row r="7832" spans="2:3" x14ac:dyDescent="0.3">
      <c r="B7832" s="4" t="s">
        <v>13101</v>
      </c>
      <c r="C7832" s="5">
        <v>328.41059999999999</v>
      </c>
    </row>
    <row r="7833" spans="2:3" x14ac:dyDescent="0.3">
      <c r="B7833" s="4" t="s">
        <v>3484</v>
      </c>
      <c r="C7833" s="5">
        <v>328.18580000000003</v>
      </c>
    </row>
    <row r="7834" spans="2:3" x14ac:dyDescent="0.3">
      <c r="B7834" s="4" t="s">
        <v>15383</v>
      </c>
      <c r="C7834" s="5">
        <v>328.15429999999998</v>
      </c>
    </row>
    <row r="7835" spans="2:3" x14ac:dyDescent="0.3">
      <c r="B7835" s="4" t="s">
        <v>11084</v>
      </c>
      <c r="C7835" s="5">
        <v>327.8476</v>
      </c>
    </row>
    <row r="7836" spans="2:3" x14ac:dyDescent="0.3">
      <c r="B7836" s="4" t="s">
        <v>17785</v>
      </c>
      <c r="C7836" s="5">
        <v>327.75389999999999</v>
      </c>
    </row>
    <row r="7837" spans="2:3" x14ac:dyDescent="0.3">
      <c r="B7837" s="4" t="s">
        <v>6749</v>
      </c>
      <c r="C7837" s="5">
        <v>327.36490000000003</v>
      </c>
    </row>
    <row r="7838" spans="2:3" x14ac:dyDescent="0.3">
      <c r="B7838" s="4" t="s">
        <v>7018</v>
      </c>
      <c r="C7838" s="5">
        <v>327.26570000000004</v>
      </c>
    </row>
    <row r="7839" spans="2:3" x14ac:dyDescent="0.3">
      <c r="B7839" s="4" t="s">
        <v>2077</v>
      </c>
      <c r="C7839" s="5">
        <v>327.209</v>
      </c>
    </row>
    <row r="7840" spans="2:3" x14ac:dyDescent="0.3">
      <c r="B7840" s="4" t="s">
        <v>9190</v>
      </c>
      <c r="C7840" s="5">
        <v>326.65859999999998</v>
      </c>
    </row>
    <row r="7841" spans="2:3" x14ac:dyDescent="0.3">
      <c r="B7841" s="4" t="s">
        <v>9489</v>
      </c>
      <c r="C7841" s="5">
        <v>326.6397</v>
      </c>
    </row>
    <row r="7842" spans="2:3" x14ac:dyDescent="0.3">
      <c r="B7842" s="4" t="s">
        <v>15843</v>
      </c>
      <c r="C7842" s="5">
        <v>326.58299999999997</v>
      </c>
    </row>
    <row r="7843" spans="2:3" x14ac:dyDescent="0.3">
      <c r="B7843" s="4" t="s">
        <v>12345</v>
      </c>
      <c r="C7843" s="5">
        <v>326.52159999999998</v>
      </c>
    </row>
    <row r="7844" spans="2:3" x14ac:dyDescent="0.3">
      <c r="B7844" s="4" t="s">
        <v>2872</v>
      </c>
      <c r="C7844" s="5">
        <v>326.52159999999998</v>
      </c>
    </row>
    <row r="7845" spans="2:3" x14ac:dyDescent="0.3">
      <c r="B7845" s="4" t="s">
        <v>12942</v>
      </c>
      <c r="C7845" s="5">
        <v>326.46289999999999</v>
      </c>
    </row>
    <row r="7846" spans="2:3" x14ac:dyDescent="0.3">
      <c r="B7846" s="4" t="s">
        <v>7055</v>
      </c>
      <c r="C7846" s="5">
        <v>326.34530000000001</v>
      </c>
    </row>
    <row r="7847" spans="2:3" x14ac:dyDescent="0.3">
      <c r="B7847" s="4" t="s">
        <v>16137</v>
      </c>
      <c r="C7847" s="5">
        <v>326.2826</v>
      </c>
    </row>
    <row r="7848" spans="2:3" x14ac:dyDescent="0.3">
      <c r="B7848" s="4" t="s">
        <v>3973</v>
      </c>
      <c r="C7848" s="5">
        <v>326.16610000000003</v>
      </c>
    </row>
    <row r="7849" spans="2:3" x14ac:dyDescent="0.3">
      <c r="B7849" s="4" t="s">
        <v>12331</v>
      </c>
      <c r="C7849" s="5">
        <v>326.09559999999999</v>
      </c>
    </row>
    <row r="7850" spans="2:3" x14ac:dyDescent="0.3">
      <c r="B7850" s="4" t="s">
        <v>8862</v>
      </c>
      <c r="C7850" s="5">
        <v>325.95070000000004</v>
      </c>
    </row>
    <row r="7851" spans="2:3" x14ac:dyDescent="0.3">
      <c r="B7851" s="4" t="s">
        <v>7146</v>
      </c>
      <c r="C7851" s="5">
        <v>325.8931</v>
      </c>
    </row>
    <row r="7852" spans="2:3" x14ac:dyDescent="0.3">
      <c r="B7852" s="4" t="s">
        <v>7698</v>
      </c>
      <c r="C7852" s="5">
        <v>325.87959999999998</v>
      </c>
    </row>
    <row r="7853" spans="2:3" x14ac:dyDescent="0.3">
      <c r="B7853" s="4" t="s">
        <v>7708</v>
      </c>
      <c r="C7853" s="5">
        <v>325.36879999999996</v>
      </c>
    </row>
    <row r="7854" spans="2:3" x14ac:dyDescent="0.3">
      <c r="B7854" s="4" t="s">
        <v>2767</v>
      </c>
      <c r="C7854" s="5">
        <v>325.36879999999996</v>
      </c>
    </row>
    <row r="7855" spans="2:3" x14ac:dyDescent="0.3">
      <c r="B7855" s="4" t="s">
        <v>12617</v>
      </c>
      <c r="C7855" s="5">
        <v>325.33100000000002</v>
      </c>
    </row>
    <row r="7856" spans="2:3" x14ac:dyDescent="0.3">
      <c r="B7856" s="4" t="s">
        <v>3741</v>
      </c>
      <c r="C7856" s="5">
        <v>325.3184</v>
      </c>
    </row>
    <row r="7857" spans="2:3" x14ac:dyDescent="0.3">
      <c r="B7857" s="4" t="s">
        <v>13751</v>
      </c>
      <c r="C7857" s="5">
        <v>325.29320000000001</v>
      </c>
    </row>
    <row r="7858" spans="2:3" x14ac:dyDescent="0.3">
      <c r="B7858" s="4" t="s">
        <v>7355</v>
      </c>
      <c r="C7858" s="5">
        <v>325.29319999999996</v>
      </c>
    </row>
    <row r="7859" spans="2:3" x14ac:dyDescent="0.3">
      <c r="B7859" s="4" t="s">
        <v>2198</v>
      </c>
      <c r="C7859" s="5">
        <v>324.44049999999999</v>
      </c>
    </row>
    <row r="7860" spans="2:3" x14ac:dyDescent="0.3">
      <c r="B7860" s="4" t="s">
        <v>4749</v>
      </c>
      <c r="C7860" s="5">
        <v>324.36680000000001</v>
      </c>
    </row>
    <row r="7861" spans="2:3" x14ac:dyDescent="0.3">
      <c r="B7861" s="4" t="s">
        <v>3569</v>
      </c>
      <c r="C7861" s="5">
        <v>324.31719999999996</v>
      </c>
    </row>
    <row r="7862" spans="2:3" x14ac:dyDescent="0.3">
      <c r="B7862" s="4" t="s">
        <v>13009</v>
      </c>
      <c r="C7862" s="5">
        <v>324.279</v>
      </c>
    </row>
    <row r="7863" spans="2:3" x14ac:dyDescent="0.3">
      <c r="B7863" s="4" t="s">
        <v>14729</v>
      </c>
      <c r="C7863" s="5">
        <v>324.06640000000004</v>
      </c>
    </row>
    <row r="7864" spans="2:3" x14ac:dyDescent="0.3">
      <c r="B7864" s="4" t="s">
        <v>11692</v>
      </c>
      <c r="C7864" s="5">
        <v>323.85950000000003</v>
      </c>
    </row>
    <row r="7865" spans="2:3" x14ac:dyDescent="0.3">
      <c r="B7865" s="4" t="s">
        <v>9340</v>
      </c>
      <c r="C7865" s="5">
        <v>323.56369999999998</v>
      </c>
    </row>
    <row r="7866" spans="2:3" x14ac:dyDescent="0.3">
      <c r="B7866" s="4" t="s">
        <v>1522</v>
      </c>
      <c r="C7866" s="5">
        <v>323.52289999999999</v>
      </c>
    </row>
    <row r="7867" spans="2:3" x14ac:dyDescent="0.3">
      <c r="B7867" s="4" t="s">
        <v>12900</v>
      </c>
      <c r="C7867" s="5">
        <v>323.35930000000002</v>
      </c>
    </row>
    <row r="7868" spans="2:3" x14ac:dyDescent="0.3">
      <c r="B7868" s="4" t="s">
        <v>936</v>
      </c>
      <c r="C7868" s="5">
        <v>322.70910000000003</v>
      </c>
    </row>
    <row r="7869" spans="2:3" x14ac:dyDescent="0.3">
      <c r="B7869" s="4" t="s">
        <v>14658</v>
      </c>
      <c r="C7869" s="5">
        <v>322.25919999999996</v>
      </c>
    </row>
    <row r="7870" spans="2:3" x14ac:dyDescent="0.3">
      <c r="B7870" s="4" t="s">
        <v>7815</v>
      </c>
      <c r="C7870" s="5">
        <v>322.24509999999998</v>
      </c>
    </row>
    <row r="7871" spans="2:3" x14ac:dyDescent="0.3">
      <c r="B7871" s="4" t="s">
        <v>6760</v>
      </c>
      <c r="C7871" s="5">
        <v>322.24509999999998</v>
      </c>
    </row>
    <row r="7872" spans="2:3" x14ac:dyDescent="0.3">
      <c r="B7872" s="4" t="s">
        <v>14738</v>
      </c>
      <c r="C7872" s="5">
        <v>322.23249999999996</v>
      </c>
    </row>
    <row r="7873" spans="2:3" x14ac:dyDescent="0.3">
      <c r="B7873" s="4" t="s">
        <v>12904</v>
      </c>
      <c r="C7873" s="5">
        <v>322.23249999999996</v>
      </c>
    </row>
    <row r="7874" spans="2:3" x14ac:dyDescent="0.3">
      <c r="B7874" s="4" t="s">
        <v>6680</v>
      </c>
      <c r="C7874" s="5">
        <v>322.2199</v>
      </c>
    </row>
    <row r="7875" spans="2:3" x14ac:dyDescent="0.3">
      <c r="B7875" s="4" t="s">
        <v>15645</v>
      </c>
      <c r="C7875" s="5">
        <v>322.19470000000001</v>
      </c>
    </row>
    <row r="7876" spans="2:3" x14ac:dyDescent="0.3">
      <c r="B7876" s="4" t="s">
        <v>2176</v>
      </c>
      <c r="C7876" s="5">
        <v>322.19470000000001</v>
      </c>
    </row>
    <row r="7877" spans="2:3" x14ac:dyDescent="0.3">
      <c r="B7877" s="4" t="s">
        <v>913</v>
      </c>
      <c r="C7877" s="5">
        <v>322.19470000000001</v>
      </c>
    </row>
    <row r="7878" spans="2:3" x14ac:dyDescent="0.3">
      <c r="B7878" s="4" t="s">
        <v>9891</v>
      </c>
      <c r="C7878" s="5">
        <v>322.12920000000003</v>
      </c>
    </row>
    <row r="7879" spans="2:3" x14ac:dyDescent="0.3">
      <c r="B7879" s="4" t="s">
        <v>13062</v>
      </c>
      <c r="C7879" s="5">
        <v>321.67759999999998</v>
      </c>
    </row>
    <row r="7880" spans="2:3" x14ac:dyDescent="0.3">
      <c r="B7880" s="4" t="s">
        <v>11741</v>
      </c>
      <c r="C7880" s="5">
        <v>321.57599999999996</v>
      </c>
    </row>
    <row r="7881" spans="2:3" x14ac:dyDescent="0.3">
      <c r="B7881" s="4" t="s">
        <v>11530</v>
      </c>
      <c r="C7881" s="5">
        <v>321.5582</v>
      </c>
    </row>
    <row r="7882" spans="2:3" x14ac:dyDescent="0.3">
      <c r="B7882" s="4" t="s">
        <v>12384</v>
      </c>
      <c r="C7882" s="5">
        <v>321.4246</v>
      </c>
    </row>
    <row r="7883" spans="2:3" x14ac:dyDescent="0.3">
      <c r="B7883" s="4" t="s">
        <v>9620</v>
      </c>
      <c r="C7883" s="5">
        <v>321.10019999999997</v>
      </c>
    </row>
    <row r="7884" spans="2:3" x14ac:dyDescent="0.3">
      <c r="B7884" s="4" t="s">
        <v>14812</v>
      </c>
      <c r="C7884" s="5">
        <v>320.96879999999999</v>
      </c>
    </row>
    <row r="7885" spans="2:3" x14ac:dyDescent="0.3">
      <c r="B7885" s="4" t="s">
        <v>11897</v>
      </c>
      <c r="C7885" s="5">
        <v>320.92399999999998</v>
      </c>
    </row>
    <row r="7886" spans="2:3" x14ac:dyDescent="0.3">
      <c r="B7886" s="4" t="s">
        <v>5087</v>
      </c>
      <c r="C7886" s="5">
        <v>320.76769999999999</v>
      </c>
    </row>
    <row r="7887" spans="2:3" x14ac:dyDescent="0.3">
      <c r="B7887" s="4" t="s">
        <v>18135</v>
      </c>
      <c r="C7887" s="5">
        <v>320.69640000000004</v>
      </c>
    </row>
    <row r="7888" spans="2:3" x14ac:dyDescent="0.3">
      <c r="B7888" s="4" t="s">
        <v>11085</v>
      </c>
      <c r="C7888" s="5">
        <v>320.52870000000001</v>
      </c>
    </row>
    <row r="7889" spans="2:3" x14ac:dyDescent="0.3">
      <c r="B7889" s="4" t="s">
        <v>16185</v>
      </c>
      <c r="C7889" s="5">
        <v>320.44820000000004</v>
      </c>
    </row>
    <row r="7890" spans="2:3" x14ac:dyDescent="0.3">
      <c r="B7890" s="4" t="s">
        <v>14987</v>
      </c>
      <c r="C7890" s="5">
        <v>320.3707</v>
      </c>
    </row>
    <row r="7891" spans="2:3" x14ac:dyDescent="0.3">
      <c r="B7891" s="4" t="s">
        <v>10907</v>
      </c>
      <c r="C7891" s="5">
        <v>320.16629999999998</v>
      </c>
    </row>
    <row r="7892" spans="2:3" x14ac:dyDescent="0.3">
      <c r="B7892" s="4" t="s">
        <v>16753</v>
      </c>
      <c r="C7892" s="5">
        <v>319.96630000000005</v>
      </c>
    </row>
    <row r="7893" spans="2:3" x14ac:dyDescent="0.3">
      <c r="B7893" s="4" t="s">
        <v>11415</v>
      </c>
      <c r="C7893" s="5">
        <v>319.76</v>
      </c>
    </row>
    <row r="7894" spans="2:3" x14ac:dyDescent="0.3">
      <c r="B7894" s="4" t="s">
        <v>8587</v>
      </c>
      <c r="C7894" s="5">
        <v>319.75369999999998</v>
      </c>
    </row>
    <row r="7895" spans="2:3" x14ac:dyDescent="0.3">
      <c r="B7895" s="4" t="s">
        <v>16217</v>
      </c>
      <c r="C7895" s="5">
        <v>319.75329999999997</v>
      </c>
    </row>
    <row r="7896" spans="2:3" x14ac:dyDescent="0.3">
      <c r="B7896" s="4" t="s">
        <v>667</v>
      </c>
      <c r="C7896" s="5">
        <v>319.73480000000001</v>
      </c>
    </row>
    <row r="7897" spans="2:3" x14ac:dyDescent="0.3">
      <c r="B7897" s="4" t="s">
        <v>5187</v>
      </c>
      <c r="C7897" s="5">
        <v>319.71590000000003</v>
      </c>
    </row>
    <row r="7898" spans="2:3" x14ac:dyDescent="0.3">
      <c r="B7898" s="4" t="s">
        <v>10906</v>
      </c>
      <c r="C7898" s="5">
        <v>319.70330000000001</v>
      </c>
    </row>
    <row r="7899" spans="2:3" x14ac:dyDescent="0.3">
      <c r="B7899" s="4" t="s">
        <v>10972</v>
      </c>
      <c r="C7899" s="5">
        <v>319.4966</v>
      </c>
    </row>
    <row r="7900" spans="2:3" x14ac:dyDescent="0.3">
      <c r="B7900" s="4" t="s">
        <v>13471</v>
      </c>
      <c r="C7900" s="5">
        <v>319.20330000000001</v>
      </c>
    </row>
    <row r="7901" spans="2:3" x14ac:dyDescent="0.3">
      <c r="B7901" s="4" t="s">
        <v>16225</v>
      </c>
      <c r="C7901" s="5">
        <v>319.19079999999997</v>
      </c>
    </row>
    <row r="7902" spans="2:3" x14ac:dyDescent="0.3">
      <c r="B7902" s="4" t="s">
        <v>11839</v>
      </c>
      <c r="C7902" s="5">
        <v>319.18440000000004</v>
      </c>
    </row>
    <row r="7903" spans="2:3" x14ac:dyDescent="0.3">
      <c r="B7903" s="4" t="s">
        <v>6188</v>
      </c>
      <c r="C7903" s="5">
        <v>319.15290000000005</v>
      </c>
    </row>
    <row r="7904" spans="2:3" x14ac:dyDescent="0.3">
      <c r="B7904" s="4" t="s">
        <v>4374</v>
      </c>
      <c r="C7904" s="5">
        <v>319.15289999999999</v>
      </c>
    </row>
    <row r="7905" spans="2:3" x14ac:dyDescent="0.3">
      <c r="B7905" s="4" t="s">
        <v>9819</v>
      </c>
      <c r="C7905" s="5">
        <v>319.14660000000003</v>
      </c>
    </row>
    <row r="7906" spans="2:3" x14ac:dyDescent="0.3">
      <c r="B7906" s="4" t="s">
        <v>13548</v>
      </c>
      <c r="C7906" s="5">
        <v>319.14659999999998</v>
      </c>
    </row>
    <row r="7907" spans="2:3" x14ac:dyDescent="0.3">
      <c r="B7907" s="4" t="s">
        <v>8906</v>
      </c>
      <c r="C7907" s="5">
        <v>319.14659999999998</v>
      </c>
    </row>
    <row r="7908" spans="2:3" x14ac:dyDescent="0.3">
      <c r="B7908" s="4" t="s">
        <v>15443</v>
      </c>
      <c r="C7908" s="5">
        <v>319.12140000000005</v>
      </c>
    </row>
    <row r="7909" spans="2:3" x14ac:dyDescent="0.3">
      <c r="B7909" s="4" t="s">
        <v>5176</v>
      </c>
      <c r="C7909" s="5">
        <v>319.11509999999998</v>
      </c>
    </row>
    <row r="7910" spans="2:3" x14ac:dyDescent="0.3">
      <c r="B7910" s="4" t="s">
        <v>13742</v>
      </c>
      <c r="C7910" s="5">
        <v>319.10879999999997</v>
      </c>
    </row>
    <row r="7911" spans="2:3" x14ac:dyDescent="0.3">
      <c r="B7911" s="4" t="s">
        <v>3434</v>
      </c>
      <c r="C7911" s="5">
        <v>319.10879999999997</v>
      </c>
    </row>
    <row r="7912" spans="2:3" x14ac:dyDescent="0.3">
      <c r="B7912" s="4" t="s">
        <v>1261</v>
      </c>
      <c r="C7912" s="5">
        <v>319.10210000000001</v>
      </c>
    </row>
    <row r="7913" spans="2:3" x14ac:dyDescent="0.3">
      <c r="B7913" s="4" t="s">
        <v>12863</v>
      </c>
      <c r="C7913" s="5">
        <v>319.07729999999998</v>
      </c>
    </row>
    <row r="7914" spans="2:3" x14ac:dyDescent="0.3">
      <c r="B7914" s="4" t="s">
        <v>14046</v>
      </c>
      <c r="C7914" s="5">
        <v>319.07100000000003</v>
      </c>
    </row>
    <row r="7915" spans="2:3" x14ac:dyDescent="0.3">
      <c r="B7915" s="4" t="s">
        <v>6805</v>
      </c>
      <c r="C7915" s="5">
        <v>319.07099999999997</v>
      </c>
    </row>
    <row r="7916" spans="2:3" x14ac:dyDescent="0.3">
      <c r="B7916" s="4" t="s">
        <v>18160</v>
      </c>
      <c r="C7916" s="5">
        <v>318.9828</v>
      </c>
    </row>
    <row r="7917" spans="2:3" x14ac:dyDescent="0.3">
      <c r="B7917" s="4" t="s">
        <v>16536</v>
      </c>
      <c r="C7917" s="5">
        <v>318.93870000000004</v>
      </c>
    </row>
    <row r="7918" spans="2:3" x14ac:dyDescent="0.3">
      <c r="B7918" s="4" t="s">
        <v>14915</v>
      </c>
      <c r="C7918" s="5">
        <v>318.8458</v>
      </c>
    </row>
    <row r="7919" spans="2:3" x14ac:dyDescent="0.3">
      <c r="B7919" s="4" t="s">
        <v>665</v>
      </c>
      <c r="C7919" s="5">
        <v>318.8023</v>
      </c>
    </row>
    <row r="7920" spans="2:3" x14ac:dyDescent="0.3">
      <c r="B7920" s="4" t="s">
        <v>17213</v>
      </c>
      <c r="C7920" s="5">
        <v>318.60249999999996</v>
      </c>
    </row>
    <row r="7921" spans="2:3" x14ac:dyDescent="0.3">
      <c r="B7921" s="4" t="s">
        <v>5262</v>
      </c>
      <c r="C7921" s="5">
        <v>318.36410000000001</v>
      </c>
    </row>
    <row r="7922" spans="2:3" x14ac:dyDescent="0.3">
      <c r="B7922" s="4" t="s">
        <v>8351</v>
      </c>
      <c r="C7922" s="5">
        <v>318.26310000000001</v>
      </c>
    </row>
    <row r="7923" spans="2:3" x14ac:dyDescent="0.3">
      <c r="B7923" s="4" t="s">
        <v>13111</v>
      </c>
      <c r="C7923" s="5">
        <v>318.1438</v>
      </c>
    </row>
    <row r="7924" spans="2:3" x14ac:dyDescent="0.3">
      <c r="B7924" s="4" t="s">
        <v>3121</v>
      </c>
      <c r="C7924" s="5">
        <v>317.90719999999999</v>
      </c>
    </row>
    <row r="7925" spans="2:3" x14ac:dyDescent="0.3">
      <c r="B7925" s="4" t="s">
        <v>14124</v>
      </c>
      <c r="C7925" s="5">
        <v>317.88240000000002</v>
      </c>
    </row>
    <row r="7926" spans="2:3" x14ac:dyDescent="0.3">
      <c r="B7926" s="4" t="s">
        <v>2835</v>
      </c>
      <c r="C7926" s="5">
        <v>317.78750000000002</v>
      </c>
    </row>
    <row r="7927" spans="2:3" x14ac:dyDescent="0.3">
      <c r="B7927" s="4" t="s">
        <v>8920</v>
      </c>
      <c r="C7927" s="5">
        <v>317.3938</v>
      </c>
    </row>
    <row r="7928" spans="2:3" x14ac:dyDescent="0.3">
      <c r="B7928" s="4" t="s">
        <v>9281</v>
      </c>
      <c r="C7928" s="5">
        <v>316.77449999999999</v>
      </c>
    </row>
    <row r="7929" spans="2:3" x14ac:dyDescent="0.3">
      <c r="B7929" s="4" t="s">
        <v>4054</v>
      </c>
      <c r="C7929" s="5">
        <v>316.74359999999996</v>
      </c>
    </row>
    <row r="7930" spans="2:3" x14ac:dyDescent="0.3">
      <c r="B7930" s="4" t="s">
        <v>18056</v>
      </c>
      <c r="C7930" s="5">
        <v>316.69920000000002</v>
      </c>
    </row>
    <row r="7931" spans="2:3" x14ac:dyDescent="0.3">
      <c r="B7931" s="4" t="s">
        <v>8001</v>
      </c>
      <c r="C7931" s="5">
        <v>316.52920000000006</v>
      </c>
    </row>
    <row r="7932" spans="2:3" x14ac:dyDescent="0.3">
      <c r="B7932" s="4" t="s">
        <v>1173</v>
      </c>
      <c r="C7932" s="5">
        <v>316.51620000000003</v>
      </c>
    </row>
    <row r="7933" spans="2:3" x14ac:dyDescent="0.3">
      <c r="B7933" s="4" t="s">
        <v>2566</v>
      </c>
      <c r="C7933" s="5">
        <v>316.09339999999997</v>
      </c>
    </row>
    <row r="7934" spans="2:3" x14ac:dyDescent="0.3">
      <c r="B7934" s="4" t="s">
        <v>6318</v>
      </c>
      <c r="C7934" s="5">
        <v>316.03550000000001</v>
      </c>
    </row>
    <row r="7935" spans="2:3" x14ac:dyDescent="0.3">
      <c r="B7935" s="4" t="s">
        <v>9234</v>
      </c>
      <c r="C7935" s="5">
        <v>315.96090000000004</v>
      </c>
    </row>
    <row r="7936" spans="2:3" x14ac:dyDescent="0.3">
      <c r="B7936" s="4" t="s">
        <v>15129</v>
      </c>
      <c r="C7936" s="5">
        <v>315.94729999999998</v>
      </c>
    </row>
    <row r="7937" spans="2:3" x14ac:dyDescent="0.3">
      <c r="B7937" s="4" t="s">
        <v>5703</v>
      </c>
      <c r="C7937" s="5">
        <v>315.94729999999998</v>
      </c>
    </row>
    <row r="7938" spans="2:3" x14ac:dyDescent="0.3">
      <c r="B7938" s="4" t="s">
        <v>3270</v>
      </c>
      <c r="C7938" s="5">
        <v>315.94729999999998</v>
      </c>
    </row>
    <row r="7939" spans="2:3" x14ac:dyDescent="0.3">
      <c r="B7939" s="4" t="s">
        <v>1060</v>
      </c>
      <c r="C7939" s="5">
        <v>315.86579999999998</v>
      </c>
    </row>
    <row r="7940" spans="2:3" x14ac:dyDescent="0.3">
      <c r="B7940" s="4" t="s">
        <v>9212</v>
      </c>
      <c r="C7940" s="5">
        <v>315.44630000000001</v>
      </c>
    </row>
    <row r="7941" spans="2:3" x14ac:dyDescent="0.3">
      <c r="B7941" s="4" t="s">
        <v>11964</v>
      </c>
      <c r="C7941" s="5">
        <v>315.25870000000003</v>
      </c>
    </row>
    <row r="7942" spans="2:3" x14ac:dyDescent="0.3">
      <c r="B7942" s="4" t="s">
        <v>18905</v>
      </c>
      <c r="C7942" s="5">
        <v>315.24610000000001</v>
      </c>
    </row>
    <row r="7943" spans="2:3" x14ac:dyDescent="0.3">
      <c r="B7943" s="4" t="s">
        <v>9161</v>
      </c>
      <c r="C7943" s="5">
        <v>314.77280000000002</v>
      </c>
    </row>
    <row r="7944" spans="2:3" x14ac:dyDescent="0.3">
      <c r="B7944" s="4" t="s">
        <v>12381</v>
      </c>
      <c r="C7944" s="5">
        <v>314.75830000000002</v>
      </c>
    </row>
    <row r="7945" spans="2:3" x14ac:dyDescent="0.3">
      <c r="B7945" s="4" t="s">
        <v>17749</v>
      </c>
      <c r="C7945" s="5">
        <v>314.71420000000001</v>
      </c>
    </row>
    <row r="7946" spans="2:3" x14ac:dyDescent="0.3">
      <c r="B7946" s="4" t="s">
        <v>8644</v>
      </c>
      <c r="C7946" s="5">
        <v>314.48180000000002</v>
      </c>
    </row>
    <row r="7947" spans="2:3" x14ac:dyDescent="0.3">
      <c r="B7947" s="4" t="s">
        <v>9793</v>
      </c>
      <c r="C7947" s="5">
        <v>314.35670000000005</v>
      </c>
    </row>
    <row r="7948" spans="2:3" x14ac:dyDescent="0.3">
      <c r="B7948" s="4" t="s">
        <v>1995</v>
      </c>
      <c r="C7948" s="5">
        <v>314.18150000000003</v>
      </c>
    </row>
    <row r="7949" spans="2:3" x14ac:dyDescent="0.3">
      <c r="B7949" s="4" t="s">
        <v>2281</v>
      </c>
      <c r="C7949" s="5">
        <v>314.13229999999999</v>
      </c>
    </row>
    <row r="7950" spans="2:3" x14ac:dyDescent="0.3">
      <c r="B7950" s="4" t="s">
        <v>5765</v>
      </c>
      <c r="C7950" s="5">
        <v>313.59429999999998</v>
      </c>
    </row>
    <row r="7951" spans="2:3" x14ac:dyDescent="0.3">
      <c r="B7951" s="4" t="s">
        <v>17806</v>
      </c>
      <c r="C7951" s="5">
        <v>313.58860000000004</v>
      </c>
    </row>
    <row r="7952" spans="2:3" x14ac:dyDescent="0.3">
      <c r="B7952" s="4" t="s">
        <v>8885</v>
      </c>
      <c r="C7952" s="5">
        <v>313.44290000000001</v>
      </c>
    </row>
    <row r="7953" spans="2:3" x14ac:dyDescent="0.3">
      <c r="B7953" s="4" t="s">
        <v>3240</v>
      </c>
      <c r="C7953" s="5">
        <v>313.42430000000002</v>
      </c>
    </row>
    <row r="7954" spans="2:3" x14ac:dyDescent="0.3">
      <c r="B7954" s="4" t="s">
        <v>5417</v>
      </c>
      <c r="C7954" s="5">
        <v>313.39920000000001</v>
      </c>
    </row>
    <row r="7955" spans="2:3" x14ac:dyDescent="0.3">
      <c r="B7955" s="4" t="s">
        <v>9790</v>
      </c>
      <c r="C7955" s="5">
        <v>313.38209999999998</v>
      </c>
    </row>
    <row r="7956" spans="2:3" x14ac:dyDescent="0.3">
      <c r="B7956" s="4" t="s">
        <v>7421</v>
      </c>
      <c r="C7956" s="5">
        <v>313.36320000000001</v>
      </c>
    </row>
    <row r="7957" spans="2:3" x14ac:dyDescent="0.3">
      <c r="B7957" s="4" t="s">
        <v>1454</v>
      </c>
      <c r="C7957" s="5">
        <v>313.19329999999997</v>
      </c>
    </row>
    <row r="7958" spans="2:3" x14ac:dyDescent="0.3">
      <c r="B7958" s="4" t="s">
        <v>6062</v>
      </c>
      <c r="C7958" s="5">
        <v>313.18109999999996</v>
      </c>
    </row>
    <row r="7959" spans="2:3" x14ac:dyDescent="0.3">
      <c r="B7959" s="4" t="s">
        <v>2944</v>
      </c>
      <c r="C7959" s="5">
        <v>313.17510000000004</v>
      </c>
    </row>
    <row r="7960" spans="2:3" x14ac:dyDescent="0.3">
      <c r="B7960" s="4" t="s">
        <v>2288</v>
      </c>
      <c r="C7960" s="5">
        <v>312.88029999999998</v>
      </c>
    </row>
    <row r="7961" spans="2:3" x14ac:dyDescent="0.3">
      <c r="B7961" s="4" t="s">
        <v>18198</v>
      </c>
      <c r="C7961" s="5">
        <v>312.87400000000002</v>
      </c>
    </row>
    <row r="7962" spans="2:3" x14ac:dyDescent="0.3">
      <c r="B7962" s="4" t="s">
        <v>10944</v>
      </c>
      <c r="C7962" s="5">
        <v>312.87400000000002</v>
      </c>
    </row>
    <row r="7963" spans="2:3" x14ac:dyDescent="0.3">
      <c r="B7963" s="4" t="s">
        <v>6607</v>
      </c>
      <c r="C7963" s="5">
        <v>312.87400000000002</v>
      </c>
    </row>
    <row r="7964" spans="2:3" x14ac:dyDescent="0.3">
      <c r="B7964" s="4" t="s">
        <v>3550</v>
      </c>
      <c r="C7964" s="5">
        <v>312.87400000000002</v>
      </c>
    </row>
    <row r="7965" spans="2:3" x14ac:dyDescent="0.3">
      <c r="B7965" s="4" t="s">
        <v>2739</v>
      </c>
      <c r="C7965" s="5">
        <v>312.87400000000002</v>
      </c>
    </row>
    <row r="7966" spans="2:3" x14ac:dyDescent="0.3">
      <c r="B7966" s="4" t="s">
        <v>2421</v>
      </c>
      <c r="C7966" s="5">
        <v>312.8614</v>
      </c>
    </row>
    <row r="7967" spans="2:3" x14ac:dyDescent="0.3">
      <c r="B7967" s="4" t="s">
        <v>11487</v>
      </c>
      <c r="C7967" s="5">
        <v>312.8236</v>
      </c>
    </row>
    <row r="7968" spans="2:3" x14ac:dyDescent="0.3">
      <c r="B7968" s="4" t="s">
        <v>7821</v>
      </c>
      <c r="C7968" s="5">
        <v>312.8236</v>
      </c>
    </row>
    <row r="7969" spans="2:3" x14ac:dyDescent="0.3">
      <c r="B7969" s="4" t="s">
        <v>1401</v>
      </c>
      <c r="C7969" s="5">
        <v>312.80469999999997</v>
      </c>
    </row>
    <row r="7970" spans="2:3" x14ac:dyDescent="0.3">
      <c r="B7970" s="4" t="s">
        <v>7880</v>
      </c>
      <c r="C7970" s="5">
        <v>312.79849999999999</v>
      </c>
    </row>
    <row r="7971" spans="2:3" x14ac:dyDescent="0.3">
      <c r="B7971" s="4" t="s">
        <v>12831</v>
      </c>
      <c r="C7971" s="5">
        <v>312.77320000000003</v>
      </c>
    </row>
    <row r="7972" spans="2:3" x14ac:dyDescent="0.3">
      <c r="B7972" s="4" t="s">
        <v>6466</v>
      </c>
      <c r="C7972" s="5">
        <v>312.7681</v>
      </c>
    </row>
    <row r="7973" spans="2:3" x14ac:dyDescent="0.3">
      <c r="B7973" s="4" t="s">
        <v>18503</v>
      </c>
      <c r="C7973" s="5">
        <v>312.67439999999999</v>
      </c>
    </row>
    <row r="7974" spans="2:3" x14ac:dyDescent="0.3">
      <c r="B7974" s="4" t="s">
        <v>2754</v>
      </c>
      <c r="C7974" s="5">
        <v>312.47399999999999</v>
      </c>
    </row>
    <row r="7975" spans="2:3" x14ac:dyDescent="0.3">
      <c r="B7975" s="4" t="s">
        <v>3896</v>
      </c>
      <c r="C7975" s="5">
        <v>312.3236</v>
      </c>
    </row>
    <row r="7976" spans="2:3" x14ac:dyDescent="0.3">
      <c r="B7976" s="4" t="s">
        <v>16765</v>
      </c>
      <c r="C7976" s="5">
        <v>312.23539999999997</v>
      </c>
    </row>
    <row r="7977" spans="2:3" x14ac:dyDescent="0.3">
      <c r="B7977" s="4" t="s">
        <v>4858</v>
      </c>
      <c r="C7977" s="5">
        <v>312.2165</v>
      </c>
    </row>
    <row r="7978" spans="2:3" x14ac:dyDescent="0.3">
      <c r="B7978" s="4" t="s">
        <v>17559</v>
      </c>
      <c r="C7978" s="5">
        <v>312.20350000000002</v>
      </c>
    </row>
    <row r="7979" spans="2:3" x14ac:dyDescent="0.3">
      <c r="B7979" s="4" t="s">
        <v>1861</v>
      </c>
      <c r="C7979" s="5">
        <v>311.67160000000001</v>
      </c>
    </row>
    <row r="7980" spans="2:3" x14ac:dyDescent="0.3">
      <c r="B7980" s="4" t="s">
        <v>3461</v>
      </c>
      <c r="C7980" s="5">
        <v>311.46850000000001</v>
      </c>
    </row>
    <row r="7981" spans="2:3" x14ac:dyDescent="0.3">
      <c r="B7981" s="4" t="s">
        <v>9054</v>
      </c>
      <c r="C7981" s="5">
        <v>310.96449999999999</v>
      </c>
    </row>
    <row r="7982" spans="2:3" x14ac:dyDescent="0.3">
      <c r="B7982" s="4" t="s">
        <v>3747</v>
      </c>
      <c r="C7982" s="5">
        <v>310.93110000000001</v>
      </c>
    </row>
    <row r="7983" spans="2:3" x14ac:dyDescent="0.3">
      <c r="B7983" s="4" t="s">
        <v>5543</v>
      </c>
      <c r="C7983" s="5">
        <v>310.88259999999997</v>
      </c>
    </row>
    <row r="7984" spans="2:3" x14ac:dyDescent="0.3">
      <c r="B7984" s="4" t="s">
        <v>10976</v>
      </c>
      <c r="C7984" s="5">
        <v>310.80149999999998</v>
      </c>
    </row>
    <row r="7985" spans="2:3" x14ac:dyDescent="0.3">
      <c r="B7985" s="4" t="s">
        <v>8073</v>
      </c>
      <c r="C7985" s="5">
        <v>310.63299999999998</v>
      </c>
    </row>
    <row r="7986" spans="2:3" x14ac:dyDescent="0.3">
      <c r="B7986" s="4" t="s">
        <v>10574</v>
      </c>
      <c r="C7986" s="5">
        <v>310.1318</v>
      </c>
    </row>
    <row r="7987" spans="2:3" x14ac:dyDescent="0.3">
      <c r="B7987" s="4" t="s">
        <v>3271</v>
      </c>
      <c r="C7987" s="5">
        <v>310.07589999999999</v>
      </c>
    </row>
    <row r="7988" spans="2:3" x14ac:dyDescent="0.3">
      <c r="B7988" s="4" t="s">
        <v>17315</v>
      </c>
      <c r="C7988" s="5">
        <v>310.04319999999996</v>
      </c>
    </row>
    <row r="7989" spans="2:3" x14ac:dyDescent="0.3">
      <c r="B7989" s="4" t="s">
        <v>16779</v>
      </c>
      <c r="C7989" s="5">
        <v>309.83789999999999</v>
      </c>
    </row>
    <row r="7990" spans="2:3" x14ac:dyDescent="0.3">
      <c r="B7990" s="4" t="s">
        <v>9869</v>
      </c>
      <c r="C7990" s="5">
        <v>309.75580000000002</v>
      </c>
    </row>
    <row r="7991" spans="2:3" x14ac:dyDescent="0.3">
      <c r="B7991" s="4" t="s">
        <v>15818</v>
      </c>
      <c r="C7991" s="5">
        <v>309.7251</v>
      </c>
    </row>
    <row r="7992" spans="2:3" x14ac:dyDescent="0.3">
      <c r="B7992" s="4" t="s">
        <v>16604</v>
      </c>
      <c r="C7992" s="5">
        <v>309.69990000000001</v>
      </c>
    </row>
    <row r="7993" spans="2:3" x14ac:dyDescent="0.3">
      <c r="B7993" s="4" t="s">
        <v>1564</v>
      </c>
      <c r="C7993" s="5">
        <v>309.69990000000001</v>
      </c>
    </row>
    <row r="7994" spans="2:3" x14ac:dyDescent="0.3">
      <c r="B7994" s="4" t="s">
        <v>902</v>
      </c>
      <c r="C7994" s="5">
        <v>309.66210000000001</v>
      </c>
    </row>
    <row r="7995" spans="2:3" x14ac:dyDescent="0.3">
      <c r="B7995" s="4" t="s">
        <v>4530</v>
      </c>
      <c r="C7995" s="5">
        <v>309.32470000000001</v>
      </c>
    </row>
    <row r="7996" spans="2:3" x14ac:dyDescent="0.3">
      <c r="B7996" s="4" t="s">
        <v>16515</v>
      </c>
      <c r="C7996" s="5">
        <v>308.80500000000001</v>
      </c>
    </row>
    <row r="7997" spans="2:3" x14ac:dyDescent="0.3">
      <c r="B7997" s="4" t="s">
        <v>9407</v>
      </c>
      <c r="C7997" s="5">
        <v>308.6472</v>
      </c>
    </row>
    <row r="7998" spans="2:3" x14ac:dyDescent="0.3">
      <c r="B7998" s="4" t="s">
        <v>5110</v>
      </c>
      <c r="C7998" s="5">
        <v>308.64239999999995</v>
      </c>
    </row>
    <row r="7999" spans="2:3" x14ac:dyDescent="0.3">
      <c r="B7999" s="4" t="s">
        <v>2450</v>
      </c>
      <c r="C7999" s="5">
        <v>308.61169999999998</v>
      </c>
    </row>
    <row r="8000" spans="2:3" x14ac:dyDescent="0.3">
      <c r="B8000" s="4" t="s">
        <v>3279</v>
      </c>
      <c r="C8000" s="5">
        <v>308.51089999999999</v>
      </c>
    </row>
    <row r="8001" spans="2:3" x14ac:dyDescent="0.3">
      <c r="B8001" s="4" t="s">
        <v>14474</v>
      </c>
      <c r="C8001" s="5">
        <v>308.41120000000006</v>
      </c>
    </row>
    <row r="8002" spans="2:3" x14ac:dyDescent="0.3">
      <c r="B8002" s="4" t="s">
        <v>12404</v>
      </c>
      <c r="C8002" s="5">
        <v>308.1857</v>
      </c>
    </row>
    <row r="8003" spans="2:3" x14ac:dyDescent="0.3">
      <c r="B8003" s="4" t="s">
        <v>9105</v>
      </c>
      <c r="C8003" s="5">
        <v>308.1857</v>
      </c>
    </row>
    <row r="8004" spans="2:3" x14ac:dyDescent="0.3">
      <c r="B8004" s="4" t="s">
        <v>4801</v>
      </c>
      <c r="C8004" s="5">
        <v>308.17899999999997</v>
      </c>
    </row>
    <row r="8005" spans="2:3" x14ac:dyDescent="0.3">
      <c r="B8005" s="4" t="s">
        <v>2463</v>
      </c>
      <c r="C8005" s="5">
        <v>307.90379999999999</v>
      </c>
    </row>
    <row r="8006" spans="2:3" x14ac:dyDescent="0.3">
      <c r="B8006" s="4" t="s">
        <v>9871</v>
      </c>
      <c r="C8006" s="5">
        <v>307.803</v>
      </c>
    </row>
    <row r="8007" spans="2:3" x14ac:dyDescent="0.3">
      <c r="B8007" s="4" t="s">
        <v>12918</v>
      </c>
      <c r="C8007" s="5">
        <v>307.76519999999999</v>
      </c>
    </row>
    <row r="8008" spans="2:3" x14ac:dyDescent="0.3">
      <c r="B8008" s="4" t="s">
        <v>15155</v>
      </c>
      <c r="C8008" s="5">
        <v>307.60869999999994</v>
      </c>
    </row>
    <row r="8009" spans="2:3" x14ac:dyDescent="0.3">
      <c r="B8009" s="4" t="s">
        <v>15391</v>
      </c>
      <c r="C8009" s="5">
        <v>307.38960000000003</v>
      </c>
    </row>
    <row r="8010" spans="2:3" x14ac:dyDescent="0.3">
      <c r="B8010" s="4" t="s">
        <v>16128</v>
      </c>
      <c r="C8010" s="5">
        <v>307.38959999999997</v>
      </c>
    </row>
    <row r="8011" spans="2:3" x14ac:dyDescent="0.3">
      <c r="B8011" s="4" t="s">
        <v>14493</v>
      </c>
      <c r="C8011" s="5">
        <v>307.22740000000005</v>
      </c>
    </row>
    <row r="8012" spans="2:3" x14ac:dyDescent="0.3">
      <c r="B8012" s="4" t="s">
        <v>10620</v>
      </c>
      <c r="C8012" s="5">
        <v>307.22740000000005</v>
      </c>
    </row>
    <row r="8013" spans="2:3" x14ac:dyDescent="0.3">
      <c r="B8013" s="4" t="s">
        <v>7996</v>
      </c>
      <c r="C8013" s="5">
        <v>307.22740000000005</v>
      </c>
    </row>
    <row r="8014" spans="2:3" x14ac:dyDescent="0.3">
      <c r="B8014" s="4" t="s">
        <v>7519</v>
      </c>
      <c r="C8014" s="5">
        <v>307.20849999999996</v>
      </c>
    </row>
    <row r="8015" spans="2:3" x14ac:dyDescent="0.3">
      <c r="B8015" s="4" t="s">
        <v>7910</v>
      </c>
      <c r="C8015" s="5">
        <v>307.10140000000001</v>
      </c>
    </row>
    <row r="8016" spans="2:3" x14ac:dyDescent="0.3">
      <c r="B8016" s="4" t="s">
        <v>2714</v>
      </c>
      <c r="C8016" s="5">
        <v>306.9008</v>
      </c>
    </row>
    <row r="8017" spans="2:3" x14ac:dyDescent="0.3">
      <c r="B8017" s="4" t="s">
        <v>15970</v>
      </c>
      <c r="C8017" s="5">
        <v>306.74</v>
      </c>
    </row>
    <row r="8018" spans="2:3" x14ac:dyDescent="0.3">
      <c r="B8018" s="4" t="s">
        <v>18672</v>
      </c>
      <c r="C8018" s="5">
        <v>306.69589999999999</v>
      </c>
    </row>
    <row r="8019" spans="2:3" x14ac:dyDescent="0.3">
      <c r="B8019" s="4" t="s">
        <v>10458</v>
      </c>
      <c r="C8019" s="5">
        <v>306.69589999999999</v>
      </c>
    </row>
    <row r="8020" spans="2:3" x14ac:dyDescent="0.3">
      <c r="B8020" s="4" t="s">
        <v>4375</v>
      </c>
      <c r="C8020" s="5">
        <v>306.69589999999999</v>
      </c>
    </row>
    <row r="8021" spans="2:3" x14ac:dyDescent="0.3">
      <c r="B8021" s="4" t="s">
        <v>3477</v>
      </c>
      <c r="C8021" s="5">
        <v>306.69589999999999</v>
      </c>
    </row>
    <row r="8022" spans="2:3" x14ac:dyDescent="0.3">
      <c r="B8022" s="4" t="s">
        <v>592</v>
      </c>
      <c r="C8022" s="5">
        <v>306.69589999999999</v>
      </c>
    </row>
    <row r="8023" spans="2:3" x14ac:dyDescent="0.3">
      <c r="B8023" s="4" t="s">
        <v>1970</v>
      </c>
      <c r="C8023" s="5">
        <v>306.69589999999999</v>
      </c>
    </row>
    <row r="8024" spans="2:3" x14ac:dyDescent="0.3">
      <c r="B8024" s="4" t="s">
        <v>6959</v>
      </c>
      <c r="C8024" s="5">
        <v>306.68960000000004</v>
      </c>
    </row>
    <row r="8025" spans="2:3" x14ac:dyDescent="0.3">
      <c r="B8025" s="4" t="s">
        <v>9200</v>
      </c>
      <c r="C8025" s="5">
        <v>306.65179999999998</v>
      </c>
    </row>
    <row r="8026" spans="2:3" x14ac:dyDescent="0.3">
      <c r="B8026" s="4" t="s">
        <v>7031</v>
      </c>
      <c r="C8026" s="5">
        <v>306.65179999999998</v>
      </c>
    </row>
    <row r="8027" spans="2:3" x14ac:dyDescent="0.3">
      <c r="B8027" s="4" t="s">
        <v>8903</v>
      </c>
      <c r="C8027" s="5">
        <v>306.53840000000002</v>
      </c>
    </row>
    <row r="8028" spans="2:3" x14ac:dyDescent="0.3">
      <c r="B8028" s="4" t="s">
        <v>16727</v>
      </c>
      <c r="C8028" s="5">
        <v>306.5258</v>
      </c>
    </row>
    <row r="8029" spans="2:3" x14ac:dyDescent="0.3">
      <c r="B8029" s="4" t="s">
        <v>9086</v>
      </c>
      <c r="C8029" s="5">
        <v>306.50170000000003</v>
      </c>
    </row>
    <row r="8030" spans="2:3" x14ac:dyDescent="0.3">
      <c r="B8030" s="4" t="s">
        <v>2253</v>
      </c>
      <c r="C8030" s="5">
        <v>306.46280000000002</v>
      </c>
    </row>
    <row r="8031" spans="2:3" x14ac:dyDescent="0.3">
      <c r="B8031" s="4" t="s">
        <v>17202</v>
      </c>
      <c r="C8031" s="5">
        <v>306.45209999999997</v>
      </c>
    </row>
    <row r="8032" spans="2:3" x14ac:dyDescent="0.3">
      <c r="B8032" s="4" t="s">
        <v>15573</v>
      </c>
      <c r="C8032" s="5">
        <v>306.39690000000002</v>
      </c>
    </row>
    <row r="8033" spans="2:3" x14ac:dyDescent="0.3">
      <c r="B8033" s="4" t="s">
        <v>17149</v>
      </c>
      <c r="C8033" s="5">
        <v>306.2208</v>
      </c>
    </row>
    <row r="8034" spans="2:3" x14ac:dyDescent="0.3">
      <c r="B8034" s="4" t="s">
        <v>10250</v>
      </c>
      <c r="C8034" s="5">
        <v>306.11399999999998</v>
      </c>
    </row>
    <row r="8035" spans="2:3" x14ac:dyDescent="0.3">
      <c r="B8035" s="4" t="s">
        <v>2050</v>
      </c>
      <c r="C8035" s="5">
        <v>306.11399999999998</v>
      </c>
    </row>
    <row r="8036" spans="2:3" x14ac:dyDescent="0.3">
      <c r="B8036" s="4" t="s">
        <v>12222</v>
      </c>
      <c r="C8036" s="5">
        <v>306.0376</v>
      </c>
    </row>
    <row r="8037" spans="2:3" x14ac:dyDescent="0.3">
      <c r="B8037" s="4" t="s">
        <v>7775</v>
      </c>
      <c r="C8037" s="5">
        <v>305.99239999999998</v>
      </c>
    </row>
    <row r="8038" spans="2:3" x14ac:dyDescent="0.3">
      <c r="B8038" s="4" t="s">
        <v>3522</v>
      </c>
      <c r="C8038" s="5">
        <v>305.99239999999998</v>
      </c>
    </row>
    <row r="8039" spans="2:3" x14ac:dyDescent="0.3">
      <c r="B8039" s="4" t="s">
        <v>12534</v>
      </c>
      <c r="C8039" s="5">
        <v>305.97500000000002</v>
      </c>
    </row>
    <row r="8040" spans="2:3" x14ac:dyDescent="0.3">
      <c r="B8040" s="4" t="s">
        <v>8748</v>
      </c>
      <c r="C8040" s="5">
        <v>305.97500000000002</v>
      </c>
    </row>
    <row r="8041" spans="2:3" x14ac:dyDescent="0.3">
      <c r="B8041" s="4" t="s">
        <v>15784</v>
      </c>
      <c r="C8041" s="5">
        <v>305.85890000000001</v>
      </c>
    </row>
    <row r="8042" spans="2:3" x14ac:dyDescent="0.3">
      <c r="B8042" s="4" t="s">
        <v>6604</v>
      </c>
      <c r="C8042" s="5">
        <v>305.85140000000001</v>
      </c>
    </row>
    <row r="8043" spans="2:3" x14ac:dyDescent="0.3">
      <c r="B8043" s="4" t="s">
        <v>18570</v>
      </c>
      <c r="C8043" s="5">
        <v>305.8313</v>
      </c>
    </row>
    <row r="8044" spans="2:3" x14ac:dyDescent="0.3">
      <c r="B8044" s="4" t="s">
        <v>12762</v>
      </c>
      <c r="C8044" s="5">
        <v>305.74279999999999</v>
      </c>
    </row>
    <row r="8045" spans="2:3" x14ac:dyDescent="0.3">
      <c r="B8045" s="4" t="s">
        <v>2789</v>
      </c>
      <c r="C8045" s="5">
        <v>305.73320000000001</v>
      </c>
    </row>
    <row r="8046" spans="2:3" x14ac:dyDescent="0.3">
      <c r="B8046" s="4" t="s">
        <v>3512</v>
      </c>
      <c r="C8046" s="5">
        <v>305.69940000000003</v>
      </c>
    </row>
    <row r="8047" spans="2:3" x14ac:dyDescent="0.3">
      <c r="B8047" s="4" t="s">
        <v>14895</v>
      </c>
      <c r="C8047" s="5">
        <v>305.42669999999998</v>
      </c>
    </row>
    <row r="8048" spans="2:3" x14ac:dyDescent="0.3">
      <c r="B8048" s="4" t="s">
        <v>16159</v>
      </c>
      <c r="C8048" s="5">
        <v>305.41900000000004</v>
      </c>
    </row>
    <row r="8049" spans="2:3" x14ac:dyDescent="0.3">
      <c r="B8049" s="4" t="s">
        <v>15230</v>
      </c>
      <c r="C8049" s="5">
        <v>305.28890000000001</v>
      </c>
    </row>
    <row r="8050" spans="2:3" x14ac:dyDescent="0.3">
      <c r="B8050" s="4" t="s">
        <v>8124</v>
      </c>
      <c r="C8050" s="5">
        <v>305.23789999999997</v>
      </c>
    </row>
    <row r="8051" spans="2:3" x14ac:dyDescent="0.3">
      <c r="B8051" s="4" t="s">
        <v>15837</v>
      </c>
      <c r="C8051" s="5">
        <v>305.21199999999999</v>
      </c>
    </row>
    <row r="8052" spans="2:3" x14ac:dyDescent="0.3">
      <c r="B8052" s="4" t="s">
        <v>12388</v>
      </c>
      <c r="C8052" s="5">
        <v>305.19819999999999</v>
      </c>
    </row>
    <row r="8053" spans="2:3" x14ac:dyDescent="0.3">
      <c r="B8053" s="4" t="s">
        <v>1714</v>
      </c>
      <c r="C8053" s="5">
        <v>305.03890000000001</v>
      </c>
    </row>
    <row r="8054" spans="2:3" x14ac:dyDescent="0.3">
      <c r="B8054" s="4" t="s">
        <v>2708</v>
      </c>
      <c r="C8054" s="5">
        <v>304.96039999999999</v>
      </c>
    </row>
    <row r="8055" spans="2:3" x14ac:dyDescent="0.3">
      <c r="B8055" s="4" t="s">
        <v>10057</v>
      </c>
      <c r="C8055" s="5">
        <v>304.92930000000001</v>
      </c>
    </row>
    <row r="8056" spans="2:3" x14ac:dyDescent="0.3">
      <c r="B8056" s="4" t="s">
        <v>8564</v>
      </c>
      <c r="C8056" s="5">
        <v>304.86079999999998</v>
      </c>
    </row>
    <row r="8057" spans="2:3" x14ac:dyDescent="0.3">
      <c r="B8057" s="4" t="s">
        <v>16087</v>
      </c>
      <c r="C8057" s="5">
        <v>304.74600000000004</v>
      </c>
    </row>
    <row r="8058" spans="2:3" x14ac:dyDescent="0.3">
      <c r="B8058" s="4" t="s">
        <v>15399</v>
      </c>
      <c r="C8058" s="5">
        <v>304.73379999999997</v>
      </c>
    </row>
    <row r="8059" spans="2:3" x14ac:dyDescent="0.3">
      <c r="B8059" s="4" t="s">
        <v>4778</v>
      </c>
      <c r="C8059" s="5">
        <v>304.69830000000002</v>
      </c>
    </row>
    <row r="8060" spans="2:3" x14ac:dyDescent="0.3">
      <c r="B8060" s="4" t="s">
        <v>7924</v>
      </c>
      <c r="C8060" s="5">
        <v>304.68039999999996</v>
      </c>
    </row>
    <row r="8061" spans="2:3" x14ac:dyDescent="0.3">
      <c r="B8061" s="4" t="s">
        <v>5396</v>
      </c>
      <c r="C8061" s="5">
        <v>304.67970000000003</v>
      </c>
    </row>
    <row r="8062" spans="2:3" x14ac:dyDescent="0.3">
      <c r="B8062" s="4" t="s">
        <v>9806</v>
      </c>
      <c r="C8062" s="5">
        <v>304.67379999999997</v>
      </c>
    </row>
    <row r="8063" spans="2:3" x14ac:dyDescent="0.3">
      <c r="B8063" s="4" t="s">
        <v>5669</v>
      </c>
      <c r="C8063" s="5">
        <v>304.5806</v>
      </c>
    </row>
    <row r="8064" spans="2:3" x14ac:dyDescent="0.3">
      <c r="B8064" s="4" t="s">
        <v>735</v>
      </c>
      <c r="C8064" s="5">
        <v>304.5675</v>
      </c>
    </row>
    <row r="8065" spans="2:3" x14ac:dyDescent="0.3">
      <c r="B8065" s="4" t="s">
        <v>16131</v>
      </c>
      <c r="C8065" s="5">
        <v>304.46550000000002</v>
      </c>
    </row>
    <row r="8066" spans="2:3" x14ac:dyDescent="0.3">
      <c r="B8066" s="4" t="s">
        <v>5193</v>
      </c>
      <c r="C8066" s="5">
        <v>304.24919999999997</v>
      </c>
    </row>
    <row r="8067" spans="2:3" x14ac:dyDescent="0.3">
      <c r="B8067" s="4" t="s">
        <v>8745</v>
      </c>
      <c r="C8067" s="5">
        <v>304.12290000000002</v>
      </c>
    </row>
    <row r="8068" spans="2:3" x14ac:dyDescent="0.3">
      <c r="B8068" s="4" t="s">
        <v>14446</v>
      </c>
      <c r="C8068" s="5">
        <v>304.11</v>
      </c>
    </row>
    <row r="8069" spans="2:3" x14ac:dyDescent="0.3">
      <c r="B8069" s="4" t="s">
        <v>7242</v>
      </c>
      <c r="C8069" s="5">
        <v>303.90660000000003</v>
      </c>
    </row>
    <row r="8070" spans="2:3" x14ac:dyDescent="0.3">
      <c r="B8070" s="4" t="s">
        <v>15992</v>
      </c>
      <c r="C8070" s="5">
        <v>303.77809999999999</v>
      </c>
    </row>
    <row r="8071" spans="2:3" x14ac:dyDescent="0.3">
      <c r="B8071" s="4" t="s">
        <v>13284</v>
      </c>
      <c r="C8071" s="5">
        <v>303.45250000000004</v>
      </c>
    </row>
    <row r="8072" spans="2:3" x14ac:dyDescent="0.3">
      <c r="B8072" s="4" t="s">
        <v>12040</v>
      </c>
      <c r="C8072" s="5">
        <v>303.45249999999999</v>
      </c>
    </row>
    <row r="8073" spans="2:3" x14ac:dyDescent="0.3">
      <c r="B8073" s="4" t="s">
        <v>899</v>
      </c>
      <c r="C8073" s="5">
        <v>303.45249999999999</v>
      </c>
    </row>
    <row r="8074" spans="2:3" x14ac:dyDescent="0.3">
      <c r="B8074" s="4" t="s">
        <v>10901</v>
      </c>
      <c r="C8074" s="5">
        <v>303.44619999999998</v>
      </c>
    </row>
    <row r="8075" spans="2:3" x14ac:dyDescent="0.3">
      <c r="B8075" s="4" t="s">
        <v>7565</v>
      </c>
      <c r="C8075" s="5">
        <v>303.41469999999998</v>
      </c>
    </row>
    <row r="8076" spans="2:3" x14ac:dyDescent="0.3">
      <c r="B8076" s="4" t="s">
        <v>1504</v>
      </c>
      <c r="C8076" s="5">
        <v>303.40820000000002</v>
      </c>
    </row>
    <row r="8077" spans="2:3" x14ac:dyDescent="0.3">
      <c r="B8077" s="4" t="s">
        <v>2351</v>
      </c>
      <c r="C8077" s="5">
        <v>303.33229999999998</v>
      </c>
    </row>
    <row r="8078" spans="2:3" x14ac:dyDescent="0.3">
      <c r="B8078" s="4" t="s">
        <v>7807</v>
      </c>
      <c r="C8078" s="5">
        <v>302.97859999999997</v>
      </c>
    </row>
    <row r="8079" spans="2:3" x14ac:dyDescent="0.3">
      <c r="B8079" s="4" t="s">
        <v>12411</v>
      </c>
      <c r="C8079" s="5">
        <v>302.92090000000002</v>
      </c>
    </row>
    <row r="8080" spans="2:3" x14ac:dyDescent="0.3">
      <c r="B8080" s="4" t="s">
        <v>4462</v>
      </c>
      <c r="C8080" s="5">
        <v>302.80889999999999</v>
      </c>
    </row>
    <row r="8081" spans="2:3" x14ac:dyDescent="0.3">
      <c r="B8081" s="4" t="s">
        <v>16811</v>
      </c>
      <c r="C8081" s="5">
        <v>302.77969999999999</v>
      </c>
    </row>
    <row r="8082" spans="2:3" x14ac:dyDescent="0.3">
      <c r="B8082" s="4" t="s">
        <v>5405</v>
      </c>
      <c r="C8082" s="5">
        <v>302.76430000000005</v>
      </c>
    </row>
    <row r="8083" spans="2:3" x14ac:dyDescent="0.3">
      <c r="B8083" s="4" t="s">
        <v>4279</v>
      </c>
      <c r="C8083" s="5">
        <v>302.73910000000001</v>
      </c>
    </row>
    <row r="8084" spans="2:3" x14ac:dyDescent="0.3">
      <c r="B8084" s="4" t="s">
        <v>4809</v>
      </c>
      <c r="C8084" s="5">
        <v>302.25829999999996</v>
      </c>
    </row>
    <row r="8085" spans="2:3" x14ac:dyDescent="0.3">
      <c r="B8085" s="4" t="s">
        <v>2237</v>
      </c>
      <c r="C8085" s="5">
        <v>302.2509</v>
      </c>
    </row>
    <row r="8086" spans="2:3" x14ac:dyDescent="0.3">
      <c r="B8086" s="4" t="s">
        <v>12640</v>
      </c>
      <c r="C8086" s="5">
        <v>301.87489999999997</v>
      </c>
    </row>
    <row r="8087" spans="2:3" x14ac:dyDescent="0.3">
      <c r="B8087" s="4" t="s">
        <v>8403</v>
      </c>
      <c r="C8087" s="5">
        <v>301.83670000000001</v>
      </c>
    </row>
    <row r="8088" spans="2:3" x14ac:dyDescent="0.3">
      <c r="B8088" s="4" t="s">
        <v>9457</v>
      </c>
      <c r="C8088" s="5">
        <v>301.75639999999999</v>
      </c>
    </row>
    <row r="8089" spans="2:3" x14ac:dyDescent="0.3">
      <c r="B8089" s="4" t="s">
        <v>14832</v>
      </c>
      <c r="C8089" s="5">
        <v>301.72949999999997</v>
      </c>
    </row>
    <row r="8090" spans="2:3" x14ac:dyDescent="0.3">
      <c r="B8090" s="4" t="s">
        <v>6906</v>
      </c>
      <c r="C8090" s="5">
        <v>301.72949999999997</v>
      </c>
    </row>
    <row r="8091" spans="2:3" x14ac:dyDescent="0.3">
      <c r="B8091" s="4" t="s">
        <v>10596</v>
      </c>
      <c r="C8091" s="5">
        <v>301.65559999999999</v>
      </c>
    </row>
    <row r="8092" spans="2:3" x14ac:dyDescent="0.3">
      <c r="B8092" s="4" t="s">
        <v>8454</v>
      </c>
      <c r="C8092" s="5">
        <v>301.65559999999999</v>
      </c>
    </row>
    <row r="8093" spans="2:3" x14ac:dyDescent="0.3">
      <c r="B8093" s="4" t="s">
        <v>15869</v>
      </c>
      <c r="C8093" s="5">
        <v>301.59399999999999</v>
      </c>
    </row>
    <row r="8094" spans="2:3" x14ac:dyDescent="0.3">
      <c r="B8094" s="4" t="s">
        <v>15882</v>
      </c>
      <c r="C8094" s="5">
        <v>301.5308</v>
      </c>
    </row>
    <row r="8095" spans="2:3" x14ac:dyDescent="0.3">
      <c r="B8095" s="4" t="s">
        <v>2854</v>
      </c>
      <c r="C8095" s="5">
        <v>301.52409999999998</v>
      </c>
    </row>
    <row r="8096" spans="2:3" x14ac:dyDescent="0.3">
      <c r="B8096" s="4" t="s">
        <v>14010</v>
      </c>
      <c r="C8096" s="5">
        <v>301.46320000000003</v>
      </c>
    </row>
    <row r="8097" spans="2:3" x14ac:dyDescent="0.3">
      <c r="B8097" s="4" t="s">
        <v>18197</v>
      </c>
      <c r="C8097" s="5">
        <v>301.03680000000008</v>
      </c>
    </row>
    <row r="8098" spans="2:3" x14ac:dyDescent="0.3">
      <c r="B8098" s="4" t="s">
        <v>12860</v>
      </c>
      <c r="C8098" s="5">
        <v>301.02449999999999</v>
      </c>
    </row>
    <row r="8099" spans="2:3" x14ac:dyDescent="0.3">
      <c r="B8099" s="4" t="s">
        <v>10339</v>
      </c>
      <c r="C8099" s="5">
        <v>301.01589999999999</v>
      </c>
    </row>
    <row r="8100" spans="2:3" x14ac:dyDescent="0.3">
      <c r="B8100" s="4" t="s">
        <v>4701</v>
      </c>
      <c r="C8100" s="5">
        <v>300.99220000000003</v>
      </c>
    </row>
    <row r="8101" spans="2:3" x14ac:dyDescent="0.3">
      <c r="B8101" s="4" t="s">
        <v>5492</v>
      </c>
      <c r="C8101" s="5">
        <v>300.87329999999997</v>
      </c>
    </row>
    <row r="8102" spans="2:3" x14ac:dyDescent="0.3">
      <c r="B8102" s="4" t="s">
        <v>15115</v>
      </c>
      <c r="C8102" s="5">
        <v>300.57950000000005</v>
      </c>
    </row>
    <row r="8103" spans="2:3" x14ac:dyDescent="0.3">
      <c r="B8103" s="4" t="s">
        <v>14470</v>
      </c>
      <c r="C8103" s="5">
        <v>300.48</v>
      </c>
    </row>
    <row r="8104" spans="2:3" x14ac:dyDescent="0.3">
      <c r="B8104" s="4" t="s">
        <v>13705</v>
      </c>
      <c r="C8104" s="5">
        <v>300.37920000000003</v>
      </c>
    </row>
    <row r="8105" spans="2:3" x14ac:dyDescent="0.3">
      <c r="B8105" s="4" t="s">
        <v>18864</v>
      </c>
      <c r="C8105" s="5">
        <v>300.36660000000001</v>
      </c>
    </row>
    <row r="8106" spans="2:3" x14ac:dyDescent="0.3">
      <c r="B8106" s="4" t="s">
        <v>16914</v>
      </c>
      <c r="C8106" s="5">
        <v>300.30990000000003</v>
      </c>
    </row>
    <row r="8107" spans="2:3" x14ac:dyDescent="0.3">
      <c r="B8107" s="4" t="s">
        <v>11659</v>
      </c>
      <c r="C8107" s="5">
        <v>300.16850000000005</v>
      </c>
    </row>
    <row r="8108" spans="2:3" x14ac:dyDescent="0.3">
      <c r="B8108" s="4" t="s">
        <v>6895</v>
      </c>
      <c r="C8108" s="5">
        <v>300.14570000000003</v>
      </c>
    </row>
    <row r="8109" spans="2:3" x14ac:dyDescent="0.3">
      <c r="B8109" s="4" t="s">
        <v>7380</v>
      </c>
      <c r="C8109" s="5">
        <v>299.98430000000002</v>
      </c>
    </row>
    <row r="8110" spans="2:3" x14ac:dyDescent="0.3">
      <c r="B8110" s="4" t="s">
        <v>3729</v>
      </c>
      <c r="C8110" s="5">
        <v>299.94649999999996</v>
      </c>
    </row>
    <row r="8111" spans="2:3" x14ac:dyDescent="0.3">
      <c r="B8111" s="4" t="s">
        <v>12791</v>
      </c>
      <c r="C8111" s="5">
        <v>299.88409999999999</v>
      </c>
    </row>
    <row r="8112" spans="2:3" x14ac:dyDescent="0.3">
      <c r="B8112" s="4" t="s">
        <v>3682</v>
      </c>
      <c r="C8112" s="5">
        <v>299.66539999999998</v>
      </c>
    </row>
    <row r="8113" spans="2:3" x14ac:dyDescent="0.3">
      <c r="B8113" s="4" t="s">
        <v>18418</v>
      </c>
      <c r="C8113" s="5">
        <v>299.6472</v>
      </c>
    </row>
    <row r="8114" spans="2:3" x14ac:dyDescent="0.3">
      <c r="B8114" s="4" t="s">
        <v>16637</v>
      </c>
      <c r="C8114" s="5">
        <v>299.57760000000002</v>
      </c>
    </row>
    <row r="8115" spans="2:3" x14ac:dyDescent="0.3">
      <c r="B8115" s="4" t="s">
        <v>12612</v>
      </c>
      <c r="C8115" s="5">
        <v>299.3501</v>
      </c>
    </row>
    <row r="8116" spans="2:3" x14ac:dyDescent="0.3">
      <c r="B8116" s="4" t="s">
        <v>18340</v>
      </c>
      <c r="C8116" s="5">
        <v>299.23309999999998</v>
      </c>
    </row>
    <row r="8117" spans="2:3" x14ac:dyDescent="0.3">
      <c r="B8117" s="4" t="s">
        <v>13234</v>
      </c>
      <c r="C8117" s="5">
        <v>299.06510000000003</v>
      </c>
    </row>
    <row r="8118" spans="2:3" x14ac:dyDescent="0.3">
      <c r="B8118" s="4" t="s">
        <v>18303</v>
      </c>
      <c r="C8118" s="5">
        <v>299.00720000000001</v>
      </c>
    </row>
    <row r="8119" spans="2:3" x14ac:dyDescent="0.3">
      <c r="B8119" s="4" t="s">
        <v>8028</v>
      </c>
      <c r="C8119" s="5">
        <v>298.63749999999999</v>
      </c>
    </row>
    <row r="8120" spans="2:3" x14ac:dyDescent="0.3">
      <c r="B8120" s="4" t="s">
        <v>13065</v>
      </c>
      <c r="C8120" s="5">
        <v>298.48329999999999</v>
      </c>
    </row>
    <row r="8121" spans="2:3" x14ac:dyDescent="0.3">
      <c r="B8121" s="4" t="s">
        <v>4590</v>
      </c>
      <c r="C8121" s="5">
        <v>298.41300000000001</v>
      </c>
    </row>
    <row r="8122" spans="2:3" x14ac:dyDescent="0.3">
      <c r="B8122" s="4" t="s">
        <v>5418</v>
      </c>
      <c r="C8122" s="5">
        <v>298.21680000000003</v>
      </c>
    </row>
    <row r="8123" spans="2:3" x14ac:dyDescent="0.3">
      <c r="B8123" s="4" t="s">
        <v>11457</v>
      </c>
      <c r="C8123" s="5">
        <v>298.10629999999998</v>
      </c>
    </row>
    <row r="8124" spans="2:3" x14ac:dyDescent="0.3">
      <c r="B8124" s="4" t="s">
        <v>2968</v>
      </c>
      <c r="C8124" s="5">
        <v>297.85630000000003</v>
      </c>
    </row>
    <row r="8125" spans="2:3" x14ac:dyDescent="0.3">
      <c r="B8125" s="4" t="s">
        <v>3888</v>
      </c>
      <c r="C8125" s="5">
        <v>297.37530000000004</v>
      </c>
    </row>
    <row r="8126" spans="2:3" x14ac:dyDescent="0.3">
      <c r="B8126" s="4" t="s">
        <v>4107</v>
      </c>
      <c r="C8126" s="5">
        <v>297.31150000000002</v>
      </c>
    </row>
    <row r="8127" spans="2:3" x14ac:dyDescent="0.3">
      <c r="B8127" s="4" t="s">
        <v>9861</v>
      </c>
      <c r="C8127" s="5">
        <v>297.24290000000002</v>
      </c>
    </row>
    <row r="8128" spans="2:3" x14ac:dyDescent="0.3">
      <c r="B8128" s="4" t="s">
        <v>6931</v>
      </c>
      <c r="C8128" s="5">
        <v>297.24290000000002</v>
      </c>
    </row>
    <row r="8129" spans="2:3" x14ac:dyDescent="0.3">
      <c r="B8129" s="4" t="s">
        <v>13407</v>
      </c>
      <c r="C8129" s="5">
        <v>297.2303</v>
      </c>
    </row>
    <row r="8130" spans="2:3" x14ac:dyDescent="0.3">
      <c r="B8130" s="4" t="s">
        <v>11381</v>
      </c>
      <c r="C8130" s="5">
        <v>297.2303</v>
      </c>
    </row>
    <row r="8131" spans="2:3" x14ac:dyDescent="0.3">
      <c r="B8131" s="4" t="s">
        <v>3339</v>
      </c>
      <c r="C8131" s="5">
        <v>297.2303</v>
      </c>
    </row>
    <row r="8132" spans="2:3" x14ac:dyDescent="0.3">
      <c r="B8132" s="4" t="s">
        <v>11486</v>
      </c>
      <c r="C8132" s="5">
        <v>297.22399999999999</v>
      </c>
    </row>
    <row r="8133" spans="2:3" x14ac:dyDescent="0.3">
      <c r="B8133" s="4" t="s">
        <v>14823</v>
      </c>
      <c r="C8133" s="5">
        <v>297.20509999999996</v>
      </c>
    </row>
    <row r="8134" spans="2:3" x14ac:dyDescent="0.3">
      <c r="B8134" s="4" t="s">
        <v>12901</v>
      </c>
      <c r="C8134" s="5">
        <v>297.1925</v>
      </c>
    </row>
    <row r="8135" spans="2:3" x14ac:dyDescent="0.3">
      <c r="B8135" s="4" t="s">
        <v>5036</v>
      </c>
      <c r="C8135" s="5">
        <v>297.1925</v>
      </c>
    </row>
    <row r="8136" spans="2:3" x14ac:dyDescent="0.3">
      <c r="B8136" s="4" t="s">
        <v>1015</v>
      </c>
      <c r="C8136" s="5">
        <v>297.1925</v>
      </c>
    </row>
    <row r="8137" spans="2:3" x14ac:dyDescent="0.3">
      <c r="B8137" s="4" t="s">
        <v>4485</v>
      </c>
      <c r="C8137" s="5">
        <v>297.17439999999999</v>
      </c>
    </row>
    <row r="8138" spans="2:3" x14ac:dyDescent="0.3">
      <c r="B8138" s="4" t="s">
        <v>18931</v>
      </c>
      <c r="C8138" s="5">
        <v>296.86059999999998</v>
      </c>
    </row>
    <row r="8139" spans="2:3" x14ac:dyDescent="0.3">
      <c r="B8139" s="4" t="s">
        <v>13697</v>
      </c>
      <c r="C8139" s="5">
        <v>296.68579999999997</v>
      </c>
    </row>
    <row r="8140" spans="2:3" x14ac:dyDescent="0.3">
      <c r="B8140" s="4" t="s">
        <v>13856</v>
      </c>
      <c r="C8140" s="5">
        <v>296.61060000000003</v>
      </c>
    </row>
    <row r="8141" spans="2:3" x14ac:dyDescent="0.3">
      <c r="B8141" s="4" t="s">
        <v>6072</v>
      </c>
      <c r="C8141" s="5">
        <v>296.26859999999999</v>
      </c>
    </row>
    <row r="8142" spans="2:3" x14ac:dyDescent="0.3">
      <c r="B8142" s="4" t="s">
        <v>2937</v>
      </c>
      <c r="C8142" s="5">
        <v>296.26480000000004</v>
      </c>
    </row>
    <row r="8143" spans="2:3" x14ac:dyDescent="0.3">
      <c r="B8143" s="4" t="s">
        <v>13906</v>
      </c>
      <c r="C8143" s="5">
        <v>295.9787</v>
      </c>
    </row>
    <row r="8144" spans="2:3" x14ac:dyDescent="0.3">
      <c r="B8144" s="4" t="s">
        <v>13781</v>
      </c>
      <c r="C8144" s="5">
        <v>295.92789999999997</v>
      </c>
    </row>
    <row r="8145" spans="2:3" x14ac:dyDescent="0.3">
      <c r="B8145" s="4" t="s">
        <v>2189</v>
      </c>
      <c r="C8145" s="5">
        <v>295.82710000000003</v>
      </c>
    </row>
    <row r="8146" spans="2:3" x14ac:dyDescent="0.3">
      <c r="B8146" s="4" t="s">
        <v>15564</v>
      </c>
      <c r="C8146" s="5">
        <v>295.81619999999998</v>
      </c>
    </row>
    <row r="8147" spans="2:3" x14ac:dyDescent="0.3">
      <c r="B8147" s="4" t="s">
        <v>17314</v>
      </c>
      <c r="C8147" s="5">
        <v>295.74770000000001</v>
      </c>
    </row>
    <row r="8148" spans="2:3" x14ac:dyDescent="0.3">
      <c r="B8148" s="4" t="s">
        <v>5899</v>
      </c>
      <c r="C8148" s="5">
        <v>295.66490000000005</v>
      </c>
    </row>
    <row r="8149" spans="2:3" x14ac:dyDescent="0.3">
      <c r="B8149" s="4" t="s">
        <v>14592</v>
      </c>
      <c r="C8149" s="5">
        <v>295.48610000000002</v>
      </c>
    </row>
    <row r="8150" spans="2:3" x14ac:dyDescent="0.3">
      <c r="B8150" s="4" t="s">
        <v>15693</v>
      </c>
      <c r="C8150" s="5">
        <v>295.2704</v>
      </c>
    </row>
    <row r="8151" spans="2:3" x14ac:dyDescent="0.3">
      <c r="B8151" s="4" t="s">
        <v>8550</v>
      </c>
      <c r="C8151" s="5">
        <v>295.13579999999996</v>
      </c>
    </row>
    <row r="8152" spans="2:3" x14ac:dyDescent="0.3">
      <c r="B8152" s="4" t="s">
        <v>17368</v>
      </c>
      <c r="C8152" s="5">
        <v>295.09679999999997</v>
      </c>
    </row>
    <row r="8153" spans="2:3" x14ac:dyDescent="0.3">
      <c r="B8153" s="4" t="s">
        <v>7681</v>
      </c>
      <c r="C8153" s="5">
        <v>294.85699999999997</v>
      </c>
    </row>
    <row r="8154" spans="2:3" x14ac:dyDescent="0.3">
      <c r="B8154" s="4" t="s">
        <v>7143</v>
      </c>
      <c r="C8154" s="5">
        <v>294.7389</v>
      </c>
    </row>
    <row r="8155" spans="2:3" x14ac:dyDescent="0.3">
      <c r="B8155" s="4" t="s">
        <v>2376</v>
      </c>
      <c r="C8155" s="5">
        <v>294.5625</v>
      </c>
    </row>
    <row r="8156" spans="2:3" x14ac:dyDescent="0.3">
      <c r="B8156" s="4" t="s">
        <v>8771</v>
      </c>
      <c r="C8156" s="5">
        <v>294.48809999999997</v>
      </c>
    </row>
    <row r="8157" spans="2:3" x14ac:dyDescent="0.3">
      <c r="B8157" s="4" t="s">
        <v>10147</v>
      </c>
      <c r="C8157" s="5">
        <v>294.47429999999997</v>
      </c>
    </row>
    <row r="8158" spans="2:3" x14ac:dyDescent="0.3">
      <c r="B8158" s="4" t="s">
        <v>18307</v>
      </c>
      <c r="C8158" s="5">
        <v>294.29430000000002</v>
      </c>
    </row>
    <row r="8159" spans="2:3" x14ac:dyDescent="0.3">
      <c r="B8159" s="4" t="s">
        <v>2188</v>
      </c>
      <c r="C8159" s="5">
        <v>294.11920000000003</v>
      </c>
    </row>
    <row r="8160" spans="2:3" x14ac:dyDescent="0.3">
      <c r="B8160" s="4" t="s">
        <v>12231</v>
      </c>
      <c r="C8160" s="5">
        <v>294.1003</v>
      </c>
    </row>
    <row r="8161" spans="2:3" x14ac:dyDescent="0.3">
      <c r="B8161" s="4" t="s">
        <v>17616</v>
      </c>
      <c r="C8161" s="5">
        <v>294.08140000000003</v>
      </c>
    </row>
    <row r="8162" spans="2:3" x14ac:dyDescent="0.3">
      <c r="B8162" s="4" t="s">
        <v>12917</v>
      </c>
      <c r="C8162" s="5">
        <v>294.02520000000004</v>
      </c>
    </row>
    <row r="8163" spans="2:3" x14ac:dyDescent="0.3">
      <c r="B8163" s="4" t="s">
        <v>3433</v>
      </c>
      <c r="C8163" s="5">
        <v>294.00729999999999</v>
      </c>
    </row>
    <row r="8164" spans="2:3" x14ac:dyDescent="0.3">
      <c r="B8164" s="4" t="s">
        <v>16003</v>
      </c>
      <c r="C8164" s="5">
        <v>293.9495</v>
      </c>
    </row>
    <row r="8165" spans="2:3" x14ac:dyDescent="0.3">
      <c r="B8165" s="4" t="s">
        <v>610</v>
      </c>
      <c r="C8165" s="5">
        <v>293.84359999999998</v>
      </c>
    </row>
    <row r="8166" spans="2:3" x14ac:dyDescent="0.3">
      <c r="B8166" s="4" t="s">
        <v>17644</v>
      </c>
      <c r="C8166" s="5">
        <v>293.47429999999997</v>
      </c>
    </row>
    <row r="8167" spans="2:3" x14ac:dyDescent="0.3">
      <c r="B8167" s="4" t="s">
        <v>11591</v>
      </c>
      <c r="C8167" s="5">
        <v>293.31139999999999</v>
      </c>
    </row>
    <row r="8168" spans="2:3" x14ac:dyDescent="0.3">
      <c r="B8168" s="4" t="s">
        <v>18511</v>
      </c>
      <c r="C8168" s="5">
        <v>293.05459999999999</v>
      </c>
    </row>
    <row r="8169" spans="2:3" x14ac:dyDescent="0.3">
      <c r="B8169" s="4" t="s">
        <v>13311</v>
      </c>
      <c r="C8169" s="5">
        <v>292.8168</v>
      </c>
    </row>
    <row r="8170" spans="2:3" x14ac:dyDescent="0.3">
      <c r="B8170" s="4" t="s">
        <v>1183</v>
      </c>
      <c r="C8170" s="5">
        <v>292.19</v>
      </c>
    </row>
    <row r="8171" spans="2:3" x14ac:dyDescent="0.3">
      <c r="B8171" s="4" t="s">
        <v>9939</v>
      </c>
      <c r="C8171" s="5">
        <v>292.14670000000001</v>
      </c>
    </row>
    <row r="8172" spans="2:3" x14ac:dyDescent="0.3">
      <c r="B8172" s="4" t="s">
        <v>3871</v>
      </c>
      <c r="C8172" s="5">
        <v>292.10469999999998</v>
      </c>
    </row>
    <row r="8173" spans="2:3" x14ac:dyDescent="0.3">
      <c r="B8173" s="4" t="s">
        <v>15332</v>
      </c>
      <c r="C8173" s="5">
        <v>292.00889999999998</v>
      </c>
    </row>
    <row r="8174" spans="2:3" x14ac:dyDescent="0.3">
      <c r="B8174" s="4" t="s">
        <v>16073</v>
      </c>
      <c r="C8174" s="5">
        <v>291.59000000000003</v>
      </c>
    </row>
    <row r="8175" spans="2:3" x14ac:dyDescent="0.3">
      <c r="B8175" s="4" t="s">
        <v>7645</v>
      </c>
      <c r="C8175" s="5">
        <v>291.57739999999995</v>
      </c>
    </row>
    <row r="8176" spans="2:3" x14ac:dyDescent="0.3">
      <c r="B8176" s="4" t="s">
        <v>8133</v>
      </c>
      <c r="C8176" s="5">
        <v>291.55220000000003</v>
      </c>
    </row>
    <row r="8177" spans="2:3" x14ac:dyDescent="0.3">
      <c r="B8177" s="4" t="s">
        <v>1121</v>
      </c>
      <c r="C8177" s="5">
        <v>291.5333</v>
      </c>
    </row>
    <row r="8178" spans="2:3" x14ac:dyDescent="0.3">
      <c r="B8178" s="4" t="s">
        <v>6476</v>
      </c>
      <c r="C8178" s="5">
        <v>291.23269999999997</v>
      </c>
    </row>
    <row r="8179" spans="2:3" x14ac:dyDescent="0.3">
      <c r="B8179" s="4" t="s">
        <v>17498</v>
      </c>
      <c r="C8179" s="5">
        <v>290.99550000000005</v>
      </c>
    </row>
    <row r="8180" spans="2:3" x14ac:dyDescent="0.3">
      <c r="B8180" s="4" t="s">
        <v>18200</v>
      </c>
      <c r="C8180" s="5">
        <v>290.97030000000001</v>
      </c>
    </row>
    <row r="8181" spans="2:3" x14ac:dyDescent="0.3">
      <c r="B8181" s="4" t="s">
        <v>17150</v>
      </c>
      <c r="C8181" s="5">
        <v>290.95769999999999</v>
      </c>
    </row>
    <row r="8182" spans="2:3" x14ac:dyDescent="0.3">
      <c r="B8182" s="4" t="s">
        <v>17196</v>
      </c>
      <c r="C8182" s="5">
        <v>290.95769999999999</v>
      </c>
    </row>
    <row r="8183" spans="2:3" x14ac:dyDescent="0.3">
      <c r="B8183" s="4" t="s">
        <v>10831</v>
      </c>
      <c r="C8183" s="5">
        <v>290.91989999999998</v>
      </c>
    </row>
    <row r="8184" spans="2:3" x14ac:dyDescent="0.3">
      <c r="B8184" s="4" t="s">
        <v>4634</v>
      </c>
      <c r="C8184" s="5">
        <v>290.91989999999998</v>
      </c>
    </row>
    <row r="8185" spans="2:3" x14ac:dyDescent="0.3">
      <c r="B8185" s="4" t="s">
        <v>4173</v>
      </c>
      <c r="C8185" s="5">
        <v>290.88209999999998</v>
      </c>
    </row>
    <row r="8186" spans="2:3" x14ac:dyDescent="0.3">
      <c r="B8186" s="4" t="s">
        <v>4769</v>
      </c>
      <c r="C8186" s="5">
        <v>290.8569</v>
      </c>
    </row>
    <row r="8187" spans="2:3" x14ac:dyDescent="0.3">
      <c r="B8187" s="4" t="s">
        <v>5487</v>
      </c>
      <c r="C8187" s="5">
        <v>290.55649999999997</v>
      </c>
    </row>
    <row r="8188" spans="2:3" x14ac:dyDescent="0.3">
      <c r="B8188" s="4" t="s">
        <v>706</v>
      </c>
      <c r="C8188" s="5">
        <v>290.46870000000001</v>
      </c>
    </row>
    <row r="8189" spans="2:3" x14ac:dyDescent="0.3">
      <c r="B8189" s="4" t="s">
        <v>18300</v>
      </c>
      <c r="C8189" s="5">
        <v>290.46319999999997</v>
      </c>
    </row>
    <row r="8190" spans="2:3" x14ac:dyDescent="0.3">
      <c r="B8190" s="4" t="s">
        <v>11756</v>
      </c>
      <c r="C8190" s="5">
        <v>290.36320000000001</v>
      </c>
    </row>
    <row r="8191" spans="2:3" x14ac:dyDescent="0.3">
      <c r="B8191" s="4" t="s">
        <v>4950</v>
      </c>
      <c r="C8191" s="5">
        <v>290.36320000000001</v>
      </c>
    </row>
    <row r="8192" spans="2:3" x14ac:dyDescent="0.3">
      <c r="B8192" s="4" t="s">
        <v>1018</v>
      </c>
      <c r="C8192" s="5">
        <v>290.31909999999999</v>
      </c>
    </row>
    <row r="8193" spans="2:3" x14ac:dyDescent="0.3">
      <c r="B8193" s="4" t="s">
        <v>10139</v>
      </c>
      <c r="C8193" s="5">
        <v>290.2758</v>
      </c>
    </row>
    <row r="8194" spans="2:3" x14ac:dyDescent="0.3">
      <c r="B8194" s="4" t="s">
        <v>7879</v>
      </c>
      <c r="C8194" s="5">
        <v>290.26240000000001</v>
      </c>
    </row>
    <row r="8195" spans="2:3" x14ac:dyDescent="0.3">
      <c r="B8195" s="4" t="s">
        <v>6088</v>
      </c>
      <c r="C8195" s="5">
        <v>290.20659999999998</v>
      </c>
    </row>
    <row r="8196" spans="2:3" x14ac:dyDescent="0.3">
      <c r="B8196" s="4" t="s">
        <v>15015</v>
      </c>
      <c r="C8196" s="5">
        <v>289.92689999999999</v>
      </c>
    </row>
    <row r="8197" spans="2:3" x14ac:dyDescent="0.3">
      <c r="B8197" s="4" t="s">
        <v>3169</v>
      </c>
      <c r="C8197" s="5">
        <v>289.84980000000002</v>
      </c>
    </row>
    <row r="8198" spans="2:3" x14ac:dyDescent="0.3">
      <c r="B8198" s="4" t="s">
        <v>18051</v>
      </c>
      <c r="C8198" s="5">
        <v>289.291</v>
      </c>
    </row>
    <row r="8199" spans="2:3" x14ac:dyDescent="0.3">
      <c r="B8199" s="4" t="s">
        <v>11026</v>
      </c>
      <c r="C8199" s="5">
        <v>289.0797</v>
      </c>
    </row>
    <row r="8200" spans="2:3" x14ac:dyDescent="0.3">
      <c r="B8200" s="4" t="s">
        <v>13715</v>
      </c>
      <c r="C8200" s="5">
        <v>288.96210000000002</v>
      </c>
    </row>
    <row r="8201" spans="2:3" x14ac:dyDescent="0.3">
      <c r="B8201" s="4" t="s">
        <v>1188</v>
      </c>
      <c r="C8201" s="5">
        <v>288.87360000000001</v>
      </c>
    </row>
    <row r="8202" spans="2:3" x14ac:dyDescent="0.3">
      <c r="B8202" s="4" t="s">
        <v>1450</v>
      </c>
      <c r="C8202" s="5">
        <v>288.54740000000004</v>
      </c>
    </row>
    <row r="8203" spans="2:3" x14ac:dyDescent="0.3">
      <c r="B8203" s="4" t="s">
        <v>7235</v>
      </c>
      <c r="C8203" s="5">
        <v>288.06119999999999</v>
      </c>
    </row>
    <row r="8204" spans="2:3" x14ac:dyDescent="0.3">
      <c r="B8204" s="4" t="s">
        <v>3951</v>
      </c>
      <c r="C8204" s="5">
        <v>288.01599999999996</v>
      </c>
    </row>
    <row r="8205" spans="2:3" x14ac:dyDescent="0.3">
      <c r="B8205" s="4" t="s">
        <v>14893</v>
      </c>
      <c r="C8205" s="5">
        <v>288.01550000000003</v>
      </c>
    </row>
    <row r="8206" spans="2:3" x14ac:dyDescent="0.3">
      <c r="B8206" s="4" t="s">
        <v>6552</v>
      </c>
      <c r="C8206" s="5">
        <v>287.87180000000001</v>
      </c>
    </row>
    <row r="8207" spans="2:3" x14ac:dyDescent="0.3">
      <c r="B8207" s="4" t="s">
        <v>10198</v>
      </c>
      <c r="C8207" s="5">
        <v>287.8655</v>
      </c>
    </row>
    <row r="8208" spans="2:3" x14ac:dyDescent="0.3">
      <c r="B8208" s="4" t="s">
        <v>18637</v>
      </c>
      <c r="C8208" s="5">
        <v>287.834</v>
      </c>
    </row>
    <row r="8209" spans="2:3" x14ac:dyDescent="0.3">
      <c r="B8209" s="4" t="s">
        <v>17166</v>
      </c>
      <c r="C8209" s="5">
        <v>287.834</v>
      </c>
    </row>
    <row r="8210" spans="2:3" x14ac:dyDescent="0.3">
      <c r="B8210" s="4" t="s">
        <v>14910</v>
      </c>
      <c r="C8210" s="5">
        <v>287.834</v>
      </c>
    </row>
    <row r="8211" spans="2:3" x14ac:dyDescent="0.3">
      <c r="B8211" s="4" t="s">
        <v>14696</v>
      </c>
      <c r="C8211" s="5">
        <v>287.834</v>
      </c>
    </row>
    <row r="8212" spans="2:3" x14ac:dyDescent="0.3">
      <c r="B8212" s="4" t="s">
        <v>16529</v>
      </c>
      <c r="C8212" s="5">
        <v>287.7962</v>
      </c>
    </row>
    <row r="8213" spans="2:3" x14ac:dyDescent="0.3">
      <c r="B8213" s="4" t="s">
        <v>3440</v>
      </c>
      <c r="C8213" s="5">
        <v>287.7962</v>
      </c>
    </row>
    <row r="8214" spans="2:3" x14ac:dyDescent="0.3">
      <c r="B8214" s="4" t="s">
        <v>8815</v>
      </c>
      <c r="C8214" s="5">
        <v>287.75839999999999</v>
      </c>
    </row>
    <row r="8215" spans="2:3" x14ac:dyDescent="0.3">
      <c r="B8215" s="4" t="s">
        <v>17588</v>
      </c>
      <c r="C8215" s="5">
        <v>287.7561</v>
      </c>
    </row>
    <row r="8216" spans="2:3" x14ac:dyDescent="0.3">
      <c r="B8216" s="4" t="s">
        <v>8306</v>
      </c>
      <c r="C8216" s="5">
        <v>287.73950000000002</v>
      </c>
    </row>
    <row r="8217" spans="2:3" x14ac:dyDescent="0.3">
      <c r="B8217" s="4" t="s">
        <v>5375</v>
      </c>
      <c r="C8217" s="5">
        <v>287.72730000000001</v>
      </c>
    </row>
    <row r="8218" spans="2:3" x14ac:dyDescent="0.3">
      <c r="B8218" s="4" t="s">
        <v>7133</v>
      </c>
      <c r="C8218" s="5">
        <v>287.69460000000004</v>
      </c>
    </row>
    <row r="8219" spans="2:3" x14ac:dyDescent="0.3">
      <c r="B8219" s="4" t="s">
        <v>966</v>
      </c>
      <c r="C8219" s="5">
        <v>287.69460000000004</v>
      </c>
    </row>
    <row r="8220" spans="2:3" x14ac:dyDescent="0.3">
      <c r="B8220" s="4" t="s">
        <v>15651</v>
      </c>
      <c r="C8220" s="5">
        <v>287.67169999999999</v>
      </c>
    </row>
    <row r="8221" spans="2:3" x14ac:dyDescent="0.3">
      <c r="B8221" s="4" t="s">
        <v>8851</v>
      </c>
      <c r="C8221" s="5">
        <v>287.42199999999997</v>
      </c>
    </row>
    <row r="8222" spans="2:3" x14ac:dyDescent="0.3">
      <c r="B8222" s="4" t="s">
        <v>14572</v>
      </c>
      <c r="C8222" s="5">
        <v>287.41390000000001</v>
      </c>
    </row>
    <row r="8223" spans="2:3" x14ac:dyDescent="0.3">
      <c r="B8223" s="4" t="s">
        <v>12697</v>
      </c>
      <c r="C8223" s="5">
        <v>287.37709999999998</v>
      </c>
    </row>
    <row r="8224" spans="2:3" x14ac:dyDescent="0.3">
      <c r="B8224" s="4" t="s">
        <v>6635</v>
      </c>
      <c r="C8224" s="5">
        <v>287.36959999999999</v>
      </c>
    </row>
    <row r="8225" spans="2:3" x14ac:dyDescent="0.3">
      <c r="B8225" s="4" t="s">
        <v>16470</v>
      </c>
      <c r="C8225" s="5">
        <v>287.31469999999996</v>
      </c>
    </row>
    <row r="8226" spans="2:3" x14ac:dyDescent="0.3">
      <c r="B8226" s="4" t="s">
        <v>10733</v>
      </c>
      <c r="C8226" s="5">
        <v>287.06510000000003</v>
      </c>
    </row>
    <row r="8227" spans="2:3" x14ac:dyDescent="0.3">
      <c r="B8227" s="4" t="s">
        <v>13136</v>
      </c>
      <c r="C8227" s="5">
        <v>286.91359999999997</v>
      </c>
    </row>
    <row r="8228" spans="2:3" x14ac:dyDescent="0.3">
      <c r="B8228" s="4" t="s">
        <v>7832</v>
      </c>
      <c r="C8228" s="5">
        <v>286.89769999999999</v>
      </c>
    </row>
    <row r="8229" spans="2:3" x14ac:dyDescent="0.3">
      <c r="B8229" s="4" t="s">
        <v>15622</v>
      </c>
      <c r="C8229" s="5">
        <v>286.77809999999999</v>
      </c>
    </row>
    <row r="8230" spans="2:3" x14ac:dyDescent="0.3">
      <c r="B8230" s="4" t="s">
        <v>9702</v>
      </c>
      <c r="C8230" s="5">
        <v>286.60720000000003</v>
      </c>
    </row>
    <row r="8231" spans="2:3" x14ac:dyDescent="0.3">
      <c r="B8231" s="4" t="s">
        <v>17469</v>
      </c>
      <c r="C8231" s="5">
        <v>286.32529999999997</v>
      </c>
    </row>
    <row r="8232" spans="2:3" x14ac:dyDescent="0.3">
      <c r="B8232" s="4" t="s">
        <v>12499</v>
      </c>
      <c r="C8232" s="5">
        <v>286.04180000000002</v>
      </c>
    </row>
    <row r="8233" spans="2:3" x14ac:dyDescent="0.3">
      <c r="B8233" s="4" t="s">
        <v>7138</v>
      </c>
      <c r="C8233" s="5">
        <v>285.98039999999997</v>
      </c>
    </row>
    <row r="8234" spans="2:3" x14ac:dyDescent="0.3">
      <c r="B8234" s="4" t="s">
        <v>16410</v>
      </c>
      <c r="C8234" s="5">
        <v>285.86109999999996</v>
      </c>
    </row>
    <row r="8235" spans="2:3" x14ac:dyDescent="0.3">
      <c r="B8235" s="4" t="s">
        <v>8393</v>
      </c>
      <c r="C8235" s="5">
        <v>285.73689999999999</v>
      </c>
    </row>
    <row r="8236" spans="2:3" x14ac:dyDescent="0.3">
      <c r="B8236" s="4" t="s">
        <v>17286</v>
      </c>
      <c r="C8236" s="5">
        <v>285.70639999999997</v>
      </c>
    </row>
    <row r="8237" spans="2:3" x14ac:dyDescent="0.3">
      <c r="B8237" s="4" t="s">
        <v>11554</v>
      </c>
      <c r="C8237" s="5">
        <v>285.70639999999997</v>
      </c>
    </row>
    <row r="8238" spans="2:3" x14ac:dyDescent="0.3">
      <c r="B8238" s="4" t="s">
        <v>6726</v>
      </c>
      <c r="C8238" s="5">
        <v>285.70639999999997</v>
      </c>
    </row>
    <row r="8239" spans="2:3" x14ac:dyDescent="0.3">
      <c r="B8239" s="4" t="s">
        <v>12804</v>
      </c>
      <c r="C8239" s="5">
        <v>285.57260000000002</v>
      </c>
    </row>
    <row r="8240" spans="2:3" x14ac:dyDescent="0.3">
      <c r="B8240" s="4" t="s">
        <v>14715</v>
      </c>
      <c r="C8240" s="5">
        <v>285.38039999999995</v>
      </c>
    </row>
    <row r="8241" spans="2:3" x14ac:dyDescent="0.3">
      <c r="B8241" s="4" t="s">
        <v>4410</v>
      </c>
      <c r="C8241" s="5">
        <v>285.36780000000005</v>
      </c>
    </row>
    <row r="8242" spans="2:3" x14ac:dyDescent="0.3">
      <c r="B8242" s="4" t="s">
        <v>18286</v>
      </c>
      <c r="C8242" s="5">
        <v>285.30560000000003</v>
      </c>
    </row>
    <row r="8243" spans="2:3" x14ac:dyDescent="0.3">
      <c r="B8243" s="4" t="s">
        <v>17436</v>
      </c>
      <c r="C8243" s="5">
        <v>285.30560000000003</v>
      </c>
    </row>
    <row r="8244" spans="2:3" x14ac:dyDescent="0.3">
      <c r="B8244" s="4" t="s">
        <v>5066</v>
      </c>
      <c r="C8244" s="5">
        <v>285.15219999999999</v>
      </c>
    </row>
    <row r="8245" spans="2:3" x14ac:dyDescent="0.3">
      <c r="B8245" s="4" t="s">
        <v>11409</v>
      </c>
      <c r="C8245" s="5">
        <v>284.83</v>
      </c>
    </row>
    <row r="8246" spans="2:3" x14ac:dyDescent="0.3">
      <c r="B8246" s="4" t="s">
        <v>16953</v>
      </c>
      <c r="C8246" s="5">
        <v>284.77330000000001</v>
      </c>
    </row>
    <row r="8247" spans="2:3" x14ac:dyDescent="0.3">
      <c r="B8247" s="4" t="s">
        <v>17597</v>
      </c>
      <c r="C8247" s="5">
        <v>284.74810000000002</v>
      </c>
    </row>
    <row r="8248" spans="2:3" x14ac:dyDescent="0.3">
      <c r="B8248" s="4" t="s">
        <v>18254</v>
      </c>
      <c r="C8248" s="5">
        <v>284.74810000000002</v>
      </c>
    </row>
    <row r="8249" spans="2:3" x14ac:dyDescent="0.3">
      <c r="B8249" s="4" t="s">
        <v>14871</v>
      </c>
      <c r="C8249" s="5">
        <v>284.74810000000002</v>
      </c>
    </row>
    <row r="8250" spans="2:3" x14ac:dyDescent="0.3">
      <c r="B8250" s="4" t="s">
        <v>14181</v>
      </c>
      <c r="C8250" s="5">
        <v>284.74810000000002</v>
      </c>
    </row>
    <row r="8251" spans="2:3" x14ac:dyDescent="0.3">
      <c r="B8251" s="4" t="s">
        <v>8788</v>
      </c>
      <c r="C8251" s="5">
        <v>284.71030000000002</v>
      </c>
    </row>
    <row r="8252" spans="2:3" x14ac:dyDescent="0.3">
      <c r="B8252" s="4" t="s">
        <v>6974</v>
      </c>
      <c r="C8252" s="5">
        <v>284.6977</v>
      </c>
    </row>
    <row r="8253" spans="2:3" x14ac:dyDescent="0.3">
      <c r="B8253" s="4" t="s">
        <v>14261</v>
      </c>
      <c r="C8253" s="5">
        <v>284.68510000000003</v>
      </c>
    </row>
    <row r="8254" spans="2:3" x14ac:dyDescent="0.3">
      <c r="B8254" s="4" t="s">
        <v>10323</v>
      </c>
      <c r="C8254" s="5">
        <v>284.673</v>
      </c>
    </row>
    <row r="8255" spans="2:3" x14ac:dyDescent="0.3">
      <c r="B8255" s="4" t="s">
        <v>7921</v>
      </c>
      <c r="C8255" s="5">
        <v>284.60320000000002</v>
      </c>
    </row>
    <row r="8256" spans="2:3" x14ac:dyDescent="0.3">
      <c r="B8256" s="4" t="s">
        <v>962</v>
      </c>
      <c r="C8256" s="5">
        <v>284.41499999999996</v>
      </c>
    </row>
    <row r="8257" spans="2:3" x14ac:dyDescent="0.3">
      <c r="B8257" s="4" t="s">
        <v>17655</v>
      </c>
      <c r="C8257" s="5">
        <v>284.2713</v>
      </c>
    </row>
    <row r="8258" spans="2:3" x14ac:dyDescent="0.3">
      <c r="B8258" s="4" t="s">
        <v>15462</v>
      </c>
      <c r="C8258" s="5">
        <v>283.95519999999999</v>
      </c>
    </row>
    <row r="8259" spans="2:3" x14ac:dyDescent="0.3">
      <c r="B8259" s="4" t="s">
        <v>7985</v>
      </c>
      <c r="C8259" s="5">
        <v>283.38899999999995</v>
      </c>
    </row>
    <row r="8260" spans="2:3" x14ac:dyDescent="0.3">
      <c r="B8260" s="4" t="s">
        <v>8923</v>
      </c>
      <c r="C8260" s="5">
        <v>283.30070000000001</v>
      </c>
    </row>
    <row r="8261" spans="2:3" x14ac:dyDescent="0.3">
      <c r="B8261" s="4" t="s">
        <v>13489</v>
      </c>
      <c r="C8261" s="5">
        <v>283.14960000000002</v>
      </c>
    </row>
    <row r="8262" spans="2:3" x14ac:dyDescent="0.3">
      <c r="B8262" s="4" t="s">
        <v>18341</v>
      </c>
      <c r="C8262" s="5">
        <v>283.10750000000002</v>
      </c>
    </row>
    <row r="8263" spans="2:3" x14ac:dyDescent="0.3">
      <c r="B8263" s="4" t="s">
        <v>4964</v>
      </c>
      <c r="C8263" s="5">
        <v>283.0634</v>
      </c>
    </row>
    <row r="8264" spans="2:3" x14ac:dyDescent="0.3">
      <c r="B8264" s="4" t="s">
        <v>16667</v>
      </c>
      <c r="C8264" s="5">
        <v>282.976</v>
      </c>
    </row>
    <row r="8265" spans="2:3" x14ac:dyDescent="0.3">
      <c r="B8265" s="4" t="s">
        <v>11226</v>
      </c>
      <c r="C8265" s="5">
        <v>282.8689</v>
      </c>
    </row>
    <row r="8266" spans="2:3" x14ac:dyDescent="0.3">
      <c r="B8266" s="4" t="s">
        <v>14179</v>
      </c>
      <c r="C8266" s="5">
        <v>282.53190000000001</v>
      </c>
    </row>
    <row r="8267" spans="2:3" x14ac:dyDescent="0.3">
      <c r="B8267" s="4" t="s">
        <v>3713</v>
      </c>
      <c r="C8267" s="5">
        <v>282.46890000000002</v>
      </c>
    </row>
    <row r="8268" spans="2:3" x14ac:dyDescent="0.3">
      <c r="B8268" s="4" t="s">
        <v>1960</v>
      </c>
      <c r="C8268" s="5">
        <v>282.00549999999998</v>
      </c>
    </row>
    <row r="8269" spans="2:3" x14ac:dyDescent="0.3">
      <c r="B8269" s="4" t="s">
        <v>3540</v>
      </c>
      <c r="C8269" s="5">
        <v>281.89329999999995</v>
      </c>
    </row>
    <row r="8270" spans="2:3" x14ac:dyDescent="0.3">
      <c r="B8270" s="4" t="s">
        <v>14859</v>
      </c>
      <c r="C8270" s="5">
        <v>281.60550000000001</v>
      </c>
    </row>
    <row r="8271" spans="2:3" x14ac:dyDescent="0.3">
      <c r="B8271" s="4" t="s">
        <v>15840</v>
      </c>
      <c r="C8271" s="5">
        <v>281.60550000000001</v>
      </c>
    </row>
    <row r="8272" spans="2:3" x14ac:dyDescent="0.3">
      <c r="B8272" s="4" t="s">
        <v>5013</v>
      </c>
      <c r="C8272" s="5">
        <v>281.60550000000001</v>
      </c>
    </row>
    <row r="8273" spans="2:3" x14ac:dyDescent="0.3">
      <c r="B8273" s="4" t="s">
        <v>9198</v>
      </c>
      <c r="C8273" s="5">
        <v>281.58659999999998</v>
      </c>
    </row>
    <row r="8274" spans="2:3" x14ac:dyDescent="0.3">
      <c r="B8274" s="4" t="s">
        <v>9312</v>
      </c>
      <c r="C8274" s="5">
        <v>281.58659999999998</v>
      </c>
    </row>
    <row r="8275" spans="2:3" x14ac:dyDescent="0.3">
      <c r="B8275" s="4" t="s">
        <v>4887</v>
      </c>
      <c r="C8275" s="5">
        <v>281.57229999999998</v>
      </c>
    </row>
    <row r="8276" spans="2:3" x14ac:dyDescent="0.3">
      <c r="B8276" s="4" t="s">
        <v>5987</v>
      </c>
      <c r="C8276" s="5">
        <v>281.5677</v>
      </c>
    </row>
    <row r="8277" spans="2:3" x14ac:dyDescent="0.3">
      <c r="B8277" s="4" t="s">
        <v>600</v>
      </c>
      <c r="C8277" s="5">
        <v>281.54929999999996</v>
      </c>
    </row>
    <row r="8278" spans="2:3" x14ac:dyDescent="0.3">
      <c r="B8278" s="4" t="s">
        <v>5691</v>
      </c>
      <c r="C8278" s="5">
        <v>281.54879999999997</v>
      </c>
    </row>
    <row r="8279" spans="2:3" x14ac:dyDescent="0.3">
      <c r="B8279" s="4" t="s">
        <v>4076</v>
      </c>
      <c r="C8279" s="5">
        <v>281.52359999999999</v>
      </c>
    </row>
    <row r="8280" spans="2:3" x14ac:dyDescent="0.3">
      <c r="B8280" s="4" t="s">
        <v>8254</v>
      </c>
      <c r="C8280" s="5">
        <v>281.51729999999998</v>
      </c>
    </row>
    <row r="8281" spans="2:3" x14ac:dyDescent="0.3">
      <c r="B8281" s="4" t="s">
        <v>17693</v>
      </c>
      <c r="C8281" s="5">
        <v>281.51100000000002</v>
      </c>
    </row>
    <row r="8282" spans="2:3" x14ac:dyDescent="0.3">
      <c r="B8282" s="4" t="s">
        <v>4780</v>
      </c>
      <c r="C8282" s="5">
        <v>281.48579999999998</v>
      </c>
    </row>
    <row r="8283" spans="2:3" x14ac:dyDescent="0.3">
      <c r="B8283" s="4" t="s">
        <v>3201</v>
      </c>
      <c r="C8283" s="5">
        <v>281.48579999999998</v>
      </c>
    </row>
    <row r="8284" spans="2:3" x14ac:dyDescent="0.3">
      <c r="B8284" s="4" t="s">
        <v>11209</v>
      </c>
      <c r="C8284" s="5">
        <v>281.46019999999999</v>
      </c>
    </row>
    <row r="8285" spans="2:3" x14ac:dyDescent="0.3">
      <c r="B8285" s="4" t="s">
        <v>16713</v>
      </c>
      <c r="C8285" s="5">
        <v>281.43719999999996</v>
      </c>
    </row>
    <row r="8286" spans="2:3" x14ac:dyDescent="0.3">
      <c r="B8286" s="4" t="s">
        <v>7323</v>
      </c>
      <c r="C8286" s="5">
        <v>281.42910000000001</v>
      </c>
    </row>
    <row r="8287" spans="2:3" x14ac:dyDescent="0.3">
      <c r="B8287" s="4" t="s">
        <v>5123</v>
      </c>
      <c r="C8287" s="5">
        <v>281.40430000000003</v>
      </c>
    </row>
    <row r="8288" spans="2:3" x14ac:dyDescent="0.3">
      <c r="B8288" s="4" t="s">
        <v>4293</v>
      </c>
      <c r="C8288" s="5">
        <v>281.31200000000001</v>
      </c>
    </row>
    <row r="8289" spans="2:3" x14ac:dyDescent="0.3">
      <c r="B8289" s="4" t="s">
        <v>5945</v>
      </c>
      <c r="C8289" s="5">
        <v>280.90519999999998</v>
      </c>
    </row>
    <row r="8290" spans="2:3" x14ac:dyDescent="0.3">
      <c r="B8290" s="4" t="s">
        <v>5338</v>
      </c>
      <c r="C8290" s="5">
        <v>280.90519999999998</v>
      </c>
    </row>
    <row r="8291" spans="2:3" x14ac:dyDescent="0.3">
      <c r="B8291" s="4" t="s">
        <v>4881</v>
      </c>
      <c r="C8291" s="5">
        <v>280.90390000000002</v>
      </c>
    </row>
    <row r="8292" spans="2:3" x14ac:dyDescent="0.3">
      <c r="B8292" s="4" t="s">
        <v>6109</v>
      </c>
      <c r="C8292" s="5">
        <v>280.63420000000002</v>
      </c>
    </row>
    <row r="8293" spans="2:3" x14ac:dyDescent="0.3">
      <c r="B8293" s="4" t="s">
        <v>7928</v>
      </c>
      <c r="C8293" s="5">
        <v>280.5976</v>
      </c>
    </row>
    <row r="8294" spans="2:3" x14ac:dyDescent="0.3">
      <c r="B8294" s="4" t="s">
        <v>3703</v>
      </c>
      <c r="C8294" s="5">
        <v>280.52199999999999</v>
      </c>
    </row>
    <row r="8295" spans="2:3" x14ac:dyDescent="0.3">
      <c r="B8295" s="4" t="s">
        <v>2625</v>
      </c>
      <c r="C8295" s="5">
        <v>280.45830000000001</v>
      </c>
    </row>
    <row r="8296" spans="2:3" x14ac:dyDescent="0.3">
      <c r="B8296" s="4" t="s">
        <v>16354</v>
      </c>
      <c r="C8296" s="5">
        <v>280.28500000000003</v>
      </c>
    </row>
    <row r="8297" spans="2:3" x14ac:dyDescent="0.3">
      <c r="B8297" s="4" t="s">
        <v>2592</v>
      </c>
      <c r="C8297" s="5">
        <v>279.85789999999997</v>
      </c>
    </row>
    <row r="8298" spans="2:3" x14ac:dyDescent="0.3">
      <c r="B8298" s="4" t="s">
        <v>12026</v>
      </c>
      <c r="C8298" s="5">
        <v>279.76530000000002</v>
      </c>
    </row>
    <row r="8299" spans="2:3" x14ac:dyDescent="0.3">
      <c r="B8299" s="4" t="s">
        <v>1226</v>
      </c>
      <c r="C8299" s="5">
        <v>279.75820000000004</v>
      </c>
    </row>
    <row r="8300" spans="2:3" x14ac:dyDescent="0.3">
      <c r="B8300" s="4" t="s">
        <v>17004</v>
      </c>
      <c r="C8300" s="5">
        <v>279.58930000000004</v>
      </c>
    </row>
    <row r="8301" spans="2:3" x14ac:dyDescent="0.3">
      <c r="B8301" s="4" t="s">
        <v>11607</v>
      </c>
      <c r="C8301" s="5">
        <v>279.53379999999999</v>
      </c>
    </row>
    <row r="8302" spans="2:3" x14ac:dyDescent="0.3">
      <c r="B8302" s="4" t="s">
        <v>4437</v>
      </c>
      <c r="C8302" s="5">
        <v>279.4889</v>
      </c>
    </row>
    <row r="8303" spans="2:3" x14ac:dyDescent="0.3">
      <c r="B8303" s="4" t="s">
        <v>5590</v>
      </c>
      <c r="C8303" s="5">
        <v>279.12579999999997</v>
      </c>
    </row>
    <row r="8304" spans="2:3" x14ac:dyDescent="0.3">
      <c r="B8304" s="4" t="s">
        <v>17709</v>
      </c>
      <c r="C8304" s="5">
        <v>279.0763</v>
      </c>
    </row>
    <row r="8305" spans="2:3" x14ac:dyDescent="0.3">
      <c r="B8305" s="4" t="s">
        <v>13629</v>
      </c>
      <c r="C8305" s="5">
        <v>278.63249999999999</v>
      </c>
    </row>
    <row r="8306" spans="2:3" x14ac:dyDescent="0.3">
      <c r="B8306" s="4" t="s">
        <v>8883</v>
      </c>
      <c r="C8306" s="5">
        <v>278.46289999999999</v>
      </c>
    </row>
    <row r="8307" spans="2:3" x14ac:dyDescent="0.3">
      <c r="B8307" s="4" t="s">
        <v>18250</v>
      </c>
      <c r="C8307" s="5">
        <v>278.42509999999999</v>
      </c>
    </row>
    <row r="8308" spans="2:3" x14ac:dyDescent="0.3">
      <c r="B8308" s="4" t="s">
        <v>6972</v>
      </c>
      <c r="C8308" s="5">
        <v>278.36669999999998</v>
      </c>
    </row>
    <row r="8309" spans="2:3" x14ac:dyDescent="0.3">
      <c r="B8309" s="4" t="s">
        <v>8947</v>
      </c>
      <c r="C8309" s="5">
        <v>278.3621</v>
      </c>
    </row>
    <row r="8310" spans="2:3" x14ac:dyDescent="0.3">
      <c r="B8310" s="4" t="s">
        <v>16000</v>
      </c>
      <c r="C8310" s="5">
        <v>278.35579999999999</v>
      </c>
    </row>
    <row r="8311" spans="2:3" x14ac:dyDescent="0.3">
      <c r="B8311" s="4" t="s">
        <v>6201</v>
      </c>
      <c r="C8311" s="5">
        <v>278.20030000000003</v>
      </c>
    </row>
    <row r="8312" spans="2:3" x14ac:dyDescent="0.3">
      <c r="B8312" s="4" t="s">
        <v>3082</v>
      </c>
      <c r="C8312" s="5">
        <v>278.13060000000002</v>
      </c>
    </row>
    <row r="8313" spans="2:3" x14ac:dyDescent="0.3">
      <c r="B8313" s="4" t="s">
        <v>8038</v>
      </c>
      <c r="C8313" s="5">
        <v>278.10579999999999</v>
      </c>
    </row>
    <row r="8314" spans="2:3" x14ac:dyDescent="0.3">
      <c r="B8314" s="4" t="s">
        <v>11408</v>
      </c>
      <c r="C8314" s="5">
        <v>278.0179</v>
      </c>
    </row>
    <row r="8315" spans="2:3" x14ac:dyDescent="0.3">
      <c r="B8315" s="4" t="s">
        <v>15286</v>
      </c>
      <c r="C8315" s="5">
        <v>277.82429999999999</v>
      </c>
    </row>
    <row r="8316" spans="2:3" x14ac:dyDescent="0.3">
      <c r="B8316" s="4" t="s">
        <v>8511</v>
      </c>
      <c r="C8316" s="5">
        <v>277.53570000000002</v>
      </c>
    </row>
    <row r="8317" spans="2:3" x14ac:dyDescent="0.3">
      <c r="B8317" s="4" t="s">
        <v>6319</v>
      </c>
      <c r="C8317" s="5">
        <v>277.52390000000003</v>
      </c>
    </row>
    <row r="8318" spans="2:3" x14ac:dyDescent="0.3">
      <c r="B8318" s="4" t="s">
        <v>14822</v>
      </c>
      <c r="C8318" s="5">
        <v>277.4658</v>
      </c>
    </row>
    <row r="8319" spans="2:3" x14ac:dyDescent="0.3">
      <c r="B8319" s="4" t="s">
        <v>5596</v>
      </c>
      <c r="C8319" s="5">
        <v>277.1164</v>
      </c>
    </row>
    <row r="8320" spans="2:3" x14ac:dyDescent="0.3">
      <c r="B8320" s="4" t="s">
        <v>5660</v>
      </c>
      <c r="C8320" s="5">
        <v>277.09539999999998</v>
      </c>
    </row>
    <row r="8321" spans="2:3" x14ac:dyDescent="0.3">
      <c r="B8321" s="4" t="s">
        <v>10303</v>
      </c>
      <c r="C8321" s="5">
        <v>277.01599999999996</v>
      </c>
    </row>
    <row r="8322" spans="2:3" x14ac:dyDescent="0.3">
      <c r="B8322" s="4" t="s">
        <v>2371</v>
      </c>
      <c r="C8322" s="5">
        <v>276.85339999999997</v>
      </c>
    </row>
    <row r="8323" spans="2:3" x14ac:dyDescent="0.3">
      <c r="B8323" s="4" t="s">
        <v>3820</v>
      </c>
      <c r="C8323" s="5">
        <v>276.83980000000003</v>
      </c>
    </row>
    <row r="8324" spans="2:3" x14ac:dyDescent="0.3">
      <c r="B8324" s="4" t="s">
        <v>11539</v>
      </c>
      <c r="C8324" s="5">
        <v>276.6782</v>
      </c>
    </row>
    <row r="8325" spans="2:3" x14ac:dyDescent="0.3">
      <c r="B8325" s="4" t="s">
        <v>11066</v>
      </c>
      <c r="C8325" s="5">
        <v>276.62349999999998</v>
      </c>
    </row>
    <row r="8326" spans="2:3" x14ac:dyDescent="0.3">
      <c r="B8326" s="4" t="s">
        <v>12418</v>
      </c>
      <c r="C8326" s="5">
        <v>276.55340000000001</v>
      </c>
    </row>
    <row r="8327" spans="2:3" x14ac:dyDescent="0.3">
      <c r="B8327" s="4" t="s">
        <v>12817</v>
      </c>
      <c r="C8327" s="5">
        <v>276.46730000000002</v>
      </c>
    </row>
    <row r="8328" spans="2:3" x14ac:dyDescent="0.3">
      <c r="B8328" s="4" t="s">
        <v>16747</v>
      </c>
      <c r="C8328" s="5">
        <v>276.35890000000001</v>
      </c>
    </row>
    <row r="8329" spans="2:3" x14ac:dyDescent="0.3">
      <c r="B8329" s="4" t="s">
        <v>17670</v>
      </c>
      <c r="C8329" s="5">
        <v>276.24040000000002</v>
      </c>
    </row>
    <row r="8330" spans="2:3" x14ac:dyDescent="0.3">
      <c r="B8330" s="4" t="s">
        <v>14992</v>
      </c>
      <c r="C8330" s="5">
        <v>276.24040000000002</v>
      </c>
    </row>
    <row r="8331" spans="2:3" x14ac:dyDescent="0.3">
      <c r="B8331" s="4" t="s">
        <v>4224</v>
      </c>
      <c r="C8331" s="5">
        <v>275.94630000000001</v>
      </c>
    </row>
    <row r="8332" spans="2:3" x14ac:dyDescent="0.3">
      <c r="B8332" s="4" t="s">
        <v>15658</v>
      </c>
      <c r="C8332" s="5">
        <v>275.56720000000001</v>
      </c>
    </row>
    <row r="8333" spans="2:3" x14ac:dyDescent="0.3">
      <c r="B8333" s="4" t="s">
        <v>8329</v>
      </c>
      <c r="C8333" s="5">
        <v>275.35180000000003</v>
      </c>
    </row>
    <row r="8334" spans="2:3" x14ac:dyDescent="0.3">
      <c r="B8334" s="4" t="s">
        <v>8689</v>
      </c>
      <c r="C8334" s="5">
        <v>275.33920000000001</v>
      </c>
    </row>
    <row r="8335" spans="2:3" x14ac:dyDescent="0.3">
      <c r="B8335" s="4" t="s">
        <v>8163</v>
      </c>
      <c r="C8335" s="5">
        <v>275.33920000000001</v>
      </c>
    </row>
    <row r="8336" spans="2:3" x14ac:dyDescent="0.3">
      <c r="B8336" s="4" t="s">
        <v>12803</v>
      </c>
      <c r="C8336" s="5">
        <v>275.31119999999999</v>
      </c>
    </row>
    <row r="8337" spans="2:3" x14ac:dyDescent="0.3">
      <c r="B8337" s="4" t="s">
        <v>16018</v>
      </c>
      <c r="C8337" s="5">
        <v>275.3014</v>
      </c>
    </row>
    <row r="8338" spans="2:3" x14ac:dyDescent="0.3">
      <c r="B8338" s="4" t="s">
        <v>6666</v>
      </c>
      <c r="C8338" s="5">
        <v>275.3014</v>
      </c>
    </row>
    <row r="8339" spans="2:3" x14ac:dyDescent="0.3">
      <c r="B8339" s="4" t="s">
        <v>9979</v>
      </c>
      <c r="C8339" s="5">
        <v>275.28880000000004</v>
      </c>
    </row>
    <row r="8340" spans="2:3" x14ac:dyDescent="0.3">
      <c r="B8340" s="4" t="s">
        <v>4612</v>
      </c>
      <c r="C8340" s="5">
        <v>275.26990000000001</v>
      </c>
    </row>
    <row r="8341" spans="2:3" x14ac:dyDescent="0.3">
      <c r="B8341" s="4" t="s">
        <v>967</v>
      </c>
      <c r="C8341" s="5">
        <v>275.2636</v>
      </c>
    </row>
    <row r="8342" spans="2:3" x14ac:dyDescent="0.3">
      <c r="B8342" s="4" t="s">
        <v>16708</v>
      </c>
      <c r="C8342" s="5">
        <v>275.19</v>
      </c>
    </row>
    <row r="8343" spans="2:3" x14ac:dyDescent="0.3">
      <c r="B8343" s="4" t="s">
        <v>11256</v>
      </c>
      <c r="C8343" s="5">
        <v>275.19</v>
      </c>
    </row>
    <row r="8344" spans="2:3" x14ac:dyDescent="0.3">
      <c r="B8344" s="4" t="s">
        <v>10680</v>
      </c>
      <c r="C8344" s="5">
        <v>275.19</v>
      </c>
    </row>
    <row r="8345" spans="2:3" x14ac:dyDescent="0.3">
      <c r="B8345" s="4" t="s">
        <v>5283</v>
      </c>
      <c r="C8345" s="5">
        <v>275.19</v>
      </c>
    </row>
    <row r="8346" spans="2:3" x14ac:dyDescent="0.3">
      <c r="B8346" s="4" t="s">
        <v>2557</v>
      </c>
      <c r="C8346" s="5">
        <v>275.19</v>
      </c>
    </row>
    <row r="8347" spans="2:3" x14ac:dyDescent="0.3">
      <c r="B8347" s="4" t="s">
        <v>6361</v>
      </c>
      <c r="C8347" s="5">
        <v>274.46350000000001</v>
      </c>
    </row>
    <row r="8348" spans="2:3" x14ac:dyDescent="0.3">
      <c r="B8348" s="4" t="s">
        <v>16169</v>
      </c>
      <c r="C8348" s="5">
        <v>274.37990000000002</v>
      </c>
    </row>
    <row r="8349" spans="2:3" x14ac:dyDescent="0.3">
      <c r="B8349" s="4" t="s">
        <v>984</v>
      </c>
      <c r="C8349" s="5">
        <v>274.36239999999998</v>
      </c>
    </row>
    <row r="8350" spans="2:3" x14ac:dyDescent="0.3">
      <c r="B8350" s="4" t="s">
        <v>2991</v>
      </c>
      <c r="C8350" s="5">
        <v>274.21289999999999</v>
      </c>
    </row>
    <row r="8351" spans="2:3" x14ac:dyDescent="0.3">
      <c r="B8351" s="4" t="s">
        <v>18480</v>
      </c>
      <c r="C8351" s="5">
        <v>274.0872</v>
      </c>
    </row>
    <row r="8352" spans="2:3" x14ac:dyDescent="0.3">
      <c r="B8352" s="4" t="s">
        <v>7142</v>
      </c>
      <c r="C8352" s="5">
        <v>273.99900000000002</v>
      </c>
    </row>
    <row r="8353" spans="2:3" x14ac:dyDescent="0.3">
      <c r="B8353" s="4" t="s">
        <v>9437</v>
      </c>
      <c r="C8353" s="5">
        <v>273.9864</v>
      </c>
    </row>
    <row r="8354" spans="2:3" x14ac:dyDescent="0.3">
      <c r="B8354" s="4" t="s">
        <v>6886</v>
      </c>
      <c r="C8354" s="5">
        <v>273.4194</v>
      </c>
    </row>
    <row r="8355" spans="2:3" x14ac:dyDescent="0.3">
      <c r="B8355" s="4" t="s">
        <v>7372</v>
      </c>
      <c r="C8355" s="5">
        <v>273.35449999999997</v>
      </c>
    </row>
    <row r="8356" spans="2:3" x14ac:dyDescent="0.3">
      <c r="B8356" s="4" t="s">
        <v>1899</v>
      </c>
      <c r="C8356" s="5">
        <v>273.28520000000003</v>
      </c>
    </row>
    <row r="8357" spans="2:3" x14ac:dyDescent="0.3">
      <c r="B8357" s="4" t="s">
        <v>4838</v>
      </c>
      <c r="C8357" s="5">
        <v>273.23789999999997</v>
      </c>
    </row>
    <row r="8358" spans="2:3" x14ac:dyDescent="0.3">
      <c r="B8358" s="4" t="s">
        <v>4867</v>
      </c>
      <c r="C8358" s="5">
        <v>273.02279999999996</v>
      </c>
    </row>
    <row r="8359" spans="2:3" x14ac:dyDescent="0.3">
      <c r="B8359" s="4" t="s">
        <v>3702</v>
      </c>
      <c r="C8359" s="5">
        <v>272.87890000000004</v>
      </c>
    </row>
    <row r="8360" spans="2:3" x14ac:dyDescent="0.3">
      <c r="B8360" s="4" t="s">
        <v>9978</v>
      </c>
      <c r="C8360" s="5">
        <v>272.49029999999999</v>
      </c>
    </row>
    <row r="8361" spans="2:3" x14ac:dyDescent="0.3">
      <c r="B8361" s="4" t="s">
        <v>5461</v>
      </c>
      <c r="C8361" s="5">
        <v>272.24700000000001</v>
      </c>
    </row>
    <row r="8362" spans="2:3" x14ac:dyDescent="0.3">
      <c r="B8362" s="4" t="s">
        <v>7224</v>
      </c>
      <c r="C8362" s="5">
        <v>272.221</v>
      </c>
    </row>
    <row r="8363" spans="2:3" x14ac:dyDescent="0.3">
      <c r="B8363" s="4" t="s">
        <v>3297</v>
      </c>
      <c r="C8363" s="5">
        <v>272.21550000000002</v>
      </c>
    </row>
    <row r="8364" spans="2:3" x14ac:dyDescent="0.3">
      <c r="B8364" s="4" t="s">
        <v>4090</v>
      </c>
      <c r="C8364" s="5">
        <v>272.19659999999999</v>
      </c>
    </row>
    <row r="8365" spans="2:3" x14ac:dyDescent="0.3">
      <c r="B8365" s="4" t="s">
        <v>11056</v>
      </c>
      <c r="C8365" s="5">
        <v>272.17770000000002</v>
      </c>
    </row>
    <row r="8366" spans="2:3" x14ac:dyDescent="0.3">
      <c r="B8366" s="4" t="s">
        <v>13891</v>
      </c>
      <c r="C8366" s="5">
        <v>272.13990000000001</v>
      </c>
    </row>
    <row r="8367" spans="2:3" x14ac:dyDescent="0.3">
      <c r="B8367" s="4" t="s">
        <v>14581</v>
      </c>
      <c r="C8367" s="5">
        <v>272.12099999999998</v>
      </c>
    </row>
    <row r="8368" spans="2:3" x14ac:dyDescent="0.3">
      <c r="B8368" s="4" t="s">
        <v>8119</v>
      </c>
      <c r="C8368" s="5">
        <v>272.10360000000003</v>
      </c>
    </row>
    <row r="8369" spans="2:3" x14ac:dyDescent="0.3">
      <c r="B8369" s="4" t="s">
        <v>12633</v>
      </c>
      <c r="C8369" s="5">
        <v>272.04050000000001</v>
      </c>
    </row>
    <row r="8370" spans="2:3" x14ac:dyDescent="0.3">
      <c r="B8370" s="4" t="s">
        <v>18319</v>
      </c>
      <c r="C8370" s="5">
        <v>271.92099999999999</v>
      </c>
    </row>
    <row r="8371" spans="2:3" x14ac:dyDescent="0.3">
      <c r="B8371" s="4" t="s">
        <v>18305</v>
      </c>
      <c r="C8371" s="5">
        <v>271.91840000000002</v>
      </c>
    </row>
    <row r="8372" spans="2:3" x14ac:dyDescent="0.3">
      <c r="B8372" s="4" t="s">
        <v>6921</v>
      </c>
      <c r="C8372" s="5">
        <v>271.68510000000003</v>
      </c>
    </row>
    <row r="8373" spans="2:3" x14ac:dyDescent="0.3">
      <c r="B8373" s="4" t="s">
        <v>15853</v>
      </c>
      <c r="C8373" s="5">
        <v>271.67689999999999</v>
      </c>
    </row>
    <row r="8374" spans="2:3" x14ac:dyDescent="0.3">
      <c r="B8374" s="4" t="s">
        <v>16238</v>
      </c>
      <c r="C8374" s="5">
        <v>271.55129999999997</v>
      </c>
    </row>
    <row r="8375" spans="2:3" x14ac:dyDescent="0.3">
      <c r="B8375" s="4" t="s">
        <v>11837</v>
      </c>
      <c r="C8375" s="5">
        <v>271.53909999999996</v>
      </c>
    </row>
    <row r="8376" spans="2:3" x14ac:dyDescent="0.3">
      <c r="B8376" s="4" t="s">
        <v>15337</v>
      </c>
      <c r="C8376" s="5">
        <v>271.33199999999999</v>
      </c>
    </row>
    <row r="8377" spans="2:3" x14ac:dyDescent="0.3">
      <c r="B8377" s="4" t="s">
        <v>12430</v>
      </c>
      <c r="C8377" s="5">
        <v>271.2885</v>
      </c>
    </row>
    <row r="8378" spans="2:3" x14ac:dyDescent="0.3">
      <c r="B8378" s="4" t="s">
        <v>7525</v>
      </c>
      <c r="C8378" s="5">
        <v>270.82260000000002</v>
      </c>
    </row>
    <row r="8379" spans="2:3" x14ac:dyDescent="0.3">
      <c r="B8379" s="4" t="s">
        <v>12600</v>
      </c>
      <c r="C8379" s="5">
        <v>270.67470000000003</v>
      </c>
    </row>
    <row r="8380" spans="2:3" x14ac:dyDescent="0.3">
      <c r="B8380" s="4" t="s">
        <v>5390</v>
      </c>
      <c r="C8380" s="5">
        <v>270.5686</v>
      </c>
    </row>
    <row r="8381" spans="2:3" x14ac:dyDescent="0.3">
      <c r="B8381" s="4" t="s">
        <v>7789</v>
      </c>
      <c r="C8381" s="5">
        <v>270.10500000000002</v>
      </c>
    </row>
    <row r="8382" spans="2:3" x14ac:dyDescent="0.3">
      <c r="B8382" s="4" t="s">
        <v>930</v>
      </c>
      <c r="C8382" s="5">
        <v>270.01069999999999</v>
      </c>
    </row>
    <row r="8383" spans="2:3" x14ac:dyDescent="0.3">
      <c r="B8383" s="4" t="s">
        <v>1024</v>
      </c>
      <c r="C8383" s="5">
        <v>269.99299999999999</v>
      </c>
    </row>
    <row r="8384" spans="2:3" x14ac:dyDescent="0.3">
      <c r="B8384" s="4" t="s">
        <v>16505</v>
      </c>
      <c r="C8384" s="5">
        <v>269.7115</v>
      </c>
    </row>
    <row r="8385" spans="2:3" x14ac:dyDescent="0.3">
      <c r="B8385" s="4" t="s">
        <v>15284</v>
      </c>
      <c r="C8385" s="5">
        <v>269.71069999999997</v>
      </c>
    </row>
    <row r="8386" spans="2:3" x14ac:dyDescent="0.3">
      <c r="B8386" s="4" t="s">
        <v>17548</v>
      </c>
      <c r="C8386" s="5">
        <v>269.68650000000002</v>
      </c>
    </row>
    <row r="8387" spans="2:3" x14ac:dyDescent="0.3">
      <c r="B8387" s="4" t="s">
        <v>12245</v>
      </c>
      <c r="C8387" s="5">
        <v>269.59930000000003</v>
      </c>
    </row>
    <row r="8388" spans="2:3" x14ac:dyDescent="0.3">
      <c r="B8388" s="4" t="s">
        <v>15532</v>
      </c>
      <c r="C8388" s="5">
        <v>269.50049999999999</v>
      </c>
    </row>
    <row r="8389" spans="2:3" x14ac:dyDescent="0.3">
      <c r="B8389" s="4" t="s">
        <v>5907</v>
      </c>
      <c r="C8389" s="5">
        <v>269.16740000000004</v>
      </c>
    </row>
    <row r="8390" spans="2:3" x14ac:dyDescent="0.3">
      <c r="B8390" s="4" t="s">
        <v>16104</v>
      </c>
      <c r="C8390" s="5">
        <v>269.05399999999997</v>
      </c>
    </row>
    <row r="8391" spans="2:3" x14ac:dyDescent="0.3">
      <c r="B8391" s="4" t="s">
        <v>15150</v>
      </c>
      <c r="C8391" s="5">
        <v>269.05399999999997</v>
      </c>
    </row>
    <row r="8392" spans="2:3" x14ac:dyDescent="0.3">
      <c r="B8392" s="4" t="s">
        <v>3322</v>
      </c>
      <c r="C8392" s="5">
        <v>269.05399999999997</v>
      </c>
    </row>
    <row r="8393" spans="2:3" x14ac:dyDescent="0.3">
      <c r="B8393" s="4" t="s">
        <v>5339</v>
      </c>
      <c r="C8393" s="5">
        <v>269.01949999999999</v>
      </c>
    </row>
    <row r="8394" spans="2:3" x14ac:dyDescent="0.3">
      <c r="B8394" s="4" t="s">
        <v>15907</v>
      </c>
      <c r="C8394" s="5">
        <v>269.01620000000003</v>
      </c>
    </row>
    <row r="8395" spans="2:3" x14ac:dyDescent="0.3">
      <c r="B8395" s="4" t="s">
        <v>3526</v>
      </c>
      <c r="C8395" s="5">
        <v>269.01620000000003</v>
      </c>
    </row>
    <row r="8396" spans="2:3" x14ac:dyDescent="0.3">
      <c r="B8396" s="4" t="s">
        <v>12395</v>
      </c>
      <c r="C8396" s="5">
        <v>269.00990000000002</v>
      </c>
    </row>
    <row r="8397" spans="2:3" x14ac:dyDescent="0.3">
      <c r="B8397" s="4" t="s">
        <v>9327</v>
      </c>
      <c r="C8397" s="5">
        <v>269.00360000000001</v>
      </c>
    </row>
    <row r="8398" spans="2:3" x14ac:dyDescent="0.3">
      <c r="B8398" s="4" t="s">
        <v>5961</v>
      </c>
      <c r="C8398" s="5">
        <v>269.00209999999998</v>
      </c>
    </row>
    <row r="8399" spans="2:3" x14ac:dyDescent="0.3">
      <c r="B8399" s="4" t="s">
        <v>18806</v>
      </c>
      <c r="C8399" s="5">
        <v>268.92840000000001</v>
      </c>
    </row>
    <row r="8400" spans="2:3" x14ac:dyDescent="0.3">
      <c r="B8400" s="4" t="s">
        <v>12235</v>
      </c>
      <c r="C8400" s="5">
        <v>268.84860000000003</v>
      </c>
    </row>
    <row r="8401" spans="2:3" x14ac:dyDescent="0.3">
      <c r="B8401" s="4" t="s">
        <v>9862</v>
      </c>
      <c r="C8401" s="5">
        <v>268.6465</v>
      </c>
    </row>
    <row r="8402" spans="2:3" x14ac:dyDescent="0.3">
      <c r="B8402" s="4" t="s">
        <v>2430</v>
      </c>
      <c r="C8402" s="5">
        <v>268.62099999999998</v>
      </c>
    </row>
    <row r="8403" spans="2:3" x14ac:dyDescent="0.3">
      <c r="B8403" s="4" t="s">
        <v>18046</v>
      </c>
      <c r="C8403" s="5">
        <v>268.53530000000001</v>
      </c>
    </row>
    <row r="8404" spans="2:3" x14ac:dyDescent="0.3">
      <c r="B8404" s="4" t="s">
        <v>18767</v>
      </c>
      <c r="C8404" s="5">
        <v>268.21069999999997</v>
      </c>
    </row>
    <row r="8405" spans="2:3" x14ac:dyDescent="0.3">
      <c r="B8405" s="4" t="s">
        <v>1534</v>
      </c>
      <c r="C8405" s="5">
        <v>268.01670000000001</v>
      </c>
    </row>
    <row r="8406" spans="2:3" x14ac:dyDescent="0.3">
      <c r="B8406" s="4" t="s">
        <v>14809</v>
      </c>
      <c r="C8406" s="5">
        <v>267.8467</v>
      </c>
    </row>
    <row r="8407" spans="2:3" x14ac:dyDescent="0.3">
      <c r="B8407" s="4" t="s">
        <v>3833</v>
      </c>
      <c r="C8407" s="5">
        <v>267.76420000000002</v>
      </c>
    </row>
    <row r="8408" spans="2:3" x14ac:dyDescent="0.3">
      <c r="B8408" s="4" t="s">
        <v>2803</v>
      </c>
      <c r="C8408" s="5">
        <v>267.67790000000002</v>
      </c>
    </row>
    <row r="8409" spans="2:3" x14ac:dyDescent="0.3">
      <c r="B8409" s="4" t="s">
        <v>18036</v>
      </c>
      <c r="C8409" s="5">
        <v>267.57640000000004</v>
      </c>
    </row>
    <row r="8410" spans="2:3" x14ac:dyDescent="0.3">
      <c r="B8410" s="4" t="s">
        <v>6244</v>
      </c>
      <c r="C8410" s="5">
        <v>267.49720000000002</v>
      </c>
    </row>
    <row r="8411" spans="2:3" x14ac:dyDescent="0.3">
      <c r="B8411" s="4" t="s">
        <v>2049</v>
      </c>
      <c r="C8411" s="5">
        <v>267.44490000000002</v>
      </c>
    </row>
    <row r="8412" spans="2:3" x14ac:dyDescent="0.3">
      <c r="B8412" s="4" t="s">
        <v>11993</v>
      </c>
      <c r="C8412" s="5">
        <v>267.34410000000003</v>
      </c>
    </row>
    <row r="8413" spans="2:3" x14ac:dyDescent="0.3">
      <c r="B8413" s="4" t="s">
        <v>15026</v>
      </c>
      <c r="C8413" s="5">
        <v>266.98180000000002</v>
      </c>
    </row>
    <row r="8414" spans="2:3" x14ac:dyDescent="0.3">
      <c r="B8414" s="4" t="s">
        <v>3864</v>
      </c>
      <c r="C8414" s="5">
        <v>266.56889999999999</v>
      </c>
    </row>
    <row r="8415" spans="2:3" x14ac:dyDescent="0.3">
      <c r="B8415" s="4" t="s">
        <v>1999</v>
      </c>
      <c r="C8415" s="5">
        <v>266.48829999999998</v>
      </c>
    </row>
    <row r="8416" spans="2:3" x14ac:dyDescent="0.3">
      <c r="B8416" s="4" t="s">
        <v>16761</v>
      </c>
      <c r="C8416" s="5">
        <v>265.95550000000003</v>
      </c>
    </row>
    <row r="8417" spans="2:3" x14ac:dyDescent="0.3">
      <c r="B8417" s="4" t="s">
        <v>18117</v>
      </c>
      <c r="C8417" s="5">
        <v>265.94290000000001</v>
      </c>
    </row>
    <row r="8418" spans="2:3" x14ac:dyDescent="0.3">
      <c r="B8418" s="4" t="s">
        <v>13312</v>
      </c>
      <c r="C8418" s="5">
        <v>265.94290000000001</v>
      </c>
    </row>
    <row r="8419" spans="2:3" x14ac:dyDescent="0.3">
      <c r="B8419" s="4" t="s">
        <v>7284</v>
      </c>
      <c r="C8419" s="5">
        <v>265.94290000000001</v>
      </c>
    </row>
    <row r="8420" spans="2:3" x14ac:dyDescent="0.3">
      <c r="B8420" s="4" t="s">
        <v>7824</v>
      </c>
      <c r="C8420" s="5">
        <v>265.94290000000001</v>
      </c>
    </row>
    <row r="8421" spans="2:3" x14ac:dyDescent="0.3">
      <c r="B8421" s="4" t="s">
        <v>16210</v>
      </c>
      <c r="C8421" s="5">
        <v>265.91769999999997</v>
      </c>
    </row>
    <row r="8422" spans="2:3" x14ac:dyDescent="0.3">
      <c r="B8422" s="4" t="s">
        <v>5670</v>
      </c>
      <c r="C8422" s="5">
        <v>265.89249999999998</v>
      </c>
    </row>
    <row r="8423" spans="2:3" x14ac:dyDescent="0.3">
      <c r="B8423" s="4" t="s">
        <v>4390</v>
      </c>
      <c r="C8423" s="5">
        <v>265.8417</v>
      </c>
    </row>
    <row r="8424" spans="2:3" x14ac:dyDescent="0.3">
      <c r="B8424" s="4" t="s">
        <v>9677</v>
      </c>
      <c r="C8424" s="5">
        <v>265.60449999999997</v>
      </c>
    </row>
    <row r="8425" spans="2:3" x14ac:dyDescent="0.3">
      <c r="B8425" s="4" t="s">
        <v>3122</v>
      </c>
      <c r="C8425" s="5">
        <v>265.59359999999998</v>
      </c>
    </row>
    <row r="8426" spans="2:3" x14ac:dyDescent="0.3">
      <c r="B8426" s="4" t="s">
        <v>6530</v>
      </c>
      <c r="C8426" s="5">
        <v>265.58539999999999</v>
      </c>
    </row>
    <row r="8427" spans="2:3" x14ac:dyDescent="0.3">
      <c r="B8427" s="4" t="s">
        <v>5155</v>
      </c>
      <c r="C8427" s="5">
        <v>265.33580000000001</v>
      </c>
    </row>
    <row r="8428" spans="2:3" x14ac:dyDescent="0.3">
      <c r="B8428" s="4" t="s">
        <v>11418</v>
      </c>
      <c r="C8428" s="5">
        <v>265.29880000000003</v>
      </c>
    </row>
    <row r="8429" spans="2:3" x14ac:dyDescent="0.3">
      <c r="B8429" s="4" t="s">
        <v>16378</v>
      </c>
      <c r="C8429" s="5">
        <v>265.2482</v>
      </c>
    </row>
    <row r="8430" spans="2:3" x14ac:dyDescent="0.3">
      <c r="B8430" s="4" t="s">
        <v>5782</v>
      </c>
      <c r="C8430" s="5">
        <v>265.22219999999999</v>
      </c>
    </row>
    <row r="8431" spans="2:3" x14ac:dyDescent="0.3">
      <c r="B8431" s="4" t="s">
        <v>6239</v>
      </c>
      <c r="C8431" s="5">
        <v>265.03539999999998</v>
      </c>
    </row>
    <row r="8432" spans="2:3" x14ac:dyDescent="0.3">
      <c r="B8432" s="4" t="s">
        <v>6007</v>
      </c>
      <c r="C8432" s="5">
        <v>264.65309999999999</v>
      </c>
    </row>
    <row r="8433" spans="2:3" x14ac:dyDescent="0.3">
      <c r="B8433" s="4" t="s">
        <v>15491</v>
      </c>
      <c r="C8433" s="5">
        <v>264.09010000000001</v>
      </c>
    </row>
    <row r="8434" spans="2:3" x14ac:dyDescent="0.3">
      <c r="B8434" s="4" t="s">
        <v>8502</v>
      </c>
      <c r="C8434" s="5">
        <v>263.97679999999997</v>
      </c>
    </row>
    <row r="8435" spans="2:3" x14ac:dyDescent="0.3">
      <c r="B8435" s="4" t="s">
        <v>3666</v>
      </c>
      <c r="C8435" s="5">
        <v>263.46410000000003</v>
      </c>
    </row>
    <row r="8436" spans="2:3" x14ac:dyDescent="0.3">
      <c r="B8436" s="4" t="s">
        <v>2299</v>
      </c>
      <c r="C8436" s="5">
        <v>263.4581</v>
      </c>
    </row>
    <row r="8437" spans="2:3" x14ac:dyDescent="0.3">
      <c r="B8437" s="4" t="s">
        <v>3940</v>
      </c>
      <c r="C8437" s="5">
        <v>263.43889999999999</v>
      </c>
    </row>
    <row r="8438" spans="2:3" x14ac:dyDescent="0.3">
      <c r="B8438" s="4" t="s">
        <v>10815</v>
      </c>
      <c r="C8438" s="5">
        <v>263.42</v>
      </c>
    </row>
    <row r="8439" spans="2:3" x14ac:dyDescent="0.3">
      <c r="B8439" s="4" t="s">
        <v>18895</v>
      </c>
      <c r="C8439" s="5">
        <v>262.92</v>
      </c>
    </row>
    <row r="8440" spans="2:3" x14ac:dyDescent="0.3">
      <c r="B8440" s="4" t="s">
        <v>15055</v>
      </c>
      <c r="C8440" s="5">
        <v>262.92</v>
      </c>
    </row>
    <row r="8441" spans="2:3" x14ac:dyDescent="0.3">
      <c r="B8441" s="4" t="s">
        <v>7801</v>
      </c>
      <c r="C8441" s="5">
        <v>262.92</v>
      </c>
    </row>
    <row r="8442" spans="2:3" x14ac:dyDescent="0.3">
      <c r="B8442" s="4" t="s">
        <v>16411</v>
      </c>
      <c r="C8442" s="5">
        <v>262.88220000000001</v>
      </c>
    </row>
    <row r="8443" spans="2:3" x14ac:dyDescent="0.3">
      <c r="B8443" s="4" t="s">
        <v>17298</v>
      </c>
      <c r="C8443" s="5">
        <v>262.88220000000001</v>
      </c>
    </row>
    <row r="8444" spans="2:3" x14ac:dyDescent="0.3">
      <c r="B8444" s="4" t="s">
        <v>10493</v>
      </c>
      <c r="C8444" s="5">
        <v>262.88220000000001</v>
      </c>
    </row>
    <row r="8445" spans="2:3" x14ac:dyDescent="0.3">
      <c r="B8445" s="4" t="s">
        <v>11186</v>
      </c>
      <c r="C8445" s="5">
        <v>262.88220000000001</v>
      </c>
    </row>
    <row r="8446" spans="2:3" x14ac:dyDescent="0.3">
      <c r="B8446" s="4" t="s">
        <v>4930</v>
      </c>
      <c r="C8446" s="5">
        <v>262.88220000000001</v>
      </c>
    </row>
    <row r="8447" spans="2:3" x14ac:dyDescent="0.3">
      <c r="B8447" s="4" t="s">
        <v>11936</v>
      </c>
      <c r="C8447" s="5">
        <v>262.84440000000001</v>
      </c>
    </row>
    <row r="8448" spans="2:3" x14ac:dyDescent="0.3">
      <c r="B8448" s="4" t="s">
        <v>1706</v>
      </c>
      <c r="C8448" s="5">
        <v>262.84440000000001</v>
      </c>
    </row>
    <row r="8449" spans="2:3" x14ac:dyDescent="0.3">
      <c r="B8449" s="4" t="s">
        <v>11324</v>
      </c>
      <c r="C8449" s="5">
        <v>262.83179999999999</v>
      </c>
    </row>
    <row r="8450" spans="2:3" x14ac:dyDescent="0.3">
      <c r="B8450" s="4" t="s">
        <v>3427</v>
      </c>
      <c r="C8450" s="5">
        <v>262.83179999999999</v>
      </c>
    </row>
    <row r="8451" spans="2:3" x14ac:dyDescent="0.3">
      <c r="B8451" s="4" t="s">
        <v>9183</v>
      </c>
      <c r="C8451" s="5">
        <v>262.83100000000002</v>
      </c>
    </row>
    <row r="8452" spans="2:3" x14ac:dyDescent="0.3">
      <c r="B8452" s="4" t="s">
        <v>11986</v>
      </c>
      <c r="C8452" s="5">
        <v>262.7688</v>
      </c>
    </row>
    <row r="8453" spans="2:3" x14ac:dyDescent="0.3">
      <c r="B8453" s="4" t="s">
        <v>12201</v>
      </c>
      <c r="C8453" s="5">
        <v>262.7688</v>
      </c>
    </row>
    <row r="8454" spans="2:3" x14ac:dyDescent="0.3">
      <c r="B8454" s="4" t="s">
        <v>18894</v>
      </c>
      <c r="C8454" s="5">
        <v>262.7373</v>
      </c>
    </row>
    <row r="8455" spans="2:3" x14ac:dyDescent="0.3">
      <c r="B8455" s="4" t="s">
        <v>9598</v>
      </c>
      <c r="C8455" s="5">
        <v>262.6936</v>
      </c>
    </row>
    <row r="8456" spans="2:3" x14ac:dyDescent="0.3">
      <c r="B8456" s="4" t="s">
        <v>5313</v>
      </c>
      <c r="C8456" s="5">
        <v>262.6936</v>
      </c>
    </row>
    <row r="8457" spans="2:3" x14ac:dyDescent="0.3">
      <c r="B8457" s="4" t="s">
        <v>17237</v>
      </c>
      <c r="C8457" s="5">
        <v>262.48059999999998</v>
      </c>
    </row>
    <row r="8458" spans="2:3" x14ac:dyDescent="0.3">
      <c r="B8458" s="4" t="s">
        <v>9929</v>
      </c>
      <c r="C8458" s="5">
        <v>262.43099999999998</v>
      </c>
    </row>
    <row r="8459" spans="2:3" x14ac:dyDescent="0.3">
      <c r="B8459" s="4" t="s">
        <v>2191</v>
      </c>
      <c r="C8459" s="5">
        <v>262.2176</v>
      </c>
    </row>
    <row r="8460" spans="2:3" x14ac:dyDescent="0.3">
      <c r="B8460" s="4" t="s">
        <v>18983</v>
      </c>
      <c r="C8460" s="5">
        <v>262.05149999999998</v>
      </c>
    </row>
    <row r="8461" spans="2:3" x14ac:dyDescent="0.3">
      <c r="B8461" s="4" t="s">
        <v>1721</v>
      </c>
      <c r="C8461" s="5">
        <v>261.99239999999998</v>
      </c>
    </row>
    <row r="8462" spans="2:3" x14ac:dyDescent="0.3">
      <c r="B8462" s="4" t="s">
        <v>14900</v>
      </c>
      <c r="C8462" s="5">
        <v>261.7672</v>
      </c>
    </row>
    <row r="8463" spans="2:3" x14ac:dyDescent="0.3">
      <c r="B8463" s="4" t="s">
        <v>17819</v>
      </c>
      <c r="C8463" s="5">
        <v>261.53559999999999</v>
      </c>
    </row>
    <row r="8464" spans="2:3" x14ac:dyDescent="0.3">
      <c r="B8464" s="4" t="s">
        <v>14540</v>
      </c>
      <c r="C8464" s="5">
        <v>261.49790000000002</v>
      </c>
    </row>
    <row r="8465" spans="2:3" x14ac:dyDescent="0.3">
      <c r="B8465" s="4" t="s">
        <v>5544</v>
      </c>
      <c r="C8465" s="5">
        <v>261.49790000000002</v>
      </c>
    </row>
    <row r="8466" spans="2:3" x14ac:dyDescent="0.3">
      <c r="B8466" s="4" t="s">
        <v>14585</v>
      </c>
      <c r="C8466" s="5">
        <v>261.49779999999998</v>
      </c>
    </row>
    <row r="8467" spans="2:3" x14ac:dyDescent="0.3">
      <c r="B8467" s="4" t="s">
        <v>1430</v>
      </c>
      <c r="C8467" s="5">
        <v>261.4853</v>
      </c>
    </row>
    <row r="8468" spans="2:3" x14ac:dyDescent="0.3">
      <c r="B8468" s="4" t="s">
        <v>17443</v>
      </c>
      <c r="C8468" s="5">
        <v>261.43049999999999</v>
      </c>
    </row>
    <row r="8469" spans="2:3" x14ac:dyDescent="0.3">
      <c r="B8469" s="4" t="s">
        <v>16575</v>
      </c>
      <c r="C8469" s="5">
        <v>261.43049999999999</v>
      </c>
    </row>
    <row r="8470" spans="2:3" x14ac:dyDescent="0.3">
      <c r="B8470" s="4" t="s">
        <v>11665</v>
      </c>
      <c r="C8470" s="5">
        <v>261.43049999999999</v>
      </c>
    </row>
    <row r="8471" spans="2:3" x14ac:dyDescent="0.3">
      <c r="B8471" s="4" t="s">
        <v>9331</v>
      </c>
      <c r="C8471" s="5">
        <v>261.43049999999999</v>
      </c>
    </row>
    <row r="8472" spans="2:3" x14ac:dyDescent="0.3">
      <c r="B8472" s="4" t="s">
        <v>7251</v>
      </c>
      <c r="C8472" s="5">
        <v>261.43049999999999</v>
      </c>
    </row>
    <row r="8473" spans="2:3" x14ac:dyDescent="0.3">
      <c r="B8473" s="4" t="s">
        <v>3024</v>
      </c>
      <c r="C8473" s="5">
        <v>261.43049999999999</v>
      </c>
    </row>
    <row r="8474" spans="2:3" x14ac:dyDescent="0.3">
      <c r="B8474" s="4" t="s">
        <v>7980</v>
      </c>
      <c r="C8474" s="5">
        <v>261.1857</v>
      </c>
    </row>
    <row r="8475" spans="2:3" x14ac:dyDescent="0.3">
      <c r="B8475" s="4" t="s">
        <v>9915</v>
      </c>
      <c r="C8475" s="5">
        <v>261.08010000000002</v>
      </c>
    </row>
    <row r="8476" spans="2:3" x14ac:dyDescent="0.3">
      <c r="B8476" s="4" t="s">
        <v>13219</v>
      </c>
      <c r="C8476" s="5">
        <v>260.29000000000002</v>
      </c>
    </row>
    <row r="8477" spans="2:3" x14ac:dyDescent="0.3">
      <c r="B8477" s="4" t="s">
        <v>6740</v>
      </c>
      <c r="C8477" s="5">
        <v>259.93290000000002</v>
      </c>
    </row>
    <row r="8478" spans="2:3" x14ac:dyDescent="0.3">
      <c r="B8478" s="4" t="s">
        <v>11991</v>
      </c>
      <c r="C8478" s="5">
        <v>259.81540000000001</v>
      </c>
    </row>
    <row r="8479" spans="2:3" x14ac:dyDescent="0.3">
      <c r="B8479" s="4" t="s">
        <v>12165</v>
      </c>
      <c r="C8479" s="5">
        <v>259.69549999999998</v>
      </c>
    </row>
    <row r="8480" spans="2:3" x14ac:dyDescent="0.3">
      <c r="B8480" s="4" t="s">
        <v>15347</v>
      </c>
      <c r="C8480" s="5">
        <v>259.60730000000001</v>
      </c>
    </row>
    <row r="8481" spans="2:3" x14ac:dyDescent="0.3">
      <c r="B8481" s="4" t="s">
        <v>10158</v>
      </c>
      <c r="C8481" s="5">
        <v>259.60730000000001</v>
      </c>
    </row>
    <row r="8482" spans="2:3" x14ac:dyDescent="0.3">
      <c r="B8482" s="4" t="s">
        <v>8969</v>
      </c>
      <c r="C8482" s="5">
        <v>259.50189999999998</v>
      </c>
    </row>
    <row r="8483" spans="2:3" x14ac:dyDescent="0.3">
      <c r="B8483" s="4" t="s">
        <v>13656</v>
      </c>
      <c r="C8483" s="5">
        <v>259.49540000000002</v>
      </c>
    </row>
    <row r="8484" spans="2:3" x14ac:dyDescent="0.3">
      <c r="B8484" s="4" t="s">
        <v>2653</v>
      </c>
      <c r="C8484" s="5">
        <v>258.97499999999997</v>
      </c>
    </row>
    <row r="8485" spans="2:3" x14ac:dyDescent="0.3">
      <c r="B8485" s="4" t="s">
        <v>8294</v>
      </c>
      <c r="C8485" s="5">
        <v>258.85000000000002</v>
      </c>
    </row>
    <row r="8486" spans="2:3" x14ac:dyDescent="0.3">
      <c r="B8486" s="4" t="s">
        <v>14238</v>
      </c>
      <c r="C8486" s="5">
        <v>258.83710000000002</v>
      </c>
    </row>
    <row r="8487" spans="2:3" x14ac:dyDescent="0.3">
      <c r="B8487" s="4" t="s">
        <v>4594</v>
      </c>
      <c r="C8487" s="5">
        <v>258.64940000000001</v>
      </c>
    </row>
    <row r="8488" spans="2:3" x14ac:dyDescent="0.3">
      <c r="B8488" s="4" t="s">
        <v>13846</v>
      </c>
      <c r="C8488" s="5">
        <v>258.61830000000003</v>
      </c>
    </row>
    <row r="8489" spans="2:3" x14ac:dyDescent="0.3">
      <c r="B8489" s="4" t="s">
        <v>11062</v>
      </c>
      <c r="C8489" s="5">
        <v>258.41829999999999</v>
      </c>
    </row>
    <row r="8490" spans="2:3" x14ac:dyDescent="0.3">
      <c r="B8490" s="4" t="s">
        <v>13153</v>
      </c>
      <c r="C8490" s="5">
        <v>258.40570000000002</v>
      </c>
    </row>
    <row r="8491" spans="2:3" x14ac:dyDescent="0.3">
      <c r="B8491" s="4" t="s">
        <v>15877</v>
      </c>
      <c r="C8491" s="5">
        <v>257.84820000000002</v>
      </c>
    </row>
    <row r="8492" spans="2:3" x14ac:dyDescent="0.3">
      <c r="B8492" s="4" t="s">
        <v>9575</v>
      </c>
      <c r="C8492" s="5">
        <v>257.70409999999998</v>
      </c>
    </row>
    <row r="8493" spans="2:3" x14ac:dyDescent="0.3">
      <c r="B8493" s="4" t="s">
        <v>11677</v>
      </c>
      <c r="C8493" s="5">
        <v>257.14850000000001</v>
      </c>
    </row>
    <row r="8494" spans="2:3" x14ac:dyDescent="0.3">
      <c r="B8494" s="4" t="s">
        <v>17337</v>
      </c>
      <c r="C8494" s="5">
        <v>256.89190000000002</v>
      </c>
    </row>
    <row r="8495" spans="2:3" x14ac:dyDescent="0.3">
      <c r="B8495" s="4" t="s">
        <v>7204</v>
      </c>
      <c r="C8495" s="5">
        <v>256.5403</v>
      </c>
    </row>
    <row r="8496" spans="2:3" x14ac:dyDescent="0.3">
      <c r="B8496" s="4" t="s">
        <v>17802</v>
      </c>
      <c r="C8496" s="5">
        <v>256.52140000000003</v>
      </c>
    </row>
    <row r="8497" spans="2:3" x14ac:dyDescent="0.3">
      <c r="B8497" s="4" t="s">
        <v>9118</v>
      </c>
      <c r="C8497" s="5">
        <v>256.52140000000003</v>
      </c>
    </row>
    <row r="8498" spans="2:3" x14ac:dyDescent="0.3">
      <c r="B8498" s="4" t="s">
        <v>5267</v>
      </c>
      <c r="C8498" s="5">
        <v>256.48990000000003</v>
      </c>
    </row>
    <row r="8499" spans="2:3" x14ac:dyDescent="0.3">
      <c r="B8499" s="4" t="s">
        <v>14167</v>
      </c>
      <c r="C8499" s="5">
        <v>256.48359999999997</v>
      </c>
    </row>
    <row r="8500" spans="2:3" x14ac:dyDescent="0.3">
      <c r="B8500" s="4" t="s">
        <v>5252</v>
      </c>
      <c r="C8500" s="5">
        <v>256.48359999999997</v>
      </c>
    </row>
    <row r="8501" spans="2:3" x14ac:dyDescent="0.3">
      <c r="B8501" s="4" t="s">
        <v>2509</v>
      </c>
      <c r="C8501" s="5">
        <v>256.28710000000001</v>
      </c>
    </row>
    <row r="8502" spans="2:3" x14ac:dyDescent="0.3">
      <c r="B8502" s="4" t="s">
        <v>17573</v>
      </c>
      <c r="C8502" s="5">
        <v>255.9324</v>
      </c>
    </row>
    <row r="8503" spans="2:3" x14ac:dyDescent="0.3">
      <c r="B8503" s="4" t="s">
        <v>3015</v>
      </c>
      <c r="C8503" s="5">
        <v>255.92179999999999</v>
      </c>
    </row>
    <row r="8504" spans="2:3" x14ac:dyDescent="0.3">
      <c r="B8504" s="4" t="s">
        <v>13667</v>
      </c>
      <c r="C8504" s="5">
        <v>255.83940000000001</v>
      </c>
    </row>
    <row r="8505" spans="2:3" x14ac:dyDescent="0.3">
      <c r="B8505" s="4" t="s">
        <v>11648</v>
      </c>
      <c r="C8505" s="5">
        <v>255.81980000000001</v>
      </c>
    </row>
    <row r="8506" spans="2:3" x14ac:dyDescent="0.3">
      <c r="B8506" s="4" t="s">
        <v>7784</v>
      </c>
      <c r="C8506" s="5">
        <v>255.61810000000003</v>
      </c>
    </row>
    <row r="8507" spans="2:3" x14ac:dyDescent="0.3">
      <c r="B8507" s="4" t="s">
        <v>18616</v>
      </c>
      <c r="C8507" s="5">
        <v>255.60130000000001</v>
      </c>
    </row>
    <row r="8508" spans="2:3" x14ac:dyDescent="0.3">
      <c r="B8508" s="4" t="s">
        <v>14086</v>
      </c>
      <c r="C8508" s="5">
        <v>255.60130000000001</v>
      </c>
    </row>
    <row r="8509" spans="2:3" x14ac:dyDescent="0.3">
      <c r="B8509" s="4" t="s">
        <v>15149</v>
      </c>
      <c r="C8509" s="5">
        <v>255.26689999999996</v>
      </c>
    </row>
    <row r="8510" spans="2:3" x14ac:dyDescent="0.3">
      <c r="B8510" s="4" t="s">
        <v>7788</v>
      </c>
      <c r="C8510" s="5">
        <v>255.1978</v>
      </c>
    </row>
    <row r="8511" spans="2:3" x14ac:dyDescent="0.3">
      <c r="B8511" s="4" t="s">
        <v>13029</v>
      </c>
      <c r="C8511" s="5">
        <v>255.107</v>
      </c>
    </row>
    <row r="8512" spans="2:3" x14ac:dyDescent="0.3">
      <c r="B8512" s="4" t="s">
        <v>10404</v>
      </c>
      <c r="C8512" s="5">
        <v>254.90979999999999</v>
      </c>
    </row>
    <row r="8513" spans="2:3" x14ac:dyDescent="0.3">
      <c r="B8513" s="4" t="s">
        <v>5157</v>
      </c>
      <c r="C8513" s="5">
        <v>254.83269999999999</v>
      </c>
    </row>
    <row r="8514" spans="2:3" x14ac:dyDescent="0.3">
      <c r="B8514" s="4" t="s">
        <v>2171</v>
      </c>
      <c r="C8514" s="5">
        <v>254.7002</v>
      </c>
    </row>
    <row r="8515" spans="2:3" x14ac:dyDescent="0.3">
      <c r="B8515" s="4" t="s">
        <v>9144</v>
      </c>
      <c r="C8515" s="5">
        <v>254.63709999999998</v>
      </c>
    </row>
    <row r="8516" spans="2:3" x14ac:dyDescent="0.3">
      <c r="B8516" s="4" t="s">
        <v>9651</v>
      </c>
      <c r="C8516" s="5">
        <v>254.59970000000001</v>
      </c>
    </row>
    <row r="8517" spans="2:3" x14ac:dyDescent="0.3">
      <c r="B8517" s="4" t="s">
        <v>15188</v>
      </c>
      <c r="C8517" s="5">
        <v>254.1611</v>
      </c>
    </row>
    <row r="8518" spans="2:3" x14ac:dyDescent="0.3">
      <c r="B8518" s="4" t="s">
        <v>2317</v>
      </c>
      <c r="C8518" s="5">
        <v>254.06780000000001</v>
      </c>
    </row>
    <row r="8519" spans="2:3" x14ac:dyDescent="0.3">
      <c r="B8519" s="4" t="s">
        <v>18496</v>
      </c>
      <c r="C8519" s="5">
        <v>253.48480000000001</v>
      </c>
    </row>
    <row r="8520" spans="2:3" x14ac:dyDescent="0.3">
      <c r="B8520" s="4" t="s">
        <v>13964</v>
      </c>
      <c r="C8520" s="5">
        <v>253.48469999999998</v>
      </c>
    </row>
    <row r="8521" spans="2:3" x14ac:dyDescent="0.3">
      <c r="B8521" s="4" t="s">
        <v>17585</v>
      </c>
      <c r="C8521" s="5">
        <v>253.44810000000001</v>
      </c>
    </row>
    <row r="8522" spans="2:3" x14ac:dyDescent="0.3">
      <c r="B8522" s="4" t="s">
        <v>18871</v>
      </c>
      <c r="C8522" s="5">
        <v>253.44159999999997</v>
      </c>
    </row>
    <row r="8523" spans="2:3" x14ac:dyDescent="0.3">
      <c r="B8523" s="4" t="s">
        <v>11939</v>
      </c>
      <c r="C8523" s="5">
        <v>253.43549999999999</v>
      </c>
    </row>
    <row r="8524" spans="2:3" x14ac:dyDescent="0.3">
      <c r="B8524" s="4" t="s">
        <v>2958</v>
      </c>
      <c r="C8524" s="5">
        <v>253.404</v>
      </c>
    </row>
    <row r="8525" spans="2:3" x14ac:dyDescent="0.3">
      <c r="B8525" s="4" t="s">
        <v>10603</v>
      </c>
      <c r="C8525" s="5">
        <v>253.35990000000001</v>
      </c>
    </row>
    <row r="8526" spans="2:3" x14ac:dyDescent="0.3">
      <c r="B8526" s="4" t="s">
        <v>12588</v>
      </c>
      <c r="C8526" s="5">
        <v>253.2987</v>
      </c>
    </row>
    <row r="8527" spans="2:3" x14ac:dyDescent="0.3">
      <c r="B8527" s="4" t="s">
        <v>7024</v>
      </c>
      <c r="C8527" s="5">
        <v>253.29689999999999</v>
      </c>
    </row>
    <row r="8528" spans="2:3" x14ac:dyDescent="0.3">
      <c r="B8528" s="4" t="s">
        <v>4363</v>
      </c>
      <c r="C8528" s="5">
        <v>252.91460000000001</v>
      </c>
    </row>
    <row r="8529" spans="2:3" x14ac:dyDescent="0.3">
      <c r="B8529" s="4" t="s">
        <v>5130</v>
      </c>
      <c r="C8529" s="5">
        <v>252.80320000000003</v>
      </c>
    </row>
    <row r="8530" spans="2:3" x14ac:dyDescent="0.3">
      <c r="B8530" s="4" t="s">
        <v>3750</v>
      </c>
      <c r="C8530" s="5">
        <v>252.74760000000001</v>
      </c>
    </row>
    <row r="8531" spans="2:3" x14ac:dyDescent="0.3">
      <c r="B8531" s="4" t="s">
        <v>15259</v>
      </c>
      <c r="C8531" s="5">
        <v>252.72880000000001</v>
      </c>
    </row>
    <row r="8532" spans="2:3" x14ac:dyDescent="0.3">
      <c r="B8532" s="4" t="s">
        <v>2119</v>
      </c>
      <c r="C8532" s="5">
        <v>252.4871</v>
      </c>
    </row>
    <row r="8533" spans="2:3" x14ac:dyDescent="0.3">
      <c r="B8533" s="4" t="s">
        <v>7731</v>
      </c>
      <c r="C8533" s="5">
        <v>252.46639999999999</v>
      </c>
    </row>
    <row r="8534" spans="2:3" x14ac:dyDescent="0.3">
      <c r="B8534" s="4" t="s">
        <v>10020</v>
      </c>
      <c r="C8534" s="5">
        <v>252.13939999999999</v>
      </c>
    </row>
    <row r="8535" spans="2:3" x14ac:dyDescent="0.3">
      <c r="B8535" s="4" t="s">
        <v>15080</v>
      </c>
      <c r="C8535" s="5">
        <v>252.11419999999998</v>
      </c>
    </row>
    <row r="8536" spans="2:3" x14ac:dyDescent="0.3">
      <c r="B8536" s="4" t="s">
        <v>9660</v>
      </c>
      <c r="C8536" s="5">
        <v>252.05869999999999</v>
      </c>
    </row>
    <row r="8537" spans="2:3" x14ac:dyDescent="0.3">
      <c r="B8537" s="4" t="s">
        <v>15825</v>
      </c>
      <c r="C8537" s="5">
        <v>251.97149999999999</v>
      </c>
    </row>
    <row r="8538" spans="2:3" x14ac:dyDescent="0.3">
      <c r="B8538" s="4" t="s">
        <v>1186</v>
      </c>
      <c r="C8538" s="5">
        <v>251.8579</v>
      </c>
    </row>
    <row r="8539" spans="2:3" x14ac:dyDescent="0.3">
      <c r="B8539" s="4" t="s">
        <v>2155</v>
      </c>
      <c r="C8539" s="5">
        <v>251.7705</v>
      </c>
    </row>
    <row r="8540" spans="2:3" x14ac:dyDescent="0.3">
      <c r="B8540" s="4" t="s">
        <v>7810</v>
      </c>
      <c r="C8540" s="5">
        <v>251.67140000000001</v>
      </c>
    </row>
    <row r="8541" spans="2:3" x14ac:dyDescent="0.3">
      <c r="B8541" s="4" t="s">
        <v>5886</v>
      </c>
      <c r="C8541" s="5">
        <v>251.4383</v>
      </c>
    </row>
    <row r="8542" spans="2:3" x14ac:dyDescent="0.3">
      <c r="B8542" s="4" t="s">
        <v>2812</v>
      </c>
      <c r="C8542" s="5">
        <v>251.267</v>
      </c>
    </row>
    <row r="8543" spans="2:3" x14ac:dyDescent="0.3">
      <c r="B8543" s="4" t="s">
        <v>3648</v>
      </c>
      <c r="C8543" s="5">
        <v>250.82230000000001</v>
      </c>
    </row>
    <row r="8544" spans="2:3" x14ac:dyDescent="0.3">
      <c r="B8544" s="4" t="s">
        <v>10194</v>
      </c>
      <c r="C8544" s="5">
        <v>250.7842</v>
      </c>
    </row>
    <row r="8545" spans="2:3" x14ac:dyDescent="0.3">
      <c r="B8545" s="4" t="s">
        <v>1828</v>
      </c>
      <c r="C8545" s="5">
        <v>250.76910000000001</v>
      </c>
    </row>
    <row r="8546" spans="2:3" x14ac:dyDescent="0.3">
      <c r="B8546" s="4" t="s">
        <v>15304</v>
      </c>
      <c r="C8546" s="5">
        <v>250.59290000000001</v>
      </c>
    </row>
    <row r="8547" spans="2:3" x14ac:dyDescent="0.3">
      <c r="B8547" s="4" t="s">
        <v>12079</v>
      </c>
      <c r="C8547" s="5">
        <v>250.55549999999999</v>
      </c>
    </row>
    <row r="8548" spans="2:3" x14ac:dyDescent="0.3">
      <c r="B8548" s="4" t="s">
        <v>3549</v>
      </c>
      <c r="C8548" s="5">
        <v>250.52399999999997</v>
      </c>
    </row>
    <row r="8549" spans="2:3" x14ac:dyDescent="0.3">
      <c r="B8549" s="4" t="s">
        <v>16578</v>
      </c>
      <c r="C8549" s="5">
        <v>250.3811</v>
      </c>
    </row>
    <row r="8550" spans="2:3" x14ac:dyDescent="0.3">
      <c r="B8550" s="4" t="s">
        <v>12556</v>
      </c>
      <c r="C8550" s="5">
        <v>250.3561</v>
      </c>
    </row>
    <row r="8551" spans="2:3" x14ac:dyDescent="0.3">
      <c r="B8551" s="4" t="s">
        <v>3740</v>
      </c>
      <c r="C8551" s="5">
        <v>250.34960000000001</v>
      </c>
    </row>
    <row r="8552" spans="2:3" x14ac:dyDescent="0.3">
      <c r="B8552" s="4" t="s">
        <v>8571</v>
      </c>
      <c r="C8552" s="5">
        <v>250.31180000000001</v>
      </c>
    </row>
    <row r="8553" spans="2:3" x14ac:dyDescent="0.3">
      <c r="B8553" s="4" t="s">
        <v>2148</v>
      </c>
      <c r="C8553" s="5">
        <v>250.31180000000001</v>
      </c>
    </row>
    <row r="8554" spans="2:3" x14ac:dyDescent="0.3">
      <c r="B8554" s="4" t="s">
        <v>13690</v>
      </c>
      <c r="C8554" s="5">
        <v>250.29920000000001</v>
      </c>
    </row>
    <row r="8555" spans="2:3" x14ac:dyDescent="0.3">
      <c r="B8555" s="4" t="s">
        <v>5449</v>
      </c>
      <c r="C8555" s="5">
        <v>250.29920000000001</v>
      </c>
    </row>
    <row r="8556" spans="2:3" x14ac:dyDescent="0.3">
      <c r="B8556" s="4" t="s">
        <v>8198</v>
      </c>
      <c r="C8556" s="5">
        <v>250.274</v>
      </c>
    </row>
    <row r="8557" spans="2:3" x14ac:dyDescent="0.3">
      <c r="B8557" s="4" t="s">
        <v>9478</v>
      </c>
      <c r="C8557" s="5">
        <v>250.26769999999999</v>
      </c>
    </row>
    <row r="8558" spans="2:3" x14ac:dyDescent="0.3">
      <c r="B8558" s="4" t="s">
        <v>11130</v>
      </c>
      <c r="C8558" s="5">
        <v>250.2362</v>
      </c>
    </row>
    <row r="8559" spans="2:3" x14ac:dyDescent="0.3">
      <c r="B8559" s="4" t="s">
        <v>7873</v>
      </c>
      <c r="C8559" s="5">
        <v>250.19209999999998</v>
      </c>
    </row>
    <row r="8560" spans="2:3" x14ac:dyDescent="0.3">
      <c r="B8560" s="4" t="s">
        <v>10662</v>
      </c>
      <c r="C8560" s="5">
        <v>250.1669</v>
      </c>
    </row>
    <row r="8561" spans="2:3" x14ac:dyDescent="0.3">
      <c r="B8561" s="4" t="s">
        <v>2482</v>
      </c>
      <c r="C8561" s="5">
        <v>250.149</v>
      </c>
    </row>
    <row r="8562" spans="2:3" x14ac:dyDescent="0.3">
      <c r="B8562" s="4" t="s">
        <v>8603</v>
      </c>
      <c r="C8562" s="5">
        <v>249.97989999999999</v>
      </c>
    </row>
    <row r="8563" spans="2:3" x14ac:dyDescent="0.3">
      <c r="B8563" s="4" t="s">
        <v>15198</v>
      </c>
      <c r="C8563" s="5">
        <v>249.7921</v>
      </c>
    </row>
    <row r="8564" spans="2:3" x14ac:dyDescent="0.3">
      <c r="B8564" s="4" t="s">
        <v>18106</v>
      </c>
      <c r="C8564" s="5">
        <v>249.66650000000001</v>
      </c>
    </row>
    <row r="8565" spans="2:3" x14ac:dyDescent="0.3">
      <c r="B8565" s="4" t="s">
        <v>13030</v>
      </c>
      <c r="C8565" s="5">
        <v>249.52949999999998</v>
      </c>
    </row>
    <row r="8566" spans="2:3" x14ac:dyDescent="0.3">
      <c r="B8566" s="4" t="s">
        <v>16380</v>
      </c>
      <c r="C8566" s="5">
        <v>249.5102</v>
      </c>
    </row>
    <row r="8567" spans="2:3" x14ac:dyDescent="0.3">
      <c r="B8567" s="4" t="s">
        <v>10573</v>
      </c>
      <c r="C8567" s="5">
        <v>249.4606</v>
      </c>
    </row>
    <row r="8568" spans="2:3" x14ac:dyDescent="0.3">
      <c r="B8568" s="4" t="s">
        <v>10513</v>
      </c>
      <c r="C8568" s="5">
        <v>249.35390000000001</v>
      </c>
    </row>
    <row r="8569" spans="2:3" x14ac:dyDescent="0.3">
      <c r="B8569" s="4" t="s">
        <v>6692</v>
      </c>
      <c r="C8569" s="5">
        <v>249.0094</v>
      </c>
    </row>
    <row r="8570" spans="2:3" x14ac:dyDescent="0.3">
      <c r="B8570" s="4" t="s">
        <v>7977</v>
      </c>
      <c r="C8570" s="5">
        <v>248.9716</v>
      </c>
    </row>
    <row r="8571" spans="2:3" x14ac:dyDescent="0.3">
      <c r="B8571" s="4" t="s">
        <v>4267</v>
      </c>
      <c r="C8571" s="5">
        <v>248.69559999999998</v>
      </c>
    </row>
    <row r="8572" spans="2:3" x14ac:dyDescent="0.3">
      <c r="B8572" s="4" t="s">
        <v>9736</v>
      </c>
      <c r="C8572" s="5">
        <v>248.3586</v>
      </c>
    </row>
    <row r="8573" spans="2:3" x14ac:dyDescent="0.3">
      <c r="B8573" s="4" t="s">
        <v>11354</v>
      </c>
      <c r="C8573" s="5">
        <v>248.35400000000001</v>
      </c>
    </row>
    <row r="8574" spans="2:3" x14ac:dyDescent="0.3">
      <c r="B8574" s="4" t="s">
        <v>10597</v>
      </c>
      <c r="C8574" s="5">
        <v>248.35400000000001</v>
      </c>
    </row>
    <row r="8575" spans="2:3" x14ac:dyDescent="0.3">
      <c r="B8575" s="4" t="s">
        <v>10948</v>
      </c>
      <c r="C8575" s="5">
        <v>248.35400000000001</v>
      </c>
    </row>
    <row r="8576" spans="2:3" x14ac:dyDescent="0.3">
      <c r="B8576" s="4" t="s">
        <v>7972</v>
      </c>
      <c r="C8576" s="5">
        <v>248.35400000000001</v>
      </c>
    </row>
    <row r="8577" spans="2:3" x14ac:dyDescent="0.3">
      <c r="B8577" s="4" t="s">
        <v>18469</v>
      </c>
      <c r="C8577" s="5">
        <v>248.26419999999999</v>
      </c>
    </row>
    <row r="8578" spans="2:3" x14ac:dyDescent="0.3">
      <c r="B8578" s="4" t="s">
        <v>10329</v>
      </c>
      <c r="C8578" s="5">
        <v>247.79560000000001</v>
      </c>
    </row>
    <row r="8579" spans="2:3" x14ac:dyDescent="0.3">
      <c r="B8579" s="4" t="s">
        <v>3511</v>
      </c>
      <c r="C8579" s="5">
        <v>247.7133</v>
      </c>
    </row>
    <row r="8580" spans="2:3" x14ac:dyDescent="0.3">
      <c r="B8580" s="4" t="s">
        <v>15400</v>
      </c>
      <c r="C8580" s="5">
        <v>247.67099999999999</v>
      </c>
    </row>
    <row r="8581" spans="2:3" x14ac:dyDescent="0.3">
      <c r="B8581" s="4" t="s">
        <v>15415</v>
      </c>
      <c r="C8581" s="5">
        <v>247.67099999999999</v>
      </c>
    </row>
    <row r="8582" spans="2:3" x14ac:dyDescent="0.3">
      <c r="B8582" s="4" t="s">
        <v>9163</v>
      </c>
      <c r="C8582" s="5">
        <v>247.67099999999999</v>
      </c>
    </row>
    <row r="8583" spans="2:3" x14ac:dyDescent="0.3">
      <c r="B8583" s="4" t="s">
        <v>7067</v>
      </c>
      <c r="C8583" s="5">
        <v>247.67099999999999</v>
      </c>
    </row>
    <row r="8584" spans="2:3" x14ac:dyDescent="0.3">
      <c r="B8584" s="4" t="s">
        <v>3701</v>
      </c>
      <c r="C8584" s="5">
        <v>247.67099999999999</v>
      </c>
    </row>
    <row r="8585" spans="2:3" x14ac:dyDescent="0.3">
      <c r="B8585" s="4" t="s">
        <v>3716</v>
      </c>
      <c r="C8585" s="5">
        <v>247.67099999999999</v>
      </c>
    </row>
    <row r="8586" spans="2:3" x14ac:dyDescent="0.3">
      <c r="B8586" s="4" t="s">
        <v>1044</v>
      </c>
      <c r="C8586" s="5">
        <v>247.65720000000002</v>
      </c>
    </row>
    <row r="8587" spans="2:3" x14ac:dyDescent="0.3">
      <c r="B8587" s="4" t="s">
        <v>12126</v>
      </c>
      <c r="C8587" s="5">
        <v>247.64400000000001</v>
      </c>
    </row>
    <row r="8588" spans="2:3" x14ac:dyDescent="0.3">
      <c r="B8588" s="4" t="s">
        <v>3080</v>
      </c>
      <c r="C8588" s="5">
        <v>247.30579999999998</v>
      </c>
    </row>
    <row r="8589" spans="2:3" x14ac:dyDescent="0.3">
      <c r="B8589" s="4" t="s">
        <v>10813</v>
      </c>
      <c r="C8589" s="5">
        <v>247.25739999999999</v>
      </c>
    </row>
    <row r="8590" spans="2:3" x14ac:dyDescent="0.3">
      <c r="B8590" s="4" t="s">
        <v>17876</v>
      </c>
      <c r="C8590" s="5">
        <v>247.18809999999999</v>
      </c>
    </row>
    <row r="8591" spans="2:3" x14ac:dyDescent="0.3">
      <c r="B8591" s="4" t="s">
        <v>16805</v>
      </c>
      <c r="C8591" s="5">
        <v>247.18809999999999</v>
      </c>
    </row>
    <row r="8592" spans="2:3" x14ac:dyDescent="0.3">
      <c r="B8592" s="4" t="s">
        <v>1245</v>
      </c>
      <c r="C8592" s="5">
        <v>247.14399999999998</v>
      </c>
    </row>
    <row r="8593" spans="2:3" x14ac:dyDescent="0.3">
      <c r="B8593" s="4" t="s">
        <v>1603</v>
      </c>
      <c r="C8593" s="5">
        <v>247.13190000000003</v>
      </c>
    </row>
    <row r="8594" spans="2:3" x14ac:dyDescent="0.3">
      <c r="B8594" s="4" t="s">
        <v>6354</v>
      </c>
      <c r="C8594" s="5">
        <v>247.08100000000002</v>
      </c>
    </row>
    <row r="8595" spans="2:3" x14ac:dyDescent="0.3">
      <c r="B8595" s="4" t="s">
        <v>9333</v>
      </c>
      <c r="C8595" s="5">
        <v>246.97489999999999</v>
      </c>
    </row>
    <row r="8596" spans="2:3" x14ac:dyDescent="0.3">
      <c r="B8596" s="4" t="s">
        <v>12806</v>
      </c>
      <c r="C8596" s="5">
        <v>246.92509999999999</v>
      </c>
    </row>
    <row r="8597" spans="2:3" x14ac:dyDescent="0.3">
      <c r="B8597" s="4" t="s">
        <v>16758</v>
      </c>
      <c r="C8597" s="5">
        <v>246.22349999999997</v>
      </c>
    </row>
    <row r="8598" spans="2:3" x14ac:dyDescent="0.3">
      <c r="B8598" s="4" t="s">
        <v>11345</v>
      </c>
      <c r="C8598" s="5">
        <v>246.1532</v>
      </c>
    </row>
    <row r="8599" spans="2:3" x14ac:dyDescent="0.3">
      <c r="B8599" s="4" t="s">
        <v>8743</v>
      </c>
      <c r="C8599" s="5">
        <v>246.0607</v>
      </c>
    </row>
    <row r="8600" spans="2:3" x14ac:dyDescent="0.3">
      <c r="B8600" s="4" t="s">
        <v>7478</v>
      </c>
      <c r="C8600" s="5">
        <v>245.99789999999999</v>
      </c>
    </row>
    <row r="8601" spans="2:3" x14ac:dyDescent="0.3">
      <c r="B8601" s="4" t="s">
        <v>9542</v>
      </c>
      <c r="C8601" s="5">
        <v>245.89789999999999</v>
      </c>
    </row>
    <row r="8602" spans="2:3" x14ac:dyDescent="0.3">
      <c r="B8602" s="4" t="s">
        <v>6187</v>
      </c>
      <c r="C8602" s="5">
        <v>245.89120000000003</v>
      </c>
    </row>
    <row r="8603" spans="2:3" x14ac:dyDescent="0.3">
      <c r="B8603" s="4" t="s">
        <v>11531</v>
      </c>
      <c r="C8603" s="5">
        <v>245.82900000000001</v>
      </c>
    </row>
    <row r="8604" spans="2:3" x14ac:dyDescent="0.3">
      <c r="B8604" s="4" t="s">
        <v>6440</v>
      </c>
      <c r="C8604" s="5">
        <v>245.76060000000001</v>
      </c>
    </row>
    <row r="8605" spans="2:3" x14ac:dyDescent="0.3">
      <c r="B8605" s="4" t="s">
        <v>18554</v>
      </c>
      <c r="C8605" s="5">
        <v>245.41030000000001</v>
      </c>
    </row>
    <row r="8606" spans="2:3" x14ac:dyDescent="0.3">
      <c r="B8606" s="4" t="s">
        <v>1340</v>
      </c>
      <c r="C8606" s="5">
        <v>245.41030000000001</v>
      </c>
    </row>
    <row r="8607" spans="2:3" x14ac:dyDescent="0.3">
      <c r="B8607" s="4" t="s">
        <v>2563</v>
      </c>
      <c r="C8607" s="5">
        <v>245.35339999999999</v>
      </c>
    </row>
    <row r="8608" spans="2:3" x14ac:dyDescent="0.3">
      <c r="B8608" s="4" t="s">
        <v>13179</v>
      </c>
      <c r="C8608" s="5">
        <v>244.8912</v>
      </c>
    </row>
    <row r="8609" spans="2:3" x14ac:dyDescent="0.3">
      <c r="B8609" s="4" t="s">
        <v>12022</v>
      </c>
      <c r="C8609" s="5">
        <v>244.8912</v>
      </c>
    </row>
    <row r="8610" spans="2:3" x14ac:dyDescent="0.3">
      <c r="B8610" s="4" t="s">
        <v>8128</v>
      </c>
      <c r="C8610" s="5">
        <v>244.8912</v>
      </c>
    </row>
    <row r="8611" spans="2:3" x14ac:dyDescent="0.3">
      <c r="B8611" s="4" t="s">
        <v>5222</v>
      </c>
      <c r="C8611" s="5">
        <v>244.8912</v>
      </c>
    </row>
    <row r="8612" spans="2:3" x14ac:dyDescent="0.3">
      <c r="B8612" s="4" t="s">
        <v>1252</v>
      </c>
      <c r="C8612" s="5">
        <v>244.8912</v>
      </c>
    </row>
    <row r="8613" spans="2:3" x14ac:dyDescent="0.3">
      <c r="B8613" s="4" t="s">
        <v>4121</v>
      </c>
      <c r="C8613" s="5">
        <v>244.49549999999999</v>
      </c>
    </row>
    <row r="8614" spans="2:3" x14ac:dyDescent="0.3">
      <c r="B8614" s="4" t="s">
        <v>2318</v>
      </c>
      <c r="C8614" s="5">
        <v>244.191</v>
      </c>
    </row>
    <row r="8615" spans="2:3" x14ac:dyDescent="0.3">
      <c r="B8615" s="4" t="s">
        <v>16908</v>
      </c>
      <c r="C8615" s="5">
        <v>244.06440000000001</v>
      </c>
    </row>
    <row r="8616" spans="2:3" x14ac:dyDescent="0.3">
      <c r="B8616" s="4" t="s">
        <v>13395</v>
      </c>
      <c r="C8616" s="5">
        <v>244.06440000000001</v>
      </c>
    </row>
    <row r="8617" spans="2:3" x14ac:dyDescent="0.3">
      <c r="B8617" s="4" t="s">
        <v>10187</v>
      </c>
      <c r="C8617" s="5">
        <v>244.0581</v>
      </c>
    </row>
    <row r="8618" spans="2:3" x14ac:dyDescent="0.3">
      <c r="B8618" s="4" t="s">
        <v>11005</v>
      </c>
      <c r="C8618" s="5">
        <v>244.0581</v>
      </c>
    </row>
    <row r="8619" spans="2:3" x14ac:dyDescent="0.3">
      <c r="B8619" s="4" t="s">
        <v>4141</v>
      </c>
      <c r="C8619" s="5">
        <v>244.0581</v>
      </c>
    </row>
    <row r="8620" spans="2:3" x14ac:dyDescent="0.3">
      <c r="B8620" s="4" t="s">
        <v>3053</v>
      </c>
      <c r="C8620" s="5">
        <v>244.0581</v>
      </c>
    </row>
    <row r="8621" spans="2:3" x14ac:dyDescent="0.3">
      <c r="B8621" s="4" t="s">
        <v>4910</v>
      </c>
      <c r="C8621" s="5">
        <v>244.0266</v>
      </c>
    </row>
    <row r="8622" spans="2:3" x14ac:dyDescent="0.3">
      <c r="B8622" s="4" t="s">
        <v>4067</v>
      </c>
      <c r="C8622" s="5">
        <v>244.0266</v>
      </c>
    </row>
    <row r="8623" spans="2:3" x14ac:dyDescent="0.3">
      <c r="B8623" s="4" t="s">
        <v>1461</v>
      </c>
      <c r="C8623" s="5">
        <v>243.96379999999999</v>
      </c>
    </row>
    <row r="8624" spans="2:3" x14ac:dyDescent="0.3">
      <c r="B8624" s="4" t="s">
        <v>14998</v>
      </c>
      <c r="C8624" s="5">
        <v>243.8809</v>
      </c>
    </row>
    <row r="8625" spans="2:3" x14ac:dyDescent="0.3">
      <c r="B8625" s="4" t="s">
        <v>3507</v>
      </c>
      <c r="C8625" s="5">
        <v>243.8809</v>
      </c>
    </row>
    <row r="8626" spans="2:3" x14ac:dyDescent="0.3">
      <c r="B8626" s="4" t="s">
        <v>14186</v>
      </c>
      <c r="C8626" s="5">
        <v>243.75749999999999</v>
      </c>
    </row>
    <row r="8627" spans="2:3" x14ac:dyDescent="0.3">
      <c r="B8627" s="4" t="s">
        <v>6457</v>
      </c>
      <c r="C8627" s="5">
        <v>243.5821</v>
      </c>
    </row>
    <row r="8628" spans="2:3" x14ac:dyDescent="0.3">
      <c r="B8628" s="4" t="s">
        <v>9695</v>
      </c>
      <c r="C8628" s="5">
        <v>243.4384</v>
      </c>
    </row>
    <row r="8629" spans="2:3" x14ac:dyDescent="0.3">
      <c r="B8629" s="4" t="s">
        <v>18222</v>
      </c>
      <c r="C8629" s="5">
        <v>243.30610000000001</v>
      </c>
    </row>
    <row r="8630" spans="2:3" x14ac:dyDescent="0.3">
      <c r="B8630" s="4" t="s">
        <v>11296</v>
      </c>
      <c r="C8630" s="5">
        <v>243.06279999999998</v>
      </c>
    </row>
    <row r="8631" spans="2:3" x14ac:dyDescent="0.3">
      <c r="B8631" s="4" t="s">
        <v>17437</v>
      </c>
      <c r="C8631" s="5">
        <v>242.66279999999998</v>
      </c>
    </row>
    <row r="8632" spans="2:3" x14ac:dyDescent="0.3">
      <c r="B8632" s="4" t="s">
        <v>18073</v>
      </c>
      <c r="C8632" s="5">
        <v>242.14859999999999</v>
      </c>
    </row>
    <row r="8633" spans="2:3" x14ac:dyDescent="0.3">
      <c r="B8633" s="4" t="s">
        <v>5218</v>
      </c>
      <c r="C8633" s="5">
        <v>242.14859999999999</v>
      </c>
    </row>
    <row r="8634" spans="2:3" x14ac:dyDescent="0.3">
      <c r="B8634" s="4" t="s">
        <v>6392</v>
      </c>
      <c r="C8634" s="5">
        <v>242.14859999999999</v>
      </c>
    </row>
    <row r="8635" spans="2:3" x14ac:dyDescent="0.3">
      <c r="B8635" s="4" t="s">
        <v>14769</v>
      </c>
      <c r="C8635" s="5">
        <v>241.8441</v>
      </c>
    </row>
    <row r="8636" spans="2:3" x14ac:dyDescent="0.3">
      <c r="B8636" s="4" t="s">
        <v>2145</v>
      </c>
      <c r="C8636" s="5">
        <v>241.82599999999999</v>
      </c>
    </row>
    <row r="8637" spans="2:3" x14ac:dyDescent="0.3">
      <c r="B8637" s="4" t="s">
        <v>12087</v>
      </c>
      <c r="C8637" s="5">
        <v>241.08790000000002</v>
      </c>
    </row>
    <row r="8638" spans="2:3" x14ac:dyDescent="0.3">
      <c r="B8638" s="4" t="s">
        <v>11812</v>
      </c>
      <c r="C8638" s="5">
        <v>241.07679999999999</v>
      </c>
    </row>
    <row r="8639" spans="2:3" x14ac:dyDescent="0.3">
      <c r="B8639" s="4" t="s">
        <v>7086</v>
      </c>
      <c r="C8639" s="5">
        <v>241.01</v>
      </c>
    </row>
    <row r="8640" spans="2:3" x14ac:dyDescent="0.3">
      <c r="B8640" s="4" t="s">
        <v>8978</v>
      </c>
      <c r="C8640" s="5">
        <v>240.94069999999999</v>
      </c>
    </row>
    <row r="8641" spans="2:3" x14ac:dyDescent="0.3">
      <c r="B8641" s="4" t="s">
        <v>5866</v>
      </c>
      <c r="C8641" s="5">
        <v>240.94069999999999</v>
      </c>
    </row>
    <row r="8642" spans="2:3" x14ac:dyDescent="0.3">
      <c r="B8642" s="4" t="s">
        <v>10524</v>
      </c>
      <c r="C8642" s="5">
        <v>240.86509999999998</v>
      </c>
    </row>
    <row r="8643" spans="2:3" x14ac:dyDescent="0.3">
      <c r="B8643" s="4" t="s">
        <v>14788</v>
      </c>
      <c r="C8643" s="5">
        <v>240.8117</v>
      </c>
    </row>
    <row r="8644" spans="2:3" x14ac:dyDescent="0.3">
      <c r="B8644" s="4" t="s">
        <v>1339</v>
      </c>
      <c r="C8644" s="5">
        <v>240.56469999999999</v>
      </c>
    </row>
    <row r="8645" spans="2:3" x14ac:dyDescent="0.3">
      <c r="B8645" s="4" t="s">
        <v>7524</v>
      </c>
      <c r="C8645" s="5">
        <v>240.24020000000002</v>
      </c>
    </row>
    <row r="8646" spans="2:3" x14ac:dyDescent="0.3">
      <c r="B8646" s="4" t="s">
        <v>1887</v>
      </c>
      <c r="C8646" s="5">
        <v>240.19630000000001</v>
      </c>
    </row>
    <row r="8647" spans="2:3" x14ac:dyDescent="0.3">
      <c r="B8647" s="4" t="s">
        <v>16257</v>
      </c>
      <c r="C8647" s="5">
        <v>239.98239999999998</v>
      </c>
    </row>
    <row r="8648" spans="2:3" x14ac:dyDescent="0.3">
      <c r="B8648" s="4" t="s">
        <v>6296</v>
      </c>
      <c r="C8648" s="5">
        <v>239.97020000000001</v>
      </c>
    </row>
    <row r="8649" spans="2:3" x14ac:dyDescent="0.3">
      <c r="B8649" s="4" t="s">
        <v>9291</v>
      </c>
      <c r="C8649" s="5">
        <v>239.71979999999999</v>
      </c>
    </row>
    <row r="8650" spans="2:3" x14ac:dyDescent="0.3">
      <c r="B8650" s="4" t="s">
        <v>18141</v>
      </c>
      <c r="C8650" s="5">
        <v>239.61939999999998</v>
      </c>
    </row>
    <row r="8651" spans="2:3" x14ac:dyDescent="0.3">
      <c r="B8651" s="4" t="s">
        <v>8350</v>
      </c>
      <c r="C8651" s="5">
        <v>239.24969999999999</v>
      </c>
    </row>
    <row r="8652" spans="2:3" x14ac:dyDescent="0.3">
      <c r="B8652" s="4" t="s">
        <v>5473</v>
      </c>
      <c r="C8652" s="5">
        <v>239.0438</v>
      </c>
    </row>
    <row r="8653" spans="2:3" x14ac:dyDescent="0.3">
      <c r="B8653" s="4" t="s">
        <v>2797</v>
      </c>
      <c r="C8653" s="5">
        <v>239.0438</v>
      </c>
    </row>
    <row r="8654" spans="2:3" x14ac:dyDescent="0.3">
      <c r="B8654" s="4" t="s">
        <v>6658</v>
      </c>
      <c r="C8654" s="5">
        <v>239.03729999999999</v>
      </c>
    </row>
    <row r="8655" spans="2:3" x14ac:dyDescent="0.3">
      <c r="B8655" s="4" t="s">
        <v>11438</v>
      </c>
      <c r="C8655" s="5">
        <v>238.6867</v>
      </c>
    </row>
    <row r="8656" spans="2:3" x14ac:dyDescent="0.3">
      <c r="B8656" s="4" t="s">
        <v>16847</v>
      </c>
      <c r="C8656" s="5">
        <v>238.67749999999998</v>
      </c>
    </row>
    <row r="8657" spans="2:3" x14ac:dyDescent="0.3">
      <c r="B8657" s="4" t="s">
        <v>6225</v>
      </c>
      <c r="C8657" s="5">
        <v>238.34219999999999</v>
      </c>
    </row>
    <row r="8658" spans="2:3" x14ac:dyDescent="0.3">
      <c r="B8658" s="4" t="s">
        <v>15830</v>
      </c>
      <c r="C8658" s="5">
        <v>238.32329999999999</v>
      </c>
    </row>
    <row r="8659" spans="2:3" x14ac:dyDescent="0.3">
      <c r="B8659" s="4" t="s">
        <v>7857</v>
      </c>
      <c r="C8659" s="5">
        <v>238.1859</v>
      </c>
    </row>
    <row r="8660" spans="2:3" x14ac:dyDescent="0.3">
      <c r="B8660" s="4" t="s">
        <v>6300</v>
      </c>
      <c r="C8660" s="5">
        <v>238.17900000000003</v>
      </c>
    </row>
    <row r="8661" spans="2:3" x14ac:dyDescent="0.3">
      <c r="B8661" s="4" t="s">
        <v>9261</v>
      </c>
      <c r="C8661" s="5">
        <v>237.5855</v>
      </c>
    </row>
    <row r="8662" spans="2:3" x14ac:dyDescent="0.3">
      <c r="B8662" s="4" t="s">
        <v>13782</v>
      </c>
      <c r="C8662" s="5">
        <v>237.36539999999999</v>
      </c>
    </row>
    <row r="8663" spans="2:3" x14ac:dyDescent="0.3">
      <c r="B8663" s="4" t="s">
        <v>3006</v>
      </c>
      <c r="C8663" s="5">
        <v>237.29689999999999</v>
      </c>
    </row>
    <row r="8664" spans="2:3" x14ac:dyDescent="0.3">
      <c r="B8664" s="4" t="s">
        <v>13056</v>
      </c>
      <c r="C8664" s="5">
        <v>237.0975</v>
      </c>
    </row>
    <row r="8665" spans="2:3" x14ac:dyDescent="0.3">
      <c r="B8665" s="4" t="s">
        <v>5203</v>
      </c>
      <c r="C8665" s="5">
        <v>237.07130000000001</v>
      </c>
    </row>
    <row r="8666" spans="2:3" x14ac:dyDescent="0.3">
      <c r="B8666" s="4" t="s">
        <v>12902</v>
      </c>
      <c r="C8666" s="5">
        <v>237.04590000000002</v>
      </c>
    </row>
    <row r="8667" spans="2:3" x14ac:dyDescent="0.3">
      <c r="B8667" s="4" t="s">
        <v>16487</v>
      </c>
      <c r="C8667" s="5">
        <v>237.02959999999999</v>
      </c>
    </row>
    <row r="8668" spans="2:3" x14ac:dyDescent="0.3">
      <c r="B8668" s="4" t="s">
        <v>11024</v>
      </c>
      <c r="C8668" s="5">
        <v>236.852</v>
      </c>
    </row>
    <row r="8669" spans="2:3" x14ac:dyDescent="0.3">
      <c r="B8669" s="4" t="s">
        <v>5205</v>
      </c>
      <c r="C8669" s="5">
        <v>236.4957</v>
      </c>
    </row>
    <row r="8670" spans="2:3" x14ac:dyDescent="0.3">
      <c r="B8670" s="4" t="s">
        <v>2323</v>
      </c>
      <c r="C8670" s="5">
        <v>236.45219999999998</v>
      </c>
    </row>
    <row r="8671" spans="2:3" x14ac:dyDescent="0.3">
      <c r="B8671" s="4" t="s">
        <v>15295</v>
      </c>
      <c r="C8671" s="5">
        <v>236.4135</v>
      </c>
    </row>
    <row r="8672" spans="2:3" x14ac:dyDescent="0.3">
      <c r="B8672" s="4" t="s">
        <v>7940</v>
      </c>
      <c r="C8672" s="5">
        <v>236.20530000000002</v>
      </c>
    </row>
    <row r="8673" spans="2:3" x14ac:dyDescent="0.3">
      <c r="B8673" s="4" t="s">
        <v>16843</v>
      </c>
      <c r="C8673" s="5">
        <v>236.09049999999999</v>
      </c>
    </row>
    <row r="8674" spans="2:3" x14ac:dyDescent="0.3">
      <c r="B8674" s="4" t="s">
        <v>18712</v>
      </c>
      <c r="C8674" s="5">
        <v>235.92009999999999</v>
      </c>
    </row>
    <row r="8675" spans="2:3" x14ac:dyDescent="0.3">
      <c r="B8675" s="4" t="s">
        <v>9332</v>
      </c>
      <c r="C8675" s="5">
        <v>235.73220000000001</v>
      </c>
    </row>
    <row r="8676" spans="2:3" x14ac:dyDescent="0.3">
      <c r="B8676" s="4" t="s">
        <v>863</v>
      </c>
      <c r="C8676" s="5">
        <v>235.62669999999997</v>
      </c>
    </row>
    <row r="8677" spans="2:3" x14ac:dyDescent="0.3">
      <c r="B8677" s="4" t="s">
        <v>6145</v>
      </c>
      <c r="C8677" s="5">
        <v>235.345</v>
      </c>
    </row>
    <row r="8678" spans="2:3" x14ac:dyDescent="0.3">
      <c r="B8678" s="4" t="s">
        <v>7851</v>
      </c>
      <c r="C8678" s="5">
        <v>235.22480000000002</v>
      </c>
    </row>
    <row r="8679" spans="2:3" x14ac:dyDescent="0.3">
      <c r="B8679" s="4" t="s">
        <v>7900</v>
      </c>
      <c r="C8679" s="5">
        <v>234.70589999999999</v>
      </c>
    </row>
    <row r="8680" spans="2:3" x14ac:dyDescent="0.3">
      <c r="B8680" s="4" t="s">
        <v>15759</v>
      </c>
      <c r="C8680" s="5">
        <v>234.65550000000002</v>
      </c>
    </row>
    <row r="8681" spans="2:3" x14ac:dyDescent="0.3">
      <c r="B8681" s="4" t="s">
        <v>6340</v>
      </c>
      <c r="C8681" s="5">
        <v>234.65549999999999</v>
      </c>
    </row>
    <row r="8682" spans="2:3" x14ac:dyDescent="0.3">
      <c r="B8682" s="4" t="s">
        <v>1517</v>
      </c>
      <c r="C8682" s="5">
        <v>234.65549999999999</v>
      </c>
    </row>
    <row r="8683" spans="2:3" x14ac:dyDescent="0.3">
      <c r="B8683" s="4" t="s">
        <v>6554</v>
      </c>
      <c r="C8683" s="5">
        <v>234.59879999999998</v>
      </c>
    </row>
    <row r="8684" spans="2:3" x14ac:dyDescent="0.3">
      <c r="B8684" s="4" t="s">
        <v>2799</v>
      </c>
      <c r="C8684" s="5">
        <v>234.50530000000001</v>
      </c>
    </row>
    <row r="8685" spans="2:3" x14ac:dyDescent="0.3">
      <c r="B8685" s="4" t="s">
        <v>1160</v>
      </c>
      <c r="C8685" s="5">
        <v>234.28890000000001</v>
      </c>
    </row>
    <row r="8686" spans="2:3" x14ac:dyDescent="0.3">
      <c r="B8686" s="4" t="s">
        <v>13608</v>
      </c>
      <c r="C8686" s="5">
        <v>234.25299999999999</v>
      </c>
    </row>
    <row r="8687" spans="2:3" x14ac:dyDescent="0.3">
      <c r="B8687" s="4" t="s">
        <v>5993</v>
      </c>
      <c r="C8687" s="5">
        <v>234.1165</v>
      </c>
    </row>
    <row r="8688" spans="2:3" x14ac:dyDescent="0.3">
      <c r="B8688" s="4" t="s">
        <v>12004</v>
      </c>
      <c r="C8688" s="5">
        <v>234.0232</v>
      </c>
    </row>
    <row r="8689" spans="2:3" x14ac:dyDescent="0.3">
      <c r="B8689" s="4" t="s">
        <v>17014</v>
      </c>
      <c r="C8689" s="5">
        <v>233.9614</v>
      </c>
    </row>
    <row r="8690" spans="2:3" x14ac:dyDescent="0.3">
      <c r="B8690" s="4" t="s">
        <v>2235</v>
      </c>
      <c r="C8690" s="5">
        <v>233.91149999999999</v>
      </c>
    </row>
    <row r="8691" spans="2:3" x14ac:dyDescent="0.3">
      <c r="B8691" s="4" t="s">
        <v>5720</v>
      </c>
      <c r="C8691" s="5">
        <v>233.87870000000001</v>
      </c>
    </row>
    <row r="8692" spans="2:3" x14ac:dyDescent="0.3">
      <c r="B8692" s="4" t="s">
        <v>7952</v>
      </c>
      <c r="C8692" s="5">
        <v>233.78060000000002</v>
      </c>
    </row>
    <row r="8693" spans="2:3" x14ac:dyDescent="0.3">
      <c r="B8693" s="4" t="s">
        <v>5228</v>
      </c>
      <c r="C8693" s="5">
        <v>233.73419999999999</v>
      </c>
    </row>
    <row r="8694" spans="2:3" x14ac:dyDescent="0.3">
      <c r="B8694" s="4" t="s">
        <v>18572</v>
      </c>
      <c r="C8694" s="5">
        <v>233.7165</v>
      </c>
    </row>
    <row r="8695" spans="2:3" x14ac:dyDescent="0.3">
      <c r="B8695" s="4" t="s">
        <v>15054</v>
      </c>
      <c r="C8695" s="5">
        <v>233.65980000000002</v>
      </c>
    </row>
    <row r="8696" spans="2:3" x14ac:dyDescent="0.3">
      <c r="B8696" s="4" t="s">
        <v>9868</v>
      </c>
      <c r="C8696" s="5">
        <v>233.64409999999998</v>
      </c>
    </row>
    <row r="8697" spans="2:3" x14ac:dyDescent="0.3">
      <c r="B8697" s="4" t="s">
        <v>18163</v>
      </c>
      <c r="C8697" s="5">
        <v>233.54129999999998</v>
      </c>
    </row>
    <row r="8698" spans="2:3" x14ac:dyDescent="0.3">
      <c r="B8698" s="4" t="s">
        <v>14620</v>
      </c>
      <c r="C8698" s="5">
        <v>233.52789999999996</v>
      </c>
    </row>
    <row r="8699" spans="2:3" x14ac:dyDescent="0.3">
      <c r="B8699" s="4" t="s">
        <v>17580</v>
      </c>
      <c r="C8699" s="5">
        <v>233.32160000000002</v>
      </c>
    </row>
    <row r="8700" spans="2:3" x14ac:dyDescent="0.3">
      <c r="B8700" s="4" t="s">
        <v>9700</v>
      </c>
      <c r="C8700" s="5">
        <v>233.26589999999999</v>
      </c>
    </row>
    <row r="8701" spans="2:3" x14ac:dyDescent="0.3">
      <c r="B8701" s="4" t="s">
        <v>4198</v>
      </c>
      <c r="C8701" s="5">
        <v>232.91120000000001</v>
      </c>
    </row>
    <row r="8702" spans="2:3" x14ac:dyDescent="0.3">
      <c r="B8702" s="4" t="s">
        <v>7735</v>
      </c>
      <c r="C8702" s="5">
        <v>232.7466</v>
      </c>
    </row>
    <row r="8703" spans="2:3" x14ac:dyDescent="0.3">
      <c r="B8703" s="4" t="s">
        <v>2807</v>
      </c>
      <c r="C8703" s="5">
        <v>232.74329999999998</v>
      </c>
    </row>
    <row r="8704" spans="2:3" x14ac:dyDescent="0.3">
      <c r="B8704" s="4" t="s">
        <v>8535</v>
      </c>
      <c r="C8704" s="5">
        <v>232.50110000000001</v>
      </c>
    </row>
    <row r="8705" spans="2:3" x14ac:dyDescent="0.3">
      <c r="B8705" s="4" t="s">
        <v>6028</v>
      </c>
      <c r="C8705" s="5">
        <v>232.45820000000001</v>
      </c>
    </row>
    <row r="8706" spans="2:3" x14ac:dyDescent="0.3">
      <c r="B8706" s="4" t="s">
        <v>9846</v>
      </c>
      <c r="C8706" s="5">
        <v>232.31370000000001</v>
      </c>
    </row>
    <row r="8707" spans="2:3" x14ac:dyDescent="0.3">
      <c r="B8707" s="4" t="s">
        <v>18911</v>
      </c>
      <c r="C8707" s="5">
        <v>232.19550000000001</v>
      </c>
    </row>
    <row r="8708" spans="2:3" x14ac:dyDescent="0.3">
      <c r="B8708" s="4" t="s">
        <v>4524</v>
      </c>
      <c r="C8708" s="5">
        <v>232.16410000000002</v>
      </c>
    </row>
    <row r="8709" spans="2:3" x14ac:dyDescent="0.3">
      <c r="B8709" s="4" t="s">
        <v>6215</v>
      </c>
      <c r="C8709" s="5">
        <v>232.03809999999999</v>
      </c>
    </row>
    <row r="8710" spans="2:3" x14ac:dyDescent="0.3">
      <c r="B8710" s="4" t="s">
        <v>16196</v>
      </c>
      <c r="C8710" s="5">
        <v>231.8886</v>
      </c>
    </row>
    <row r="8711" spans="2:3" x14ac:dyDescent="0.3">
      <c r="B8711" s="4" t="s">
        <v>17271</v>
      </c>
      <c r="C8711" s="5">
        <v>231.68730000000002</v>
      </c>
    </row>
    <row r="8712" spans="2:3" x14ac:dyDescent="0.3">
      <c r="B8712" s="4" t="s">
        <v>15310</v>
      </c>
      <c r="C8712" s="5">
        <v>231.66300000000001</v>
      </c>
    </row>
    <row r="8713" spans="2:3" x14ac:dyDescent="0.3">
      <c r="B8713" s="4" t="s">
        <v>14593</v>
      </c>
      <c r="C8713" s="5">
        <v>231.60619999999997</v>
      </c>
    </row>
    <row r="8714" spans="2:3" x14ac:dyDescent="0.3">
      <c r="B8714" s="4" t="s">
        <v>12885</v>
      </c>
      <c r="C8714" s="5">
        <v>231.56289999999998</v>
      </c>
    </row>
    <row r="8715" spans="2:3" x14ac:dyDescent="0.3">
      <c r="B8715" s="4" t="s">
        <v>5966</v>
      </c>
      <c r="C8715" s="5">
        <v>231.56289999999998</v>
      </c>
    </row>
    <row r="8716" spans="2:3" x14ac:dyDescent="0.3">
      <c r="B8716" s="4" t="s">
        <v>14030</v>
      </c>
      <c r="C8716" s="5">
        <v>231.53180000000003</v>
      </c>
    </row>
    <row r="8717" spans="2:3" x14ac:dyDescent="0.3">
      <c r="B8717" s="4" t="s">
        <v>1259</v>
      </c>
      <c r="C8717" s="5">
        <v>231.53180000000003</v>
      </c>
    </row>
    <row r="8718" spans="2:3" x14ac:dyDescent="0.3">
      <c r="B8718" s="4" t="s">
        <v>16885</v>
      </c>
      <c r="C8718" s="5">
        <v>231.5129</v>
      </c>
    </row>
    <row r="8719" spans="2:3" x14ac:dyDescent="0.3">
      <c r="B8719" s="4" t="s">
        <v>12621</v>
      </c>
      <c r="C8719" s="5">
        <v>231.494</v>
      </c>
    </row>
    <row r="8720" spans="2:3" x14ac:dyDescent="0.3">
      <c r="B8720" s="4" t="s">
        <v>9372</v>
      </c>
      <c r="C8720" s="5">
        <v>231.4751</v>
      </c>
    </row>
    <row r="8721" spans="2:3" x14ac:dyDescent="0.3">
      <c r="B8721" s="4" t="s">
        <v>14320</v>
      </c>
      <c r="C8721" s="5">
        <v>231.47470000000001</v>
      </c>
    </row>
    <row r="8722" spans="2:3" x14ac:dyDescent="0.3">
      <c r="B8722" s="4" t="s">
        <v>6816</v>
      </c>
      <c r="C8722" s="5">
        <v>231.4562</v>
      </c>
    </row>
    <row r="8723" spans="2:3" x14ac:dyDescent="0.3">
      <c r="B8723" s="4" t="s">
        <v>4391</v>
      </c>
      <c r="C8723" s="5">
        <v>231.4562</v>
      </c>
    </row>
    <row r="8724" spans="2:3" x14ac:dyDescent="0.3">
      <c r="B8724" s="4" t="s">
        <v>13447</v>
      </c>
      <c r="C8724" s="5">
        <v>231.36800000000002</v>
      </c>
    </row>
    <row r="8725" spans="2:3" x14ac:dyDescent="0.3">
      <c r="B8725" s="4" t="s">
        <v>14528</v>
      </c>
      <c r="C8725" s="5">
        <v>231.17470000000003</v>
      </c>
    </row>
    <row r="8726" spans="2:3" x14ac:dyDescent="0.3">
      <c r="B8726" s="4" t="s">
        <v>5805</v>
      </c>
      <c r="C8726" s="5">
        <v>231.15039999999999</v>
      </c>
    </row>
    <row r="8727" spans="2:3" x14ac:dyDescent="0.3">
      <c r="B8727" s="4" t="s">
        <v>5883</v>
      </c>
      <c r="C8727" s="5">
        <v>230.83439999999999</v>
      </c>
    </row>
    <row r="8728" spans="2:3" x14ac:dyDescent="0.3">
      <c r="B8728" s="4" t="s">
        <v>2408</v>
      </c>
      <c r="C8728" s="5">
        <v>230.68610000000001</v>
      </c>
    </row>
    <row r="8729" spans="2:3" x14ac:dyDescent="0.3">
      <c r="B8729" s="4" t="s">
        <v>16519</v>
      </c>
      <c r="C8729" s="5">
        <v>230.63149999999999</v>
      </c>
    </row>
    <row r="8730" spans="2:3" x14ac:dyDescent="0.3">
      <c r="B8730" s="4" t="s">
        <v>8551</v>
      </c>
      <c r="C8730" s="5">
        <v>230.26760000000002</v>
      </c>
    </row>
    <row r="8731" spans="2:3" x14ac:dyDescent="0.3">
      <c r="B8731" s="4" t="s">
        <v>8945</v>
      </c>
      <c r="C8731" s="5">
        <v>230.10659999999999</v>
      </c>
    </row>
    <row r="8732" spans="2:3" x14ac:dyDescent="0.3">
      <c r="B8732" s="4" t="s">
        <v>10970</v>
      </c>
      <c r="C8732" s="5">
        <v>230.09799999999998</v>
      </c>
    </row>
    <row r="8733" spans="2:3" x14ac:dyDescent="0.3">
      <c r="B8733" s="4" t="s">
        <v>17379</v>
      </c>
      <c r="C8733" s="5">
        <v>230.06560000000002</v>
      </c>
    </row>
    <row r="8734" spans="2:3" x14ac:dyDescent="0.3">
      <c r="B8734" s="4" t="s">
        <v>14645</v>
      </c>
      <c r="C8734" s="5">
        <v>229.99199999999999</v>
      </c>
    </row>
    <row r="8735" spans="2:3" x14ac:dyDescent="0.3">
      <c r="B8735" s="4" t="s">
        <v>16635</v>
      </c>
      <c r="C8735" s="5">
        <v>229.95400000000001</v>
      </c>
    </row>
    <row r="8736" spans="2:3" x14ac:dyDescent="0.3">
      <c r="B8736" s="4" t="s">
        <v>15961</v>
      </c>
      <c r="C8736" s="5">
        <v>229.95400000000001</v>
      </c>
    </row>
    <row r="8737" spans="2:3" x14ac:dyDescent="0.3">
      <c r="B8737" s="4" t="s">
        <v>9547</v>
      </c>
      <c r="C8737" s="5">
        <v>229.95400000000001</v>
      </c>
    </row>
    <row r="8738" spans="2:3" x14ac:dyDescent="0.3">
      <c r="B8738" s="4" t="s">
        <v>6330</v>
      </c>
      <c r="C8738" s="5">
        <v>229.95400000000001</v>
      </c>
    </row>
    <row r="8739" spans="2:3" x14ac:dyDescent="0.3">
      <c r="B8739" s="4" t="s">
        <v>9145</v>
      </c>
      <c r="C8739" s="5">
        <v>229.57659999999998</v>
      </c>
    </row>
    <row r="8740" spans="2:3" x14ac:dyDescent="0.3">
      <c r="B8740" s="4" t="s">
        <v>3462</v>
      </c>
      <c r="C8740" s="5">
        <v>229.40700000000001</v>
      </c>
    </row>
    <row r="8741" spans="2:3" x14ac:dyDescent="0.3">
      <c r="B8741" s="4" t="s">
        <v>15801</v>
      </c>
      <c r="C8741" s="5">
        <v>229.34</v>
      </c>
    </row>
    <row r="8742" spans="2:3" x14ac:dyDescent="0.3">
      <c r="B8742" s="4" t="s">
        <v>14012</v>
      </c>
      <c r="C8742" s="5">
        <v>229.0463</v>
      </c>
    </row>
    <row r="8743" spans="2:3" x14ac:dyDescent="0.3">
      <c r="B8743" s="4" t="s">
        <v>11892</v>
      </c>
      <c r="C8743" s="5">
        <v>229.0463</v>
      </c>
    </row>
    <row r="8744" spans="2:3" x14ac:dyDescent="0.3">
      <c r="B8744" s="4" t="s">
        <v>1884</v>
      </c>
      <c r="C8744" s="5">
        <v>229.0463</v>
      </c>
    </row>
    <row r="8745" spans="2:3" x14ac:dyDescent="0.3">
      <c r="B8745" s="4" t="s">
        <v>7410</v>
      </c>
      <c r="C8745" s="5">
        <v>229.0026</v>
      </c>
    </row>
    <row r="8746" spans="2:3" x14ac:dyDescent="0.3">
      <c r="B8746" s="4" t="s">
        <v>6154</v>
      </c>
      <c r="C8746" s="5">
        <v>228.91250000000002</v>
      </c>
    </row>
    <row r="8747" spans="2:3" x14ac:dyDescent="0.3">
      <c r="B8747" s="4" t="s">
        <v>11374</v>
      </c>
      <c r="C8747" s="5">
        <v>228.87109999999998</v>
      </c>
    </row>
    <row r="8748" spans="2:3" x14ac:dyDescent="0.3">
      <c r="B8748" s="4" t="s">
        <v>15010</v>
      </c>
      <c r="C8748" s="5">
        <v>228.80099999999999</v>
      </c>
    </row>
    <row r="8749" spans="2:3" x14ac:dyDescent="0.3">
      <c r="B8749" s="4" t="s">
        <v>13444</v>
      </c>
      <c r="C8749" s="5">
        <v>228.69589999999999</v>
      </c>
    </row>
    <row r="8750" spans="2:3" x14ac:dyDescent="0.3">
      <c r="B8750" s="4" t="s">
        <v>10195</v>
      </c>
      <c r="C8750" s="5">
        <v>228.69589999999999</v>
      </c>
    </row>
    <row r="8751" spans="2:3" x14ac:dyDescent="0.3">
      <c r="B8751" s="4" t="s">
        <v>10821</v>
      </c>
      <c r="C8751" s="5">
        <v>228.69589999999999</v>
      </c>
    </row>
    <row r="8752" spans="2:3" x14ac:dyDescent="0.3">
      <c r="B8752" s="4" t="s">
        <v>5297</v>
      </c>
      <c r="C8752" s="5">
        <v>228.69589999999999</v>
      </c>
    </row>
    <row r="8753" spans="2:3" x14ac:dyDescent="0.3">
      <c r="B8753" s="4" t="s">
        <v>4031</v>
      </c>
      <c r="C8753" s="5">
        <v>228.69589999999999</v>
      </c>
    </row>
    <row r="8754" spans="2:3" x14ac:dyDescent="0.3">
      <c r="B8754" s="4" t="s">
        <v>9316</v>
      </c>
      <c r="C8754" s="5">
        <v>228.47110000000001</v>
      </c>
    </row>
    <row r="8755" spans="2:3" x14ac:dyDescent="0.3">
      <c r="B8755" s="4" t="s">
        <v>18243</v>
      </c>
      <c r="C8755" s="5">
        <v>228.4229</v>
      </c>
    </row>
    <row r="8756" spans="2:3" x14ac:dyDescent="0.3">
      <c r="B8756" s="4" t="s">
        <v>16836</v>
      </c>
      <c r="C8756" s="5">
        <v>228.42070000000001</v>
      </c>
    </row>
    <row r="8757" spans="2:3" x14ac:dyDescent="0.3">
      <c r="B8757" s="4" t="s">
        <v>15316</v>
      </c>
      <c r="C8757" s="5">
        <v>228.40810000000002</v>
      </c>
    </row>
    <row r="8758" spans="2:3" x14ac:dyDescent="0.3">
      <c r="B8758" s="4" t="s">
        <v>18986</v>
      </c>
      <c r="C8758" s="5">
        <v>228.37029999999999</v>
      </c>
    </row>
    <row r="8759" spans="2:3" x14ac:dyDescent="0.3">
      <c r="B8759" s="4" t="s">
        <v>17169</v>
      </c>
      <c r="C8759" s="5">
        <v>228.3451</v>
      </c>
    </row>
    <row r="8760" spans="2:3" x14ac:dyDescent="0.3">
      <c r="B8760" s="4" t="s">
        <v>15634</v>
      </c>
      <c r="C8760" s="5">
        <v>228.33250000000001</v>
      </c>
    </row>
    <row r="8761" spans="2:3" x14ac:dyDescent="0.3">
      <c r="B8761" s="4" t="s">
        <v>10384</v>
      </c>
      <c r="C8761" s="5">
        <v>228.2962</v>
      </c>
    </row>
    <row r="8762" spans="2:3" x14ac:dyDescent="0.3">
      <c r="B8762" s="4" t="s">
        <v>13977</v>
      </c>
      <c r="C8762" s="5">
        <v>228.29470000000001</v>
      </c>
    </row>
    <row r="8763" spans="2:3" x14ac:dyDescent="0.3">
      <c r="B8763" s="4" t="s">
        <v>8263</v>
      </c>
      <c r="C8763" s="5">
        <v>228.28210000000001</v>
      </c>
    </row>
    <row r="8764" spans="2:3" x14ac:dyDescent="0.3">
      <c r="B8764" s="4" t="s">
        <v>8169</v>
      </c>
      <c r="C8764" s="5">
        <v>227.87620000000001</v>
      </c>
    </row>
    <row r="8765" spans="2:3" x14ac:dyDescent="0.3">
      <c r="B8765" s="4" t="s">
        <v>9976</v>
      </c>
      <c r="C8765" s="5">
        <v>227.8321</v>
      </c>
    </row>
    <row r="8766" spans="2:3" x14ac:dyDescent="0.3">
      <c r="B8766" s="4" t="s">
        <v>13540</v>
      </c>
      <c r="C8766" s="5">
        <v>227.73169999999999</v>
      </c>
    </row>
    <row r="8767" spans="2:3" x14ac:dyDescent="0.3">
      <c r="B8767" s="4" t="s">
        <v>6761</v>
      </c>
      <c r="C8767" s="5">
        <v>227.51119999999997</v>
      </c>
    </row>
    <row r="8768" spans="2:3" x14ac:dyDescent="0.3">
      <c r="B8768" s="4" t="s">
        <v>4165</v>
      </c>
      <c r="C8768" s="5">
        <v>227.48129999999998</v>
      </c>
    </row>
    <row r="8769" spans="2:3" x14ac:dyDescent="0.3">
      <c r="B8769" s="4" t="s">
        <v>3755</v>
      </c>
      <c r="C8769" s="5">
        <v>227.4273</v>
      </c>
    </row>
    <row r="8770" spans="2:3" x14ac:dyDescent="0.3">
      <c r="B8770" s="4" t="s">
        <v>14458</v>
      </c>
      <c r="C8770" s="5">
        <v>227.4057</v>
      </c>
    </row>
    <row r="8771" spans="2:3" x14ac:dyDescent="0.3">
      <c r="B8771" s="4" t="s">
        <v>6884</v>
      </c>
      <c r="C8771" s="5">
        <v>226.99549999999999</v>
      </c>
    </row>
    <row r="8772" spans="2:3" x14ac:dyDescent="0.3">
      <c r="B8772" s="4" t="s">
        <v>6133</v>
      </c>
      <c r="C8772" s="5">
        <v>226.87360000000001</v>
      </c>
    </row>
    <row r="8773" spans="2:3" x14ac:dyDescent="0.3">
      <c r="B8773" s="4" t="s">
        <v>6124</v>
      </c>
      <c r="C8773" s="5">
        <v>226.71940000000001</v>
      </c>
    </row>
    <row r="8774" spans="2:3" x14ac:dyDescent="0.3">
      <c r="B8774" s="4" t="s">
        <v>18161</v>
      </c>
      <c r="C8774" s="5">
        <v>226.43559999999997</v>
      </c>
    </row>
    <row r="8775" spans="2:3" x14ac:dyDescent="0.3">
      <c r="B8775" s="4" t="s">
        <v>2841</v>
      </c>
      <c r="C8775" s="5">
        <v>226.17929999999998</v>
      </c>
    </row>
    <row r="8776" spans="2:3" x14ac:dyDescent="0.3">
      <c r="B8776" s="4" t="s">
        <v>613</v>
      </c>
      <c r="C8776" s="5">
        <v>226.17929999999998</v>
      </c>
    </row>
    <row r="8777" spans="2:3" x14ac:dyDescent="0.3">
      <c r="B8777" s="4" t="s">
        <v>18722</v>
      </c>
      <c r="C8777" s="5">
        <v>225.80329999999998</v>
      </c>
    </row>
    <row r="8778" spans="2:3" x14ac:dyDescent="0.3">
      <c r="B8778" s="4" t="s">
        <v>16162</v>
      </c>
      <c r="C8778" s="5">
        <v>225.60290000000001</v>
      </c>
    </row>
    <row r="8779" spans="2:3" x14ac:dyDescent="0.3">
      <c r="B8779" s="4" t="s">
        <v>8731</v>
      </c>
      <c r="C8779" s="5">
        <v>225.57849999999999</v>
      </c>
    </row>
    <row r="8780" spans="2:3" x14ac:dyDescent="0.3">
      <c r="B8780" s="4" t="s">
        <v>6719</v>
      </c>
      <c r="C8780" s="5">
        <v>225.30329999999998</v>
      </c>
    </row>
    <row r="8781" spans="2:3" x14ac:dyDescent="0.3">
      <c r="B8781" s="4" t="s">
        <v>18660</v>
      </c>
      <c r="C8781" s="5">
        <v>225.28440000000001</v>
      </c>
    </row>
    <row r="8782" spans="2:3" x14ac:dyDescent="0.3">
      <c r="B8782" s="4" t="s">
        <v>18174</v>
      </c>
      <c r="C8782" s="5">
        <v>225.28440000000001</v>
      </c>
    </row>
    <row r="8783" spans="2:3" x14ac:dyDescent="0.3">
      <c r="B8783" s="4" t="s">
        <v>12293</v>
      </c>
      <c r="C8783" s="5">
        <v>225.28440000000001</v>
      </c>
    </row>
    <row r="8784" spans="2:3" x14ac:dyDescent="0.3">
      <c r="B8784" s="4" t="s">
        <v>3089</v>
      </c>
      <c r="C8784" s="5">
        <v>225.28440000000001</v>
      </c>
    </row>
    <row r="8785" spans="2:3" x14ac:dyDescent="0.3">
      <c r="B8785" s="4" t="s">
        <v>14216</v>
      </c>
      <c r="C8785" s="5">
        <v>225.27160000000001</v>
      </c>
    </row>
    <row r="8786" spans="2:3" x14ac:dyDescent="0.3">
      <c r="B8786" s="4" t="s">
        <v>8172</v>
      </c>
      <c r="C8786" s="5">
        <v>225.2088</v>
      </c>
    </row>
    <row r="8787" spans="2:3" x14ac:dyDescent="0.3">
      <c r="B8787" s="4" t="s">
        <v>12910</v>
      </c>
      <c r="C8787" s="5">
        <v>225.17160000000001</v>
      </c>
    </row>
    <row r="8788" spans="2:3" x14ac:dyDescent="0.3">
      <c r="B8788" s="4" t="s">
        <v>9136</v>
      </c>
      <c r="C8788" s="5">
        <v>224.86430000000001</v>
      </c>
    </row>
    <row r="8789" spans="2:3" x14ac:dyDescent="0.3">
      <c r="B8789" s="4" t="s">
        <v>11329</v>
      </c>
      <c r="C8789" s="5">
        <v>224.86429999999999</v>
      </c>
    </row>
    <row r="8790" spans="2:3" x14ac:dyDescent="0.3">
      <c r="B8790" s="4" t="s">
        <v>8147</v>
      </c>
      <c r="C8790" s="5">
        <v>224.72650000000002</v>
      </c>
    </row>
    <row r="8791" spans="2:3" x14ac:dyDescent="0.3">
      <c r="B8791" s="4" t="s">
        <v>15587</v>
      </c>
      <c r="C8791" s="5">
        <v>224.72149999999999</v>
      </c>
    </row>
    <row r="8792" spans="2:3" x14ac:dyDescent="0.3">
      <c r="B8792" s="4" t="s">
        <v>12115</v>
      </c>
      <c r="C8792" s="5">
        <v>224.6962</v>
      </c>
    </row>
    <row r="8793" spans="2:3" x14ac:dyDescent="0.3">
      <c r="B8793" s="4" t="s">
        <v>10136</v>
      </c>
      <c r="C8793" s="5">
        <v>224.4836</v>
      </c>
    </row>
    <row r="8794" spans="2:3" x14ac:dyDescent="0.3">
      <c r="B8794" s="4" t="s">
        <v>9866</v>
      </c>
      <c r="C8794" s="5">
        <v>224.47889999999998</v>
      </c>
    </row>
    <row r="8795" spans="2:3" x14ac:dyDescent="0.3">
      <c r="B8795" s="4" t="s">
        <v>788</v>
      </c>
      <c r="C8795" s="5">
        <v>224.30759999999998</v>
      </c>
    </row>
    <row r="8796" spans="2:3" x14ac:dyDescent="0.3">
      <c r="B8796" s="4" t="s">
        <v>14732</v>
      </c>
      <c r="C8796" s="5">
        <v>224.0324</v>
      </c>
    </row>
    <row r="8797" spans="2:3" x14ac:dyDescent="0.3">
      <c r="B8797" s="4" t="s">
        <v>4690</v>
      </c>
      <c r="C8797" s="5">
        <v>223.74799999999999</v>
      </c>
    </row>
    <row r="8798" spans="2:3" x14ac:dyDescent="0.3">
      <c r="B8798" s="4" t="s">
        <v>13391</v>
      </c>
      <c r="C8798" s="5">
        <v>223.33629999999997</v>
      </c>
    </row>
    <row r="8799" spans="2:3" x14ac:dyDescent="0.3">
      <c r="B8799" s="4" t="s">
        <v>5575</v>
      </c>
      <c r="C8799" s="5">
        <v>223.26740000000001</v>
      </c>
    </row>
    <row r="8800" spans="2:3" x14ac:dyDescent="0.3">
      <c r="B8800" s="4" t="s">
        <v>11422</v>
      </c>
      <c r="C8800" s="5">
        <v>223.24579999999997</v>
      </c>
    </row>
    <row r="8801" spans="2:3" x14ac:dyDescent="0.3">
      <c r="B8801" s="4" t="s">
        <v>17381</v>
      </c>
      <c r="C8801" s="5">
        <v>222.7363</v>
      </c>
    </row>
    <row r="8802" spans="2:3" x14ac:dyDescent="0.3">
      <c r="B8802" s="4" t="s">
        <v>4359</v>
      </c>
      <c r="C8802" s="5">
        <v>222.68090000000001</v>
      </c>
    </row>
    <row r="8803" spans="2:3" x14ac:dyDescent="0.3">
      <c r="B8803" s="4" t="s">
        <v>17067</v>
      </c>
      <c r="C8803" s="5">
        <v>222.67959999999999</v>
      </c>
    </row>
    <row r="8804" spans="2:3" x14ac:dyDescent="0.3">
      <c r="B8804" s="4" t="s">
        <v>12362</v>
      </c>
      <c r="C8804" s="5">
        <v>222.64830000000001</v>
      </c>
    </row>
    <row r="8805" spans="2:3" x14ac:dyDescent="0.3">
      <c r="B8805" s="4" t="s">
        <v>11215</v>
      </c>
      <c r="C8805" s="5">
        <v>222.5607</v>
      </c>
    </row>
    <row r="8806" spans="2:3" x14ac:dyDescent="0.3">
      <c r="B8806" s="4" t="s">
        <v>18652</v>
      </c>
      <c r="C8806" s="5">
        <v>222.44469999999998</v>
      </c>
    </row>
    <row r="8807" spans="2:3" x14ac:dyDescent="0.3">
      <c r="B8807" s="4" t="s">
        <v>5393</v>
      </c>
      <c r="C8807" s="5">
        <v>222.16070000000002</v>
      </c>
    </row>
    <row r="8808" spans="2:3" x14ac:dyDescent="0.3">
      <c r="B8808" s="4" t="s">
        <v>845</v>
      </c>
      <c r="C8808" s="5">
        <v>222.16070000000002</v>
      </c>
    </row>
    <row r="8809" spans="2:3" x14ac:dyDescent="0.3">
      <c r="B8809" s="4" t="s">
        <v>2372</v>
      </c>
      <c r="C8809" s="5">
        <v>222.1481</v>
      </c>
    </row>
    <row r="8810" spans="2:3" x14ac:dyDescent="0.3">
      <c r="B8810" s="4" t="s">
        <v>10561</v>
      </c>
      <c r="C8810" s="5">
        <v>222.12920000000003</v>
      </c>
    </row>
    <row r="8811" spans="2:3" x14ac:dyDescent="0.3">
      <c r="B8811" s="4" t="s">
        <v>5316</v>
      </c>
      <c r="C8811" s="5">
        <v>222.12290000000002</v>
      </c>
    </row>
    <row r="8812" spans="2:3" x14ac:dyDescent="0.3">
      <c r="B8812" s="4" t="s">
        <v>3626</v>
      </c>
      <c r="C8812" s="5">
        <v>222.12289999999999</v>
      </c>
    </row>
    <row r="8813" spans="2:3" x14ac:dyDescent="0.3">
      <c r="B8813" s="4" t="s">
        <v>2458</v>
      </c>
      <c r="C8813" s="5">
        <v>222.0977</v>
      </c>
    </row>
    <row r="8814" spans="2:3" x14ac:dyDescent="0.3">
      <c r="B8814" s="4" t="s">
        <v>16035</v>
      </c>
      <c r="C8814" s="5">
        <v>222.08510000000001</v>
      </c>
    </row>
    <row r="8815" spans="2:3" x14ac:dyDescent="0.3">
      <c r="B8815" s="4" t="s">
        <v>17068</v>
      </c>
      <c r="C8815" s="5">
        <v>222.08510000000001</v>
      </c>
    </row>
    <row r="8816" spans="2:3" x14ac:dyDescent="0.3">
      <c r="B8816" s="4" t="s">
        <v>13814</v>
      </c>
      <c r="C8816" s="5">
        <v>222.08510000000001</v>
      </c>
    </row>
    <row r="8817" spans="2:3" x14ac:dyDescent="0.3">
      <c r="B8817" s="4" t="s">
        <v>1584</v>
      </c>
      <c r="C8817" s="5">
        <v>222.08510000000001</v>
      </c>
    </row>
    <row r="8818" spans="2:3" x14ac:dyDescent="0.3">
      <c r="B8818" s="4" t="s">
        <v>12051</v>
      </c>
      <c r="C8818" s="5">
        <v>222.0737</v>
      </c>
    </row>
    <row r="8819" spans="2:3" x14ac:dyDescent="0.3">
      <c r="B8819" s="4" t="s">
        <v>1170</v>
      </c>
      <c r="C8819" s="5">
        <v>222.03470000000002</v>
      </c>
    </row>
    <row r="8820" spans="2:3" x14ac:dyDescent="0.3">
      <c r="B8820" s="4" t="s">
        <v>4431</v>
      </c>
      <c r="C8820" s="5">
        <v>221.99690000000001</v>
      </c>
    </row>
    <row r="8821" spans="2:3" x14ac:dyDescent="0.3">
      <c r="B8821" s="4" t="s">
        <v>11192</v>
      </c>
      <c r="C8821" s="5">
        <v>221.851</v>
      </c>
    </row>
    <row r="8822" spans="2:3" x14ac:dyDescent="0.3">
      <c r="B8822" s="4" t="s">
        <v>9216</v>
      </c>
      <c r="C8822" s="5">
        <v>221.5284</v>
      </c>
    </row>
    <row r="8823" spans="2:3" x14ac:dyDescent="0.3">
      <c r="B8823" s="4" t="s">
        <v>3185</v>
      </c>
      <c r="C8823" s="5">
        <v>221.42149999999998</v>
      </c>
    </row>
    <row r="8824" spans="2:3" x14ac:dyDescent="0.3">
      <c r="B8824" s="4" t="s">
        <v>17586</v>
      </c>
      <c r="C8824" s="5">
        <v>221.09989999999999</v>
      </c>
    </row>
    <row r="8825" spans="2:3" x14ac:dyDescent="0.3">
      <c r="B8825" s="4" t="s">
        <v>2974</v>
      </c>
      <c r="C8825" s="5">
        <v>220.92050000000003</v>
      </c>
    </row>
    <row r="8826" spans="2:3" x14ac:dyDescent="0.3">
      <c r="B8826" s="4" t="s">
        <v>11831</v>
      </c>
      <c r="C8826" s="5">
        <v>220.71809999999999</v>
      </c>
    </row>
    <row r="8827" spans="2:3" x14ac:dyDescent="0.3">
      <c r="B8827" s="4" t="s">
        <v>5988</v>
      </c>
      <c r="C8827" s="5">
        <v>220.3449</v>
      </c>
    </row>
    <row r="8828" spans="2:3" x14ac:dyDescent="0.3">
      <c r="B8828" s="4" t="s">
        <v>8917</v>
      </c>
      <c r="C8828" s="5">
        <v>220.15199999999999</v>
      </c>
    </row>
    <row r="8829" spans="2:3" x14ac:dyDescent="0.3">
      <c r="B8829" s="4" t="s">
        <v>2266</v>
      </c>
      <c r="C8829" s="5">
        <v>220.15199999999999</v>
      </c>
    </row>
    <row r="8830" spans="2:3" x14ac:dyDescent="0.3">
      <c r="B8830" s="4" t="s">
        <v>2533</v>
      </c>
      <c r="C8830" s="5">
        <v>220.15199999999999</v>
      </c>
    </row>
    <row r="8831" spans="2:3" x14ac:dyDescent="0.3">
      <c r="B8831" s="4" t="s">
        <v>1267</v>
      </c>
      <c r="C8831" s="5">
        <v>220.05670000000001</v>
      </c>
    </row>
    <row r="8832" spans="2:3" x14ac:dyDescent="0.3">
      <c r="B8832" s="4" t="s">
        <v>18649</v>
      </c>
      <c r="C8832" s="5">
        <v>219.92520000000002</v>
      </c>
    </row>
    <row r="8833" spans="2:3" x14ac:dyDescent="0.3">
      <c r="B8833" s="4" t="s">
        <v>4081</v>
      </c>
      <c r="C8833" s="5">
        <v>219.85769999999999</v>
      </c>
    </row>
    <row r="8834" spans="2:3" x14ac:dyDescent="0.3">
      <c r="B8834" s="4" t="s">
        <v>8260</v>
      </c>
      <c r="C8834" s="5">
        <v>219.76889999999997</v>
      </c>
    </row>
    <row r="8835" spans="2:3" x14ac:dyDescent="0.3">
      <c r="B8835" s="4" t="s">
        <v>17003</v>
      </c>
      <c r="C8835" s="5">
        <v>219.72479999999999</v>
      </c>
    </row>
    <row r="8836" spans="2:3" x14ac:dyDescent="0.3">
      <c r="B8836" s="4" t="s">
        <v>16497</v>
      </c>
      <c r="C8836" s="5">
        <v>219.55589999999998</v>
      </c>
    </row>
    <row r="8837" spans="2:3" x14ac:dyDescent="0.3">
      <c r="B8837" s="4" t="s">
        <v>1987</v>
      </c>
      <c r="C8837" s="5">
        <v>219.321</v>
      </c>
    </row>
    <row r="8838" spans="2:3" x14ac:dyDescent="0.3">
      <c r="B8838" s="4" t="s">
        <v>8320</v>
      </c>
      <c r="C8838" s="5">
        <v>219.30589999999998</v>
      </c>
    </row>
    <row r="8839" spans="2:3" x14ac:dyDescent="0.3">
      <c r="B8839" s="4" t="s">
        <v>14743</v>
      </c>
      <c r="C8839" s="5">
        <v>219.09370000000001</v>
      </c>
    </row>
    <row r="8840" spans="2:3" x14ac:dyDescent="0.3">
      <c r="B8840" s="4" t="s">
        <v>18970</v>
      </c>
      <c r="C8840" s="5">
        <v>219.0685</v>
      </c>
    </row>
    <row r="8841" spans="2:3" x14ac:dyDescent="0.3">
      <c r="B8841" s="4" t="s">
        <v>14318</v>
      </c>
      <c r="C8841" s="5">
        <v>219.0685</v>
      </c>
    </row>
    <row r="8842" spans="2:3" x14ac:dyDescent="0.3">
      <c r="B8842" s="4" t="s">
        <v>12573</v>
      </c>
      <c r="C8842" s="5">
        <v>219.0685</v>
      </c>
    </row>
    <row r="8843" spans="2:3" x14ac:dyDescent="0.3">
      <c r="B8843" s="4" t="s">
        <v>6651</v>
      </c>
      <c r="C8843" s="5">
        <v>219.0685</v>
      </c>
    </row>
    <row r="8844" spans="2:3" x14ac:dyDescent="0.3">
      <c r="B8844" s="4" t="s">
        <v>728</v>
      </c>
      <c r="C8844" s="5">
        <v>219.03750000000002</v>
      </c>
    </row>
    <row r="8845" spans="2:3" x14ac:dyDescent="0.3">
      <c r="B8845" s="4" t="s">
        <v>7023</v>
      </c>
      <c r="C8845" s="5">
        <v>219.03700000000001</v>
      </c>
    </row>
    <row r="8846" spans="2:3" x14ac:dyDescent="0.3">
      <c r="B8846" s="4" t="s">
        <v>7554</v>
      </c>
      <c r="C8846" s="5">
        <v>219.03700000000001</v>
      </c>
    </row>
    <row r="8847" spans="2:3" x14ac:dyDescent="0.3">
      <c r="B8847" s="4" t="s">
        <v>18438</v>
      </c>
      <c r="C8847" s="5">
        <v>219.01179999999999</v>
      </c>
    </row>
    <row r="8848" spans="2:3" x14ac:dyDescent="0.3">
      <c r="B8848" s="4" t="s">
        <v>16472</v>
      </c>
      <c r="C8848" s="5">
        <v>219.01179999999999</v>
      </c>
    </row>
    <row r="8849" spans="2:3" x14ac:dyDescent="0.3">
      <c r="B8849" s="4" t="s">
        <v>11001</v>
      </c>
      <c r="C8849" s="5">
        <v>219.01179999999999</v>
      </c>
    </row>
    <row r="8850" spans="2:3" x14ac:dyDescent="0.3">
      <c r="B8850" s="4" t="s">
        <v>7520</v>
      </c>
      <c r="C8850" s="5">
        <v>219.01179999999999</v>
      </c>
    </row>
    <row r="8851" spans="2:3" x14ac:dyDescent="0.3">
      <c r="B8851" s="4" t="s">
        <v>6444</v>
      </c>
      <c r="C8851" s="5">
        <v>219.01179999999999</v>
      </c>
    </row>
    <row r="8852" spans="2:3" x14ac:dyDescent="0.3">
      <c r="B8852" s="4" t="s">
        <v>7363</v>
      </c>
      <c r="C8852" s="5">
        <v>219.00550000000001</v>
      </c>
    </row>
    <row r="8853" spans="2:3" x14ac:dyDescent="0.3">
      <c r="B8853" s="4" t="s">
        <v>3582</v>
      </c>
      <c r="C8853" s="5">
        <v>218.82640000000001</v>
      </c>
    </row>
    <row r="8854" spans="2:3" x14ac:dyDescent="0.3">
      <c r="B8854" s="4" t="s">
        <v>4456</v>
      </c>
      <c r="C8854" s="5">
        <v>218.82340000000002</v>
      </c>
    </row>
    <row r="8855" spans="2:3" x14ac:dyDescent="0.3">
      <c r="B8855" s="4" t="s">
        <v>6360</v>
      </c>
      <c r="C8855" s="5">
        <v>218.5917</v>
      </c>
    </row>
    <row r="8856" spans="2:3" x14ac:dyDescent="0.3">
      <c r="B8856" s="4" t="s">
        <v>12877</v>
      </c>
      <c r="C8856" s="5">
        <v>218.52279999999999</v>
      </c>
    </row>
    <row r="8857" spans="2:3" x14ac:dyDescent="0.3">
      <c r="B8857" s="4" t="s">
        <v>1889</v>
      </c>
      <c r="C8857" s="5">
        <v>218.51920000000001</v>
      </c>
    </row>
    <row r="8858" spans="2:3" x14ac:dyDescent="0.3">
      <c r="B8858" s="4" t="s">
        <v>3903</v>
      </c>
      <c r="C8858" s="5">
        <v>218.4563</v>
      </c>
    </row>
    <row r="8859" spans="2:3" x14ac:dyDescent="0.3">
      <c r="B8859" s="4" t="s">
        <v>3054</v>
      </c>
      <c r="C8859" s="5">
        <v>218.4563</v>
      </c>
    </row>
    <row r="8860" spans="2:3" x14ac:dyDescent="0.3">
      <c r="B8860" s="4" t="s">
        <v>10434</v>
      </c>
      <c r="C8860" s="5">
        <v>218.37280000000004</v>
      </c>
    </row>
    <row r="8861" spans="2:3" x14ac:dyDescent="0.3">
      <c r="B8861" s="4" t="s">
        <v>3573</v>
      </c>
      <c r="C8861" s="5">
        <v>218.32910000000001</v>
      </c>
    </row>
    <row r="8862" spans="2:3" x14ac:dyDescent="0.3">
      <c r="B8862" s="4" t="s">
        <v>7794</v>
      </c>
      <c r="C8862" s="5">
        <v>218.32390000000001</v>
      </c>
    </row>
    <row r="8863" spans="2:3" x14ac:dyDescent="0.3">
      <c r="B8863" s="4" t="s">
        <v>11228</v>
      </c>
      <c r="C8863" s="5">
        <v>218.02850000000001</v>
      </c>
    </row>
    <row r="8864" spans="2:3" x14ac:dyDescent="0.3">
      <c r="B8864" s="4" t="s">
        <v>7575</v>
      </c>
      <c r="C8864" s="5">
        <v>217.9787</v>
      </c>
    </row>
    <row r="8865" spans="2:3" x14ac:dyDescent="0.3">
      <c r="B8865" s="4" t="s">
        <v>4358</v>
      </c>
      <c r="C8865" s="5">
        <v>217.92870000000002</v>
      </c>
    </row>
    <row r="8866" spans="2:3" x14ac:dyDescent="0.3">
      <c r="B8866" s="4" t="s">
        <v>17613</v>
      </c>
      <c r="C8866" s="5">
        <v>217.90540000000001</v>
      </c>
    </row>
    <row r="8867" spans="2:3" x14ac:dyDescent="0.3">
      <c r="B8867" s="4" t="s">
        <v>3420</v>
      </c>
      <c r="C8867" s="5">
        <v>217.8098</v>
      </c>
    </row>
    <row r="8868" spans="2:3" x14ac:dyDescent="0.3">
      <c r="B8868" s="4" t="s">
        <v>15763</v>
      </c>
      <c r="C8868" s="5">
        <v>217.60480000000001</v>
      </c>
    </row>
    <row r="8869" spans="2:3" x14ac:dyDescent="0.3">
      <c r="B8869" s="4" t="s">
        <v>11393</v>
      </c>
      <c r="C8869" s="5">
        <v>217.559</v>
      </c>
    </row>
    <row r="8870" spans="2:3" x14ac:dyDescent="0.3">
      <c r="B8870" s="4" t="s">
        <v>8940</v>
      </c>
      <c r="C8870" s="5">
        <v>217.4212</v>
      </c>
    </row>
    <row r="8871" spans="2:3" x14ac:dyDescent="0.3">
      <c r="B8871" s="4" t="s">
        <v>11340</v>
      </c>
      <c r="C8871" s="5">
        <v>217.3708</v>
      </c>
    </row>
    <row r="8872" spans="2:3" x14ac:dyDescent="0.3">
      <c r="B8872" s="4" t="s">
        <v>17183</v>
      </c>
      <c r="C8872" s="5">
        <v>217.34829999999999</v>
      </c>
    </row>
    <row r="8873" spans="2:3" x14ac:dyDescent="0.3">
      <c r="B8873" s="4" t="s">
        <v>2578</v>
      </c>
      <c r="C8873" s="5">
        <v>217.346</v>
      </c>
    </row>
    <row r="8874" spans="2:3" x14ac:dyDescent="0.3">
      <c r="B8874" s="4" t="s">
        <v>11676</v>
      </c>
      <c r="C8874" s="5">
        <v>216.67670000000001</v>
      </c>
    </row>
    <row r="8875" spans="2:3" x14ac:dyDescent="0.3">
      <c r="B8875" s="4" t="s">
        <v>6827</v>
      </c>
      <c r="C8875" s="5">
        <v>216.60879999999997</v>
      </c>
    </row>
    <row r="8876" spans="2:3" x14ac:dyDescent="0.3">
      <c r="B8876" s="4" t="s">
        <v>5937</v>
      </c>
      <c r="C8876" s="5">
        <v>216.42090000000002</v>
      </c>
    </row>
    <row r="8877" spans="2:3" x14ac:dyDescent="0.3">
      <c r="B8877" s="4" t="s">
        <v>4658</v>
      </c>
      <c r="C8877" s="5">
        <v>216.36919999999998</v>
      </c>
    </row>
    <row r="8878" spans="2:3" x14ac:dyDescent="0.3">
      <c r="B8878" s="4" t="s">
        <v>2321</v>
      </c>
      <c r="C8878" s="5">
        <v>215.87549999999999</v>
      </c>
    </row>
    <row r="8879" spans="2:3" x14ac:dyDescent="0.3">
      <c r="B8879" s="4" t="s">
        <v>3083</v>
      </c>
      <c r="C8879" s="5">
        <v>215.83770000000001</v>
      </c>
    </row>
    <row r="8880" spans="2:3" x14ac:dyDescent="0.3">
      <c r="B8880" s="4" t="s">
        <v>2008</v>
      </c>
      <c r="C8880" s="5">
        <v>215.82550000000001</v>
      </c>
    </row>
    <row r="8881" spans="2:3" x14ac:dyDescent="0.3">
      <c r="B8881" s="4" t="s">
        <v>2001</v>
      </c>
      <c r="C8881" s="5">
        <v>215.81880000000001</v>
      </c>
    </row>
    <row r="8882" spans="2:3" x14ac:dyDescent="0.3">
      <c r="B8882" s="4" t="s">
        <v>9380</v>
      </c>
      <c r="C8882" s="5">
        <v>215.78730000000002</v>
      </c>
    </row>
    <row r="8883" spans="2:3" x14ac:dyDescent="0.3">
      <c r="B8883" s="4" t="s">
        <v>5965</v>
      </c>
      <c r="C8883" s="5">
        <v>215.58690000000001</v>
      </c>
    </row>
    <row r="8884" spans="2:3" x14ac:dyDescent="0.3">
      <c r="B8884" s="4" t="s">
        <v>15065</v>
      </c>
      <c r="C8884" s="5">
        <v>215.25579999999999</v>
      </c>
    </row>
    <row r="8885" spans="2:3" x14ac:dyDescent="0.3">
      <c r="B8885" s="4" t="s">
        <v>5098</v>
      </c>
      <c r="C8885" s="5">
        <v>215.2432</v>
      </c>
    </row>
    <row r="8886" spans="2:3" x14ac:dyDescent="0.3">
      <c r="B8886" s="4" t="s">
        <v>14808</v>
      </c>
      <c r="C8886" s="5">
        <v>215.19280000000001</v>
      </c>
    </row>
    <row r="8887" spans="2:3" x14ac:dyDescent="0.3">
      <c r="B8887" s="4" t="s">
        <v>10585</v>
      </c>
      <c r="C8887" s="5">
        <v>214.69750000000002</v>
      </c>
    </row>
    <row r="8888" spans="2:3" x14ac:dyDescent="0.3">
      <c r="B8888" s="4" t="s">
        <v>5185</v>
      </c>
      <c r="C8888" s="5">
        <v>214.64879999999999</v>
      </c>
    </row>
    <row r="8889" spans="2:3" x14ac:dyDescent="0.3">
      <c r="B8889" s="4" t="s">
        <v>5798</v>
      </c>
      <c r="C8889" s="5">
        <v>214.4984</v>
      </c>
    </row>
    <row r="8890" spans="2:3" x14ac:dyDescent="0.3">
      <c r="B8890" s="4" t="s">
        <v>6852</v>
      </c>
      <c r="C8890" s="5">
        <v>214.392</v>
      </c>
    </row>
    <row r="8891" spans="2:3" x14ac:dyDescent="0.3">
      <c r="B8891" s="4" t="s">
        <v>11616</v>
      </c>
      <c r="C8891" s="5">
        <v>214.24849999999998</v>
      </c>
    </row>
    <row r="8892" spans="2:3" x14ac:dyDescent="0.3">
      <c r="B8892" s="4" t="s">
        <v>13849</v>
      </c>
      <c r="C8892" s="5">
        <v>214.10210000000001</v>
      </c>
    </row>
    <row r="8893" spans="2:3" x14ac:dyDescent="0.3">
      <c r="B8893" s="4" t="s">
        <v>3188</v>
      </c>
      <c r="C8893" s="5">
        <v>213.96600000000001</v>
      </c>
    </row>
    <row r="8894" spans="2:3" x14ac:dyDescent="0.3">
      <c r="B8894" s="4" t="s">
        <v>15732</v>
      </c>
      <c r="C8894" s="5">
        <v>213.9408</v>
      </c>
    </row>
    <row r="8895" spans="2:3" x14ac:dyDescent="0.3">
      <c r="B8895" s="4" t="s">
        <v>947</v>
      </c>
      <c r="C8895" s="5">
        <v>213.8715</v>
      </c>
    </row>
    <row r="8896" spans="2:3" x14ac:dyDescent="0.3">
      <c r="B8896" s="4" t="s">
        <v>14813</v>
      </c>
      <c r="C8896" s="5">
        <v>213.82240000000002</v>
      </c>
    </row>
    <row r="8897" spans="2:3" x14ac:dyDescent="0.3">
      <c r="B8897" s="4" t="s">
        <v>8825</v>
      </c>
      <c r="C8897" s="5">
        <v>213.54</v>
      </c>
    </row>
    <row r="8898" spans="2:3" x14ac:dyDescent="0.3">
      <c r="B8898" s="4" t="s">
        <v>6252</v>
      </c>
      <c r="C8898" s="5">
        <v>213.35890000000001</v>
      </c>
    </row>
    <row r="8899" spans="2:3" x14ac:dyDescent="0.3">
      <c r="B8899" s="4" t="s">
        <v>15947</v>
      </c>
      <c r="C8899" s="5">
        <v>213.21480000000003</v>
      </c>
    </row>
    <row r="8900" spans="2:3" x14ac:dyDescent="0.3">
      <c r="B8900" s="4" t="s">
        <v>16913</v>
      </c>
      <c r="C8900" s="5">
        <v>212.7518</v>
      </c>
    </row>
    <row r="8901" spans="2:3" x14ac:dyDescent="0.3">
      <c r="B8901" s="4" t="s">
        <v>10855</v>
      </c>
      <c r="C8901" s="5">
        <v>212.7518</v>
      </c>
    </row>
    <row r="8902" spans="2:3" x14ac:dyDescent="0.3">
      <c r="B8902" s="4" t="s">
        <v>9020</v>
      </c>
      <c r="C8902" s="5">
        <v>212.7518</v>
      </c>
    </row>
    <row r="8903" spans="2:3" x14ac:dyDescent="0.3">
      <c r="B8903" s="4" t="s">
        <v>14442</v>
      </c>
      <c r="C8903" s="5">
        <v>212.72660000000002</v>
      </c>
    </row>
    <row r="8904" spans="2:3" x14ac:dyDescent="0.3">
      <c r="B8904" s="4" t="s">
        <v>7190</v>
      </c>
      <c r="C8904" s="5">
        <v>212.72030000000001</v>
      </c>
    </row>
    <row r="8905" spans="2:3" x14ac:dyDescent="0.3">
      <c r="B8905" s="4" t="s">
        <v>10166</v>
      </c>
      <c r="C8905" s="5">
        <v>212.714</v>
      </c>
    </row>
    <row r="8906" spans="2:3" x14ac:dyDescent="0.3">
      <c r="B8906" s="4" t="s">
        <v>12907</v>
      </c>
      <c r="C8906" s="5">
        <v>212.67619999999999</v>
      </c>
    </row>
    <row r="8907" spans="2:3" x14ac:dyDescent="0.3">
      <c r="B8907" s="4" t="s">
        <v>2671</v>
      </c>
      <c r="C8907" s="5">
        <v>212.6583</v>
      </c>
    </row>
    <row r="8908" spans="2:3" x14ac:dyDescent="0.3">
      <c r="B8908" s="4" t="s">
        <v>8161</v>
      </c>
      <c r="C8908" s="5">
        <v>212.52619999999999</v>
      </c>
    </row>
    <row r="8909" spans="2:3" x14ac:dyDescent="0.3">
      <c r="B8909" s="4" t="s">
        <v>11153</v>
      </c>
      <c r="C8909" s="5">
        <v>212.35059999999999</v>
      </c>
    </row>
    <row r="8910" spans="2:3" x14ac:dyDescent="0.3">
      <c r="B8910" s="4" t="s">
        <v>6817</v>
      </c>
      <c r="C8910" s="5">
        <v>212.11949999999999</v>
      </c>
    </row>
    <row r="8911" spans="2:3" x14ac:dyDescent="0.3">
      <c r="B8911" s="4" t="s">
        <v>5663</v>
      </c>
      <c r="C8911" s="5">
        <v>212.09389999999999</v>
      </c>
    </row>
    <row r="8912" spans="2:3" x14ac:dyDescent="0.3">
      <c r="B8912" s="4" t="s">
        <v>4796</v>
      </c>
      <c r="C8912" s="5">
        <v>211.93100000000001</v>
      </c>
    </row>
    <row r="8913" spans="2:3" x14ac:dyDescent="0.3">
      <c r="B8913" s="4" t="s">
        <v>13804</v>
      </c>
      <c r="C8913" s="5">
        <v>211.77499999999998</v>
      </c>
    </row>
    <row r="8914" spans="2:3" x14ac:dyDescent="0.3">
      <c r="B8914" s="4" t="s">
        <v>11352</v>
      </c>
      <c r="C8914" s="5">
        <v>211.1009</v>
      </c>
    </row>
    <row r="8915" spans="2:3" x14ac:dyDescent="0.3">
      <c r="B8915" s="4" t="s">
        <v>18152</v>
      </c>
      <c r="C8915" s="5">
        <v>210.94310000000002</v>
      </c>
    </row>
    <row r="8916" spans="2:3" x14ac:dyDescent="0.3">
      <c r="B8916" s="4" t="s">
        <v>10922</v>
      </c>
      <c r="C8916" s="5">
        <v>210.63600000000002</v>
      </c>
    </row>
    <row r="8917" spans="2:3" x14ac:dyDescent="0.3">
      <c r="B8917" s="4" t="s">
        <v>1324</v>
      </c>
      <c r="C8917" s="5">
        <v>210.37219999999999</v>
      </c>
    </row>
    <row r="8918" spans="2:3" x14ac:dyDescent="0.3">
      <c r="B8918" s="4" t="s">
        <v>5773</v>
      </c>
      <c r="C8918" s="5">
        <v>210.29750000000001</v>
      </c>
    </row>
    <row r="8919" spans="2:3" x14ac:dyDescent="0.3">
      <c r="B8919" s="4" t="s">
        <v>11742</v>
      </c>
      <c r="C8919" s="5">
        <v>209.90309999999999</v>
      </c>
    </row>
    <row r="8920" spans="2:3" x14ac:dyDescent="0.3">
      <c r="B8920" s="4" t="s">
        <v>1703</v>
      </c>
      <c r="C8920" s="5">
        <v>209.77370000000002</v>
      </c>
    </row>
    <row r="8921" spans="2:3" x14ac:dyDescent="0.3">
      <c r="B8921" s="4" t="s">
        <v>5890</v>
      </c>
      <c r="C8921" s="5">
        <v>209.60290000000001</v>
      </c>
    </row>
    <row r="8922" spans="2:3" x14ac:dyDescent="0.3">
      <c r="B8922" s="4" t="s">
        <v>15232</v>
      </c>
      <c r="C8922" s="5">
        <v>209.59030000000001</v>
      </c>
    </row>
    <row r="8923" spans="2:3" x14ac:dyDescent="0.3">
      <c r="B8923" s="4" t="s">
        <v>7541</v>
      </c>
      <c r="C8923" s="5">
        <v>209.55249999999998</v>
      </c>
    </row>
    <row r="8924" spans="2:3" x14ac:dyDescent="0.3">
      <c r="B8924" s="4" t="s">
        <v>1270</v>
      </c>
      <c r="C8924" s="5">
        <v>209.53990000000002</v>
      </c>
    </row>
    <row r="8925" spans="2:3" x14ac:dyDescent="0.3">
      <c r="B8925" s="4" t="s">
        <v>14498</v>
      </c>
      <c r="C8925" s="5">
        <v>209.53359999999998</v>
      </c>
    </row>
    <row r="8926" spans="2:3" x14ac:dyDescent="0.3">
      <c r="B8926" s="4" t="s">
        <v>18479</v>
      </c>
      <c r="C8926" s="5">
        <v>209.5076</v>
      </c>
    </row>
    <row r="8927" spans="2:3" x14ac:dyDescent="0.3">
      <c r="B8927" s="4" t="s">
        <v>11735</v>
      </c>
      <c r="C8927" s="5">
        <v>209.2458</v>
      </c>
    </row>
    <row r="8928" spans="2:3" x14ac:dyDescent="0.3">
      <c r="B8928" s="4" t="s">
        <v>4292</v>
      </c>
      <c r="C8928" s="5">
        <v>209.23949999999999</v>
      </c>
    </row>
    <row r="8929" spans="2:3" x14ac:dyDescent="0.3">
      <c r="B8929" s="4" t="s">
        <v>2913</v>
      </c>
      <c r="C8929" s="5">
        <v>209.2269</v>
      </c>
    </row>
    <row r="8930" spans="2:3" x14ac:dyDescent="0.3">
      <c r="B8930" s="4" t="s">
        <v>10682</v>
      </c>
      <c r="C8930" s="5">
        <v>209.10210000000001</v>
      </c>
    </row>
    <row r="8931" spans="2:3" x14ac:dyDescent="0.3">
      <c r="B8931" s="4" t="s">
        <v>4369</v>
      </c>
      <c r="C8931" s="5">
        <v>208.9528</v>
      </c>
    </row>
    <row r="8932" spans="2:3" x14ac:dyDescent="0.3">
      <c r="B8932" s="4" t="s">
        <v>8824</v>
      </c>
      <c r="C8932" s="5">
        <v>208.89600000000002</v>
      </c>
    </row>
    <row r="8933" spans="2:3" x14ac:dyDescent="0.3">
      <c r="B8933" s="4" t="s">
        <v>7007</v>
      </c>
      <c r="C8933" s="5">
        <v>208.84300000000002</v>
      </c>
    </row>
    <row r="8934" spans="2:3" x14ac:dyDescent="0.3">
      <c r="B8934" s="4" t="s">
        <v>2581</v>
      </c>
      <c r="C8934" s="5">
        <v>208.38120000000001</v>
      </c>
    </row>
    <row r="8935" spans="2:3" x14ac:dyDescent="0.3">
      <c r="B8935" s="4" t="s">
        <v>12043</v>
      </c>
      <c r="C8935" s="5">
        <v>208.3639</v>
      </c>
    </row>
    <row r="8936" spans="2:3" x14ac:dyDescent="0.3">
      <c r="B8936" s="4" t="s">
        <v>17260</v>
      </c>
      <c r="C8936" s="5">
        <v>208.25099999999998</v>
      </c>
    </row>
    <row r="8937" spans="2:3" x14ac:dyDescent="0.3">
      <c r="B8937" s="4" t="s">
        <v>17410</v>
      </c>
      <c r="C8937" s="5">
        <v>208.07580000000002</v>
      </c>
    </row>
    <row r="8938" spans="2:3" x14ac:dyDescent="0.3">
      <c r="B8938" s="4" t="s">
        <v>17026</v>
      </c>
      <c r="C8938" s="5">
        <v>207.7475</v>
      </c>
    </row>
    <row r="8939" spans="2:3" x14ac:dyDescent="0.3">
      <c r="B8939" s="4" t="s">
        <v>5236</v>
      </c>
      <c r="C8939" s="5">
        <v>207.69970000000001</v>
      </c>
    </row>
    <row r="8940" spans="2:3" x14ac:dyDescent="0.3">
      <c r="B8940" s="4" t="s">
        <v>5545</v>
      </c>
      <c r="C8940" s="5">
        <v>207.5958</v>
      </c>
    </row>
    <row r="8941" spans="2:3" x14ac:dyDescent="0.3">
      <c r="B8941" s="4" t="s">
        <v>11109</v>
      </c>
      <c r="C8941" s="5">
        <v>207.1241</v>
      </c>
    </row>
    <row r="8942" spans="2:3" x14ac:dyDescent="0.3">
      <c r="B8942" s="4" t="s">
        <v>8567</v>
      </c>
      <c r="C8942" s="5">
        <v>207.1241</v>
      </c>
    </row>
    <row r="8943" spans="2:3" x14ac:dyDescent="0.3">
      <c r="B8943" s="4" t="s">
        <v>16937</v>
      </c>
      <c r="C8943" s="5">
        <v>207.06109999999998</v>
      </c>
    </row>
    <row r="8944" spans="2:3" x14ac:dyDescent="0.3">
      <c r="B8944" s="4" t="s">
        <v>17416</v>
      </c>
      <c r="C8944" s="5">
        <v>206.95859999999999</v>
      </c>
    </row>
    <row r="8945" spans="2:3" x14ac:dyDescent="0.3">
      <c r="B8945" s="4" t="s">
        <v>14598</v>
      </c>
      <c r="C8945" s="5">
        <v>206.95859999999999</v>
      </c>
    </row>
    <row r="8946" spans="2:3" x14ac:dyDescent="0.3">
      <c r="B8946" s="4" t="s">
        <v>4876</v>
      </c>
      <c r="C8946" s="5">
        <v>206.95859999999999</v>
      </c>
    </row>
    <row r="8947" spans="2:3" x14ac:dyDescent="0.3">
      <c r="B8947" s="4" t="s">
        <v>8149</v>
      </c>
      <c r="C8947" s="5">
        <v>206.93100000000001</v>
      </c>
    </row>
    <row r="8948" spans="2:3" x14ac:dyDescent="0.3">
      <c r="B8948" s="4" t="s">
        <v>12841</v>
      </c>
      <c r="C8948" s="5">
        <v>206.72290000000001</v>
      </c>
    </row>
    <row r="8949" spans="2:3" x14ac:dyDescent="0.3">
      <c r="B8949" s="4" t="s">
        <v>14624</v>
      </c>
      <c r="C8949" s="5">
        <v>206.51070000000001</v>
      </c>
    </row>
    <row r="8950" spans="2:3" x14ac:dyDescent="0.3">
      <c r="B8950" s="4" t="s">
        <v>11060</v>
      </c>
      <c r="C8950" s="5">
        <v>206.51070000000001</v>
      </c>
    </row>
    <row r="8951" spans="2:3" x14ac:dyDescent="0.3">
      <c r="B8951" s="4" t="s">
        <v>8432</v>
      </c>
      <c r="C8951" s="5">
        <v>206.51070000000001</v>
      </c>
    </row>
    <row r="8952" spans="2:3" x14ac:dyDescent="0.3">
      <c r="B8952" s="4" t="s">
        <v>5978</v>
      </c>
      <c r="C8952" s="5">
        <v>206.51070000000001</v>
      </c>
    </row>
    <row r="8953" spans="2:3" x14ac:dyDescent="0.3">
      <c r="B8953" s="4" t="s">
        <v>1989</v>
      </c>
      <c r="C8953" s="5">
        <v>206.4477</v>
      </c>
    </row>
    <row r="8954" spans="2:3" x14ac:dyDescent="0.3">
      <c r="B8954" s="4" t="s">
        <v>17369</v>
      </c>
      <c r="C8954" s="5">
        <v>206.4288</v>
      </c>
    </row>
    <row r="8955" spans="2:3" x14ac:dyDescent="0.3">
      <c r="B8955" s="4" t="s">
        <v>17982</v>
      </c>
      <c r="C8955" s="5">
        <v>206.4162</v>
      </c>
    </row>
    <row r="8956" spans="2:3" x14ac:dyDescent="0.3">
      <c r="B8956" s="4" t="s">
        <v>11102</v>
      </c>
      <c r="C8956" s="5">
        <v>206.4162</v>
      </c>
    </row>
    <row r="8957" spans="2:3" x14ac:dyDescent="0.3">
      <c r="B8957" s="4" t="s">
        <v>15972</v>
      </c>
      <c r="C8957" s="5">
        <v>206.39250000000001</v>
      </c>
    </row>
    <row r="8958" spans="2:3" x14ac:dyDescent="0.3">
      <c r="B8958" s="4" t="s">
        <v>7116</v>
      </c>
      <c r="C8958" s="5">
        <v>206.39250000000001</v>
      </c>
    </row>
    <row r="8959" spans="2:3" x14ac:dyDescent="0.3">
      <c r="B8959" s="4" t="s">
        <v>7833</v>
      </c>
      <c r="C8959" s="5">
        <v>206.39250000000001</v>
      </c>
    </row>
    <row r="8960" spans="2:3" x14ac:dyDescent="0.3">
      <c r="B8960" s="4" t="s">
        <v>2673</v>
      </c>
      <c r="C8960" s="5">
        <v>206.39250000000001</v>
      </c>
    </row>
    <row r="8961" spans="2:3" x14ac:dyDescent="0.3">
      <c r="B8961" s="4" t="s">
        <v>2026</v>
      </c>
      <c r="C8961" s="5">
        <v>206.39250000000001</v>
      </c>
    </row>
    <row r="8962" spans="2:3" x14ac:dyDescent="0.3">
      <c r="B8962" s="4" t="s">
        <v>8884</v>
      </c>
      <c r="C8962" s="5">
        <v>206.23509999999999</v>
      </c>
    </row>
    <row r="8963" spans="2:3" x14ac:dyDescent="0.3">
      <c r="B8963" s="4" t="s">
        <v>6889</v>
      </c>
      <c r="C8963" s="5">
        <v>206.14769999999999</v>
      </c>
    </row>
    <row r="8964" spans="2:3" x14ac:dyDescent="0.3">
      <c r="B8964" s="4" t="s">
        <v>7438</v>
      </c>
      <c r="C8964" s="5">
        <v>206.12209999999999</v>
      </c>
    </row>
    <row r="8965" spans="2:3" x14ac:dyDescent="0.3">
      <c r="B8965" s="4" t="s">
        <v>11890</v>
      </c>
      <c r="C8965" s="5">
        <v>205.89100000000002</v>
      </c>
    </row>
    <row r="8966" spans="2:3" x14ac:dyDescent="0.3">
      <c r="B8966" s="4" t="s">
        <v>8383</v>
      </c>
      <c r="C8966" s="5">
        <v>205.69</v>
      </c>
    </row>
    <row r="8967" spans="2:3" x14ac:dyDescent="0.3">
      <c r="B8967" s="4" t="s">
        <v>10405</v>
      </c>
      <c r="C8967" s="5">
        <v>205.54650000000001</v>
      </c>
    </row>
    <row r="8968" spans="2:3" x14ac:dyDescent="0.3">
      <c r="B8968" s="4" t="s">
        <v>8363</v>
      </c>
      <c r="C8968" s="5">
        <v>205.53450000000001</v>
      </c>
    </row>
    <row r="8969" spans="2:3" x14ac:dyDescent="0.3">
      <c r="B8969" s="4" t="s">
        <v>15145</v>
      </c>
      <c r="C8969" s="5">
        <v>205.202</v>
      </c>
    </row>
    <row r="8970" spans="2:3" x14ac:dyDescent="0.3">
      <c r="B8970" s="4" t="s">
        <v>12675</v>
      </c>
      <c r="C8970" s="5">
        <v>205.0701</v>
      </c>
    </row>
    <row r="8971" spans="2:3" x14ac:dyDescent="0.3">
      <c r="B8971" s="4" t="s">
        <v>4408</v>
      </c>
      <c r="C8971" s="5">
        <v>204.83200000000002</v>
      </c>
    </row>
    <row r="8972" spans="2:3" x14ac:dyDescent="0.3">
      <c r="B8972" s="4" t="s">
        <v>18556</v>
      </c>
      <c r="C8972" s="5">
        <v>204.80119999999997</v>
      </c>
    </row>
    <row r="8973" spans="2:3" x14ac:dyDescent="0.3">
      <c r="B8973" s="4" t="s">
        <v>10496</v>
      </c>
      <c r="C8973" s="5">
        <v>204.7867</v>
      </c>
    </row>
    <row r="8974" spans="2:3" x14ac:dyDescent="0.3">
      <c r="B8974" s="4" t="s">
        <v>8438</v>
      </c>
      <c r="C8974" s="5">
        <v>204.78149999999999</v>
      </c>
    </row>
    <row r="8975" spans="2:3" x14ac:dyDescent="0.3">
      <c r="B8975" s="4" t="s">
        <v>9879</v>
      </c>
      <c r="C8975" s="5">
        <v>204.73269999999999</v>
      </c>
    </row>
    <row r="8976" spans="2:3" x14ac:dyDescent="0.3">
      <c r="B8976" s="4" t="s">
        <v>15802</v>
      </c>
      <c r="C8976" s="5">
        <v>204.4599</v>
      </c>
    </row>
    <row r="8977" spans="2:3" x14ac:dyDescent="0.3">
      <c r="B8977" s="4" t="s">
        <v>15681</v>
      </c>
      <c r="C8977" s="5">
        <v>204.43200000000002</v>
      </c>
    </row>
    <row r="8978" spans="2:3" x14ac:dyDescent="0.3">
      <c r="B8978" s="4" t="s">
        <v>10024</v>
      </c>
      <c r="C8978" s="5">
        <v>204.38069999999999</v>
      </c>
    </row>
    <row r="8979" spans="2:3" x14ac:dyDescent="0.3">
      <c r="B8979" s="4" t="s">
        <v>17654</v>
      </c>
      <c r="C8979" s="5">
        <v>204.16849999999999</v>
      </c>
    </row>
    <row r="8980" spans="2:3" x14ac:dyDescent="0.3">
      <c r="B8980" s="4" t="s">
        <v>8108</v>
      </c>
      <c r="C8980" s="5">
        <v>203.9572</v>
      </c>
    </row>
    <row r="8981" spans="2:3" x14ac:dyDescent="0.3">
      <c r="B8981" s="4" t="s">
        <v>17695</v>
      </c>
      <c r="C8981" s="5">
        <v>203.69499999999999</v>
      </c>
    </row>
    <row r="8982" spans="2:3" x14ac:dyDescent="0.3">
      <c r="B8982" s="4" t="s">
        <v>8585</v>
      </c>
      <c r="C8982" s="5">
        <v>203.6223</v>
      </c>
    </row>
    <row r="8983" spans="2:3" x14ac:dyDescent="0.3">
      <c r="B8983" s="4" t="s">
        <v>4628</v>
      </c>
      <c r="C8983" s="5">
        <v>203.38069999999999</v>
      </c>
    </row>
    <row r="8984" spans="2:3" x14ac:dyDescent="0.3">
      <c r="B8984" s="4" t="s">
        <v>11605</v>
      </c>
      <c r="C8984" s="5">
        <v>203.3681</v>
      </c>
    </row>
    <row r="8985" spans="2:3" x14ac:dyDescent="0.3">
      <c r="B8985" s="4" t="s">
        <v>5674</v>
      </c>
      <c r="C8985" s="5">
        <v>203.3681</v>
      </c>
    </row>
    <row r="8986" spans="2:3" x14ac:dyDescent="0.3">
      <c r="B8986" s="4" t="s">
        <v>5291</v>
      </c>
      <c r="C8986" s="5">
        <v>203.3681</v>
      </c>
    </row>
    <row r="8987" spans="2:3" x14ac:dyDescent="0.3">
      <c r="B8987" s="4" t="s">
        <v>4977</v>
      </c>
      <c r="C8987" s="5">
        <v>203.3681</v>
      </c>
    </row>
    <row r="8988" spans="2:3" x14ac:dyDescent="0.3">
      <c r="B8988" s="4" t="s">
        <v>11525</v>
      </c>
      <c r="C8988" s="5">
        <v>203.34290000000001</v>
      </c>
    </row>
    <row r="8989" spans="2:3" x14ac:dyDescent="0.3">
      <c r="B8989" s="4" t="s">
        <v>3818</v>
      </c>
      <c r="C8989" s="5">
        <v>203.2799</v>
      </c>
    </row>
    <row r="8990" spans="2:3" x14ac:dyDescent="0.3">
      <c r="B8990" s="4" t="s">
        <v>17428</v>
      </c>
      <c r="C8990" s="5">
        <v>202.96119999999999</v>
      </c>
    </row>
    <row r="8991" spans="2:3" x14ac:dyDescent="0.3">
      <c r="B8991" s="4" t="s">
        <v>2883</v>
      </c>
      <c r="C8991" s="5">
        <v>202.95429999999999</v>
      </c>
    </row>
    <row r="8992" spans="2:3" x14ac:dyDescent="0.3">
      <c r="B8992" s="4" t="s">
        <v>9390</v>
      </c>
      <c r="C8992" s="5">
        <v>202.78410000000002</v>
      </c>
    </row>
    <row r="8993" spans="2:3" x14ac:dyDescent="0.3">
      <c r="B8993" s="4" t="s">
        <v>2105</v>
      </c>
      <c r="C8993" s="5">
        <v>202.74860000000001</v>
      </c>
    </row>
    <row r="8994" spans="2:3" x14ac:dyDescent="0.3">
      <c r="B8994" s="4" t="s">
        <v>18155</v>
      </c>
      <c r="C8994" s="5">
        <v>202.70429999999999</v>
      </c>
    </row>
    <row r="8995" spans="2:3" x14ac:dyDescent="0.3">
      <c r="B8995" s="4" t="s">
        <v>6110</v>
      </c>
      <c r="C8995" s="5">
        <v>202.65390000000002</v>
      </c>
    </row>
    <row r="8996" spans="2:3" x14ac:dyDescent="0.3">
      <c r="B8996" s="4" t="s">
        <v>17424</v>
      </c>
      <c r="C8996" s="5">
        <v>202.05759999999998</v>
      </c>
    </row>
    <row r="8997" spans="2:3" x14ac:dyDescent="0.3">
      <c r="B8997" s="4" t="s">
        <v>4609</v>
      </c>
      <c r="C8997" s="5">
        <v>202.0341</v>
      </c>
    </row>
    <row r="8998" spans="2:3" x14ac:dyDescent="0.3">
      <c r="B8998" s="4" t="s">
        <v>5121</v>
      </c>
      <c r="C8998" s="5">
        <v>201.97129999999999</v>
      </c>
    </row>
    <row r="8999" spans="2:3" x14ac:dyDescent="0.3">
      <c r="B8999" s="4" t="s">
        <v>16699</v>
      </c>
      <c r="C8999" s="5">
        <v>201.8981</v>
      </c>
    </row>
    <row r="9000" spans="2:3" x14ac:dyDescent="0.3">
      <c r="B9000" s="4" t="s">
        <v>17299</v>
      </c>
      <c r="C9000" s="5">
        <v>201.79050000000001</v>
      </c>
    </row>
    <row r="9001" spans="2:3" x14ac:dyDescent="0.3">
      <c r="B9001" s="4" t="s">
        <v>16170</v>
      </c>
      <c r="C9001" s="5">
        <v>201.79050000000001</v>
      </c>
    </row>
    <row r="9002" spans="2:3" x14ac:dyDescent="0.3">
      <c r="B9002" s="4" t="s">
        <v>11019</v>
      </c>
      <c r="C9002" s="5">
        <v>201.79050000000001</v>
      </c>
    </row>
    <row r="9003" spans="2:3" x14ac:dyDescent="0.3">
      <c r="B9003" s="4" t="s">
        <v>7428</v>
      </c>
      <c r="C9003" s="5">
        <v>201.79050000000001</v>
      </c>
    </row>
    <row r="9004" spans="2:3" x14ac:dyDescent="0.3">
      <c r="B9004" s="4" t="s">
        <v>7739</v>
      </c>
      <c r="C9004" s="5">
        <v>201.79050000000001</v>
      </c>
    </row>
    <row r="9005" spans="2:3" x14ac:dyDescent="0.3">
      <c r="B9005" s="4" t="s">
        <v>7510</v>
      </c>
      <c r="C9005" s="5">
        <v>201.79050000000001</v>
      </c>
    </row>
    <row r="9006" spans="2:3" x14ac:dyDescent="0.3">
      <c r="B9006" s="4" t="s">
        <v>1422</v>
      </c>
      <c r="C9006" s="5">
        <v>201.79050000000001</v>
      </c>
    </row>
    <row r="9007" spans="2:3" x14ac:dyDescent="0.3">
      <c r="B9007" s="4" t="s">
        <v>5151</v>
      </c>
      <c r="C9007" s="5">
        <v>201.49009999999998</v>
      </c>
    </row>
    <row r="9008" spans="2:3" x14ac:dyDescent="0.3">
      <c r="B9008" s="4" t="s">
        <v>13999</v>
      </c>
      <c r="C9008" s="5">
        <v>201.37909999999999</v>
      </c>
    </row>
    <row r="9009" spans="2:3" x14ac:dyDescent="0.3">
      <c r="B9009" s="4" t="s">
        <v>17247</v>
      </c>
      <c r="C9009" s="5">
        <v>201.20819999999998</v>
      </c>
    </row>
    <row r="9010" spans="2:3" x14ac:dyDescent="0.3">
      <c r="B9010" s="4" t="s">
        <v>1089</v>
      </c>
      <c r="C9010" s="5">
        <v>201.1523</v>
      </c>
    </row>
    <row r="9011" spans="2:3" x14ac:dyDescent="0.3">
      <c r="B9011" s="4" t="s">
        <v>5065</v>
      </c>
      <c r="C9011" s="5">
        <v>201.09690000000001</v>
      </c>
    </row>
    <row r="9012" spans="2:3" x14ac:dyDescent="0.3">
      <c r="B9012" s="4" t="s">
        <v>16801</v>
      </c>
      <c r="C9012" s="5">
        <v>200.78219999999999</v>
      </c>
    </row>
    <row r="9013" spans="2:3" x14ac:dyDescent="0.3">
      <c r="B9013" s="4" t="s">
        <v>14687</v>
      </c>
      <c r="C9013" s="5">
        <v>200.57550000000001</v>
      </c>
    </row>
    <row r="9014" spans="2:3" x14ac:dyDescent="0.3">
      <c r="B9014" s="4" t="s">
        <v>2464</v>
      </c>
      <c r="C9014" s="5">
        <v>200.50479999999999</v>
      </c>
    </row>
    <row r="9015" spans="2:3" x14ac:dyDescent="0.3">
      <c r="B9015" s="4" t="s">
        <v>12137</v>
      </c>
      <c r="C9015" s="5">
        <v>200.21969999999999</v>
      </c>
    </row>
    <row r="9016" spans="2:3" x14ac:dyDescent="0.3">
      <c r="B9016" s="4" t="s">
        <v>13390</v>
      </c>
      <c r="C9016" s="5">
        <v>200.131</v>
      </c>
    </row>
    <row r="9017" spans="2:3" x14ac:dyDescent="0.3">
      <c r="B9017" s="4" t="s">
        <v>6272</v>
      </c>
      <c r="C9017" s="5">
        <v>200.11919999999998</v>
      </c>
    </row>
    <row r="9018" spans="2:3" x14ac:dyDescent="0.3">
      <c r="B9018" s="4" t="s">
        <v>3299</v>
      </c>
      <c r="C9018" s="5">
        <v>199.88689999999997</v>
      </c>
    </row>
    <row r="9019" spans="2:3" x14ac:dyDescent="0.3">
      <c r="B9019" s="4" t="s">
        <v>11210</v>
      </c>
      <c r="C9019" s="5">
        <v>199.8005</v>
      </c>
    </row>
    <row r="9020" spans="2:3" x14ac:dyDescent="0.3">
      <c r="B9020" s="4" t="s">
        <v>15078</v>
      </c>
      <c r="C9020" s="5">
        <v>199.62469999999999</v>
      </c>
    </row>
    <row r="9021" spans="2:3" x14ac:dyDescent="0.3">
      <c r="B9021" s="4" t="s">
        <v>5959</v>
      </c>
      <c r="C9021" s="5">
        <v>199.62469999999999</v>
      </c>
    </row>
    <row r="9022" spans="2:3" x14ac:dyDescent="0.3">
      <c r="B9022" s="4" t="s">
        <v>1095</v>
      </c>
      <c r="C9022" s="5">
        <v>199.62469999999999</v>
      </c>
    </row>
    <row r="9023" spans="2:3" x14ac:dyDescent="0.3">
      <c r="B9023" s="4" t="s">
        <v>18272</v>
      </c>
      <c r="C9023" s="5">
        <v>199.5617</v>
      </c>
    </row>
    <row r="9024" spans="2:3" x14ac:dyDescent="0.3">
      <c r="B9024" s="4" t="s">
        <v>2741</v>
      </c>
      <c r="C9024" s="5">
        <v>199.42410000000001</v>
      </c>
    </row>
    <row r="9025" spans="2:3" x14ac:dyDescent="0.3">
      <c r="B9025" s="4" t="s">
        <v>16680</v>
      </c>
      <c r="C9025" s="5">
        <v>199.38669999999999</v>
      </c>
    </row>
    <row r="9026" spans="2:3" x14ac:dyDescent="0.3">
      <c r="B9026" s="4" t="s">
        <v>11335</v>
      </c>
      <c r="C9026" s="5">
        <v>199.38669999999999</v>
      </c>
    </row>
    <row r="9027" spans="2:3" x14ac:dyDescent="0.3">
      <c r="B9027" s="4" t="s">
        <v>7417</v>
      </c>
      <c r="C9027" s="5">
        <v>199.31720000000001</v>
      </c>
    </row>
    <row r="9028" spans="2:3" x14ac:dyDescent="0.3">
      <c r="B9028" s="4" t="s">
        <v>8023</v>
      </c>
      <c r="C9028" s="5">
        <v>198.9924</v>
      </c>
    </row>
    <row r="9029" spans="2:3" x14ac:dyDescent="0.3">
      <c r="B9029" s="4" t="s">
        <v>18833</v>
      </c>
      <c r="C9029" s="5">
        <v>198.79730000000001</v>
      </c>
    </row>
    <row r="9030" spans="2:3" x14ac:dyDescent="0.3">
      <c r="B9030" s="4" t="s">
        <v>9373</v>
      </c>
      <c r="C9030" s="5">
        <v>198.6832</v>
      </c>
    </row>
    <row r="9031" spans="2:3" x14ac:dyDescent="0.3">
      <c r="B9031" s="4" t="s">
        <v>6925</v>
      </c>
      <c r="C9031" s="5">
        <v>198.6832</v>
      </c>
    </row>
    <row r="9032" spans="2:3" x14ac:dyDescent="0.3">
      <c r="B9032" s="4" t="s">
        <v>1303</v>
      </c>
      <c r="C9032" s="5">
        <v>198.6832</v>
      </c>
    </row>
    <row r="9033" spans="2:3" x14ac:dyDescent="0.3">
      <c r="B9033" s="4" t="s">
        <v>16616</v>
      </c>
      <c r="C9033" s="5">
        <v>198.28450000000001</v>
      </c>
    </row>
    <row r="9034" spans="2:3" x14ac:dyDescent="0.3">
      <c r="B9034" s="4" t="s">
        <v>15589</v>
      </c>
      <c r="C9034" s="5">
        <v>198.25299999999999</v>
      </c>
    </row>
    <row r="9035" spans="2:3" x14ac:dyDescent="0.3">
      <c r="B9035" s="4" t="s">
        <v>10216</v>
      </c>
      <c r="C9035" s="5">
        <v>198.11800000000002</v>
      </c>
    </row>
    <row r="9036" spans="2:3" x14ac:dyDescent="0.3">
      <c r="B9036" s="4" t="s">
        <v>12695</v>
      </c>
      <c r="C9036" s="5">
        <v>197.84629999999999</v>
      </c>
    </row>
    <row r="9037" spans="2:3" x14ac:dyDescent="0.3">
      <c r="B9037" s="4" t="s">
        <v>15292</v>
      </c>
      <c r="C9037" s="5">
        <v>197.7723</v>
      </c>
    </row>
    <row r="9038" spans="2:3" x14ac:dyDescent="0.3">
      <c r="B9038" s="4" t="s">
        <v>13720</v>
      </c>
      <c r="C9038" s="5">
        <v>197.75890000000001</v>
      </c>
    </row>
    <row r="9039" spans="2:3" x14ac:dyDescent="0.3">
      <c r="B9039" s="4" t="s">
        <v>5062</v>
      </c>
      <c r="C9039" s="5">
        <v>197.7002</v>
      </c>
    </row>
    <row r="9040" spans="2:3" x14ac:dyDescent="0.3">
      <c r="B9040" s="4" t="s">
        <v>7783</v>
      </c>
      <c r="C9040" s="5">
        <v>197.19</v>
      </c>
    </row>
    <row r="9041" spans="2:3" x14ac:dyDescent="0.3">
      <c r="B9041" s="4" t="s">
        <v>8804</v>
      </c>
      <c r="C9041" s="5">
        <v>197.13329999999999</v>
      </c>
    </row>
    <row r="9042" spans="2:3" x14ac:dyDescent="0.3">
      <c r="B9042" s="4" t="s">
        <v>1544</v>
      </c>
      <c r="C9042" s="5">
        <v>197.13329999999999</v>
      </c>
    </row>
    <row r="9043" spans="2:3" x14ac:dyDescent="0.3">
      <c r="B9043" s="4" t="s">
        <v>5566</v>
      </c>
      <c r="C9043" s="5">
        <v>197.09550000000002</v>
      </c>
    </row>
    <row r="9044" spans="2:3" x14ac:dyDescent="0.3">
      <c r="B9044" s="4" t="s">
        <v>2337</v>
      </c>
      <c r="C9044" s="5">
        <v>197.05769999999998</v>
      </c>
    </row>
    <row r="9045" spans="2:3" x14ac:dyDescent="0.3">
      <c r="B9045" s="4" t="s">
        <v>8896</v>
      </c>
      <c r="C9045" s="5">
        <v>196.93879999999999</v>
      </c>
    </row>
    <row r="9046" spans="2:3" x14ac:dyDescent="0.3">
      <c r="B9046" s="4" t="s">
        <v>16429</v>
      </c>
      <c r="C9046" s="5">
        <v>196.38249999999999</v>
      </c>
    </row>
    <row r="9047" spans="2:3" x14ac:dyDescent="0.3">
      <c r="B9047" s="4" t="s">
        <v>18641</v>
      </c>
      <c r="C9047" s="5">
        <v>196.34039999999999</v>
      </c>
    </row>
    <row r="9048" spans="2:3" x14ac:dyDescent="0.3">
      <c r="B9048" s="4" t="s">
        <v>11651</v>
      </c>
      <c r="C9048" s="5">
        <v>196.34039999999999</v>
      </c>
    </row>
    <row r="9049" spans="2:3" x14ac:dyDescent="0.3">
      <c r="B9049" s="4" t="s">
        <v>6228</v>
      </c>
      <c r="C9049" s="5">
        <v>196.34039999999999</v>
      </c>
    </row>
    <row r="9050" spans="2:3" x14ac:dyDescent="0.3">
      <c r="B9050" s="4" t="s">
        <v>4566</v>
      </c>
      <c r="C9050" s="5">
        <v>196.34039999999999</v>
      </c>
    </row>
    <row r="9051" spans="2:3" x14ac:dyDescent="0.3">
      <c r="B9051" s="4" t="s">
        <v>3930</v>
      </c>
      <c r="C9051" s="5">
        <v>196.34039999999999</v>
      </c>
    </row>
    <row r="9052" spans="2:3" x14ac:dyDescent="0.3">
      <c r="B9052" s="4" t="s">
        <v>2009</v>
      </c>
      <c r="C9052" s="5">
        <v>196.34039999999999</v>
      </c>
    </row>
    <row r="9053" spans="2:3" x14ac:dyDescent="0.3">
      <c r="B9053" s="4" t="s">
        <v>12230</v>
      </c>
      <c r="C9053" s="5">
        <v>196.33799999999999</v>
      </c>
    </row>
    <row r="9054" spans="2:3" x14ac:dyDescent="0.3">
      <c r="B9054" s="4" t="s">
        <v>15808</v>
      </c>
      <c r="C9054" s="5">
        <v>195.8999</v>
      </c>
    </row>
    <row r="9055" spans="2:3" x14ac:dyDescent="0.3">
      <c r="B9055" s="4" t="s">
        <v>16851</v>
      </c>
      <c r="C9055" s="5">
        <v>195.46090000000001</v>
      </c>
    </row>
    <row r="9056" spans="2:3" x14ac:dyDescent="0.3">
      <c r="B9056" s="4" t="s">
        <v>11859</v>
      </c>
      <c r="C9056" s="5">
        <v>195.1619</v>
      </c>
    </row>
    <row r="9057" spans="2:3" x14ac:dyDescent="0.3">
      <c r="B9057" s="4" t="s">
        <v>2333</v>
      </c>
      <c r="C9057" s="5">
        <v>194.64150000000001</v>
      </c>
    </row>
    <row r="9058" spans="2:3" x14ac:dyDescent="0.3">
      <c r="B9058" s="4" t="s">
        <v>8456</v>
      </c>
      <c r="C9058" s="5">
        <v>193.934</v>
      </c>
    </row>
    <row r="9059" spans="2:3" x14ac:dyDescent="0.3">
      <c r="B9059" s="4" t="s">
        <v>13478</v>
      </c>
      <c r="C9059" s="5">
        <v>193.92139999999998</v>
      </c>
    </row>
    <row r="9060" spans="2:3" x14ac:dyDescent="0.3">
      <c r="B9060" s="4" t="s">
        <v>16037</v>
      </c>
      <c r="C9060" s="5">
        <v>193.83319999999998</v>
      </c>
    </row>
    <row r="9061" spans="2:3" x14ac:dyDescent="0.3">
      <c r="B9061" s="4" t="s">
        <v>3445</v>
      </c>
      <c r="C9061" s="5">
        <v>193.60560000000001</v>
      </c>
    </row>
    <row r="9062" spans="2:3" x14ac:dyDescent="0.3">
      <c r="B9062" s="4" t="s">
        <v>1295</v>
      </c>
      <c r="C9062" s="5">
        <v>193.58429999999998</v>
      </c>
    </row>
    <row r="9063" spans="2:3" x14ac:dyDescent="0.3">
      <c r="B9063" s="4" t="s">
        <v>5324</v>
      </c>
      <c r="C9063" s="5">
        <v>193.58320000000001</v>
      </c>
    </row>
    <row r="9064" spans="2:3" x14ac:dyDescent="0.3">
      <c r="B9064" s="4" t="s">
        <v>16460</v>
      </c>
      <c r="C9064" s="5">
        <v>193.49209999999999</v>
      </c>
    </row>
    <row r="9065" spans="2:3" x14ac:dyDescent="0.3">
      <c r="B9065" s="4" t="s">
        <v>12624</v>
      </c>
      <c r="C9065" s="5">
        <v>193.33950000000002</v>
      </c>
    </row>
    <row r="9066" spans="2:3" x14ac:dyDescent="0.3">
      <c r="B9066" s="4" t="s">
        <v>14296</v>
      </c>
      <c r="C9066" s="5">
        <v>193.28379999999999</v>
      </c>
    </row>
    <row r="9067" spans="2:3" x14ac:dyDescent="0.3">
      <c r="B9067" s="4" t="s">
        <v>15389</v>
      </c>
      <c r="C9067" s="5">
        <v>193.15129999999999</v>
      </c>
    </row>
    <row r="9068" spans="2:3" x14ac:dyDescent="0.3">
      <c r="B9068" s="4" t="s">
        <v>17236</v>
      </c>
      <c r="C9068" s="5">
        <v>192.8381</v>
      </c>
    </row>
    <row r="9069" spans="2:3" x14ac:dyDescent="0.3">
      <c r="B9069" s="4" t="s">
        <v>14111</v>
      </c>
      <c r="C9069" s="5">
        <v>192.82129999999998</v>
      </c>
    </row>
    <row r="9070" spans="2:3" x14ac:dyDescent="0.3">
      <c r="B9070" s="4" t="s">
        <v>18493</v>
      </c>
      <c r="C9070" s="5">
        <v>192.63300000000001</v>
      </c>
    </row>
    <row r="9071" spans="2:3" x14ac:dyDescent="0.3">
      <c r="B9071" s="4" t="s">
        <v>12363</v>
      </c>
      <c r="C9071" s="5">
        <v>192.63300000000001</v>
      </c>
    </row>
    <row r="9072" spans="2:3" x14ac:dyDescent="0.3">
      <c r="B9072" s="4" t="s">
        <v>11217</v>
      </c>
      <c r="C9072" s="5">
        <v>192.63300000000001</v>
      </c>
    </row>
    <row r="9073" spans="2:3" x14ac:dyDescent="0.3">
      <c r="B9073" s="4" t="s">
        <v>8842</v>
      </c>
      <c r="C9073" s="5">
        <v>192.63300000000001</v>
      </c>
    </row>
    <row r="9074" spans="2:3" x14ac:dyDescent="0.3">
      <c r="B9074" s="4" t="s">
        <v>9431</v>
      </c>
      <c r="C9074" s="5">
        <v>192.63300000000001</v>
      </c>
    </row>
    <row r="9075" spans="2:3" x14ac:dyDescent="0.3">
      <c r="B9075" s="4" t="s">
        <v>2120</v>
      </c>
      <c r="C9075" s="5">
        <v>192.63300000000001</v>
      </c>
    </row>
    <row r="9076" spans="2:3" x14ac:dyDescent="0.3">
      <c r="B9076" s="4" t="s">
        <v>6893</v>
      </c>
      <c r="C9076" s="5">
        <v>192.62619999999998</v>
      </c>
    </row>
    <row r="9077" spans="2:3" x14ac:dyDescent="0.3">
      <c r="B9077" s="4" t="s">
        <v>4407</v>
      </c>
      <c r="C9077" s="5">
        <v>192.369</v>
      </c>
    </row>
    <row r="9078" spans="2:3" x14ac:dyDescent="0.3">
      <c r="B9078" s="4" t="s">
        <v>14994</v>
      </c>
      <c r="C9078" s="5">
        <v>192.10559999999998</v>
      </c>
    </row>
    <row r="9079" spans="2:3" x14ac:dyDescent="0.3">
      <c r="B9079" s="4" t="s">
        <v>9837</v>
      </c>
      <c r="C9079" s="5">
        <v>192.0188</v>
      </c>
    </row>
    <row r="9080" spans="2:3" x14ac:dyDescent="0.3">
      <c r="B9080" s="4" t="s">
        <v>12153</v>
      </c>
      <c r="C9080" s="5">
        <v>191.90199999999999</v>
      </c>
    </row>
    <row r="9081" spans="2:3" x14ac:dyDescent="0.3">
      <c r="B9081" s="4" t="s">
        <v>3589</v>
      </c>
      <c r="C9081" s="5">
        <v>191.64849999999998</v>
      </c>
    </row>
    <row r="9082" spans="2:3" x14ac:dyDescent="0.3">
      <c r="B9082" s="4" t="s">
        <v>10962</v>
      </c>
      <c r="C9082" s="5">
        <v>191.60050000000001</v>
      </c>
    </row>
    <row r="9083" spans="2:3" x14ac:dyDescent="0.3">
      <c r="B9083" s="4" t="s">
        <v>17822</v>
      </c>
      <c r="C9083" s="5">
        <v>191.56290000000001</v>
      </c>
    </row>
    <row r="9084" spans="2:3" x14ac:dyDescent="0.3">
      <c r="B9084" s="4" t="s">
        <v>4138</v>
      </c>
      <c r="C9084" s="5">
        <v>191.51150000000001</v>
      </c>
    </row>
    <row r="9085" spans="2:3" x14ac:dyDescent="0.3">
      <c r="B9085" s="4" t="s">
        <v>9017</v>
      </c>
      <c r="C9085" s="5">
        <v>191.46110000000002</v>
      </c>
    </row>
    <row r="9086" spans="2:3" x14ac:dyDescent="0.3">
      <c r="B9086" s="4" t="s">
        <v>11301</v>
      </c>
      <c r="C9086" s="5">
        <v>191.3809</v>
      </c>
    </row>
    <row r="9087" spans="2:3" x14ac:dyDescent="0.3">
      <c r="B9087" s="4" t="s">
        <v>10072</v>
      </c>
      <c r="C9087" s="5">
        <v>191.36660000000001</v>
      </c>
    </row>
    <row r="9088" spans="2:3" x14ac:dyDescent="0.3">
      <c r="B9088" s="4" t="s">
        <v>2874</v>
      </c>
      <c r="C9088" s="5">
        <v>191.19590000000002</v>
      </c>
    </row>
    <row r="9089" spans="2:3" x14ac:dyDescent="0.3">
      <c r="B9089" s="4" t="s">
        <v>14676</v>
      </c>
      <c r="C9089" s="5">
        <v>190.84810000000002</v>
      </c>
    </row>
    <row r="9090" spans="2:3" x14ac:dyDescent="0.3">
      <c r="B9090" s="4" t="s">
        <v>18729</v>
      </c>
      <c r="C9090" s="5">
        <v>190.84179999999998</v>
      </c>
    </row>
    <row r="9091" spans="2:3" x14ac:dyDescent="0.3">
      <c r="B9091" s="4" t="s">
        <v>15886</v>
      </c>
      <c r="C9091" s="5">
        <v>190.82920000000001</v>
      </c>
    </row>
    <row r="9092" spans="2:3" x14ac:dyDescent="0.3">
      <c r="B9092" s="4" t="s">
        <v>10687</v>
      </c>
      <c r="C9092" s="5">
        <v>190.82409999999999</v>
      </c>
    </row>
    <row r="9093" spans="2:3" x14ac:dyDescent="0.3">
      <c r="B9093" s="4" t="s">
        <v>7431</v>
      </c>
      <c r="C9093" s="5">
        <v>190.8229</v>
      </c>
    </row>
    <row r="9094" spans="2:3" x14ac:dyDescent="0.3">
      <c r="B9094" s="4" t="s">
        <v>15561</v>
      </c>
      <c r="C9094" s="5">
        <v>190.81030000000001</v>
      </c>
    </row>
    <row r="9095" spans="2:3" x14ac:dyDescent="0.3">
      <c r="B9095" s="4" t="s">
        <v>10141</v>
      </c>
      <c r="C9095" s="5">
        <v>190.81029999999998</v>
      </c>
    </row>
    <row r="9096" spans="2:3" x14ac:dyDescent="0.3">
      <c r="B9096" s="4" t="s">
        <v>3055</v>
      </c>
      <c r="C9096" s="5">
        <v>190.79770000000002</v>
      </c>
    </row>
    <row r="9097" spans="2:3" x14ac:dyDescent="0.3">
      <c r="B9097" s="4" t="s">
        <v>6908</v>
      </c>
      <c r="C9097" s="5">
        <v>190.77250000000001</v>
      </c>
    </row>
    <row r="9098" spans="2:3" x14ac:dyDescent="0.3">
      <c r="B9098" s="4" t="s">
        <v>10012</v>
      </c>
      <c r="C9098" s="5">
        <v>190.7473</v>
      </c>
    </row>
    <row r="9099" spans="2:3" x14ac:dyDescent="0.3">
      <c r="B9099" s="4" t="s">
        <v>11247</v>
      </c>
      <c r="C9099" s="5">
        <v>190.7355</v>
      </c>
    </row>
    <row r="9100" spans="2:3" x14ac:dyDescent="0.3">
      <c r="B9100" s="4" t="s">
        <v>1174</v>
      </c>
      <c r="C9100" s="5">
        <v>190.7355</v>
      </c>
    </row>
    <row r="9101" spans="2:3" x14ac:dyDescent="0.3">
      <c r="B9101" s="4" t="s">
        <v>17467</v>
      </c>
      <c r="C9101" s="5">
        <v>190.72210000000001</v>
      </c>
    </row>
    <row r="9102" spans="2:3" x14ac:dyDescent="0.3">
      <c r="B9102" s="4" t="s">
        <v>9328</v>
      </c>
      <c r="C9102" s="5">
        <v>190.59460000000001</v>
      </c>
    </row>
    <row r="9103" spans="2:3" x14ac:dyDescent="0.3">
      <c r="B9103" s="4" t="s">
        <v>18984</v>
      </c>
      <c r="C9103" s="5">
        <v>190.59139999999999</v>
      </c>
    </row>
    <row r="9104" spans="2:3" x14ac:dyDescent="0.3">
      <c r="B9104" s="4" t="s">
        <v>3768</v>
      </c>
      <c r="C9104" s="5">
        <v>190.40989999999999</v>
      </c>
    </row>
    <row r="9105" spans="2:3" x14ac:dyDescent="0.3">
      <c r="B9105" s="4" t="s">
        <v>10449</v>
      </c>
      <c r="C9105" s="5">
        <v>190.12880000000001</v>
      </c>
    </row>
    <row r="9106" spans="2:3" x14ac:dyDescent="0.3">
      <c r="B9106" s="4" t="s">
        <v>17640</v>
      </c>
      <c r="C9106" s="5">
        <v>190.10239999999999</v>
      </c>
    </row>
    <row r="9107" spans="2:3" x14ac:dyDescent="0.3">
      <c r="B9107" s="4" t="s">
        <v>6944</v>
      </c>
      <c r="C9107" s="5">
        <v>190.10239999999999</v>
      </c>
    </row>
    <row r="9108" spans="2:3" x14ac:dyDescent="0.3">
      <c r="B9108" s="4" t="s">
        <v>18765</v>
      </c>
      <c r="C9108" s="5">
        <v>189.7713</v>
      </c>
    </row>
    <row r="9109" spans="2:3" x14ac:dyDescent="0.3">
      <c r="B9109" s="4" t="s">
        <v>16456</v>
      </c>
      <c r="C9109" s="5">
        <v>189.65200000000002</v>
      </c>
    </row>
    <row r="9110" spans="2:3" x14ac:dyDescent="0.3">
      <c r="B9110" s="4" t="s">
        <v>11561</v>
      </c>
      <c r="C9110" s="5">
        <v>189.50790000000001</v>
      </c>
    </row>
    <row r="9111" spans="2:3" x14ac:dyDescent="0.3">
      <c r="B9111" s="4" t="s">
        <v>18680</v>
      </c>
      <c r="C9111" s="5">
        <v>189.4024</v>
      </c>
    </row>
    <row r="9112" spans="2:3" x14ac:dyDescent="0.3">
      <c r="B9112" s="4" t="s">
        <v>8104</v>
      </c>
      <c r="C9112" s="5">
        <v>189.21200000000002</v>
      </c>
    </row>
    <row r="9113" spans="2:3" x14ac:dyDescent="0.3">
      <c r="B9113" s="4" t="s">
        <v>2757</v>
      </c>
      <c r="C9113" s="5">
        <v>189.18879999999999</v>
      </c>
    </row>
    <row r="9114" spans="2:3" x14ac:dyDescent="0.3">
      <c r="B9114" s="4" t="s">
        <v>5646</v>
      </c>
      <c r="C9114" s="5">
        <v>188.9675</v>
      </c>
    </row>
    <row r="9115" spans="2:3" x14ac:dyDescent="0.3">
      <c r="B9115" s="4" t="s">
        <v>2692</v>
      </c>
      <c r="C9115" s="5">
        <v>188.76760000000002</v>
      </c>
    </row>
    <row r="9116" spans="2:3" x14ac:dyDescent="0.3">
      <c r="B9116" s="4" t="s">
        <v>13243</v>
      </c>
      <c r="C9116" s="5">
        <v>188.63779999999997</v>
      </c>
    </row>
    <row r="9117" spans="2:3" x14ac:dyDescent="0.3">
      <c r="B9117" s="4" t="s">
        <v>11514</v>
      </c>
      <c r="C9117" s="5">
        <v>188.48680000000002</v>
      </c>
    </row>
    <row r="9118" spans="2:3" x14ac:dyDescent="0.3">
      <c r="B9118" s="4" t="s">
        <v>1484</v>
      </c>
      <c r="C9118" s="5">
        <v>188.41800000000001</v>
      </c>
    </row>
    <row r="9119" spans="2:3" x14ac:dyDescent="0.3">
      <c r="B9119" s="4" t="s">
        <v>16943</v>
      </c>
      <c r="C9119" s="5">
        <v>188.40120000000002</v>
      </c>
    </row>
    <row r="9120" spans="2:3" x14ac:dyDescent="0.3">
      <c r="B9120" s="4" t="s">
        <v>18099</v>
      </c>
      <c r="C9120" s="5">
        <v>188.33779999999999</v>
      </c>
    </row>
    <row r="9121" spans="2:3" x14ac:dyDescent="0.3">
      <c r="B9121" s="4" t="s">
        <v>15077</v>
      </c>
      <c r="C9121" s="5">
        <v>188.33779999999999</v>
      </c>
    </row>
    <row r="9122" spans="2:3" x14ac:dyDescent="0.3">
      <c r="B9122" s="4" t="s">
        <v>15209</v>
      </c>
      <c r="C9122" s="5">
        <v>188.33779999999999</v>
      </c>
    </row>
    <row r="9123" spans="2:3" x14ac:dyDescent="0.3">
      <c r="B9123" s="4" t="s">
        <v>13020</v>
      </c>
      <c r="C9123" s="5">
        <v>188.33779999999999</v>
      </c>
    </row>
    <row r="9124" spans="2:3" x14ac:dyDescent="0.3">
      <c r="B9124" s="4" t="s">
        <v>10275</v>
      </c>
      <c r="C9124" s="5">
        <v>188.33779999999999</v>
      </c>
    </row>
    <row r="9125" spans="2:3" x14ac:dyDescent="0.3">
      <c r="B9125" s="4" t="s">
        <v>8470</v>
      </c>
      <c r="C9125" s="5">
        <v>188.33779999999999</v>
      </c>
    </row>
    <row r="9126" spans="2:3" x14ac:dyDescent="0.3">
      <c r="B9126" s="4" t="s">
        <v>12192</v>
      </c>
      <c r="C9126" s="5">
        <v>188.33740000000003</v>
      </c>
    </row>
    <row r="9127" spans="2:3" x14ac:dyDescent="0.3">
      <c r="B9127" s="4" t="s">
        <v>6512</v>
      </c>
      <c r="C9127" s="5">
        <v>188.2937</v>
      </c>
    </row>
    <row r="9128" spans="2:3" x14ac:dyDescent="0.3">
      <c r="B9128" s="4" t="s">
        <v>2524</v>
      </c>
      <c r="C9128" s="5">
        <v>187.7679</v>
      </c>
    </row>
    <row r="9129" spans="2:3" x14ac:dyDescent="0.3">
      <c r="B9129" s="4" t="s">
        <v>17045</v>
      </c>
      <c r="C9129" s="5">
        <v>187.73699999999999</v>
      </c>
    </row>
    <row r="9130" spans="2:3" x14ac:dyDescent="0.3">
      <c r="B9130" s="4" t="s">
        <v>15032</v>
      </c>
      <c r="C9130" s="5">
        <v>187.73699999999999</v>
      </c>
    </row>
    <row r="9131" spans="2:3" x14ac:dyDescent="0.3">
      <c r="B9131" s="4" t="s">
        <v>10407</v>
      </c>
      <c r="C9131" s="5">
        <v>187.73699999999999</v>
      </c>
    </row>
    <row r="9132" spans="2:3" x14ac:dyDescent="0.3">
      <c r="B9132" s="4" t="s">
        <v>4047</v>
      </c>
      <c r="C9132" s="5">
        <v>187.73699999999999</v>
      </c>
    </row>
    <row r="9133" spans="2:3" x14ac:dyDescent="0.3">
      <c r="B9133" s="4" t="s">
        <v>17500</v>
      </c>
      <c r="C9133" s="5">
        <v>187.7244</v>
      </c>
    </row>
    <row r="9134" spans="2:3" x14ac:dyDescent="0.3">
      <c r="B9134" s="4" t="s">
        <v>12780</v>
      </c>
      <c r="C9134" s="5">
        <v>187.7244</v>
      </c>
    </row>
    <row r="9135" spans="2:3" x14ac:dyDescent="0.3">
      <c r="B9135" s="4" t="s">
        <v>8840</v>
      </c>
      <c r="C9135" s="5">
        <v>187.7244</v>
      </c>
    </row>
    <row r="9136" spans="2:3" x14ac:dyDescent="0.3">
      <c r="B9136" s="4" t="s">
        <v>6961</v>
      </c>
      <c r="C9136" s="5">
        <v>187.7244</v>
      </c>
    </row>
    <row r="9137" spans="2:3" x14ac:dyDescent="0.3">
      <c r="B9137" s="4" t="s">
        <v>3198</v>
      </c>
      <c r="C9137" s="5">
        <v>187.7244</v>
      </c>
    </row>
    <row r="9138" spans="2:3" x14ac:dyDescent="0.3">
      <c r="B9138" s="4" t="s">
        <v>1417</v>
      </c>
      <c r="C9138" s="5">
        <v>187.7244</v>
      </c>
    </row>
    <row r="9139" spans="2:3" x14ac:dyDescent="0.3">
      <c r="B9139" s="4" t="s">
        <v>7662</v>
      </c>
      <c r="C9139" s="5">
        <v>187.71809999999999</v>
      </c>
    </row>
    <row r="9140" spans="2:3" x14ac:dyDescent="0.3">
      <c r="B9140" s="4" t="s">
        <v>18083</v>
      </c>
      <c r="C9140" s="5">
        <v>187.6866</v>
      </c>
    </row>
    <row r="9141" spans="2:3" x14ac:dyDescent="0.3">
      <c r="B9141" s="4" t="s">
        <v>10317</v>
      </c>
      <c r="C9141" s="5">
        <v>187.60489999999999</v>
      </c>
    </row>
    <row r="9142" spans="2:3" x14ac:dyDescent="0.3">
      <c r="B9142" s="4" t="s">
        <v>10471</v>
      </c>
      <c r="C9142" s="5">
        <v>187.548</v>
      </c>
    </row>
    <row r="9143" spans="2:3" x14ac:dyDescent="0.3">
      <c r="B9143" s="4" t="s">
        <v>6301</v>
      </c>
      <c r="C9143" s="5">
        <v>187.37359999999998</v>
      </c>
    </row>
    <row r="9144" spans="2:3" x14ac:dyDescent="0.3">
      <c r="B9144" s="4" t="s">
        <v>8499</v>
      </c>
      <c r="C9144" s="5">
        <v>187.08690000000001</v>
      </c>
    </row>
    <row r="9145" spans="2:3" x14ac:dyDescent="0.3">
      <c r="B9145" s="4" t="s">
        <v>12095</v>
      </c>
      <c r="C9145" s="5">
        <v>187.0104</v>
      </c>
    </row>
    <row r="9146" spans="2:3" x14ac:dyDescent="0.3">
      <c r="B9146" s="4" t="s">
        <v>11008</v>
      </c>
      <c r="C9146" s="5">
        <v>186.9545</v>
      </c>
    </row>
    <row r="9147" spans="2:3" x14ac:dyDescent="0.3">
      <c r="B9147" s="4" t="s">
        <v>1037</v>
      </c>
      <c r="C9147" s="5">
        <v>186.6165</v>
      </c>
    </row>
    <row r="9148" spans="2:3" x14ac:dyDescent="0.3">
      <c r="B9148" s="4" t="s">
        <v>2484</v>
      </c>
      <c r="C9148" s="5">
        <v>186.57389999999998</v>
      </c>
    </row>
    <row r="9149" spans="2:3" x14ac:dyDescent="0.3">
      <c r="B9149" s="4" t="s">
        <v>645</v>
      </c>
      <c r="C9149" s="5">
        <v>186.57389999999998</v>
      </c>
    </row>
    <row r="9150" spans="2:3" x14ac:dyDescent="0.3">
      <c r="B9150" s="4" t="s">
        <v>6663</v>
      </c>
      <c r="C9150" s="5">
        <v>186.46019999999999</v>
      </c>
    </row>
    <row r="9151" spans="2:3" x14ac:dyDescent="0.3">
      <c r="B9151" s="4" t="s">
        <v>10080</v>
      </c>
      <c r="C9151" s="5">
        <v>186.40310000000002</v>
      </c>
    </row>
    <row r="9152" spans="2:3" x14ac:dyDescent="0.3">
      <c r="B9152" s="4" t="s">
        <v>18667</v>
      </c>
      <c r="C9152" s="5">
        <v>186.2655</v>
      </c>
    </row>
    <row r="9153" spans="2:3" x14ac:dyDescent="0.3">
      <c r="B9153" s="4" t="s">
        <v>18353</v>
      </c>
      <c r="C9153" s="5">
        <v>186.03629999999998</v>
      </c>
    </row>
    <row r="9154" spans="2:3" x14ac:dyDescent="0.3">
      <c r="B9154" s="4" t="s">
        <v>18831</v>
      </c>
      <c r="C9154" s="5">
        <v>186.03629999999998</v>
      </c>
    </row>
    <row r="9155" spans="2:3" x14ac:dyDescent="0.3">
      <c r="B9155" s="4" t="s">
        <v>4269</v>
      </c>
      <c r="C9155" s="5">
        <v>185.74009999999998</v>
      </c>
    </row>
    <row r="9156" spans="2:3" x14ac:dyDescent="0.3">
      <c r="B9156" s="4" t="s">
        <v>3228</v>
      </c>
      <c r="C9156" s="5">
        <v>185.72669999999999</v>
      </c>
    </row>
    <row r="9157" spans="2:3" x14ac:dyDescent="0.3">
      <c r="B9157" s="4" t="s">
        <v>3941</v>
      </c>
      <c r="C9157" s="5">
        <v>185.67670000000001</v>
      </c>
    </row>
    <row r="9158" spans="2:3" x14ac:dyDescent="0.3">
      <c r="B9158" s="4" t="s">
        <v>10140</v>
      </c>
      <c r="C9158" s="5">
        <v>185.52720000000002</v>
      </c>
    </row>
    <row r="9159" spans="2:3" x14ac:dyDescent="0.3">
      <c r="B9159" s="4" t="s">
        <v>4871</v>
      </c>
      <c r="C9159" s="5">
        <v>185.52010000000001</v>
      </c>
    </row>
    <row r="9160" spans="2:3" x14ac:dyDescent="0.3">
      <c r="B9160" s="4" t="s">
        <v>2283</v>
      </c>
      <c r="C9160" s="5">
        <v>185.10700000000003</v>
      </c>
    </row>
    <row r="9161" spans="2:3" x14ac:dyDescent="0.3">
      <c r="B9161" s="4" t="s">
        <v>7521</v>
      </c>
      <c r="C9161" s="5">
        <v>184.9196</v>
      </c>
    </row>
    <row r="9162" spans="2:3" x14ac:dyDescent="0.3">
      <c r="B9162" s="4" t="s">
        <v>14869</v>
      </c>
      <c r="C9162" s="5">
        <v>184.85069999999999</v>
      </c>
    </row>
    <row r="9163" spans="2:3" x14ac:dyDescent="0.3">
      <c r="B9163" s="4" t="s">
        <v>1833</v>
      </c>
      <c r="C9163" s="5">
        <v>184.80699999999999</v>
      </c>
    </row>
    <row r="9164" spans="2:3" x14ac:dyDescent="0.3">
      <c r="B9164" s="4" t="s">
        <v>14017</v>
      </c>
      <c r="C9164" s="5">
        <v>184.60070000000002</v>
      </c>
    </row>
    <row r="9165" spans="2:3" x14ac:dyDescent="0.3">
      <c r="B9165" s="4" t="s">
        <v>5725</v>
      </c>
      <c r="C9165" s="5">
        <v>184.60070000000002</v>
      </c>
    </row>
    <row r="9166" spans="2:3" x14ac:dyDescent="0.3">
      <c r="B9166" s="4" t="s">
        <v>7954</v>
      </c>
      <c r="C9166" s="5">
        <v>184.59439999999998</v>
      </c>
    </row>
    <row r="9167" spans="2:3" x14ac:dyDescent="0.3">
      <c r="B9167" s="4" t="s">
        <v>16481</v>
      </c>
      <c r="C9167" s="5">
        <v>184.56289999999998</v>
      </c>
    </row>
    <row r="9168" spans="2:3" x14ac:dyDescent="0.3">
      <c r="B9168" s="4" t="s">
        <v>12736</v>
      </c>
      <c r="C9168" s="5">
        <v>184.55029999999999</v>
      </c>
    </row>
    <row r="9169" spans="2:3" x14ac:dyDescent="0.3">
      <c r="B9169" s="4" t="s">
        <v>6389</v>
      </c>
      <c r="C9169" s="5">
        <v>184.48099999999999</v>
      </c>
    </row>
    <row r="9170" spans="2:3" x14ac:dyDescent="0.3">
      <c r="B9170" s="4" t="s">
        <v>9339</v>
      </c>
      <c r="C9170" s="5">
        <v>184.36840000000001</v>
      </c>
    </row>
    <row r="9171" spans="2:3" x14ac:dyDescent="0.3">
      <c r="B9171" s="4" t="s">
        <v>4888</v>
      </c>
      <c r="C9171" s="5">
        <v>183.9632</v>
      </c>
    </row>
    <row r="9172" spans="2:3" x14ac:dyDescent="0.3">
      <c r="B9172" s="4" t="s">
        <v>1625</v>
      </c>
      <c r="C9172" s="5">
        <v>183.8877</v>
      </c>
    </row>
    <row r="9173" spans="2:3" x14ac:dyDescent="0.3">
      <c r="B9173" s="4" t="s">
        <v>12713</v>
      </c>
      <c r="C9173" s="5">
        <v>183.881</v>
      </c>
    </row>
    <row r="9174" spans="2:3" x14ac:dyDescent="0.3">
      <c r="B9174" s="4" t="s">
        <v>14340</v>
      </c>
      <c r="C9174" s="5">
        <v>183.8613</v>
      </c>
    </row>
    <row r="9175" spans="2:3" x14ac:dyDescent="0.3">
      <c r="B9175" s="4" t="s">
        <v>18832</v>
      </c>
      <c r="C9175" s="5">
        <v>183.66839999999999</v>
      </c>
    </row>
    <row r="9176" spans="2:3" x14ac:dyDescent="0.3">
      <c r="B9176" s="4" t="s">
        <v>1171</v>
      </c>
      <c r="C9176" s="5">
        <v>183.66839999999999</v>
      </c>
    </row>
    <row r="9177" spans="2:3" x14ac:dyDescent="0.3">
      <c r="B9177" s="4" t="s">
        <v>15438</v>
      </c>
      <c r="C9177" s="5">
        <v>183.5359</v>
      </c>
    </row>
    <row r="9178" spans="2:3" x14ac:dyDescent="0.3">
      <c r="B9178" s="4" t="s">
        <v>12873</v>
      </c>
      <c r="C9178" s="5">
        <v>183.37310000000002</v>
      </c>
    </row>
    <row r="9179" spans="2:3" x14ac:dyDescent="0.3">
      <c r="B9179" s="4" t="s">
        <v>8881</v>
      </c>
      <c r="C9179" s="5">
        <v>183.29830000000001</v>
      </c>
    </row>
    <row r="9180" spans="2:3" x14ac:dyDescent="0.3">
      <c r="B9180" s="4" t="s">
        <v>15307</v>
      </c>
      <c r="C9180" s="5">
        <v>183.29829999999998</v>
      </c>
    </row>
    <row r="9181" spans="2:3" x14ac:dyDescent="0.3">
      <c r="B9181" s="4" t="s">
        <v>3301</v>
      </c>
      <c r="C9181" s="5">
        <v>183.29829999999998</v>
      </c>
    </row>
    <row r="9182" spans="2:3" x14ac:dyDescent="0.3">
      <c r="B9182" s="4" t="s">
        <v>5301</v>
      </c>
      <c r="C9182" s="5">
        <v>183.28580000000002</v>
      </c>
    </row>
    <row r="9183" spans="2:3" x14ac:dyDescent="0.3">
      <c r="B9183" s="4" t="s">
        <v>2407</v>
      </c>
      <c r="C9183" s="5">
        <v>183.24040000000002</v>
      </c>
    </row>
    <row r="9184" spans="2:3" x14ac:dyDescent="0.3">
      <c r="B9184" s="4" t="s">
        <v>9676</v>
      </c>
      <c r="C9184" s="5">
        <v>183.17400000000001</v>
      </c>
    </row>
    <row r="9185" spans="2:3" x14ac:dyDescent="0.3">
      <c r="B9185" s="4" t="s">
        <v>2250</v>
      </c>
      <c r="C9185" s="5">
        <v>183.1216</v>
      </c>
    </row>
    <row r="9186" spans="2:3" x14ac:dyDescent="0.3">
      <c r="B9186" s="4" t="s">
        <v>2906</v>
      </c>
      <c r="C9186" s="5">
        <v>183.12110000000001</v>
      </c>
    </row>
    <row r="9187" spans="2:3" x14ac:dyDescent="0.3">
      <c r="B9187" s="4" t="s">
        <v>3630</v>
      </c>
      <c r="C9187" s="5">
        <v>182.87879999999998</v>
      </c>
    </row>
    <row r="9188" spans="2:3" x14ac:dyDescent="0.3">
      <c r="B9188" s="4" t="s">
        <v>17093</v>
      </c>
      <c r="C9188" s="5">
        <v>182.86599999999999</v>
      </c>
    </row>
    <row r="9189" spans="2:3" x14ac:dyDescent="0.3">
      <c r="B9189" s="4" t="s">
        <v>1145</v>
      </c>
      <c r="C9189" s="5">
        <v>182.7227</v>
      </c>
    </row>
    <row r="9190" spans="2:3" x14ac:dyDescent="0.3">
      <c r="B9190" s="4" t="s">
        <v>1456</v>
      </c>
      <c r="C9190" s="5">
        <v>182.1782</v>
      </c>
    </row>
    <row r="9191" spans="2:3" x14ac:dyDescent="0.3">
      <c r="B9191" s="4" t="s">
        <v>10514</v>
      </c>
      <c r="C9191" s="5">
        <v>182.1446</v>
      </c>
    </row>
    <row r="9192" spans="2:3" x14ac:dyDescent="0.3">
      <c r="B9192" s="4" t="s">
        <v>10880</v>
      </c>
      <c r="C9192" s="5">
        <v>181.6448</v>
      </c>
    </row>
    <row r="9193" spans="2:3" x14ac:dyDescent="0.3">
      <c r="B9193" s="4" t="s">
        <v>17536</v>
      </c>
      <c r="C9193" s="5">
        <v>181.477</v>
      </c>
    </row>
    <row r="9194" spans="2:3" x14ac:dyDescent="0.3">
      <c r="B9194" s="4" t="s">
        <v>12533</v>
      </c>
      <c r="C9194" s="5">
        <v>181.477</v>
      </c>
    </row>
    <row r="9195" spans="2:3" x14ac:dyDescent="0.3">
      <c r="B9195" s="4" t="s">
        <v>7255</v>
      </c>
      <c r="C9195" s="5">
        <v>181.477</v>
      </c>
    </row>
    <row r="9196" spans="2:3" x14ac:dyDescent="0.3">
      <c r="B9196" s="4" t="s">
        <v>17226</v>
      </c>
      <c r="C9196" s="5">
        <v>181.43290000000002</v>
      </c>
    </row>
    <row r="9197" spans="2:3" x14ac:dyDescent="0.3">
      <c r="B9197" s="4" t="s">
        <v>11792</v>
      </c>
      <c r="C9197" s="5">
        <v>181.4024</v>
      </c>
    </row>
    <row r="9198" spans="2:3" x14ac:dyDescent="0.3">
      <c r="B9198" s="4" t="s">
        <v>1511</v>
      </c>
      <c r="C9198" s="5">
        <v>181.4014</v>
      </c>
    </row>
    <row r="9199" spans="2:3" x14ac:dyDescent="0.3">
      <c r="B9199" s="4" t="s">
        <v>9123</v>
      </c>
      <c r="C9199" s="5">
        <v>181.37620000000001</v>
      </c>
    </row>
    <row r="9200" spans="2:3" x14ac:dyDescent="0.3">
      <c r="B9200" s="4" t="s">
        <v>16391</v>
      </c>
      <c r="C9200" s="5">
        <v>181.34469999999999</v>
      </c>
    </row>
    <row r="9201" spans="2:3" x14ac:dyDescent="0.3">
      <c r="B9201" s="4" t="s">
        <v>16262</v>
      </c>
      <c r="C9201" s="5">
        <v>181.13579999999999</v>
      </c>
    </row>
    <row r="9202" spans="2:3" x14ac:dyDescent="0.3">
      <c r="B9202" s="4" t="s">
        <v>13386</v>
      </c>
      <c r="C9202" s="5">
        <v>181.13210000000001</v>
      </c>
    </row>
    <row r="9203" spans="2:3" x14ac:dyDescent="0.3">
      <c r="B9203" s="4" t="s">
        <v>7955</v>
      </c>
      <c r="C9203" s="5">
        <v>181.09280000000001</v>
      </c>
    </row>
    <row r="9204" spans="2:3" x14ac:dyDescent="0.3">
      <c r="B9204" s="4" t="s">
        <v>15227</v>
      </c>
      <c r="C9204" s="5">
        <v>180.88249999999999</v>
      </c>
    </row>
    <row r="9205" spans="2:3" x14ac:dyDescent="0.3">
      <c r="B9205" s="4" t="s">
        <v>13882</v>
      </c>
      <c r="C9205" s="5">
        <v>180.77539999999999</v>
      </c>
    </row>
    <row r="9206" spans="2:3" x14ac:dyDescent="0.3">
      <c r="B9206" s="4" t="s">
        <v>12124</v>
      </c>
      <c r="C9206" s="5">
        <v>180.68170000000001</v>
      </c>
    </row>
    <row r="9207" spans="2:3" x14ac:dyDescent="0.3">
      <c r="B9207" s="4" t="s">
        <v>3264</v>
      </c>
      <c r="C9207" s="5">
        <v>180.40839999999997</v>
      </c>
    </row>
    <row r="9208" spans="2:3" x14ac:dyDescent="0.3">
      <c r="B9208" s="4" t="s">
        <v>3845</v>
      </c>
      <c r="C9208" s="5">
        <v>179.56750000000002</v>
      </c>
    </row>
    <row r="9209" spans="2:3" x14ac:dyDescent="0.3">
      <c r="B9209" s="4" t="s">
        <v>4825</v>
      </c>
      <c r="C9209" s="5">
        <v>179.5667</v>
      </c>
    </row>
    <row r="9210" spans="2:3" x14ac:dyDescent="0.3">
      <c r="B9210" s="4" t="s">
        <v>16856</v>
      </c>
      <c r="C9210" s="5">
        <v>179.39019999999999</v>
      </c>
    </row>
    <row r="9211" spans="2:3" x14ac:dyDescent="0.3">
      <c r="B9211" s="4" t="s">
        <v>14350</v>
      </c>
      <c r="C9211" s="5">
        <v>179.37300000000002</v>
      </c>
    </row>
    <row r="9212" spans="2:3" x14ac:dyDescent="0.3">
      <c r="B9212" s="4" t="s">
        <v>16050</v>
      </c>
      <c r="C9212" s="5">
        <v>179.28559999999999</v>
      </c>
    </row>
    <row r="9213" spans="2:3" x14ac:dyDescent="0.3">
      <c r="B9213" s="4" t="s">
        <v>11816</v>
      </c>
      <c r="C9213" s="5">
        <v>179.25480000000002</v>
      </c>
    </row>
    <row r="9214" spans="2:3" x14ac:dyDescent="0.3">
      <c r="B9214" s="4" t="s">
        <v>10996</v>
      </c>
      <c r="C9214" s="5">
        <v>179.215</v>
      </c>
    </row>
    <row r="9215" spans="2:3" x14ac:dyDescent="0.3">
      <c r="B9215" s="4" t="s">
        <v>9730</v>
      </c>
      <c r="C9215" s="5">
        <v>179.18559999999999</v>
      </c>
    </row>
    <row r="9216" spans="2:3" x14ac:dyDescent="0.3">
      <c r="B9216" s="4" t="s">
        <v>4744</v>
      </c>
      <c r="C9216" s="5">
        <v>179.16589999999999</v>
      </c>
    </row>
    <row r="9217" spans="2:3" x14ac:dyDescent="0.3">
      <c r="B9217" s="4" t="s">
        <v>16495</v>
      </c>
      <c r="C9217" s="5">
        <v>178.9478</v>
      </c>
    </row>
    <row r="9218" spans="2:3" x14ac:dyDescent="0.3">
      <c r="B9218" s="4" t="s">
        <v>15008</v>
      </c>
      <c r="C9218" s="5">
        <v>178.87350000000001</v>
      </c>
    </row>
    <row r="9219" spans="2:3" x14ac:dyDescent="0.3">
      <c r="B9219" s="4" t="s">
        <v>12613</v>
      </c>
      <c r="C9219" s="5">
        <v>178.87350000000001</v>
      </c>
    </row>
    <row r="9220" spans="2:3" x14ac:dyDescent="0.3">
      <c r="B9220" s="4" t="s">
        <v>8523</v>
      </c>
      <c r="C9220" s="5">
        <v>178.87350000000001</v>
      </c>
    </row>
    <row r="9221" spans="2:3" x14ac:dyDescent="0.3">
      <c r="B9221" s="4" t="s">
        <v>7203</v>
      </c>
      <c r="C9221" s="5">
        <v>178.87350000000001</v>
      </c>
    </row>
    <row r="9222" spans="2:3" x14ac:dyDescent="0.3">
      <c r="B9222" s="4" t="s">
        <v>3035</v>
      </c>
      <c r="C9222" s="5">
        <v>178.87350000000001</v>
      </c>
    </row>
    <row r="9223" spans="2:3" x14ac:dyDescent="0.3">
      <c r="B9223" s="4" t="s">
        <v>4926</v>
      </c>
      <c r="C9223" s="5">
        <v>178.79069999999999</v>
      </c>
    </row>
    <row r="9224" spans="2:3" x14ac:dyDescent="0.3">
      <c r="B9224" s="4" t="s">
        <v>995</v>
      </c>
      <c r="C9224" s="5">
        <v>178.5805</v>
      </c>
    </row>
    <row r="9225" spans="2:3" x14ac:dyDescent="0.3">
      <c r="B9225" s="4" t="s">
        <v>2773</v>
      </c>
      <c r="C9225" s="5">
        <v>178.3218</v>
      </c>
    </row>
    <row r="9226" spans="2:3" x14ac:dyDescent="0.3">
      <c r="B9226" s="4" t="s">
        <v>12792</v>
      </c>
      <c r="C9226" s="5">
        <v>178.30289999999999</v>
      </c>
    </row>
    <row r="9227" spans="2:3" x14ac:dyDescent="0.3">
      <c r="B9227" s="4" t="s">
        <v>1735</v>
      </c>
      <c r="C9227" s="5">
        <v>178.30289999999999</v>
      </c>
    </row>
    <row r="9228" spans="2:3" x14ac:dyDescent="0.3">
      <c r="B9228" s="4" t="s">
        <v>15608</v>
      </c>
      <c r="C9228" s="5">
        <v>178.29659999999998</v>
      </c>
    </row>
    <row r="9229" spans="2:3" x14ac:dyDescent="0.3">
      <c r="B9229" s="4" t="s">
        <v>17052</v>
      </c>
      <c r="C9229" s="5">
        <v>178.27770000000001</v>
      </c>
    </row>
    <row r="9230" spans="2:3" x14ac:dyDescent="0.3">
      <c r="B9230" s="4" t="s">
        <v>7046</v>
      </c>
      <c r="C9230" s="5">
        <v>178.24730000000002</v>
      </c>
    </row>
    <row r="9231" spans="2:3" x14ac:dyDescent="0.3">
      <c r="B9231" s="4" t="s">
        <v>11270</v>
      </c>
      <c r="C9231" s="5">
        <v>178.2336</v>
      </c>
    </row>
    <row r="9232" spans="2:3" x14ac:dyDescent="0.3">
      <c r="B9232" s="4" t="s">
        <v>15396</v>
      </c>
      <c r="C9232" s="5">
        <v>178.1454</v>
      </c>
    </row>
    <row r="9233" spans="2:3" x14ac:dyDescent="0.3">
      <c r="B9233" s="4" t="s">
        <v>7077</v>
      </c>
      <c r="C9233" s="5">
        <v>178.07329999999999</v>
      </c>
    </row>
    <row r="9234" spans="2:3" x14ac:dyDescent="0.3">
      <c r="B9234" s="4" t="s">
        <v>11689</v>
      </c>
      <c r="C9234" s="5">
        <v>177.40860000000001</v>
      </c>
    </row>
    <row r="9235" spans="2:3" x14ac:dyDescent="0.3">
      <c r="B9235" s="4" t="s">
        <v>7385</v>
      </c>
      <c r="C9235" s="5">
        <v>177.40110000000001</v>
      </c>
    </row>
    <row r="9236" spans="2:3" x14ac:dyDescent="0.3">
      <c r="B9236" s="4" t="s">
        <v>6381</v>
      </c>
      <c r="C9236" s="5">
        <v>177.38600000000002</v>
      </c>
    </row>
    <row r="9237" spans="2:3" x14ac:dyDescent="0.3">
      <c r="B9237" s="4" t="s">
        <v>11621</v>
      </c>
      <c r="C9237" s="5">
        <v>177.33160000000001</v>
      </c>
    </row>
    <row r="9238" spans="2:3" x14ac:dyDescent="0.3">
      <c r="B9238" s="4" t="s">
        <v>3471</v>
      </c>
      <c r="C9238" s="5">
        <v>177.2799</v>
      </c>
    </row>
    <row r="9239" spans="2:3" x14ac:dyDescent="0.3">
      <c r="B9239" s="4" t="s">
        <v>1847</v>
      </c>
      <c r="C9239" s="5">
        <v>177.20089999999999</v>
      </c>
    </row>
    <row r="9240" spans="2:3" x14ac:dyDescent="0.3">
      <c r="B9240" s="4" t="s">
        <v>8107</v>
      </c>
      <c r="C9240" s="5">
        <v>177.0829</v>
      </c>
    </row>
    <row r="9241" spans="2:3" x14ac:dyDescent="0.3">
      <c r="B9241" s="4" t="s">
        <v>2403</v>
      </c>
      <c r="C9241" s="5">
        <v>177.07050000000001</v>
      </c>
    </row>
    <row r="9242" spans="2:3" x14ac:dyDescent="0.3">
      <c r="B9242" s="4" t="s">
        <v>4682</v>
      </c>
      <c r="C9242" s="5">
        <v>176.48750000000001</v>
      </c>
    </row>
    <row r="9243" spans="2:3" x14ac:dyDescent="0.3">
      <c r="B9243" s="4" t="s">
        <v>11578</v>
      </c>
      <c r="C9243" s="5">
        <v>176.21460000000002</v>
      </c>
    </row>
    <row r="9244" spans="2:3" x14ac:dyDescent="0.3">
      <c r="B9244" s="4" t="s">
        <v>3587</v>
      </c>
      <c r="C9244" s="5">
        <v>176.11489999999998</v>
      </c>
    </row>
    <row r="9245" spans="2:3" x14ac:dyDescent="0.3">
      <c r="B9245" s="4" t="s">
        <v>13532</v>
      </c>
      <c r="C9245" s="5">
        <v>175.99260000000001</v>
      </c>
    </row>
    <row r="9246" spans="2:3" x14ac:dyDescent="0.3">
      <c r="B9246" s="4" t="s">
        <v>7175</v>
      </c>
      <c r="C9246" s="5">
        <v>175.94420000000002</v>
      </c>
    </row>
    <row r="9247" spans="2:3" x14ac:dyDescent="0.3">
      <c r="B9247" s="4" t="s">
        <v>15013</v>
      </c>
      <c r="C9247" s="5">
        <v>175.91290000000001</v>
      </c>
    </row>
    <row r="9248" spans="2:3" x14ac:dyDescent="0.3">
      <c r="B9248" s="4" t="s">
        <v>6851</v>
      </c>
      <c r="C9248" s="5">
        <v>175.88099999999997</v>
      </c>
    </row>
    <row r="9249" spans="2:3" x14ac:dyDescent="0.3">
      <c r="B9249" s="4" t="s">
        <v>13944</v>
      </c>
      <c r="C9249" s="5">
        <v>175.82409999999999</v>
      </c>
    </row>
    <row r="9250" spans="2:3" x14ac:dyDescent="0.3">
      <c r="B9250" s="4" t="s">
        <v>7500</v>
      </c>
      <c r="C9250" s="5">
        <v>175.8185</v>
      </c>
    </row>
    <row r="9251" spans="2:3" x14ac:dyDescent="0.3">
      <c r="B9251" s="4" t="s">
        <v>12939</v>
      </c>
      <c r="C9251" s="5">
        <v>175.76740000000001</v>
      </c>
    </row>
    <row r="9252" spans="2:3" x14ac:dyDescent="0.3">
      <c r="B9252" s="4" t="s">
        <v>2778</v>
      </c>
      <c r="C9252" s="5">
        <v>175.76740000000001</v>
      </c>
    </row>
    <row r="9253" spans="2:3" x14ac:dyDescent="0.3">
      <c r="B9253" s="4" t="s">
        <v>1559</v>
      </c>
      <c r="C9253" s="5">
        <v>175.482</v>
      </c>
    </row>
    <row r="9254" spans="2:3" x14ac:dyDescent="0.3">
      <c r="B9254" s="4" t="s">
        <v>18842</v>
      </c>
      <c r="C9254" s="5">
        <v>175.28</v>
      </c>
    </row>
    <row r="9255" spans="2:3" x14ac:dyDescent="0.3">
      <c r="B9255" s="4" t="s">
        <v>2219</v>
      </c>
      <c r="C9255" s="5">
        <v>175.28</v>
      </c>
    </row>
    <row r="9256" spans="2:3" x14ac:dyDescent="0.3">
      <c r="B9256" s="4" t="s">
        <v>18823</v>
      </c>
      <c r="C9256" s="5">
        <v>175.25479999999999</v>
      </c>
    </row>
    <row r="9257" spans="2:3" x14ac:dyDescent="0.3">
      <c r="B9257" s="4" t="s">
        <v>17278</v>
      </c>
      <c r="C9257" s="5">
        <v>175.25479999999999</v>
      </c>
    </row>
    <row r="9258" spans="2:3" x14ac:dyDescent="0.3">
      <c r="B9258" s="4" t="s">
        <v>13971</v>
      </c>
      <c r="C9258" s="5">
        <v>175.25479999999999</v>
      </c>
    </row>
    <row r="9259" spans="2:3" x14ac:dyDescent="0.3">
      <c r="B9259" s="4" t="s">
        <v>8288</v>
      </c>
      <c r="C9259" s="5">
        <v>175.25479999999999</v>
      </c>
    </row>
    <row r="9260" spans="2:3" x14ac:dyDescent="0.3">
      <c r="B9260" s="4" t="s">
        <v>8120</v>
      </c>
      <c r="C9260" s="5">
        <v>175.25479999999999</v>
      </c>
    </row>
    <row r="9261" spans="2:3" x14ac:dyDescent="0.3">
      <c r="B9261" s="4" t="s">
        <v>5318</v>
      </c>
      <c r="C9261" s="5">
        <v>175.25479999999999</v>
      </c>
    </row>
    <row r="9262" spans="2:3" x14ac:dyDescent="0.3">
      <c r="B9262" s="4" t="s">
        <v>3688</v>
      </c>
      <c r="C9262" s="5">
        <v>175.25479999999999</v>
      </c>
    </row>
    <row r="9263" spans="2:3" x14ac:dyDescent="0.3">
      <c r="B9263" s="4" t="s">
        <v>3057</v>
      </c>
      <c r="C9263" s="5">
        <v>175.25479999999999</v>
      </c>
    </row>
    <row r="9264" spans="2:3" x14ac:dyDescent="0.3">
      <c r="B9264" s="4" t="s">
        <v>3380</v>
      </c>
      <c r="C9264" s="5">
        <v>175.25479999999999</v>
      </c>
    </row>
    <row r="9265" spans="2:3" x14ac:dyDescent="0.3">
      <c r="B9265" s="4" t="s">
        <v>3158</v>
      </c>
      <c r="C9265" s="5">
        <v>175.25479999999999</v>
      </c>
    </row>
    <row r="9266" spans="2:3" x14ac:dyDescent="0.3">
      <c r="B9266" s="4" t="s">
        <v>740</v>
      </c>
      <c r="C9266" s="5">
        <v>175.25479999999999</v>
      </c>
    </row>
    <row r="9267" spans="2:3" x14ac:dyDescent="0.3">
      <c r="B9267" s="4" t="s">
        <v>5599</v>
      </c>
      <c r="C9267" s="5">
        <v>175.23590000000002</v>
      </c>
    </row>
    <row r="9268" spans="2:3" x14ac:dyDescent="0.3">
      <c r="B9268" s="4" t="s">
        <v>11996</v>
      </c>
      <c r="C9268" s="5">
        <v>175.2296</v>
      </c>
    </row>
    <row r="9269" spans="2:3" x14ac:dyDescent="0.3">
      <c r="B9269" s="4" t="s">
        <v>10160</v>
      </c>
      <c r="C9269" s="5">
        <v>175.2296</v>
      </c>
    </row>
    <row r="9270" spans="2:3" x14ac:dyDescent="0.3">
      <c r="B9270" s="4" t="s">
        <v>7220</v>
      </c>
      <c r="C9270" s="5">
        <v>175.2296</v>
      </c>
    </row>
    <row r="9271" spans="2:3" x14ac:dyDescent="0.3">
      <c r="B9271" s="4" t="s">
        <v>7907</v>
      </c>
      <c r="C9271" s="5">
        <v>175.2296</v>
      </c>
    </row>
    <row r="9272" spans="2:3" x14ac:dyDescent="0.3">
      <c r="B9272" s="4" t="s">
        <v>14044</v>
      </c>
      <c r="C9272" s="5">
        <v>175.1918</v>
      </c>
    </row>
    <row r="9273" spans="2:3" x14ac:dyDescent="0.3">
      <c r="B9273" s="4" t="s">
        <v>3974</v>
      </c>
      <c r="C9273" s="5">
        <v>175.1918</v>
      </c>
    </row>
    <row r="9274" spans="2:3" x14ac:dyDescent="0.3">
      <c r="B9274" s="4" t="s">
        <v>12946</v>
      </c>
      <c r="C9274" s="5">
        <v>175.13509999999999</v>
      </c>
    </row>
    <row r="9275" spans="2:3" x14ac:dyDescent="0.3">
      <c r="B9275" s="4" t="s">
        <v>7494</v>
      </c>
      <c r="C9275" s="5">
        <v>174.9477</v>
      </c>
    </row>
    <row r="9276" spans="2:3" x14ac:dyDescent="0.3">
      <c r="B9276" s="4" t="s">
        <v>14636</v>
      </c>
      <c r="C9276" s="5">
        <v>174.88509999999999</v>
      </c>
    </row>
    <row r="9277" spans="2:3" x14ac:dyDescent="0.3">
      <c r="B9277" s="4" t="s">
        <v>13499</v>
      </c>
      <c r="C9277" s="5">
        <v>174.88509999999999</v>
      </c>
    </row>
    <row r="9278" spans="2:3" x14ac:dyDescent="0.3">
      <c r="B9278" s="4" t="s">
        <v>13808</v>
      </c>
      <c r="C9278" s="5">
        <v>174.8032</v>
      </c>
    </row>
    <row r="9279" spans="2:3" x14ac:dyDescent="0.3">
      <c r="B9279" s="4" t="s">
        <v>12199</v>
      </c>
      <c r="C9279" s="5">
        <v>174.57770000000002</v>
      </c>
    </row>
    <row r="9280" spans="2:3" x14ac:dyDescent="0.3">
      <c r="B9280" s="4" t="s">
        <v>6352</v>
      </c>
      <c r="C9280" s="5">
        <v>174.43989999999999</v>
      </c>
    </row>
    <row r="9281" spans="2:3" x14ac:dyDescent="0.3">
      <c r="B9281" s="4" t="s">
        <v>1839</v>
      </c>
      <c r="C9281" s="5">
        <v>174.43790000000001</v>
      </c>
    </row>
    <row r="9282" spans="2:3" x14ac:dyDescent="0.3">
      <c r="B9282" s="4" t="s">
        <v>10075</v>
      </c>
      <c r="C9282" s="5">
        <v>174.4316</v>
      </c>
    </row>
    <row r="9283" spans="2:3" x14ac:dyDescent="0.3">
      <c r="B9283" s="4" t="s">
        <v>2128</v>
      </c>
      <c r="C9283" s="5">
        <v>173.87679999999997</v>
      </c>
    </row>
    <row r="9284" spans="2:3" x14ac:dyDescent="0.3">
      <c r="B9284" s="4" t="s">
        <v>6335</v>
      </c>
      <c r="C9284" s="5">
        <v>173.85759999999999</v>
      </c>
    </row>
    <row r="9285" spans="2:3" x14ac:dyDescent="0.3">
      <c r="B9285" s="4" t="s">
        <v>4093</v>
      </c>
      <c r="C9285" s="5">
        <v>173.79820000000001</v>
      </c>
    </row>
    <row r="9286" spans="2:3" x14ac:dyDescent="0.3">
      <c r="B9286" s="4" t="s">
        <v>2938</v>
      </c>
      <c r="C9286" s="5">
        <v>173.51420000000002</v>
      </c>
    </row>
    <row r="9287" spans="2:3" x14ac:dyDescent="0.3">
      <c r="B9287" s="4" t="s">
        <v>2092</v>
      </c>
      <c r="C9287" s="5">
        <v>173.51420000000002</v>
      </c>
    </row>
    <row r="9288" spans="2:3" x14ac:dyDescent="0.3">
      <c r="B9288" s="4" t="s">
        <v>9273</v>
      </c>
      <c r="C9288" s="5">
        <v>173.29490000000001</v>
      </c>
    </row>
    <row r="9289" spans="2:3" x14ac:dyDescent="0.3">
      <c r="B9289" s="4" t="s">
        <v>14052</v>
      </c>
      <c r="C9289" s="5">
        <v>173.2516</v>
      </c>
    </row>
    <row r="9290" spans="2:3" x14ac:dyDescent="0.3">
      <c r="B9290" s="4" t="s">
        <v>11437</v>
      </c>
      <c r="C9290" s="5">
        <v>173.15979999999999</v>
      </c>
    </row>
    <row r="9291" spans="2:3" x14ac:dyDescent="0.3">
      <c r="B9291" s="4" t="s">
        <v>10737</v>
      </c>
      <c r="C9291" s="5">
        <v>172.90039999999999</v>
      </c>
    </row>
    <row r="9292" spans="2:3" x14ac:dyDescent="0.3">
      <c r="B9292" s="4" t="s">
        <v>8039</v>
      </c>
      <c r="C9292" s="5">
        <v>172.77010000000001</v>
      </c>
    </row>
    <row r="9293" spans="2:3" x14ac:dyDescent="0.3">
      <c r="B9293" s="4" t="s">
        <v>3665</v>
      </c>
      <c r="C9293" s="5">
        <v>172.74590000000001</v>
      </c>
    </row>
    <row r="9294" spans="2:3" x14ac:dyDescent="0.3">
      <c r="B9294" s="4" t="s">
        <v>15530</v>
      </c>
      <c r="C9294" s="5">
        <v>172.60590000000002</v>
      </c>
    </row>
    <row r="9295" spans="2:3" x14ac:dyDescent="0.3">
      <c r="B9295" s="4" t="s">
        <v>16153</v>
      </c>
      <c r="C9295" s="5">
        <v>172.46549999999999</v>
      </c>
    </row>
    <row r="9296" spans="2:3" x14ac:dyDescent="0.3">
      <c r="B9296" s="4" t="s">
        <v>18682</v>
      </c>
      <c r="C9296" s="5">
        <v>172.39959999999999</v>
      </c>
    </row>
    <row r="9297" spans="2:3" x14ac:dyDescent="0.3">
      <c r="B9297" s="4" t="s">
        <v>4284</v>
      </c>
      <c r="C9297" s="5">
        <v>172.22579999999999</v>
      </c>
    </row>
    <row r="9298" spans="2:3" x14ac:dyDescent="0.3">
      <c r="B9298" s="4" t="s">
        <v>8711</v>
      </c>
      <c r="C9298" s="5">
        <v>172.08070000000001</v>
      </c>
    </row>
    <row r="9299" spans="2:3" x14ac:dyDescent="0.3">
      <c r="B9299" s="4" t="s">
        <v>2635</v>
      </c>
      <c r="C9299" s="5">
        <v>172.08070000000001</v>
      </c>
    </row>
    <row r="9300" spans="2:3" x14ac:dyDescent="0.3">
      <c r="B9300" s="4" t="s">
        <v>3135</v>
      </c>
      <c r="C9300" s="5">
        <v>172.04289999999997</v>
      </c>
    </row>
    <row r="9301" spans="2:3" x14ac:dyDescent="0.3">
      <c r="B9301" s="4" t="s">
        <v>17987</v>
      </c>
      <c r="C9301" s="5">
        <v>172.03030000000001</v>
      </c>
    </row>
    <row r="9302" spans="2:3" x14ac:dyDescent="0.3">
      <c r="B9302" s="4" t="s">
        <v>15445</v>
      </c>
      <c r="C9302" s="5">
        <v>172.03030000000001</v>
      </c>
    </row>
    <row r="9303" spans="2:3" x14ac:dyDescent="0.3">
      <c r="B9303" s="4" t="s">
        <v>4428</v>
      </c>
      <c r="C9303" s="5">
        <v>172.03030000000001</v>
      </c>
    </row>
    <row r="9304" spans="2:3" x14ac:dyDescent="0.3">
      <c r="B9304" s="4" t="s">
        <v>11853</v>
      </c>
      <c r="C9304" s="5">
        <v>171.99250000000001</v>
      </c>
    </row>
    <row r="9305" spans="2:3" x14ac:dyDescent="0.3">
      <c r="B9305" s="4" t="s">
        <v>1782</v>
      </c>
      <c r="C9305" s="5">
        <v>171.99250000000001</v>
      </c>
    </row>
    <row r="9306" spans="2:3" x14ac:dyDescent="0.3">
      <c r="B9306" s="4" t="s">
        <v>17738</v>
      </c>
      <c r="C9306" s="5">
        <v>171.94170000000003</v>
      </c>
    </row>
    <row r="9307" spans="2:3" x14ac:dyDescent="0.3">
      <c r="B9307" s="4" t="s">
        <v>14207</v>
      </c>
      <c r="C9307" s="5">
        <v>171.577</v>
      </c>
    </row>
    <row r="9308" spans="2:3" x14ac:dyDescent="0.3">
      <c r="B9308" s="4" t="s">
        <v>777</v>
      </c>
      <c r="C9308" s="5">
        <v>171.4358</v>
      </c>
    </row>
    <row r="9309" spans="2:3" x14ac:dyDescent="0.3">
      <c r="B9309" s="4" t="s">
        <v>2900</v>
      </c>
      <c r="C9309" s="5">
        <v>171.37909999999999</v>
      </c>
    </row>
    <row r="9310" spans="2:3" x14ac:dyDescent="0.3">
      <c r="B9310" s="4" t="s">
        <v>9064</v>
      </c>
      <c r="C9310" s="5">
        <v>171.10999999999999</v>
      </c>
    </row>
    <row r="9311" spans="2:3" x14ac:dyDescent="0.3">
      <c r="B9311" s="4" t="s">
        <v>11293</v>
      </c>
      <c r="C9311" s="5">
        <v>170.94049999999999</v>
      </c>
    </row>
    <row r="9312" spans="2:3" x14ac:dyDescent="0.3">
      <c r="B9312" s="4" t="s">
        <v>6059</v>
      </c>
      <c r="C9312" s="5">
        <v>170.77200000000002</v>
      </c>
    </row>
    <row r="9313" spans="2:3" x14ac:dyDescent="0.3">
      <c r="B9313" s="4" t="s">
        <v>14449</v>
      </c>
      <c r="C9313" s="5">
        <v>170.2884</v>
      </c>
    </row>
    <row r="9314" spans="2:3" x14ac:dyDescent="0.3">
      <c r="B9314" s="4" t="s">
        <v>5730</v>
      </c>
      <c r="C9314" s="5">
        <v>170.2586</v>
      </c>
    </row>
    <row r="9315" spans="2:3" x14ac:dyDescent="0.3">
      <c r="B9315" s="4" t="s">
        <v>1756</v>
      </c>
      <c r="C9315" s="5">
        <v>170.20650000000001</v>
      </c>
    </row>
    <row r="9316" spans="2:3" x14ac:dyDescent="0.3">
      <c r="B9316" s="4" t="s">
        <v>12957</v>
      </c>
      <c r="C9316" s="5">
        <v>170.18299999999999</v>
      </c>
    </row>
    <row r="9317" spans="2:3" x14ac:dyDescent="0.3">
      <c r="B9317" s="4" t="s">
        <v>8810</v>
      </c>
      <c r="C9317" s="5">
        <v>170.17180000000002</v>
      </c>
    </row>
    <row r="9318" spans="2:3" x14ac:dyDescent="0.3">
      <c r="B9318" s="4" t="s">
        <v>6988</v>
      </c>
      <c r="C9318" s="5">
        <v>170.1712</v>
      </c>
    </row>
    <row r="9319" spans="2:3" x14ac:dyDescent="0.3">
      <c r="B9319" s="4" t="s">
        <v>3904</v>
      </c>
      <c r="C9319" s="5">
        <v>170.08920000000001</v>
      </c>
    </row>
    <row r="9320" spans="2:3" x14ac:dyDescent="0.3">
      <c r="B9320" s="4" t="s">
        <v>12322</v>
      </c>
      <c r="C9320" s="5">
        <v>169.48090000000002</v>
      </c>
    </row>
    <row r="9321" spans="2:3" x14ac:dyDescent="0.3">
      <c r="B9321" s="4" t="s">
        <v>1041</v>
      </c>
      <c r="C9321" s="5">
        <v>169.4633</v>
      </c>
    </row>
    <row r="9322" spans="2:3" x14ac:dyDescent="0.3">
      <c r="B9322" s="4" t="s">
        <v>3449</v>
      </c>
      <c r="C9322" s="5">
        <v>169.45699999999999</v>
      </c>
    </row>
    <row r="9323" spans="2:3" x14ac:dyDescent="0.3">
      <c r="B9323" s="4" t="s">
        <v>4011</v>
      </c>
      <c r="C9323" s="5">
        <v>169.2133</v>
      </c>
    </row>
    <row r="9324" spans="2:3" x14ac:dyDescent="0.3">
      <c r="B9324" s="4" t="s">
        <v>14612</v>
      </c>
      <c r="C9324" s="5">
        <v>168.9633</v>
      </c>
    </row>
    <row r="9325" spans="2:3" x14ac:dyDescent="0.3">
      <c r="B9325" s="4" t="s">
        <v>9602</v>
      </c>
      <c r="C9325" s="5">
        <v>168.9633</v>
      </c>
    </row>
    <row r="9326" spans="2:3" x14ac:dyDescent="0.3">
      <c r="B9326" s="4" t="s">
        <v>5273</v>
      </c>
      <c r="C9326" s="5">
        <v>168.9633</v>
      </c>
    </row>
    <row r="9327" spans="2:3" x14ac:dyDescent="0.3">
      <c r="B9327" s="4" t="s">
        <v>5736</v>
      </c>
      <c r="C9327" s="5">
        <v>168.9633</v>
      </c>
    </row>
    <row r="9328" spans="2:3" x14ac:dyDescent="0.3">
      <c r="B9328" s="4" t="s">
        <v>5421</v>
      </c>
      <c r="C9328" s="5">
        <v>168.9633</v>
      </c>
    </row>
    <row r="9329" spans="2:3" x14ac:dyDescent="0.3">
      <c r="B9329" s="4" t="s">
        <v>2042</v>
      </c>
      <c r="C9329" s="5">
        <v>168.9633</v>
      </c>
    </row>
    <row r="9330" spans="2:3" x14ac:dyDescent="0.3">
      <c r="B9330" s="4" t="s">
        <v>6032</v>
      </c>
      <c r="C9330" s="5">
        <v>168.9444</v>
      </c>
    </row>
    <row r="9331" spans="2:3" x14ac:dyDescent="0.3">
      <c r="B9331" s="4" t="s">
        <v>15223</v>
      </c>
      <c r="C9331" s="5">
        <v>168.9066</v>
      </c>
    </row>
    <row r="9332" spans="2:3" x14ac:dyDescent="0.3">
      <c r="B9332" s="4" t="s">
        <v>10712</v>
      </c>
      <c r="C9332" s="5">
        <v>168.59989999999999</v>
      </c>
    </row>
    <row r="9333" spans="2:3" x14ac:dyDescent="0.3">
      <c r="B9333" s="4" t="s">
        <v>11014</v>
      </c>
      <c r="C9333" s="5">
        <v>168.31209999999999</v>
      </c>
    </row>
    <row r="9334" spans="2:3" x14ac:dyDescent="0.3">
      <c r="B9334" s="4" t="s">
        <v>13393</v>
      </c>
      <c r="C9334" s="5">
        <v>168.21510000000001</v>
      </c>
    </row>
    <row r="9335" spans="2:3" x14ac:dyDescent="0.3">
      <c r="B9335" s="4" t="s">
        <v>5912</v>
      </c>
      <c r="C9335" s="5">
        <v>167.67750000000001</v>
      </c>
    </row>
    <row r="9336" spans="2:3" x14ac:dyDescent="0.3">
      <c r="B9336" s="4" t="s">
        <v>17111</v>
      </c>
      <c r="C9336" s="5">
        <v>167.39160000000001</v>
      </c>
    </row>
    <row r="9337" spans="2:3" x14ac:dyDescent="0.3">
      <c r="B9337" s="4" t="s">
        <v>10263</v>
      </c>
      <c r="C9337" s="5">
        <v>167.34810000000002</v>
      </c>
    </row>
    <row r="9338" spans="2:3" x14ac:dyDescent="0.3">
      <c r="B9338" s="4" t="s">
        <v>10145</v>
      </c>
      <c r="C9338" s="5">
        <v>167.29079999999999</v>
      </c>
    </row>
    <row r="9339" spans="2:3" x14ac:dyDescent="0.3">
      <c r="B9339" s="4" t="s">
        <v>15345</v>
      </c>
      <c r="C9339" s="5">
        <v>167.16640000000001</v>
      </c>
    </row>
    <row r="9340" spans="2:3" x14ac:dyDescent="0.3">
      <c r="B9340" s="4" t="s">
        <v>651</v>
      </c>
      <c r="C9340" s="5">
        <v>167.08539999999999</v>
      </c>
    </row>
    <row r="9341" spans="2:3" x14ac:dyDescent="0.3">
      <c r="B9341" s="4" t="s">
        <v>14141</v>
      </c>
      <c r="C9341" s="5">
        <v>167.08279999999999</v>
      </c>
    </row>
    <row r="9342" spans="2:3" x14ac:dyDescent="0.3">
      <c r="B9342" s="4" t="s">
        <v>3554</v>
      </c>
      <c r="C9342" s="5">
        <v>166.99709999999999</v>
      </c>
    </row>
    <row r="9343" spans="2:3" x14ac:dyDescent="0.3">
      <c r="B9343" s="4" t="s">
        <v>7277</v>
      </c>
      <c r="C9343" s="5">
        <v>166.97310000000002</v>
      </c>
    </row>
    <row r="9344" spans="2:3" x14ac:dyDescent="0.3">
      <c r="B9344" s="4" t="s">
        <v>1683</v>
      </c>
      <c r="C9344" s="5">
        <v>166.9589</v>
      </c>
    </row>
    <row r="9345" spans="2:3" x14ac:dyDescent="0.3">
      <c r="B9345" s="4" t="s">
        <v>3479</v>
      </c>
      <c r="C9345" s="5">
        <v>166.42740000000001</v>
      </c>
    </row>
    <row r="9346" spans="2:3" x14ac:dyDescent="0.3">
      <c r="B9346" s="4" t="s">
        <v>10002</v>
      </c>
      <c r="C9346" s="5">
        <v>166.31440000000001</v>
      </c>
    </row>
    <row r="9347" spans="2:3" x14ac:dyDescent="0.3">
      <c r="B9347" s="4" t="s">
        <v>14699</v>
      </c>
      <c r="C9347" s="5">
        <v>165.97210000000001</v>
      </c>
    </row>
    <row r="9348" spans="2:3" x14ac:dyDescent="0.3">
      <c r="B9348" s="4" t="s">
        <v>6519</v>
      </c>
      <c r="C9348" s="5">
        <v>165.9581</v>
      </c>
    </row>
    <row r="9349" spans="2:3" x14ac:dyDescent="0.3">
      <c r="B9349" s="4" t="s">
        <v>9180</v>
      </c>
      <c r="C9349" s="5">
        <v>165.82069999999999</v>
      </c>
    </row>
    <row r="9350" spans="2:3" x14ac:dyDescent="0.3">
      <c r="B9350" s="4" t="s">
        <v>1302</v>
      </c>
      <c r="C9350" s="5">
        <v>165.78290000000001</v>
      </c>
    </row>
    <row r="9351" spans="2:3" x14ac:dyDescent="0.3">
      <c r="B9351" s="4" t="s">
        <v>18675</v>
      </c>
      <c r="C9351" s="5">
        <v>165.7577</v>
      </c>
    </row>
    <row r="9352" spans="2:3" x14ac:dyDescent="0.3">
      <c r="B9352" s="4" t="s">
        <v>9764</v>
      </c>
      <c r="C9352" s="5">
        <v>165.6695</v>
      </c>
    </row>
    <row r="9353" spans="2:3" x14ac:dyDescent="0.3">
      <c r="B9353" s="4" t="s">
        <v>6213</v>
      </c>
      <c r="C9353" s="5">
        <v>165.66319999999999</v>
      </c>
    </row>
    <row r="9354" spans="2:3" x14ac:dyDescent="0.3">
      <c r="B9354" s="4" t="s">
        <v>12067</v>
      </c>
      <c r="C9354" s="5">
        <v>165.56780000000001</v>
      </c>
    </row>
    <row r="9355" spans="2:3" x14ac:dyDescent="0.3">
      <c r="B9355" s="4" t="s">
        <v>12714</v>
      </c>
      <c r="C9355" s="5">
        <v>165.49530000000001</v>
      </c>
    </row>
    <row r="9356" spans="2:3" x14ac:dyDescent="0.3">
      <c r="B9356" s="4" t="s">
        <v>12931</v>
      </c>
      <c r="C9356" s="5">
        <v>165.114</v>
      </c>
    </row>
    <row r="9357" spans="2:3" x14ac:dyDescent="0.3">
      <c r="B9357" s="4" t="s">
        <v>7038</v>
      </c>
      <c r="C9357" s="5">
        <v>165.114</v>
      </c>
    </row>
    <row r="9358" spans="2:3" x14ac:dyDescent="0.3">
      <c r="B9358" s="4" t="s">
        <v>12719</v>
      </c>
      <c r="C9358" s="5">
        <v>165.03800000000001</v>
      </c>
    </row>
    <row r="9359" spans="2:3" x14ac:dyDescent="0.3">
      <c r="B9359" s="4" t="s">
        <v>16864</v>
      </c>
      <c r="C9359" s="5">
        <v>164.61919999999998</v>
      </c>
    </row>
    <row r="9360" spans="2:3" x14ac:dyDescent="0.3">
      <c r="B9360" s="4" t="s">
        <v>1155</v>
      </c>
      <c r="C9360" s="5">
        <v>164.51839999999999</v>
      </c>
    </row>
    <row r="9361" spans="2:3" x14ac:dyDescent="0.3">
      <c r="B9361" s="4" t="s">
        <v>10577</v>
      </c>
      <c r="C9361" s="5">
        <v>164.4684</v>
      </c>
    </row>
    <row r="9362" spans="2:3" x14ac:dyDescent="0.3">
      <c r="B9362" s="4" t="s">
        <v>17583</v>
      </c>
      <c r="C9362" s="5">
        <v>164.39940000000001</v>
      </c>
    </row>
    <row r="9363" spans="2:3" x14ac:dyDescent="0.3">
      <c r="B9363" s="4" t="s">
        <v>8918</v>
      </c>
      <c r="C9363" s="5">
        <v>163.9906</v>
      </c>
    </row>
    <row r="9364" spans="2:3" x14ac:dyDescent="0.3">
      <c r="B9364" s="4" t="s">
        <v>12164</v>
      </c>
      <c r="C9364" s="5">
        <v>163.89230000000001</v>
      </c>
    </row>
    <row r="9365" spans="2:3" x14ac:dyDescent="0.3">
      <c r="B9365" s="4" t="s">
        <v>16396</v>
      </c>
      <c r="C9365" s="5">
        <v>163.5865</v>
      </c>
    </row>
    <row r="9366" spans="2:3" x14ac:dyDescent="0.3">
      <c r="B9366" s="4" t="s">
        <v>14797</v>
      </c>
      <c r="C9366" s="5">
        <v>163.5549</v>
      </c>
    </row>
    <row r="9367" spans="2:3" x14ac:dyDescent="0.3">
      <c r="B9367" s="4" t="s">
        <v>8678</v>
      </c>
      <c r="C9367" s="5">
        <v>163.34880000000001</v>
      </c>
    </row>
    <row r="9368" spans="2:3" x14ac:dyDescent="0.3">
      <c r="B9368" s="4" t="s">
        <v>5975</v>
      </c>
      <c r="C9368" s="5">
        <v>163.32929999999999</v>
      </c>
    </row>
    <row r="9369" spans="2:3" x14ac:dyDescent="0.3">
      <c r="B9369" s="4" t="s">
        <v>12373</v>
      </c>
      <c r="C9369" s="5">
        <v>163.26079999999999</v>
      </c>
    </row>
    <row r="9370" spans="2:3" x14ac:dyDescent="0.3">
      <c r="B9370" s="4" t="s">
        <v>9742</v>
      </c>
      <c r="C9370" s="5">
        <v>163.26079999999999</v>
      </c>
    </row>
    <row r="9371" spans="2:3" x14ac:dyDescent="0.3">
      <c r="B9371" s="4" t="s">
        <v>9599</v>
      </c>
      <c r="C9371" s="5">
        <v>163.26079999999999</v>
      </c>
    </row>
    <row r="9372" spans="2:3" x14ac:dyDescent="0.3">
      <c r="B9372" s="4" t="s">
        <v>11779</v>
      </c>
      <c r="C9372" s="5">
        <v>162.98480000000001</v>
      </c>
    </row>
    <row r="9373" spans="2:3" x14ac:dyDescent="0.3">
      <c r="B9373" s="4" t="s">
        <v>2033</v>
      </c>
      <c r="C9373" s="5">
        <v>162.98480000000001</v>
      </c>
    </row>
    <row r="9374" spans="2:3" x14ac:dyDescent="0.3">
      <c r="B9374" s="4" t="s">
        <v>1596</v>
      </c>
      <c r="C9374" s="5">
        <v>162.697</v>
      </c>
    </row>
    <row r="9375" spans="2:3" x14ac:dyDescent="0.3">
      <c r="B9375" s="4" t="s">
        <v>18077</v>
      </c>
      <c r="C9375" s="5">
        <v>162.68440000000001</v>
      </c>
    </row>
    <row r="9376" spans="2:3" x14ac:dyDescent="0.3">
      <c r="B9376" s="4" t="s">
        <v>10915</v>
      </c>
      <c r="C9376" s="5">
        <v>162.6781</v>
      </c>
    </row>
    <row r="9377" spans="2:3" x14ac:dyDescent="0.3">
      <c r="B9377" s="4" t="s">
        <v>744</v>
      </c>
      <c r="C9377" s="5">
        <v>162.64030000000002</v>
      </c>
    </row>
    <row r="9378" spans="2:3" x14ac:dyDescent="0.3">
      <c r="B9378" s="4" t="s">
        <v>15211</v>
      </c>
      <c r="C9378" s="5">
        <v>162.54579999999999</v>
      </c>
    </row>
    <row r="9379" spans="2:3" x14ac:dyDescent="0.3">
      <c r="B9379" s="4" t="s">
        <v>3861</v>
      </c>
      <c r="C9379" s="5">
        <v>162.47460000000001</v>
      </c>
    </row>
    <row r="9380" spans="2:3" x14ac:dyDescent="0.3">
      <c r="B9380" s="4" t="s">
        <v>5048</v>
      </c>
      <c r="C9380" s="5">
        <v>162.44460000000001</v>
      </c>
    </row>
    <row r="9381" spans="2:3" x14ac:dyDescent="0.3">
      <c r="B9381" s="4" t="s">
        <v>7583</v>
      </c>
      <c r="C9381" s="5">
        <v>162.37709999999998</v>
      </c>
    </row>
    <row r="9382" spans="2:3" x14ac:dyDescent="0.3">
      <c r="B9382" s="4" t="s">
        <v>11402</v>
      </c>
      <c r="C9382" s="5">
        <v>162.3015</v>
      </c>
    </row>
    <row r="9383" spans="2:3" x14ac:dyDescent="0.3">
      <c r="B9383" s="4" t="s">
        <v>17370</v>
      </c>
      <c r="C9383" s="5">
        <v>162.06470000000002</v>
      </c>
    </row>
    <row r="9384" spans="2:3" x14ac:dyDescent="0.3">
      <c r="B9384" s="4" t="s">
        <v>6938</v>
      </c>
      <c r="C9384" s="5">
        <v>161.98869999999999</v>
      </c>
    </row>
    <row r="9385" spans="2:3" x14ac:dyDescent="0.3">
      <c r="B9385" s="4" t="s">
        <v>2057</v>
      </c>
      <c r="C9385" s="5">
        <v>161.971</v>
      </c>
    </row>
    <row r="9386" spans="2:3" x14ac:dyDescent="0.3">
      <c r="B9386" s="4" t="s">
        <v>18632</v>
      </c>
      <c r="C9386" s="5">
        <v>161.9324</v>
      </c>
    </row>
    <row r="9387" spans="2:3" x14ac:dyDescent="0.3">
      <c r="B9387" s="4" t="s">
        <v>8774</v>
      </c>
      <c r="C9387" s="5">
        <v>161.4324</v>
      </c>
    </row>
    <row r="9388" spans="2:3" x14ac:dyDescent="0.3">
      <c r="B9388" s="4" t="s">
        <v>8429</v>
      </c>
      <c r="C9388" s="5">
        <v>161.4324</v>
      </c>
    </row>
    <row r="9389" spans="2:3" x14ac:dyDescent="0.3">
      <c r="B9389" s="4" t="s">
        <v>8826</v>
      </c>
      <c r="C9389" s="5">
        <v>161.4324</v>
      </c>
    </row>
    <row r="9390" spans="2:3" x14ac:dyDescent="0.3">
      <c r="B9390" s="4" t="s">
        <v>2130</v>
      </c>
      <c r="C9390" s="5">
        <v>161.4324</v>
      </c>
    </row>
    <row r="9391" spans="2:3" x14ac:dyDescent="0.3">
      <c r="B9391" s="4" t="s">
        <v>18055</v>
      </c>
      <c r="C9391" s="5">
        <v>161.43010000000001</v>
      </c>
    </row>
    <row r="9392" spans="2:3" x14ac:dyDescent="0.3">
      <c r="B9392" s="4" t="s">
        <v>13429</v>
      </c>
      <c r="C9392" s="5">
        <v>161.43010000000001</v>
      </c>
    </row>
    <row r="9393" spans="2:3" x14ac:dyDescent="0.3">
      <c r="B9393" s="4" t="s">
        <v>16172</v>
      </c>
      <c r="C9393" s="5">
        <v>161.28119999999998</v>
      </c>
    </row>
    <row r="9394" spans="2:3" x14ac:dyDescent="0.3">
      <c r="B9394" s="4" t="s">
        <v>9610</v>
      </c>
      <c r="C9394" s="5">
        <v>160.96780000000001</v>
      </c>
    </row>
    <row r="9395" spans="2:3" x14ac:dyDescent="0.3">
      <c r="B9395" s="4" t="s">
        <v>12474</v>
      </c>
      <c r="C9395" s="5">
        <v>160.7749</v>
      </c>
    </row>
    <row r="9396" spans="2:3" x14ac:dyDescent="0.3">
      <c r="B9396" s="4" t="s">
        <v>9492</v>
      </c>
      <c r="C9396" s="5">
        <v>160.1926</v>
      </c>
    </row>
    <row r="9397" spans="2:3" x14ac:dyDescent="0.3">
      <c r="B9397" s="4" t="s">
        <v>1376</v>
      </c>
      <c r="C9397" s="5">
        <v>160.1233</v>
      </c>
    </row>
    <row r="9398" spans="2:3" x14ac:dyDescent="0.3">
      <c r="B9398" s="4" t="s">
        <v>1815</v>
      </c>
      <c r="C9398" s="5">
        <v>159.97879999999998</v>
      </c>
    </row>
    <row r="9399" spans="2:3" x14ac:dyDescent="0.3">
      <c r="B9399" s="4" t="s">
        <v>12295</v>
      </c>
      <c r="C9399" s="5">
        <v>159.57330000000002</v>
      </c>
    </row>
    <row r="9400" spans="2:3" x14ac:dyDescent="0.3">
      <c r="B9400" s="4" t="s">
        <v>18811</v>
      </c>
      <c r="C9400" s="5">
        <v>159.57329999999999</v>
      </c>
    </row>
    <row r="9401" spans="2:3" x14ac:dyDescent="0.3">
      <c r="B9401" s="4" t="s">
        <v>17948</v>
      </c>
      <c r="C9401" s="5">
        <v>159.57329999999999</v>
      </c>
    </row>
    <row r="9402" spans="2:3" x14ac:dyDescent="0.3">
      <c r="B9402" s="4" t="s">
        <v>1708</v>
      </c>
      <c r="C9402" s="5">
        <v>159.56700000000001</v>
      </c>
    </row>
    <row r="9403" spans="2:3" x14ac:dyDescent="0.3">
      <c r="B9403" s="4" t="s">
        <v>15244</v>
      </c>
      <c r="C9403" s="5">
        <v>159.56070000000003</v>
      </c>
    </row>
    <row r="9404" spans="2:3" x14ac:dyDescent="0.3">
      <c r="B9404" s="4" t="s">
        <v>12288</v>
      </c>
      <c r="C9404" s="5">
        <v>159.5292</v>
      </c>
    </row>
    <row r="9405" spans="2:3" x14ac:dyDescent="0.3">
      <c r="B9405" s="4" t="s">
        <v>15315</v>
      </c>
      <c r="C9405" s="5">
        <v>159.49770000000001</v>
      </c>
    </row>
    <row r="9406" spans="2:3" x14ac:dyDescent="0.3">
      <c r="B9406" s="4" t="s">
        <v>15822</v>
      </c>
      <c r="C9406" s="5">
        <v>159.49770000000001</v>
      </c>
    </row>
    <row r="9407" spans="2:3" x14ac:dyDescent="0.3">
      <c r="B9407" s="4" t="s">
        <v>11874</v>
      </c>
      <c r="C9407" s="5">
        <v>159.4614</v>
      </c>
    </row>
    <row r="9408" spans="2:3" x14ac:dyDescent="0.3">
      <c r="B9408" s="4" t="s">
        <v>13125</v>
      </c>
      <c r="C9408" s="5">
        <v>159.4288</v>
      </c>
    </row>
    <row r="9409" spans="2:3" x14ac:dyDescent="0.3">
      <c r="B9409" s="4" t="s">
        <v>14980</v>
      </c>
      <c r="C9409" s="5">
        <v>159.02799999999999</v>
      </c>
    </row>
    <row r="9410" spans="2:3" x14ac:dyDescent="0.3">
      <c r="B9410" s="4" t="s">
        <v>17435</v>
      </c>
      <c r="C9410" s="5">
        <v>158.99250000000001</v>
      </c>
    </row>
    <row r="9411" spans="2:3" x14ac:dyDescent="0.3">
      <c r="B9411" s="4" t="s">
        <v>18568</v>
      </c>
      <c r="C9411" s="5">
        <v>158.79060000000001</v>
      </c>
    </row>
    <row r="9412" spans="2:3" x14ac:dyDescent="0.3">
      <c r="B9412" s="4" t="s">
        <v>11343</v>
      </c>
      <c r="C9412" s="5">
        <v>158.61180000000002</v>
      </c>
    </row>
    <row r="9413" spans="2:3" x14ac:dyDescent="0.3">
      <c r="B9413" s="4" t="s">
        <v>8431</v>
      </c>
      <c r="C9413" s="5">
        <v>158.55240000000001</v>
      </c>
    </row>
    <row r="9414" spans="2:3" x14ac:dyDescent="0.3">
      <c r="B9414" s="4" t="s">
        <v>4472</v>
      </c>
      <c r="C9414" s="5">
        <v>158.4836</v>
      </c>
    </row>
    <row r="9415" spans="2:3" x14ac:dyDescent="0.3">
      <c r="B9415" s="4" t="s">
        <v>18293</v>
      </c>
      <c r="C9415" s="5">
        <v>158.38350000000003</v>
      </c>
    </row>
    <row r="9416" spans="2:3" x14ac:dyDescent="0.3">
      <c r="B9416" s="4" t="s">
        <v>1011</v>
      </c>
      <c r="C9416" s="5">
        <v>158.31820000000002</v>
      </c>
    </row>
    <row r="9417" spans="2:3" x14ac:dyDescent="0.3">
      <c r="B9417" s="4" t="s">
        <v>11047</v>
      </c>
      <c r="C9417" s="5">
        <v>158.28900000000002</v>
      </c>
    </row>
    <row r="9418" spans="2:3" x14ac:dyDescent="0.3">
      <c r="B9418" s="4" t="s">
        <v>1217</v>
      </c>
      <c r="C9418" s="5">
        <v>158.01420000000002</v>
      </c>
    </row>
    <row r="9419" spans="2:3" x14ac:dyDescent="0.3">
      <c r="B9419" s="4" t="s">
        <v>4321</v>
      </c>
      <c r="C9419" s="5">
        <v>157.65129999999999</v>
      </c>
    </row>
    <row r="9420" spans="2:3" x14ac:dyDescent="0.3">
      <c r="B9420" s="4" t="s">
        <v>10350</v>
      </c>
      <c r="C9420" s="5">
        <v>157.60820000000001</v>
      </c>
    </row>
    <row r="9421" spans="2:3" x14ac:dyDescent="0.3">
      <c r="B9421" s="4" t="s">
        <v>8300</v>
      </c>
      <c r="C9421" s="5">
        <v>157.6019</v>
      </c>
    </row>
    <row r="9422" spans="2:3" x14ac:dyDescent="0.3">
      <c r="B9422" s="4" t="s">
        <v>6012</v>
      </c>
      <c r="C9422" s="5">
        <v>157.4134</v>
      </c>
    </row>
    <row r="9423" spans="2:3" x14ac:dyDescent="0.3">
      <c r="B9423" s="4" t="s">
        <v>8899</v>
      </c>
      <c r="C9423" s="5">
        <v>157.21889999999999</v>
      </c>
    </row>
    <row r="9424" spans="2:3" x14ac:dyDescent="0.3">
      <c r="B9424" s="4" t="s">
        <v>13266</v>
      </c>
      <c r="C9424" s="5">
        <v>157.1361</v>
      </c>
    </row>
    <row r="9425" spans="2:3" x14ac:dyDescent="0.3">
      <c r="B9425" s="4" t="s">
        <v>18523</v>
      </c>
      <c r="C9425" s="5">
        <v>157.06319999999999</v>
      </c>
    </row>
    <row r="9426" spans="2:3" x14ac:dyDescent="0.3">
      <c r="B9426" s="4" t="s">
        <v>951</v>
      </c>
      <c r="C9426" s="5">
        <v>156.99369999999999</v>
      </c>
    </row>
    <row r="9427" spans="2:3" x14ac:dyDescent="0.3">
      <c r="B9427" s="4" t="s">
        <v>4305</v>
      </c>
      <c r="C9427" s="5">
        <v>156.61359999999999</v>
      </c>
    </row>
    <row r="9428" spans="2:3" x14ac:dyDescent="0.3">
      <c r="B9428" s="4" t="s">
        <v>13419</v>
      </c>
      <c r="C9428" s="5">
        <v>156.4496</v>
      </c>
    </row>
    <row r="9429" spans="2:3" x14ac:dyDescent="0.3">
      <c r="B9429" s="4" t="s">
        <v>12251</v>
      </c>
      <c r="C9429" s="5">
        <v>156.43700000000001</v>
      </c>
    </row>
    <row r="9430" spans="2:3" x14ac:dyDescent="0.3">
      <c r="B9430" s="4" t="s">
        <v>12463</v>
      </c>
      <c r="C9430" s="5">
        <v>156.43700000000001</v>
      </c>
    </row>
    <row r="9431" spans="2:3" x14ac:dyDescent="0.3">
      <c r="B9431" s="4" t="s">
        <v>6035</v>
      </c>
      <c r="C9431" s="5">
        <v>156.43700000000001</v>
      </c>
    </row>
    <row r="9432" spans="2:3" x14ac:dyDescent="0.3">
      <c r="B9432" s="4" t="s">
        <v>6097</v>
      </c>
      <c r="C9432" s="5">
        <v>156.43700000000001</v>
      </c>
    </row>
    <row r="9433" spans="2:3" x14ac:dyDescent="0.3">
      <c r="B9433" s="4" t="s">
        <v>3734</v>
      </c>
      <c r="C9433" s="5">
        <v>156.43700000000001</v>
      </c>
    </row>
    <row r="9434" spans="2:3" x14ac:dyDescent="0.3">
      <c r="B9434" s="4" t="s">
        <v>8869</v>
      </c>
      <c r="C9434" s="5">
        <v>156.4307</v>
      </c>
    </row>
    <row r="9435" spans="2:3" x14ac:dyDescent="0.3">
      <c r="B9435" s="4" t="s">
        <v>17524</v>
      </c>
      <c r="C9435" s="5">
        <v>156.4118</v>
      </c>
    </row>
    <row r="9436" spans="2:3" x14ac:dyDescent="0.3">
      <c r="B9436" s="4" t="s">
        <v>18977</v>
      </c>
      <c r="C9436" s="5">
        <v>156.4118</v>
      </c>
    </row>
    <row r="9437" spans="2:3" x14ac:dyDescent="0.3">
      <c r="B9437" s="4" t="s">
        <v>13792</v>
      </c>
      <c r="C9437" s="5">
        <v>156.4118</v>
      </c>
    </row>
    <row r="9438" spans="2:3" x14ac:dyDescent="0.3">
      <c r="B9438" s="4" t="s">
        <v>17347</v>
      </c>
      <c r="C9438" s="5">
        <v>156.374</v>
      </c>
    </row>
    <row r="9439" spans="2:3" x14ac:dyDescent="0.3">
      <c r="B9439" s="4" t="s">
        <v>3216</v>
      </c>
      <c r="C9439" s="5">
        <v>156.374</v>
      </c>
    </row>
    <row r="9440" spans="2:3" x14ac:dyDescent="0.3">
      <c r="B9440" s="4" t="s">
        <v>10786</v>
      </c>
      <c r="C9440" s="5">
        <v>156.29839999999999</v>
      </c>
    </row>
    <row r="9441" spans="2:3" x14ac:dyDescent="0.3">
      <c r="B9441" s="4" t="s">
        <v>11543</v>
      </c>
      <c r="C9441" s="5">
        <v>156.2954</v>
      </c>
    </row>
    <row r="9442" spans="2:3" x14ac:dyDescent="0.3">
      <c r="B9442" s="4" t="s">
        <v>1695</v>
      </c>
      <c r="C9442" s="5">
        <v>156.26060000000001</v>
      </c>
    </row>
    <row r="9443" spans="2:3" x14ac:dyDescent="0.3">
      <c r="B9443" s="4" t="s">
        <v>12148</v>
      </c>
      <c r="C9443" s="5">
        <v>155.9606</v>
      </c>
    </row>
    <row r="9444" spans="2:3" x14ac:dyDescent="0.3">
      <c r="B9444" s="4" t="s">
        <v>15169</v>
      </c>
      <c r="C9444" s="5">
        <v>155.96019999999999</v>
      </c>
    </row>
    <row r="9445" spans="2:3" x14ac:dyDescent="0.3">
      <c r="B9445" s="4" t="s">
        <v>15623</v>
      </c>
      <c r="C9445" s="5">
        <v>155.74860000000001</v>
      </c>
    </row>
    <row r="9446" spans="2:3" x14ac:dyDescent="0.3">
      <c r="B9446" s="4" t="s">
        <v>12461</v>
      </c>
      <c r="C9446" s="5">
        <v>155.62280000000001</v>
      </c>
    </row>
    <row r="9447" spans="2:3" x14ac:dyDescent="0.3">
      <c r="B9447" s="4" t="s">
        <v>9811</v>
      </c>
      <c r="C9447" s="5">
        <v>155.25980000000001</v>
      </c>
    </row>
    <row r="9448" spans="2:3" x14ac:dyDescent="0.3">
      <c r="B9448" s="4" t="s">
        <v>13678</v>
      </c>
      <c r="C9448" s="5">
        <v>154.62039999999999</v>
      </c>
    </row>
    <row r="9449" spans="2:3" x14ac:dyDescent="0.3">
      <c r="B9449" s="4" t="s">
        <v>12020</v>
      </c>
      <c r="C9449" s="5">
        <v>154.59599999999998</v>
      </c>
    </row>
    <row r="9450" spans="2:3" x14ac:dyDescent="0.3">
      <c r="B9450" s="4" t="s">
        <v>3672</v>
      </c>
      <c r="C9450" s="5">
        <v>154.58799999999999</v>
      </c>
    </row>
    <row r="9451" spans="2:3" x14ac:dyDescent="0.3">
      <c r="B9451" s="4" t="s">
        <v>15705</v>
      </c>
      <c r="C9451" s="5">
        <v>154.5204</v>
      </c>
    </row>
    <row r="9452" spans="2:3" x14ac:dyDescent="0.3">
      <c r="B9452" s="4" t="s">
        <v>2479</v>
      </c>
      <c r="C9452" s="5">
        <v>154.47710000000001</v>
      </c>
    </row>
    <row r="9453" spans="2:3" x14ac:dyDescent="0.3">
      <c r="B9453" s="4" t="s">
        <v>11220</v>
      </c>
      <c r="C9453" s="5">
        <v>154.45820000000001</v>
      </c>
    </row>
    <row r="9454" spans="2:3" x14ac:dyDescent="0.3">
      <c r="B9454" s="4" t="s">
        <v>5208</v>
      </c>
      <c r="C9454" s="5">
        <v>154.24600000000001</v>
      </c>
    </row>
    <row r="9455" spans="2:3" x14ac:dyDescent="0.3">
      <c r="B9455" s="4" t="s">
        <v>2069</v>
      </c>
      <c r="C9455" s="5">
        <v>154.14940000000001</v>
      </c>
    </row>
    <row r="9456" spans="2:3" x14ac:dyDescent="0.3">
      <c r="B9456" s="4" t="s">
        <v>14401</v>
      </c>
      <c r="C9456" s="5">
        <v>154.12950000000001</v>
      </c>
    </row>
    <row r="9457" spans="2:3" x14ac:dyDescent="0.3">
      <c r="B9457" s="4" t="s">
        <v>1691</v>
      </c>
      <c r="C9457" s="5">
        <v>153.71850000000001</v>
      </c>
    </row>
    <row r="9458" spans="2:3" x14ac:dyDescent="0.3">
      <c r="B9458" s="4" t="s">
        <v>11624</v>
      </c>
      <c r="C9458" s="5">
        <v>153.71370000000002</v>
      </c>
    </row>
    <row r="9459" spans="2:3" x14ac:dyDescent="0.3">
      <c r="B9459" s="4" t="s">
        <v>8530</v>
      </c>
      <c r="C9459" s="5">
        <v>153.52550000000002</v>
      </c>
    </row>
    <row r="9460" spans="2:3" x14ac:dyDescent="0.3">
      <c r="B9460" s="4" t="s">
        <v>14063</v>
      </c>
      <c r="C9460" s="5">
        <v>153.423</v>
      </c>
    </row>
    <row r="9461" spans="2:3" x14ac:dyDescent="0.3">
      <c r="B9461" s="4" t="s">
        <v>12420</v>
      </c>
      <c r="C9461" s="5">
        <v>153.37</v>
      </c>
    </row>
    <row r="9462" spans="2:3" x14ac:dyDescent="0.3">
      <c r="B9462" s="4" t="s">
        <v>8736</v>
      </c>
      <c r="C9462" s="5">
        <v>153.37</v>
      </c>
    </row>
    <row r="9463" spans="2:3" x14ac:dyDescent="0.3">
      <c r="B9463" s="4" t="s">
        <v>12282</v>
      </c>
      <c r="C9463" s="5">
        <v>153.36290000000002</v>
      </c>
    </row>
    <row r="9464" spans="2:3" x14ac:dyDescent="0.3">
      <c r="B9464" s="4" t="s">
        <v>13827</v>
      </c>
      <c r="C9464" s="5">
        <v>153.32589999999999</v>
      </c>
    </row>
    <row r="9465" spans="2:3" x14ac:dyDescent="0.3">
      <c r="B9465" s="4" t="s">
        <v>6997</v>
      </c>
      <c r="C9465" s="5">
        <v>153.32589999999999</v>
      </c>
    </row>
    <row r="9466" spans="2:3" x14ac:dyDescent="0.3">
      <c r="B9466" s="4" t="s">
        <v>5919</v>
      </c>
      <c r="C9466" s="5">
        <v>153.30699999999999</v>
      </c>
    </row>
    <row r="9467" spans="2:3" x14ac:dyDescent="0.3">
      <c r="B9467" s="4" t="s">
        <v>14571</v>
      </c>
      <c r="C9467" s="5">
        <v>153.28810000000001</v>
      </c>
    </row>
    <row r="9468" spans="2:3" x14ac:dyDescent="0.3">
      <c r="B9468" s="4" t="s">
        <v>4414</v>
      </c>
      <c r="C9468" s="5">
        <v>153.2629</v>
      </c>
    </row>
    <row r="9469" spans="2:3" x14ac:dyDescent="0.3">
      <c r="B9469" s="4" t="s">
        <v>14999</v>
      </c>
      <c r="C9469" s="5">
        <v>153.25030000000001</v>
      </c>
    </row>
    <row r="9470" spans="2:3" x14ac:dyDescent="0.3">
      <c r="B9470" s="4" t="s">
        <v>1139</v>
      </c>
      <c r="C9470" s="5">
        <v>153.25030000000001</v>
      </c>
    </row>
    <row r="9471" spans="2:3" x14ac:dyDescent="0.3">
      <c r="B9471" s="4" t="s">
        <v>4719</v>
      </c>
      <c r="C9471" s="5">
        <v>153.23140000000001</v>
      </c>
    </row>
    <row r="9472" spans="2:3" x14ac:dyDescent="0.3">
      <c r="B9472" s="4" t="s">
        <v>11582</v>
      </c>
      <c r="C9472" s="5">
        <v>153.16249999999999</v>
      </c>
    </row>
    <row r="9473" spans="2:3" x14ac:dyDescent="0.3">
      <c r="B9473" s="4" t="s">
        <v>15625</v>
      </c>
      <c r="C9473" s="5">
        <v>153.0566</v>
      </c>
    </row>
    <row r="9474" spans="2:3" x14ac:dyDescent="0.3">
      <c r="B9474" s="4" t="s">
        <v>16726</v>
      </c>
      <c r="C9474" s="5">
        <v>152.92350000000002</v>
      </c>
    </row>
    <row r="9475" spans="2:3" x14ac:dyDescent="0.3">
      <c r="B9475" s="4" t="s">
        <v>3321</v>
      </c>
      <c r="C9475" s="5">
        <v>152.5676</v>
      </c>
    </row>
    <row r="9476" spans="2:3" x14ac:dyDescent="0.3">
      <c r="B9476" s="4" t="s">
        <v>12049</v>
      </c>
      <c r="C9476" s="5">
        <v>152.33609999999999</v>
      </c>
    </row>
    <row r="9477" spans="2:3" x14ac:dyDescent="0.3">
      <c r="B9477" s="4" t="s">
        <v>11173</v>
      </c>
      <c r="C9477" s="5">
        <v>152.28020000000001</v>
      </c>
    </row>
    <row r="9478" spans="2:3" x14ac:dyDescent="0.3">
      <c r="B9478" s="4" t="s">
        <v>5792</v>
      </c>
      <c r="C9478" s="5">
        <v>152.26129999999998</v>
      </c>
    </row>
    <row r="9479" spans="2:3" x14ac:dyDescent="0.3">
      <c r="B9479" s="4" t="s">
        <v>17615</v>
      </c>
      <c r="C9479" s="5">
        <v>151.3545</v>
      </c>
    </row>
    <row r="9480" spans="2:3" x14ac:dyDescent="0.3">
      <c r="B9480" s="4" t="s">
        <v>10029</v>
      </c>
      <c r="C9480" s="5">
        <v>151.3545</v>
      </c>
    </row>
    <row r="9481" spans="2:3" x14ac:dyDescent="0.3">
      <c r="B9481" s="4" t="s">
        <v>9980</v>
      </c>
      <c r="C9481" s="5">
        <v>151.3545</v>
      </c>
    </row>
    <row r="9482" spans="2:3" x14ac:dyDescent="0.3">
      <c r="B9482" s="4" t="s">
        <v>6005</v>
      </c>
      <c r="C9482" s="5">
        <v>151.3545</v>
      </c>
    </row>
    <row r="9483" spans="2:3" x14ac:dyDescent="0.3">
      <c r="B9483" s="4" t="s">
        <v>2764</v>
      </c>
      <c r="C9483" s="5">
        <v>151.3545</v>
      </c>
    </row>
    <row r="9484" spans="2:3" x14ac:dyDescent="0.3">
      <c r="B9484" s="4" t="s">
        <v>1257</v>
      </c>
      <c r="C9484" s="5">
        <v>151.3545</v>
      </c>
    </row>
    <row r="9485" spans="2:3" x14ac:dyDescent="0.3">
      <c r="B9485" s="4" t="s">
        <v>16258</v>
      </c>
      <c r="C9485" s="5">
        <v>151.18510000000001</v>
      </c>
    </row>
    <row r="9486" spans="2:3" x14ac:dyDescent="0.3">
      <c r="B9486" s="4" t="s">
        <v>8874</v>
      </c>
      <c r="C9486" s="5">
        <v>150.7089</v>
      </c>
    </row>
    <row r="9487" spans="2:3" x14ac:dyDescent="0.3">
      <c r="B9487" s="4" t="s">
        <v>6865</v>
      </c>
      <c r="C9487" s="5">
        <v>150.6841</v>
      </c>
    </row>
    <row r="9488" spans="2:3" x14ac:dyDescent="0.3">
      <c r="B9488" s="4" t="s">
        <v>18762</v>
      </c>
      <c r="C9488" s="5">
        <v>150.18960000000001</v>
      </c>
    </row>
    <row r="9489" spans="2:3" x14ac:dyDescent="0.3">
      <c r="B9489" s="4" t="s">
        <v>15809</v>
      </c>
      <c r="C9489" s="5">
        <v>150.18960000000001</v>
      </c>
    </row>
    <row r="9490" spans="2:3" x14ac:dyDescent="0.3">
      <c r="B9490" s="4" t="s">
        <v>13961</v>
      </c>
      <c r="C9490" s="5">
        <v>150.18960000000001</v>
      </c>
    </row>
    <row r="9491" spans="2:3" x14ac:dyDescent="0.3">
      <c r="B9491" s="4" t="s">
        <v>9269</v>
      </c>
      <c r="C9491" s="5">
        <v>150.18960000000001</v>
      </c>
    </row>
    <row r="9492" spans="2:3" x14ac:dyDescent="0.3">
      <c r="B9492" s="4" t="s">
        <v>14123</v>
      </c>
      <c r="C9492" s="5">
        <v>150.1644</v>
      </c>
    </row>
    <row r="9493" spans="2:3" x14ac:dyDescent="0.3">
      <c r="B9493" s="4" t="s">
        <v>7831</v>
      </c>
      <c r="C9493" s="5">
        <v>150.1644</v>
      </c>
    </row>
    <row r="9494" spans="2:3" x14ac:dyDescent="0.3">
      <c r="B9494" s="4" t="s">
        <v>18085</v>
      </c>
      <c r="C9494" s="5">
        <v>150.15180000000001</v>
      </c>
    </row>
    <row r="9495" spans="2:3" x14ac:dyDescent="0.3">
      <c r="B9495" s="4" t="s">
        <v>9895</v>
      </c>
      <c r="C9495" s="5">
        <v>150.114</v>
      </c>
    </row>
    <row r="9496" spans="2:3" x14ac:dyDescent="0.3">
      <c r="B9496" s="4" t="s">
        <v>2796</v>
      </c>
      <c r="C9496" s="5">
        <v>150.08879999999999</v>
      </c>
    </row>
    <row r="9497" spans="2:3" x14ac:dyDescent="0.3">
      <c r="B9497" s="4" t="s">
        <v>14905</v>
      </c>
      <c r="C9497" s="5">
        <v>150.05099999999999</v>
      </c>
    </row>
    <row r="9498" spans="2:3" x14ac:dyDescent="0.3">
      <c r="B9498" s="4" t="s">
        <v>4713</v>
      </c>
      <c r="C9498" s="5">
        <v>149.93929999999997</v>
      </c>
    </row>
    <row r="9499" spans="2:3" x14ac:dyDescent="0.3">
      <c r="B9499" s="4" t="s">
        <v>12631</v>
      </c>
      <c r="C9499" s="5">
        <v>149.8905</v>
      </c>
    </row>
    <row r="9500" spans="2:3" x14ac:dyDescent="0.3">
      <c r="B9500" s="4" t="s">
        <v>13866</v>
      </c>
      <c r="C9500" s="5">
        <v>149.80100000000002</v>
      </c>
    </row>
    <row r="9501" spans="2:3" x14ac:dyDescent="0.3">
      <c r="B9501" s="4" t="s">
        <v>10385</v>
      </c>
      <c r="C9501" s="5">
        <v>149.49430000000001</v>
      </c>
    </row>
    <row r="9502" spans="2:3" x14ac:dyDescent="0.3">
      <c r="B9502" s="4" t="s">
        <v>16072</v>
      </c>
      <c r="C9502" s="5">
        <v>149.4701</v>
      </c>
    </row>
    <row r="9503" spans="2:3" x14ac:dyDescent="0.3">
      <c r="B9503" s="4" t="s">
        <v>12161</v>
      </c>
      <c r="C9503" s="5">
        <v>149.4701</v>
      </c>
    </row>
    <row r="9504" spans="2:3" x14ac:dyDescent="0.3">
      <c r="B9504" s="4" t="s">
        <v>3966</v>
      </c>
      <c r="C9504" s="5">
        <v>149.4701</v>
      </c>
    </row>
    <row r="9505" spans="2:3" x14ac:dyDescent="0.3">
      <c r="B9505" s="4" t="s">
        <v>2850</v>
      </c>
      <c r="C9505" s="5">
        <v>149.4701</v>
      </c>
    </row>
    <row r="9506" spans="2:3" x14ac:dyDescent="0.3">
      <c r="B9506" s="4" t="s">
        <v>18453</v>
      </c>
      <c r="C9506" s="5">
        <v>149.42500000000001</v>
      </c>
    </row>
    <row r="9507" spans="2:3" x14ac:dyDescent="0.3">
      <c r="B9507" s="4" t="s">
        <v>3296</v>
      </c>
      <c r="C9507" s="5">
        <v>149.41320000000002</v>
      </c>
    </row>
    <row r="9508" spans="2:3" x14ac:dyDescent="0.3">
      <c r="B9508" s="4" t="s">
        <v>2475</v>
      </c>
      <c r="C9508" s="5">
        <v>149.39429999999999</v>
      </c>
    </row>
    <row r="9509" spans="2:3" x14ac:dyDescent="0.3">
      <c r="B9509" s="4" t="s">
        <v>1518</v>
      </c>
      <c r="C9509" s="5">
        <v>149.28140000000002</v>
      </c>
    </row>
    <row r="9510" spans="2:3" x14ac:dyDescent="0.3">
      <c r="B9510" s="4" t="s">
        <v>12144</v>
      </c>
      <c r="C9510" s="5">
        <v>149.2439</v>
      </c>
    </row>
    <row r="9511" spans="2:3" x14ac:dyDescent="0.3">
      <c r="B9511" s="4" t="s">
        <v>2090</v>
      </c>
      <c r="C9511" s="5">
        <v>149.1063</v>
      </c>
    </row>
    <row r="9512" spans="2:3" x14ac:dyDescent="0.3">
      <c r="B9512" s="4" t="s">
        <v>15735</v>
      </c>
      <c r="C9512" s="5">
        <v>149.01240000000001</v>
      </c>
    </row>
    <row r="9513" spans="2:3" x14ac:dyDescent="0.3">
      <c r="B9513" s="4" t="s">
        <v>12456</v>
      </c>
      <c r="C9513" s="5">
        <v>149.01240000000001</v>
      </c>
    </row>
    <row r="9514" spans="2:3" x14ac:dyDescent="0.3">
      <c r="B9514" s="4" t="s">
        <v>13952</v>
      </c>
      <c r="C9514" s="5">
        <v>148.702</v>
      </c>
    </row>
    <row r="9515" spans="2:3" x14ac:dyDescent="0.3">
      <c r="B9515" s="4" t="s">
        <v>1729</v>
      </c>
      <c r="C9515" s="5">
        <v>148.16750000000002</v>
      </c>
    </row>
    <row r="9516" spans="2:3" x14ac:dyDescent="0.3">
      <c r="B9516" s="4" t="s">
        <v>16069</v>
      </c>
      <c r="C9516" s="5">
        <v>148.16679999999999</v>
      </c>
    </row>
    <row r="9517" spans="2:3" x14ac:dyDescent="0.3">
      <c r="B9517" s="4" t="s">
        <v>15557</v>
      </c>
      <c r="C9517" s="5">
        <v>148.14500000000001</v>
      </c>
    </row>
    <row r="9518" spans="2:3" x14ac:dyDescent="0.3">
      <c r="B9518" s="4" t="s">
        <v>13448</v>
      </c>
      <c r="C9518" s="5">
        <v>147.97970000000001</v>
      </c>
    </row>
    <row r="9519" spans="2:3" x14ac:dyDescent="0.3">
      <c r="B9519" s="4" t="s">
        <v>13210</v>
      </c>
      <c r="C9519" s="5">
        <v>147.97970000000001</v>
      </c>
    </row>
    <row r="9520" spans="2:3" x14ac:dyDescent="0.3">
      <c r="B9520" s="4" t="s">
        <v>5244</v>
      </c>
      <c r="C9520" s="5">
        <v>147.97970000000001</v>
      </c>
    </row>
    <row r="9521" spans="2:3" x14ac:dyDescent="0.3">
      <c r="B9521" s="4" t="s">
        <v>8284</v>
      </c>
      <c r="C9521" s="5">
        <v>147.64150000000001</v>
      </c>
    </row>
    <row r="9522" spans="2:3" x14ac:dyDescent="0.3">
      <c r="B9522" s="4" t="s">
        <v>2949</v>
      </c>
      <c r="C9522" s="5">
        <v>147.62950000000001</v>
      </c>
    </row>
    <row r="9523" spans="2:3" x14ac:dyDescent="0.3">
      <c r="B9523" s="4" t="s">
        <v>17721</v>
      </c>
      <c r="C9523" s="5">
        <v>147.5848</v>
      </c>
    </row>
    <row r="9524" spans="2:3" x14ac:dyDescent="0.3">
      <c r="B9524" s="4" t="s">
        <v>3318</v>
      </c>
      <c r="C9524" s="5">
        <v>147.34740000000002</v>
      </c>
    </row>
    <row r="9525" spans="2:3" x14ac:dyDescent="0.3">
      <c r="B9525" s="4" t="s">
        <v>7101</v>
      </c>
      <c r="C9525" s="5">
        <v>147.04070000000002</v>
      </c>
    </row>
    <row r="9526" spans="2:3" x14ac:dyDescent="0.3">
      <c r="B9526" s="4" t="s">
        <v>8484</v>
      </c>
      <c r="C9526" s="5">
        <v>147.04069999999999</v>
      </c>
    </row>
    <row r="9527" spans="2:3" x14ac:dyDescent="0.3">
      <c r="B9527" s="4" t="s">
        <v>15698</v>
      </c>
      <c r="C9527" s="5">
        <v>147.00290000000001</v>
      </c>
    </row>
    <row r="9528" spans="2:3" x14ac:dyDescent="0.3">
      <c r="B9528" s="4" t="s">
        <v>7948</v>
      </c>
      <c r="C9528" s="5">
        <v>146.98400000000001</v>
      </c>
    </row>
    <row r="9529" spans="2:3" x14ac:dyDescent="0.3">
      <c r="B9529" s="4" t="s">
        <v>2048</v>
      </c>
      <c r="C9529" s="5">
        <v>146.9529</v>
      </c>
    </row>
    <row r="9530" spans="2:3" x14ac:dyDescent="0.3">
      <c r="B9530" s="4" t="s">
        <v>17283</v>
      </c>
      <c r="C9530" s="5">
        <v>146.91470000000001</v>
      </c>
    </row>
    <row r="9531" spans="2:3" x14ac:dyDescent="0.3">
      <c r="B9531" s="4" t="s">
        <v>15614</v>
      </c>
      <c r="C9531" s="5">
        <v>146.9102</v>
      </c>
    </row>
    <row r="9532" spans="2:3" x14ac:dyDescent="0.3">
      <c r="B9532" s="4" t="s">
        <v>7636</v>
      </c>
      <c r="C9532" s="5">
        <v>146.8836</v>
      </c>
    </row>
    <row r="9533" spans="2:3" x14ac:dyDescent="0.3">
      <c r="B9533" s="4" t="s">
        <v>7070</v>
      </c>
      <c r="C9533" s="5">
        <v>146.87729999999999</v>
      </c>
    </row>
    <row r="9534" spans="2:3" x14ac:dyDescent="0.3">
      <c r="B9534" s="4" t="s">
        <v>4756</v>
      </c>
      <c r="C9534" s="5">
        <v>146.7277</v>
      </c>
    </row>
    <row r="9535" spans="2:3" x14ac:dyDescent="0.3">
      <c r="B9535" s="4" t="s">
        <v>7597</v>
      </c>
      <c r="C9535" s="5">
        <v>146.58929999999998</v>
      </c>
    </row>
    <row r="9536" spans="2:3" x14ac:dyDescent="0.3">
      <c r="B9536" s="4" t="s">
        <v>14973</v>
      </c>
      <c r="C9536" s="5">
        <v>146.23560000000001</v>
      </c>
    </row>
    <row r="9537" spans="2:3" x14ac:dyDescent="0.3">
      <c r="B9537" s="4" t="s">
        <v>16774</v>
      </c>
      <c r="C9537" s="5">
        <v>146.01840000000001</v>
      </c>
    </row>
    <row r="9538" spans="2:3" x14ac:dyDescent="0.3">
      <c r="B9538" s="4" t="s">
        <v>13487</v>
      </c>
      <c r="C9538" s="5">
        <v>145.78869999999998</v>
      </c>
    </row>
    <row r="9539" spans="2:3" x14ac:dyDescent="0.3">
      <c r="B9539" s="4" t="s">
        <v>10498</v>
      </c>
      <c r="C9539" s="5">
        <v>145.65010000000001</v>
      </c>
    </row>
    <row r="9540" spans="2:3" x14ac:dyDescent="0.3">
      <c r="B9540" s="4" t="s">
        <v>6100</v>
      </c>
      <c r="C9540" s="5">
        <v>145.33789999999999</v>
      </c>
    </row>
    <row r="9541" spans="2:3" x14ac:dyDescent="0.3">
      <c r="B9541" s="4" t="s">
        <v>6410</v>
      </c>
      <c r="C9541" s="5">
        <v>145.11590000000001</v>
      </c>
    </row>
    <row r="9542" spans="2:3" x14ac:dyDescent="0.3">
      <c r="B9542" s="4" t="s">
        <v>12597</v>
      </c>
      <c r="C9542" s="5">
        <v>145.0565</v>
      </c>
    </row>
    <row r="9543" spans="2:3" x14ac:dyDescent="0.3">
      <c r="B9543" s="4" t="s">
        <v>11327</v>
      </c>
      <c r="C9543" s="5">
        <v>144.9494</v>
      </c>
    </row>
    <row r="9544" spans="2:3" x14ac:dyDescent="0.3">
      <c r="B9544" s="4" t="s">
        <v>3636</v>
      </c>
      <c r="C9544" s="5">
        <v>144.84020000000001</v>
      </c>
    </row>
    <row r="9545" spans="2:3" x14ac:dyDescent="0.3">
      <c r="B9545" s="4" t="s">
        <v>17028</v>
      </c>
      <c r="C9545" s="5">
        <v>144.47370000000001</v>
      </c>
    </row>
    <row r="9546" spans="2:3" x14ac:dyDescent="0.3">
      <c r="B9546" s="4" t="s">
        <v>5800</v>
      </c>
      <c r="C9546" s="5">
        <v>144.11070000000001</v>
      </c>
    </row>
    <row r="9547" spans="2:3" x14ac:dyDescent="0.3">
      <c r="B9547" s="4" t="s">
        <v>18952</v>
      </c>
      <c r="C9547" s="5">
        <v>144.0874</v>
      </c>
    </row>
    <row r="9548" spans="2:3" x14ac:dyDescent="0.3">
      <c r="B9548" s="4" t="s">
        <v>11442</v>
      </c>
      <c r="C9548" s="5">
        <v>143.917</v>
      </c>
    </row>
    <row r="9549" spans="2:3" x14ac:dyDescent="0.3">
      <c r="B9549" s="4" t="s">
        <v>16409</v>
      </c>
      <c r="C9549" s="5">
        <v>143.90449999999998</v>
      </c>
    </row>
    <row r="9550" spans="2:3" x14ac:dyDescent="0.3">
      <c r="B9550" s="4" t="s">
        <v>9952</v>
      </c>
      <c r="C9550" s="5">
        <v>143.8792</v>
      </c>
    </row>
    <row r="9551" spans="2:3" x14ac:dyDescent="0.3">
      <c r="B9551" s="4" t="s">
        <v>17768</v>
      </c>
      <c r="C9551" s="5">
        <v>143.8477</v>
      </c>
    </row>
    <row r="9552" spans="2:3" x14ac:dyDescent="0.3">
      <c r="B9552" s="4" t="s">
        <v>8490</v>
      </c>
      <c r="C9552" s="5">
        <v>143.81620000000001</v>
      </c>
    </row>
    <row r="9553" spans="2:3" x14ac:dyDescent="0.3">
      <c r="B9553" s="4" t="s">
        <v>9723</v>
      </c>
      <c r="C9553" s="5">
        <v>143.80359999999999</v>
      </c>
    </row>
    <row r="9554" spans="2:3" x14ac:dyDescent="0.3">
      <c r="B9554" s="4" t="s">
        <v>7057</v>
      </c>
      <c r="C9554" s="5">
        <v>143.79730000000001</v>
      </c>
    </row>
    <row r="9555" spans="2:3" x14ac:dyDescent="0.3">
      <c r="B9555" s="4" t="s">
        <v>697</v>
      </c>
      <c r="C9555" s="5">
        <v>143.67250000000001</v>
      </c>
    </row>
    <row r="9556" spans="2:3" x14ac:dyDescent="0.3">
      <c r="B9556" s="4" t="s">
        <v>17685</v>
      </c>
      <c r="C9556" s="5">
        <v>143.6138</v>
      </c>
    </row>
    <row r="9557" spans="2:3" x14ac:dyDescent="0.3">
      <c r="B9557" s="4" t="s">
        <v>3844</v>
      </c>
      <c r="C9557" s="5">
        <v>143.55949999999999</v>
      </c>
    </row>
    <row r="9558" spans="2:3" x14ac:dyDescent="0.3">
      <c r="B9558" s="4" t="s">
        <v>16852</v>
      </c>
      <c r="C9558" s="5">
        <v>143.00239999999999</v>
      </c>
    </row>
    <row r="9559" spans="2:3" x14ac:dyDescent="0.3">
      <c r="B9559" s="4" t="s">
        <v>17714</v>
      </c>
      <c r="C9559" s="5">
        <v>142.85319999999999</v>
      </c>
    </row>
    <row r="9560" spans="2:3" x14ac:dyDescent="0.3">
      <c r="B9560" s="4" t="s">
        <v>6516</v>
      </c>
      <c r="C9560" s="5">
        <v>142.85319999999999</v>
      </c>
    </row>
    <row r="9561" spans="2:3" x14ac:dyDescent="0.3">
      <c r="B9561" s="4" t="s">
        <v>830</v>
      </c>
      <c r="C9561" s="5">
        <v>142.85319999999999</v>
      </c>
    </row>
    <row r="9562" spans="2:3" x14ac:dyDescent="0.3">
      <c r="B9562" s="4" t="s">
        <v>1445</v>
      </c>
      <c r="C9562" s="5">
        <v>142.85319999999999</v>
      </c>
    </row>
    <row r="9563" spans="2:3" x14ac:dyDescent="0.3">
      <c r="B9563" s="4" t="s">
        <v>7529</v>
      </c>
      <c r="C9563" s="5">
        <v>142.75869999999998</v>
      </c>
    </row>
    <row r="9564" spans="2:3" x14ac:dyDescent="0.3">
      <c r="B9564" s="4" t="s">
        <v>16355</v>
      </c>
      <c r="C9564" s="5">
        <v>142.2268</v>
      </c>
    </row>
    <row r="9565" spans="2:3" x14ac:dyDescent="0.3">
      <c r="B9565" s="4" t="s">
        <v>10749</v>
      </c>
      <c r="C9565" s="5">
        <v>142.00729999999999</v>
      </c>
    </row>
    <row r="9566" spans="2:3" x14ac:dyDescent="0.3">
      <c r="B9566" s="4" t="s">
        <v>7461</v>
      </c>
      <c r="C9566" s="5">
        <v>141.9067</v>
      </c>
    </row>
    <row r="9567" spans="2:3" x14ac:dyDescent="0.3">
      <c r="B9567" s="4" t="s">
        <v>6728</v>
      </c>
      <c r="C9567" s="5">
        <v>141.4315</v>
      </c>
    </row>
    <row r="9568" spans="2:3" x14ac:dyDescent="0.3">
      <c r="B9568" s="4" t="s">
        <v>7199</v>
      </c>
      <c r="C9568" s="5">
        <v>141.21099999999998</v>
      </c>
    </row>
    <row r="9569" spans="2:3" x14ac:dyDescent="0.3">
      <c r="B9569" s="4" t="s">
        <v>16930</v>
      </c>
      <c r="C9569" s="5">
        <v>141.14329999999998</v>
      </c>
    </row>
    <row r="9570" spans="2:3" x14ac:dyDescent="0.3">
      <c r="B9570" s="4" t="s">
        <v>11815</v>
      </c>
      <c r="C9570" s="5">
        <v>141.0754</v>
      </c>
    </row>
    <row r="9571" spans="2:3" x14ac:dyDescent="0.3">
      <c r="B9571" s="4" t="s">
        <v>13797</v>
      </c>
      <c r="C9571" s="5">
        <v>141.03749999999999</v>
      </c>
    </row>
    <row r="9572" spans="2:3" x14ac:dyDescent="0.3">
      <c r="B9572" s="4" t="s">
        <v>16826</v>
      </c>
      <c r="C9572" s="5">
        <v>140.79329999999999</v>
      </c>
    </row>
    <row r="9573" spans="2:3" x14ac:dyDescent="0.3">
      <c r="B9573" s="4" t="s">
        <v>17446</v>
      </c>
      <c r="C9573" s="5">
        <v>140.79329999999999</v>
      </c>
    </row>
    <row r="9574" spans="2:3" x14ac:dyDescent="0.3">
      <c r="B9574" s="4" t="s">
        <v>13500</v>
      </c>
      <c r="C9574" s="5">
        <v>140.79329999999999</v>
      </c>
    </row>
    <row r="9575" spans="2:3" x14ac:dyDescent="0.3">
      <c r="B9575" s="4" t="s">
        <v>11524</v>
      </c>
      <c r="C9575" s="5">
        <v>140.79329999999999</v>
      </c>
    </row>
    <row r="9576" spans="2:3" x14ac:dyDescent="0.3">
      <c r="B9576" s="4" t="s">
        <v>7407</v>
      </c>
      <c r="C9576" s="5">
        <v>140.79329999999999</v>
      </c>
    </row>
    <row r="9577" spans="2:3" x14ac:dyDescent="0.3">
      <c r="B9577" s="4" t="s">
        <v>4155</v>
      </c>
      <c r="C9577" s="5">
        <v>140.79329999999999</v>
      </c>
    </row>
    <row r="9578" spans="2:3" x14ac:dyDescent="0.3">
      <c r="B9578" s="4" t="s">
        <v>2306</v>
      </c>
      <c r="C9578" s="5">
        <v>140.79329999999999</v>
      </c>
    </row>
    <row r="9579" spans="2:3" x14ac:dyDescent="0.3">
      <c r="B9579" s="4" t="s">
        <v>1337</v>
      </c>
      <c r="C9579" s="5">
        <v>140.79329999999999</v>
      </c>
    </row>
    <row r="9580" spans="2:3" x14ac:dyDescent="0.3">
      <c r="B9580" s="4" t="s">
        <v>16085</v>
      </c>
      <c r="C9580" s="5">
        <v>140.71770000000001</v>
      </c>
    </row>
    <row r="9581" spans="2:3" x14ac:dyDescent="0.3">
      <c r="B9581" s="4" t="s">
        <v>11808</v>
      </c>
      <c r="C9581" s="5">
        <v>140.69560000000001</v>
      </c>
    </row>
    <row r="9582" spans="2:3" x14ac:dyDescent="0.3">
      <c r="B9582" s="4" t="s">
        <v>1602</v>
      </c>
      <c r="C9582" s="5">
        <v>140.6925</v>
      </c>
    </row>
    <row r="9583" spans="2:3" x14ac:dyDescent="0.3">
      <c r="B9583" s="4" t="s">
        <v>14790</v>
      </c>
      <c r="C9583" s="5">
        <v>140.6799</v>
      </c>
    </row>
    <row r="9584" spans="2:3" x14ac:dyDescent="0.3">
      <c r="B9584" s="4" t="s">
        <v>13458</v>
      </c>
      <c r="C9584" s="5">
        <v>140.6799</v>
      </c>
    </row>
    <row r="9585" spans="2:3" x14ac:dyDescent="0.3">
      <c r="B9585" s="4" t="s">
        <v>6563</v>
      </c>
      <c r="C9585" s="5">
        <v>140.47399999999999</v>
      </c>
    </row>
    <row r="9586" spans="2:3" x14ac:dyDescent="0.3">
      <c r="B9586" s="4" t="s">
        <v>2420</v>
      </c>
      <c r="C9586" s="5">
        <v>140.1421</v>
      </c>
    </row>
    <row r="9587" spans="2:3" x14ac:dyDescent="0.3">
      <c r="B9587" s="4" t="s">
        <v>9324</v>
      </c>
      <c r="C9587" s="5">
        <v>139.85429999999999</v>
      </c>
    </row>
    <row r="9588" spans="2:3" x14ac:dyDescent="0.3">
      <c r="B9588" s="4" t="s">
        <v>3247</v>
      </c>
      <c r="C9588" s="5">
        <v>139.5342</v>
      </c>
    </row>
    <row r="9589" spans="2:3" x14ac:dyDescent="0.3">
      <c r="B9589" s="4" t="s">
        <v>13819</v>
      </c>
      <c r="C9589" s="5">
        <v>139.49090000000001</v>
      </c>
    </row>
    <row r="9590" spans="2:3" x14ac:dyDescent="0.3">
      <c r="B9590" s="4" t="s">
        <v>14415</v>
      </c>
      <c r="C9590" s="5">
        <v>139.47829999999999</v>
      </c>
    </row>
    <row r="9591" spans="2:3" x14ac:dyDescent="0.3">
      <c r="B9591" s="4" t="s">
        <v>12709</v>
      </c>
      <c r="C9591" s="5">
        <v>139.41499999999999</v>
      </c>
    </row>
    <row r="9592" spans="2:3" x14ac:dyDescent="0.3">
      <c r="B9592" s="4" t="s">
        <v>17905</v>
      </c>
      <c r="C9592" s="5">
        <v>138.85229999999999</v>
      </c>
    </row>
    <row r="9593" spans="2:3" x14ac:dyDescent="0.3">
      <c r="B9593" s="4" t="s">
        <v>16647</v>
      </c>
      <c r="C9593" s="5">
        <v>138.58339999999998</v>
      </c>
    </row>
    <row r="9594" spans="2:3" x14ac:dyDescent="0.3">
      <c r="B9594" s="4" t="s">
        <v>13498</v>
      </c>
      <c r="C9594" s="5">
        <v>138.583</v>
      </c>
    </row>
    <row r="9595" spans="2:3" x14ac:dyDescent="0.3">
      <c r="B9595" s="4" t="s">
        <v>2746</v>
      </c>
      <c r="C9595" s="5">
        <v>138.26410000000001</v>
      </c>
    </row>
    <row r="9596" spans="2:3" x14ac:dyDescent="0.3">
      <c r="B9596" s="4" t="s">
        <v>8996</v>
      </c>
      <c r="C9596" s="5">
        <v>138.17590000000001</v>
      </c>
    </row>
    <row r="9597" spans="2:3" x14ac:dyDescent="0.3">
      <c r="B9597" s="4" t="s">
        <v>5355</v>
      </c>
      <c r="C9597" s="5">
        <v>137.97239999999999</v>
      </c>
    </row>
    <row r="9598" spans="2:3" x14ac:dyDescent="0.3">
      <c r="B9598" s="4" t="s">
        <v>16300</v>
      </c>
      <c r="C9598" s="5">
        <v>137.70679999999999</v>
      </c>
    </row>
    <row r="9599" spans="2:3" x14ac:dyDescent="0.3">
      <c r="B9599" s="4" t="s">
        <v>14028</v>
      </c>
      <c r="C9599" s="5">
        <v>137.70679999999999</v>
      </c>
    </row>
    <row r="9600" spans="2:3" x14ac:dyDescent="0.3">
      <c r="B9600" s="4" t="s">
        <v>6787</v>
      </c>
      <c r="C9600" s="5">
        <v>137.6696</v>
      </c>
    </row>
    <row r="9601" spans="2:3" x14ac:dyDescent="0.3">
      <c r="B9601" s="4" t="s">
        <v>17010</v>
      </c>
      <c r="C9601" s="5">
        <v>137.595</v>
      </c>
    </row>
    <row r="9602" spans="2:3" x14ac:dyDescent="0.3">
      <c r="B9602" s="4" t="s">
        <v>10044</v>
      </c>
      <c r="C9602" s="5">
        <v>137.595</v>
      </c>
    </row>
    <row r="9603" spans="2:3" x14ac:dyDescent="0.3">
      <c r="B9603" s="4" t="s">
        <v>13897</v>
      </c>
      <c r="C9603" s="5">
        <v>137.59399999999999</v>
      </c>
    </row>
    <row r="9604" spans="2:3" x14ac:dyDescent="0.3">
      <c r="B9604" s="4" t="s">
        <v>5075</v>
      </c>
      <c r="C9604" s="5">
        <v>137.59399999999999</v>
      </c>
    </row>
    <row r="9605" spans="2:3" x14ac:dyDescent="0.3">
      <c r="B9605" s="4" t="s">
        <v>7141</v>
      </c>
      <c r="C9605" s="5">
        <v>137.57509999999999</v>
      </c>
    </row>
    <row r="9606" spans="2:3" x14ac:dyDescent="0.3">
      <c r="B9606" s="4" t="s">
        <v>15858</v>
      </c>
      <c r="C9606" s="5">
        <v>137.5625</v>
      </c>
    </row>
    <row r="9607" spans="2:3" x14ac:dyDescent="0.3">
      <c r="B9607" s="4" t="s">
        <v>14099</v>
      </c>
      <c r="C9607" s="5">
        <v>137.5625</v>
      </c>
    </row>
    <row r="9608" spans="2:3" x14ac:dyDescent="0.3">
      <c r="B9608" s="4" t="s">
        <v>1017</v>
      </c>
      <c r="C9608" s="5">
        <v>137.3981</v>
      </c>
    </row>
    <row r="9609" spans="2:3" x14ac:dyDescent="0.3">
      <c r="B9609" s="4" t="s">
        <v>5788</v>
      </c>
      <c r="C9609" s="5">
        <v>137.2997</v>
      </c>
    </row>
    <row r="9610" spans="2:3" x14ac:dyDescent="0.3">
      <c r="B9610" s="4" t="s">
        <v>12971</v>
      </c>
      <c r="C9610" s="5">
        <v>137.0436</v>
      </c>
    </row>
    <row r="9611" spans="2:3" x14ac:dyDescent="0.3">
      <c r="B9611" s="4" t="s">
        <v>17008</v>
      </c>
      <c r="C9611" s="5">
        <v>136.94980000000001</v>
      </c>
    </row>
    <row r="9612" spans="2:3" x14ac:dyDescent="0.3">
      <c r="B9612" s="4" t="s">
        <v>5803</v>
      </c>
      <c r="C9612" s="5">
        <v>136.91759999999999</v>
      </c>
    </row>
    <row r="9613" spans="2:3" x14ac:dyDescent="0.3">
      <c r="B9613" s="4" t="s">
        <v>5617</v>
      </c>
      <c r="C9613" s="5">
        <v>136.67180000000002</v>
      </c>
    </row>
    <row r="9614" spans="2:3" x14ac:dyDescent="0.3">
      <c r="B9614" s="4" t="s">
        <v>13528</v>
      </c>
      <c r="C9614" s="5">
        <v>136.62979999999999</v>
      </c>
    </row>
    <row r="9615" spans="2:3" x14ac:dyDescent="0.3">
      <c r="B9615" s="4" t="s">
        <v>13541</v>
      </c>
      <c r="C9615" s="5">
        <v>136.59469999999999</v>
      </c>
    </row>
    <row r="9616" spans="2:3" x14ac:dyDescent="0.3">
      <c r="B9616" s="4" t="s">
        <v>4665</v>
      </c>
      <c r="C9616" s="5">
        <v>136.59469999999999</v>
      </c>
    </row>
    <row r="9617" spans="2:3" x14ac:dyDescent="0.3">
      <c r="B9617" s="4" t="s">
        <v>12574</v>
      </c>
      <c r="C9617" s="5">
        <v>136.4255</v>
      </c>
    </row>
    <row r="9618" spans="2:3" x14ac:dyDescent="0.3">
      <c r="B9618" s="4" t="s">
        <v>10039</v>
      </c>
      <c r="C9618" s="5">
        <v>136.41759999999999</v>
      </c>
    </row>
    <row r="9619" spans="2:3" x14ac:dyDescent="0.3">
      <c r="B9619" s="4" t="s">
        <v>8784</v>
      </c>
      <c r="C9619" s="5">
        <v>136.25319999999999</v>
      </c>
    </row>
    <row r="9620" spans="2:3" x14ac:dyDescent="0.3">
      <c r="B9620" s="4" t="s">
        <v>12146</v>
      </c>
      <c r="C9620" s="5">
        <v>136.07859999999999</v>
      </c>
    </row>
    <row r="9621" spans="2:3" x14ac:dyDescent="0.3">
      <c r="B9621" s="4" t="s">
        <v>8419</v>
      </c>
      <c r="C9621" s="5">
        <v>136.0675</v>
      </c>
    </row>
    <row r="9622" spans="2:3" x14ac:dyDescent="0.3">
      <c r="B9622" s="4" t="s">
        <v>5042</v>
      </c>
      <c r="C9622" s="5">
        <v>135.9494</v>
      </c>
    </row>
    <row r="9623" spans="2:3" x14ac:dyDescent="0.3">
      <c r="B9623" s="4" t="s">
        <v>12132</v>
      </c>
      <c r="C9623" s="5">
        <v>135.7953</v>
      </c>
    </row>
    <row r="9624" spans="2:3" x14ac:dyDescent="0.3">
      <c r="B9624" s="4" t="s">
        <v>8904</v>
      </c>
      <c r="C9624" s="5">
        <v>135.71639999999999</v>
      </c>
    </row>
    <row r="9625" spans="2:3" x14ac:dyDescent="0.3">
      <c r="B9625" s="4" t="s">
        <v>2227</v>
      </c>
      <c r="C9625" s="5">
        <v>135.71340000000001</v>
      </c>
    </row>
    <row r="9626" spans="2:3" x14ac:dyDescent="0.3">
      <c r="B9626" s="4" t="s">
        <v>14782</v>
      </c>
      <c r="C9626" s="5">
        <v>135.4837</v>
      </c>
    </row>
    <row r="9627" spans="2:3" x14ac:dyDescent="0.3">
      <c r="B9627" s="4" t="s">
        <v>16702</v>
      </c>
      <c r="C9627" s="5">
        <v>135.30889999999999</v>
      </c>
    </row>
    <row r="9628" spans="2:3" x14ac:dyDescent="0.3">
      <c r="B9628" s="4" t="s">
        <v>14513</v>
      </c>
      <c r="C9628" s="5">
        <v>135.0711</v>
      </c>
    </row>
    <row r="9629" spans="2:3" x14ac:dyDescent="0.3">
      <c r="B9629" s="4" t="s">
        <v>11928</v>
      </c>
      <c r="C9629" s="5">
        <v>135.0633</v>
      </c>
    </row>
    <row r="9630" spans="2:3" x14ac:dyDescent="0.3">
      <c r="B9630" s="4" t="s">
        <v>14136</v>
      </c>
      <c r="C9630" s="5">
        <v>135.01439999999999</v>
      </c>
    </row>
    <row r="9631" spans="2:3" x14ac:dyDescent="0.3">
      <c r="B9631" s="4" t="s">
        <v>6582</v>
      </c>
      <c r="C9631" s="5">
        <v>134.85810000000001</v>
      </c>
    </row>
    <row r="9632" spans="2:3" x14ac:dyDescent="0.3">
      <c r="B9632" s="4" t="s">
        <v>13409</v>
      </c>
      <c r="C9632" s="5">
        <v>134.54590000000002</v>
      </c>
    </row>
    <row r="9633" spans="2:3" x14ac:dyDescent="0.3">
      <c r="B9633" s="4" t="s">
        <v>9271</v>
      </c>
      <c r="C9633" s="5">
        <v>134.52699999999999</v>
      </c>
    </row>
    <row r="9634" spans="2:3" x14ac:dyDescent="0.3">
      <c r="B9634" s="4" t="s">
        <v>5657</v>
      </c>
      <c r="C9634" s="5">
        <v>134.52699999999999</v>
      </c>
    </row>
    <row r="9635" spans="2:3" x14ac:dyDescent="0.3">
      <c r="B9635" s="4" t="s">
        <v>5462</v>
      </c>
      <c r="C9635" s="5">
        <v>134.52699999999999</v>
      </c>
    </row>
    <row r="9636" spans="2:3" x14ac:dyDescent="0.3">
      <c r="B9636" s="4" t="s">
        <v>14064</v>
      </c>
      <c r="C9636" s="5">
        <v>134.5086</v>
      </c>
    </row>
    <row r="9637" spans="2:3" x14ac:dyDescent="0.3">
      <c r="B9637" s="4" t="s">
        <v>17117</v>
      </c>
      <c r="C9637" s="5">
        <v>134.50810000000001</v>
      </c>
    </row>
    <row r="9638" spans="2:3" x14ac:dyDescent="0.3">
      <c r="B9638" s="4" t="s">
        <v>5117</v>
      </c>
      <c r="C9638" s="5">
        <v>134.50810000000001</v>
      </c>
    </row>
    <row r="9639" spans="2:3" x14ac:dyDescent="0.3">
      <c r="B9639" s="4" t="s">
        <v>14642</v>
      </c>
      <c r="C9639" s="5">
        <v>134.5017</v>
      </c>
    </row>
    <row r="9640" spans="2:3" x14ac:dyDescent="0.3">
      <c r="B9640" s="4" t="s">
        <v>17596</v>
      </c>
      <c r="C9640" s="5">
        <v>134.47030000000001</v>
      </c>
    </row>
    <row r="9641" spans="2:3" x14ac:dyDescent="0.3">
      <c r="B9641" s="4" t="s">
        <v>1605</v>
      </c>
      <c r="C9641" s="5">
        <v>134.47030000000001</v>
      </c>
    </row>
    <row r="9642" spans="2:3" x14ac:dyDescent="0.3">
      <c r="B9642" s="4" t="s">
        <v>11947</v>
      </c>
      <c r="C9642" s="5">
        <v>134.42619999999999</v>
      </c>
    </row>
    <row r="9643" spans="2:3" x14ac:dyDescent="0.3">
      <c r="B9643" s="4" t="s">
        <v>2170</v>
      </c>
      <c r="C9643" s="5">
        <v>134.3947</v>
      </c>
    </row>
    <row r="9644" spans="2:3" x14ac:dyDescent="0.3">
      <c r="B9644" s="4" t="s">
        <v>596</v>
      </c>
      <c r="C9644" s="5">
        <v>134.3947</v>
      </c>
    </row>
    <row r="9645" spans="2:3" x14ac:dyDescent="0.3">
      <c r="B9645" s="4" t="s">
        <v>2571</v>
      </c>
      <c r="C9645" s="5">
        <v>134.37520000000001</v>
      </c>
    </row>
    <row r="9646" spans="2:3" x14ac:dyDescent="0.3">
      <c r="B9646" s="4" t="s">
        <v>1844</v>
      </c>
      <c r="C9646" s="5">
        <v>134.23920000000001</v>
      </c>
    </row>
    <row r="9647" spans="2:3" x14ac:dyDescent="0.3">
      <c r="B9647" s="4" t="s">
        <v>9618</v>
      </c>
      <c r="C9647" s="5">
        <v>134.2199</v>
      </c>
    </row>
    <row r="9648" spans="2:3" x14ac:dyDescent="0.3">
      <c r="B9648" s="4" t="s">
        <v>6041</v>
      </c>
      <c r="C9648" s="5">
        <v>134.13210000000001</v>
      </c>
    </row>
    <row r="9649" spans="2:3" x14ac:dyDescent="0.3">
      <c r="B9649" s="4" t="s">
        <v>17928</v>
      </c>
      <c r="C9649" s="5">
        <v>134.11359999999999</v>
      </c>
    </row>
    <row r="9650" spans="2:3" x14ac:dyDescent="0.3">
      <c r="B9650" s="4" t="s">
        <v>18527</v>
      </c>
      <c r="C9650" s="5">
        <v>133.85040000000001</v>
      </c>
    </row>
    <row r="9651" spans="2:3" x14ac:dyDescent="0.3">
      <c r="B9651" s="4" t="s">
        <v>14848</v>
      </c>
      <c r="C9651" s="5">
        <v>133.62520000000001</v>
      </c>
    </row>
    <row r="9652" spans="2:3" x14ac:dyDescent="0.3">
      <c r="B9652" s="4" t="s">
        <v>9098</v>
      </c>
      <c r="C9652" s="5">
        <v>133.58680000000001</v>
      </c>
    </row>
    <row r="9653" spans="2:3" x14ac:dyDescent="0.3">
      <c r="B9653" s="4" t="s">
        <v>5401</v>
      </c>
      <c r="C9653" s="5">
        <v>133.0729</v>
      </c>
    </row>
    <row r="9654" spans="2:3" x14ac:dyDescent="0.3">
      <c r="B9654" s="4" t="s">
        <v>8411</v>
      </c>
      <c r="C9654" s="5">
        <v>132.93639999999999</v>
      </c>
    </row>
    <row r="9655" spans="2:3" x14ac:dyDescent="0.3">
      <c r="B9655" s="4" t="s">
        <v>3552</v>
      </c>
      <c r="C9655" s="5">
        <v>132.64269999999999</v>
      </c>
    </row>
    <row r="9656" spans="2:3" x14ac:dyDescent="0.3">
      <c r="B9656" s="4" t="s">
        <v>13465</v>
      </c>
      <c r="C9656" s="5">
        <v>132.57339999999999</v>
      </c>
    </row>
    <row r="9657" spans="2:3" x14ac:dyDescent="0.3">
      <c r="B9657" s="4" t="s">
        <v>4159</v>
      </c>
      <c r="C9657" s="5">
        <v>132.4734</v>
      </c>
    </row>
    <row r="9658" spans="2:3" x14ac:dyDescent="0.3">
      <c r="B9658" s="4" t="s">
        <v>3413</v>
      </c>
      <c r="C9658" s="5">
        <v>132.43559999999999</v>
      </c>
    </row>
    <row r="9659" spans="2:3" x14ac:dyDescent="0.3">
      <c r="B9659" s="4" t="s">
        <v>16840</v>
      </c>
      <c r="C9659" s="5">
        <v>132.41039999999998</v>
      </c>
    </row>
    <row r="9660" spans="2:3" x14ac:dyDescent="0.3">
      <c r="B9660" s="4" t="s">
        <v>12269</v>
      </c>
      <c r="C9660" s="5">
        <v>132.37079999999997</v>
      </c>
    </row>
    <row r="9661" spans="2:3" x14ac:dyDescent="0.3">
      <c r="B9661" s="4" t="s">
        <v>14054</v>
      </c>
      <c r="C9661" s="5">
        <v>132.01700000000002</v>
      </c>
    </row>
    <row r="9662" spans="2:3" x14ac:dyDescent="0.3">
      <c r="B9662" s="4" t="s">
        <v>3505</v>
      </c>
      <c r="C9662" s="5">
        <v>131.99109999999999</v>
      </c>
    </row>
    <row r="9663" spans="2:3" x14ac:dyDescent="0.3">
      <c r="B9663" s="4" t="s">
        <v>3706</v>
      </c>
      <c r="C9663" s="5">
        <v>131.75960000000001</v>
      </c>
    </row>
    <row r="9664" spans="2:3" x14ac:dyDescent="0.3">
      <c r="B9664" s="4" t="s">
        <v>15495</v>
      </c>
      <c r="C9664" s="5">
        <v>131.74780000000001</v>
      </c>
    </row>
    <row r="9665" spans="2:3" x14ac:dyDescent="0.3">
      <c r="B9665" s="4" t="s">
        <v>1804</v>
      </c>
      <c r="C9665" s="5">
        <v>131.7415</v>
      </c>
    </row>
    <row r="9666" spans="2:3" x14ac:dyDescent="0.3">
      <c r="B9666" s="4" t="s">
        <v>2518</v>
      </c>
      <c r="C9666" s="5">
        <v>131.57849999999999</v>
      </c>
    </row>
    <row r="9667" spans="2:3" x14ac:dyDescent="0.3">
      <c r="B9667" s="4" t="s">
        <v>6126</v>
      </c>
      <c r="C9667" s="5">
        <v>131.46</v>
      </c>
    </row>
    <row r="9668" spans="2:3" x14ac:dyDescent="0.3">
      <c r="B9668" s="4" t="s">
        <v>11328</v>
      </c>
      <c r="C9668" s="5">
        <v>131.45939999999999</v>
      </c>
    </row>
    <row r="9669" spans="2:3" x14ac:dyDescent="0.3">
      <c r="B9669" s="4" t="s">
        <v>17054</v>
      </c>
      <c r="C9669" s="5">
        <v>131.44110000000001</v>
      </c>
    </row>
    <row r="9670" spans="2:3" x14ac:dyDescent="0.3">
      <c r="B9670" s="4" t="s">
        <v>16413</v>
      </c>
      <c r="C9670" s="5">
        <v>131.44110000000001</v>
      </c>
    </row>
    <row r="9671" spans="2:3" x14ac:dyDescent="0.3">
      <c r="B9671" s="4" t="s">
        <v>12223</v>
      </c>
      <c r="C9671" s="5">
        <v>131.44110000000001</v>
      </c>
    </row>
    <row r="9672" spans="2:3" x14ac:dyDescent="0.3">
      <c r="B9672" s="4" t="s">
        <v>7266</v>
      </c>
      <c r="C9672" s="5">
        <v>131.44110000000001</v>
      </c>
    </row>
    <row r="9673" spans="2:3" x14ac:dyDescent="0.3">
      <c r="B9673" s="4" t="s">
        <v>2588</v>
      </c>
      <c r="C9673" s="5">
        <v>131.44110000000001</v>
      </c>
    </row>
    <row r="9674" spans="2:3" x14ac:dyDescent="0.3">
      <c r="B9674" s="4" t="s">
        <v>2967</v>
      </c>
      <c r="C9674" s="5">
        <v>131.44110000000001</v>
      </c>
    </row>
    <row r="9675" spans="2:3" x14ac:dyDescent="0.3">
      <c r="B9675" s="4" t="s">
        <v>1698</v>
      </c>
      <c r="C9675" s="5">
        <v>131.44110000000001</v>
      </c>
    </row>
    <row r="9676" spans="2:3" x14ac:dyDescent="0.3">
      <c r="B9676" s="4" t="s">
        <v>16704</v>
      </c>
      <c r="C9676" s="5">
        <v>131.4222</v>
      </c>
    </row>
    <row r="9677" spans="2:3" x14ac:dyDescent="0.3">
      <c r="B9677" s="4" t="s">
        <v>1377</v>
      </c>
      <c r="C9677" s="5">
        <v>131.4222</v>
      </c>
    </row>
    <row r="9678" spans="2:3" x14ac:dyDescent="0.3">
      <c r="B9678" s="4" t="s">
        <v>18358</v>
      </c>
      <c r="C9678" s="5">
        <v>131.3844</v>
      </c>
    </row>
    <row r="9679" spans="2:3" x14ac:dyDescent="0.3">
      <c r="B9679" s="4" t="s">
        <v>4101</v>
      </c>
      <c r="C9679" s="5">
        <v>131.3844</v>
      </c>
    </row>
    <row r="9680" spans="2:3" x14ac:dyDescent="0.3">
      <c r="B9680" s="4" t="s">
        <v>4557</v>
      </c>
      <c r="C9680" s="5">
        <v>131.37809999999999</v>
      </c>
    </row>
    <row r="9681" spans="2:3" x14ac:dyDescent="0.3">
      <c r="B9681" s="4" t="s">
        <v>17864</v>
      </c>
      <c r="C9681" s="5">
        <v>131.35920000000002</v>
      </c>
    </row>
    <row r="9682" spans="2:3" x14ac:dyDescent="0.3">
      <c r="B9682" s="4" t="s">
        <v>8474</v>
      </c>
      <c r="C9682" s="5">
        <v>131.3466</v>
      </c>
    </row>
    <row r="9683" spans="2:3" x14ac:dyDescent="0.3">
      <c r="B9683" s="4" t="s">
        <v>1471</v>
      </c>
      <c r="C9683" s="5">
        <v>131.3466</v>
      </c>
    </row>
    <row r="9684" spans="2:3" x14ac:dyDescent="0.3">
      <c r="B9684" s="4" t="s">
        <v>5513</v>
      </c>
      <c r="C9684" s="5">
        <v>131.334</v>
      </c>
    </row>
    <row r="9685" spans="2:3" x14ac:dyDescent="0.3">
      <c r="B9685" s="4" t="s">
        <v>12949</v>
      </c>
      <c r="C9685" s="5">
        <v>131.32139999999998</v>
      </c>
    </row>
    <row r="9686" spans="2:3" x14ac:dyDescent="0.3">
      <c r="B9686" s="4" t="s">
        <v>1035</v>
      </c>
      <c r="C9686" s="5">
        <v>131.2962</v>
      </c>
    </row>
    <row r="9687" spans="2:3" x14ac:dyDescent="0.3">
      <c r="B9687" s="4" t="s">
        <v>18030</v>
      </c>
      <c r="C9687" s="5">
        <v>131.28989999999999</v>
      </c>
    </row>
    <row r="9688" spans="2:3" x14ac:dyDescent="0.3">
      <c r="B9688" s="4" t="s">
        <v>17121</v>
      </c>
      <c r="C9688" s="5">
        <v>131.27099999999999</v>
      </c>
    </row>
    <row r="9689" spans="2:3" x14ac:dyDescent="0.3">
      <c r="B9689" s="4" t="s">
        <v>5403</v>
      </c>
      <c r="C9689" s="5">
        <v>131.07489999999999</v>
      </c>
    </row>
    <row r="9690" spans="2:3" x14ac:dyDescent="0.3">
      <c r="B9690" s="4" t="s">
        <v>7052</v>
      </c>
      <c r="C9690" s="5">
        <v>130.8836</v>
      </c>
    </row>
    <row r="9691" spans="2:3" x14ac:dyDescent="0.3">
      <c r="B9691" s="4" t="s">
        <v>6797</v>
      </c>
      <c r="C9691" s="5">
        <v>130.85910000000001</v>
      </c>
    </row>
    <row r="9692" spans="2:3" x14ac:dyDescent="0.3">
      <c r="B9692" s="4" t="s">
        <v>1429</v>
      </c>
      <c r="C9692" s="5">
        <v>130.57859999999999</v>
      </c>
    </row>
    <row r="9693" spans="2:3" x14ac:dyDescent="0.3">
      <c r="B9693" s="4" t="s">
        <v>10939</v>
      </c>
      <c r="C9693" s="5">
        <v>130.40629999999999</v>
      </c>
    </row>
    <row r="9694" spans="2:3" x14ac:dyDescent="0.3">
      <c r="B9694" s="4" t="s">
        <v>10851</v>
      </c>
      <c r="C9694" s="5">
        <v>130.1009</v>
      </c>
    </row>
    <row r="9695" spans="2:3" x14ac:dyDescent="0.3">
      <c r="B9695" s="4" t="s">
        <v>2230</v>
      </c>
      <c r="C9695" s="5">
        <v>130.08770000000001</v>
      </c>
    </row>
    <row r="9696" spans="2:3" x14ac:dyDescent="0.3">
      <c r="B9696" s="4" t="s">
        <v>732</v>
      </c>
      <c r="C9696" s="5">
        <v>130.07570000000001</v>
      </c>
    </row>
    <row r="9697" spans="2:3" x14ac:dyDescent="0.3">
      <c r="B9697" s="4" t="s">
        <v>8854</v>
      </c>
      <c r="C9697" s="5">
        <v>130.00640000000001</v>
      </c>
    </row>
    <row r="9698" spans="2:3" x14ac:dyDescent="0.3">
      <c r="B9698" s="4" t="s">
        <v>9058</v>
      </c>
      <c r="C9698" s="5">
        <v>129.89420000000001</v>
      </c>
    </row>
    <row r="9699" spans="2:3" x14ac:dyDescent="0.3">
      <c r="B9699" s="4" t="s">
        <v>9385</v>
      </c>
      <c r="C9699" s="5">
        <v>129.7825</v>
      </c>
    </row>
    <row r="9700" spans="2:3" x14ac:dyDescent="0.3">
      <c r="B9700" s="4" t="s">
        <v>2970</v>
      </c>
      <c r="C9700" s="5">
        <v>129.4119</v>
      </c>
    </row>
    <row r="9701" spans="2:3" x14ac:dyDescent="0.3">
      <c r="B9701" s="4" t="s">
        <v>3543</v>
      </c>
      <c r="C9701" s="5">
        <v>129.22829999999999</v>
      </c>
    </row>
    <row r="9702" spans="2:3" x14ac:dyDescent="0.3">
      <c r="B9702" s="4" t="s">
        <v>8516</v>
      </c>
      <c r="C9702" s="5">
        <v>129.14340000000001</v>
      </c>
    </row>
    <row r="9703" spans="2:3" x14ac:dyDescent="0.3">
      <c r="B9703" s="4" t="s">
        <v>2657</v>
      </c>
      <c r="C9703" s="5">
        <v>129.13669999999999</v>
      </c>
    </row>
    <row r="9704" spans="2:3" x14ac:dyDescent="0.3">
      <c r="B9704" s="4" t="s">
        <v>8129</v>
      </c>
      <c r="C9704" s="5">
        <v>129.04259999999999</v>
      </c>
    </row>
    <row r="9705" spans="2:3" x14ac:dyDescent="0.3">
      <c r="B9705" s="4" t="s">
        <v>5752</v>
      </c>
      <c r="C9705" s="5">
        <v>128.98140000000001</v>
      </c>
    </row>
    <row r="9706" spans="2:3" x14ac:dyDescent="0.3">
      <c r="B9706" s="4" t="s">
        <v>15022</v>
      </c>
      <c r="C9706" s="5">
        <v>128.8177</v>
      </c>
    </row>
    <row r="9707" spans="2:3" x14ac:dyDescent="0.3">
      <c r="B9707" s="4" t="s">
        <v>7932</v>
      </c>
      <c r="C9707" s="5">
        <v>128.71110000000002</v>
      </c>
    </row>
    <row r="9708" spans="2:3" x14ac:dyDescent="0.3">
      <c r="B9708" s="4" t="s">
        <v>17345</v>
      </c>
      <c r="C9708" s="5">
        <v>128.41069999999999</v>
      </c>
    </row>
    <row r="9709" spans="2:3" x14ac:dyDescent="0.3">
      <c r="B9709" s="4" t="s">
        <v>9941</v>
      </c>
      <c r="C9709" s="5">
        <v>128.26070000000001</v>
      </c>
    </row>
    <row r="9710" spans="2:3" x14ac:dyDescent="0.3">
      <c r="B9710" s="4" t="s">
        <v>4253</v>
      </c>
      <c r="C9710" s="5">
        <v>128.22290000000001</v>
      </c>
    </row>
    <row r="9711" spans="2:3" x14ac:dyDescent="0.3">
      <c r="B9711" s="4" t="s">
        <v>3651</v>
      </c>
      <c r="C9711" s="5">
        <v>127.8721</v>
      </c>
    </row>
    <row r="9712" spans="2:3" x14ac:dyDescent="0.3">
      <c r="B9712" s="4" t="s">
        <v>6963</v>
      </c>
      <c r="C9712" s="5">
        <v>127.6906</v>
      </c>
    </row>
    <row r="9713" spans="2:3" x14ac:dyDescent="0.3">
      <c r="B9713" s="4" t="s">
        <v>1449</v>
      </c>
      <c r="C9713" s="5">
        <v>127.441</v>
      </c>
    </row>
    <row r="9714" spans="2:3" x14ac:dyDescent="0.3">
      <c r="B9714" s="4" t="s">
        <v>17575</v>
      </c>
      <c r="C9714" s="5">
        <v>127.43939999999999</v>
      </c>
    </row>
    <row r="9715" spans="2:3" x14ac:dyDescent="0.3">
      <c r="B9715" s="4" t="s">
        <v>11113</v>
      </c>
      <c r="C9715" s="5">
        <v>127.37759999999999</v>
      </c>
    </row>
    <row r="9716" spans="2:3" x14ac:dyDescent="0.3">
      <c r="B9716" s="4" t="s">
        <v>1099</v>
      </c>
      <c r="C9716" s="5">
        <v>127.12260000000001</v>
      </c>
    </row>
    <row r="9717" spans="2:3" x14ac:dyDescent="0.3">
      <c r="B9717" s="4" t="s">
        <v>8193</v>
      </c>
      <c r="C9717" s="5">
        <v>127.0339</v>
      </c>
    </row>
    <row r="9718" spans="2:3" x14ac:dyDescent="0.3">
      <c r="B9718" s="4" t="s">
        <v>5802</v>
      </c>
      <c r="C9718" s="5">
        <v>127.0339</v>
      </c>
    </row>
    <row r="9719" spans="2:3" x14ac:dyDescent="0.3">
      <c r="B9719" s="4" t="s">
        <v>3093</v>
      </c>
      <c r="C9719" s="5">
        <v>127.0339</v>
      </c>
    </row>
    <row r="9720" spans="2:3" x14ac:dyDescent="0.3">
      <c r="B9720" s="4" t="s">
        <v>1831</v>
      </c>
      <c r="C9720" s="5">
        <v>127.0339</v>
      </c>
    </row>
    <row r="9721" spans="2:3" x14ac:dyDescent="0.3">
      <c r="B9721" s="4" t="s">
        <v>13082</v>
      </c>
      <c r="C9721" s="5">
        <v>126.97720000000001</v>
      </c>
    </row>
    <row r="9722" spans="2:3" x14ac:dyDescent="0.3">
      <c r="B9722" s="4" t="s">
        <v>2398</v>
      </c>
      <c r="C9722" s="5">
        <v>126.95159999999998</v>
      </c>
    </row>
    <row r="9723" spans="2:3" x14ac:dyDescent="0.3">
      <c r="B9723" s="4" t="s">
        <v>11497</v>
      </c>
      <c r="C9723" s="5">
        <v>126.9331</v>
      </c>
    </row>
    <row r="9724" spans="2:3" x14ac:dyDescent="0.3">
      <c r="B9724" s="4" t="s">
        <v>7866</v>
      </c>
      <c r="C9724" s="5">
        <v>126.9083</v>
      </c>
    </row>
    <row r="9725" spans="2:3" x14ac:dyDescent="0.3">
      <c r="B9725" s="4" t="s">
        <v>10646</v>
      </c>
      <c r="C9725" s="5">
        <v>126.48269999999999</v>
      </c>
    </row>
    <row r="9726" spans="2:3" x14ac:dyDescent="0.3">
      <c r="B9726" s="4" t="s">
        <v>12214</v>
      </c>
      <c r="C9726" s="5">
        <v>126.4747</v>
      </c>
    </row>
    <row r="9727" spans="2:3" x14ac:dyDescent="0.3">
      <c r="B9727" s="4" t="s">
        <v>18664</v>
      </c>
      <c r="C9727" s="5">
        <v>126.2988</v>
      </c>
    </row>
    <row r="9728" spans="2:3" x14ac:dyDescent="0.3">
      <c r="B9728" s="4" t="s">
        <v>8961</v>
      </c>
      <c r="C9728" s="5">
        <v>125.9434</v>
      </c>
    </row>
    <row r="9729" spans="2:3" x14ac:dyDescent="0.3">
      <c r="B9729" s="4" t="s">
        <v>17728</v>
      </c>
      <c r="C9729" s="5">
        <v>125.14960000000001</v>
      </c>
    </row>
    <row r="9730" spans="2:3" x14ac:dyDescent="0.3">
      <c r="B9730" s="4" t="s">
        <v>18608</v>
      </c>
      <c r="C9730" s="5">
        <v>125.14960000000001</v>
      </c>
    </row>
    <row r="9731" spans="2:3" x14ac:dyDescent="0.3">
      <c r="B9731" s="4" t="s">
        <v>15249</v>
      </c>
      <c r="C9731" s="5">
        <v>125.14960000000001</v>
      </c>
    </row>
    <row r="9732" spans="2:3" x14ac:dyDescent="0.3">
      <c r="B9732" s="4" t="s">
        <v>4567</v>
      </c>
      <c r="C9732" s="5">
        <v>125.14960000000001</v>
      </c>
    </row>
    <row r="9733" spans="2:3" x14ac:dyDescent="0.3">
      <c r="B9733" s="4" t="s">
        <v>1498</v>
      </c>
      <c r="C9733" s="5">
        <v>125.14960000000001</v>
      </c>
    </row>
    <row r="9734" spans="2:3" x14ac:dyDescent="0.3">
      <c r="B9734" s="4" t="s">
        <v>9509</v>
      </c>
      <c r="C9734" s="5">
        <v>125.137</v>
      </c>
    </row>
    <row r="9735" spans="2:3" x14ac:dyDescent="0.3">
      <c r="B9735" s="4" t="s">
        <v>13032</v>
      </c>
      <c r="C9735" s="5">
        <v>125.12440000000001</v>
      </c>
    </row>
    <row r="9736" spans="2:3" x14ac:dyDescent="0.3">
      <c r="B9736" s="4" t="s">
        <v>7312</v>
      </c>
      <c r="C9736" s="5">
        <v>125.10550000000001</v>
      </c>
    </row>
    <row r="9737" spans="2:3" x14ac:dyDescent="0.3">
      <c r="B9737" s="4" t="s">
        <v>5648</v>
      </c>
      <c r="C9737" s="5">
        <v>125.10549999999999</v>
      </c>
    </row>
    <row r="9738" spans="2:3" x14ac:dyDescent="0.3">
      <c r="B9738" s="4" t="s">
        <v>4432</v>
      </c>
      <c r="C9738" s="5">
        <v>125.0992</v>
      </c>
    </row>
    <row r="9739" spans="2:3" x14ac:dyDescent="0.3">
      <c r="B9739" s="4" t="s">
        <v>2926</v>
      </c>
      <c r="C9739" s="5">
        <v>125.087</v>
      </c>
    </row>
    <row r="9740" spans="2:3" x14ac:dyDescent="0.3">
      <c r="B9740" s="4" t="s">
        <v>7564</v>
      </c>
      <c r="C9740" s="5">
        <v>125.08029999999999</v>
      </c>
    </row>
    <row r="9741" spans="2:3" x14ac:dyDescent="0.3">
      <c r="B9741" s="4" t="s">
        <v>9134</v>
      </c>
      <c r="C9741" s="5">
        <v>125.07400000000001</v>
      </c>
    </row>
    <row r="9742" spans="2:3" x14ac:dyDescent="0.3">
      <c r="B9742" s="4" t="s">
        <v>2477</v>
      </c>
      <c r="C9742" s="5">
        <v>125.07400000000001</v>
      </c>
    </row>
    <row r="9743" spans="2:3" x14ac:dyDescent="0.3">
      <c r="B9743" s="4" t="s">
        <v>5789</v>
      </c>
      <c r="C9743" s="5">
        <v>125.074</v>
      </c>
    </row>
    <row r="9744" spans="2:3" x14ac:dyDescent="0.3">
      <c r="B9744" s="4" t="s">
        <v>10402</v>
      </c>
      <c r="C9744" s="5">
        <v>125.04249999999999</v>
      </c>
    </row>
    <row r="9745" spans="2:3" x14ac:dyDescent="0.3">
      <c r="B9745" s="4" t="s">
        <v>6588</v>
      </c>
      <c r="C9745" s="5">
        <v>124.97399999999999</v>
      </c>
    </row>
    <row r="9746" spans="2:3" x14ac:dyDescent="0.3">
      <c r="B9746" s="4" t="s">
        <v>624</v>
      </c>
      <c r="C9746" s="5">
        <v>124.8366</v>
      </c>
    </row>
    <row r="9747" spans="2:3" x14ac:dyDescent="0.3">
      <c r="B9747" s="4" t="s">
        <v>16787</v>
      </c>
      <c r="C9747" s="5">
        <v>124.74839999999999</v>
      </c>
    </row>
    <row r="9748" spans="2:3" x14ac:dyDescent="0.3">
      <c r="B9748" s="4" t="s">
        <v>14249</v>
      </c>
      <c r="C9748" s="5">
        <v>124.17700000000001</v>
      </c>
    </row>
    <row r="9749" spans="2:3" x14ac:dyDescent="0.3">
      <c r="B9749" s="4" t="s">
        <v>12909</v>
      </c>
      <c r="C9749" s="5">
        <v>124.17700000000001</v>
      </c>
    </row>
    <row r="9750" spans="2:3" x14ac:dyDescent="0.3">
      <c r="B9750" s="4" t="s">
        <v>2793</v>
      </c>
      <c r="C9750" s="5">
        <v>124.17700000000001</v>
      </c>
    </row>
    <row r="9751" spans="2:3" x14ac:dyDescent="0.3">
      <c r="B9751" s="4" t="s">
        <v>5832</v>
      </c>
      <c r="C9751" s="5">
        <v>124.13499999999999</v>
      </c>
    </row>
    <row r="9752" spans="2:3" x14ac:dyDescent="0.3">
      <c r="B9752" s="4" t="s">
        <v>18900</v>
      </c>
      <c r="C9752" s="5">
        <v>124.10979999999999</v>
      </c>
    </row>
    <row r="9753" spans="2:3" x14ac:dyDescent="0.3">
      <c r="B9753" s="4" t="s">
        <v>17678</v>
      </c>
      <c r="C9753" s="5">
        <v>123.92329999999998</v>
      </c>
    </row>
    <row r="9754" spans="2:3" x14ac:dyDescent="0.3">
      <c r="B9754" s="4" t="s">
        <v>17996</v>
      </c>
      <c r="C9754" s="5">
        <v>123.8355</v>
      </c>
    </row>
    <row r="9755" spans="2:3" x14ac:dyDescent="0.3">
      <c r="B9755" s="4" t="s">
        <v>16006</v>
      </c>
      <c r="C9755" s="5">
        <v>123.8355</v>
      </c>
    </row>
    <row r="9756" spans="2:3" x14ac:dyDescent="0.3">
      <c r="B9756" s="4" t="s">
        <v>14360</v>
      </c>
      <c r="C9756" s="5">
        <v>123.8355</v>
      </c>
    </row>
    <row r="9757" spans="2:3" x14ac:dyDescent="0.3">
      <c r="B9757" s="4" t="s">
        <v>16861</v>
      </c>
      <c r="C9757" s="5">
        <v>123.77789999999999</v>
      </c>
    </row>
    <row r="9758" spans="2:3" x14ac:dyDescent="0.3">
      <c r="B9758" s="4" t="s">
        <v>18144</v>
      </c>
      <c r="C9758" s="5">
        <v>123.7598</v>
      </c>
    </row>
    <row r="9759" spans="2:3" x14ac:dyDescent="0.3">
      <c r="B9759" s="4" t="s">
        <v>6681</v>
      </c>
      <c r="C9759" s="5">
        <v>123.6712</v>
      </c>
    </row>
    <row r="9760" spans="2:3" x14ac:dyDescent="0.3">
      <c r="B9760" s="4" t="s">
        <v>10675</v>
      </c>
      <c r="C9760" s="5">
        <v>123.1996</v>
      </c>
    </row>
    <row r="9761" spans="2:3" x14ac:dyDescent="0.3">
      <c r="B9761" s="4" t="s">
        <v>15122</v>
      </c>
      <c r="C9761" s="5">
        <v>122.93339999999999</v>
      </c>
    </row>
    <row r="9762" spans="2:3" x14ac:dyDescent="0.3">
      <c r="B9762" s="4" t="s">
        <v>13255</v>
      </c>
      <c r="C9762" s="5">
        <v>122.9208</v>
      </c>
    </row>
    <row r="9763" spans="2:3" x14ac:dyDescent="0.3">
      <c r="B9763" s="4" t="s">
        <v>12441</v>
      </c>
      <c r="C9763" s="5">
        <v>122.5826</v>
      </c>
    </row>
    <row r="9764" spans="2:3" x14ac:dyDescent="0.3">
      <c r="B9764" s="4" t="s">
        <v>9828</v>
      </c>
      <c r="C9764" s="5">
        <v>122.5826</v>
      </c>
    </row>
    <row r="9765" spans="2:3" x14ac:dyDescent="0.3">
      <c r="B9765" s="4" t="s">
        <v>12239</v>
      </c>
      <c r="C9765" s="5">
        <v>122.5385</v>
      </c>
    </row>
    <row r="9766" spans="2:3" x14ac:dyDescent="0.3">
      <c r="B9766" s="4" t="s">
        <v>3435</v>
      </c>
      <c r="C9766" s="5">
        <v>122.5322</v>
      </c>
    </row>
    <row r="9767" spans="2:3" x14ac:dyDescent="0.3">
      <c r="B9767" s="4" t="s">
        <v>18677</v>
      </c>
      <c r="C9767" s="5">
        <v>122.4456</v>
      </c>
    </row>
    <row r="9768" spans="2:3" x14ac:dyDescent="0.3">
      <c r="B9768" s="4" t="s">
        <v>12756</v>
      </c>
      <c r="C9768" s="5">
        <v>122.07689999999999</v>
      </c>
    </row>
    <row r="9769" spans="2:3" x14ac:dyDescent="0.3">
      <c r="B9769" s="4" t="s">
        <v>12777</v>
      </c>
      <c r="C9769" s="5">
        <v>122.0385</v>
      </c>
    </row>
    <row r="9770" spans="2:3" x14ac:dyDescent="0.3">
      <c r="B9770" s="4" t="s">
        <v>17974</v>
      </c>
      <c r="C9770" s="5">
        <v>122.00700000000001</v>
      </c>
    </row>
    <row r="9771" spans="2:3" x14ac:dyDescent="0.3">
      <c r="B9771" s="4" t="s">
        <v>1576</v>
      </c>
      <c r="C9771" s="5">
        <v>122.00069999999999</v>
      </c>
    </row>
    <row r="9772" spans="2:3" x14ac:dyDescent="0.3">
      <c r="B9772" s="4" t="s">
        <v>14417</v>
      </c>
      <c r="C9772" s="5">
        <v>121.9944</v>
      </c>
    </row>
    <row r="9773" spans="2:3" x14ac:dyDescent="0.3">
      <c r="B9773" s="4" t="s">
        <v>12726</v>
      </c>
      <c r="C9773" s="5">
        <v>121.97550000000001</v>
      </c>
    </row>
    <row r="9774" spans="2:3" x14ac:dyDescent="0.3">
      <c r="B9774" s="4" t="s">
        <v>12572</v>
      </c>
      <c r="C9774" s="5">
        <v>121.95660000000001</v>
      </c>
    </row>
    <row r="9775" spans="2:3" x14ac:dyDescent="0.3">
      <c r="B9775" s="4" t="s">
        <v>2156</v>
      </c>
      <c r="C9775" s="5">
        <v>121.93770000000001</v>
      </c>
    </row>
    <row r="9776" spans="2:3" x14ac:dyDescent="0.3">
      <c r="B9776" s="4" t="s">
        <v>7264</v>
      </c>
      <c r="C9776" s="5">
        <v>121.8999</v>
      </c>
    </row>
    <row r="9777" spans="2:3" x14ac:dyDescent="0.3">
      <c r="B9777" s="4" t="s">
        <v>2451</v>
      </c>
      <c r="C9777" s="5">
        <v>121.8999</v>
      </c>
    </row>
    <row r="9778" spans="2:3" x14ac:dyDescent="0.3">
      <c r="B9778" s="4" t="s">
        <v>9345</v>
      </c>
      <c r="C9778" s="5">
        <v>121.89359999999999</v>
      </c>
    </row>
    <row r="9779" spans="2:3" x14ac:dyDescent="0.3">
      <c r="B9779" s="4" t="s">
        <v>3379</v>
      </c>
      <c r="C9779" s="5">
        <v>121.8873</v>
      </c>
    </row>
    <row r="9780" spans="2:3" x14ac:dyDescent="0.3">
      <c r="B9780" s="4" t="s">
        <v>16586</v>
      </c>
      <c r="C9780" s="5">
        <v>121.83100000000002</v>
      </c>
    </row>
    <row r="9781" spans="2:3" x14ac:dyDescent="0.3">
      <c r="B9781" s="4" t="s">
        <v>9661</v>
      </c>
      <c r="C9781" s="5">
        <v>121.1361</v>
      </c>
    </row>
    <row r="9782" spans="2:3" x14ac:dyDescent="0.3">
      <c r="B9782" s="4" t="s">
        <v>9802</v>
      </c>
      <c r="C9782" s="5">
        <v>121.1289</v>
      </c>
    </row>
    <row r="9783" spans="2:3" x14ac:dyDescent="0.3">
      <c r="B9783" s="4" t="s">
        <v>8076</v>
      </c>
      <c r="C9783" s="5">
        <v>121.07429999999999</v>
      </c>
    </row>
    <row r="9784" spans="2:3" x14ac:dyDescent="0.3">
      <c r="B9784" s="4" t="s">
        <v>7654</v>
      </c>
      <c r="C9784" s="5">
        <v>121.07429999999999</v>
      </c>
    </row>
    <row r="9785" spans="2:3" x14ac:dyDescent="0.3">
      <c r="B9785" s="4" t="s">
        <v>15201</v>
      </c>
      <c r="C9785" s="5">
        <v>121.04870000000001</v>
      </c>
    </row>
    <row r="9786" spans="2:3" x14ac:dyDescent="0.3">
      <c r="B9786" s="4" t="s">
        <v>16311</v>
      </c>
      <c r="C9786" s="5">
        <v>120.9739</v>
      </c>
    </row>
    <row r="9787" spans="2:3" x14ac:dyDescent="0.3">
      <c r="B9787" s="4" t="s">
        <v>7311</v>
      </c>
      <c r="C9787" s="5">
        <v>120.9302</v>
      </c>
    </row>
    <row r="9788" spans="2:3" x14ac:dyDescent="0.3">
      <c r="B9788" s="4" t="s">
        <v>11794</v>
      </c>
      <c r="C9788" s="5">
        <v>120.791</v>
      </c>
    </row>
    <row r="9789" spans="2:3" x14ac:dyDescent="0.3">
      <c r="B9789" s="4" t="s">
        <v>16734</v>
      </c>
      <c r="C9789" s="5">
        <v>120.57350000000001</v>
      </c>
    </row>
    <row r="9790" spans="2:3" x14ac:dyDescent="0.3">
      <c r="B9790" s="4" t="s">
        <v>10484</v>
      </c>
      <c r="C9790" s="5">
        <v>120.2353</v>
      </c>
    </row>
    <row r="9791" spans="2:3" x14ac:dyDescent="0.3">
      <c r="B9791" s="4" t="s">
        <v>12134</v>
      </c>
      <c r="C9791" s="5">
        <v>120.1219</v>
      </c>
    </row>
    <row r="9792" spans="2:3" x14ac:dyDescent="0.3">
      <c r="B9792" s="4" t="s">
        <v>17827</v>
      </c>
      <c r="C9792" s="5">
        <v>119.94630000000001</v>
      </c>
    </row>
    <row r="9793" spans="2:3" x14ac:dyDescent="0.3">
      <c r="B9793" s="4" t="s">
        <v>6836</v>
      </c>
      <c r="C9793" s="5">
        <v>119.7184</v>
      </c>
    </row>
    <row r="9794" spans="2:3" x14ac:dyDescent="0.3">
      <c r="B9794" s="4" t="s">
        <v>11907</v>
      </c>
      <c r="C9794" s="5">
        <v>119.50059999999999</v>
      </c>
    </row>
    <row r="9795" spans="2:3" x14ac:dyDescent="0.3">
      <c r="B9795" s="4" t="s">
        <v>9750</v>
      </c>
      <c r="C9795" s="5">
        <v>119.4325</v>
      </c>
    </row>
    <row r="9796" spans="2:3" x14ac:dyDescent="0.3">
      <c r="B9796" s="4" t="s">
        <v>16416</v>
      </c>
      <c r="C9796" s="5">
        <v>119.25239999999999</v>
      </c>
    </row>
    <row r="9797" spans="2:3" x14ac:dyDescent="0.3">
      <c r="B9797" s="4" t="s">
        <v>14708</v>
      </c>
      <c r="C9797" s="5">
        <v>118.8896</v>
      </c>
    </row>
    <row r="9798" spans="2:3" x14ac:dyDescent="0.3">
      <c r="B9798" s="4" t="s">
        <v>17018</v>
      </c>
      <c r="C9798" s="5">
        <v>118.8518</v>
      </c>
    </row>
    <row r="9799" spans="2:3" x14ac:dyDescent="0.3">
      <c r="B9799" s="4" t="s">
        <v>13626</v>
      </c>
      <c r="C9799" s="5">
        <v>118.8518</v>
      </c>
    </row>
    <row r="9800" spans="2:3" x14ac:dyDescent="0.3">
      <c r="B9800" s="4" t="s">
        <v>16521</v>
      </c>
      <c r="C9800" s="5">
        <v>118.8203</v>
      </c>
    </row>
    <row r="9801" spans="2:3" x14ac:dyDescent="0.3">
      <c r="B9801" s="4" t="s">
        <v>15536</v>
      </c>
      <c r="C9801" s="5">
        <v>118.8082</v>
      </c>
    </row>
    <row r="9802" spans="2:3" x14ac:dyDescent="0.3">
      <c r="B9802" s="4" t="s">
        <v>11025</v>
      </c>
      <c r="C9802" s="5">
        <v>118.78880000000001</v>
      </c>
    </row>
    <row r="9803" spans="2:3" x14ac:dyDescent="0.3">
      <c r="B9803" s="4" t="s">
        <v>12972</v>
      </c>
      <c r="C9803" s="5">
        <v>118.7825</v>
      </c>
    </row>
    <row r="9804" spans="2:3" x14ac:dyDescent="0.3">
      <c r="B9804" s="4" t="s">
        <v>10408</v>
      </c>
      <c r="C9804" s="5">
        <v>118.77619999999999</v>
      </c>
    </row>
    <row r="9805" spans="2:3" x14ac:dyDescent="0.3">
      <c r="B9805" s="4" t="s">
        <v>9375</v>
      </c>
      <c r="C9805" s="5">
        <v>118.76990000000001</v>
      </c>
    </row>
    <row r="9806" spans="2:3" x14ac:dyDescent="0.3">
      <c r="B9806" s="4" t="s">
        <v>8222</v>
      </c>
      <c r="C9806" s="5">
        <v>118.76990000000001</v>
      </c>
    </row>
    <row r="9807" spans="2:3" x14ac:dyDescent="0.3">
      <c r="B9807" s="4" t="s">
        <v>5700</v>
      </c>
      <c r="C9807" s="5">
        <v>118.7039</v>
      </c>
    </row>
    <row r="9808" spans="2:3" x14ac:dyDescent="0.3">
      <c r="B9808" s="4" t="s">
        <v>10918</v>
      </c>
      <c r="C9808" s="5">
        <v>118.63290000000001</v>
      </c>
    </row>
    <row r="9809" spans="2:3" x14ac:dyDescent="0.3">
      <c r="B9809" s="4" t="s">
        <v>4767</v>
      </c>
      <c r="C9809" s="5">
        <v>118.4632</v>
      </c>
    </row>
    <row r="9810" spans="2:3" x14ac:dyDescent="0.3">
      <c r="B9810" s="4" t="s">
        <v>1851</v>
      </c>
      <c r="C9810" s="5">
        <v>118.22020000000001</v>
      </c>
    </row>
    <row r="9811" spans="2:3" x14ac:dyDescent="0.3">
      <c r="B9811" s="4" t="s">
        <v>1975</v>
      </c>
      <c r="C9811" s="5">
        <v>117.9624</v>
      </c>
    </row>
    <row r="9812" spans="2:3" x14ac:dyDescent="0.3">
      <c r="B9812" s="4" t="s">
        <v>7263</v>
      </c>
      <c r="C9812" s="5">
        <v>117.2388</v>
      </c>
    </row>
    <row r="9813" spans="2:3" x14ac:dyDescent="0.3">
      <c r="B9813" s="4" t="s">
        <v>8370</v>
      </c>
      <c r="C9813" s="5">
        <v>117.09960000000001</v>
      </c>
    </row>
    <row r="9814" spans="2:3" x14ac:dyDescent="0.3">
      <c r="B9814" s="4" t="s">
        <v>1299</v>
      </c>
      <c r="C9814" s="5">
        <v>116.999</v>
      </c>
    </row>
    <row r="9815" spans="2:3" x14ac:dyDescent="0.3">
      <c r="B9815" s="4" t="s">
        <v>18323</v>
      </c>
      <c r="C9815" s="5">
        <v>116.8793</v>
      </c>
    </row>
    <row r="9816" spans="2:3" x14ac:dyDescent="0.3">
      <c r="B9816" s="4" t="s">
        <v>12053</v>
      </c>
      <c r="C9816" s="5">
        <v>116.79820000000001</v>
      </c>
    </row>
    <row r="9817" spans="2:3" x14ac:dyDescent="0.3">
      <c r="B9817" s="4" t="s">
        <v>8767</v>
      </c>
      <c r="C9817" s="5">
        <v>116.39150000000001</v>
      </c>
    </row>
    <row r="9818" spans="2:3" x14ac:dyDescent="0.3">
      <c r="B9818" s="4" t="s">
        <v>12109</v>
      </c>
      <c r="C9818" s="5">
        <v>115.80999999999999</v>
      </c>
    </row>
    <row r="9819" spans="2:3" x14ac:dyDescent="0.3">
      <c r="B9819" s="4" t="s">
        <v>10302</v>
      </c>
      <c r="C9819" s="5">
        <v>115.7659</v>
      </c>
    </row>
    <row r="9820" spans="2:3" x14ac:dyDescent="0.3">
      <c r="B9820" s="4" t="s">
        <v>7577</v>
      </c>
      <c r="C9820" s="5">
        <v>115.73439999999999</v>
      </c>
    </row>
    <row r="9821" spans="2:3" x14ac:dyDescent="0.3">
      <c r="B9821" s="4" t="s">
        <v>7273</v>
      </c>
      <c r="C9821" s="5">
        <v>115.69030000000001</v>
      </c>
    </row>
    <row r="9822" spans="2:3" x14ac:dyDescent="0.3">
      <c r="B9822" s="4" t="s">
        <v>7726</v>
      </c>
      <c r="C9822" s="5">
        <v>115.69030000000001</v>
      </c>
    </row>
    <row r="9823" spans="2:3" x14ac:dyDescent="0.3">
      <c r="B9823" s="4" t="s">
        <v>5420</v>
      </c>
      <c r="C9823" s="5">
        <v>115.69030000000001</v>
      </c>
    </row>
    <row r="9824" spans="2:3" x14ac:dyDescent="0.3">
      <c r="B9824" s="4" t="s">
        <v>16618</v>
      </c>
      <c r="C9824" s="5">
        <v>115.684</v>
      </c>
    </row>
    <row r="9825" spans="2:3" x14ac:dyDescent="0.3">
      <c r="B9825" s="4" t="s">
        <v>17946</v>
      </c>
      <c r="C9825" s="5">
        <v>115.67140000000001</v>
      </c>
    </row>
    <row r="9826" spans="2:3" x14ac:dyDescent="0.3">
      <c r="B9826" s="4" t="s">
        <v>14495</v>
      </c>
      <c r="C9826" s="5">
        <v>115.67140000000001</v>
      </c>
    </row>
    <row r="9827" spans="2:3" x14ac:dyDescent="0.3">
      <c r="B9827" s="4" t="s">
        <v>18035</v>
      </c>
      <c r="C9827" s="5">
        <v>115.67139999999999</v>
      </c>
    </row>
    <row r="9828" spans="2:3" x14ac:dyDescent="0.3">
      <c r="B9828" s="4" t="s">
        <v>13451</v>
      </c>
      <c r="C9828" s="5">
        <v>115.65880000000001</v>
      </c>
    </row>
    <row r="9829" spans="2:3" x14ac:dyDescent="0.3">
      <c r="B9829" s="4" t="s">
        <v>8414</v>
      </c>
      <c r="C9829" s="5">
        <v>115.64019999999999</v>
      </c>
    </row>
    <row r="9830" spans="2:3" x14ac:dyDescent="0.3">
      <c r="B9830" s="4" t="s">
        <v>4948</v>
      </c>
      <c r="C9830" s="5">
        <v>115.6399</v>
      </c>
    </row>
    <row r="9831" spans="2:3" x14ac:dyDescent="0.3">
      <c r="B9831" s="4" t="s">
        <v>6578</v>
      </c>
      <c r="C9831" s="5">
        <v>115.6336</v>
      </c>
    </row>
    <row r="9832" spans="2:3" x14ac:dyDescent="0.3">
      <c r="B9832" s="4" t="s">
        <v>3968</v>
      </c>
      <c r="C9832" s="5">
        <v>115.6336</v>
      </c>
    </row>
    <row r="9833" spans="2:3" x14ac:dyDescent="0.3">
      <c r="B9833" s="4" t="s">
        <v>18216</v>
      </c>
      <c r="C9833" s="5">
        <v>115.6277</v>
      </c>
    </row>
    <row r="9834" spans="2:3" x14ac:dyDescent="0.3">
      <c r="B9834" s="4" t="s">
        <v>14936</v>
      </c>
      <c r="C9834" s="5">
        <v>115.2954</v>
      </c>
    </row>
    <row r="9835" spans="2:3" x14ac:dyDescent="0.3">
      <c r="B9835" s="4" t="s">
        <v>13297</v>
      </c>
      <c r="C9835" s="5">
        <v>115.2773</v>
      </c>
    </row>
    <row r="9836" spans="2:3" x14ac:dyDescent="0.3">
      <c r="B9836" s="4" t="s">
        <v>15106</v>
      </c>
      <c r="C9836" s="5">
        <v>115.0372</v>
      </c>
    </row>
    <row r="9837" spans="2:3" x14ac:dyDescent="0.3">
      <c r="B9837" s="4" t="s">
        <v>831</v>
      </c>
      <c r="C9837" s="5">
        <v>115.0076</v>
      </c>
    </row>
    <row r="9838" spans="2:3" x14ac:dyDescent="0.3">
      <c r="B9838" s="4" t="s">
        <v>6924</v>
      </c>
      <c r="C9838" s="5">
        <v>114.977</v>
      </c>
    </row>
    <row r="9839" spans="2:3" x14ac:dyDescent="0.3">
      <c r="B9839" s="4" t="s">
        <v>7442</v>
      </c>
      <c r="C9839" s="5">
        <v>114.977</v>
      </c>
    </row>
    <row r="9840" spans="2:3" x14ac:dyDescent="0.3">
      <c r="B9840" s="4" t="s">
        <v>5459</v>
      </c>
      <c r="C9840" s="5">
        <v>114.977</v>
      </c>
    </row>
    <row r="9841" spans="2:3" x14ac:dyDescent="0.3">
      <c r="B9841" s="4" t="s">
        <v>5192</v>
      </c>
      <c r="C9841" s="5">
        <v>114.977</v>
      </c>
    </row>
    <row r="9842" spans="2:3" x14ac:dyDescent="0.3">
      <c r="B9842" s="4" t="s">
        <v>918</v>
      </c>
      <c r="C9842" s="5">
        <v>114.977</v>
      </c>
    </row>
    <row r="9843" spans="2:3" x14ac:dyDescent="0.3">
      <c r="B9843" s="4" t="s">
        <v>10920</v>
      </c>
      <c r="C9843" s="5">
        <v>114.9601</v>
      </c>
    </row>
    <row r="9844" spans="2:3" x14ac:dyDescent="0.3">
      <c r="B9844" s="4" t="s">
        <v>18020</v>
      </c>
      <c r="C9844" s="5">
        <v>114.95150000000001</v>
      </c>
    </row>
    <row r="9845" spans="2:3" x14ac:dyDescent="0.3">
      <c r="B9845" s="4" t="s">
        <v>18501</v>
      </c>
      <c r="C9845" s="5">
        <v>114.883</v>
      </c>
    </row>
    <row r="9846" spans="2:3" x14ac:dyDescent="0.3">
      <c r="B9846" s="4" t="s">
        <v>9562</v>
      </c>
      <c r="C9846" s="5">
        <v>114.53790000000001</v>
      </c>
    </row>
    <row r="9847" spans="2:3" x14ac:dyDescent="0.3">
      <c r="B9847" s="4" t="s">
        <v>15629</v>
      </c>
      <c r="C9847" s="5">
        <v>114.48870000000001</v>
      </c>
    </row>
    <row r="9848" spans="2:3" x14ac:dyDescent="0.3">
      <c r="B9848" s="4" t="s">
        <v>5315</v>
      </c>
      <c r="C9848" s="5">
        <v>114.46979999999999</v>
      </c>
    </row>
    <row r="9849" spans="2:3" x14ac:dyDescent="0.3">
      <c r="B9849" s="4" t="s">
        <v>16612</v>
      </c>
      <c r="C9849" s="5">
        <v>114.43860000000001</v>
      </c>
    </row>
    <row r="9850" spans="2:3" x14ac:dyDescent="0.3">
      <c r="B9850" s="4" t="s">
        <v>11436</v>
      </c>
      <c r="C9850" s="5">
        <v>113.8505</v>
      </c>
    </row>
    <row r="9851" spans="2:3" x14ac:dyDescent="0.3">
      <c r="B9851" s="4" t="s">
        <v>16775</v>
      </c>
      <c r="C9851" s="5">
        <v>113.79339999999999</v>
      </c>
    </row>
    <row r="9852" spans="2:3" x14ac:dyDescent="0.3">
      <c r="B9852" s="4" t="s">
        <v>11351</v>
      </c>
      <c r="C9852" s="5">
        <v>113.40559999999999</v>
      </c>
    </row>
    <row r="9853" spans="2:3" x14ac:dyDescent="0.3">
      <c r="B9853" s="4" t="s">
        <v>18942</v>
      </c>
      <c r="C9853" s="5">
        <v>113.19890000000001</v>
      </c>
    </row>
    <row r="9854" spans="2:3" x14ac:dyDescent="0.3">
      <c r="B9854" s="4" t="s">
        <v>16129</v>
      </c>
      <c r="C9854" s="5">
        <v>113.1674</v>
      </c>
    </row>
    <row r="9855" spans="2:3" x14ac:dyDescent="0.3">
      <c r="B9855" s="4" t="s">
        <v>1531</v>
      </c>
      <c r="C9855" s="5">
        <v>112.79989999999999</v>
      </c>
    </row>
    <row r="9856" spans="2:3" x14ac:dyDescent="0.3">
      <c r="B9856" s="4" t="s">
        <v>13691</v>
      </c>
      <c r="C9856" s="5">
        <v>112.65860000000001</v>
      </c>
    </row>
    <row r="9857" spans="2:3" x14ac:dyDescent="0.3">
      <c r="B9857" s="4" t="s">
        <v>17662</v>
      </c>
      <c r="C9857" s="5">
        <v>112.6422</v>
      </c>
    </row>
    <row r="9858" spans="2:3" x14ac:dyDescent="0.3">
      <c r="B9858" s="4" t="s">
        <v>9601</v>
      </c>
      <c r="C9858" s="5">
        <v>112.6422</v>
      </c>
    </row>
    <row r="9859" spans="2:3" x14ac:dyDescent="0.3">
      <c r="B9859" s="4" t="s">
        <v>8877</v>
      </c>
      <c r="C9859" s="5">
        <v>112.6422</v>
      </c>
    </row>
    <row r="9860" spans="2:3" x14ac:dyDescent="0.3">
      <c r="B9860" s="4" t="s">
        <v>5876</v>
      </c>
      <c r="C9860" s="5">
        <v>112.6422</v>
      </c>
    </row>
    <row r="9861" spans="2:3" x14ac:dyDescent="0.3">
      <c r="B9861" s="4" t="s">
        <v>5814</v>
      </c>
      <c r="C9861" s="5">
        <v>112.6422</v>
      </c>
    </row>
    <row r="9862" spans="2:3" x14ac:dyDescent="0.3">
      <c r="B9862" s="4" t="s">
        <v>2206</v>
      </c>
      <c r="C9862" s="5">
        <v>112.6422</v>
      </c>
    </row>
    <row r="9863" spans="2:3" x14ac:dyDescent="0.3">
      <c r="B9863" s="4" t="s">
        <v>3438</v>
      </c>
      <c r="C9863" s="5">
        <v>112.6422</v>
      </c>
    </row>
    <row r="9864" spans="2:3" x14ac:dyDescent="0.3">
      <c r="B9864" s="4" t="s">
        <v>2666</v>
      </c>
      <c r="C9864" s="5">
        <v>112.6422</v>
      </c>
    </row>
    <row r="9865" spans="2:3" x14ac:dyDescent="0.3">
      <c r="B9865" s="4" t="s">
        <v>4990</v>
      </c>
      <c r="C9865" s="5">
        <v>112.59180000000001</v>
      </c>
    </row>
    <row r="9866" spans="2:3" x14ac:dyDescent="0.3">
      <c r="B9866" s="4" t="s">
        <v>18470</v>
      </c>
      <c r="C9866" s="5">
        <v>112.57339999999999</v>
      </c>
    </row>
    <row r="9867" spans="2:3" x14ac:dyDescent="0.3">
      <c r="B9867" s="4" t="s">
        <v>14550</v>
      </c>
      <c r="C9867" s="5">
        <v>112.56659999999999</v>
      </c>
    </row>
    <row r="9868" spans="2:3" x14ac:dyDescent="0.3">
      <c r="B9868" s="4" t="s">
        <v>13292</v>
      </c>
      <c r="C9868" s="5">
        <v>112.56659999999999</v>
      </c>
    </row>
    <row r="9869" spans="2:3" x14ac:dyDescent="0.3">
      <c r="B9869" s="4" t="s">
        <v>10287</v>
      </c>
      <c r="C9869" s="5">
        <v>112.56659999999999</v>
      </c>
    </row>
    <row r="9870" spans="2:3" x14ac:dyDescent="0.3">
      <c r="B9870" s="4" t="s">
        <v>9361</v>
      </c>
      <c r="C9870" s="5">
        <v>112.56659999999999</v>
      </c>
    </row>
    <row r="9871" spans="2:3" x14ac:dyDescent="0.3">
      <c r="B9871" s="4" t="s">
        <v>8183</v>
      </c>
      <c r="C9871" s="5">
        <v>112.56659999999999</v>
      </c>
    </row>
    <row r="9872" spans="2:3" x14ac:dyDescent="0.3">
      <c r="B9872" s="4" t="s">
        <v>17105</v>
      </c>
      <c r="C9872" s="5">
        <v>112.554</v>
      </c>
    </row>
    <row r="9873" spans="2:3" x14ac:dyDescent="0.3">
      <c r="B9873" s="4" t="s">
        <v>16821</v>
      </c>
      <c r="C9873" s="5">
        <v>112.5414</v>
      </c>
    </row>
    <row r="9874" spans="2:3" x14ac:dyDescent="0.3">
      <c r="B9874" s="4" t="s">
        <v>15488</v>
      </c>
      <c r="C9874" s="5">
        <v>112.5351</v>
      </c>
    </row>
    <row r="9875" spans="2:3" x14ac:dyDescent="0.3">
      <c r="B9875" s="4" t="s">
        <v>6625</v>
      </c>
      <c r="C9875" s="5">
        <v>112.5351</v>
      </c>
    </row>
    <row r="9876" spans="2:3" x14ac:dyDescent="0.3">
      <c r="B9876" s="4" t="s">
        <v>2150</v>
      </c>
      <c r="C9876" s="5">
        <v>112.5351</v>
      </c>
    </row>
    <row r="9877" spans="2:3" x14ac:dyDescent="0.3">
      <c r="B9877" s="4" t="s">
        <v>18599</v>
      </c>
      <c r="C9877" s="5">
        <v>112.52249999999999</v>
      </c>
    </row>
    <row r="9878" spans="2:3" x14ac:dyDescent="0.3">
      <c r="B9878" s="4" t="s">
        <v>16513</v>
      </c>
      <c r="C9878" s="5">
        <v>112.5162</v>
      </c>
    </row>
    <row r="9879" spans="2:3" x14ac:dyDescent="0.3">
      <c r="B9879" s="4" t="s">
        <v>11450</v>
      </c>
      <c r="C9879" s="5">
        <v>112.50989999999999</v>
      </c>
    </row>
    <row r="9880" spans="2:3" x14ac:dyDescent="0.3">
      <c r="B9880" s="4" t="s">
        <v>9368</v>
      </c>
      <c r="C9880" s="5">
        <v>112.50360000000001</v>
      </c>
    </row>
    <row r="9881" spans="2:3" x14ac:dyDescent="0.3">
      <c r="B9881" s="4" t="s">
        <v>18963</v>
      </c>
      <c r="C9881" s="5">
        <v>112.49099999999999</v>
      </c>
    </row>
    <row r="9882" spans="2:3" x14ac:dyDescent="0.3">
      <c r="B9882" s="4" t="s">
        <v>3644</v>
      </c>
      <c r="C9882" s="5">
        <v>112.3729</v>
      </c>
    </row>
    <row r="9883" spans="2:3" x14ac:dyDescent="0.3">
      <c r="B9883" s="4" t="s">
        <v>14271</v>
      </c>
      <c r="C9883" s="5">
        <v>112.21889999999999</v>
      </c>
    </row>
    <row r="9884" spans="2:3" x14ac:dyDescent="0.3">
      <c r="B9884" s="4" t="s">
        <v>1192</v>
      </c>
      <c r="C9884" s="5">
        <v>112.0288</v>
      </c>
    </row>
    <row r="9885" spans="2:3" x14ac:dyDescent="0.3">
      <c r="B9885" s="4" t="s">
        <v>6450</v>
      </c>
      <c r="C9885" s="5">
        <v>112.00359999999999</v>
      </c>
    </row>
    <row r="9886" spans="2:3" x14ac:dyDescent="0.3">
      <c r="B9886" s="4" t="s">
        <v>5695</v>
      </c>
      <c r="C9886" s="5">
        <v>111.7593</v>
      </c>
    </row>
    <row r="9887" spans="2:3" x14ac:dyDescent="0.3">
      <c r="B9887" s="4" t="s">
        <v>4086</v>
      </c>
      <c r="C9887" s="5">
        <v>111.7593</v>
      </c>
    </row>
    <row r="9888" spans="2:3" x14ac:dyDescent="0.3">
      <c r="B9888" s="4" t="s">
        <v>13042</v>
      </c>
      <c r="C9888" s="5">
        <v>111.37089999999999</v>
      </c>
    </row>
    <row r="9889" spans="2:3" x14ac:dyDescent="0.3">
      <c r="B9889" s="4" t="s">
        <v>2224</v>
      </c>
      <c r="C9889" s="5">
        <v>111.26419999999999</v>
      </c>
    </row>
    <row r="9890" spans="2:3" x14ac:dyDescent="0.3">
      <c r="B9890" s="4" t="s">
        <v>16583</v>
      </c>
      <c r="C9890" s="5">
        <v>111.1566</v>
      </c>
    </row>
    <row r="9891" spans="2:3" x14ac:dyDescent="0.3">
      <c r="B9891" s="4" t="s">
        <v>5930</v>
      </c>
      <c r="C9891" s="5">
        <v>111.0016</v>
      </c>
    </row>
    <row r="9892" spans="2:3" x14ac:dyDescent="0.3">
      <c r="B9892" s="4" t="s">
        <v>17921</v>
      </c>
      <c r="C9892" s="5">
        <v>110.70750000000001</v>
      </c>
    </row>
    <row r="9893" spans="2:3" x14ac:dyDescent="0.3">
      <c r="B9893" s="4" t="s">
        <v>1870</v>
      </c>
      <c r="C9893" s="5">
        <v>110.29039999999999</v>
      </c>
    </row>
    <row r="9894" spans="2:3" x14ac:dyDescent="0.3">
      <c r="B9894" s="4" t="s">
        <v>3377</v>
      </c>
      <c r="C9894" s="5">
        <v>110.2647</v>
      </c>
    </row>
    <row r="9895" spans="2:3" x14ac:dyDescent="0.3">
      <c r="B9895" s="4" t="s">
        <v>13064</v>
      </c>
      <c r="C9895" s="5">
        <v>110.07599999999999</v>
      </c>
    </row>
    <row r="9896" spans="2:3" x14ac:dyDescent="0.3">
      <c r="B9896" s="4" t="s">
        <v>13394</v>
      </c>
      <c r="C9896" s="5">
        <v>110.07599999999999</v>
      </c>
    </row>
    <row r="9897" spans="2:3" x14ac:dyDescent="0.3">
      <c r="B9897" s="4" t="s">
        <v>14082</v>
      </c>
      <c r="C9897" s="5">
        <v>110.07599999999999</v>
      </c>
    </row>
    <row r="9898" spans="2:3" x14ac:dyDescent="0.3">
      <c r="B9898" s="4" t="s">
        <v>12786</v>
      </c>
      <c r="C9898" s="5">
        <v>110.07599999999999</v>
      </c>
    </row>
    <row r="9899" spans="2:3" x14ac:dyDescent="0.3">
      <c r="B9899" s="4" t="s">
        <v>3637</v>
      </c>
      <c r="C9899" s="5">
        <v>110.07599999999999</v>
      </c>
    </row>
    <row r="9900" spans="2:3" x14ac:dyDescent="0.3">
      <c r="B9900" s="4" t="s">
        <v>15778</v>
      </c>
      <c r="C9900" s="5">
        <v>109.76139999999999</v>
      </c>
    </row>
    <row r="9901" spans="2:3" x14ac:dyDescent="0.3">
      <c r="B9901" s="4" t="s">
        <v>10381</v>
      </c>
      <c r="C9901" s="5">
        <v>109.5185</v>
      </c>
    </row>
    <row r="9902" spans="2:3" x14ac:dyDescent="0.3">
      <c r="B9902" s="4" t="s">
        <v>10203</v>
      </c>
      <c r="C9902" s="5">
        <v>109.5185</v>
      </c>
    </row>
    <row r="9903" spans="2:3" x14ac:dyDescent="0.3">
      <c r="B9903" s="4" t="s">
        <v>9007</v>
      </c>
      <c r="C9903" s="5">
        <v>109.5185</v>
      </c>
    </row>
    <row r="9904" spans="2:3" x14ac:dyDescent="0.3">
      <c r="B9904" s="4" t="s">
        <v>18602</v>
      </c>
      <c r="C9904" s="5">
        <v>109.5059</v>
      </c>
    </row>
    <row r="9905" spans="2:3" x14ac:dyDescent="0.3">
      <c r="B9905" s="4" t="s">
        <v>17364</v>
      </c>
      <c r="C9905" s="5">
        <v>109.5059</v>
      </c>
    </row>
    <row r="9906" spans="2:3" x14ac:dyDescent="0.3">
      <c r="B9906" s="4" t="s">
        <v>9669</v>
      </c>
      <c r="C9906" s="5">
        <v>109.5059</v>
      </c>
    </row>
    <row r="9907" spans="2:3" x14ac:dyDescent="0.3">
      <c r="B9907" s="4" t="s">
        <v>4149</v>
      </c>
      <c r="C9907" s="5">
        <v>109.5059</v>
      </c>
    </row>
    <row r="9908" spans="2:3" x14ac:dyDescent="0.3">
      <c r="B9908" s="4" t="s">
        <v>10435</v>
      </c>
      <c r="C9908" s="5">
        <v>109.48649999999999</v>
      </c>
    </row>
    <row r="9909" spans="2:3" x14ac:dyDescent="0.3">
      <c r="B9909" s="4" t="s">
        <v>16982</v>
      </c>
      <c r="C9909" s="5">
        <v>109.4807</v>
      </c>
    </row>
    <row r="9910" spans="2:3" x14ac:dyDescent="0.3">
      <c r="B9910" s="4" t="s">
        <v>5552</v>
      </c>
      <c r="C9910" s="5">
        <v>109.46809999999999</v>
      </c>
    </row>
    <row r="9911" spans="2:3" x14ac:dyDescent="0.3">
      <c r="B9911" s="4" t="s">
        <v>6243</v>
      </c>
      <c r="C9911" s="5">
        <v>109.4555</v>
      </c>
    </row>
    <row r="9912" spans="2:3" x14ac:dyDescent="0.3">
      <c r="B9912" s="4" t="s">
        <v>2047</v>
      </c>
      <c r="C9912" s="5">
        <v>109.44290000000001</v>
      </c>
    </row>
    <row r="9913" spans="2:3" x14ac:dyDescent="0.3">
      <c r="B9913" s="4" t="s">
        <v>7874</v>
      </c>
      <c r="C9913" s="5">
        <v>109.42399999999999</v>
      </c>
    </row>
    <row r="9914" spans="2:3" x14ac:dyDescent="0.3">
      <c r="B9914" s="4" t="s">
        <v>10987</v>
      </c>
      <c r="C9914" s="5">
        <v>109.4114</v>
      </c>
    </row>
    <row r="9915" spans="2:3" x14ac:dyDescent="0.3">
      <c r="B9915" s="4" t="s">
        <v>17061</v>
      </c>
      <c r="C9915" s="5">
        <v>109.3925</v>
      </c>
    </row>
    <row r="9916" spans="2:3" x14ac:dyDescent="0.3">
      <c r="B9916" s="4" t="s">
        <v>14440</v>
      </c>
      <c r="C9916" s="5">
        <v>109.36080000000001</v>
      </c>
    </row>
    <row r="9917" spans="2:3" x14ac:dyDescent="0.3">
      <c r="B9917" s="4" t="s">
        <v>9456</v>
      </c>
      <c r="C9917" s="5">
        <v>109.0112</v>
      </c>
    </row>
    <row r="9918" spans="2:3" x14ac:dyDescent="0.3">
      <c r="B9918" s="4" t="s">
        <v>16334</v>
      </c>
      <c r="C9918" s="5">
        <v>108.8862</v>
      </c>
    </row>
    <row r="9919" spans="2:3" x14ac:dyDescent="0.3">
      <c r="B9919" s="4" t="s">
        <v>5561</v>
      </c>
      <c r="C9919" s="5">
        <v>108.735</v>
      </c>
    </row>
    <row r="9920" spans="2:3" x14ac:dyDescent="0.3">
      <c r="B9920" s="4" t="s">
        <v>16134</v>
      </c>
      <c r="C9920" s="5">
        <v>108.47790000000001</v>
      </c>
    </row>
    <row r="9921" spans="2:3" x14ac:dyDescent="0.3">
      <c r="B9921" s="4" t="s">
        <v>15740</v>
      </c>
      <c r="C9921" s="5">
        <v>108.25399999999999</v>
      </c>
    </row>
    <row r="9922" spans="2:3" x14ac:dyDescent="0.3">
      <c r="B9922" s="4" t="s">
        <v>14534</v>
      </c>
      <c r="C9922" s="5">
        <v>108.15709999999999</v>
      </c>
    </row>
    <row r="9923" spans="2:3" x14ac:dyDescent="0.3">
      <c r="B9923" s="4" t="s">
        <v>12684</v>
      </c>
      <c r="C9923" s="5">
        <v>108.13379999999999</v>
      </c>
    </row>
    <row r="9924" spans="2:3" x14ac:dyDescent="0.3">
      <c r="B9924" s="4" t="s">
        <v>3920</v>
      </c>
      <c r="C9924" s="5">
        <v>107.9409</v>
      </c>
    </row>
    <row r="9925" spans="2:3" x14ac:dyDescent="0.3">
      <c r="B9925" s="4" t="s">
        <v>2951</v>
      </c>
      <c r="C9925" s="5">
        <v>107.90900000000001</v>
      </c>
    </row>
    <row r="9926" spans="2:3" x14ac:dyDescent="0.3">
      <c r="B9926" s="4" t="s">
        <v>15162</v>
      </c>
      <c r="C9926" s="5">
        <v>107.89049999999999</v>
      </c>
    </row>
    <row r="9927" spans="2:3" x14ac:dyDescent="0.3">
      <c r="B9927" s="4" t="s">
        <v>7790</v>
      </c>
      <c r="C9927" s="5">
        <v>107.709</v>
      </c>
    </row>
    <row r="9928" spans="2:3" x14ac:dyDescent="0.3">
      <c r="B9928" s="4" t="s">
        <v>18571</v>
      </c>
      <c r="C9928" s="5">
        <v>107.6216</v>
      </c>
    </row>
    <row r="9929" spans="2:3" x14ac:dyDescent="0.3">
      <c r="B9929" s="4" t="s">
        <v>12466</v>
      </c>
      <c r="C9929" s="5">
        <v>107.6216</v>
      </c>
    </row>
    <row r="9930" spans="2:3" x14ac:dyDescent="0.3">
      <c r="B9930" s="4" t="s">
        <v>7025</v>
      </c>
      <c r="C9930" s="5">
        <v>107.6216</v>
      </c>
    </row>
    <row r="9931" spans="2:3" x14ac:dyDescent="0.3">
      <c r="B9931" s="4" t="s">
        <v>6598</v>
      </c>
      <c r="C9931" s="5">
        <v>107.6216</v>
      </c>
    </row>
    <row r="9932" spans="2:3" x14ac:dyDescent="0.3">
      <c r="B9932" s="4" t="s">
        <v>6066</v>
      </c>
      <c r="C9932" s="5">
        <v>107.1138</v>
      </c>
    </row>
    <row r="9933" spans="2:3" x14ac:dyDescent="0.3">
      <c r="B9933" s="4" t="s">
        <v>7859</v>
      </c>
      <c r="C9933" s="5">
        <v>106.9637</v>
      </c>
    </row>
    <row r="9934" spans="2:3" x14ac:dyDescent="0.3">
      <c r="B9934" s="4" t="s">
        <v>2942</v>
      </c>
      <c r="C9934" s="5">
        <v>106.6885</v>
      </c>
    </row>
    <row r="9935" spans="2:3" x14ac:dyDescent="0.3">
      <c r="B9935" s="4" t="s">
        <v>2438</v>
      </c>
      <c r="C9935" s="5">
        <v>106.60299999999999</v>
      </c>
    </row>
    <row r="9936" spans="2:3" x14ac:dyDescent="0.3">
      <c r="B9936" s="4" t="s">
        <v>8992</v>
      </c>
      <c r="C9936" s="5">
        <v>106.54979999999999</v>
      </c>
    </row>
    <row r="9937" spans="2:3" x14ac:dyDescent="0.3">
      <c r="B9937" s="4" t="s">
        <v>1196</v>
      </c>
      <c r="C9937" s="5">
        <v>106.38220000000001</v>
      </c>
    </row>
    <row r="9938" spans="2:3" x14ac:dyDescent="0.3">
      <c r="B9938" s="4" t="s">
        <v>12979</v>
      </c>
      <c r="C9938" s="5">
        <v>106.36960000000001</v>
      </c>
    </row>
    <row r="9939" spans="2:3" x14ac:dyDescent="0.3">
      <c r="B9939" s="4" t="s">
        <v>6383</v>
      </c>
      <c r="C9939" s="5">
        <v>106.28139999999999</v>
      </c>
    </row>
    <row r="9940" spans="2:3" x14ac:dyDescent="0.3">
      <c r="B9940" s="4" t="s">
        <v>646</v>
      </c>
      <c r="C9940" s="5">
        <v>106.27549999999999</v>
      </c>
    </row>
    <row r="9941" spans="2:3" x14ac:dyDescent="0.3">
      <c r="B9941" s="4" t="s">
        <v>3982</v>
      </c>
      <c r="C9941" s="5">
        <v>106.2688</v>
      </c>
    </row>
    <row r="9942" spans="2:3" x14ac:dyDescent="0.3">
      <c r="B9942" s="4" t="s">
        <v>8772</v>
      </c>
      <c r="C9942" s="5">
        <v>106.2371</v>
      </c>
    </row>
    <row r="9943" spans="2:3" x14ac:dyDescent="0.3">
      <c r="B9943" s="4" t="s">
        <v>4280</v>
      </c>
      <c r="C9943" s="5">
        <v>106.2367</v>
      </c>
    </row>
    <row r="9944" spans="2:3" x14ac:dyDescent="0.3">
      <c r="B9944" s="4" t="s">
        <v>18604</v>
      </c>
      <c r="C9944" s="5">
        <v>105.9936</v>
      </c>
    </row>
    <row r="9945" spans="2:3" x14ac:dyDescent="0.3">
      <c r="B9945" s="4" t="s">
        <v>12636</v>
      </c>
      <c r="C9945" s="5">
        <v>105.7411</v>
      </c>
    </row>
    <row r="9946" spans="2:3" x14ac:dyDescent="0.3">
      <c r="B9946" s="4" t="s">
        <v>9708</v>
      </c>
      <c r="C9946" s="5">
        <v>105.5239</v>
      </c>
    </row>
    <row r="9947" spans="2:3" x14ac:dyDescent="0.3">
      <c r="B9947" s="4" t="s">
        <v>2396</v>
      </c>
      <c r="C9947" s="5">
        <v>105.434</v>
      </c>
    </row>
    <row r="9948" spans="2:3" x14ac:dyDescent="0.3">
      <c r="B9948" s="4" t="s">
        <v>16428</v>
      </c>
      <c r="C9948" s="5">
        <v>105.2107</v>
      </c>
    </row>
    <row r="9949" spans="2:3" x14ac:dyDescent="0.3">
      <c r="B9949" s="4" t="s">
        <v>2697</v>
      </c>
      <c r="C9949" s="5">
        <v>105.2046</v>
      </c>
    </row>
    <row r="9950" spans="2:3" x14ac:dyDescent="0.3">
      <c r="B9950" s="4" t="s">
        <v>8828</v>
      </c>
      <c r="C9950" s="5">
        <v>105.05459999999999</v>
      </c>
    </row>
    <row r="9951" spans="2:3" x14ac:dyDescent="0.3">
      <c r="B9951" s="4" t="s">
        <v>5312</v>
      </c>
      <c r="C9951" s="5">
        <v>104.39709999999999</v>
      </c>
    </row>
    <row r="9952" spans="2:3" x14ac:dyDescent="0.3">
      <c r="B9952" s="4" t="s">
        <v>10322</v>
      </c>
      <c r="C9952" s="5">
        <v>104.262</v>
      </c>
    </row>
    <row r="9953" spans="2:3" x14ac:dyDescent="0.3">
      <c r="B9953" s="4" t="s">
        <v>12246</v>
      </c>
      <c r="C9953" s="5">
        <v>103.9207</v>
      </c>
    </row>
    <row r="9954" spans="2:3" x14ac:dyDescent="0.3">
      <c r="B9954" s="4" t="s">
        <v>4401</v>
      </c>
      <c r="C9954" s="5">
        <v>103.91640000000001</v>
      </c>
    </row>
    <row r="9955" spans="2:3" x14ac:dyDescent="0.3">
      <c r="B9955" s="4" t="s">
        <v>16935</v>
      </c>
      <c r="C9955" s="5">
        <v>103.8278</v>
      </c>
    </row>
    <row r="9956" spans="2:3" x14ac:dyDescent="0.3">
      <c r="B9956" s="4" t="s">
        <v>9138</v>
      </c>
      <c r="C9956" s="5">
        <v>103.47929999999999</v>
      </c>
    </row>
    <row r="9957" spans="2:3" x14ac:dyDescent="0.3">
      <c r="B9957" s="4" t="s">
        <v>2547</v>
      </c>
      <c r="C9957" s="5">
        <v>103.47929999999999</v>
      </c>
    </row>
    <row r="9958" spans="2:3" x14ac:dyDescent="0.3">
      <c r="B9958" s="4" t="s">
        <v>18199</v>
      </c>
      <c r="C9958" s="5">
        <v>103.2585</v>
      </c>
    </row>
    <row r="9959" spans="2:3" x14ac:dyDescent="0.3">
      <c r="B9959" s="4" t="s">
        <v>11916</v>
      </c>
      <c r="C9959" s="5">
        <v>103.2333</v>
      </c>
    </row>
    <row r="9960" spans="2:3" x14ac:dyDescent="0.3">
      <c r="B9960" s="4" t="s">
        <v>10360</v>
      </c>
      <c r="C9960" s="5">
        <v>103.19550000000001</v>
      </c>
    </row>
    <row r="9961" spans="2:3" x14ac:dyDescent="0.3">
      <c r="B9961" s="4" t="s">
        <v>7680</v>
      </c>
      <c r="C9961" s="5">
        <v>103.1829</v>
      </c>
    </row>
    <row r="9962" spans="2:3" x14ac:dyDescent="0.3">
      <c r="B9962" s="4" t="s">
        <v>12835</v>
      </c>
      <c r="C9962" s="5">
        <v>103.17660000000001</v>
      </c>
    </row>
    <row r="9963" spans="2:3" x14ac:dyDescent="0.3">
      <c r="B9963" s="4" t="s">
        <v>8405</v>
      </c>
      <c r="C9963" s="5">
        <v>103.15770000000001</v>
      </c>
    </row>
    <row r="9964" spans="2:3" x14ac:dyDescent="0.3">
      <c r="B9964" s="4" t="s">
        <v>13440</v>
      </c>
      <c r="C9964" s="5">
        <v>103.14509999999999</v>
      </c>
    </row>
    <row r="9965" spans="2:3" x14ac:dyDescent="0.3">
      <c r="B9965" s="4" t="s">
        <v>4649</v>
      </c>
      <c r="C9965" s="5">
        <v>103.13289999999999</v>
      </c>
    </row>
    <row r="9966" spans="2:3" x14ac:dyDescent="0.3">
      <c r="B9966" s="4" t="s">
        <v>11074</v>
      </c>
      <c r="C9966" s="5">
        <v>103.1262</v>
      </c>
    </row>
    <row r="9967" spans="2:3" x14ac:dyDescent="0.3">
      <c r="B9967" s="4" t="s">
        <v>11211</v>
      </c>
      <c r="C9967" s="5">
        <v>103.01990000000001</v>
      </c>
    </row>
    <row r="9968" spans="2:3" x14ac:dyDescent="0.3">
      <c r="B9968" s="4" t="s">
        <v>18187</v>
      </c>
      <c r="C9968" s="5">
        <v>103.0077</v>
      </c>
    </row>
    <row r="9969" spans="2:3" x14ac:dyDescent="0.3">
      <c r="B9969" s="4" t="s">
        <v>17062</v>
      </c>
      <c r="C9969" s="5">
        <v>102.6317</v>
      </c>
    </row>
    <row r="9970" spans="2:3" x14ac:dyDescent="0.3">
      <c r="B9970" s="4" t="s">
        <v>7076</v>
      </c>
      <c r="C9970" s="5">
        <v>102.50059999999999</v>
      </c>
    </row>
    <row r="9971" spans="2:3" x14ac:dyDescent="0.3">
      <c r="B9971" s="4" t="s">
        <v>11022</v>
      </c>
      <c r="C9971" s="5">
        <v>102.4695</v>
      </c>
    </row>
    <row r="9972" spans="2:3" x14ac:dyDescent="0.3">
      <c r="B9972" s="4" t="s">
        <v>17976</v>
      </c>
      <c r="C9972" s="5">
        <v>102.2283</v>
      </c>
    </row>
    <row r="9973" spans="2:3" x14ac:dyDescent="0.3">
      <c r="B9973" s="4" t="s">
        <v>7627</v>
      </c>
      <c r="C9973" s="5">
        <v>102.1815</v>
      </c>
    </row>
    <row r="9974" spans="2:3" x14ac:dyDescent="0.3">
      <c r="B9974" s="4" t="s">
        <v>10209</v>
      </c>
      <c r="C9974" s="5">
        <v>102.038</v>
      </c>
    </row>
    <row r="9975" spans="2:3" x14ac:dyDescent="0.3">
      <c r="B9975" s="4" t="s">
        <v>9517</v>
      </c>
      <c r="C9975" s="5">
        <v>102.038</v>
      </c>
    </row>
    <row r="9976" spans="2:3" x14ac:dyDescent="0.3">
      <c r="B9976" s="4" t="s">
        <v>5556</v>
      </c>
      <c r="C9976" s="5">
        <v>102.038</v>
      </c>
    </row>
    <row r="9977" spans="2:3" x14ac:dyDescent="0.3">
      <c r="B9977" s="4" t="s">
        <v>3898</v>
      </c>
      <c r="C9977" s="5">
        <v>101.48009999999999</v>
      </c>
    </row>
    <row r="9978" spans="2:3" x14ac:dyDescent="0.3">
      <c r="B9978" s="4" t="s">
        <v>16148</v>
      </c>
      <c r="C9978" s="5">
        <v>100.7852</v>
      </c>
    </row>
    <row r="9979" spans="2:3" x14ac:dyDescent="0.3">
      <c r="B9979" s="4" t="s">
        <v>10221</v>
      </c>
      <c r="C9979" s="5">
        <v>100.372</v>
      </c>
    </row>
    <row r="9980" spans="2:3" x14ac:dyDescent="0.3">
      <c r="B9980" s="4" t="s">
        <v>17264</v>
      </c>
      <c r="C9980" s="5">
        <v>100.2088</v>
      </c>
    </row>
    <row r="9981" spans="2:3" x14ac:dyDescent="0.3">
      <c r="B9981" s="4" t="s">
        <v>4657</v>
      </c>
      <c r="C9981" s="5">
        <v>100.1096</v>
      </c>
    </row>
    <row r="9982" spans="2:3" x14ac:dyDescent="0.3">
      <c r="B9982" s="4" t="s">
        <v>950</v>
      </c>
      <c r="C9982" s="5">
        <v>100.0844</v>
      </c>
    </row>
    <row r="9983" spans="2:3" x14ac:dyDescent="0.3">
      <c r="B9983" s="4" t="s">
        <v>10233</v>
      </c>
      <c r="C9983" s="5">
        <v>100.03399999999999</v>
      </c>
    </row>
    <row r="9984" spans="2:3" x14ac:dyDescent="0.3">
      <c r="B9984" s="4" t="s">
        <v>10797</v>
      </c>
      <c r="C9984" s="5">
        <v>100.0214</v>
      </c>
    </row>
    <row r="9985" spans="2:3" x14ac:dyDescent="0.3">
      <c r="B9985" s="4" t="s">
        <v>14566</v>
      </c>
      <c r="C9985" s="5">
        <v>100.00880000000001</v>
      </c>
    </row>
    <row r="9986" spans="2:3" x14ac:dyDescent="0.3">
      <c r="B9986" s="4" t="s">
        <v>10110</v>
      </c>
      <c r="C9986" s="5">
        <v>99.692599999999999</v>
      </c>
    </row>
    <row r="9987" spans="2:3" x14ac:dyDescent="0.3">
      <c r="B9987" s="4" t="s">
        <v>1193</v>
      </c>
      <c r="C9987" s="5">
        <v>99.65</v>
      </c>
    </row>
    <row r="9988" spans="2:3" x14ac:dyDescent="0.3">
      <c r="B9988" s="4" t="s">
        <v>2752</v>
      </c>
      <c r="C9988" s="5">
        <v>99.64009999999999</v>
      </c>
    </row>
    <row r="9989" spans="2:3" x14ac:dyDescent="0.3">
      <c r="B9989" s="4" t="s">
        <v>14140</v>
      </c>
      <c r="C9989" s="5">
        <v>99.602499999999992</v>
      </c>
    </row>
    <row r="9990" spans="2:3" x14ac:dyDescent="0.3">
      <c r="B9990" s="4" t="s">
        <v>18009</v>
      </c>
      <c r="C9990" s="5">
        <v>99.3416</v>
      </c>
    </row>
    <row r="9991" spans="2:3" x14ac:dyDescent="0.3">
      <c r="B9991" s="4" t="s">
        <v>13554</v>
      </c>
      <c r="C9991" s="5">
        <v>99.3416</v>
      </c>
    </row>
    <row r="9992" spans="2:3" x14ac:dyDescent="0.3">
      <c r="B9992" s="4" t="s">
        <v>4681</v>
      </c>
      <c r="C9992" s="5">
        <v>98.951700000000002</v>
      </c>
    </row>
    <row r="9993" spans="2:3" x14ac:dyDescent="0.3">
      <c r="B9993" s="4" t="s">
        <v>16891</v>
      </c>
      <c r="C9993" s="5">
        <v>98.838700000000003</v>
      </c>
    </row>
    <row r="9994" spans="2:3" x14ac:dyDescent="0.3">
      <c r="B9994" s="4" t="s">
        <v>16203</v>
      </c>
      <c r="C9994" s="5">
        <v>98.76939999999999</v>
      </c>
    </row>
    <row r="9995" spans="2:3" x14ac:dyDescent="0.3">
      <c r="B9995" s="4" t="s">
        <v>2065</v>
      </c>
      <c r="C9995" s="5">
        <v>98.650499999999994</v>
      </c>
    </row>
    <row r="9996" spans="2:3" x14ac:dyDescent="0.3">
      <c r="B9996" s="4" t="s">
        <v>17319</v>
      </c>
      <c r="C9996" s="5">
        <v>98.4726</v>
      </c>
    </row>
    <row r="9997" spans="2:3" x14ac:dyDescent="0.3">
      <c r="B9997" s="4" t="s">
        <v>6700</v>
      </c>
      <c r="C9997" s="5">
        <v>98.343800000000002</v>
      </c>
    </row>
    <row r="9998" spans="2:3" x14ac:dyDescent="0.3">
      <c r="B9998" s="4" t="s">
        <v>12189</v>
      </c>
      <c r="C9998" s="5">
        <v>98.2316</v>
      </c>
    </row>
    <row r="9999" spans="2:3" x14ac:dyDescent="0.3">
      <c r="B9999" s="4" t="s">
        <v>13674</v>
      </c>
      <c r="C9999" s="5">
        <v>98.125299999999996</v>
      </c>
    </row>
    <row r="10000" spans="2:3" x14ac:dyDescent="0.3">
      <c r="B10000" s="4" t="s">
        <v>4176</v>
      </c>
      <c r="C10000" s="5">
        <v>97.965899999999991</v>
      </c>
    </row>
    <row r="10001" spans="2:3" x14ac:dyDescent="0.3">
      <c r="B10001" s="4" t="s">
        <v>9409</v>
      </c>
      <c r="C10001" s="5">
        <v>97.87769999999999</v>
      </c>
    </row>
    <row r="10002" spans="2:3" x14ac:dyDescent="0.3">
      <c r="B10002" s="4" t="s">
        <v>1384</v>
      </c>
      <c r="C10002" s="5">
        <v>97.787099999999995</v>
      </c>
    </row>
    <row r="10003" spans="2:3" x14ac:dyDescent="0.3">
      <c r="B10003" s="4" t="s">
        <v>14431</v>
      </c>
      <c r="C10003" s="5">
        <v>97.7453</v>
      </c>
    </row>
    <row r="10004" spans="2:3" x14ac:dyDescent="0.3">
      <c r="B10004" s="4" t="s">
        <v>18759</v>
      </c>
      <c r="C10004" s="5">
        <v>97.624899999999997</v>
      </c>
    </row>
    <row r="10005" spans="2:3" x14ac:dyDescent="0.3">
      <c r="B10005" s="4" t="s">
        <v>9150</v>
      </c>
      <c r="C10005" s="5">
        <v>97.580600000000004</v>
      </c>
    </row>
    <row r="10006" spans="2:3" x14ac:dyDescent="0.3">
      <c r="B10006" s="4" t="s">
        <v>15053</v>
      </c>
      <c r="C10006" s="5">
        <v>97.235899999999987</v>
      </c>
    </row>
    <row r="10007" spans="2:3" x14ac:dyDescent="0.3">
      <c r="B10007" s="4" t="s">
        <v>3671</v>
      </c>
      <c r="C10007" s="5">
        <v>97.073700000000002</v>
      </c>
    </row>
    <row r="10008" spans="2:3" x14ac:dyDescent="0.3">
      <c r="B10008" s="4" t="s">
        <v>16272</v>
      </c>
      <c r="C10008" s="5">
        <v>97.041200000000003</v>
      </c>
    </row>
    <row r="10009" spans="2:3" x14ac:dyDescent="0.3">
      <c r="B10009" s="4" t="s">
        <v>15846</v>
      </c>
      <c r="C10009" s="5">
        <v>96.910299999999992</v>
      </c>
    </row>
    <row r="10010" spans="2:3" x14ac:dyDescent="0.3">
      <c r="B10010" s="4" t="s">
        <v>13982</v>
      </c>
      <c r="C10010" s="5">
        <v>96.910299999999992</v>
      </c>
    </row>
    <row r="10011" spans="2:3" x14ac:dyDescent="0.3">
      <c r="B10011" s="4" t="s">
        <v>10448</v>
      </c>
      <c r="C10011" s="5">
        <v>96.903999999999996</v>
      </c>
    </row>
    <row r="10012" spans="2:3" x14ac:dyDescent="0.3">
      <c r="B10012" s="4" t="s">
        <v>12540</v>
      </c>
      <c r="C10012" s="5">
        <v>96.8977</v>
      </c>
    </row>
    <row r="10013" spans="2:3" x14ac:dyDescent="0.3">
      <c r="B10013" s="4" t="s">
        <v>4370</v>
      </c>
      <c r="C10013" s="5">
        <v>96.8977</v>
      </c>
    </row>
    <row r="10014" spans="2:3" x14ac:dyDescent="0.3">
      <c r="B10014" s="4" t="s">
        <v>16546</v>
      </c>
      <c r="C10014" s="5">
        <v>96.6036</v>
      </c>
    </row>
    <row r="10015" spans="2:3" x14ac:dyDescent="0.3">
      <c r="B10015" s="4" t="s">
        <v>18715</v>
      </c>
      <c r="C10015" s="5">
        <v>96.547799999999995</v>
      </c>
    </row>
    <row r="10016" spans="2:3" x14ac:dyDescent="0.3">
      <c r="B10016" s="4" t="s">
        <v>17211</v>
      </c>
      <c r="C10016" s="5">
        <v>96.316500000000005</v>
      </c>
    </row>
    <row r="10017" spans="2:3" x14ac:dyDescent="0.3">
      <c r="B10017" s="4" t="s">
        <v>12992</v>
      </c>
      <c r="C10017" s="5">
        <v>96.316500000000005</v>
      </c>
    </row>
    <row r="10018" spans="2:3" x14ac:dyDescent="0.3">
      <c r="B10018" s="4" t="s">
        <v>9172</v>
      </c>
      <c r="C10018" s="5">
        <v>96.316500000000005</v>
      </c>
    </row>
    <row r="10019" spans="2:3" x14ac:dyDescent="0.3">
      <c r="B10019" s="4" t="s">
        <v>9471</v>
      </c>
      <c r="C10019" s="5">
        <v>96.316500000000005</v>
      </c>
    </row>
    <row r="10020" spans="2:3" x14ac:dyDescent="0.3">
      <c r="B10020" s="4" t="s">
        <v>5634</v>
      </c>
      <c r="C10020" s="5">
        <v>96.316500000000005</v>
      </c>
    </row>
    <row r="10021" spans="2:3" x14ac:dyDescent="0.3">
      <c r="B10021" s="4" t="s">
        <v>6111</v>
      </c>
      <c r="C10021" s="5">
        <v>96.316500000000005</v>
      </c>
    </row>
    <row r="10022" spans="2:3" x14ac:dyDescent="0.3">
      <c r="B10022" s="4" t="s">
        <v>15909</v>
      </c>
      <c r="C10022" s="5">
        <v>96.27170000000001</v>
      </c>
    </row>
    <row r="10023" spans="2:3" x14ac:dyDescent="0.3">
      <c r="B10023" s="4" t="s">
        <v>15493</v>
      </c>
      <c r="C10023" s="5">
        <v>96.240199999999987</v>
      </c>
    </row>
    <row r="10024" spans="2:3" x14ac:dyDescent="0.3">
      <c r="B10024" s="4" t="s">
        <v>15222</v>
      </c>
      <c r="C10024" s="5">
        <v>96.215800000000002</v>
      </c>
    </row>
    <row r="10025" spans="2:3" x14ac:dyDescent="0.3">
      <c r="B10025" s="4" t="s">
        <v>16046</v>
      </c>
      <c r="C10025" s="5">
        <v>96.211299999999994</v>
      </c>
    </row>
    <row r="10026" spans="2:3" x14ac:dyDescent="0.3">
      <c r="B10026" s="4" t="s">
        <v>14953</v>
      </c>
      <c r="C10026" s="5">
        <v>96.117000000000004</v>
      </c>
    </row>
    <row r="10027" spans="2:3" x14ac:dyDescent="0.3">
      <c r="B10027" s="4" t="s">
        <v>6869</v>
      </c>
      <c r="C10027" s="5">
        <v>96.052400000000006</v>
      </c>
    </row>
    <row r="10028" spans="2:3" x14ac:dyDescent="0.3">
      <c r="B10028" s="4" t="s">
        <v>2497</v>
      </c>
      <c r="C10028" s="5">
        <v>95.933499999999995</v>
      </c>
    </row>
    <row r="10029" spans="2:3" x14ac:dyDescent="0.3">
      <c r="B10029" s="4" t="s">
        <v>5220</v>
      </c>
      <c r="C10029" s="5">
        <v>95.602399999999989</v>
      </c>
    </row>
    <row r="10030" spans="2:3" x14ac:dyDescent="0.3">
      <c r="B10030" s="4" t="s">
        <v>11475</v>
      </c>
      <c r="C10030" s="5">
        <v>95.314000000000007</v>
      </c>
    </row>
    <row r="10031" spans="2:3" x14ac:dyDescent="0.3">
      <c r="B10031" s="4" t="s">
        <v>4383</v>
      </c>
      <c r="C10031" s="5">
        <v>95.188999999999993</v>
      </c>
    </row>
    <row r="10032" spans="2:3" x14ac:dyDescent="0.3">
      <c r="B10032" s="4" t="s">
        <v>6458</v>
      </c>
      <c r="C10032" s="5">
        <v>94.557299999999998</v>
      </c>
    </row>
    <row r="10033" spans="2:3" x14ac:dyDescent="0.3">
      <c r="B10033" s="4" t="s">
        <v>4364</v>
      </c>
      <c r="C10033" s="5">
        <v>94.300399999999996</v>
      </c>
    </row>
    <row r="10034" spans="2:3" x14ac:dyDescent="0.3">
      <c r="B10034" s="4" t="s">
        <v>6397</v>
      </c>
      <c r="C10034" s="5">
        <v>94.168899999999994</v>
      </c>
    </row>
    <row r="10035" spans="2:3" x14ac:dyDescent="0.3">
      <c r="B10035" s="4" t="s">
        <v>7632</v>
      </c>
      <c r="C10035" s="5">
        <v>94.043300000000002</v>
      </c>
    </row>
    <row r="10036" spans="2:3" x14ac:dyDescent="0.3">
      <c r="B10036" s="4" t="s">
        <v>641</v>
      </c>
      <c r="C10036" s="5">
        <v>93.975799999999992</v>
      </c>
    </row>
    <row r="10037" spans="2:3" x14ac:dyDescent="0.3">
      <c r="B10037" s="4" t="s">
        <v>16204</v>
      </c>
      <c r="C10037" s="5">
        <v>93.868499999999997</v>
      </c>
    </row>
    <row r="10038" spans="2:3" x14ac:dyDescent="0.3">
      <c r="B10038" s="4" t="s">
        <v>11927</v>
      </c>
      <c r="C10038" s="5">
        <v>93.868499999999997</v>
      </c>
    </row>
    <row r="10039" spans="2:3" x14ac:dyDescent="0.3">
      <c r="B10039" s="4" t="s">
        <v>5079</v>
      </c>
      <c r="C10039" s="5">
        <v>93.868499999999997</v>
      </c>
    </row>
    <row r="10040" spans="2:3" x14ac:dyDescent="0.3">
      <c r="B10040" s="4" t="s">
        <v>14978</v>
      </c>
      <c r="C10040" s="5">
        <v>93.862200000000001</v>
      </c>
    </row>
    <row r="10041" spans="2:3" x14ac:dyDescent="0.3">
      <c r="B10041" s="4" t="s">
        <v>13265</v>
      </c>
      <c r="C10041" s="5">
        <v>93.862200000000001</v>
      </c>
    </row>
    <row r="10042" spans="2:3" x14ac:dyDescent="0.3">
      <c r="B10042" s="4" t="s">
        <v>12052</v>
      </c>
      <c r="C10042" s="5">
        <v>93.862200000000001</v>
      </c>
    </row>
    <row r="10043" spans="2:3" x14ac:dyDescent="0.3">
      <c r="B10043" s="4" t="s">
        <v>9944</v>
      </c>
      <c r="C10043" s="5">
        <v>93.862200000000001</v>
      </c>
    </row>
    <row r="10044" spans="2:3" x14ac:dyDescent="0.3">
      <c r="B10044" s="4" t="s">
        <v>9725</v>
      </c>
      <c r="C10044" s="5">
        <v>93.862200000000001</v>
      </c>
    </row>
    <row r="10045" spans="2:3" x14ac:dyDescent="0.3">
      <c r="B10045" s="4" t="s">
        <v>6156</v>
      </c>
      <c r="C10045" s="5">
        <v>93.862200000000001</v>
      </c>
    </row>
    <row r="10046" spans="2:3" x14ac:dyDescent="0.3">
      <c r="B10046" s="4" t="s">
        <v>1440</v>
      </c>
      <c r="C10046" s="5">
        <v>93.862200000000001</v>
      </c>
    </row>
    <row r="10047" spans="2:3" x14ac:dyDescent="0.3">
      <c r="B10047" s="4" t="s">
        <v>1524</v>
      </c>
      <c r="C10047" s="5">
        <v>93.824399999999997</v>
      </c>
    </row>
    <row r="10048" spans="2:3" x14ac:dyDescent="0.3">
      <c r="B10048" s="4" t="s">
        <v>6487</v>
      </c>
      <c r="C10048" s="5">
        <v>93.805499999999995</v>
      </c>
    </row>
    <row r="10049" spans="2:3" x14ac:dyDescent="0.3">
      <c r="B10049" s="4" t="s">
        <v>1760</v>
      </c>
      <c r="C10049" s="5">
        <v>93.786599999999993</v>
      </c>
    </row>
    <row r="10050" spans="2:3" x14ac:dyDescent="0.3">
      <c r="B10050" s="4" t="s">
        <v>5535</v>
      </c>
      <c r="C10050" s="5">
        <v>93.767699999999991</v>
      </c>
    </row>
    <row r="10051" spans="2:3" x14ac:dyDescent="0.3">
      <c r="B10051" s="4" t="s">
        <v>10684</v>
      </c>
      <c r="C10051" s="5">
        <v>93.448399999999992</v>
      </c>
    </row>
    <row r="10052" spans="2:3" x14ac:dyDescent="0.3">
      <c r="B10052" s="4" t="s">
        <v>17284</v>
      </c>
      <c r="C10052" s="5">
        <v>93.379099999999994</v>
      </c>
    </row>
    <row r="10053" spans="2:3" x14ac:dyDescent="0.3">
      <c r="B10053" s="4" t="s">
        <v>10431</v>
      </c>
      <c r="C10053" s="5">
        <v>93.323399999999992</v>
      </c>
    </row>
    <row r="10054" spans="2:3" x14ac:dyDescent="0.3">
      <c r="B10054" s="4" t="s">
        <v>18538</v>
      </c>
      <c r="C10054" s="5">
        <v>93.261499999999998</v>
      </c>
    </row>
    <row r="10055" spans="2:3" x14ac:dyDescent="0.3">
      <c r="B10055" s="4" t="s">
        <v>5198</v>
      </c>
      <c r="C10055" s="5">
        <v>93.192099999999996</v>
      </c>
    </row>
    <row r="10056" spans="2:3" x14ac:dyDescent="0.3">
      <c r="B10056" s="4" t="s">
        <v>11089</v>
      </c>
      <c r="C10056" s="5">
        <v>93.1858</v>
      </c>
    </row>
    <row r="10057" spans="2:3" x14ac:dyDescent="0.3">
      <c r="B10057" s="4" t="s">
        <v>10021</v>
      </c>
      <c r="C10057" s="5">
        <v>93.171300000000002</v>
      </c>
    </row>
    <row r="10058" spans="2:3" x14ac:dyDescent="0.3">
      <c r="B10058" s="4" t="s">
        <v>10088</v>
      </c>
      <c r="C10058" s="5">
        <v>93.171300000000002</v>
      </c>
    </row>
    <row r="10059" spans="2:3" x14ac:dyDescent="0.3">
      <c r="B10059" s="4" t="s">
        <v>10127</v>
      </c>
      <c r="C10059" s="5">
        <v>93.166899999999998</v>
      </c>
    </row>
    <row r="10060" spans="2:3" x14ac:dyDescent="0.3">
      <c r="B10060" s="4" t="s">
        <v>7276</v>
      </c>
      <c r="C10060" s="5">
        <v>93.098399999999998</v>
      </c>
    </row>
    <row r="10061" spans="2:3" x14ac:dyDescent="0.3">
      <c r="B10061" s="4" t="s">
        <v>7700</v>
      </c>
      <c r="C10061" s="5">
        <v>92.704300000000003</v>
      </c>
    </row>
    <row r="10062" spans="2:3" x14ac:dyDescent="0.3">
      <c r="B10062" s="4" t="s">
        <v>18119</v>
      </c>
      <c r="C10062" s="5">
        <v>92.585299999999989</v>
      </c>
    </row>
    <row r="10063" spans="2:3" x14ac:dyDescent="0.3">
      <c r="B10063" s="4" t="s">
        <v>16443</v>
      </c>
      <c r="C10063" s="5">
        <v>92.553500000000014</v>
      </c>
    </row>
    <row r="10064" spans="2:3" x14ac:dyDescent="0.3">
      <c r="B10064" s="4" t="s">
        <v>12130</v>
      </c>
      <c r="C10064" s="5">
        <v>92.521999999999991</v>
      </c>
    </row>
    <row r="10065" spans="2:3" x14ac:dyDescent="0.3">
      <c r="B10065" s="4" t="s">
        <v>15667</v>
      </c>
      <c r="C10065" s="5">
        <v>92.296800000000005</v>
      </c>
    </row>
    <row r="10066" spans="2:3" x14ac:dyDescent="0.3">
      <c r="B10066" s="4" t="s">
        <v>9268</v>
      </c>
      <c r="C10066" s="5">
        <v>91.9816</v>
      </c>
    </row>
    <row r="10067" spans="2:3" x14ac:dyDescent="0.3">
      <c r="B10067" s="4" t="s">
        <v>11895</v>
      </c>
      <c r="C10067" s="5">
        <v>91.939700000000002</v>
      </c>
    </row>
    <row r="10068" spans="2:3" x14ac:dyDescent="0.3">
      <c r="B10068" s="4" t="s">
        <v>7624</v>
      </c>
      <c r="C10068" s="5">
        <v>91.849199999999996</v>
      </c>
    </row>
    <row r="10069" spans="2:3" x14ac:dyDescent="0.3">
      <c r="B10069" s="4" t="s">
        <v>12000</v>
      </c>
      <c r="C10069" s="5">
        <v>91.632999999999996</v>
      </c>
    </row>
    <row r="10070" spans="2:3" x14ac:dyDescent="0.3">
      <c r="B10070" s="4" t="s">
        <v>16949</v>
      </c>
      <c r="C10070" s="5">
        <v>91.42179999999999</v>
      </c>
    </row>
    <row r="10071" spans="2:3" x14ac:dyDescent="0.3">
      <c r="B10071" s="4" t="s">
        <v>14492</v>
      </c>
      <c r="C10071" s="5">
        <v>91.333200000000005</v>
      </c>
    </row>
    <row r="10072" spans="2:3" x14ac:dyDescent="0.3">
      <c r="B10072" s="4" t="s">
        <v>17665</v>
      </c>
      <c r="C10072" s="5">
        <v>91.244799999999998</v>
      </c>
    </row>
    <row r="10073" spans="2:3" x14ac:dyDescent="0.3">
      <c r="B10073" s="4" t="s">
        <v>11749</v>
      </c>
      <c r="C10073" s="5">
        <v>91.244799999999998</v>
      </c>
    </row>
    <row r="10074" spans="2:3" x14ac:dyDescent="0.3">
      <c r="B10074" s="4" t="s">
        <v>14927</v>
      </c>
      <c r="C10074" s="5">
        <v>91.1952</v>
      </c>
    </row>
    <row r="10075" spans="2:3" x14ac:dyDescent="0.3">
      <c r="B10075" s="4" t="s">
        <v>1845</v>
      </c>
      <c r="C10075" s="5">
        <v>91.130100000000013</v>
      </c>
    </row>
    <row r="10076" spans="2:3" x14ac:dyDescent="0.3">
      <c r="B10076" s="4" t="s">
        <v>6270</v>
      </c>
      <c r="C10076" s="5">
        <v>91.063500000000005</v>
      </c>
    </row>
    <row r="10077" spans="2:3" x14ac:dyDescent="0.3">
      <c r="B10077" s="4" t="s">
        <v>5529</v>
      </c>
      <c r="C10077" s="5">
        <v>90.821100000000001</v>
      </c>
    </row>
    <row r="10078" spans="2:3" x14ac:dyDescent="0.3">
      <c r="B10078" s="4" t="s">
        <v>12653</v>
      </c>
      <c r="C10078" s="5">
        <v>90.738500000000002</v>
      </c>
    </row>
    <row r="10079" spans="2:3" x14ac:dyDescent="0.3">
      <c r="B10079" s="4" t="s">
        <v>9037</v>
      </c>
      <c r="C10079" s="5">
        <v>90.738500000000002</v>
      </c>
    </row>
    <row r="10080" spans="2:3" x14ac:dyDescent="0.3">
      <c r="B10080" s="4" t="s">
        <v>7171</v>
      </c>
      <c r="C10080" s="5">
        <v>90.738500000000002</v>
      </c>
    </row>
    <row r="10081" spans="2:3" x14ac:dyDescent="0.3">
      <c r="B10081" s="4" t="s">
        <v>599</v>
      </c>
      <c r="C10081" s="5">
        <v>90.738500000000002</v>
      </c>
    </row>
    <row r="10082" spans="2:3" x14ac:dyDescent="0.3">
      <c r="B10082" s="4" t="s">
        <v>3925</v>
      </c>
      <c r="C10082" s="5">
        <v>90.700699999999998</v>
      </c>
    </row>
    <row r="10083" spans="2:3" x14ac:dyDescent="0.3">
      <c r="B10083" s="4" t="s">
        <v>11362</v>
      </c>
      <c r="C10083" s="5">
        <v>90.650300000000001</v>
      </c>
    </row>
    <row r="10084" spans="2:3" x14ac:dyDescent="0.3">
      <c r="B10084" s="4" t="s">
        <v>3929</v>
      </c>
      <c r="C10084" s="5">
        <v>90.571699999999993</v>
      </c>
    </row>
    <row r="10085" spans="2:3" x14ac:dyDescent="0.3">
      <c r="B10085" s="4" t="s">
        <v>3947</v>
      </c>
      <c r="C10085" s="5">
        <v>90.3215</v>
      </c>
    </row>
    <row r="10086" spans="2:3" x14ac:dyDescent="0.3">
      <c r="B10086" s="4" t="s">
        <v>10439</v>
      </c>
      <c r="C10086" s="5">
        <v>90.231399999999994</v>
      </c>
    </row>
    <row r="10087" spans="2:3" x14ac:dyDescent="0.3">
      <c r="B10087" s="4" t="s">
        <v>4479</v>
      </c>
      <c r="C10087" s="5">
        <v>89.811300000000003</v>
      </c>
    </row>
    <row r="10088" spans="2:3" x14ac:dyDescent="0.3">
      <c r="B10088" s="4" t="s">
        <v>1423</v>
      </c>
      <c r="C10088" s="5">
        <v>89.716200000000001</v>
      </c>
    </row>
    <row r="10089" spans="2:3" x14ac:dyDescent="0.3">
      <c r="B10089" s="4" t="s">
        <v>14917</v>
      </c>
      <c r="C10089" s="5">
        <v>89.591999999999999</v>
      </c>
    </row>
    <row r="10090" spans="2:3" x14ac:dyDescent="0.3">
      <c r="B10090" s="4" t="s">
        <v>8360</v>
      </c>
      <c r="C10090" s="5">
        <v>89.580600000000004</v>
      </c>
    </row>
    <row r="10091" spans="2:3" x14ac:dyDescent="0.3">
      <c r="B10091" s="4" t="s">
        <v>7127</v>
      </c>
      <c r="C10091" s="5">
        <v>89.373099999999994</v>
      </c>
    </row>
    <row r="10092" spans="2:3" x14ac:dyDescent="0.3">
      <c r="B10092" s="4" t="s">
        <v>17334</v>
      </c>
      <c r="C10092" s="5">
        <v>89.3172</v>
      </c>
    </row>
    <row r="10093" spans="2:3" x14ac:dyDescent="0.3">
      <c r="B10093" s="4" t="s">
        <v>1642</v>
      </c>
      <c r="C10093" s="5">
        <v>88.459299999999999</v>
      </c>
    </row>
    <row r="10094" spans="2:3" x14ac:dyDescent="0.3">
      <c r="B10094" s="4" t="s">
        <v>11124</v>
      </c>
      <c r="C10094" s="5">
        <v>88.253799999999998</v>
      </c>
    </row>
    <row r="10095" spans="2:3" x14ac:dyDescent="0.3">
      <c r="B10095" s="4" t="s">
        <v>2062</v>
      </c>
      <c r="C10095" s="5">
        <v>88.253</v>
      </c>
    </row>
    <row r="10096" spans="2:3" x14ac:dyDescent="0.3">
      <c r="B10096" s="4" t="s">
        <v>12044</v>
      </c>
      <c r="C10096" s="5">
        <v>88.178100000000001</v>
      </c>
    </row>
    <row r="10097" spans="2:3" x14ac:dyDescent="0.3">
      <c r="B10097" s="4" t="s">
        <v>13433</v>
      </c>
      <c r="C10097" s="5">
        <v>88.12700000000001</v>
      </c>
    </row>
    <row r="10098" spans="2:3" x14ac:dyDescent="0.3">
      <c r="B10098" s="4" t="s">
        <v>714</v>
      </c>
      <c r="C10098" s="5">
        <v>87.939799999999991</v>
      </c>
    </row>
    <row r="10099" spans="2:3" x14ac:dyDescent="0.3">
      <c r="B10099" s="4" t="s">
        <v>1998</v>
      </c>
      <c r="C10099" s="5">
        <v>87.833699999999993</v>
      </c>
    </row>
    <row r="10100" spans="2:3" x14ac:dyDescent="0.3">
      <c r="B10100" s="4" t="s">
        <v>10351</v>
      </c>
      <c r="C10100" s="5">
        <v>87.682500000000005</v>
      </c>
    </row>
    <row r="10101" spans="2:3" x14ac:dyDescent="0.3">
      <c r="B10101" s="4" t="s">
        <v>10205</v>
      </c>
      <c r="C10101" s="5">
        <v>87.64</v>
      </c>
    </row>
    <row r="10102" spans="2:3" x14ac:dyDescent="0.3">
      <c r="B10102" s="4" t="s">
        <v>18514</v>
      </c>
      <c r="C10102" s="5">
        <v>87.627399999999994</v>
      </c>
    </row>
    <row r="10103" spans="2:3" x14ac:dyDescent="0.3">
      <c r="B10103" s="4" t="s">
        <v>15386</v>
      </c>
      <c r="C10103" s="5">
        <v>87.627399999999994</v>
      </c>
    </row>
    <row r="10104" spans="2:3" x14ac:dyDescent="0.3">
      <c r="B10104" s="4" t="s">
        <v>8498</v>
      </c>
      <c r="C10104" s="5">
        <v>87.627399999999994</v>
      </c>
    </row>
    <row r="10105" spans="2:3" x14ac:dyDescent="0.3">
      <c r="B10105" s="4" t="s">
        <v>6518</v>
      </c>
      <c r="C10105" s="5">
        <v>87.627399999999994</v>
      </c>
    </row>
    <row r="10106" spans="2:3" x14ac:dyDescent="0.3">
      <c r="B10106" s="4" t="s">
        <v>3392</v>
      </c>
      <c r="C10106" s="5">
        <v>87.627399999999994</v>
      </c>
    </row>
    <row r="10107" spans="2:3" x14ac:dyDescent="0.3">
      <c r="B10107" s="4" t="s">
        <v>11176</v>
      </c>
      <c r="C10107" s="5">
        <v>87.614800000000002</v>
      </c>
    </row>
    <row r="10108" spans="2:3" x14ac:dyDescent="0.3">
      <c r="B10108" s="4" t="s">
        <v>8936</v>
      </c>
      <c r="C10108" s="5">
        <v>87.614800000000002</v>
      </c>
    </row>
    <row r="10109" spans="2:3" x14ac:dyDescent="0.3">
      <c r="B10109" s="4" t="s">
        <v>2160</v>
      </c>
      <c r="C10109" s="5">
        <v>87.614800000000002</v>
      </c>
    </row>
    <row r="10110" spans="2:3" x14ac:dyDescent="0.3">
      <c r="B10110" s="4" t="s">
        <v>7094</v>
      </c>
      <c r="C10110" s="5">
        <v>87.5518</v>
      </c>
    </row>
    <row r="10111" spans="2:3" x14ac:dyDescent="0.3">
      <c r="B10111" s="4" t="s">
        <v>3735</v>
      </c>
      <c r="C10111" s="5">
        <v>87.5518</v>
      </c>
    </row>
    <row r="10112" spans="2:3" x14ac:dyDescent="0.3">
      <c r="B10112" s="4" t="s">
        <v>15761</v>
      </c>
      <c r="C10112" s="5">
        <v>87.539199999999994</v>
      </c>
    </row>
    <row r="10113" spans="2:3" x14ac:dyDescent="0.3">
      <c r="B10113" s="4" t="s">
        <v>16149</v>
      </c>
      <c r="C10113" s="5">
        <v>87.532899999999998</v>
      </c>
    </row>
    <row r="10114" spans="2:3" x14ac:dyDescent="0.3">
      <c r="B10114" s="4" t="s">
        <v>12428</v>
      </c>
      <c r="C10114" s="5">
        <v>87.5077</v>
      </c>
    </row>
    <row r="10115" spans="2:3" x14ac:dyDescent="0.3">
      <c r="B10115" s="4" t="s">
        <v>3197</v>
      </c>
      <c r="C10115" s="5">
        <v>87.106899999999996</v>
      </c>
    </row>
    <row r="10116" spans="2:3" x14ac:dyDescent="0.3">
      <c r="B10116" s="4" t="s">
        <v>12859</v>
      </c>
      <c r="C10116" s="5">
        <v>86.944299999999998</v>
      </c>
    </row>
    <row r="10117" spans="2:3" x14ac:dyDescent="0.3">
      <c r="B10117" s="4" t="s">
        <v>9498</v>
      </c>
      <c r="C10117" s="5">
        <v>86.944299999999998</v>
      </c>
    </row>
    <row r="10118" spans="2:3" x14ac:dyDescent="0.3">
      <c r="B10118" s="4" t="s">
        <v>2702</v>
      </c>
      <c r="C10118" s="5">
        <v>86.923900000000003</v>
      </c>
    </row>
    <row r="10119" spans="2:3" x14ac:dyDescent="0.3">
      <c r="B10119" s="4" t="s">
        <v>13025</v>
      </c>
      <c r="C10119" s="5">
        <v>86.881699999999995</v>
      </c>
    </row>
    <row r="10120" spans="2:3" x14ac:dyDescent="0.3">
      <c r="B10120" s="4" t="s">
        <v>7719</v>
      </c>
      <c r="C10120" s="5">
        <v>86.606499999999997</v>
      </c>
    </row>
    <row r="10121" spans="2:3" x14ac:dyDescent="0.3">
      <c r="B10121" s="4" t="s">
        <v>1857</v>
      </c>
      <c r="C10121" s="5">
        <v>86.470600000000005</v>
      </c>
    </row>
    <row r="10122" spans="2:3" x14ac:dyDescent="0.3">
      <c r="B10122" s="4" t="s">
        <v>15942</v>
      </c>
      <c r="C10122" s="5">
        <v>85.6297</v>
      </c>
    </row>
    <row r="10123" spans="2:3" x14ac:dyDescent="0.3">
      <c r="B10123" s="4" t="s">
        <v>7792</v>
      </c>
      <c r="C10123" s="5">
        <v>85.448199999999986</v>
      </c>
    </row>
    <row r="10124" spans="2:3" x14ac:dyDescent="0.3">
      <c r="B10124" s="4" t="s">
        <v>7453</v>
      </c>
      <c r="C10124" s="5">
        <v>85.316699999999997</v>
      </c>
    </row>
    <row r="10125" spans="2:3" x14ac:dyDescent="0.3">
      <c r="B10125" s="4" t="s">
        <v>12260</v>
      </c>
      <c r="C10125" s="5">
        <v>85.085599999999999</v>
      </c>
    </row>
    <row r="10126" spans="2:3" x14ac:dyDescent="0.3">
      <c r="B10126" s="4" t="s">
        <v>7342</v>
      </c>
      <c r="C10126" s="5">
        <v>85.0167</v>
      </c>
    </row>
    <row r="10127" spans="2:3" x14ac:dyDescent="0.3">
      <c r="B10127" s="4" t="s">
        <v>13942</v>
      </c>
      <c r="C10127" s="5">
        <v>84.816100000000006</v>
      </c>
    </row>
    <row r="10128" spans="2:3" x14ac:dyDescent="0.3">
      <c r="B10128" s="4" t="s">
        <v>11318</v>
      </c>
      <c r="C10128" s="5">
        <v>84.465899999999991</v>
      </c>
    </row>
    <row r="10129" spans="2:3" x14ac:dyDescent="0.3">
      <c r="B10129" s="4" t="s">
        <v>16830</v>
      </c>
      <c r="C10129" s="5">
        <v>84.453299999999999</v>
      </c>
    </row>
    <row r="10130" spans="2:3" x14ac:dyDescent="0.3">
      <c r="B10130" s="4" t="s">
        <v>17328</v>
      </c>
      <c r="C10130" s="5">
        <v>84.415500000000009</v>
      </c>
    </row>
    <row r="10131" spans="2:3" x14ac:dyDescent="0.3">
      <c r="B10131" s="4" t="s">
        <v>11268</v>
      </c>
      <c r="C10131" s="5">
        <v>84.415500000000009</v>
      </c>
    </row>
    <row r="10132" spans="2:3" x14ac:dyDescent="0.3">
      <c r="B10132" s="4" t="s">
        <v>13075</v>
      </c>
      <c r="C10132" s="5">
        <v>84.415499999999994</v>
      </c>
    </row>
    <row r="10133" spans="2:3" x14ac:dyDescent="0.3">
      <c r="B10133" s="4" t="s">
        <v>5270</v>
      </c>
      <c r="C10133" s="5">
        <v>84.402900000000002</v>
      </c>
    </row>
    <row r="10134" spans="2:3" x14ac:dyDescent="0.3">
      <c r="B10134" s="4" t="s">
        <v>6731</v>
      </c>
      <c r="C10134" s="5">
        <v>84.162700000000001</v>
      </c>
    </row>
    <row r="10135" spans="2:3" x14ac:dyDescent="0.3">
      <c r="B10135" s="4" t="s">
        <v>7893</v>
      </c>
      <c r="C10135" s="5">
        <v>84.151700000000005</v>
      </c>
    </row>
    <row r="10136" spans="2:3" x14ac:dyDescent="0.3">
      <c r="B10136" s="4" t="s">
        <v>3275</v>
      </c>
      <c r="C10136" s="5">
        <v>84.108599999999996</v>
      </c>
    </row>
    <row r="10137" spans="2:3" x14ac:dyDescent="0.3">
      <c r="B10137" s="4" t="s">
        <v>7606</v>
      </c>
      <c r="C10137" s="5">
        <v>84.077300000000008</v>
      </c>
    </row>
    <row r="10138" spans="2:3" x14ac:dyDescent="0.3">
      <c r="B10138" s="4" t="s">
        <v>14824</v>
      </c>
      <c r="C10138" s="5">
        <v>83.883200000000002</v>
      </c>
    </row>
    <row r="10139" spans="2:3" x14ac:dyDescent="0.3">
      <c r="B10139" s="4" t="s">
        <v>14591</v>
      </c>
      <c r="C10139" s="5">
        <v>83.877300000000005</v>
      </c>
    </row>
    <row r="10140" spans="2:3" x14ac:dyDescent="0.3">
      <c r="B10140" s="4" t="s">
        <v>12002</v>
      </c>
      <c r="C10140" s="5">
        <v>83.795999999999992</v>
      </c>
    </row>
    <row r="10141" spans="2:3" x14ac:dyDescent="0.3">
      <c r="B10141" s="4" t="s">
        <v>6342</v>
      </c>
      <c r="C10141" s="5">
        <v>83.6387</v>
      </c>
    </row>
    <row r="10142" spans="2:3" x14ac:dyDescent="0.3">
      <c r="B10142" s="4" t="s">
        <v>7206</v>
      </c>
      <c r="C10142" s="5">
        <v>83.607600000000005</v>
      </c>
    </row>
    <row r="10143" spans="2:3" x14ac:dyDescent="0.3">
      <c r="B10143" s="4" t="s">
        <v>3060</v>
      </c>
      <c r="C10143" s="5">
        <v>83.476500000000001</v>
      </c>
    </row>
    <row r="10144" spans="2:3" x14ac:dyDescent="0.3">
      <c r="B10144" s="4" t="s">
        <v>4962</v>
      </c>
      <c r="C10144" s="5">
        <v>83.194999999999993</v>
      </c>
    </row>
    <row r="10145" spans="2:3" x14ac:dyDescent="0.3">
      <c r="B10145" s="4" t="s">
        <v>17475</v>
      </c>
      <c r="C10145" s="5">
        <v>83.106699999999989</v>
      </c>
    </row>
    <row r="10146" spans="2:3" x14ac:dyDescent="0.3">
      <c r="B10146" s="4" t="s">
        <v>18904</v>
      </c>
      <c r="C10146" s="5">
        <v>83.062399999999997</v>
      </c>
    </row>
    <row r="10147" spans="2:3" x14ac:dyDescent="0.3">
      <c r="B10147" s="4" t="s">
        <v>10281</v>
      </c>
      <c r="C10147" s="5">
        <v>83.062399999999997</v>
      </c>
    </row>
    <row r="10148" spans="2:3" x14ac:dyDescent="0.3">
      <c r="B10148" s="4" t="s">
        <v>12903</v>
      </c>
      <c r="C10148" s="5">
        <v>83.018100000000004</v>
      </c>
    </row>
    <row r="10149" spans="2:3" x14ac:dyDescent="0.3">
      <c r="B10149" s="4" t="s">
        <v>15605</v>
      </c>
      <c r="C10149" s="5">
        <v>82.963099999999997</v>
      </c>
    </row>
    <row r="10150" spans="2:3" x14ac:dyDescent="0.3">
      <c r="B10150" s="4" t="s">
        <v>17865</v>
      </c>
      <c r="C10150" s="5">
        <v>82.557000000000002</v>
      </c>
    </row>
    <row r="10151" spans="2:3" x14ac:dyDescent="0.3">
      <c r="B10151" s="4" t="s">
        <v>16920</v>
      </c>
      <c r="C10151" s="5">
        <v>82.557000000000002</v>
      </c>
    </row>
    <row r="10152" spans="2:3" x14ac:dyDescent="0.3">
      <c r="B10152" s="4" t="s">
        <v>10374</v>
      </c>
      <c r="C10152" s="5">
        <v>82.557000000000002</v>
      </c>
    </row>
    <row r="10153" spans="2:3" x14ac:dyDescent="0.3">
      <c r="B10153" s="4" t="s">
        <v>8809</v>
      </c>
      <c r="C10153" s="5">
        <v>82.557000000000002</v>
      </c>
    </row>
    <row r="10154" spans="2:3" x14ac:dyDescent="0.3">
      <c r="B10154" s="4" t="s">
        <v>3553</v>
      </c>
      <c r="C10154" s="5">
        <v>82.557000000000002</v>
      </c>
    </row>
    <row r="10155" spans="2:3" x14ac:dyDescent="0.3">
      <c r="B10155" s="4" t="s">
        <v>1573</v>
      </c>
      <c r="C10155" s="5">
        <v>82.519000000000005</v>
      </c>
    </row>
    <row r="10156" spans="2:3" x14ac:dyDescent="0.3">
      <c r="B10156" s="4" t="s">
        <v>11200</v>
      </c>
      <c r="C10156" s="5">
        <v>82.286299999999997</v>
      </c>
    </row>
    <row r="10157" spans="2:3" x14ac:dyDescent="0.3">
      <c r="B10157" s="4" t="s">
        <v>8652</v>
      </c>
      <c r="C10157" s="5">
        <v>81.911500000000004</v>
      </c>
    </row>
    <row r="10158" spans="2:3" x14ac:dyDescent="0.3">
      <c r="B10158" s="4" t="s">
        <v>6181</v>
      </c>
      <c r="C10158" s="5">
        <v>81.88</v>
      </c>
    </row>
    <row r="10159" spans="2:3" x14ac:dyDescent="0.3">
      <c r="B10159" s="4" t="s">
        <v>2436</v>
      </c>
      <c r="C10159" s="5">
        <v>81.772899999999993</v>
      </c>
    </row>
    <row r="10160" spans="2:3" x14ac:dyDescent="0.3">
      <c r="B10160" s="4" t="s">
        <v>18969</v>
      </c>
      <c r="C10160" s="5">
        <v>81.630399999999995</v>
      </c>
    </row>
    <row r="10161" spans="2:3" x14ac:dyDescent="0.3">
      <c r="B10161" s="4" t="s">
        <v>12744</v>
      </c>
      <c r="C10161" s="5">
        <v>81.630399999999995</v>
      </c>
    </row>
    <row r="10162" spans="2:3" x14ac:dyDescent="0.3">
      <c r="B10162" s="4" t="s">
        <v>6101</v>
      </c>
      <c r="C10162" s="5">
        <v>81.630399999999995</v>
      </c>
    </row>
    <row r="10163" spans="2:3" x14ac:dyDescent="0.3">
      <c r="B10163" s="4" t="s">
        <v>1258</v>
      </c>
      <c r="C10163" s="5">
        <v>81.630399999999995</v>
      </c>
    </row>
    <row r="10164" spans="2:3" x14ac:dyDescent="0.3">
      <c r="B10164" s="4" t="s">
        <v>5830</v>
      </c>
      <c r="C10164" s="5">
        <v>81.535900000000012</v>
      </c>
    </row>
    <row r="10165" spans="2:3" x14ac:dyDescent="0.3">
      <c r="B10165" s="4" t="s">
        <v>13573</v>
      </c>
      <c r="C10165" s="5">
        <v>81.3977</v>
      </c>
    </row>
    <row r="10166" spans="2:3" x14ac:dyDescent="0.3">
      <c r="B10166" s="4" t="s">
        <v>2505</v>
      </c>
      <c r="C10166" s="5">
        <v>81.342200000000005</v>
      </c>
    </row>
    <row r="10167" spans="2:3" x14ac:dyDescent="0.3">
      <c r="B10167" s="4" t="s">
        <v>18936</v>
      </c>
      <c r="C10167" s="5">
        <v>81.329599999999999</v>
      </c>
    </row>
    <row r="10168" spans="2:3" x14ac:dyDescent="0.3">
      <c r="B10168" s="4" t="s">
        <v>15352</v>
      </c>
      <c r="C10168" s="5">
        <v>81.329599999999999</v>
      </c>
    </row>
    <row r="10169" spans="2:3" x14ac:dyDescent="0.3">
      <c r="B10169" s="4" t="s">
        <v>16484</v>
      </c>
      <c r="C10169" s="5">
        <v>81.3232</v>
      </c>
    </row>
    <row r="10170" spans="2:3" x14ac:dyDescent="0.3">
      <c r="B10170" s="4" t="s">
        <v>4808</v>
      </c>
      <c r="C10170" s="5">
        <v>81.298100000000005</v>
      </c>
    </row>
    <row r="10171" spans="2:3" x14ac:dyDescent="0.3">
      <c r="B10171" s="4" t="s">
        <v>1351</v>
      </c>
      <c r="C10171" s="5">
        <v>81.279200000000003</v>
      </c>
    </row>
    <row r="10172" spans="2:3" x14ac:dyDescent="0.3">
      <c r="B10172" s="4" t="s">
        <v>8283</v>
      </c>
      <c r="C10172" s="5">
        <v>81.260300000000001</v>
      </c>
    </row>
    <row r="10173" spans="2:3" x14ac:dyDescent="0.3">
      <c r="B10173" s="4" t="s">
        <v>8756</v>
      </c>
      <c r="C10173" s="5">
        <v>81.254000000000005</v>
      </c>
    </row>
    <row r="10174" spans="2:3" x14ac:dyDescent="0.3">
      <c r="B10174" s="4" t="s">
        <v>13412</v>
      </c>
      <c r="C10174" s="5">
        <v>81.253999999999991</v>
      </c>
    </row>
    <row r="10175" spans="2:3" x14ac:dyDescent="0.3">
      <c r="B10175" s="4" t="s">
        <v>17075</v>
      </c>
      <c r="C10175" s="5">
        <v>81.109499999999997</v>
      </c>
    </row>
    <row r="10176" spans="2:3" x14ac:dyDescent="0.3">
      <c r="B10176" s="4" t="s">
        <v>16769</v>
      </c>
      <c r="C10176" s="5">
        <v>81.08550000000001</v>
      </c>
    </row>
    <row r="10177" spans="2:3" x14ac:dyDescent="0.3">
      <c r="B10177" s="4" t="s">
        <v>14635</v>
      </c>
      <c r="C10177" s="5">
        <v>81.08550000000001</v>
      </c>
    </row>
    <row r="10178" spans="2:3" x14ac:dyDescent="0.3">
      <c r="B10178" s="4" t="s">
        <v>10344</v>
      </c>
      <c r="C10178" s="5">
        <v>81.083299999999994</v>
      </c>
    </row>
    <row r="10179" spans="2:3" x14ac:dyDescent="0.3">
      <c r="B10179" s="4" t="s">
        <v>11946</v>
      </c>
      <c r="C10179" s="5">
        <v>80.716200000000001</v>
      </c>
    </row>
    <row r="10180" spans="2:3" x14ac:dyDescent="0.3">
      <c r="B10180" s="4" t="s">
        <v>12476</v>
      </c>
      <c r="C10180" s="5">
        <v>80.716200000000001</v>
      </c>
    </row>
    <row r="10181" spans="2:3" x14ac:dyDescent="0.3">
      <c r="B10181" s="4" t="s">
        <v>9908</v>
      </c>
      <c r="C10181" s="5">
        <v>80.716200000000001</v>
      </c>
    </row>
    <row r="10182" spans="2:3" x14ac:dyDescent="0.3">
      <c r="B10182" s="4" t="s">
        <v>2556</v>
      </c>
      <c r="C10182" s="5">
        <v>80.716200000000001</v>
      </c>
    </row>
    <row r="10183" spans="2:3" x14ac:dyDescent="0.3">
      <c r="B10183" s="4" t="s">
        <v>2676</v>
      </c>
      <c r="C10183" s="5">
        <v>80.716200000000001</v>
      </c>
    </row>
    <row r="10184" spans="2:3" x14ac:dyDescent="0.3">
      <c r="B10184" s="4" t="s">
        <v>2715</v>
      </c>
      <c r="C10184" s="5">
        <v>80.716200000000001</v>
      </c>
    </row>
    <row r="10185" spans="2:3" x14ac:dyDescent="0.3">
      <c r="B10185" s="4" t="s">
        <v>4704</v>
      </c>
      <c r="C10185" s="5">
        <v>80.596099999999993</v>
      </c>
    </row>
    <row r="10186" spans="2:3" x14ac:dyDescent="0.3">
      <c r="B10186" s="4" t="s">
        <v>18980</v>
      </c>
      <c r="C10186" s="5">
        <v>80.483900000000006</v>
      </c>
    </row>
    <row r="10187" spans="2:3" x14ac:dyDescent="0.3">
      <c r="B10187" s="4" t="s">
        <v>10869</v>
      </c>
      <c r="C10187" s="5">
        <v>80.483900000000006</v>
      </c>
    </row>
    <row r="10188" spans="2:3" x14ac:dyDescent="0.3">
      <c r="B10188" s="4" t="s">
        <v>5550</v>
      </c>
      <c r="C10188" s="5">
        <v>80.351500000000001</v>
      </c>
    </row>
    <row r="10189" spans="2:3" x14ac:dyDescent="0.3">
      <c r="B10189" s="4" t="s">
        <v>10535</v>
      </c>
      <c r="C10189" s="5">
        <v>80.321300000000008</v>
      </c>
    </row>
    <row r="10190" spans="2:3" x14ac:dyDescent="0.3">
      <c r="B10190" s="4" t="s">
        <v>10757</v>
      </c>
      <c r="C10190" s="5">
        <v>80.315600000000003</v>
      </c>
    </row>
    <row r="10191" spans="2:3" x14ac:dyDescent="0.3">
      <c r="B10191" s="4" t="s">
        <v>14993</v>
      </c>
      <c r="C10191" s="5">
        <v>80.314999999999998</v>
      </c>
    </row>
    <row r="10192" spans="2:3" x14ac:dyDescent="0.3">
      <c r="B10192" s="4" t="s">
        <v>9066</v>
      </c>
      <c r="C10192" s="5">
        <v>80.185000000000002</v>
      </c>
    </row>
    <row r="10193" spans="2:3" x14ac:dyDescent="0.3">
      <c r="B10193" s="4" t="s">
        <v>5331</v>
      </c>
      <c r="C10193" s="5">
        <v>79.777199999999993</v>
      </c>
    </row>
    <row r="10194" spans="2:3" x14ac:dyDescent="0.3">
      <c r="B10194" s="4" t="s">
        <v>14000</v>
      </c>
      <c r="C10194" s="5">
        <v>79.676000000000002</v>
      </c>
    </row>
    <row r="10195" spans="2:3" x14ac:dyDescent="0.3">
      <c r="B10195" s="4" t="s">
        <v>8897</v>
      </c>
      <c r="C10195" s="5">
        <v>79.676000000000002</v>
      </c>
    </row>
    <row r="10196" spans="2:3" x14ac:dyDescent="0.3">
      <c r="B10196" s="4" t="s">
        <v>5821</v>
      </c>
      <c r="C10196" s="5">
        <v>79.643500000000003</v>
      </c>
    </row>
    <row r="10197" spans="2:3" x14ac:dyDescent="0.3">
      <c r="B10197" s="4" t="s">
        <v>15036</v>
      </c>
      <c r="C10197" s="5">
        <v>79.470600000000005</v>
      </c>
    </row>
    <row r="10198" spans="2:3" x14ac:dyDescent="0.3">
      <c r="B10198" s="4" t="s">
        <v>3718</v>
      </c>
      <c r="C10198" s="5">
        <v>79.419299999999993</v>
      </c>
    </row>
    <row r="10199" spans="2:3" x14ac:dyDescent="0.3">
      <c r="B10199" s="4" t="s">
        <v>12392</v>
      </c>
      <c r="C10199" s="5">
        <v>79.395300000000006</v>
      </c>
    </row>
    <row r="10200" spans="2:3" x14ac:dyDescent="0.3">
      <c r="B10200" s="4" t="s">
        <v>1278</v>
      </c>
      <c r="C10200" s="5">
        <v>79.382300000000001</v>
      </c>
    </row>
    <row r="10201" spans="2:3" x14ac:dyDescent="0.3">
      <c r="B10201" s="4" t="s">
        <v>5069</v>
      </c>
      <c r="C10201" s="5">
        <v>79.313400000000001</v>
      </c>
    </row>
    <row r="10202" spans="2:3" x14ac:dyDescent="0.3">
      <c r="B10202" s="4" t="s">
        <v>8848</v>
      </c>
      <c r="C10202" s="5">
        <v>78.97120000000001</v>
      </c>
    </row>
    <row r="10203" spans="2:3" x14ac:dyDescent="0.3">
      <c r="B10203" s="4" t="s">
        <v>10118</v>
      </c>
      <c r="C10203" s="5">
        <v>78.926999999999992</v>
      </c>
    </row>
    <row r="10204" spans="2:3" x14ac:dyDescent="0.3">
      <c r="B10204" s="4" t="s">
        <v>7448</v>
      </c>
      <c r="C10204" s="5">
        <v>78.926999999999992</v>
      </c>
    </row>
    <row r="10205" spans="2:3" x14ac:dyDescent="0.3">
      <c r="B10205" s="4" t="s">
        <v>3584</v>
      </c>
      <c r="C10205" s="5">
        <v>78.831900000000005</v>
      </c>
    </row>
    <row r="10206" spans="2:3" x14ac:dyDescent="0.3">
      <c r="B10206" s="4" t="s">
        <v>3572</v>
      </c>
      <c r="C10206" s="5">
        <v>78.706699999999998</v>
      </c>
    </row>
    <row r="10207" spans="2:3" x14ac:dyDescent="0.3">
      <c r="B10207" s="4" t="s">
        <v>10320</v>
      </c>
      <c r="C10207" s="5">
        <v>78.641600000000011</v>
      </c>
    </row>
    <row r="10208" spans="2:3" x14ac:dyDescent="0.3">
      <c r="B10208" s="4" t="s">
        <v>9208</v>
      </c>
      <c r="C10208" s="5">
        <v>78.623999999999995</v>
      </c>
    </row>
    <row r="10209" spans="2:3" x14ac:dyDescent="0.3">
      <c r="B10209" s="4" t="s">
        <v>12440</v>
      </c>
      <c r="C10209" s="5">
        <v>78.224899999999991</v>
      </c>
    </row>
    <row r="10210" spans="2:3" x14ac:dyDescent="0.3">
      <c r="B10210" s="4" t="s">
        <v>14939</v>
      </c>
      <c r="C10210" s="5">
        <v>78.218500000000006</v>
      </c>
    </row>
    <row r="10211" spans="2:3" x14ac:dyDescent="0.3">
      <c r="B10211" s="4" t="s">
        <v>14654</v>
      </c>
      <c r="C10211" s="5">
        <v>78.218500000000006</v>
      </c>
    </row>
    <row r="10212" spans="2:3" x14ac:dyDescent="0.3">
      <c r="B10212" s="4" t="s">
        <v>14894</v>
      </c>
      <c r="C10212" s="5">
        <v>78.218500000000006</v>
      </c>
    </row>
    <row r="10213" spans="2:3" x14ac:dyDescent="0.3">
      <c r="B10213" s="4" t="s">
        <v>14161</v>
      </c>
      <c r="C10213" s="5">
        <v>78.218500000000006</v>
      </c>
    </row>
    <row r="10214" spans="2:3" x14ac:dyDescent="0.3">
      <c r="B10214" s="4" t="s">
        <v>12371</v>
      </c>
      <c r="C10214" s="5">
        <v>78.218500000000006</v>
      </c>
    </row>
    <row r="10215" spans="2:3" x14ac:dyDescent="0.3">
      <c r="B10215" s="4" t="s">
        <v>5852</v>
      </c>
      <c r="C10215" s="5">
        <v>78.218500000000006</v>
      </c>
    </row>
    <row r="10216" spans="2:3" x14ac:dyDescent="0.3">
      <c r="B10216" s="4" t="s">
        <v>4523</v>
      </c>
      <c r="C10216" s="5">
        <v>78.218500000000006</v>
      </c>
    </row>
    <row r="10217" spans="2:3" x14ac:dyDescent="0.3">
      <c r="B10217" s="4" t="s">
        <v>10798</v>
      </c>
      <c r="C10217" s="5">
        <v>78.218499999999992</v>
      </c>
    </row>
    <row r="10218" spans="2:3" x14ac:dyDescent="0.3">
      <c r="B10218" s="4" t="s">
        <v>4382</v>
      </c>
      <c r="C10218" s="5">
        <v>78.16810000000001</v>
      </c>
    </row>
    <row r="10219" spans="2:3" x14ac:dyDescent="0.3">
      <c r="B10219" s="4" t="s">
        <v>15621</v>
      </c>
      <c r="C10219" s="5">
        <v>78.130300000000005</v>
      </c>
    </row>
    <row r="10220" spans="2:3" x14ac:dyDescent="0.3">
      <c r="B10220" s="4" t="s">
        <v>16036</v>
      </c>
      <c r="C10220" s="5">
        <v>78.036199999999994</v>
      </c>
    </row>
    <row r="10221" spans="2:3" x14ac:dyDescent="0.3">
      <c r="B10221" s="4" t="s">
        <v>14050</v>
      </c>
      <c r="C10221" s="5">
        <v>77.985799999999998</v>
      </c>
    </row>
    <row r="10222" spans="2:3" x14ac:dyDescent="0.3">
      <c r="B10222" s="4" t="s">
        <v>12582</v>
      </c>
      <c r="C10222" s="5">
        <v>77.959599999999995</v>
      </c>
    </row>
    <row r="10223" spans="2:3" x14ac:dyDescent="0.3">
      <c r="B10223" s="4" t="s">
        <v>13799</v>
      </c>
      <c r="C10223" s="5">
        <v>77.810999999999993</v>
      </c>
    </row>
    <row r="10224" spans="2:3" x14ac:dyDescent="0.3">
      <c r="B10224" s="4" t="s">
        <v>17961</v>
      </c>
      <c r="C10224" s="5">
        <v>77.774199999999993</v>
      </c>
    </row>
    <row r="10225" spans="2:3" x14ac:dyDescent="0.3">
      <c r="B10225" s="4" t="s">
        <v>13116</v>
      </c>
      <c r="C10225" s="5">
        <v>77.774199999999993</v>
      </c>
    </row>
    <row r="10226" spans="2:3" x14ac:dyDescent="0.3">
      <c r="B10226" s="4" t="s">
        <v>8593</v>
      </c>
      <c r="C10226" s="5">
        <v>77.573599999999999</v>
      </c>
    </row>
    <row r="10227" spans="2:3" x14ac:dyDescent="0.3">
      <c r="B10227" s="4" t="s">
        <v>3693</v>
      </c>
      <c r="C10227" s="5">
        <v>77.247200000000007</v>
      </c>
    </row>
    <row r="10228" spans="2:3" x14ac:dyDescent="0.3">
      <c r="B10228" s="4" t="s">
        <v>14826</v>
      </c>
      <c r="C10228" s="5">
        <v>77.235399999999998</v>
      </c>
    </row>
    <row r="10229" spans="2:3" x14ac:dyDescent="0.3">
      <c r="B10229" s="4" t="s">
        <v>9813</v>
      </c>
      <c r="C10229" s="5">
        <v>77.166899999999998</v>
      </c>
    </row>
    <row r="10230" spans="2:3" x14ac:dyDescent="0.3">
      <c r="B10230" s="4" t="s">
        <v>17297</v>
      </c>
      <c r="C10230" s="5">
        <v>76.966499999999996</v>
      </c>
    </row>
    <row r="10231" spans="2:3" x14ac:dyDescent="0.3">
      <c r="B10231" s="4" t="s">
        <v>16917</v>
      </c>
      <c r="C10231" s="5">
        <v>76.966499999999996</v>
      </c>
    </row>
    <row r="10232" spans="2:3" x14ac:dyDescent="0.3">
      <c r="B10232" s="4" t="s">
        <v>12265</v>
      </c>
      <c r="C10232" s="5">
        <v>76.85929999999999</v>
      </c>
    </row>
    <row r="10233" spans="2:3" x14ac:dyDescent="0.3">
      <c r="B10233" s="4" t="s">
        <v>9440</v>
      </c>
      <c r="C10233" s="5">
        <v>76.814999999999998</v>
      </c>
    </row>
    <row r="10234" spans="2:3" x14ac:dyDescent="0.3">
      <c r="B10234" s="4" t="s">
        <v>4020</v>
      </c>
      <c r="C10234" s="5">
        <v>76.808999999999997</v>
      </c>
    </row>
    <row r="10235" spans="2:3" x14ac:dyDescent="0.3">
      <c r="B10235" s="4" t="s">
        <v>6677</v>
      </c>
      <c r="C10235" s="5">
        <v>76.746800000000007</v>
      </c>
    </row>
    <row r="10236" spans="2:3" x14ac:dyDescent="0.3">
      <c r="B10236" s="4" t="s">
        <v>4196</v>
      </c>
      <c r="C10236" s="5">
        <v>76.746800000000007</v>
      </c>
    </row>
    <row r="10237" spans="2:3" x14ac:dyDescent="0.3">
      <c r="B10237" s="4" t="s">
        <v>2642</v>
      </c>
      <c r="C10237" s="5">
        <v>76.038899999999998</v>
      </c>
    </row>
    <row r="10238" spans="2:3" x14ac:dyDescent="0.3">
      <c r="B10238" s="4" t="s">
        <v>17740</v>
      </c>
      <c r="C10238" s="5">
        <v>75.525499999999994</v>
      </c>
    </row>
    <row r="10239" spans="2:3" x14ac:dyDescent="0.3">
      <c r="B10239" s="4" t="s">
        <v>11924</v>
      </c>
      <c r="C10239" s="5">
        <v>75.094800000000006</v>
      </c>
    </row>
    <row r="10240" spans="2:3" x14ac:dyDescent="0.3">
      <c r="B10240" s="4" t="s">
        <v>10370</v>
      </c>
      <c r="C10240" s="5">
        <v>75.094800000000006</v>
      </c>
    </row>
    <row r="10241" spans="2:3" x14ac:dyDescent="0.3">
      <c r="B10241" s="4" t="s">
        <v>13872</v>
      </c>
      <c r="C10241" s="5">
        <v>75.044399999999996</v>
      </c>
    </row>
    <row r="10242" spans="2:3" x14ac:dyDescent="0.3">
      <c r="B10242" s="4" t="s">
        <v>3011</v>
      </c>
      <c r="C10242" s="5">
        <v>75.044399999999996</v>
      </c>
    </row>
    <row r="10243" spans="2:3" x14ac:dyDescent="0.3">
      <c r="B10243" s="4" t="s">
        <v>3704</v>
      </c>
      <c r="C10243" s="5">
        <v>75.025499999999994</v>
      </c>
    </row>
    <row r="10244" spans="2:3" x14ac:dyDescent="0.3">
      <c r="B10244" s="4" t="s">
        <v>15082</v>
      </c>
      <c r="C10244" s="5">
        <v>74.994</v>
      </c>
    </row>
    <row r="10245" spans="2:3" x14ac:dyDescent="0.3">
      <c r="B10245" s="4" t="s">
        <v>4861</v>
      </c>
      <c r="C10245" s="5">
        <v>74.994</v>
      </c>
    </row>
    <row r="10246" spans="2:3" x14ac:dyDescent="0.3">
      <c r="B10246" s="4" t="s">
        <v>11171</v>
      </c>
      <c r="C10246" s="5">
        <v>74.862099999999998</v>
      </c>
    </row>
    <row r="10247" spans="2:3" x14ac:dyDescent="0.3">
      <c r="B10247" s="4" t="s">
        <v>11600</v>
      </c>
      <c r="C10247" s="5">
        <v>74.8292</v>
      </c>
    </row>
    <row r="10248" spans="2:3" x14ac:dyDescent="0.3">
      <c r="B10248" s="4" t="s">
        <v>8942</v>
      </c>
      <c r="C10248" s="5">
        <v>74.8292</v>
      </c>
    </row>
    <row r="10249" spans="2:3" x14ac:dyDescent="0.3">
      <c r="B10249" s="4" t="s">
        <v>7443</v>
      </c>
      <c r="C10249" s="5">
        <v>74.791600000000003</v>
      </c>
    </row>
    <row r="10250" spans="2:3" x14ac:dyDescent="0.3">
      <c r="B10250" s="4" t="s">
        <v>10888</v>
      </c>
      <c r="C10250" s="5">
        <v>74.718600000000009</v>
      </c>
    </row>
    <row r="10251" spans="2:3" x14ac:dyDescent="0.3">
      <c r="B10251" s="4" t="s">
        <v>14560</v>
      </c>
      <c r="C10251" s="5">
        <v>74.650499999999994</v>
      </c>
    </row>
    <row r="10252" spans="2:3" x14ac:dyDescent="0.3">
      <c r="B10252" s="4" t="s">
        <v>3444</v>
      </c>
      <c r="C10252" s="5">
        <v>74.650499999999994</v>
      </c>
    </row>
    <row r="10253" spans="2:3" x14ac:dyDescent="0.3">
      <c r="B10253" s="4" t="s">
        <v>3276</v>
      </c>
      <c r="C10253" s="5">
        <v>74.623199999999997</v>
      </c>
    </row>
    <row r="10254" spans="2:3" x14ac:dyDescent="0.3">
      <c r="B10254" s="4" t="s">
        <v>3580</v>
      </c>
      <c r="C10254" s="5">
        <v>74.549899999999994</v>
      </c>
    </row>
    <row r="10255" spans="2:3" x14ac:dyDescent="0.3">
      <c r="B10255" s="4" t="s">
        <v>16987</v>
      </c>
      <c r="C10255" s="5">
        <v>74.506200000000007</v>
      </c>
    </row>
    <row r="10256" spans="2:3" x14ac:dyDescent="0.3">
      <c r="B10256" s="4" t="s">
        <v>14959</v>
      </c>
      <c r="C10256" s="5">
        <v>74.506200000000007</v>
      </c>
    </row>
    <row r="10257" spans="2:3" x14ac:dyDescent="0.3">
      <c r="B10257" s="4" t="s">
        <v>14259</v>
      </c>
      <c r="C10257" s="5">
        <v>74.506200000000007</v>
      </c>
    </row>
    <row r="10258" spans="2:3" x14ac:dyDescent="0.3">
      <c r="B10258" s="4" t="s">
        <v>12502</v>
      </c>
      <c r="C10258" s="5">
        <v>74.506200000000007</v>
      </c>
    </row>
    <row r="10259" spans="2:3" x14ac:dyDescent="0.3">
      <c r="B10259" s="4" t="s">
        <v>10335</v>
      </c>
      <c r="C10259" s="5">
        <v>74.506200000000007</v>
      </c>
    </row>
    <row r="10260" spans="2:3" x14ac:dyDescent="0.3">
      <c r="B10260" s="4" t="s">
        <v>2243</v>
      </c>
      <c r="C10260" s="5">
        <v>74.506200000000007</v>
      </c>
    </row>
    <row r="10261" spans="2:3" x14ac:dyDescent="0.3">
      <c r="B10261" s="4" t="s">
        <v>4142</v>
      </c>
      <c r="C10261" s="5">
        <v>74.348699999999994</v>
      </c>
    </row>
    <row r="10262" spans="2:3" x14ac:dyDescent="0.3">
      <c r="B10262" s="4" t="s">
        <v>18352</v>
      </c>
      <c r="C10262" s="5">
        <v>74.323499999999996</v>
      </c>
    </row>
    <row r="10263" spans="2:3" x14ac:dyDescent="0.3">
      <c r="B10263" s="4" t="s">
        <v>7054</v>
      </c>
      <c r="C10263" s="5">
        <v>74.036500000000004</v>
      </c>
    </row>
    <row r="10264" spans="2:3" x14ac:dyDescent="0.3">
      <c r="B10264" s="4" t="s">
        <v>7517</v>
      </c>
      <c r="C10264" s="5">
        <v>73.779899999999998</v>
      </c>
    </row>
    <row r="10265" spans="2:3" x14ac:dyDescent="0.3">
      <c r="B10265" s="4" t="s">
        <v>6388</v>
      </c>
      <c r="C10265" s="5">
        <v>73.773399999999995</v>
      </c>
    </row>
    <row r="10266" spans="2:3" x14ac:dyDescent="0.3">
      <c r="B10266" s="4" t="s">
        <v>6460</v>
      </c>
      <c r="C10266" s="5">
        <v>73.685299999999998</v>
      </c>
    </row>
    <row r="10267" spans="2:3" x14ac:dyDescent="0.3">
      <c r="B10267" s="4" t="s">
        <v>12196</v>
      </c>
      <c r="C10267" s="5">
        <v>73.646999999999991</v>
      </c>
    </row>
    <row r="10268" spans="2:3" x14ac:dyDescent="0.3">
      <c r="B10268" s="4" t="s">
        <v>10212</v>
      </c>
      <c r="C10268" s="5">
        <v>73.646999999999991</v>
      </c>
    </row>
    <row r="10269" spans="2:3" x14ac:dyDescent="0.3">
      <c r="B10269" s="4" t="s">
        <v>715</v>
      </c>
      <c r="C10269" s="5">
        <v>73.441299999999998</v>
      </c>
    </row>
    <row r="10270" spans="2:3" x14ac:dyDescent="0.3">
      <c r="B10270" s="4" t="s">
        <v>11456</v>
      </c>
      <c r="C10270" s="5">
        <v>73.428600000000003</v>
      </c>
    </row>
    <row r="10271" spans="2:3" x14ac:dyDescent="0.3">
      <c r="B10271" s="4" t="s">
        <v>11414</v>
      </c>
      <c r="C10271" s="5">
        <v>72.7239</v>
      </c>
    </row>
    <row r="10272" spans="2:3" x14ac:dyDescent="0.3">
      <c r="B10272" s="4" t="s">
        <v>16730</v>
      </c>
      <c r="C10272" s="5">
        <v>72.590800000000002</v>
      </c>
    </row>
    <row r="10273" spans="2:3" x14ac:dyDescent="0.3">
      <c r="B10273" s="4" t="s">
        <v>16445</v>
      </c>
      <c r="C10273" s="5">
        <v>72.508499999999998</v>
      </c>
    </row>
    <row r="10274" spans="2:3" x14ac:dyDescent="0.3">
      <c r="B10274" s="4" t="s">
        <v>13746</v>
      </c>
      <c r="C10274" s="5">
        <v>72.508499999999998</v>
      </c>
    </row>
    <row r="10275" spans="2:3" x14ac:dyDescent="0.3">
      <c r="B10275" s="4" t="s">
        <v>12741</v>
      </c>
      <c r="C10275" s="5">
        <v>72.401800000000009</v>
      </c>
    </row>
    <row r="10276" spans="2:3" x14ac:dyDescent="0.3">
      <c r="B10276" s="4" t="s">
        <v>1512</v>
      </c>
      <c r="C10276" s="5">
        <v>72.051400000000001</v>
      </c>
    </row>
    <row r="10277" spans="2:3" x14ac:dyDescent="0.3">
      <c r="B10277" s="4" t="s">
        <v>18481</v>
      </c>
      <c r="C10277" s="5">
        <v>71.958500000000001</v>
      </c>
    </row>
    <row r="10278" spans="2:3" x14ac:dyDescent="0.3">
      <c r="B10278" s="4" t="s">
        <v>7689</v>
      </c>
      <c r="C10278" s="5">
        <v>71.920699999999997</v>
      </c>
    </row>
    <row r="10279" spans="2:3" x14ac:dyDescent="0.3">
      <c r="B10279" s="4" t="s">
        <v>6991</v>
      </c>
      <c r="C10279" s="5">
        <v>71.920699999999997</v>
      </c>
    </row>
    <row r="10280" spans="2:3" x14ac:dyDescent="0.3">
      <c r="B10280" s="4" t="s">
        <v>13670</v>
      </c>
      <c r="C10280" s="5">
        <v>71.914400000000001</v>
      </c>
    </row>
    <row r="10281" spans="2:3" x14ac:dyDescent="0.3">
      <c r="B10281" s="4" t="s">
        <v>4786</v>
      </c>
      <c r="C10281" s="5">
        <v>71.914400000000001</v>
      </c>
    </row>
    <row r="10282" spans="2:3" x14ac:dyDescent="0.3">
      <c r="B10282" s="4" t="s">
        <v>10806</v>
      </c>
      <c r="C10282" s="5">
        <v>71.613799999999998</v>
      </c>
    </row>
    <row r="10283" spans="2:3" x14ac:dyDescent="0.3">
      <c r="B10283" s="4" t="s">
        <v>15148</v>
      </c>
      <c r="C10283" s="5">
        <v>71.130899999999997</v>
      </c>
    </row>
    <row r="10284" spans="2:3" x14ac:dyDescent="0.3">
      <c r="B10284" s="4" t="s">
        <v>6162</v>
      </c>
      <c r="C10284" s="5">
        <v>71.118300000000005</v>
      </c>
    </row>
    <row r="10285" spans="2:3" x14ac:dyDescent="0.3">
      <c r="B10285" s="4" t="s">
        <v>18610</v>
      </c>
      <c r="C10285" s="5">
        <v>71.012799999999999</v>
      </c>
    </row>
    <row r="10286" spans="2:3" x14ac:dyDescent="0.3">
      <c r="B10286" s="4" t="s">
        <v>12244</v>
      </c>
      <c r="C10286" s="5">
        <v>71.012799999999999</v>
      </c>
    </row>
    <row r="10287" spans="2:3" x14ac:dyDescent="0.3">
      <c r="B10287" s="4" t="s">
        <v>10690</v>
      </c>
      <c r="C10287" s="5">
        <v>70.818299999999994</v>
      </c>
    </row>
    <row r="10288" spans="2:3" x14ac:dyDescent="0.3">
      <c r="B10288" s="4" t="s">
        <v>18656</v>
      </c>
      <c r="C10288" s="5">
        <v>70.738299999999995</v>
      </c>
    </row>
    <row r="10289" spans="2:3" x14ac:dyDescent="0.3">
      <c r="B10289" s="4" t="s">
        <v>6967</v>
      </c>
      <c r="C10289" s="5">
        <v>70.567599999999999</v>
      </c>
    </row>
    <row r="10290" spans="2:3" x14ac:dyDescent="0.3">
      <c r="B10290" s="4" t="s">
        <v>1658</v>
      </c>
      <c r="C10290" s="5">
        <v>70.362200000000001</v>
      </c>
    </row>
    <row r="10291" spans="2:3" x14ac:dyDescent="0.3">
      <c r="B10291" s="4" t="s">
        <v>8270</v>
      </c>
      <c r="C10291" s="5">
        <v>70.304900000000004</v>
      </c>
    </row>
    <row r="10292" spans="2:3" x14ac:dyDescent="0.3">
      <c r="B10292" s="4" t="s">
        <v>2453</v>
      </c>
      <c r="C10292" s="5">
        <v>70.304900000000004</v>
      </c>
    </row>
    <row r="10293" spans="2:3" x14ac:dyDescent="0.3">
      <c r="B10293" s="4" t="s">
        <v>8758</v>
      </c>
      <c r="C10293" s="5">
        <v>70.048199999999994</v>
      </c>
    </row>
    <row r="10294" spans="2:3" x14ac:dyDescent="0.3">
      <c r="B10294" s="4" t="s">
        <v>2575</v>
      </c>
      <c r="C10294" s="5">
        <v>70.048199999999994</v>
      </c>
    </row>
    <row r="10295" spans="2:3" x14ac:dyDescent="0.3">
      <c r="B10295" s="4" t="s">
        <v>7386</v>
      </c>
      <c r="C10295" s="5">
        <v>69.98599999999999</v>
      </c>
    </row>
    <row r="10296" spans="2:3" x14ac:dyDescent="0.3">
      <c r="B10296" s="4" t="s">
        <v>7106</v>
      </c>
      <c r="C10296" s="5">
        <v>69.98599999999999</v>
      </c>
    </row>
    <row r="10297" spans="2:3" x14ac:dyDescent="0.3">
      <c r="B10297" s="4" t="s">
        <v>14779</v>
      </c>
      <c r="C10297" s="5">
        <v>69.7423</v>
      </c>
    </row>
    <row r="10298" spans="2:3" x14ac:dyDescent="0.3">
      <c r="B10298" s="4" t="s">
        <v>18691</v>
      </c>
      <c r="C10298" s="5">
        <v>69.6738</v>
      </c>
    </row>
    <row r="10299" spans="2:3" x14ac:dyDescent="0.3">
      <c r="B10299" s="4" t="s">
        <v>8683</v>
      </c>
      <c r="C10299" s="5">
        <v>69.623000000000005</v>
      </c>
    </row>
    <row r="10300" spans="2:3" x14ac:dyDescent="0.3">
      <c r="B10300" s="4" t="s">
        <v>11048</v>
      </c>
      <c r="C10300" s="5">
        <v>69.534800000000004</v>
      </c>
    </row>
    <row r="10301" spans="2:3" x14ac:dyDescent="0.3">
      <c r="B10301" s="4" t="s">
        <v>10297</v>
      </c>
      <c r="C10301" s="5">
        <v>69.534800000000004</v>
      </c>
    </row>
    <row r="10302" spans="2:3" x14ac:dyDescent="0.3">
      <c r="B10302" s="4" t="s">
        <v>6102</v>
      </c>
      <c r="C10302" s="5">
        <v>69.534800000000004</v>
      </c>
    </row>
    <row r="10303" spans="2:3" x14ac:dyDescent="0.3">
      <c r="B10303" s="4" t="s">
        <v>16938</v>
      </c>
      <c r="C10303" s="5">
        <v>69.460899999999995</v>
      </c>
    </row>
    <row r="10304" spans="2:3" x14ac:dyDescent="0.3">
      <c r="B10304" s="4" t="s">
        <v>16649</v>
      </c>
      <c r="C10304" s="5">
        <v>69.071600000000004</v>
      </c>
    </row>
    <row r="10305" spans="2:3" x14ac:dyDescent="0.3">
      <c r="B10305" s="4" t="s">
        <v>17754</v>
      </c>
      <c r="C10305" s="5">
        <v>68.986199999999997</v>
      </c>
    </row>
    <row r="10306" spans="2:3" x14ac:dyDescent="0.3">
      <c r="B10306" s="4" t="s">
        <v>2912</v>
      </c>
      <c r="C10306" s="5">
        <v>68.986199999999997</v>
      </c>
    </row>
    <row r="10307" spans="2:3" x14ac:dyDescent="0.3">
      <c r="B10307" s="4" t="s">
        <v>14496</v>
      </c>
      <c r="C10307" s="5">
        <v>68.871399999999994</v>
      </c>
    </row>
    <row r="10308" spans="2:3" x14ac:dyDescent="0.3">
      <c r="B10308" s="4" t="s">
        <v>13566</v>
      </c>
      <c r="C10308" s="5">
        <v>68.797499999999999</v>
      </c>
    </row>
    <row r="10309" spans="2:3" x14ac:dyDescent="0.3">
      <c r="B10309" s="4" t="s">
        <v>8973</v>
      </c>
      <c r="C10309" s="5">
        <v>68.797499999999999</v>
      </c>
    </row>
    <row r="10310" spans="2:3" x14ac:dyDescent="0.3">
      <c r="B10310" s="4" t="s">
        <v>8140</v>
      </c>
      <c r="C10310" s="5">
        <v>68.797499999999999</v>
      </c>
    </row>
    <row r="10311" spans="2:3" x14ac:dyDescent="0.3">
      <c r="B10311" s="4" t="s">
        <v>4448</v>
      </c>
      <c r="C10311" s="5">
        <v>68.797499999999999</v>
      </c>
    </row>
    <row r="10312" spans="2:3" x14ac:dyDescent="0.3">
      <c r="B10312" s="4" t="s">
        <v>13305</v>
      </c>
      <c r="C10312" s="5">
        <v>68.796999999999997</v>
      </c>
    </row>
    <row r="10313" spans="2:3" x14ac:dyDescent="0.3">
      <c r="B10313" s="4" t="s">
        <v>10515</v>
      </c>
      <c r="C10313" s="5">
        <v>68.796999999999997</v>
      </c>
    </row>
    <row r="10314" spans="2:3" x14ac:dyDescent="0.3">
      <c r="B10314" s="4" t="s">
        <v>16582</v>
      </c>
      <c r="C10314" s="5">
        <v>68.790700000000001</v>
      </c>
    </row>
    <row r="10315" spans="2:3" x14ac:dyDescent="0.3">
      <c r="B10315" s="4" t="s">
        <v>8786</v>
      </c>
      <c r="C10315" s="5">
        <v>68.790700000000001</v>
      </c>
    </row>
    <row r="10316" spans="2:3" x14ac:dyDescent="0.3">
      <c r="B10316" s="4" t="s">
        <v>13518</v>
      </c>
      <c r="C10316" s="5">
        <v>68.771799999999999</v>
      </c>
    </row>
    <row r="10317" spans="2:3" x14ac:dyDescent="0.3">
      <c r="B10317" s="4" t="s">
        <v>16645</v>
      </c>
      <c r="C10317" s="5">
        <v>68.759199999999993</v>
      </c>
    </row>
    <row r="10318" spans="2:3" x14ac:dyDescent="0.3">
      <c r="B10318" s="4" t="s">
        <v>5274</v>
      </c>
      <c r="C10318" s="5">
        <v>68.759199999999993</v>
      </c>
    </row>
    <row r="10319" spans="2:3" x14ac:dyDescent="0.3">
      <c r="B10319" s="4" t="s">
        <v>5136</v>
      </c>
      <c r="C10319" s="5">
        <v>68.733999999999995</v>
      </c>
    </row>
    <row r="10320" spans="2:3" x14ac:dyDescent="0.3">
      <c r="B10320" s="4" t="s">
        <v>8937</v>
      </c>
      <c r="C10320" s="5">
        <v>68.683099999999996</v>
      </c>
    </row>
    <row r="10321" spans="2:3" x14ac:dyDescent="0.3">
      <c r="B10321" s="4" t="s">
        <v>4793</v>
      </c>
      <c r="C10321" s="5">
        <v>68.544200000000004</v>
      </c>
    </row>
    <row r="10322" spans="2:3" x14ac:dyDescent="0.3">
      <c r="B10322" s="4" t="s">
        <v>8265</v>
      </c>
      <c r="C10322" s="5">
        <v>68.126900000000006</v>
      </c>
    </row>
    <row r="10323" spans="2:3" x14ac:dyDescent="0.3">
      <c r="B10323" s="4" t="s">
        <v>7658</v>
      </c>
      <c r="C10323" s="5">
        <v>68.033000000000001</v>
      </c>
    </row>
    <row r="10324" spans="2:3" x14ac:dyDescent="0.3">
      <c r="B10324" s="4" t="s">
        <v>7405</v>
      </c>
      <c r="C10324" s="5">
        <v>67.951300000000003</v>
      </c>
    </row>
    <row r="10325" spans="2:3" x14ac:dyDescent="0.3">
      <c r="B10325" s="4" t="s">
        <v>18233</v>
      </c>
      <c r="C10325" s="5">
        <v>67.894499999999994</v>
      </c>
    </row>
    <row r="10326" spans="2:3" x14ac:dyDescent="0.3">
      <c r="B10326" s="4" t="s">
        <v>4061</v>
      </c>
      <c r="C10326" s="5">
        <v>67.8446</v>
      </c>
    </row>
    <row r="10327" spans="2:3" x14ac:dyDescent="0.3">
      <c r="B10327" s="4" t="s">
        <v>7786</v>
      </c>
      <c r="C10327" s="5">
        <v>67.621099999999998</v>
      </c>
    </row>
    <row r="10328" spans="2:3" x14ac:dyDescent="0.3">
      <c r="B10328" s="4" t="s">
        <v>14135</v>
      </c>
      <c r="C10328" s="5">
        <v>67.437899999999999</v>
      </c>
    </row>
    <row r="10329" spans="2:3" x14ac:dyDescent="0.3">
      <c r="B10329" s="4" t="s">
        <v>6623</v>
      </c>
      <c r="C10329" s="5">
        <v>67.263499999999993</v>
      </c>
    </row>
    <row r="10330" spans="2:3" x14ac:dyDescent="0.3">
      <c r="B10330" s="4" t="s">
        <v>4896</v>
      </c>
      <c r="C10330" s="5">
        <v>67.199700000000007</v>
      </c>
    </row>
    <row r="10331" spans="2:3" x14ac:dyDescent="0.3">
      <c r="B10331" s="4" t="s">
        <v>2605</v>
      </c>
      <c r="C10331" s="5">
        <v>66.987499999999997</v>
      </c>
    </row>
    <row r="10332" spans="2:3" x14ac:dyDescent="0.3">
      <c r="B10332" s="4" t="s">
        <v>13109</v>
      </c>
      <c r="C10332" s="5">
        <v>66.924499999999995</v>
      </c>
    </row>
    <row r="10333" spans="2:3" x14ac:dyDescent="0.3">
      <c r="B10333" s="4" t="s">
        <v>12604</v>
      </c>
      <c r="C10333" s="5">
        <v>66.924499999999995</v>
      </c>
    </row>
    <row r="10334" spans="2:3" x14ac:dyDescent="0.3">
      <c r="B10334" s="4" t="s">
        <v>6420</v>
      </c>
      <c r="C10334" s="5">
        <v>66.924499999999995</v>
      </c>
    </row>
    <row r="10335" spans="2:3" x14ac:dyDescent="0.3">
      <c r="B10335" s="4" t="s">
        <v>5386</v>
      </c>
      <c r="C10335" s="5">
        <v>66.843299999999999</v>
      </c>
    </row>
    <row r="10336" spans="2:3" x14ac:dyDescent="0.3">
      <c r="B10336" s="4" t="s">
        <v>1347</v>
      </c>
      <c r="C10336" s="5">
        <v>66.565100000000001</v>
      </c>
    </row>
    <row r="10337" spans="2:3" x14ac:dyDescent="0.3">
      <c r="B10337" s="4" t="s">
        <v>7713</v>
      </c>
      <c r="C10337" s="5">
        <v>66.517799999999994</v>
      </c>
    </row>
    <row r="10338" spans="2:3" x14ac:dyDescent="0.3">
      <c r="B10338" s="4" t="s">
        <v>10369</v>
      </c>
      <c r="C10338" s="5">
        <v>66.411100000000005</v>
      </c>
    </row>
    <row r="10339" spans="2:3" x14ac:dyDescent="0.3">
      <c r="B10339" s="4" t="s">
        <v>4304</v>
      </c>
      <c r="C10339" s="5">
        <v>66.15440000000001</v>
      </c>
    </row>
    <row r="10340" spans="2:3" x14ac:dyDescent="0.3">
      <c r="B10340" s="4" t="s">
        <v>1746</v>
      </c>
      <c r="C10340" s="5">
        <v>66.135500000000008</v>
      </c>
    </row>
    <row r="10341" spans="2:3" x14ac:dyDescent="0.3">
      <c r="B10341" s="4" t="s">
        <v>17442</v>
      </c>
      <c r="C10341" s="5">
        <v>66.004400000000004</v>
      </c>
    </row>
    <row r="10342" spans="2:3" x14ac:dyDescent="0.3">
      <c r="B10342" s="4" t="s">
        <v>10583</v>
      </c>
      <c r="C10342" s="5">
        <v>65.73</v>
      </c>
    </row>
    <row r="10343" spans="2:3" x14ac:dyDescent="0.3">
      <c r="B10343" s="4" t="s">
        <v>9826</v>
      </c>
      <c r="C10343" s="5">
        <v>65.711100000000002</v>
      </c>
    </row>
    <row r="10344" spans="2:3" x14ac:dyDescent="0.3">
      <c r="B10344" s="4" t="s">
        <v>8837</v>
      </c>
      <c r="C10344" s="5">
        <v>65.711100000000002</v>
      </c>
    </row>
    <row r="10345" spans="2:3" x14ac:dyDescent="0.3">
      <c r="B10345" s="4" t="s">
        <v>4074</v>
      </c>
      <c r="C10345" s="5">
        <v>65.711100000000002</v>
      </c>
    </row>
    <row r="10346" spans="2:3" x14ac:dyDescent="0.3">
      <c r="B10346" s="4" t="s">
        <v>3608</v>
      </c>
      <c r="C10346" s="5">
        <v>65.711100000000002</v>
      </c>
    </row>
    <row r="10347" spans="2:3" x14ac:dyDescent="0.3">
      <c r="B10347" s="4" t="s">
        <v>10245</v>
      </c>
      <c r="C10347" s="5">
        <v>65.673299999999998</v>
      </c>
    </row>
    <row r="10348" spans="2:3" x14ac:dyDescent="0.3">
      <c r="B10348" s="4" t="s">
        <v>7042</v>
      </c>
      <c r="C10348" s="5">
        <v>65.635500000000008</v>
      </c>
    </row>
    <row r="10349" spans="2:3" x14ac:dyDescent="0.3">
      <c r="B10349" s="4" t="s">
        <v>2173</v>
      </c>
      <c r="C10349" s="5">
        <v>65.629199999999997</v>
      </c>
    </row>
    <row r="10350" spans="2:3" x14ac:dyDescent="0.3">
      <c r="B10350" s="4" t="s">
        <v>15847</v>
      </c>
      <c r="C10350" s="5">
        <v>65.622900000000001</v>
      </c>
    </row>
    <row r="10351" spans="2:3" x14ac:dyDescent="0.3">
      <c r="B10351" s="4" t="s">
        <v>1109</v>
      </c>
      <c r="C10351" s="5">
        <v>65.622900000000001</v>
      </c>
    </row>
    <row r="10352" spans="2:3" x14ac:dyDescent="0.3">
      <c r="B10352" s="4" t="s">
        <v>10599</v>
      </c>
      <c r="C10352" s="5">
        <v>65.566599999999994</v>
      </c>
    </row>
    <row r="10353" spans="2:3" x14ac:dyDescent="0.3">
      <c r="B10353" s="4" t="s">
        <v>16448</v>
      </c>
      <c r="C10353" s="5">
        <v>65.553399999999996</v>
      </c>
    </row>
    <row r="10354" spans="2:3" x14ac:dyDescent="0.3">
      <c r="B10354" s="4" t="s">
        <v>13978</v>
      </c>
      <c r="C10354" s="5">
        <v>65.4666</v>
      </c>
    </row>
    <row r="10355" spans="2:3" x14ac:dyDescent="0.3">
      <c r="B10355" s="4" t="s">
        <v>6583</v>
      </c>
      <c r="C10355" s="5">
        <v>65.441800000000001</v>
      </c>
    </row>
    <row r="10356" spans="2:3" x14ac:dyDescent="0.3">
      <c r="B10356" s="4" t="s">
        <v>8508</v>
      </c>
      <c r="C10356" s="5">
        <v>65.420500000000004</v>
      </c>
    </row>
    <row r="10357" spans="2:3" x14ac:dyDescent="0.3">
      <c r="B10357" s="4" t="s">
        <v>6147</v>
      </c>
      <c r="C10357" s="5">
        <v>65.385500000000008</v>
      </c>
    </row>
    <row r="10358" spans="2:3" x14ac:dyDescent="0.3">
      <c r="B10358" s="4" t="s">
        <v>3645</v>
      </c>
      <c r="C10358" s="5">
        <v>65.084299999999999</v>
      </c>
    </row>
    <row r="10359" spans="2:3" x14ac:dyDescent="0.3">
      <c r="B10359" s="4" t="s">
        <v>16558</v>
      </c>
      <c r="C10359" s="5">
        <v>65.003199999999993</v>
      </c>
    </row>
    <row r="10360" spans="2:3" x14ac:dyDescent="0.3">
      <c r="B10360" s="4" t="s">
        <v>5675</v>
      </c>
      <c r="C10360" s="5">
        <v>64.977599999999995</v>
      </c>
    </row>
    <row r="10361" spans="2:3" x14ac:dyDescent="0.3">
      <c r="B10361" s="4" t="s">
        <v>4774</v>
      </c>
      <c r="C10361" s="5">
        <v>64.734300000000005</v>
      </c>
    </row>
    <row r="10362" spans="2:3" x14ac:dyDescent="0.3">
      <c r="B10362" s="4" t="s">
        <v>14764</v>
      </c>
      <c r="C10362" s="5">
        <v>64.7209</v>
      </c>
    </row>
    <row r="10363" spans="2:3" x14ac:dyDescent="0.3">
      <c r="B10363" s="4" t="s">
        <v>14077</v>
      </c>
      <c r="C10363" s="5">
        <v>64.697100000000006</v>
      </c>
    </row>
    <row r="10364" spans="2:3" x14ac:dyDescent="0.3">
      <c r="B10364" s="4" t="s">
        <v>12058</v>
      </c>
      <c r="C10364" s="5">
        <v>64.659099999999995</v>
      </c>
    </row>
    <row r="10365" spans="2:3" x14ac:dyDescent="0.3">
      <c r="B10365" s="4" t="s">
        <v>8861</v>
      </c>
      <c r="C10365" s="5">
        <v>64.558700000000002</v>
      </c>
    </row>
    <row r="10366" spans="2:3" x14ac:dyDescent="0.3">
      <c r="B10366" s="4" t="s">
        <v>5963</v>
      </c>
      <c r="C10366" s="5">
        <v>64.497399999999999</v>
      </c>
    </row>
    <row r="10367" spans="2:3" x14ac:dyDescent="0.3">
      <c r="B10367" s="4" t="s">
        <v>8146</v>
      </c>
      <c r="C10367" s="5">
        <v>64.453100000000006</v>
      </c>
    </row>
    <row r="10368" spans="2:3" x14ac:dyDescent="0.3">
      <c r="B10368" s="4" t="s">
        <v>14682</v>
      </c>
      <c r="C10368" s="5">
        <v>64.408699999999996</v>
      </c>
    </row>
    <row r="10369" spans="2:3" x14ac:dyDescent="0.3">
      <c r="B10369" s="4" t="s">
        <v>8000</v>
      </c>
      <c r="C10369" s="5">
        <v>64.408699999999996</v>
      </c>
    </row>
    <row r="10370" spans="2:3" x14ac:dyDescent="0.3">
      <c r="B10370" s="4" t="s">
        <v>17856</v>
      </c>
      <c r="C10370" s="5">
        <v>64.3142</v>
      </c>
    </row>
    <row r="10371" spans="2:3" x14ac:dyDescent="0.3">
      <c r="B10371" s="4" t="s">
        <v>18448</v>
      </c>
      <c r="C10371" s="5">
        <v>64.057500000000005</v>
      </c>
    </row>
    <row r="10372" spans="2:3" x14ac:dyDescent="0.3">
      <c r="B10372" s="4" t="s">
        <v>16659</v>
      </c>
      <c r="C10372" s="5">
        <v>63.907499999999999</v>
      </c>
    </row>
    <row r="10373" spans="2:3" x14ac:dyDescent="0.3">
      <c r="B10373" s="4" t="s">
        <v>10992</v>
      </c>
      <c r="C10373" s="5">
        <v>63.907499999999999</v>
      </c>
    </row>
    <row r="10374" spans="2:3" x14ac:dyDescent="0.3">
      <c r="B10374" s="4" t="s">
        <v>7254</v>
      </c>
      <c r="C10374" s="5">
        <v>63.845300000000002</v>
      </c>
    </row>
    <row r="10375" spans="2:3" x14ac:dyDescent="0.3">
      <c r="B10375" s="4" t="s">
        <v>13310</v>
      </c>
      <c r="C10375" s="5">
        <v>63.800799999999995</v>
      </c>
    </row>
    <row r="10376" spans="2:3" x14ac:dyDescent="0.3">
      <c r="B10376" s="4" t="s">
        <v>2180</v>
      </c>
      <c r="C10376" s="5">
        <v>63.800799999999995</v>
      </c>
    </row>
    <row r="10377" spans="2:3" x14ac:dyDescent="0.3">
      <c r="B10377" s="4" t="s">
        <v>6874</v>
      </c>
      <c r="C10377" s="5">
        <v>63.498299999999993</v>
      </c>
    </row>
    <row r="10378" spans="2:3" x14ac:dyDescent="0.3">
      <c r="B10378" s="4" t="s">
        <v>1802</v>
      </c>
      <c r="C10378" s="5">
        <v>63.397099999999995</v>
      </c>
    </row>
    <row r="10379" spans="2:3" x14ac:dyDescent="0.3">
      <c r="B10379" s="4" t="s">
        <v>16078</v>
      </c>
      <c r="C10379" s="5">
        <v>63.394099999999995</v>
      </c>
    </row>
    <row r="10380" spans="2:3" x14ac:dyDescent="0.3">
      <c r="B10380" s="4" t="s">
        <v>13867</v>
      </c>
      <c r="C10380" s="5">
        <v>63.352800000000002</v>
      </c>
    </row>
    <row r="10381" spans="2:3" x14ac:dyDescent="0.3">
      <c r="B10381" s="4" t="s">
        <v>15798</v>
      </c>
      <c r="C10381" s="5">
        <v>63.308500000000002</v>
      </c>
    </row>
    <row r="10382" spans="2:3" x14ac:dyDescent="0.3">
      <c r="B10382" s="4" t="s">
        <v>15644</v>
      </c>
      <c r="C10382" s="5">
        <v>63.137799999999999</v>
      </c>
    </row>
    <row r="10383" spans="2:3" x14ac:dyDescent="0.3">
      <c r="B10383" s="4" t="s">
        <v>11347</v>
      </c>
      <c r="C10383" s="5">
        <v>62.574800000000003</v>
      </c>
    </row>
    <row r="10384" spans="2:3" x14ac:dyDescent="0.3">
      <c r="B10384" s="4" t="s">
        <v>9203</v>
      </c>
      <c r="C10384" s="5">
        <v>62.574800000000003</v>
      </c>
    </row>
    <row r="10385" spans="2:3" x14ac:dyDescent="0.3">
      <c r="B10385" s="4" t="s">
        <v>9117</v>
      </c>
      <c r="C10385" s="5">
        <v>62.5685</v>
      </c>
    </row>
    <row r="10386" spans="2:3" x14ac:dyDescent="0.3">
      <c r="B10386" s="4" t="s">
        <v>11662</v>
      </c>
      <c r="C10386" s="5">
        <v>62.549599999999998</v>
      </c>
    </row>
    <row r="10387" spans="2:3" x14ac:dyDescent="0.3">
      <c r="B10387" s="4" t="s">
        <v>15558</v>
      </c>
      <c r="C10387" s="5">
        <v>62.536999999999999</v>
      </c>
    </row>
    <row r="10388" spans="2:3" x14ac:dyDescent="0.3">
      <c r="B10388" s="4" t="s">
        <v>9317</v>
      </c>
      <c r="C10388" s="5">
        <v>62.536999999999999</v>
      </c>
    </row>
    <row r="10389" spans="2:3" x14ac:dyDescent="0.3">
      <c r="B10389" s="4" t="s">
        <v>6285</v>
      </c>
      <c r="C10389" s="5">
        <v>62.536999999999999</v>
      </c>
    </row>
    <row r="10390" spans="2:3" x14ac:dyDescent="0.3">
      <c r="B10390" s="4" t="s">
        <v>3687</v>
      </c>
      <c r="C10390" s="5">
        <v>62.536999999999999</v>
      </c>
    </row>
    <row r="10391" spans="2:3" x14ac:dyDescent="0.3">
      <c r="B10391" s="4" t="s">
        <v>3293</v>
      </c>
      <c r="C10391" s="5">
        <v>62.536999999999999</v>
      </c>
    </row>
    <row r="10392" spans="2:3" x14ac:dyDescent="0.3">
      <c r="B10392" s="4" t="s">
        <v>5662</v>
      </c>
      <c r="C10392" s="5">
        <v>62.530699999999996</v>
      </c>
    </row>
    <row r="10393" spans="2:3" x14ac:dyDescent="0.3">
      <c r="B10393" s="4" t="s">
        <v>2302</v>
      </c>
      <c r="C10393" s="5">
        <v>62.518100000000004</v>
      </c>
    </row>
    <row r="10394" spans="2:3" x14ac:dyDescent="0.3">
      <c r="B10394" s="4" t="s">
        <v>11203</v>
      </c>
      <c r="C10394" s="5">
        <v>62.492899999999999</v>
      </c>
    </row>
    <row r="10395" spans="2:3" x14ac:dyDescent="0.3">
      <c r="B10395" s="4" t="s">
        <v>3272</v>
      </c>
      <c r="C10395" s="5">
        <v>62.492899999999999</v>
      </c>
    </row>
    <row r="10396" spans="2:3" x14ac:dyDescent="0.3">
      <c r="B10396" s="4" t="s">
        <v>18939</v>
      </c>
      <c r="C10396" s="5">
        <v>62.473999999999997</v>
      </c>
    </row>
    <row r="10397" spans="2:3" x14ac:dyDescent="0.3">
      <c r="B10397" s="4" t="s">
        <v>16590</v>
      </c>
      <c r="C10397" s="5">
        <v>62.473999999999997</v>
      </c>
    </row>
    <row r="10398" spans="2:3" x14ac:dyDescent="0.3">
      <c r="B10398" s="4" t="s">
        <v>16644</v>
      </c>
      <c r="C10398" s="5">
        <v>62.473999999999997</v>
      </c>
    </row>
    <row r="10399" spans="2:3" x14ac:dyDescent="0.3">
      <c r="B10399" s="4" t="s">
        <v>16652</v>
      </c>
      <c r="C10399" s="5">
        <v>62.473999999999997</v>
      </c>
    </row>
    <row r="10400" spans="2:3" x14ac:dyDescent="0.3">
      <c r="B10400" s="4" t="s">
        <v>15724</v>
      </c>
      <c r="C10400" s="5">
        <v>62.473999999999997</v>
      </c>
    </row>
    <row r="10401" spans="2:3" x14ac:dyDescent="0.3">
      <c r="B10401" s="4" t="s">
        <v>12211</v>
      </c>
      <c r="C10401" s="5">
        <v>62.473999999999997</v>
      </c>
    </row>
    <row r="10402" spans="2:3" x14ac:dyDescent="0.3">
      <c r="B10402" s="4" t="s">
        <v>11646</v>
      </c>
      <c r="C10402" s="5">
        <v>62.473999999999997</v>
      </c>
    </row>
    <row r="10403" spans="2:3" x14ac:dyDescent="0.3">
      <c r="B10403" s="4" t="s">
        <v>12576</v>
      </c>
      <c r="C10403" s="5">
        <v>62.473999999999997</v>
      </c>
    </row>
    <row r="10404" spans="2:3" x14ac:dyDescent="0.3">
      <c r="B10404" s="4" t="s">
        <v>8437</v>
      </c>
      <c r="C10404" s="5">
        <v>62.473999999999997</v>
      </c>
    </row>
    <row r="10405" spans="2:3" x14ac:dyDescent="0.3">
      <c r="B10405" s="4" t="s">
        <v>7620</v>
      </c>
      <c r="C10405" s="5">
        <v>62.473999999999997</v>
      </c>
    </row>
    <row r="10406" spans="2:3" x14ac:dyDescent="0.3">
      <c r="B10406" s="4" t="s">
        <v>5350</v>
      </c>
      <c r="C10406" s="5">
        <v>62.473999999999997</v>
      </c>
    </row>
    <row r="10407" spans="2:3" x14ac:dyDescent="0.3">
      <c r="B10407" s="4" t="s">
        <v>6297</v>
      </c>
      <c r="C10407" s="5">
        <v>62.473999999999997</v>
      </c>
    </row>
    <row r="10408" spans="2:3" x14ac:dyDescent="0.3">
      <c r="B10408" s="4" t="s">
        <v>4872</v>
      </c>
      <c r="C10408" s="5">
        <v>62.473999999999997</v>
      </c>
    </row>
    <row r="10409" spans="2:3" x14ac:dyDescent="0.3">
      <c r="B10409" s="4" t="s">
        <v>4035</v>
      </c>
      <c r="C10409" s="5">
        <v>62.473999999999997</v>
      </c>
    </row>
    <row r="10410" spans="2:3" x14ac:dyDescent="0.3">
      <c r="B10410" s="4" t="s">
        <v>3087</v>
      </c>
      <c r="C10410" s="5">
        <v>62.473999999999997</v>
      </c>
    </row>
    <row r="10411" spans="2:3" x14ac:dyDescent="0.3">
      <c r="B10411" s="4" t="s">
        <v>3539</v>
      </c>
      <c r="C10411" s="5">
        <v>62.473999999999997</v>
      </c>
    </row>
    <row r="10412" spans="2:3" x14ac:dyDescent="0.3">
      <c r="B10412" s="4" t="s">
        <v>989</v>
      </c>
      <c r="C10412" s="5">
        <v>62.473999999999997</v>
      </c>
    </row>
    <row r="10413" spans="2:3" x14ac:dyDescent="0.3">
      <c r="B10413" s="4" t="s">
        <v>8203</v>
      </c>
      <c r="C10413" s="5">
        <v>62.3673</v>
      </c>
    </row>
    <row r="10414" spans="2:3" x14ac:dyDescent="0.3">
      <c r="B10414" s="4" t="s">
        <v>18923</v>
      </c>
      <c r="C10414" s="5">
        <v>62.341099999999997</v>
      </c>
    </row>
    <row r="10415" spans="2:3" x14ac:dyDescent="0.3">
      <c r="B10415" s="4" t="s">
        <v>15291</v>
      </c>
      <c r="C10415" s="5">
        <v>62.286199999999994</v>
      </c>
    </row>
    <row r="10416" spans="2:3" x14ac:dyDescent="0.3">
      <c r="B10416" s="4" t="s">
        <v>17649</v>
      </c>
      <c r="C10416" s="5">
        <v>62.088500000000003</v>
      </c>
    </row>
    <row r="10417" spans="2:3" x14ac:dyDescent="0.3">
      <c r="B10417" s="4" t="s">
        <v>16952</v>
      </c>
      <c r="C10417" s="5">
        <v>62.088500000000003</v>
      </c>
    </row>
    <row r="10418" spans="2:3" x14ac:dyDescent="0.3">
      <c r="B10418" s="4" t="s">
        <v>15646</v>
      </c>
      <c r="C10418" s="5">
        <v>62.088500000000003</v>
      </c>
    </row>
    <row r="10419" spans="2:3" x14ac:dyDescent="0.3">
      <c r="B10419" s="4" t="s">
        <v>12316</v>
      </c>
      <c r="C10419" s="5">
        <v>62.088500000000003</v>
      </c>
    </row>
    <row r="10420" spans="2:3" x14ac:dyDescent="0.3">
      <c r="B10420" s="4" t="s">
        <v>12405</v>
      </c>
      <c r="C10420" s="5">
        <v>62.088500000000003</v>
      </c>
    </row>
    <row r="10421" spans="2:3" x14ac:dyDescent="0.3">
      <c r="B10421" s="4" t="s">
        <v>5517</v>
      </c>
      <c r="C10421" s="5">
        <v>62.088500000000003</v>
      </c>
    </row>
    <row r="10422" spans="2:3" x14ac:dyDescent="0.3">
      <c r="B10422" s="4" t="s">
        <v>5169</v>
      </c>
      <c r="C10422" s="5">
        <v>62.088500000000003</v>
      </c>
    </row>
    <row r="10423" spans="2:3" x14ac:dyDescent="0.3">
      <c r="B10423" s="4" t="s">
        <v>14148</v>
      </c>
      <c r="C10423" s="5">
        <v>61.960599999999999</v>
      </c>
    </row>
    <row r="10424" spans="2:3" x14ac:dyDescent="0.3">
      <c r="B10424" s="4" t="s">
        <v>2846</v>
      </c>
      <c r="C10424" s="5">
        <v>61.904699999999998</v>
      </c>
    </row>
    <row r="10425" spans="2:3" x14ac:dyDescent="0.3">
      <c r="B10425" s="4" t="s">
        <v>4879</v>
      </c>
      <c r="C10425" s="5">
        <v>61.866900000000001</v>
      </c>
    </row>
    <row r="10426" spans="2:3" x14ac:dyDescent="0.3">
      <c r="B10426" s="4" t="s">
        <v>13729</v>
      </c>
      <c r="C10426" s="5">
        <v>61.447199999999995</v>
      </c>
    </row>
    <row r="10427" spans="2:3" x14ac:dyDescent="0.3">
      <c r="B10427" s="4" t="s">
        <v>12935</v>
      </c>
      <c r="C10427" s="5">
        <v>61.2408</v>
      </c>
    </row>
    <row r="10428" spans="2:3" x14ac:dyDescent="0.3">
      <c r="B10428" s="4" t="s">
        <v>15922</v>
      </c>
      <c r="C10428" s="5">
        <v>61.222799999999999</v>
      </c>
    </row>
    <row r="10429" spans="2:3" x14ac:dyDescent="0.3">
      <c r="B10429" s="4" t="s">
        <v>13537</v>
      </c>
      <c r="C10429" s="5">
        <v>61.222799999999999</v>
      </c>
    </row>
    <row r="10430" spans="2:3" x14ac:dyDescent="0.3">
      <c r="B10430" s="4" t="s">
        <v>8729</v>
      </c>
      <c r="C10430" s="5">
        <v>61.222799999999999</v>
      </c>
    </row>
    <row r="10431" spans="2:3" x14ac:dyDescent="0.3">
      <c r="B10431" s="4" t="s">
        <v>7258</v>
      </c>
      <c r="C10431" s="5">
        <v>61.222799999999999</v>
      </c>
    </row>
    <row r="10432" spans="2:3" x14ac:dyDescent="0.3">
      <c r="B10432" s="4" t="s">
        <v>7919</v>
      </c>
      <c r="C10432" s="5">
        <v>60.783799999999999</v>
      </c>
    </row>
    <row r="10433" spans="2:3" x14ac:dyDescent="0.3">
      <c r="B10433" s="4" t="s">
        <v>11013</v>
      </c>
      <c r="C10433" s="5">
        <v>60.696799999999996</v>
      </c>
    </row>
    <row r="10434" spans="2:3" x14ac:dyDescent="0.3">
      <c r="B10434" s="4" t="s">
        <v>5154</v>
      </c>
      <c r="C10434" s="5">
        <v>60.677099999999996</v>
      </c>
    </row>
    <row r="10435" spans="2:3" x14ac:dyDescent="0.3">
      <c r="B10435" s="4" t="s">
        <v>10243</v>
      </c>
      <c r="C10435" s="5">
        <v>60.590100000000007</v>
      </c>
    </row>
    <row r="10436" spans="2:3" x14ac:dyDescent="0.3">
      <c r="B10436" s="4" t="s">
        <v>18475</v>
      </c>
      <c r="C10436" s="5">
        <v>60.270399999999995</v>
      </c>
    </row>
    <row r="10437" spans="2:3" x14ac:dyDescent="0.3">
      <c r="B10437" s="4" t="s">
        <v>13502</v>
      </c>
      <c r="C10437" s="5">
        <v>60.163700000000006</v>
      </c>
    </row>
    <row r="10438" spans="2:3" x14ac:dyDescent="0.3">
      <c r="B10438" s="4" t="s">
        <v>4128</v>
      </c>
      <c r="C10438" s="5">
        <v>60.163700000000006</v>
      </c>
    </row>
    <row r="10439" spans="2:3" x14ac:dyDescent="0.3">
      <c r="B10439" s="4" t="s">
        <v>2208</v>
      </c>
      <c r="C10439" s="5">
        <v>60.0137</v>
      </c>
    </row>
    <row r="10440" spans="2:3" x14ac:dyDescent="0.3">
      <c r="B10440" s="4" t="s">
        <v>6794</v>
      </c>
      <c r="C10440" s="5">
        <v>59.906999999999996</v>
      </c>
    </row>
    <row r="10441" spans="2:3" x14ac:dyDescent="0.3">
      <c r="B10441" s="4" t="s">
        <v>1909</v>
      </c>
      <c r="C10441" s="5">
        <v>59.826499999999996</v>
      </c>
    </row>
    <row r="10442" spans="2:3" x14ac:dyDescent="0.3">
      <c r="B10442" s="4" t="s">
        <v>7451</v>
      </c>
      <c r="C10442" s="5">
        <v>59.756999999999998</v>
      </c>
    </row>
    <row r="10443" spans="2:3" x14ac:dyDescent="0.3">
      <c r="B10443" s="4" t="s">
        <v>2531</v>
      </c>
      <c r="C10443" s="5">
        <v>59.720399999999998</v>
      </c>
    </row>
    <row r="10444" spans="2:3" x14ac:dyDescent="0.3">
      <c r="B10444" s="4" t="s">
        <v>14455</v>
      </c>
      <c r="C10444" s="5">
        <v>59.444800000000001</v>
      </c>
    </row>
    <row r="10445" spans="2:3" x14ac:dyDescent="0.3">
      <c r="B10445" s="4" t="s">
        <v>2175</v>
      </c>
      <c r="C10445" s="5">
        <v>59.438500000000005</v>
      </c>
    </row>
    <row r="10446" spans="2:3" x14ac:dyDescent="0.3">
      <c r="B10446" s="4" t="s">
        <v>15154</v>
      </c>
      <c r="C10446" s="5">
        <v>59.381799999999998</v>
      </c>
    </row>
    <row r="10447" spans="2:3" x14ac:dyDescent="0.3">
      <c r="B10447" s="4" t="s">
        <v>12531</v>
      </c>
      <c r="C10447" s="5">
        <v>59.375500000000002</v>
      </c>
    </row>
    <row r="10448" spans="2:3" x14ac:dyDescent="0.3">
      <c r="B10448" s="4" t="s">
        <v>8915</v>
      </c>
      <c r="C10448" s="5">
        <v>59.369199999999999</v>
      </c>
    </row>
    <row r="10449" spans="2:3" x14ac:dyDescent="0.3">
      <c r="B10449" s="4" t="s">
        <v>16339</v>
      </c>
      <c r="C10449" s="5">
        <v>59.350299999999997</v>
      </c>
    </row>
    <row r="10450" spans="2:3" x14ac:dyDescent="0.3">
      <c r="B10450" s="4" t="s">
        <v>17126</v>
      </c>
      <c r="C10450" s="5">
        <v>59.350299999999997</v>
      </c>
    </row>
    <row r="10451" spans="2:3" x14ac:dyDescent="0.3">
      <c r="B10451" s="4" t="s">
        <v>8549</v>
      </c>
      <c r="C10451" s="5">
        <v>59.350299999999997</v>
      </c>
    </row>
    <row r="10452" spans="2:3" x14ac:dyDescent="0.3">
      <c r="B10452" s="4" t="s">
        <v>9076</v>
      </c>
      <c r="C10452" s="5">
        <v>59.350299999999997</v>
      </c>
    </row>
    <row r="10453" spans="2:3" x14ac:dyDescent="0.3">
      <c r="B10453" s="4" t="s">
        <v>7484</v>
      </c>
      <c r="C10453" s="5">
        <v>59.350299999999997</v>
      </c>
    </row>
    <row r="10454" spans="2:3" x14ac:dyDescent="0.3">
      <c r="B10454" s="4" t="s">
        <v>7766</v>
      </c>
      <c r="C10454" s="5">
        <v>59.350299999999997</v>
      </c>
    </row>
    <row r="10455" spans="2:3" x14ac:dyDescent="0.3">
      <c r="B10455" s="4" t="s">
        <v>5763</v>
      </c>
      <c r="C10455" s="5">
        <v>59.350299999999997</v>
      </c>
    </row>
    <row r="10456" spans="2:3" x14ac:dyDescent="0.3">
      <c r="B10456" s="4" t="s">
        <v>6379</v>
      </c>
      <c r="C10456" s="5">
        <v>59.350299999999997</v>
      </c>
    </row>
    <row r="10457" spans="2:3" x14ac:dyDescent="0.3">
      <c r="B10457" s="4" t="s">
        <v>5162</v>
      </c>
      <c r="C10457" s="5">
        <v>59.350299999999997</v>
      </c>
    </row>
    <row r="10458" spans="2:3" x14ac:dyDescent="0.3">
      <c r="B10458" s="4" t="s">
        <v>1076</v>
      </c>
      <c r="C10458" s="5">
        <v>59.350299999999997</v>
      </c>
    </row>
    <row r="10459" spans="2:3" x14ac:dyDescent="0.3">
      <c r="B10459" s="4" t="s">
        <v>1427</v>
      </c>
      <c r="C10459" s="5">
        <v>59.350299999999997</v>
      </c>
    </row>
    <row r="10460" spans="2:3" x14ac:dyDescent="0.3">
      <c r="B10460" s="4" t="s">
        <v>1053</v>
      </c>
      <c r="C10460" s="5">
        <v>59.350299999999997</v>
      </c>
    </row>
    <row r="10461" spans="2:3" x14ac:dyDescent="0.3">
      <c r="B10461" s="4" t="s">
        <v>9673</v>
      </c>
      <c r="C10461" s="5">
        <v>59.305999999999997</v>
      </c>
    </row>
    <row r="10462" spans="2:3" x14ac:dyDescent="0.3">
      <c r="B10462" s="4" t="s">
        <v>13151</v>
      </c>
      <c r="C10462" s="5">
        <v>59.243600000000001</v>
      </c>
    </row>
    <row r="10463" spans="2:3" x14ac:dyDescent="0.3">
      <c r="B10463" s="4" t="s">
        <v>17363</v>
      </c>
      <c r="C10463" s="5">
        <v>59.093599999999995</v>
      </c>
    </row>
    <row r="10464" spans="2:3" x14ac:dyDescent="0.3">
      <c r="B10464" s="4" t="s">
        <v>9587</v>
      </c>
      <c r="C10464" s="5">
        <v>59.041899999999998</v>
      </c>
    </row>
    <row r="10465" spans="2:3" x14ac:dyDescent="0.3">
      <c r="B10465" s="4" t="s">
        <v>4036</v>
      </c>
      <c r="C10465" s="5">
        <v>58.993600000000001</v>
      </c>
    </row>
    <row r="10466" spans="2:3" x14ac:dyDescent="0.3">
      <c r="B10466" s="4" t="s">
        <v>14627</v>
      </c>
      <c r="C10466" s="5">
        <v>58.730199999999996</v>
      </c>
    </row>
    <row r="10467" spans="2:3" x14ac:dyDescent="0.3">
      <c r="B10467" s="4" t="s">
        <v>9646</v>
      </c>
      <c r="C10467" s="5">
        <v>58.730199999999996</v>
      </c>
    </row>
    <row r="10468" spans="2:3" x14ac:dyDescent="0.3">
      <c r="B10468" s="4" t="s">
        <v>1268</v>
      </c>
      <c r="C10468" s="5">
        <v>58.493200000000002</v>
      </c>
    </row>
    <row r="10469" spans="2:3" x14ac:dyDescent="0.3">
      <c r="B10469" s="4" t="s">
        <v>7037</v>
      </c>
      <c r="C10469" s="5">
        <v>58.473500000000001</v>
      </c>
    </row>
    <row r="10470" spans="2:3" x14ac:dyDescent="0.3">
      <c r="B10470" s="4" t="s">
        <v>1497</v>
      </c>
      <c r="C10470" s="5">
        <v>58.473500000000001</v>
      </c>
    </row>
    <row r="10471" spans="2:3" x14ac:dyDescent="0.3">
      <c r="B10471" s="4" t="s">
        <v>3872</v>
      </c>
      <c r="C10471" s="5">
        <v>58.2943</v>
      </c>
    </row>
    <row r="10472" spans="2:3" x14ac:dyDescent="0.3">
      <c r="B10472" s="4" t="s">
        <v>8196</v>
      </c>
      <c r="C10472" s="5">
        <v>58.287599999999998</v>
      </c>
    </row>
    <row r="10473" spans="2:3" x14ac:dyDescent="0.3">
      <c r="B10473" s="4" t="s">
        <v>5880</v>
      </c>
      <c r="C10473" s="5">
        <v>58.2057</v>
      </c>
    </row>
    <row r="10474" spans="2:3" x14ac:dyDescent="0.3">
      <c r="B10474" s="4" t="s">
        <v>17663</v>
      </c>
      <c r="C10474" s="5">
        <v>58.186500000000009</v>
      </c>
    </row>
    <row r="10475" spans="2:3" x14ac:dyDescent="0.3">
      <c r="B10475" s="4" t="s">
        <v>13345</v>
      </c>
      <c r="C10475" s="5">
        <v>58.117099999999994</v>
      </c>
    </row>
    <row r="10476" spans="2:3" x14ac:dyDescent="0.3">
      <c r="B10476" s="4" t="s">
        <v>3774</v>
      </c>
      <c r="C10476" s="5">
        <v>58.028499999999994</v>
      </c>
    </row>
    <row r="10477" spans="2:3" x14ac:dyDescent="0.3">
      <c r="B10477" s="4" t="s">
        <v>13094</v>
      </c>
      <c r="C10477" s="5">
        <v>57.841999999999999</v>
      </c>
    </row>
    <row r="10478" spans="2:3" x14ac:dyDescent="0.3">
      <c r="B10478" s="4" t="s">
        <v>12805</v>
      </c>
      <c r="C10478" s="5">
        <v>57.6601</v>
      </c>
    </row>
    <row r="10479" spans="2:3" x14ac:dyDescent="0.3">
      <c r="B10479" s="4" t="s">
        <v>838</v>
      </c>
      <c r="C10479" s="5">
        <v>57.534499999999994</v>
      </c>
    </row>
    <row r="10480" spans="2:3" x14ac:dyDescent="0.3">
      <c r="B10480" s="4" t="s">
        <v>7389</v>
      </c>
      <c r="C10480" s="5">
        <v>57.488500000000002</v>
      </c>
    </row>
    <row r="10481" spans="2:3" x14ac:dyDescent="0.3">
      <c r="B10481" s="4" t="s">
        <v>4792</v>
      </c>
      <c r="C10481" s="5">
        <v>57.488500000000002</v>
      </c>
    </row>
    <row r="10482" spans="2:3" x14ac:dyDescent="0.3">
      <c r="B10482" s="4" t="s">
        <v>14875</v>
      </c>
      <c r="C10482" s="5">
        <v>57.313899999999997</v>
      </c>
    </row>
    <row r="10483" spans="2:3" x14ac:dyDescent="0.3">
      <c r="B10483" s="4" t="s">
        <v>4295</v>
      </c>
      <c r="C10483" s="5">
        <v>57.105400000000003</v>
      </c>
    </row>
    <row r="10484" spans="2:3" x14ac:dyDescent="0.3">
      <c r="B10484" s="4" t="s">
        <v>3084</v>
      </c>
      <c r="C10484" s="5">
        <v>57.090400000000002</v>
      </c>
    </row>
    <row r="10485" spans="2:3" x14ac:dyDescent="0.3">
      <c r="B10485" s="4" t="s">
        <v>10623</v>
      </c>
      <c r="C10485" s="5">
        <v>57.040599999999998</v>
      </c>
    </row>
    <row r="10486" spans="2:3" x14ac:dyDescent="0.3">
      <c r="B10486" s="4" t="s">
        <v>2236</v>
      </c>
      <c r="C10486" s="5">
        <v>57.04</v>
      </c>
    </row>
    <row r="10487" spans="2:3" x14ac:dyDescent="0.3">
      <c r="B10487" s="4" t="s">
        <v>18940</v>
      </c>
      <c r="C10487" s="5">
        <v>56.896699999999996</v>
      </c>
    </row>
    <row r="10488" spans="2:3" x14ac:dyDescent="0.3">
      <c r="B10488" s="4" t="s">
        <v>12655</v>
      </c>
      <c r="C10488" s="5">
        <v>56.896699999999996</v>
      </c>
    </row>
    <row r="10489" spans="2:3" x14ac:dyDescent="0.3">
      <c r="B10489" s="4" t="s">
        <v>14646</v>
      </c>
      <c r="C10489" s="5">
        <v>56.783299999999997</v>
      </c>
    </row>
    <row r="10490" spans="2:3" x14ac:dyDescent="0.3">
      <c r="B10490" s="4" t="s">
        <v>12301</v>
      </c>
      <c r="C10490" s="5">
        <v>56.677799999999998</v>
      </c>
    </row>
    <row r="10491" spans="2:3" x14ac:dyDescent="0.3">
      <c r="B10491" s="4" t="s">
        <v>8441</v>
      </c>
      <c r="C10491" s="5">
        <v>56.408100000000005</v>
      </c>
    </row>
    <row r="10492" spans="2:3" x14ac:dyDescent="0.3">
      <c r="B10492" s="4" t="s">
        <v>7947</v>
      </c>
      <c r="C10492" s="5">
        <v>56.376599999999996</v>
      </c>
    </row>
    <row r="10493" spans="2:3" x14ac:dyDescent="0.3">
      <c r="B10493" s="4" t="s">
        <v>4468</v>
      </c>
      <c r="C10493" s="5">
        <v>56.376599999999996</v>
      </c>
    </row>
    <row r="10494" spans="2:3" x14ac:dyDescent="0.3">
      <c r="B10494" s="4" t="s">
        <v>17600</v>
      </c>
      <c r="C10494" s="5">
        <v>56.350499999999997</v>
      </c>
    </row>
    <row r="10495" spans="2:3" x14ac:dyDescent="0.3">
      <c r="B10495" s="4" t="s">
        <v>17322</v>
      </c>
      <c r="C10495" s="5">
        <v>56.321100000000001</v>
      </c>
    </row>
    <row r="10496" spans="2:3" x14ac:dyDescent="0.3">
      <c r="B10496" s="4" t="s">
        <v>16693</v>
      </c>
      <c r="C10496" s="5">
        <v>56.321100000000001</v>
      </c>
    </row>
    <row r="10497" spans="2:3" x14ac:dyDescent="0.3">
      <c r="B10497" s="4" t="s">
        <v>13309</v>
      </c>
      <c r="C10497" s="5">
        <v>56.321100000000001</v>
      </c>
    </row>
    <row r="10498" spans="2:3" x14ac:dyDescent="0.3">
      <c r="B10498" s="4" t="s">
        <v>2361</v>
      </c>
      <c r="C10498" s="5">
        <v>56.321100000000001</v>
      </c>
    </row>
    <row r="10499" spans="2:3" x14ac:dyDescent="0.3">
      <c r="B10499" s="4" t="s">
        <v>18708</v>
      </c>
      <c r="C10499" s="5">
        <v>56.295900000000003</v>
      </c>
    </row>
    <row r="10500" spans="2:3" x14ac:dyDescent="0.3">
      <c r="B10500" s="4" t="s">
        <v>14388</v>
      </c>
      <c r="C10500" s="5">
        <v>56.289599999999993</v>
      </c>
    </row>
    <row r="10501" spans="2:3" x14ac:dyDescent="0.3">
      <c r="B10501" s="4" t="s">
        <v>12417</v>
      </c>
      <c r="C10501" s="5">
        <v>56.270699999999998</v>
      </c>
    </row>
    <row r="10502" spans="2:3" x14ac:dyDescent="0.3">
      <c r="B10502" s="4" t="s">
        <v>4614</v>
      </c>
      <c r="C10502" s="5">
        <v>56.264400000000002</v>
      </c>
    </row>
    <row r="10503" spans="2:3" x14ac:dyDescent="0.3">
      <c r="B10503" s="4" t="s">
        <v>8452</v>
      </c>
      <c r="C10503" s="5">
        <v>56.2455</v>
      </c>
    </row>
    <row r="10504" spans="2:3" x14ac:dyDescent="0.3">
      <c r="B10504" s="4" t="s">
        <v>4243</v>
      </c>
      <c r="C10504" s="5">
        <v>56.232900000000001</v>
      </c>
    </row>
    <row r="10505" spans="2:3" x14ac:dyDescent="0.3">
      <c r="B10505" s="4" t="s">
        <v>13076</v>
      </c>
      <c r="C10505" s="5">
        <v>56.226599999999998</v>
      </c>
    </row>
    <row r="10506" spans="2:3" x14ac:dyDescent="0.3">
      <c r="B10506" s="4" t="s">
        <v>12401</v>
      </c>
      <c r="C10506" s="5">
        <v>56.226599999999998</v>
      </c>
    </row>
    <row r="10507" spans="2:3" x14ac:dyDescent="0.3">
      <c r="B10507" s="4" t="s">
        <v>12290</v>
      </c>
      <c r="C10507" s="5">
        <v>56.226599999999998</v>
      </c>
    </row>
    <row r="10508" spans="2:3" x14ac:dyDescent="0.3">
      <c r="B10508" s="4" t="s">
        <v>10743</v>
      </c>
      <c r="C10508" s="5">
        <v>56.226599999999998</v>
      </c>
    </row>
    <row r="10509" spans="2:3" x14ac:dyDescent="0.3">
      <c r="B10509" s="4" t="s">
        <v>11218</v>
      </c>
      <c r="C10509" s="5">
        <v>56.226599999999998</v>
      </c>
    </row>
    <row r="10510" spans="2:3" x14ac:dyDescent="0.3">
      <c r="B10510" s="4" t="s">
        <v>9018</v>
      </c>
      <c r="C10510" s="5">
        <v>56.226599999999998</v>
      </c>
    </row>
    <row r="10511" spans="2:3" x14ac:dyDescent="0.3">
      <c r="B10511" s="4" t="s">
        <v>8346</v>
      </c>
      <c r="C10511" s="5">
        <v>56.226599999999998</v>
      </c>
    </row>
    <row r="10512" spans="2:3" x14ac:dyDescent="0.3">
      <c r="B10512" s="4" t="s">
        <v>5263</v>
      </c>
      <c r="C10512" s="5">
        <v>56.226599999999998</v>
      </c>
    </row>
    <row r="10513" spans="2:3" x14ac:dyDescent="0.3">
      <c r="B10513" s="4" t="s">
        <v>6490</v>
      </c>
      <c r="C10513" s="5">
        <v>56.226599999999998</v>
      </c>
    </row>
    <row r="10514" spans="2:3" x14ac:dyDescent="0.3">
      <c r="B10514" s="4" t="s">
        <v>3967</v>
      </c>
      <c r="C10514" s="5">
        <v>56.226599999999998</v>
      </c>
    </row>
    <row r="10515" spans="2:3" x14ac:dyDescent="0.3">
      <c r="B10515" s="4" t="s">
        <v>3675</v>
      </c>
      <c r="C10515" s="5">
        <v>56.226599999999998</v>
      </c>
    </row>
    <row r="10516" spans="2:3" x14ac:dyDescent="0.3">
      <c r="B10516" s="4" t="s">
        <v>3044</v>
      </c>
      <c r="C10516" s="5">
        <v>56.226599999999998</v>
      </c>
    </row>
    <row r="10517" spans="2:3" x14ac:dyDescent="0.3">
      <c r="B10517" s="4" t="s">
        <v>3497</v>
      </c>
      <c r="C10517" s="5">
        <v>56.226599999999998</v>
      </c>
    </row>
    <row r="10518" spans="2:3" x14ac:dyDescent="0.3">
      <c r="B10518" s="4" t="s">
        <v>2630</v>
      </c>
      <c r="C10518" s="5">
        <v>56.226599999999998</v>
      </c>
    </row>
    <row r="10519" spans="2:3" x14ac:dyDescent="0.3">
      <c r="B10519" s="4" t="s">
        <v>1051</v>
      </c>
      <c r="C10519" s="5">
        <v>56.226599999999998</v>
      </c>
    </row>
    <row r="10520" spans="2:3" x14ac:dyDescent="0.3">
      <c r="B10520" s="4" t="s">
        <v>1383</v>
      </c>
      <c r="C10520" s="5">
        <v>56.226599999999998</v>
      </c>
    </row>
    <row r="10521" spans="2:3" x14ac:dyDescent="0.3">
      <c r="B10521" s="4" t="s">
        <v>1389</v>
      </c>
      <c r="C10521" s="5">
        <v>56.226599999999998</v>
      </c>
    </row>
    <row r="10522" spans="2:3" x14ac:dyDescent="0.3">
      <c r="B10522" s="4" t="s">
        <v>3064</v>
      </c>
      <c r="C10522" s="5">
        <v>56.182900000000004</v>
      </c>
    </row>
    <row r="10523" spans="2:3" x14ac:dyDescent="0.3">
      <c r="B10523" s="4" t="s">
        <v>15513</v>
      </c>
      <c r="C10523" s="5">
        <v>56.072400000000002</v>
      </c>
    </row>
    <row r="10524" spans="2:3" x14ac:dyDescent="0.3">
      <c r="B10524" s="4" t="s">
        <v>1902</v>
      </c>
      <c r="C10524" s="5">
        <v>56.057299999999998</v>
      </c>
    </row>
    <row r="10525" spans="2:3" x14ac:dyDescent="0.3">
      <c r="B10525" s="4" t="s">
        <v>4199</v>
      </c>
      <c r="C10525" s="5">
        <v>55.969899999999996</v>
      </c>
    </row>
    <row r="10526" spans="2:3" x14ac:dyDescent="0.3">
      <c r="B10526" s="4" t="s">
        <v>6798</v>
      </c>
      <c r="C10526" s="5">
        <v>55.960800000000006</v>
      </c>
    </row>
    <row r="10527" spans="2:3" x14ac:dyDescent="0.3">
      <c r="B10527" s="4" t="s">
        <v>3233</v>
      </c>
      <c r="C10527" s="5">
        <v>55.695099999999996</v>
      </c>
    </row>
    <row r="10528" spans="2:3" x14ac:dyDescent="0.3">
      <c r="B10528" s="4" t="s">
        <v>13958</v>
      </c>
      <c r="C10528" s="5">
        <v>55.606499999999997</v>
      </c>
    </row>
    <row r="10529" spans="2:3" x14ac:dyDescent="0.3">
      <c r="B10529" s="4" t="s">
        <v>2626</v>
      </c>
      <c r="C10529" s="5">
        <v>55.037999999999997</v>
      </c>
    </row>
    <row r="10530" spans="2:3" x14ac:dyDescent="0.3">
      <c r="B10530" s="4" t="s">
        <v>14306</v>
      </c>
      <c r="C10530" s="5">
        <v>54.824800000000003</v>
      </c>
    </row>
    <row r="10531" spans="2:3" x14ac:dyDescent="0.3">
      <c r="B10531" s="4" t="s">
        <v>12313</v>
      </c>
      <c r="C10531" s="5">
        <v>54.8185</v>
      </c>
    </row>
    <row r="10532" spans="2:3" x14ac:dyDescent="0.3">
      <c r="B10532" s="4" t="s">
        <v>2100</v>
      </c>
      <c r="C10532" s="5">
        <v>54.749400000000009</v>
      </c>
    </row>
    <row r="10533" spans="2:3" x14ac:dyDescent="0.3">
      <c r="B10533" s="4" t="s">
        <v>1944</v>
      </c>
      <c r="C10533" s="5">
        <v>54.686400000000006</v>
      </c>
    </row>
    <row r="10534" spans="2:3" x14ac:dyDescent="0.3">
      <c r="B10534" s="4" t="s">
        <v>8065</v>
      </c>
      <c r="C10534" s="5">
        <v>54.667500000000004</v>
      </c>
    </row>
    <row r="10535" spans="2:3" x14ac:dyDescent="0.3">
      <c r="B10535" s="4" t="s">
        <v>5980</v>
      </c>
      <c r="C10535" s="5">
        <v>54.623800000000003</v>
      </c>
    </row>
    <row r="10536" spans="2:3" x14ac:dyDescent="0.3">
      <c r="B10536" s="4" t="s">
        <v>7369</v>
      </c>
      <c r="C10536" s="5">
        <v>54.5364</v>
      </c>
    </row>
    <row r="10537" spans="2:3" x14ac:dyDescent="0.3">
      <c r="B10537" s="4" t="s">
        <v>18092</v>
      </c>
      <c r="C10537" s="5">
        <v>54.443100000000001</v>
      </c>
    </row>
    <row r="10538" spans="2:3" x14ac:dyDescent="0.3">
      <c r="B10538" s="4" t="s">
        <v>10346</v>
      </c>
      <c r="C10538" s="5">
        <v>54.443100000000001</v>
      </c>
    </row>
    <row r="10539" spans="2:3" x14ac:dyDescent="0.3">
      <c r="B10539" s="4" t="s">
        <v>9436</v>
      </c>
      <c r="C10539" s="5">
        <v>54.443100000000001</v>
      </c>
    </row>
    <row r="10540" spans="2:3" x14ac:dyDescent="0.3">
      <c r="B10540" s="4" t="s">
        <v>9452</v>
      </c>
      <c r="C10540" s="5">
        <v>54.443100000000001</v>
      </c>
    </row>
    <row r="10541" spans="2:3" x14ac:dyDescent="0.3">
      <c r="B10541" s="4" t="s">
        <v>14070</v>
      </c>
      <c r="C10541" s="5">
        <v>54.279699999999998</v>
      </c>
    </row>
    <row r="10542" spans="2:3" x14ac:dyDescent="0.3">
      <c r="B10542" s="4" t="s">
        <v>9079</v>
      </c>
      <c r="C10542" s="5">
        <v>54.279699999999998</v>
      </c>
    </row>
    <row r="10543" spans="2:3" x14ac:dyDescent="0.3">
      <c r="B10543" s="4" t="s">
        <v>12008</v>
      </c>
      <c r="C10543" s="5">
        <v>54.114599999999996</v>
      </c>
    </row>
    <row r="10544" spans="2:3" x14ac:dyDescent="0.3">
      <c r="B10544" s="4" t="s">
        <v>8251</v>
      </c>
      <c r="C10544" s="5">
        <v>53.9163</v>
      </c>
    </row>
    <row r="10545" spans="2:3" x14ac:dyDescent="0.3">
      <c r="B10545" s="4" t="s">
        <v>5704</v>
      </c>
      <c r="C10545" s="5">
        <v>53.9163</v>
      </c>
    </row>
    <row r="10546" spans="2:3" x14ac:dyDescent="0.3">
      <c r="B10546" s="4" t="s">
        <v>18879</v>
      </c>
      <c r="C10546" s="5">
        <v>53.8108</v>
      </c>
    </row>
    <row r="10547" spans="2:3" x14ac:dyDescent="0.3">
      <c r="B10547" s="4" t="s">
        <v>16924</v>
      </c>
      <c r="C10547" s="5">
        <v>53.8108</v>
      </c>
    </row>
    <row r="10548" spans="2:3" x14ac:dyDescent="0.3">
      <c r="B10548" s="4" t="s">
        <v>1249</v>
      </c>
      <c r="C10548" s="5">
        <v>53.8108</v>
      </c>
    </row>
    <row r="10549" spans="2:3" x14ac:dyDescent="0.3">
      <c r="B10549" s="4" t="s">
        <v>15242</v>
      </c>
      <c r="C10549" s="5">
        <v>53.798200000000001</v>
      </c>
    </row>
    <row r="10550" spans="2:3" x14ac:dyDescent="0.3">
      <c r="B10550" s="4" t="s">
        <v>10710</v>
      </c>
      <c r="C10550" s="5">
        <v>53.772999999999996</v>
      </c>
    </row>
    <row r="10551" spans="2:3" x14ac:dyDescent="0.3">
      <c r="B10551" s="4" t="s">
        <v>12432</v>
      </c>
      <c r="C10551" s="5">
        <v>53.647000000000006</v>
      </c>
    </row>
    <row r="10552" spans="2:3" x14ac:dyDescent="0.3">
      <c r="B10552" s="4" t="s">
        <v>8716</v>
      </c>
      <c r="C10552" s="5">
        <v>53.315899999999999</v>
      </c>
    </row>
    <row r="10553" spans="2:3" x14ac:dyDescent="0.3">
      <c r="B10553" s="4" t="s">
        <v>11570</v>
      </c>
      <c r="C10553" s="5">
        <v>53.303699999999999</v>
      </c>
    </row>
    <row r="10554" spans="2:3" x14ac:dyDescent="0.3">
      <c r="B10554" s="4" t="s">
        <v>1202</v>
      </c>
      <c r="C10554" s="5">
        <v>53.252899999999997</v>
      </c>
    </row>
    <row r="10555" spans="2:3" x14ac:dyDescent="0.3">
      <c r="B10555" s="4" t="s">
        <v>3857</v>
      </c>
      <c r="C10555" s="5">
        <v>53.190300000000001</v>
      </c>
    </row>
    <row r="10556" spans="2:3" x14ac:dyDescent="0.3">
      <c r="B10556" s="4" t="s">
        <v>10528</v>
      </c>
      <c r="C10556" s="5">
        <v>53.1785</v>
      </c>
    </row>
    <row r="10557" spans="2:3" x14ac:dyDescent="0.3">
      <c r="B10557" s="4" t="s">
        <v>6497</v>
      </c>
      <c r="C10557" s="5">
        <v>53.1218</v>
      </c>
    </row>
    <row r="10558" spans="2:3" x14ac:dyDescent="0.3">
      <c r="B10558" s="4" t="s">
        <v>18289</v>
      </c>
      <c r="C10558" s="5">
        <v>53.102899999999998</v>
      </c>
    </row>
    <row r="10559" spans="2:3" x14ac:dyDescent="0.3">
      <c r="B10559" s="4" t="s">
        <v>17449</v>
      </c>
      <c r="C10559" s="5">
        <v>53.102899999999998</v>
      </c>
    </row>
    <row r="10560" spans="2:3" x14ac:dyDescent="0.3">
      <c r="B10560" s="4" t="s">
        <v>15136</v>
      </c>
      <c r="C10560" s="5">
        <v>53.102899999999998</v>
      </c>
    </row>
    <row r="10561" spans="2:3" x14ac:dyDescent="0.3">
      <c r="B10561" s="4" t="s">
        <v>13578</v>
      </c>
      <c r="C10561" s="5">
        <v>53.102899999999998</v>
      </c>
    </row>
    <row r="10562" spans="2:3" x14ac:dyDescent="0.3">
      <c r="B10562" s="4" t="s">
        <v>12402</v>
      </c>
      <c r="C10562" s="5">
        <v>53.102899999999998</v>
      </c>
    </row>
    <row r="10563" spans="2:3" x14ac:dyDescent="0.3">
      <c r="B10563" s="4" t="s">
        <v>11930</v>
      </c>
      <c r="C10563" s="5">
        <v>53.102899999999998</v>
      </c>
    </row>
    <row r="10564" spans="2:3" x14ac:dyDescent="0.3">
      <c r="B10564" s="4" t="s">
        <v>9113</v>
      </c>
      <c r="C10564" s="5">
        <v>53.102899999999998</v>
      </c>
    </row>
    <row r="10565" spans="2:3" x14ac:dyDescent="0.3">
      <c r="B10565" s="4" t="s">
        <v>7683</v>
      </c>
      <c r="C10565" s="5">
        <v>53.102899999999998</v>
      </c>
    </row>
    <row r="10566" spans="2:3" x14ac:dyDescent="0.3">
      <c r="B10566" s="4" t="s">
        <v>8096</v>
      </c>
      <c r="C10566" s="5">
        <v>53.102899999999998</v>
      </c>
    </row>
    <row r="10567" spans="2:3" x14ac:dyDescent="0.3">
      <c r="B10567" s="4" t="s">
        <v>7378</v>
      </c>
      <c r="C10567" s="5">
        <v>53.102899999999998</v>
      </c>
    </row>
    <row r="10568" spans="2:3" x14ac:dyDescent="0.3">
      <c r="B10568" s="4" t="s">
        <v>5735</v>
      </c>
      <c r="C10568" s="5">
        <v>53.102899999999998</v>
      </c>
    </row>
    <row r="10569" spans="2:3" x14ac:dyDescent="0.3">
      <c r="B10569" s="4" t="s">
        <v>6160</v>
      </c>
      <c r="C10569" s="5">
        <v>53.102899999999998</v>
      </c>
    </row>
    <row r="10570" spans="2:3" x14ac:dyDescent="0.3">
      <c r="B10570" s="4" t="s">
        <v>3924</v>
      </c>
      <c r="C10570" s="5">
        <v>53.102899999999998</v>
      </c>
    </row>
    <row r="10571" spans="2:3" x14ac:dyDescent="0.3">
      <c r="B10571" s="4" t="s">
        <v>3923</v>
      </c>
      <c r="C10571" s="5">
        <v>53.102899999999998</v>
      </c>
    </row>
    <row r="10572" spans="2:3" x14ac:dyDescent="0.3">
      <c r="B10572" s="4" t="s">
        <v>3139</v>
      </c>
      <c r="C10572" s="5">
        <v>53.102899999999998</v>
      </c>
    </row>
    <row r="10573" spans="2:3" x14ac:dyDescent="0.3">
      <c r="B10573" s="4" t="s">
        <v>3090</v>
      </c>
      <c r="C10573" s="5">
        <v>53.102899999999998</v>
      </c>
    </row>
    <row r="10574" spans="2:3" x14ac:dyDescent="0.3">
      <c r="B10574" s="4" t="s">
        <v>755</v>
      </c>
      <c r="C10574" s="5">
        <v>53.058599999999998</v>
      </c>
    </row>
    <row r="10575" spans="2:3" x14ac:dyDescent="0.3">
      <c r="B10575" s="4" t="s">
        <v>6545</v>
      </c>
      <c r="C10575" s="5">
        <v>53.014299999999999</v>
      </c>
    </row>
    <row r="10576" spans="2:3" x14ac:dyDescent="0.3">
      <c r="B10576" s="4" t="s">
        <v>13326</v>
      </c>
      <c r="C10576" s="5">
        <v>52.794499999999999</v>
      </c>
    </row>
    <row r="10577" spans="2:3" x14ac:dyDescent="0.3">
      <c r="B10577" s="4" t="s">
        <v>17323</v>
      </c>
      <c r="C10577" s="5">
        <v>52.776200000000003</v>
      </c>
    </row>
    <row r="10578" spans="2:3" x14ac:dyDescent="0.3">
      <c r="B10578" s="4" t="s">
        <v>11096</v>
      </c>
      <c r="C10578" s="5">
        <v>52.764299999999999</v>
      </c>
    </row>
    <row r="10579" spans="2:3" x14ac:dyDescent="0.3">
      <c r="B10579" s="4" t="s">
        <v>2908</v>
      </c>
      <c r="C10579" s="5">
        <v>52.589500000000001</v>
      </c>
    </row>
    <row r="10580" spans="2:3" x14ac:dyDescent="0.3">
      <c r="B10580" s="4" t="s">
        <v>17743</v>
      </c>
      <c r="C10580" s="5">
        <v>52.539100000000005</v>
      </c>
    </row>
    <row r="10581" spans="2:3" x14ac:dyDescent="0.3">
      <c r="B10581" s="4" t="s">
        <v>4296</v>
      </c>
      <c r="C10581" s="5">
        <v>52.508399999999995</v>
      </c>
    </row>
    <row r="10582" spans="2:3" x14ac:dyDescent="0.3">
      <c r="B10582" s="4" t="s">
        <v>13424</v>
      </c>
      <c r="C10582" s="5">
        <v>52.420999999999999</v>
      </c>
    </row>
    <row r="10583" spans="2:3" x14ac:dyDescent="0.3">
      <c r="B10583" s="4" t="s">
        <v>15319</v>
      </c>
      <c r="C10583" s="5">
        <v>52.354399999999998</v>
      </c>
    </row>
    <row r="10584" spans="2:3" x14ac:dyDescent="0.3">
      <c r="B10584" s="4" t="s">
        <v>15781</v>
      </c>
      <c r="C10584" s="5">
        <v>52.332799999999999</v>
      </c>
    </row>
    <row r="10585" spans="2:3" x14ac:dyDescent="0.3">
      <c r="B10585" s="4" t="s">
        <v>3975</v>
      </c>
      <c r="C10585" s="5">
        <v>52.2395</v>
      </c>
    </row>
    <row r="10586" spans="2:3" x14ac:dyDescent="0.3">
      <c r="B10586" s="4" t="s">
        <v>12959</v>
      </c>
      <c r="C10586" s="5">
        <v>52.046900000000001</v>
      </c>
    </row>
    <row r="10587" spans="2:3" x14ac:dyDescent="0.3">
      <c r="B10587" s="4" t="s">
        <v>5413</v>
      </c>
      <c r="C10587" s="5">
        <v>52.046900000000001</v>
      </c>
    </row>
    <row r="10588" spans="2:3" x14ac:dyDescent="0.3">
      <c r="B10588" s="4" t="s">
        <v>14444</v>
      </c>
      <c r="C10588" s="5">
        <v>52.002600000000001</v>
      </c>
    </row>
    <row r="10589" spans="2:3" x14ac:dyDescent="0.3">
      <c r="B10589" s="4" t="s">
        <v>696</v>
      </c>
      <c r="C10589" s="5">
        <v>51.958300000000001</v>
      </c>
    </row>
    <row r="10590" spans="2:3" x14ac:dyDescent="0.3">
      <c r="B10590" s="4" t="s">
        <v>18817</v>
      </c>
      <c r="C10590" s="5">
        <v>51.619399999999999</v>
      </c>
    </row>
    <row r="10591" spans="2:3" x14ac:dyDescent="0.3">
      <c r="B10591" s="4" t="s">
        <v>7975</v>
      </c>
      <c r="C10591" s="5">
        <v>51.562700000000007</v>
      </c>
    </row>
    <row r="10592" spans="2:3" x14ac:dyDescent="0.3">
      <c r="B10592" s="4" t="s">
        <v>17811</v>
      </c>
      <c r="C10592" s="5">
        <v>51.4816</v>
      </c>
    </row>
    <row r="10593" spans="2:3" x14ac:dyDescent="0.3">
      <c r="B10593" s="4" t="s">
        <v>9662</v>
      </c>
      <c r="C10593" s="5">
        <v>51.387500000000003</v>
      </c>
    </row>
    <row r="10594" spans="2:3" x14ac:dyDescent="0.3">
      <c r="B10594" s="4" t="s">
        <v>8662</v>
      </c>
      <c r="C10594" s="5">
        <v>51.313000000000002</v>
      </c>
    </row>
    <row r="10595" spans="2:3" x14ac:dyDescent="0.3">
      <c r="B10595" s="4" t="s">
        <v>1159</v>
      </c>
      <c r="C10595" s="5">
        <v>51.2316</v>
      </c>
    </row>
    <row r="10596" spans="2:3" x14ac:dyDescent="0.3">
      <c r="B10596" s="4" t="s">
        <v>2530</v>
      </c>
      <c r="C10596" s="5">
        <v>50.990899999999996</v>
      </c>
    </row>
    <row r="10597" spans="2:3" x14ac:dyDescent="0.3">
      <c r="B10597" s="4" t="s">
        <v>15895</v>
      </c>
      <c r="C10597" s="5">
        <v>50.899299999999997</v>
      </c>
    </row>
    <row r="10598" spans="2:3" x14ac:dyDescent="0.3">
      <c r="B10598" s="4" t="s">
        <v>9937</v>
      </c>
      <c r="C10598" s="5">
        <v>50.899299999999997</v>
      </c>
    </row>
    <row r="10599" spans="2:3" x14ac:dyDescent="0.3">
      <c r="B10599" s="4" t="s">
        <v>8312</v>
      </c>
      <c r="C10599" s="5">
        <v>50.899299999999997</v>
      </c>
    </row>
    <row r="10600" spans="2:3" x14ac:dyDescent="0.3">
      <c r="B10600" s="4" t="s">
        <v>2063</v>
      </c>
      <c r="C10600" s="5">
        <v>50.813699999999997</v>
      </c>
    </row>
    <row r="10601" spans="2:3" x14ac:dyDescent="0.3">
      <c r="B10601" s="4" t="s">
        <v>15195</v>
      </c>
      <c r="C10601" s="5">
        <v>50.805999999999997</v>
      </c>
    </row>
    <row r="10602" spans="2:3" x14ac:dyDescent="0.3">
      <c r="B10602" s="4" t="s">
        <v>15664</v>
      </c>
      <c r="C10602" s="5">
        <v>50.7926</v>
      </c>
    </row>
    <row r="10603" spans="2:3" x14ac:dyDescent="0.3">
      <c r="B10603" s="4" t="s">
        <v>893</v>
      </c>
      <c r="C10603" s="5">
        <v>50.7926</v>
      </c>
    </row>
    <row r="10604" spans="2:3" x14ac:dyDescent="0.3">
      <c r="B10604" s="4" t="s">
        <v>16701</v>
      </c>
      <c r="C10604" s="5">
        <v>50.769399999999997</v>
      </c>
    </row>
    <row r="10605" spans="2:3" x14ac:dyDescent="0.3">
      <c r="B10605" s="4" t="s">
        <v>18647</v>
      </c>
      <c r="C10605" s="5">
        <v>50.410699999999999</v>
      </c>
    </row>
    <row r="10606" spans="2:3" x14ac:dyDescent="0.3">
      <c r="B10606" s="4" t="s">
        <v>8460</v>
      </c>
      <c r="C10606" s="5">
        <v>50.385899999999999</v>
      </c>
    </row>
    <row r="10607" spans="2:3" x14ac:dyDescent="0.3">
      <c r="B10607" s="4" t="s">
        <v>14395</v>
      </c>
      <c r="C10607" s="5">
        <v>50.0548</v>
      </c>
    </row>
    <row r="10608" spans="2:3" x14ac:dyDescent="0.3">
      <c r="B10608" s="4" t="s">
        <v>14460</v>
      </c>
      <c r="C10608" s="5">
        <v>50.029600000000002</v>
      </c>
    </row>
    <row r="10609" spans="2:3" x14ac:dyDescent="0.3">
      <c r="B10609" s="4" t="s">
        <v>15380</v>
      </c>
      <c r="C10609" s="5">
        <v>50.029600000000002</v>
      </c>
    </row>
    <row r="10610" spans="2:3" x14ac:dyDescent="0.3">
      <c r="B10610" s="4" t="s">
        <v>7885</v>
      </c>
      <c r="C10610" s="5">
        <v>50.016999999999996</v>
      </c>
    </row>
    <row r="10611" spans="2:3" x14ac:dyDescent="0.3">
      <c r="B10611" s="4" t="s">
        <v>2620</v>
      </c>
      <c r="C10611" s="5">
        <v>50.016999999999996</v>
      </c>
    </row>
    <row r="10612" spans="2:3" x14ac:dyDescent="0.3">
      <c r="B10612" s="4" t="s">
        <v>10775</v>
      </c>
      <c r="C10612" s="5">
        <v>50.016799999999996</v>
      </c>
    </row>
    <row r="10613" spans="2:3" x14ac:dyDescent="0.3">
      <c r="B10613" s="4" t="s">
        <v>12221</v>
      </c>
      <c r="C10613" s="5">
        <v>50.004400000000004</v>
      </c>
    </row>
    <row r="10614" spans="2:3" x14ac:dyDescent="0.3">
      <c r="B10614" s="4" t="s">
        <v>15627</v>
      </c>
      <c r="C10614" s="5">
        <v>49.998099999999994</v>
      </c>
    </row>
    <row r="10615" spans="2:3" x14ac:dyDescent="0.3">
      <c r="B10615" s="4" t="s">
        <v>13956</v>
      </c>
      <c r="C10615" s="5">
        <v>49.985500000000002</v>
      </c>
    </row>
    <row r="10616" spans="2:3" x14ac:dyDescent="0.3">
      <c r="B10616" s="4" t="s">
        <v>10527</v>
      </c>
      <c r="C10616" s="5">
        <v>49.985500000000002</v>
      </c>
    </row>
    <row r="10617" spans="2:3" x14ac:dyDescent="0.3">
      <c r="B10617" s="4" t="s">
        <v>17780</v>
      </c>
      <c r="C10617" s="5">
        <v>49.979199999999999</v>
      </c>
    </row>
    <row r="10618" spans="2:3" x14ac:dyDescent="0.3">
      <c r="B10618" s="4" t="s">
        <v>18744</v>
      </c>
      <c r="C10618" s="5">
        <v>49.979199999999999</v>
      </c>
    </row>
    <row r="10619" spans="2:3" x14ac:dyDescent="0.3">
      <c r="B10619" s="4" t="s">
        <v>17327</v>
      </c>
      <c r="C10619" s="5">
        <v>49.979199999999999</v>
      </c>
    </row>
    <row r="10620" spans="2:3" x14ac:dyDescent="0.3">
      <c r="B10620" s="4" t="s">
        <v>16322</v>
      </c>
      <c r="C10620" s="5">
        <v>49.979199999999999</v>
      </c>
    </row>
    <row r="10621" spans="2:3" x14ac:dyDescent="0.3">
      <c r="B10621" s="4" t="s">
        <v>14962</v>
      </c>
      <c r="C10621" s="5">
        <v>49.979199999999999</v>
      </c>
    </row>
    <row r="10622" spans="2:3" x14ac:dyDescent="0.3">
      <c r="B10622" s="4" t="s">
        <v>12181</v>
      </c>
      <c r="C10622" s="5">
        <v>49.979199999999999</v>
      </c>
    </row>
    <row r="10623" spans="2:3" x14ac:dyDescent="0.3">
      <c r="B10623" s="4" t="s">
        <v>12156</v>
      </c>
      <c r="C10623" s="5">
        <v>49.979199999999999</v>
      </c>
    </row>
    <row r="10624" spans="2:3" x14ac:dyDescent="0.3">
      <c r="B10624" s="4" t="s">
        <v>12250</v>
      </c>
      <c r="C10624" s="5">
        <v>49.979199999999999</v>
      </c>
    </row>
    <row r="10625" spans="2:3" x14ac:dyDescent="0.3">
      <c r="B10625" s="4" t="s">
        <v>12308</v>
      </c>
      <c r="C10625" s="5">
        <v>49.979199999999999</v>
      </c>
    </row>
    <row r="10626" spans="2:3" x14ac:dyDescent="0.3">
      <c r="B10626" s="4" t="s">
        <v>11170</v>
      </c>
      <c r="C10626" s="5">
        <v>49.979199999999999</v>
      </c>
    </row>
    <row r="10627" spans="2:3" x14ac:dyDescent="0.3">
      <c r="B10627" s="4" t="s">
        <v>8738</v>
      </c>
      <c r="C10627" s="5">
        <v>49.979199999999999</v>
      </c>
    </row>
    <row r="10628" spans="2:3" x14ac:dyDescent="0.3">
      <c r="B10628" s="4" t="s">
        <v>9176</v>
      </c>
      <c r="C10628" s="5">
        <v>49.979199999999999</v>
      </c>
    </row>
    <row r="10629" spans="2:3" x14ac:dyDescent="0.3">
      <c r="B10629" s="4" t="s">
        <v>7586</v>
      </c>
      <c r="C10629" s="5">
        <v>49.979199999999999</v>
      </c>
    </row>
    <row r="10630" spans="2:3" x14ac:dyDescent="0.3">
      <c r="B10630" s="4" t="s">
        <v>5840</v>
      </c>
      <c r="C10630" s="5">
        <v>49.979199999999999</v>
      </c>
    </row>
    <row r="10631" spans="2:3" x14ac:dyDescent="0.3">
      <c r="B10631" s="4" t="s">
        <v>4542</v>
      </c>
      <c r="C10631" s="5">
        <v>49.979199999999999</v>
      </c>
    </row>
    <row r="10632" spans="2:3" x14ac:dyDescent="0.3">
      <c r="B10632" s="4" t="s">
        <v>4388</v>
      </c>
      <c r="C10632" s="5">
        <v>49.979199999999999</v>
      </c>
    </row>
    <row r="10633" spans="2:3" x14ac:dyDescent="0.3">
      <c r="B10633" s="4" t="s">
        <v>1147</v>
      </c>
      <c r="C10633" s="5">
        <v>49.979199999999999</v>
      </c>
    </row>
    <row r="10634" spans="2:3" x14ac:dyDescent="0.3">
      <c r="B10634" s="4" t="s">
        <v>937</v>
      </c>
      <c r="C10634" s="5">
        <v>49.979199999999999</v>
      </c>
    </row>
    <row r="10635" spans="2:3" x14ac:dyDescent="0.3">
      <c r="B10635" s="4" t="s">
        <v>1326</v>
      </c>
      <c r="C10635" s="5">
        <v>49.979199999999999</v>
      </c>
    </row>
    <row r="10636" spans="2:3" x14ac:dyDescent="0.3">
      <c r="B10636" s="4" t="s">
        <v>776</v>
      </c>
      <c r="C10636" s="5">
        <v>49.979199999999999</v>
      </c>
    </row>
    <row r="10637" spans="2:3" x14ac:dyDescent="0.3">
      <c r="B10637" s="4" t="s">
        <v>8792</v>
      </c>
      <c r="C10637" s="5">
        <v>49.954000000000001</v>
      </c>
    </row>
    <row r="10638" spans="2:3" x14ac:dyDescent="0.3">
      <c r="B10638" s="4" t="s">
        <v>13333</v>
      </c>
      <c r="C10638" s="5">
        <v>49.8414</v>
      </c>
    </row>
    <row r="10639" spans="2:3" x14ac:dyDescent="0.3">
      <c r="B10639" s="4" t="s">
        <v>15044</v>
      </c>
      <c r="C10639" s="5">
        <v>49.722499999999997</v>
      </c>
    </row>
    <row r="10640" spans="2:3" x14ac:dyDescent="0.3">
      <c r="B10640" s="4" t="s">
        <v>12448</v>
      </c>
      <c r="C10640" s="5">
        <v>49.6708</v>
      </c>
    </row>
    <row r="10641" spans="2:3" x14ac:dyDescent="0.3">
      <c r="B10641" s="4" t="s">
        <v>3866</v>
      </c>
      <c r="C10641" s="5">
        <v>49.6708</v>
      </c>
    </row>
    <row r="10642" spans="2:3" x14ac:dyDescent="0.3">
      <c r="B10642" s="4" t="s">
        <v>11337</v>
      </c>
      <c r="C10642" s="5">
        <v>49.628399999999999</v>
      </c>
    </row>
    <row r="10643" spans="2:3" x14ac:dyDescent="0.3">
      <c r="B10643" s="4" t="s">
        <v>1199</v>
      </c>
      <c r="C10643" s="5">
        <v>49.509900000000002</v>
      </c>
    </row>
    <row r="10644" spans="2:3" x14ac:dyDescent="0.3">
      <c r="B10644" s="4" t="s">
        <v>9221</v>
      </c>
      <c r="C10644" s="5">
        <v>49.384699999999995</v>
      </c>
    </row>
    <row r="10645" spans="2:3" x14ac:dyDescent="0.3">
      <c r="B10645" s="4" t="s">
        <v>11385</v>
      </c>
      <c r="C10645" s="5">
        <v>49.378399999999999</v>
      </c>
    </row>
    <row r="10646" spans="2:3" x14ac:dyDescent="0.3">
      <c r="B10646" s="4" t="s">
        <v>1343</v>
      </c>
      <c r="C10646" s="5">
        <v>49.378399999999999</v>
      </c>
    </row>
    <row r="10647" spans="2:3" x14ac:dyDescent="0.3">
      <c r="B10647" s="4" t="s">
        <v>11225</v>
      </c>
      <c r="C10647" s="5">
        <v>49.277999999999999</v>
      </c>
    </row>
    <row r="10648" spans="2:3" x14ac:dyDescent="0.3">
      <c r="B10648" s="4" t="s">
        <v>15637</v>
      </c>
      <c r="C10648" s="5">
        <v>48.878900000000002</v>
      </c>
    </row>
    <row r="10649" spans="2:3" x14ac:dyDescent="0.3">
      <c r="B10649" s="4" t="s">
        <v>16698</v>
      </c>
      <c r="C10649" s="5">
        <v>48.802800000000005</v>
      </c>
    </row>
    <row r="10650" spans="2:3" x14ac:dyDescent="0.3">
      <c r="B10650" s="4" t="s">
        <v>3470</v>
      </c>
      <c r="C10650" s="5">
        <v>48.657399999999996</v>
      </c>
    </row>
    <row r="10651" spans="2:3" x14ac:dyDescent="0.3">
      <c r="B10651" s="4" t="s">
        <v>12195</v>
      </c>
      <c r="C10651" s="5">
        <v>48.489400000000003</v>
      </c>
    </row>
    <row r="10652" spans="2:3" x14ac:dyDescent="0.3">
      <c r="B10652" s="4" t="s">
        <v>11302</v>
      </c>
      <c r="C10652" s="5">
        <v>48.445700000000002</v>
      </c>
    </row>
    <row r="10653" spans="2:3" x14ac:dyDescent="0.3">
      <c r="B10653" s="4" t="s">
        <v>8728</v>
      </c>
      <c r="C10653" s="5">
        <v>48.439</v>
      </c>
    </row>
    <row r="10654" spans="2:3" x14ac:dyDescent="0.3">
      <c r="B10654" s="4" t="s">
        <v>14201</v>
      </c>
      <c r="C10654" s="5">
        <v>48.289000000000001</v>
      </c>
    </row>
    <row r="10655" spans="2:3" x14ac:dyDescent="0.3">
      <c r="B10655" s="4" t="s">
        <v>4450</v>
      </c>
      <c r="C10655" s="5">
        <v>48.289000000000001</v>
      </c>
    </row>
    <row r="10656" spans="2:3" x14ac:dyDescent="0.3">
      <c r="B10656" s="4" t="s">
        <v>13037</v>
      </c>
      <c r="C10656" s="5">
        <v>48.120199999999997</v>
      </c>
    </row>
    <row r="10657" spans="2:3" x14ac:dyDescent="0.3">
      <c r="B10657" s="4" t="s">
        <v>9645</v>
      </c>
      <c r="C10657" s="5">
        <v>48.032299999999999</v>
      </c>
    </row>
    <row r="10658" spans="2:3" x14ac:dyDescent="0.3">
      <c r="B10658" s="4" t="s">
        <v>6153</v>
      </c>
      <c r="C10658" s="5">
        <v>47.9724</v>
      </c>
    </row>
    <row r="10659" spans="2:3" x14ac:dyDescent="0.3">
      <c r="B10659" s="4" t="s">
        <v>17758</v>
      </c>
      <c r="C10659" s="5">
        <v>47.851199999999999</v>
      </c>
    </row>
    <row r="10660" spans="2:3" x14ac:dyDescent="0.3">
      <c r="B10660" s="4" t="s">
        <v>12241</v>
      </c>
      <c r="C10660" s="5">
        <v>47.844499999999996</v>
      </c>
    </row>
    <row r="10661" spans="2:3" x14ac:dyDescent="0.3">
      <c r="B10661" s="4" t="s">
        <v>7027</v>
      </c>
      <c r="C10661" s="5">
        <v>47.778599999999997</v>
      </c>
    </row>
    <row r="10662" spans="2:3" x14ac:dyDescent="0.3">
      <c r="B10662" s="4" t="s">
        <v>6337</v>
      </c>
      <c r="C10662" s="5">
        <v>47.775599999999997</v>
      </c>
    </row>
    <row r="10663" spans="2:3" x14ac:dyDescent="0.3">
      <c r="B10663" s="4" t="s">
        <v>7746</v>
      </c>
      <c r="C10663" s="5">
        <v>47.69</v>
      </c>
    </row>
    <row r="10664" spans="2:3" x14ac:dyDescent="0.3">
      <c r="B10664" s="4" t="s">
        <v>6350</v>
      </c>
      <c r="C10664" s="5">
        <v>47.668900000000001</v>
      </c>
    </row>
    <row r="10665" spans="2:3" x14ac:dyDescent="0.3">
      <c r="B10665" s="4" t="s">
        <v>8337</v>
      </c>
      <c r="C10665" s="5">
        <v>47.518900000000002</v>
      </c>
    </row>
    <row r="10666" spans="2:3" x14ac:dyDescent="0.3">
      <c r="B10666" s="4" t="s">
        <v>15815</v>
      </c>
      <c r="C10666" s="5">
        <v>47.456299999999999</v>
      </c>
    </row>
    <row r="10667" spans="2:3" x14ac:dyDescent="0.3">
      <c r="B10667" s="4" t="s">
        <v>13896</v>
      </c>
      <c r="C10667" s="5">
        <v>47.456299999999999</v>
      </c>
    </row>
    <row r="10668" spans="2:3" x14ac:dyDescent="0.3">
      <c r="B10668" s="4" t="s">
        <v>6811</v>
      </c>
      <c r="C10668" s="5">
        <v>47.456299999999999</v>
      </c>
    </row>
    <row r="10669" spans="2:3" x14ac:dyDescent="0.3">
      <c r="B10669" s="4" t="s">
        <v>11466</v>
      </c>
      <c r="C10669" s="5">
        <v>47.2622</v>
      </c>
    </row>
    <row r="10670" spans="2:3" x14ac:dyDescent="0.3">
      <c r="B10670" s="4" t="s">
        <v>5865</v>
      </c>
      <c r="C10670" s="5">
        <v>46.974400000000003</v>
      </c>
    </row>
    <row r="10671" spans="2:3" x14ac:dyDescent="0.3">
      <c r="B10671" s="4" t="s">
        <v>14778</v>
      </c>
      <c r="C10671" s="5">
        <v>46.931100000000001</v>
      </c>
    </row>
    <row r="10672" spans="2:3" x14ac:dyDescent="0.3">
      <c r="B10672" s="4" t="s">
        <v>12429</v>
      </c>
      <c r="C10672" s="5">
        <v>46.931100000000001</v>
      </c>
    </row>
    <row r="10673" spans="2:3" x14ac:dyDescent="0.3">
      <c r="B10673" s="4" t="s">
        <v>11112</v>
      </c>
      <c r="C10673" s="5">
        <v>46.931100000000001</v>
      </c>
    </row>
    <row r="10674" spans="2:3" x14ac:dyDescent="0.3">
      <c r="B10674" s="4" t="s">
        <v>3073</v>
      </c>
      <c r="C10674" s="5">
        <v>46.931100000000001</v>
      </c>
    </row>
    <row r="10675" spans="2:3" x14ac:dyDescent="0.3">
      <c r="B10675" s="4" t="s">
        <v>1131</v>
      </c>
      <c r="C10675" s="5">
        <v>46.931100000000001</v>
      </c>
    </row>
    <row r="10676" spans="2:3" x14ac:dyDescent="0.3">
      <c r="B10676" s="4" t="s">
        <v>14454</v>
      </c>
      <c r="C10676" s="5">
        <v>46.8996</v>
      </c>
    </row>
    <row r="10677" spans="2:3" x14ac:dyDescent="0.3">
      <c r="B10677" s="4" t="s">
        <v>14371</v>
      </c>
      <c r="C10677" s="5">
        <v>46.861800000000002</v>
      </c>
    </row>
    <row r="10678" spans="2:3" x14ac:dyDescent="0.3">
      <c r="B10678" s="4" t="s">
        <v>17759</v>
      </c>
      <c r="C10678" s="5">
        <v>46.855499999999999</v>
      </c>
    </row>
    <row r="10679" spans="2:3" x14ac:dyDescent="0.3">
      <c r="B10679" s="4" t="s">
        <v>17321</v>
      </c>
      <c r="C10679" s="5">
        <v>46.855499999999999</v>
      </c>
    </row>
    <row r="10680" spans="2:3" x14ac:dyDescent="0.3">
      <c r="B10680" s="4" t="s">
        <v>15885</v>
      </c>
      <c r="C10680" s="5">
        <v>46.855499999999999</v>
      </c>
    </row>
    <row r="10681" spans="2:3" x14ac:dyDescent="0.3">
      <c r="B10681" s="4" t="s">
        <v>14722</v>
      </c>
      <c r="C10681" s="5">
        <v>46.855499999999999</v>
      </c>
    </row>
    <row r="10682" spans="2:3" x14ac:dyDescent="0.3">
      <c r="B10682" s="4" t="s">
        <v>12884</v>
      </c>
      <c r="C10682" s="5">
        <v>46.855499999999999</v>
      </c>
    </row>
    <row r="10683" spans="2:3" x14ac:dyDescent="0.3">
      <c r="B10683" s="4" t="s">
        <v>11891</v>
      </c>
      <c r="C10683" s="5">
        <v>46.855499999999999</v>
      </c>
    </row>
    <row r="10684" spans="2:3" x14ac:dyDescent="0.3">
      <c r="B10684" s="4" t="s">
        <v>8684</v>
      </c>
      <c r="C10684" s="5">
        <v>46.855499999999999</v>
      </c>
    </row>
    <row r="10685" spans="2:3" x14ac:dyDescent="0.3">
      <c r="B10685" s="4" t="s">
        <v>7544</v>
      </c>
      <c r="C10685" s="5">
        <v>46.855499999999999</v>
      </c>
    </row>
    <row r="10686" spans="2:3" x14ac:dyDescent="0.3">
      <c r="B10686" s="4" t="s">
        <v>7332</v>
      </c>
      <c r="C10686" s="5">
        <v>46.855499999999999</v>
      </c>
    </row>
    <row r="10687" spans="2:3" x14ac:dyDescent="0.3">
      <c r="B10687" s="4" t="s">
        <v>6060</v>
      </c>
      <c r="C10687" s="5">
        <v>46.855499999999999</v>
      </c>
    </row>
    <row r="10688" spans="2:3" x14ac:dyDescent="0.3">
      <c r="B10688" s="4" t="s">
        <v>4868</v>
      </c>
      <c r="C10688" s="5">
        <v>46.855499999999999</v>
      </c>
    </row>
    <row r="10689" spans="2:3" x14ac:dyDescent="0.3">
      <c r="B10689" s="4" t="s">
        <v>5190</v>
      </c>
      <c r="C10689" s="5">
        <v>46.855499999999999</v>
      </c>
    </row>
    <row r="10690" spans="2:3" x14ac:dyDescent="0.3">
      <c r="B10690" s="4" t="s">
        <v>2704</v>
      </c>
      <c r="C10690" s="5">
        <v>46.855499999999999</v>
      </c>
    </row>
    <row r="10691" spans="2:3" x14ac:dyDescent="0.3">
      <c r="B10691" s="4" t="s">
        <v>2203</v>
      </c>
      <c r="C10691" s="5">
        <v>46.855499999999999</v>
      </c>
    </row>
    <row r="10692" spans="2:3" x14ac:dyDescent="0.3">
      <c r="B10692" s="4" t="s">
        <v>3039</v>
      </c>
      <c r="C10692" s="5">
        <v>46.855499999999999</v>
      </c>
    </row>
    <row r="10693" spans="2:3" x14ac:dyDescent="0.3">
      <c r="B10693" s="4" t="s">
        <v>1672</v>
      </c>
      <c r="C10693" s="5">
        <v>46.855499999999999</v>
      </c>
    </row>
    <row r="10694" spans="2:3" x14ac:dyDescent="0.3">
      <c r="B10694" s="4" t="s">
        <v>4969</v>
      </c>
      <c r="C10694" s="5">
        <v>46.805100000000003</v>
      </c>
    </row>
    <row r="10695" spans="2:3" x14ac:dyDescent="0.3">
      <c r="B10695" s="4" t="s">
        <v>12551</v>
      </c>
      <c r="C10695" s="5">
        <v>46.680099999999996</v>
      </c>
    </row>
    <row r="10696" spans="2:3" x14ac:dyDescent="0.3">
      <c r="B10696" s="4" t="s">
        <v>15832</v>
      </c>
      <c r="C10696" s="5">
        <v>46.618099999999998</v>
      </c>
    </row>
    <row r="10697" spans="2:3" x14ac:dyDescent="0.3">
      <c r="B10697" s="4" t="s">
        <v>7170</v>
      </c>
      <c r="C10697" s="5">
        <v>46.598799999999997</v>
      </c>
    </row>
    <row r="10698" spans="2:3" x14ac:dyDescent="0.3">
      <c r="B10698" s="4" t="s">
        <v>4862</v>
      </c>
      <c r="C10698" s="5">
        <v>46.598799999999997</v>
      </c>
    </row>
    <row r="10699" spans="2:3" x14ac:dyDescent="0.3">
      <c r="B10699" s="4" t="s">
        <v>5897</v>
      </c>
      <c r="C10699" s="5">
        <v>46.561199999999999</v>
      </c>
    </row>
    <row r="10700" spans="2:3" x14ac:dyDescent="0.3">
      <c r="B10700" s="4" t="s">
        <v>13000</v>
      </c>
      <c r="C10700" s="5">
        <v>46.392099999999999</v>
      </c>
    </row>
    <row r="10701" spans="2:3" x14ac:dyDescent="0.3">
      <c r="B10701" s="4" t="s">
        <v>5894</v>
      </c>
      <c r="C10701" s="5">
        <v>46.305100000000003</v>
      </c>
    </row>
    <row r="10702" spans="2:3" x14ac:dyDescent="0.3">
      <c r="B10702" s="4" t="s">
        <v>18261</v>
      </c>
      <c r="C10702" s="5">
        <v>46.110199999999999</v>
      </c>
    </row>
    <row r="10703" spans="2:3" x14ac:dyDescent="0.3">
      <c r="B10703" s="4" t="s">
        <v>8532</v>
      </c>
      <c r="C10703" s="5">
        <v>46.061</v>
      </c>
    </row>
    <row r="10704" spans="2:3" x14ac:dyDescent="0.3">
      <c r="B10704" s="4" t="s">
        <v>18783</v>
      </c>
      <c r="C10704" s="5">
        <v>45.9908</v>
      </c>
    </row>
    <row r="10705" spans="2:3" x14ac:dyDescent="0.3">
      <c r="B10705" s="4" t="s">
        <v>17365</v>
      </c>
      <c r="C10705" s="5">
        <v>45.9908</v>
      </c>
    </row>
    <row r="10706" spans="2:3" x14ac:dyDescent="0.3">
      <c r="B10706" s="4" t="s">
        <v>10873</v>
      </c>
      <c r="C10706" s="5">
        <v>45.9908</v>
      </c>
    </row>
    <row r="10707" spans="2:3" x14ac:dyDescent="0.3">
      <c r="B10707" s="4" t="s">
        <v>8935</v>
      </c>
      <c r="C10707" s="5">
        <v>45.9908</v>
      </c>
    </row>
    <row r="10708" spans="2:3" x14ac:dyDescent="0.3">
      <c r="B10708" s="4" t="s">
        <v>1830</v>
      </c>
      <c r="C10708" s="5">
        <v>45.816500000000005</v>
      </c>
    </row>
    <row r="10709" spans="2:3" x14ac:dyDescent="0.3">
      <c r="B10709" s="4" t="s">
        <v>16762</v>
      </c>
      <c r="C10709" s="5">
        <v>45.740899999999996</v>
      </c>
    </row>
    <row r="10710" spans="2:3" x14ac:dyDescent="0.3">
      <c r="B10710" s="4" t="s">
        <v>13905</v>
      </c>
      <c r="C10710" s="5">
        <v>45.540900000000001</v>
      </c>
    </row>
    <row r="10711" spans="2:3" x14ac:dyDescent="0.3">
      <c r="B10711" s="4" t="s">
        <v>1787</v>
      </c>
      <c r="C10711" s="5">
        <v>45.002299999999998</v>
      </c>
    </row>
    <row r="10712" spans="2:3" x14ac:dyDescent="0.3">
      <c r="B10712" s="4" t="s">
        <v>12421</v>
      </c>
      <c r="C10712" s="5">
        <v>44.958599999999997</v>
      </c>
    </row>
    <row r="10713" spans="2:3" x14ac:dyDescent="0.3">
      <c r="B10713" s="4" t="s">
        <v>11287</v>
      </c>
      <c r="C10713" s="5">
        <v>44.958599999999997</v>
      </c>
    </row>
    <row r="10714" spans="2:3" x14ac:dyDescent="0.3">
      <c r="B10714" s="4" t="s">
        <v>10395</v>
      </c>
      <c r="C10714" s="5">
        <v>44.958599999999997</v>
      </c>
    </row>
    <row r="10715" spans="2:3" x14ac:dyDescent="0.3">
      <c r="B10715" s="4" t="s">
        <v>5780</v>
      </c>
      <c r="C10715" s="5">
        <v>44.958599999999997</v>
      </c>
    </row>
    <row r="10716" spans="2:3" x14ac:dyDescent="0.3">
      <c r="B10716" s="4" t="s">
        <v>17025</v>
      </c>
      <c r="C10716" s="5">
        <v>44.846400000000003</v>
      </c>
    </row>
    <row r="10717" spans="2:3" x14ac:dyDescent="0.3">
      <c r="B10717" s="4" t="s">
        <v>15114</v>
      </c>
      <c r="C10717" s="5">
        <v>44.790300000000002</v>
      </c>
    </row>
    <row r="10718" spans="2:3" x14ac:dyDescent="0.3">
      <c r="B10718" s="4" t="s">
        <v>5837</v>
      </c>
      <c r="C10718" s="5">
        <v>44.6586</v>
      </c>
    </row>
    <row r="10719" spans="2:3" x14ac:dyDescent="0.3">
      <c r="B10719" s="4" t="s">
        <v>15874</v>
      </c>
      <c r="C10719" s="5">
        <v>44.610600000000005</v>
      </c>
    </row>
    <row r="10720" spans="2:3" x14ac:dyDescent="0.3">
      <c r="B10720" s="4" t="s">
        <v>11052</v>
      </c>
      <c r="C10720" s="5">
        <v>44.382999999999996</v>
      </c>
    </row>
    <row r="10721" spans="2:3" x14ac:dyDescent="0.3">
      <c r="B10721" s="4" t="s">
        <v>5463</v>
      </c>
      <c r="C10721" s="5">
        <v>44.313700000000004</v>
      </c>
    </row>
    <row r="10722" spans="2:3" x14ac:dyDescent="0.3">
      <c r="B10722" s="4" t="s">
        <v>14651</v>
      </c>
      <c r="C10722" s="5">
        <v>43.813699999999997</v>
      </c>
    </row>
    <row r="10723" spans="2:3" x14ac:dyDescent="0.3">
      <c r="B10723" s="4" t="s">
        <v>12699</v>
      </c>
      <c r="C10723" s="5">
        <v>43.813699999999997</v>
      </c>
    </row>
    <row r="10724" spans="2:3" x14ac:dyDescent="0.3">
      <c r="B10724" s="4" t="s">
        <v>12638</v>
      </c>
      <c r="C10724" s="5">
        <v>43.813699999999997</v>
      </c>
    </row>
    <row r="10725" spans="2:3" x14ac:dyDescent="0.3">
      <c r="B10725" s="4" t="s">
        <v>8985</v>
      </c>
      <c r="C10725" s="5">
        <v>43.813699999999997</v>
      </c>
    </row>
    <row r="10726" spans="2:3" x14ac:dyDescent="0.3">
      <c r="B10726" s="4" t="s">
        <v>8278</v>
      </c>
      <c r="C10726" s="5">
        <v>43.813699999999997</v>
      </c>
    </row>
    <row r="10727" spans="2:3" x14ac:dyDescent="0.3">
      <c r="B10727" s="4" t="s">
        <v>8018</v>
      </c>
      <c r="C10727" s="5">
        <v>43.813699999999997</v>
      </c>
    </row>
    <row r="10728" spans="2:3" x14ac:dyDescent="0.3">
      <c r="B10728" s="4" t="s">
        <v>3676</v>
      </c>
      <c r="C10728" s="5">
        <v>43.813699999999997</v>
      </c>
    </row>
    <row r="10729" spans="2:3" x14ac:dyDescent="0.3">
      <c r="B10729" s="4" t="s">
        <v>2649</v>
      </c>
      <c r="C10729" s="5">
        <v>43.813699999999997</v>
      </c>
    </row>
    <row r="10730" spans="2:3" x14ac:dyDescent="0.3">
      <c r="B10730" s="4" t="s">
        <v>3072</v>
      </c>
      <c r="C10730" s="5">
        <v>43.813699999999997</v>
      </c>
    </row>
    <row r="10731" spans="2:3" x14ac:dyDescent="0.3">
      <c r="B10731" s="4" t="s">
        <v>3298</v>
      </c>
      <c r="C10731" s="5">
        <v>43.813699999999997</v>
      </c>
    </row>
    <row r="10732" spans="2:3" x14ac:dyDescent="0.3">
      <c r="B10732" s="4" t="s">
        <v>12321</v>
      </c>
      <c r="C10732" s="5">
        <v>43.807400000000001</v>
      </c>
    </row>
    <row r="10733" spans="2:3" x14ac:dyDescent="0.3">
      <c r="B10733" s="4" t="s">
        <v>9589</v>
      </c>
      <c r="C10733" s="5">
        <v>43.807400000000001</v>
      </c>
    </row>
    <row r="10734" spans="2:3" x14ac:dyDescent="0.3">
      <c r="B10734" s="4" t="s">
        <v>922</v>
      </c>
      <c r="C10734" s="5">
        <v>43.7759</v>
      </c>
    </row>
    <row r="10735" spans="2:3" x14ac:dyDescent="0.3">
      <c r="B10735" s="4" t="s">
        <v>5347</v>
      </c>
      <c r="C10735" s="5">
        <v>43.769599999999997</v>
      </c>
    </row>
    <row r="10736" spans="2:3" x14ac:dyDescent="0.3">
      <c r="B10736" s="4" t="s">
        <v>2918</v>
      </c>
      <c r="C10736" s="5">
        <v>43.769599999999997</v>
      </c>
    </row>
    <row r="10737" spans="2:3" x14ac:dyDescent="0.3">
      <c r="B10737" s="4" t="s">
        <v>690</v>
      </c>
      <c r="C10737" s="5">
        <v>43.769599999999997</v>
      </c>
    </row>
    <row r="10738" spans="2:3" x14ac:dyDescent="0.3">
      <c r="B10738" s="4" t="s">
        <v>17688</v>
      </c>
      <c r="C10738" s="5">
        <v>43.7318</v>
      </c>
    </row>
    <row r="10739" spans="2:3" x14ac:dyDescent="0.3">
      <c r="B10739" s="4" t="s">
        <v>17012</v>
      </c>
      <c r="C10739" s="5">
        <v>43.7318</v>
      </c>
    </row>
    <row r="10740" spans="2:3" x14ac:dyDescent="0.3">
      <c r="B10740" s="4" t="s">
        <v>12045</v>
      </c>
      <c r="C10740" s="5">
        <v>43.7318</v>
      </c>
    </row>
    <row r="10741" spans="2:3" x14ac:dyDescent="0.3">
      <c r="B10741" s="4" t="s">
        <v>11718</v>
      </c>
      <c r="C10741" s="5">
        <v>43.7318</v>
      </c>
    </row>
    <row r="10742" spans="2:3" x14ac:dyDescent="0.3">
      <c r="B10742" s="4" t="s">
        <v>10308</v>
      </c>
      <c r="C10742" s="5">
        <v>43.7318</v>
      </c>
    </row>
    <row r="10743" spans="2:3" x14ac:dyDescent="0.3">
      <c r="B10743" s="4" t="s">
        <v>9157</v>
      </c>
      <c r="C10743" s="5">
        <v>43.7318</v>
      </c>
    </row>
    <row r="10744" spans="2:3" x14ac:dyDescent="0.3">
      <c r="B10744" s="4" t="s">
        <v>7511</v>
      </c>
      <c r="C10744" s="5">
        <v>43.7318</v>
      </c>
    </row>
    <row r="10745" spans="2:3" x14ac:dyDescent="0.3">
      <c r="B10745" s="4" t="s">
        <v>5429</v>
      </c>
      <c r="C10745" s="5">
        <v>43.7318</v>
      </c>
    </row>
    <row r="10746" spans="2:3" x14ac:dyDescent="0.3">
      <c r="B10746" s="4" t="s">
        <v>6429</v>
      </c>
      <c r="C10746" s="5">
        <v>43.7318</v>
      </c>
    </row>
    <row r="10747" spans="2:3" x14ac:dyDescent="0.3">
      <c r="B10747" s="4" t="s">
        <v>2167</v>
      </c>
      <c r="C10747" s="5">
        <v>43.7318</v>
      </c>
    </row>
    <row r="10748" spans="2:3" x14ac:dyDescent="0.3">
      <c r="B10748" s="4" t="s">
        <v>1168</v>
      </c>
      <c r="C10748" s="5">
        <v>43.7318</v>
      </c>
    </row>
    <row r="10749" spans="2:3" x14ac:dyDescent="0.3">
      <c r="B10749" s="4" t="s">
        <v>1247</v>
      </c>
      <c r="C10749" s="5">
        <v>43.7318</v>
      </c>
    </row>
    <row r="10750" spans="2:3" x14ac:dyDescent="0.3">
      <c r="B10750" s="4" t="s">
        <v>815</v>
      </c>
      <c r="C10750" s="5">
        <v>43.656199999999998</v>
      </c>
    </row>
    <row r="10751" spans="2:3" x14ac:dyDescent="0.3">
      <c r="B10751" s="4" t="s">
        <v>15444</v>
      </c>
      <c r="C10751" s="5">
        <v>43.568799999999996</v>
      </c>
    </row>
    <row r="10752" spans="2:3" x14ac:dyDescent="0.3">
      <c r="B10752" s="4" t="s">
        <v>7473</v>
      </c>
      <c r="C10752" s="5">
        <v>43.287499999999994</v>
      </c>
    </row>
    <row r="10753" spans="2:3" x14ac:dyDescent="0.3">
      <c r="B10753" s="4" t="s">
        <v>4377</v>
      </c>
      <c r="C10753" s="5">
        <v>43.111699999999999</v>
      </c>
    </row>
    <row r="10754" spans="2:3" x14ac:dyDescent="0.3">
      <c r="B10754" s="4" t="s">
        <v>10154</v>
      </c>
      <c r="C10754" s="5">
        <v>42.9373</v>
      </c>
    </row>
    <row r="10755" spans="2:3" x14ac:dyDescent="0.3">
      <c r="B10755" s="4" t="s">
        <v>18559</v>
      </c>
      <c r="C10755" s="5">
        <v>42.704999999999998</v>
      </c>
    </row>
    <row r="10756" spans="2:3" x14ac:dyDescent="0.3">
      <c r="B10756" s="4" t="s">
        <v>12586</v>
      </c>
      <c r="C10756" s="5">
        <v>42.675800000000002</v>
      </c>
    </row>
    <row r="10757" spans="2:3" x14ac:dyDescent="0.3">
      <c r="B10757" s="4" t="s">
        <v>775</v>
      </c>
      <c r="C10757" s="5">
        <v>42.631500000000003</v>
      </c>
    </row>
    <row r="10758" spans="2:3" x14ac:dyDescent="0.3">
      <c r="B10758" s="4" t="s">
        <v>8175</v>
      </c>
      <c r="C10758" s="5">
        <v>42.548299999999998</v>
      </c>
    </row>
    <row r="10759" spans="2:3" x14ac:dyDescent="0.3">
      <c r="B10759" s="4" t="s">
        <v>14335</v>
      </c>
      <c r="C10759" s="5">
        <v>42.5428</v>
      </c>
    </row>
    <row r="10760" spans="2:3" x14ac:dyDescent="0.3">
      <c r="B10760" s="4" t="s">
        <v>9994</v>
      </c>
      <c r="C10760" s="5">
        <v>42.511200000000002</v>
      </c>
    </row>
    <row r="10761" spans="2:3" x14ac:dyDescent="0.3">
      <c r="B10761" s="4" t="s">
        <v>14467</v>
      </c>
      <c r="C10761" s="5">
        <v>42.2605</v>
      </c>
    </row>
    <row r="10762" spans="2:3" x14ac:dyDescent="0.3">
      <c r="B10762" s="4" t="s">
        <v>8224</v>
      </c>
      <c r="C10762" s="5">
        <v>42.041600000000003</v>
      </c>
    </row>
    <row r="10763" spans="2:3" x14ac:dyDescent="0.3">
      <c r="B10763" s="4" t="s">
        <v>1976</v>
      </c>
      <c r="C10763" s="5">
        <v>41.7849</v>
      </c>
    </row>
    <row r="10764" spans="2:3" x14ac:dyDescent="0.3">
      <c r="B10764" s="4" t="s">
        <v>10078</v>
      </c>
      <c r="C10764" s="5">
        <v>41.575499999999998</v>
      </c>
    </row>
    <row r="10765" spans="2:3" x14ac:dyDescent="0.3">
      <c r="B10765" s="4" t="s">
        <v>1709</v>
      </c>
      <c r="C10765" s="5">
        <v>41.528199999999998</v>
      </c>
    </row>
    <row r="10766" spans="2:3" x14ac:dyDescent="0.3">
      <c r="B10766" s="4" t="s">
        <v>11232</v>
      </c>
      <c r="C10766" s="5">
        <v>41.398299999999999</v>
      </c>
    </row>
    <row r="10767" spans="2:3" x14ac:dyDescent="0.3">
      <c r="B10767" s="4" t="s">
        <v>1859</v>
      </c>
      <c r="C10767" s="5">
        <v>41.379300000000001</v>
      </c>
    </row>
    <row r="10768" spans="2:3" x14ac:dyDescent="0.3">
      <c r="B10768" s="4" t="s">
        <v>18276</v>
      </c>
      <c r="C10768" s="5">
        <v>41.353999999999999</v>
      </c>
    </row>
    <row r="10769" spans="2:3" x14ac:dyDescent="0.3">
      <c r="B10769" s="4" t="s">
        <v>5372</v>
      </c>
      <c r="C10769" s="5">
        <v>41.353999999999999</v>
      </c>
    </row>
    <row r="10770" spans="2:3" x14ac:dyDescent="0.3">
      <c r="B10770" s="4" t="s">
        <v>14128</v>
      </c>
      <c r="C10770" s="5">
        <v>41.278500000000001</v>
      </c>
    </row>
    <row r="10771" spans="2:3" x14ac:dyDescent="0.3">
      <c r="B10771" s="4" t="s">
        <v>12779</v>
      </c>
      <c r="C10771" s="5">
        <v>41.278500000000001</v>
      </c>
    </row>
    <row r="10772" spans="2:3" x14ac:dyDescent="0.3">
      <c r="B10772" s="4" t="s">
        <v>10718</v>
      </c>
      <c r="C10772" s="5">
        <v>41.278500000000001</v>
      </c>
    </row>
    <row r="10773" spans="2:3" x14ac:dyDescent="0.3">
      <c r="B10773" s="4" t="s">
        <v>12611</v>
      </c>
      <c r="C10773" s="5">
        <v>40.815199999999997</v>
      </c>
    </row>
    <row r="10774" spans="2:3" x14ac:dyDescent="0.3">
      <c r="B10774" s="4" t="s">
        <v>10058</v>
      </c>
      <c r="C10774" s="5">
        <v>40.815199999999997</v>
      </c>
    </row>
    <row r="10775" spans="2:3" x14ac:dyDescent="0.3">
      <c r="B10775" s="4" t="s">
        <v>2677</v>
      </c>
      <c r="C10775" s="5">
        <v>40.815199999999997</v>
      </c>
    </row>
    <row r="10776" spans="2:3" x14ac:dyDescent="0.3">
      <c r="B10776" s="4" t="s">
        <v>17729</v>
      </c>
      <c r="C10776" s="5">
        <v>40.6892</v>
      </c>
    </row>
    <row r="10777" spans="2:3" x14ac:dyDescent="0.3">
      <c r="B10777" s="4" t="s">
        <v>6425</v>
      </c>
      <c r="C10777" s="5">
        <v>40.671099999999996</v>
      </c>
    </row>
    <row r="10778" spans="2:3" x14ac:dyDescent="0.3">
      <c r="B10778" s="4" t="s">
        <v>9178</v>
      </c>
      <c r="C10778" s="5">
        <v>40.645899999999997</v>
      </c>
    </row>
    <row r="10779" spans="2:3" x14ac:dyDescent="0.3">
      <c r="B10779" s="4" t="s">
        <v>15770</v>
      </c>
      <c r="C10779" s="5">
        <v>40.639600000000002</v>
      </c>
    </row>
    <row r="10780" spans="2:3" x14ac:dyDescent="0.3">
      <c r="B10780" s="4" t="s">
        <v>2656</v>
      </c>
      <c r="C10780" s="5">
        <v>40.633299999999998</v>
      </c>
    </row>
    <row r="10781" spans="2:3" x14ac:dyDescent="0.3">
      <c r="B10781" s="4" t="s">
        <v>12838</v>
      </c>
      <c r="C10781" s="5">
        <v>40.626999999999995</v>
      </c>
    </row>
    <row r="10782" spans="2:3" x14ac:dyDescent="0.3">
      <c r="B10782" s="4" t="s">
        <v>10762</v>
      </c>
      <c r="C10782" s="5">
        <v>40.626999999999995</v>
      </c>
    </row>
    <row r="10783" spans="2:3" x14ac:dyDescent="0.3">
      <c r="B10783" s="4" t="s">
        <v>13404</v>
      </c>
      <c r="C10783" s="5">
        <v>40.614400000000003</v>
      </c>
    </row>
    <row r="10784" spans="2:3" x14ac:dyDescent="0.3">
      <c r="B10784" s="4" t="s">
        <v>18239</v>
      </c>
      <c r="C10784" s="5">
        <v>40.6081</v>
      </c>
    </row>
    <row r="10785" spans="2:3" x14ac:dyDescent="0.3">
      <c r="B10785" s="4" t="s">
        <v>16610</v>
      </c>
      <c r="C10785" s="5">
        <v>40.6081</v>
      </c>
    </row>
    <row r="10786" spans="2:3" x14ac:dyDescent="0.3">
      <c r="B10786" s="4" t="s">
        <v>16101</v>
      </c>
      <c r="C10786" s="5">
        <v>40.6081</v>
      </c>
    </row>
    <row r="10787" spans="2:3" x14ac:dyDescent="0.3">
      <c r="B10787" s="4" t="s">
        <v>16215</v>
      </c>
      <c r="C10787" s="5">
        <v>40.6081</v>
      </c>
    </row>
    <row r="10788" spans="2:3" x14ac:dyDescent="0.3">
      <c r="B10788" s="4" t="s">
        <v>16155</v>
      </c>
      <c r="C10788" s="5">
        <v>40.6081</v>
      </c>
    </row>
    <row r="10789" spans="2:3" x14ac:dyDescent="0.3">
      <c r="B10789" s="4" t="s">
        <v>15453</v>
      </c>
      <c r="C10789" s="5">
        <v>40.6081</v>
      </c>
    </row>
    <row r="10790" spans="2:3" x14ac:dyDescent="0.3">
      <c r="B10790" s="4" t="s">
        <v>15180</v>
      </c>
      <c r="C10790" s="5">
        <v>40.6081</v>
      </c>
    </row>
    <row r="10791" spans="2:3" x14ac:dyDescent="0.3">
      <c r="B10791" s="4" t="s">
        <v>14386</v>
      </c>
      <c r="C10791" s="5">
        <v>40.6081</v>
      </c>
    </row>
    <row r="10792" spans="2:3" x14ac:dyDescent="0.3">
      <c r="B10792" s="4" t="s">
        <v>13126</v>
      </c>
      <c r="C10792" s="5">
        <v>40.6081</v>
      </c>
    </row>
    <row r="10793" spans="2:3" x14ac:dyDescent="0.3">
      <c r="B10793" s="4" t="s">
        <v>13367</v>
      </c>
      <c r="C10793" s="5">
        <v>40.6081</v>
      </c>
    </row>
    <row r="10794" spans="2:3" x14ac:dyDescent="0.3">
      <c r="B10794" s="4" t="s">
        <v>12674</v>
      </c>
      <c r="C10794" s="5">
        <v>40.6081</v>
      </c>
    </row>
    <row r="10795" spans="2:3" x14ac:dyDescent="0.3">
      <c r="B10795" s="4" t="s">
        <v>11563</v>
      </c>
      <c r="C10795" s="5">
        <v>40.6081</v>
      </c>
    </row>
    <row r="10796" spans="2:3" x14ac:dyDescent="0.3">
      <c r="B10796" s="4" t="s">
        <v>11827</v>
      </c>
      <c r="C10796" s="5">
        <v>40.6081</v>
      </c>
    </row>
    <row r="10797" spans="2:3" x14ac:dyDescent="0.3">
      <c r="B10797" s="4" t="s">
        <v>11071</v>
      </c>
      <c r="C10797" s="5">
        <v>40.6081</v>
      </c>
    </row>
    <row r="10798" spans="2:3" x14ac:dyDescent="0.3">
      <c r="B10798" s="4" t="s">
        <v>7014</v>
      </c>
      <c r="C10798" s="5">
        <v>40.6081</v>
      </c>
    </row>
    <row r="10799" spans="2:3" x14ac:dyDescent="0.3">
      <c r="B10799" s="4" t="s">
        <v>4338</v>
      </c>
      <c r="C10799" s="5">
        <v>40.6081</v>
      </c>
    </row>
    <row r="10800" spans="2:3" x14ac:dyDescent="0.3">
      <c r="B10800" s="4" t="s">
        <v>4403</v>
      </c>
      <c r="C10800" s="5">
        <v>40.6081</v>
      </c>
    </row>
    <row r="10801" spans="2:3" x14ac:dyDescent="0.3">
      <c r="B10801" s="4" t="s">
        <v>4986</v>
      </c>
      <c r="C10801" s="5">
        <v>40.6081</v>
      </c>
    </row>
    <row r="10802" spans="2:3" x14ac:dyDescent="0.3">
      <c r="B10802" s="4" t="s">
        <v>3332</v>
      </c>
      <c r="C10802" s="5">
        <v>40.6081</v>
      </c>
    </row>
    <row r="10803" spans="2:3" x14ac:dyDescent="0.3">
      <c r="B10803" s="4" t="s">
        <v>1118</v>
      </c>
      <c r="C10803" s="5">
        <v>40.6081</v>
      </c>
    </row>
    <row r="10804" spans="2:3" x14ac:dyDescent="0.3">
      <c r="B10804" s="4" t="s">
        <v>8823</v>
      </c>
      <c r="C10804" s="5">
        <v>40.502000000000002</v>
      </c>
    </row>
    <row r="10805" spans="2:3" x14ac:dyDescent="0.3">
      <c r="B10805" s="4" t="s">
        <v>8872</v>
      </c>
      <c r="C10805" s="5">
        <v>40.481499999999997</v>
      </c>
    </row>
    <row r="10806" spans="2:3" x14ac:dyDescent="0.3">
      <c r="B10806" s="4" t="s">
        <v>8723</v>
      </c>
      <c r="C10806" s="5">
        <v>40.419899999999998</v>
      </c>
    </row>
    <row r="10807" spans="2:3" x14ac:dyDescent="0.3">
      <c r="B10807" s="4" t="s">
        <v>1726</v>
      </c>
      <c r="C10807" s="5">
        <v>40.3581</v>
      </c>
    </row>
    <row r="10808" spans="2:3" x14ac:dyDescent="0.3">
      <c r="B10808" s="4" t="s">
        <v>15074</v>
      </c>
      <c r="C10808" s="5">
        <v>39.988</v>
      </c>
    </row>
    <row r="10809" spans="2:3" x14ac:dyDescent="0.3">
      <c r="B10809" s="4" t="s">
        <v>11384</v>
      </c>
      <c r="C10809" s="5">
        <v>39.813600000000001</v>
      </c>
    </row>
    <row r="10810" spans="2:3" x14ac:dyDescent="0.3">
      <c r="B10810" s="4" t="s">
        <v>5613</v>
      </c>
      <c r="C10810" s="5">
        <v>39.813600000000001</v>
      </c>
    </row>
    <row r="10811" spans="2:3" x14ac:dyDescent="0.3">
      <c r="B10811" s="4" t="s">
        <v>4311</v>
      </c>
      <c r="C10811" s="5">
        <v>39.813600000000001</v>
      </c>
    </row>
    <row r="10812" spans="2:3" x14ac:dyDescent="0.3">
      <c r="B10812" s="4" t="s">
        <v>15736</v>
      </c>
      <c r="C10812" s="5">
        <v>39.806899999999999</v>
      </c>
    </row>
    <row r="10813" spans="2:3" x14ac:dyDescent="0.3">
      <c r="B10813" s="4" t="s">
        <v>3742</v>
      </c>
      <c r="C10813" s="5">
        <v>39.731900000000003</v>
      </c>
    </row>
    <row r="10814" spans="2:3" x14ac:dyDescent="0.3">
      <c r="B10814" s="4" t="s">
        <v>12485</v>
      </c>
      <c r="C10814" s="5">
        <v>39.725000000000001</v>
      </c>
    </row>
    <row r="10815" spans="2:3" x14ac:dyDescent="0.3">
      <c r="B10815" s="4" t="s">
        <v>10131</v>
      </c>
      <c r="C10815" s="5">
        <v>39.637600000000006</v>
      </c>
    </row>
    <row r="10816" spans="2:3" x14ac:dyDescent="0.3">
      <c r="B10816" s="4" t="s">
        <v>9215</v>
      </c>
      <c r="C10816" s="5">
        <v>39.393900000000002</v>
      </c>
    </row>
    <row r="10817" spans="2:3" x14ac:dyDescent="0.3">
      <c r="B10817" s="4" t="s">
        <v>9211</v>
      </c>
      <c r="C10817" s="5">
        <v>39.286299999999997</v>
      </c>
    </row>
    <row r="10818" spans="2:3" x14ac:dyDescent="0.3">
      <c r="B10818" s="4" t="s">
        <v>8354</v>
      </c>
      <c r="C10818" s="5">
        <v>39.286299999999997</v>
      </c>
    </row>
    <row r="10819" spans="2:3" x14ac:dyDescent="0.3">
      <c r="B10819" s="4" t="s">
        <v>3988</v>
      </c>
      <c r="C10819" s="5">
        <v>39.286299999999997</v>
      </c>
    </row>
    <row r="10820" spans="2:3" x14ac:dyDescent="0.3">
      <c r="B10820" s="4" t="s">
        <v>3308</v>
      </c>
      <c r="C10820" s="5">
        <v>39.286299999999997</v>
      </c>
    </row>
    <row r="10821" spans="2:3" x14ac:dyDescent="0.3">
      <c r="B10821" s="4" t="s">
        <v>7941</v>
      </c>
      <c r="C10821" s="5">
        <v>38.842700000000001</v>
      </c>
    </row>
    <row r="10822" spans="2:3" x14ac:dyDescent="0.3">
      <c r="B10822" s="4" t="s">
        <v>17181</v>
      </c>
      <c r="C10822" s="5">
        <v>38.660800000000002</v>
      </c>
    </row>
    <row r="10823" spans="2:3" x14ac:dyDescent="0.3">
      <c r="B10823" s="4" t="s">
        <v>2135</v>
      </c>
      <c r="C10823" s="5">
        <v>38.542299999999997</v>
      </c>
    </row>
    <row r="10824" spans="2:3" x14ac:dyDescent="0.3">
      <c r="B10824" s="4" t="s">
        <v>14122</v>
      </c>
      <c r="C10824" s="5">
        <v>38.458100000000002</v>
      </c>
    </row>
    <row r="10825" spans="2:3" x14ac:dyDescent="0.3">
      <c r="B10825" s="4" t="s">
        <v>14828</v>
      </c>
      <c r="C10825" s="5">
        <v>38.451799999999999</v>
      </c>
    </row>
    <row r="10826" spans="2:3" x14ac:dyDescent="0.3">
      <c r="B10826" s="4" t="s">
        <v>9346</v>
      </c>
      <c r="C10826" s="5">
        <v>38.407499999999999</v>
      </c>
    </row>
    <row r="10827" spans="2:3" x14ac:dyDescent="0.3">
      <c r="B10827" s="4" t="s">
        <v>5771</v>
      </c>
      <c r="C10827" s="5">
        <v>38.404499999999999</v>
      </c>
    </row>
    <row r="10828" spans="2:3" x14ac:dyDescent="0.3">
      <c r="B10828" s="4" t="s">
        <v>5656</v>
      </c>
      <c r="C10828" s="5">
        <v>38.297800000000002</v>
      </c>
    </row>
    <row r="10829" spans="2:3" x14ac:dyDescent="0.3">
      <c r="B10829" s="4" t="s">
        <v>4204</v>
      </c>
      <c r="C10829" s="5">
        <v>38.0411</v>
      </c>
    </row>
    <row r="10830" spans="2:3" x14ac:dyDescent="0.3">
      <c r="B10830" s="4" t="s">
        <v>3250</v>
      </c>
      <c r="C10830" s="5">
        <v>37.552899999999994</v>
      </c>
    </row>
    <row r="10831" spans="2:3" x14ac:dyDescent="0.3">
      <c r="B10831" s="4" t="s">
        <v>15190</v>
      </c>
      <c r="C10831" s="5">
        <v>37.547400000000003</v>
      </c>
    </row>
    <row r="10832" spans="2:3" x14ac:dyDescent="0.3">
      <c r="B10832" s="4" t="s">
        <v>10105</v>
      </c>
      <c r="C10832" s="5">
        <v>37.547400000000003</v>
      </c>
    </row>
    <row r="10833" spans="2:3" x14ac:dyDescent="0.3">
      <c r="B10833" s="4" t="s">
        <v>2976</v>
      </c>
      <c r="C10833" s="5">
        <v>37.547400000000003</v>
      </c>
    </row>
    <row r="10834" spans="2:3" x14ac:dyDescent="0.3">
      <c r="B10834" s="4" t="s">
        <v>1057</v>
      </c>
      <c r="C10834" s="5">
        <v>37.547400000000003</v>
      </c>
    </row>
    <row r="10835" spans="2:3" x14ac:dyDescent="0.3">
      <c r="B10835" s="4" t="s">
        <v>17486</v>
      </c>
      <c r="C10835" s="5">
        <v>37.522199999999998</v>
      </c>
    </row>
    <row r="10836" spans="2:3" x14ac:dyDescent="0.3">
      <c r="B10836" s="4" t="s">
        <v>10132</v>
      </c>
      <c r="C10836" s="5">
        <v>37.515900000000002</v>
      </c>
    </row>
    <row r="10837" spans="2:3" x14ac:dyDescent="0.3">
      <c r="B10837" s="4" t="s">
        <v>6408</v>
      </c>
      <c r="C10837" s="5">
        <v>37.515900000000002</v>
      </c>
    </row>
    <row r="10838" spans="2:3" x14ac:dyDescent="0.3">
      <c r="B10838" s="4" t="s">
        <v>4496</v>
      </c>
      <c r="C10838" s="5">
        <v>37.503299999999996</v>
      </c>
    </row>
    <row r="10839" spans="2:3" x14ac:dyDescent="0.3">
      <c r="B10839" s="4" t="s">
        <v>17652</v>
      </c>
      <c r="C10839" s="5">
        <v>37.484400000000001</v>
      </c>
    </row>
    <row r="10840" spans="2:3" x14ac:dyDescent="0.3">
      <c r="B10840" s="4" t="s">
        <v>15504</v>
      </c>
      <c r="C10840" s="5">
        <v>37.484400000000001</v>
      </c>
    </row>
    <row r="10841" spans="2:3" x14ac:dyDescent="0.3">
      <c r="B10841" s="4" t="s">
        <v>13193</v>
      </c>
      <c r="C10841" s="5">
        <v>37.484400000000001</v>
      </c>
    </row>
    <row r="10842" spans="2:3" x14ac:dyDescent="0.3">
      <c r="B10842" s="4" t="s">
        <v>14209</v>
      </c>
      <c r="C10842" s="5">
        <v>37.484400000000001</v>
      </c>
    </row>
    <row r="10843" spans="2:3" x14ac:dyDescent="0.3">
      <c r="B10843" s="4" t="s">
        <v>8392</v>
      </c>
      <c r="C10843" s="5">
        <v>37.484400000000001</v>
      </c>
    </row>
    <row r="10844" spans="2:3" x14ac:dyDescent="0.3">
      <c r="B10844" s="4" t="s">
        <v>7656</v>
      </c>
      <c r="C10844" s="5">
        <v>37.484400000000001</v>
      </c>
    </row>
    <row r="10845" spans="2:3" x14ac:dyDescent="0.3">
      <c r="B10845" s="4" t="s">
        <v>6119</v>
      </c>
      <c r="C10845" s="5">
        <v>37.484400000000001</v>
      </c>
    </row>
    <row r="10846" spans="2:3" x14ac:dyDescent="0.3">
      <c r="B10846" s="4" t="s">
        <v>6549</v>
      </c>
      <c r="C10846" s="5">
        <v>37.484400000000001</v>
      </c>
    </row>
    <row r="10847" spans="2:3" x14ac:dyDescent="0.3">
      <c r="B10847" s="4" t="s">
        <v>6184</v>
      </c>
      <c r="C10847" s="5">
        <v>37.484400000000001</v>
      </c>
    </row>
    <row r="10848" spans="2:3" x14ac:dyDescent="0.3">
      <c r="B10848" s="4" t="s">
        <v>5112</v>
      </c>
      <c r="C10848" s="5">
        <v>37.484400000000001</v>
      </c>
    </row>
    <row r="10849" spans="2:3" x14ac:dyDescent="0.3">
      <c r="B10849" s="4" t="s">
        <v>3126</v>
      </c>
      <c r="C10849" s="5">
        <v>37.484400000000001</v>
      </c>
    </row>
    <row r="10850" spans="2:3" x14ac:dyDescent="0.3">
      <c r="B10850" s="4" t="s">
        <v>2700</v>
      </c>
      <c r="C10850" s="5">
        <v>37.484400000000001</v>
      </c>
    </row>
    <row r="10851" spans="2:3" x14ac:dyDescent="0.3">
      <c r="B10851" s="4" t="s">
        <v>1817</v>
      </c>
      <c r="C10851" s="5">
        <v>37.484400000000001</v>
      </c>
    </row>
    <row r="10852" spans="2:3" x14ac:dyDescent="0.3">
      <c r="B10852" s="4" t="s">
        <v>13946</v>
      </c>
      <c r="C10852" s="5">
        <v>37.465499999999999</v>
      </c>
    </row>
    <row r="10853" spans="2:3" x14ac:dyDescent="0.3">
      <c r="B10853" s="4" t="s">
        <v>5360</v>
      </c>
      <c r="C10853" s="5">
        <v>37.465499999999999</v>
      </c>
    </row>
    <row r="10854" spans="2:3" x14ac:dyDescent="0.3">
      <c r="B10854" s="4" t="s">
        <v>4935</v>
      </c>
      <c r="C10854" s="5">
        <v>37.465499999999999</v>
      </c>
    </row>
    <row r="10855" spans="2:3" x14ac:dyDescent="0.3">
      <c r="B10855" s="4" t="s">
        <v>1403</v>
      </c>
      <c r="C10855" s="5">
        <v>37.465499999999999</v>
      </c>
    </row>
    <row r="10856" spans="2:3" x14ac:dyDescent="0.3">
      <c r="B10856" s="4" t="s">
        <v>13057</v>
      </c>
      <c r="C10856" s="5">
        <v>37.409199999999998</v>
      </c>
    </row>
    <row r="10857" spans="2:3" x14ac:dyDescent="0.3">
      <c r="B10857" s="4" t="s">
        <v>17965</v>
      </c>
      <c r="C10857" s="5">
        <v>37.351500000000001</v>
      </c>
    </row>
    <row r="10858" spans="2:3" x14ac:dyDescent="0.3">
      <c r="B10858" s="4" t="s">
        <v>4245</v>
      </c>
      <c r="C10858" s="5">
        <v>37.351500000000001</v>
      </c>
    </row>
    <row r="10859" spans="2:3" x14ac:dyDescent="0.3">
      <c r="B10859" s="4" t="s">
        <v>1627</v>
      </c>
      <c r="C10859" s="5">
        <v>37.262900000000002</v>
      </c>
    </row>
    <row r="10860" spans="2:3" x14ac:dyDescent="0.3">
      <c r="B10860" s="4" t="s">
        <v>12237</v>
      </c>
      <c r="C10860" s="5">
        <v>37.253100000000003</v>
      </c>
    </row>
    <row r="10861" spans="2:3" x14ac:dyDescent="0.3">
      <c r="B10861" s="4" t="s">
        <v>1407</v>
      </c>
      <c r="C10861" s="5">
        <v>37.253100000000003</v>
      </c>
    </row>
    <row r="10862" spans="2:3" x14ac:dyDescent="0.3">
      <c r="B10862" s="4" t="s">
        <v>18901</v>
      </c>
      <c r="C10862" s="5">
        <v>37.218600000000002</v>
      </c>
    </row>
    <row r="10863" spans="2:3" x14ac:dyDescent="0.3">
      <c r="B10863" s="4" t="s">
        <v>2675</v>
      </c>
      <c r="C10863" s="5">
        <v>37.139899999999997</v>
      </c>
    </row>
    <row r="10864" spans="2:3" x14ac:dyDescent="0.3">
      <c r="B10864" s="4" t="s">
        <v>17629</v>
      </c>
      <c r="C10864" s="5">
        <v>36.8643</v>
      </c>
    </row>
    <row r="10865" spans="2:3" x14ac:dyDescent="0.3">
      <c r="B10865" s="4" t="s">
        <v>15609</v>
      </c>
      <c r="C10865" s="5">
        <v>36.8643</v>
      </c>
    </row>
    <row r="10866" spans="2:3" x14ac:dyDescent="0.3">
      <c r="B10866" s="4" t="s">
        <v>13774</v>
      </c>
      <c r="C10866" s="5">
        <v>36.8643</v>
      </c>
    </row>
    <row r="10867" spans="2:3" x14ac:dyDescent="0.3">
      <c r="B10867" s="4" t="s">
        <v>11426</v>
      </c>
      <c r="C10867" s="5">
        <v>36.714300000000001</v>
      </c>
    </row>
    <row r="10868" spans="2:3" x14ac:dyDescent="0.3">
      <c r="B10868" s="4" t="s">
        <v>3390</v>
      </c>
      <c r="C10868" s="5">
        <v>36.457599999999999</v>
      </c>
    </row>
    <row r="10869" spans="2:3" x14ac:dyDescent="0.3">
      <c r="B10869" s="4" t="s">
        <v>1595</v>
      </c>
      <c r="C10869" s="5">
        <v>36.384099999999997</v>
      </c>
    </row>
    <row r="10870" spans="2:3" x14ac:dyDescent="0.3">
      <c r="B10870" s="4" t="s">
        <v>12934</v>
      </c>
      <c r="C10870" s="5">
        <v>36.295400000000001</v>
      </c>
    </row>
    <row r="10871" spans="2:3" x14ac:dyDescent="0.3">
      <c r="B10871" s="4" t="s">
        <v>1093</v>
      </c>
      <c r="C10871" s="5">
        <v>36.295400000000001</v>
      </c>
    </row>
    <row r="10872" spans="2:3" x14ac:dyDescent="0.3">
      <c r="B10872" s="4" t="s">
        <v>9722</v>
      </c>
      <c r="C10872" s="5">
        <v>36.282800000000002</v>
      </c>
    </row>
    <row r="10873" spans="2:3" x14ac:dyDescent="0.3">
      <c r="B10873" s="4" t="s">
        <v>3770</v>
      </c>
      <c r="C10873" s="5">
        <v>35.793800000000005</v>
      </c>
    </row>
    <row r="10874" spans="2:3" x14ac:dyDescent="0.3">
      <c r="B10874" s="4" t="s">
        <v>7610</v>
      </c>
      <c r="C10874" s="5">
        <v>35.706400000000002</v>
      </c>
    </row>
    <row r="10875" spans="2:3" x14ac:dyDescent="0.3">
      <c r="B10875" s="4" t="s">
        <v>14352</v>
      </c>
      <c r="C10875" s="5">
        <v>35.594200000000001</v>
      </c>
    </row>
    <row r="10876" spans="2:3" x14ac:dyDescent="0.3">
      <c r="B10876" s="4" t="s">
        <v>11634</v>
      </c>
      <c r="C10876" s="5">
        <v>35.537500000000001</v>
      </c>
    </row>
    <row r="10877" spans="2:3" x14ac:dyDescent="0.3">
      <c r="B10877" s="4" t="s">
        <v>18150</v>
      </c>
      <c r="C10877" s="5">
        <v>35.506399999999999</v>
      </c>
    </row>
    <row r="10878" spans="2:3" x14ac:dyDescent="0.3">
      <c r="B10878" s="4" t="s">
        <v>16206</v>
      </c>
      <c r="C10878" s="5">
        <v>35.506399999999999</v>
      </c>
    </row>
    <row r="10879" spans="2:3" x14ac:dyDescent="0.3">
      <c r="B10879" s="4" t="s">
        <v>7120</v>
      </c>
      <c r="C10879" s="5">
        <v>35.424500000000002</v>
      </c>
    </row>
    <row r="10880" spans="2:3" x14ac:dyDescent="0.3">
      <c r="B10880" s="4" t="s">
        <v>12107</v>
      </c>
      <c r="C10880" s="5">
        <v>35.3123</v>
      </c>
    </row>
    <row r="10881" spans="2:3" x14ac:dyDescent="0.3">
      <c r="B10881" s="4" t="s">
        <v>6983</v>
      </c>
      <c r="C10881" s="5">
        <v>35.174100000000003</v>
      </c>
    </row>
    <row r="10882" spans="2:3" x14ac:dyDescent="0.3">
      <c r="B10882" s="4" t="s">
        <v>16270</v>
      </c>
      <c r="C10882" s="5">
        <v>35.1509</v>
      </c>
    </row>
    <row r="10883" spans="2:3" x14ac:dyDescent="0.3">
      <c r="B10883" s="4" t="s">
        <v>5609</v>
      </c>
      <c r="C10883" s="5">
        <v>35.1509</v>
      </c>
    </row>
    <row r="10884" spans="2:3" x14ac:dyDescent="0.3">
      <c r="B10884" s="4" t="s">
        <v>2986</v>
      </c>
      <c r="C10884" s="5">
        <v>35.1509</v>
      </c>
    </row>
    <row r="10885" spans="2:3" x14ac:dyDescent="0.3">
      <c r="B10885" s="4" t="s">
        <v>2435</v>
      </c>
      <c r="C10885" s="5">
        <v>35.1509</v>
      </c>
    </row>
    <row r="10886" spans="2:3" x14ac:dyDescent="0.3">
      <c r="B10886" s="4" t="s">
        <v>1108</v>
      </c>
      <c r="C10886" s="5">
        <v>35.1509</v>
      </c>
    </row>
    <row r="10887" spans="2:3" x14ac:dyDescent="0.3">
      <c r="B10887" s="4" t="s">
        <v>17353</v>
      </c>
      <c r="C10887" s="5">
        <v>34.942999999999998</v>
      </c>
    </row>
    <row r="10888" spans="2:3" x14ac:dyDescent="0.3">
      <c r="B10888" s="4" t="s">
        <v>14582</v>
      </c>
      <c r="C10888" s="5">
        <v>34.917400000000001</v>
      </c>
    </row>
    <row r="10889" spans="2:3" x14ac:dyDescent="0.3">
      <c r="B10889" s="4" t="s">
        <v>7854</v>
      </c>
      <c r="C10889" s="5">
        <v>34.8369</v>
      </c>
    </row>
    <row r="10890" spans="2:3" x14ac:dyDescent="0.3">
      <c r="B10890" s="4" t="s">
        <v>7750</v>
      </c>
      <c r="C10890" s="5">
        <v>34.8369</v>
      </c>
    </row>
    <row r="10891" spans="2:3" x14ac:dyDescent="0.3">
      <c r="B10891" s="4" t="s">
        <v>3091</v>
      </c>
      <c r="C10891" s="5">
        <v>34.8369</v>
      </c>
    </row>
    <row r="10892" spans="2:3" x14ac:dyDescent="0.3">
      <c r="B10892" s="4" t="s">
        <v>15328</v>
      </c>
      <c r="C10892" s="5">
        <v>34.767400000000002</v>
      </c>
    </row>
    <row r="10893" spans="2:3" x14ac:dyDescent="0.3">
      <c r="B10893" s="4" t="s">
        <v>17510</v>
      </c>
      <c r="C10893" s="5">
        <v>34.5107</v>
      </c>
    </row>
    <row r="10894" spans="2:3" x14ac:dyDescent="0.3">
      <c r="B10894" s="4" t="s">
        <v>16178</v>
      </c>
      <c r="C10894" s="5">
        <v>34.493099999999998</v>
      </c>
    </row>
    <row r="10895" spans="2:3" x14ac:dyDescent="0.3">
      <c r="B10895" s="4" t="s">
        <v>16858</v>
      </c>
      <c r="C10895" s="5">
        <v>34.398499999999999</v>
      </c>
    </row>
    <row r="10896" spans="2:3" x14ac:dyDescent="0.3">
      <c r="B10896" s="4" t="s">
        <v>16308</v>
      </c>
      <c r="C10896" s="5">
        <v>34.360700000000001</v>
      </c>
    </row>
    <row r="10897" spans="2:3" x14ac:dyDescent="0.3">
      <c r="B10897" s="4" t="s">
        <v>16754</v>
      </c>
      <c r="C10897" s="5">
        <v>34.360700000000001</v>
      </c>
    </row>
    <row r="10898" spans="2:3" x14ac:dyDescent="0.3">
      <c r="B10898" s="4" t="s">
        <v>17180</v>
      </c>
      <c r="C10898" s="5">
        <v>34.360700000000001</v>
      </c>
    </row>
    <row r="10899" spans="2:3" x14ac:dyDescent="0.3">
      <c r="B10899" s="4" t="s">
        <v>15721</v>
      </c>
      <c r="C10899" s="5">
        <v>34.360700000000001</v>
      </c>
    </row>
    <row r="10900" spans="2:3" x14ac:dyDescent="0.3">
      <c r="B10900" s="4" t="s">
        <v>13382</v>
      </c>
      <c r="C10900" s="5">
        <v>34.360700000000001</v>
      </c>
    </row>
    <row r="10901" spans="2:3" x14ac:dyDescent="0.3">
      <c r="B10901" s="4" t="s">
        <v>10313</v>
      </c>
      <c r="C10901" s="5">
        <v>34.360700000000001</v>
      </c>
    </row>
    <row r="10902" spans="2:3" x14ac:dyDescent="0.3">
      <c r="B10902" s="4" t="s">
        <v>10424</v>
      </c>
      <c r="C10902" s="5">
        <v>34.360700000000001</v>
      </c>
    </row>
    <row r="10903" spans="2:3" x14ac:dyDescent="0.3">
      <c r="B10903" s="4" t="s">
        <v>10326</v>
      </c>
      <c r="C10903" s="5">
        <v>34.360700000000001</v>
      </c>
    </row>
    <row r="10904" spans="2:3" x14ac:dyDescent="0.3">
      <c r="B10904" s="4" t="s">
        <v>8975</v>
      </c>
      <c r="C10904" s="5">
        <v>34.360700000000001</v>
      </c>
    </row>
    <row r="10905" spans="2:3" x14ac:dyDescent="0.3">
      <c r="B10905" s="4" t="s">
        <v>7785</v>
      </c>
      <c r="C10905" s="5">
        <v>34.360700000000001</v>
      </c>
    </row>
    <row r="10906" spans="2:3" x14ac:dyDescent="0.3">
      <c r="B10906" s="4" t="s">
        <v>6373</v>
      </c>
      <c r="C10906" s="5">
        <v>34.360700000000001</v>
      </c>
    </row>
    <row r="10907" spans="2:3" x14ac:dyDescent="0.3">
      <c r="B10907" s="4" t="s">
        <v>4493</v>
      </c>
      <c r="C10907" s="5">
        <v>34.360700000000001</v>
      </c>
    </row>
    <row r="10908" spans="2:3" x14ac:dyDescent="0.3">
      <c r="B10908" s="4" t="s">
        <v>5027</v>
      </c>
      <c r="C10908" s="5">
        <v>34.360700000000001</v>
      </c>
    </row>
    <row r="10909" spans="2:3" x14ac:dyDescent="0.3">
      <c r="B10909" s="4" t="s">
        <v>2852</v>
      </c>
      <c r="C10909" s="5">
        <v>34.360700000000001</v>
      </c>
    </row>
    <row r="10910" spans="2:3" x14ac:dyDescent="0.3">
      <c r="B10910" s="4" t="s">
        <v>2414</v>
      </c>
      <c r="C10910" s="5">
        <v>34.360700000000001</v>
      </c>
    </row>
    <row r="10911" spans="2:3" x14ac:dyDescent="0.3">
      <c r="B10911" s="4" t="s">
        <v>1550</v>
      </c>
      <c r="C10911" s="5">
        <v>34.360700000000001</v>
      </c>
    </row>
    <row r="10912" spans="2:3" x14ac:dyDescent="0.3">
      <c r="B10912" s="4" t="s">
        <v>721</v>
      </c>
      <c r="C10912" s="5">
        <v>34.360700000000001</v>
      </c>
    </row>
    <row r="10913" spans="2:3" x14ac:dyDescent="0.3">
      <c r="B10913" s="4" t="s">
        <v>16559</v>
      </c>
      <c r="C10913" s="5">
        <v>34.189799999999998</v>
      </c>
    </row>
    <row r="10914" spans="2:3" x14ac:dyDescent="0.3">
      <c r="B10914" s="4" t="s">
        <v>9545</v>
      </c>
      <c r="C10914" s="5">
        <v>33.665400000000005</v>
      </c>
    </row>
    <row r="10915" spans="2:3" x14ac:dyDescent="0.3">
      <c r="B10915" s="4" t="s">
        <v>10661</v>
      </c>
      <c r="C10915" s="5">
        <v>33.483899999999998</v>
      </c>
    </row>
    <row r="10916" spans="2:3" x14ac:dyDescent="0.3">
      <c r="B10916" s="4" t="s">
        <v>7669</v>
      </c>
      <c r="C10916" s="5">
        <v>33.3339</v>
      </c>
    </row>
    <row r="10917" spans="2:3" x14ac:dyDescent="0.3">
      <c r="B10917" s="4" t="s">
        <v>11587</v>
      </c>
      <c r="C10917" s="5">
        <v>33.083199999999998</v>
      </c>
    </row>
    <row r="10918" spans="2:3" x14ac:dyDescent="0.3">
      <c r="B10918" s="4" t="s">
        <v>11980</v>
      </c>
      <c r="C10918" s="5">
        <v>33.083199999999998</v>
      </c>
    </row>
    <row r="10919" spans="2:3" x14ac:dyDescent="0.3">
      <c r="B10919" s="4" t="s">
        <v>16931</v>
      </c>
      <c r="C10919" s="5">
        <v>33.077200000000005</v>
      </c>
    </row>
    <row r="10920" spans="2:3" x14ac:dyDescent="0.3">
      <c r="B10920" s="4" t="s">
        <v>17178</v>
      </c>
      <c r="C10920" s="5">
        <v>32.883099999999999</v>
      </c>
    </row>
    <row r="10921" spans="2:3" x14ac:dyDescent="0.3">
      <c r="B10921" s="4" t="s">
        <v>9254</v>
      </c>
      <c r="C10921" s="5">
        <v>32.883099999999999</v>
      </c>
    </row>
    <row r="10922" spans="2:3" x14ac:dyDescent="0.3">
      <c r="B10922" s="4" t="s">
        <v>17504</v>
      </c>
      <c r="C10922" s="5">
        <v>32.639400000000002</v>
      </c>
    </row>
    <row r="10923" spans="2:3" x14ac:dyDescent="0.3">
      <c r="B10923" s="4" t="s">
        <v>3692</v>
      </c>
      <c r="C10923" s="5">
        <v>32.639400000000002</v>
      </c>
    </row>
    <row r="10924" spans="2:3" x14ac:dyDescent="0.3">
      <c r="B10924" s="4" t="s">
        <v>3389</v>
      </c>
      <c r="C10924" s="5">
        <v>32.563800000000001</v>
      </c>
    </row>
    <row r="10925" spans="2:3" x14ac:dyDescent="0.3">
      <c r="B10925" s="4" t="s">
        <v>7781</v>
      </c>
      <c r="C10925" s="5">
        <v>32.513799999999996</v>
      </c>
    </row>
    <row r="10926" spans="2:3" x14ac:dyDescent="0.3">
      <c r="B10926" s="4" t="s">
        <v>3766</v>
      </c>
      <c r="C10926" s="5">
        <v>32.470100000000002</v>
      </c>
    </row>
    <row r="10927" spans="2:3" x14ac:dyDescent="0.3">
      <c r="B10927" s="4" t="s">
        <v>2934</v>
      </c>
      <c r="C10927" s="5">
        <v>32.470100000000002</v>
      </c>
    </row>
    <row r="10928" spans="2:3" x14ac:dyDescent="0.3">
      <c r="B10928" s="4" t="s">
        <v>2907</v>
      </c>
      <c r="C10928" s="5">
        <v>32.307099999999998</v>
      </c>
    </row>
    <row r="10929" spans="2:3" x14ac:dyDescent="0.3">
      <c r="B10929" s="4" t="s">
        <v>10283</v>
      </c>
      <c r="C10929" s="5">
        <v>32.1571</v>
      </c>
    </row>
    <row r="10930" spans="2:3" x14ac:dyDescent="0.3">
      <c r="B10930" s="4" t="s">
        <v>6498</v>
      </c>
      <c r="C10930" s="5">
        <v>31.793700000000001</v>
      </c>
    </row>
    <row r="10931" spans="2:3" x14ac:dyDescent="0.3">
      <c r="B10931" s="4" t="s">
        <v>1265</v>
      </c>
      <c r="C10931" s="5">
        <v>31.793700000000001</v>
      </c>
    </row>
    <row r="10932" spans="2:3" x14ac:dyDescent="0.3">
      <c r="B10932" s="4" t="s">
        <v>703</v>
      </c>
      <c r="C10932" s="5">
        <v>31.675200000000004</v>
      </c>
    </row>
    <row r="10933" spans="2:3" x14ac:dyDescent="0.3">
      <c r="B10933" s="4" t="s">
        <v>9922</v>
      </c>
      <c r="C10933" s="5">
        <v>31.643700000000003</v>
      </c>
    </row>
    <row r="10934" spans="2:3" x14ac:dyDescent="0.3">
      <c r="B10934" s="4" t="s">
        <v>18130</v>
      </c>
      <c r="C10934" s="5">
        <v>31.4496</v>
      </c>
    </row>
    <row r="10935" spans="2:3" x14ac:dyDescent="0.3">
      <c r="B10935" s="4" t="s">
        <v>7208</v>
      </c>
      <c r="C10935" s="5">
        <v>31.412199999999999</v>
      </c>
    </row>
    <row r="10936" spans="2:3" x14ac:dyDescent="0.3">
      <c r="B10936" s="4" t="s">
        <v>17781</v>
      </c>
      <c r="C10936" s="5">
        <v>31.287400000000002</v>
      </c>
    </row>
    <row r="10937" spans="2:3" x14ac:dyDescent="0.3">
      <c r="B10937" s="4" t="s">
        <v>13651</v>
      </c>
      <c r="C10937" s="5">
        <v>31.281100000000002</v>
      </c>
    </row>
    <row r="10938" spans="2:3" x14ac:dyDescent="0.3">
      <c r="B10938" s="4" t="s">
        <v>10311</v>
      </c>
      <c r="C10938" s="5">
        <v>31.2685</v>
      </c>
    </row>
    <row r="10939" spans="2:3" x14ac:dyDescent="0.3">
      <c r="B10939" s="4" t="s">
        <v>9090</v>
      </c>
      <c r="C10939" s="5">
        <v>31.2685</v>
      </c>
    </row>
    <row r="10940" spans="2:3" x14ac:dyDescent="0.3">
      <c r="B10940" s="4" t="s">
        <v>18839</v>
      </c>
      <c r="C10940" s="5">
        <v>31.236999999999998</v>
      </c>
    </row>
    <row r="10941" spans="2:3" x14ac:dyDescent="0.3">
      <c r="B10941" s="4" t="s">
        <v>17920</v>
      </c>
      <c r="C10941" s="5">
        <v>31.236999999999998</v>
      </c>
    </row>
    <row r="10942" spans="2:3" x14ac:dyDescent="0.3">
      <c r="B10942" s="4" t="s">
        <v>10142</v>
      </c>
      <c r="C10942" s="5">
        <v>31.236999999999998</v>
      </c>
    </row>
    <row r="10943" spans="2:3" x14ac:dyDescent="0.3">
      <c r="B10943" s="4" t="s">
        <v>9852</v>
      </c>
      <c r="C10943" s="5">
        <v>31.236999999999998</v>
      </c>
    </row>
    <row r="10944" spans="2:3" x14ac:dyDescent="0.3">
      <c r="B10944" s="4" t="s">
        <v>9099</v>
      </c>
      <c r="C10944" s="5">
        <v>31.236999999999998</v>
      </c>
    </row>
    <row r="10945" spans="2:3" x14ac:dyDescent="0.3">
      <c r="B10945" s="4" t="s">
        <v>5451</v>
      </c>
      <c r="C10945" s="5">
        <v>31.236999999999998</v>
      </c>
    </row>
    <row r="10946" spans="2:3" x14ac:dyDescent="0.3">
      <c r="B10946" s="4" t="s">
        <v>6637</v>
      </c>
      <c r="C10946" s="5">
        <v>31.236999999999998</v>
      </c>
    </row>
    <row r="10947" spans="2:3" x14ac:dyDescent="0.3">
      <c r="B10947" s="4" t="s">
        <v>5391</v>
      </c>
      <c r="C10947" s="5">
        <v>31.236999999999998</v>
      </c>
    </row>
    <row r="10948" spans="2:3" x14ac:dyDescent="0.3">
      <c r="B10948" s="4" t="s">
        <v>3468</v>
      </c>
      <c r="C10948" s="5">
        <v>31.236999999999998</v>
      </c>
    </row>
    <row r="10949" spans="2:3" x14ac:dyDescent="0.3">
      <c r="B10949" s="4" t="s">
        <v>2035</v>
      </c>
      <c r="C10949" s="5">
        <v>31.236999999999998</v>
      </c>
    </row>
    <row r="10950" spans="2:3" x14ac:dyDescent="0.3">
      <c r="B10950" s="4" t="s">
        <v>16993</v>
      </c>
      <c r="C10950" s="5">
        <v>31.148400000000002</v>
      </c>
    </row>
    <row r="10951" spans="2:3" x14ac:dyDescent="0.3">
      <c r="B10951" s="4" t="s">
        <v>10152</v>
      </c>
      <c r="C10951" s="5">
        <v>31.130299999999998</v>
      </c>
    </row>
    <row r="10952" spans="2:3" x14ac:dyDescent="0.3">
      <c r="B10952" s="4" t="s">
        <v>2742</v>
      </c>
      <c r="C10952" s="5">
        <v>31.038499999999999</v>
      </c>
    </row>
    <row r="10953" spans="2:3" x14ac:dyDescent="0.3">
      <c r="B10953" s="4" t="s">
        <v>15263</v>
      </c>
      <c r="C10953" s="5">
        <v>31.015499999999999</v>
      </c>
    </row>
    <row r="10954" spans="2:3" x14ac:dyDescent="0.3">
      <c r="B10954" s="4" t="s">
        <v>13273</v>
      </c>
      <c r="C10954" s="5">
        <v>31.015499999999999</v>
      </c>
    </row>
    <row r="10955" spans="2:3" x14ac:dyDescent="0.3">
      <c r="B10955" s="4" t="s">
        <v>3310</v>
      </c>
      <c r="C10955" s="5">
        <v>31.015499999999999</v>
      </c>
    </row>
    <row r="10956" spans="2:3" x14ac:dyDescent="0.3">
      <c r="B10956" s="4" t="s">
        <v>17493</v>
      </c>
      <c r="C10956" s="5">
        <v>30.873600000000003</v>
      </c>
    </row>
    <row r="10957" spans="2:3" x14ac:dyDescent="0.3">
      <c r="B10957" s="4" t="s">
        <v>3253</v>
      </c>
      <c r="C10957" s="5">
        <v>30.7547</v>
      </c>
    </row>
    <row r="10958" spans="2:3" x14ac:dyDescent="0.3">
      <c r="B10958" s="4" t="s">
        <v>18877</v>
      </c>
      <c r="C10958" s="5">
        <v>30.723599999999998</v>
      </c>
    </row>
    <row r="10959" spans="2:3" x14ac:dyDescent="0.3">
      <c r="B10959" s="4" t="s">
        <v>9958</v>
      </c>
      <c r="C10959" s="5">
        <v>30.723599999999998</v>
      </c>
    </row>
    <row r="10960" spans="2:3" x14ac:dyDescent="0.3">
      <c r="B10960" s="4" t="s">
        <v>14115</v>
      </c>
      <c r="C10960" s="5">
        <v>30.616899999999998</v>
      </c>
    </row>
    <row r="10961" spans="2:3" x14ac:dyDescent="0.3">
      <c r="B10961" s="4" t="s">
        <v>17487</v>
      </c>
      <c r="C10961" s="5">
        <v>30.2102</v>
      </c>
    </row>
    <row r="10962" spans="2:3" x14ac:dyDescent="0.3">
      <c r="B10962" s="4" t="s">
        <v>13039</v>
      </c>
      <c r="C10962" s="5">
        <v>30.2102</v>
      </c>
    </row>
    <row r="10963" spans="2:3" x14ac:dyDescent="0.3">
      <c r="B10963" s="4" t="s">
        <v>5861</v>
      </c>
      <c r="C10963" s="5">
        <v>30.180999999999997</v>
      </c>
    </row>
    <row r="10964" spans="2:3" x14ac:dyDescent="0.3">
      <c r="B10964" s="4" t="s">
        <v>8489</v>
      </c>
      <c r="C10964" s="5">
        <v>29.9724</v>
      </c>
    </row>
    <row r="10965" spans="2:3" x14ac:dyDescent="0.3">
      <c r="B10965" s="4" t="s">
        <v>1949</v>
      </c>
      <c r="C10965" s="5">
        <v>29.9724</v>
      </c>
    </row>
    <row r="10966" spans="2:3" x14ac:dyDescent="0.3">
      <c r="B10966" s="4" t="s">
        <v>9075</v>
      </c>
      <c r="C10966" s="5">
        <v>29.277900000000002</v>
      </c>
    </row>
    <row r="10967" spans="2:3" x14ac:dyDescent="0.3">
      <c r="B10967" s="4" t="s">
        <v>7091</v>
      </c>
      <c r="C10967" s="5">
        <v>29.125</v>
      </c>
    </row>
    <row r="10968" spans="2:3" x14ac:dyDescent="0.3">
      <c r="B10968" s="4" t="s">
        <v>4290</v>
      </c>
      <c r="C10968" s="5">
        <v>29.125</v>
      </c>
    </row>
    <row r="10969" spans="2:3" x14ac:dyDescent="0.3">
      <c r="B10969" s="4" t="s">
        <v>3161</v>
      </c>
      <c r="C10969" s="5">
        <v>29.112200000000001</v>
      </c>
    </row>
    <row r="10970" spans="2:3" x14ac:dyDescent="0.3">
      <c r="B10970" s="4" t="s">
        <v>7132</v>
      </c>
      <c r="C10970" s="5">
        <v>29.0364</v>
      </c>
    </row>
    <row r="10971" spans="2:3" x14ac:dyDescent="0.3">
      <c r="B10971" s="4" t="s">
        <v>12464</v>
      </c>
      <c r="C10971" s="5">
        <v>29.0334</v>
      </c>
    </row>
    <row r="10972" spans="2:3" x14ac:dyDescent="0.3">
      <c r="B10972" s="4" t="s">
        <v>5917</v>
      </c>
      <c r="C10972" s="5">
        <v>29.0334</v>
      </c>
    </row>
    <row r="10973" spans="2:3" x14ac:dyDescent="0.3">
      <c r="B10973" s="4" t="s">
        <v>3021</v>
      </c>
      <c r="C10973" s="5">
        <v>28.951899999999998</v>
      </c>
    </row>
    <row r="10974" spans="2:3" x14ac:dyDescent="0.3">
      <c r="B10974" s="4" t="s">
        <v>17043</v>
      </c>
      <c r="C10974" s="5">
        <v>28.9267</v>
      </c>
    </row>
    <row r="10975" spans="2:3" x14ac:dyDescent="0.3">
      <c r="B10975" s="4" t="s">
        <v>5956</v>
      </c>
      <c r="C10975" s="5">
        <v>28.776699999999998</v>
      </c>
    </row>
    <row r="10976" spans="2:3" x14ac:dyDescent="0.3">
      <c r="B10976" s="4" t="s">
        <v>4344</v>
      </c>
      <c r="C10976" s="5">
        <v>28.776699999999998</v>
      </c>
    </row>
    <row r="10977" spans="2:3" x14ac:dyDescent="0.3">
      <c r="B10977" s="4" t="s">
        <v>12966</v>
      </c>
      <c r="C10977" s="5">
        <v>28.67</v>
      </c>
    </row>
    <row r="10978" spans="2:3" x14ac:dyDescent="0.3">
      <c r="B10978" s="4" t="s">
        <v>5572</v>
      </c>
      <c r="C10978" s="5">
        <v>28.67</v>
      </c>
    </row>
    <row r="10979" spans="2:3" x14ac:dyDescent="0.3">
      <c r="B10979" s="4" t="s">
        <v>9774</v>
      </c>
      <c r="C10979" s="5">
        <v>28.263300000000001</v>
      </c>
    </row>
    <row r="10980" spans="2:3" x14ac:dyDescent="0.3">
      <c r="B10980" s="4" t="s">
        <v>8547</v>
      </c>
      <c r="C10980" s="5">
        <v>28.256999999999998</v>
      </c>
    </row>
    <row r="10981" spans="2:3" x14ac:dyDescent="0.3">
      <c r="B10981" s="4" t="s">
        <v>3874</v>
      </c>
      <c r="C10981" s="5">
        <v>28.125900000000001</v>
      </c>
    </row>
    <row r="10982" spans="2:3" x14ac:dyDescent="0.3">
      <c r="B10982" s="4" t="s">
        <v>17931</v>
      </c>
      <c r="C10982" s="5">
        <v>28.113299999999999</v>
      </c>
    </row>
    <row r="10983" spans="2:3" x14ac:dyDescent="0.3">
      <c r="B10983" s="4" t="s">
        <v>18655</v>
      </c>
      <c r="C10983" s="5">
        <v>28.113299999999999</v>
      </c>
    </row>
    <row r="10984" spans="2:3" x14ac:dyDescent="0.3">
      <c r="B10984" s="4" t="s">
        <v>14632</v>
      </c>
      <c r="C10984" s="5">
        <v>28.113299999999999</v>
      </c>
    </row>
    <row r="10985" spans="2:3" x14ac:dyDescent="0.3">
      <c r="B10985" s="4" t="s">
        <v>13898</v>
      </c>
      <c r="C10985" s="5">
        <v>28.113299999999999</v>
      </c>
    </row>
    <row r="10986" spans="2:3" x14ac:dyDescent="0.3">
      <c r="B10986" s="4" t="s">
        <v>13369</v>
      </c>
      <c r="C10986" s="5">
        <v>28.113299999999999</v>
      </c>
    </row>
    <row r="10987" spans="2:3" x14ac:dyDescent="0.3">
      <c r="B10987" s="4" t="s">
        <v>11006</v>
      </c>
      <c r="C10987" s="5">
        <v>28.113299999999999</v>
      </c>
    </row>
    <row r="10988" spans="2:3" x14ac:dyDescent="0.3">
      <c r="B10988" s="4" t="s">
        <v>4607</v>
      </c>
      <c r="C10988" s="5">
        <v>28.113299999999999</v>
      </c>
    </row>
    <row r="10989" spans="2:3" x14ac:dyDescent="0.3">
      <c r="B10989" s="4" t="s">
        <v>4208</v>
      </c>
      <c r="C10989" s="5">
        <v>28.113299999999999</v>
      </c>
    </row>
    <row r="10990" spans="2:3" x14ac:dyDescent="0.3">
      <c r="B10990" s="4" t="s">
        <v>4309</v>
      </c>
      <c r="C10990" s="5">
        <v>28.113299999999999</v>
      </c>
    </row>
    <row r="10991" spans="2:3" x14ac:dyDescent="0.3">
      <c r="B10991" s="4" t="s">
        <v>3175</v>
      </c>
      <c r="C10991" s="5">
        <v>28.113299999999999</v>
      </c>
    </row>
    <row r="10992" spans="2:3" x14ac:dyDescent="0.3">
      <c r="B10992" s="4" t="s">
        <v>1165</v>
      </c>
      <c r="C10992" s="5">
        <v>28.113299999999999</v>
      </c>
    </row>
    <row r="10993" spans="2:3" x14ac:dyDescent="0.3">
      <c r="B10993" s="4" t="s">
        <v>17951</v>
      </c>
      <c r="C10993" s="5">
        <v>28.024699999999999</v>
      </c>
    </row>
    <row r="10994" spans="2:3" x14ac:dyDescent="0.3">
      <c r="B10994" s="4" t="s">
        <v>14750</v>
      </c>
      <c r="C10994" s="5">
        <v>28.006599999999999</v>
      </c>
    </row>
    <row r="10995" spans="2:3" x14ac:dyDescent="0.3">
      <c r="B10995" s="4" t="s">
        <v>1481</v>
      </c>
      <c r="C10995" s="5">
        <v>27.887700000000002</v>
      </c>
    </row>
    <row r="10996" spans="2:3" x14ac:dyDescent="0.3">
      <c r="B10996" s="4" t="s">
        <v>16309</v>
      </c>
      <c r="C10996" s="5">
        <v>27.8566</v>
      </c>
    </row>
    <row r="10997" spans="2:3" x14ac:dyDescent="0.3">
      <c r="B10997" s="4" t="s">
        <v>6253</v>
      </c>
      <c r="C10997" s="5">
        <v>27.787700000000001</v>
      </c>
    </row>
    <row r="10998" spans="2:3" x14ac:dyDescent="0.3">
      <c r="B10998" s="4" t="s">
        <v>12082</v>
      </c>
      <c r="C10998" s="5">
        <v>27.562100000000001</v>
      </c>
    </row>
    <row r="10999" spans="2:3" x14ac:dyDescent="0.3">
      <c r="B10999" s="4" t="s">
        <v>18579</v>
      </c>
      <c r="C10999" s="5">
        <v>27.518999999999998</v>
      </c>
    </row>
    <row r="11000" spans="2:3" x14ac:dyDescent="0.3">
      <c r="B11000" s="4" t="s">
        <v>16132</v>
      </c>
      <c r="C11000" s="5">
        <v>27.518999999999998</v>
      </c>
    </row>
    <row r="11001" spans="2:3" x14ac:dyDescent="0.3">
      <c r="B11001" s="4" t="s">
        <v>15929</v>
      </c>
      <c r="C11001" s="5">
        <v>27.518999999999998</v>
      </c>
    </row>
    <row r="11002" spans="2:3" x14ac:dyDescent="0.3">
      <c r="B11002" s="4" t="s">
        <v>15014</v>
      </c>
      <c r="C11002" s="5">
        <v>27.518999999999998</v>
      </c>
    </row>
    <row r="11003" spans="2:3" x14ac:dyDescent="0.3">
      <c r="B11003" s="4" t="s">
        <v>12320</v>
      </c>
      <c r="C11003" s="5">
        <v>27.518999999999998</v>
      </c>
    </row>
    <row r="11004" spans="2:3" x14ac:dyDescent="0.3">
      <c r="B11004" s="4" t="s">
        <v>3050</v>
      </c>
      <c r="C11004" s="5">
        <v>27.518999999999998</v>
      </c>
    </row>
    <row r="11005" spans="2:3" x14ac:dyDescent="0.3">
      <c r="B11005" s="4" t="s">
        <v>2084</v>
      </c>
      <c r="C11005" s="5">
        <v>27.518999999999998</v>
      </c>
    </row>
    <row r="11006" spans="2:3" x14ac:dyDescent="0.3">
      <c r="B11006" s="4" t="s">
        <v>18159</v>
      </c>
      <c r="C11006" s="5">
        <v>27.474699999999999</v>
      </c>
    </row>
    <row r="11007" spans="2:3" x14ac:dyDescent="0.3">
      <c r="B11007" s="4" t="s">
        <v>1478</v>
      </c>
      <c r="C11007" s="5">
        <v>27.474699999999999</v>
      </c>
    </row>
    <row r="11008" spans="2:3" x14ac:dyDescent="0.3">
      <c r="B11008" s="4" t="s">
        <v>18207</v>
      </c>
      <c r="C11008" s="5">
        <v>27.057299999999998</v>
      </c>
    </row>
    <row r="11009" spans="2:3" x14ac:dyDescent="0.3">
      <c r="B11009" s="4" t="s">
        <v>16839</v>
      </c>
      <c r="C11009" s="5">
        <v>26.9054</v>
      </c>
    </row>
    <row r="11010" spans="2:3" x14ac:dyDescent="0.3">
      <c r="B11010" s="4" t="s">
        <v>15610</v>
      </c>
      <c r="C11010" s="5">
        <v>26.9054</v>
      </c>
    </row>
    <row r="11011" spans="2:3" x14ac:dyDescent="0.3">
      <c r="B11011" s="4" t="s">
        <v>13680</v>
      </c>
      <c r="C11011" s="5">
        <v>26.9054</v>
      </c>
    </row>
    <row r="11012" spans="2:3" x14ac:dyDescent="0.3">
      <c r="B11012" s="4" t="s">
        <v>5775</v>
      </c>
      <c r="C11012" s="5">
        <v>26.9054</v>
      </c>
    </row>
    <row r="11013" spans="2:3" x14ac:dyDescent="0.3">
      <c r="B11013" s="4" t="s">
        <v>13416</v>
      </c>
      <c r="C11013" s="5">
        <v>26.880099999999999</v>
      </c>
    </row>
    <row r="11014" spans="2:3" x14ac:dyDescent="0.3">
      <c r="B11014" s="4" t="s">
        <v>8620</v>
      </c>
      <c r="C11014" s="5">
        <v>26.880099999999999</v>
      </c>
    </row>
    <row r="11015" spans="2:3" x14ac:dyDescent="0.3">
      <c r="B11015" s="4" t="s">
        <v>1772</v>
      </c>
      <c r="C11015" s="5">
        <v>26.3918</v>
      </c>
    </row>
    <row r="11016" spans="2:3" x14ac:dyDescent="0.3">
      <c r="B11016" s="4" t="s">
        <v>10529</v>
      </c>
      <c r="C11016" s="5">
        <v>26.316399999999998</v>
      </c>
    </row>
    <row r="11017" spans="2:3" x14ac:dyDescent="0.3">
      <c r="B11017" s="4" t="s">
        <v>4922</v>
      </c>
      <c r="C11017" s="5">
        <v>26.316399999999998</v>
      </c>
    </row>
    <row r="11018" spans="2:3" x14ac:dyDescent="0.3">
      <c r="B11018" s="4" t="s">
        <v>18050</v>
      </c>
      <c r="C11018" s="5">
        <v>26.166399999999999</v>
      </c>
    </row>
    <row r="11019" spans="2:3" x14ac:dyDescent="0.3">
      <c r="B11019" s="4" t="s">
        <v>4687</v>
      </c>
      <c r="C11019" s="5">
        <v>26.084899999999998</v>
      </c>
    </row>
    <row r="11020" spans="2:3" x14ac:dyDescent="0.3">
      <c r="B11020" s="4" t="s">
        <v>6627</v>
      </c>
      <c r="C11020" s="5">
        <v>26.001300000000001</v>
      </c>
    </row>
    <row r="11021" spans="2:3" x14ac:dyDescent="0.3">
      <c r="B11021" s="4" t="s">
        <v>1260</v>
      </c>
      <c r="C11021" s="5">
        <v>25.909700000000001</v>
      </c>
    </row>
    <row r="11022" spans="2:3" x14ac:dyDescent="0.3">
      <c r="B11022" s="4" t="s">
        <v>6107</v>
      </c>
      <c r="C11022" s="5">
        <v>25.803000000000001</v>
      </c>
    </row>
    <row r="11023" spans="2:3" x14ac:dyDescent="0.3">
      <c r="B11023" s="4" t="s">
        <v>8681</v>
      </c>
      <c r="C11023" s="5">
        <v>25.652999999999999</v>
      </c>
    </row>
    <row r="11024" spans="2:3" x14ac:dyDescent="0.3">
      <c r="B11024" s="4" t="s">
        <v>11800</v>
      </c>
      <c r="C11024" s="5">
        <v>25.634499999999999</v>
      </c>
    </row>
    <row r="11025" spans="2:3" x14ac:dyDescent="0.3">
      <c r="B11025" s="4" t="s">
        <v>8714</v>
      </c>
      <c r="C11025" s="5">
        <v>25.0457</v>
      </c>
    </row>
    <row r="11026" spans="2:3" x14ac:dyDescent="0.3">
      <c r="B11026" s="4" t="s">
        <v>2218</v>
      </c>
      <c r="C11026" s="5">
        <v>25.0274</v>
      </c>
    </row>
    <row r="11027" spans="2:3" x14ac:dyDescent="0.3">
      <c r="B11027" s="4" t="s">
        <v>17989</v>
      </c>
      <c r="C11027" s="5">
        <v>24.989599999999999</v>
      </c>
    </row>
    <row r="11028" spans="2:3" x14ac:dyDescent="0.3">
      <c r="B11028" s="4" t="s">
        <v>18376</v>
      </c>
      <c r="C11028" s="5">
        <v>24.989599999999999</v>
      </c>
    </row>
    <row r="11029" spans="2:3" x14ac:dyDescent="0.3">
      <c r="B11029" s="4" t="s">
        <v>18363</v>
      </c>
      <c r="C11029" s="5">
        <v>24.989599999999999</v>
      </c>
    </row>
    <row r="11030" spans="2:3" x14ac:dyDescent="0.3">
      <c r="B11030" s="4" t="s">
        <v>16130</v>
      </c>
      <c r="C11030" s="5">
        <v>24.989599999999999</v>
      </c>
    </row>
    <row r="11031" spans="2:3" x14ac:dyDescent="0.3">
      <c r="B11031" s="4" t="s">
        <v>16874</v>
      </c>
      <c r="C11031" s="5">
        <v>24.989599999999999</v>
      </c>
    </row>
    <row r="11032" spans="2:3" x14ac:dyDescent="0.3">
      <c r="B11032" s="4" t="s">
        <v>15436</v>
      </c>
      <c r="C11032" s="5">
        <v>24.989599999999999</v>
      </c>
    </row>
    <row r="11033" spans="2:3" x14ac:dyDescent="0.3">
      <c r="B11033" s="4" t="s">
        <v>13479</v>
      </c>
      <c r="C11033" s="5">
        <v>24.989599999999999</v>
      </c>
    </row>
    <row r="11034" spans="2:3" x14ac:dyDescent="0.3">
      <c r="B11034" s="4" t="s">
        <v>12649</v>
      </c>
      <c r="C11034" s="5">
        <v>24.989599999999999</v>
      </c>
    </row>
    <row r="11035" spans="2:3" x14ac:dyDescent="0.3">
      <c r="B11035" s="4" t="s">
        <v>9656</v>
      </c>
      <c r="C11035" s="5">
        <v>24.989599999999999</v>
      </c>
    </row>
    <row r="11036" spans="2:3" x14ac:dyDescent="0.3">
      <c r="B11036" s="4" t="s">
        <v>5981</v>
      </c>
      <c r="C11036" s="5">
        <v>24.989599999999999</v>
      </c>
    </row>
    <row r="11037" spans="2:3" x14ac:dyDescent="0.3">
      <c r="B11037" s="4" t="s">
        <v>6209</v>
      </c>
      <c r="C11037" s="5">
        <v>24.989599999999999</v>
      </c>
    </row>
    <row r="11038" spans="2:3" x14ac:dyDescent="0.3">
      <c r="B11038" s="4" t="s">
        <v>4203</v>
      </c>
      <c r="C11038" s="5">
        <v>24.989599999999999</v>
      </c>
    </row>
    <row r="11039" spans="2:3" x14ac:dyDescent="0.3">
      <c r="B11039" s="4" t="s">
        <v>4859</v>
      </c>
      <c r="C11039" s="5">
        <v>24.989599999999999</v>
      </c>
    </row>
    <row r="11040" spans="2:3" x14ac:dyDescent="0.3">
      <c r="B11040" s="4" t="s">
        <v>3111</v>
      </c>
      <c r="C11040" s="5">
        <v>24.989599999999999</v>
      </c>
    </row>
    <row r="11041" spans="2:3" x14ac:dyDescent="0.3">
      <c r="B11041" s="4" t="s">
        <v>1327</v>
      </c>
      <c r="C11041" s="5">
        <v>24.989599999999999</v>
      </c>
    </row>
    <row r="11042" spans="2:3" x14ac:dyDescent="0.3">
      <c r="B11042" s="4" t="s">
        <v>18088</v>
      </c>
      <c r="C11042" s="5">
        <v>24.977</v>
      </c>
    </row>
    <row r="11043" spans="2:3" x14ac:dyDescent="0.3">
      <c r="B11043" s="4" t="s">
        <v>6641</v>
      </c>
      <c r="C11043" s="5">
        <v>24.977</v>
      </c>
    </row>
    <row r="11044" spans="2:3" x14ac:dyDescent="0.3">
      <c r="B11044" s="4" t="s">
        <v>2269</v>
      </c>
      <c r="C11044" s="5">
        <v>24.977</v>
      </c>
    </row>
    <row r="11045" spans="2:3" x14ac:dyDescent="0.3">
      <c r="B11045" s="4" t="s">
        <v>12688</v>
      </c>
      <c r="C11045" s="5">
        <v>24.9453</v>
      </c>
    </row>
    <row r="11046" spans="2:3" x14ac:dyDescent="0.3">
      <c r="B11046" s="4" t="s">
        <v>8939</v>
      </c>
      <c r="C11046" s="5">
        <v>24.901</v>
      </c>
    </row>
    <row r="11047" spans="2:3" x14ac:dyDescent="0.3">
      <c r="B11047" s="4" t="s">
        <v>6238</v>
      </c>
      <c r="C11047" s="5">
        <v>24.883500000000002</v>
      </c>
    </row>
    <row r="11048" spans="2:3" x14ac:dyDescent="0.3">
      <c r="B11048" s="4" t="s">
        <v>3456</v>
      </c>
      <c r="C11048" s="5">
        <v>24.8354</v>
      </c>
    </row>
    <row r="11049" spans="2:3" x14ac:dyDescent="0.3">
      <c r="B11049" s="4" t="s">
        <v>8655</v>
      </c>
      <c r="C11049" s="5">
        <v>24.8124</v>
      </c>
    </row>
    <row r="11050" spans="2:3" x14ac:dyDescent="0.3">
      <c r="B11050" s="4" t="s">
        <v>9074</v>
      </c>
      <c r="C11050" s="5">
        <v>24.8124</v>
      </c>
    </row>
    <row r="11051" spans="2:3" x14ac:dyDescent="0.3">
      <c r="B11051" s="4" t="s">
        <v>945</v>
      </c>
      <c r="C11051" s="5">
        <v>24.8124</v>
      </c>
    </row>
    <row r="11052" spans="2:3" x14ac:dyDescent="0.3">
      <c r="B11052" s="4" t="s">
        <v>752</v>
      </c>
      <c r="C11052" s="5">
        <v>24.476199999999999</v>
      </c>
    </row>
    <row r="11053" spans="2:3" x14ac:dyDescent="0.3">
      <c r="B11053" s="4" t="s">
        <v>12311</v>
      </c>
      <c r="C11053" s="5">
        <v>24.369499999999999</v>
      </c>
    </row>
    <row r="11054" spans="2:3" x14ac:dyDescent="0.3">
      <c r="B11054" s="4" t="s">
        <v>7619</v>
      </c>
      <c r="C11054" s="5">
        <v>24.369499999999999</v>
      </c>
    </row>
    <row r="11055" spans="2:3" x14ac:dyDescent="0.3">
      <c r="B11055" s="4" t="s">
        <v>6265</v>
      </c>
      <c r="C11055" s="5">
        <v>23.962800000000001</v>
      </c>
    </row>
    <row r="11056" spans="2:3" x14ac:dyDescent="0.3">
      <c r="B11056" s="4" t="s">
        <v>13530</v>
      </c>
      <c r="C11056" s="5">
        <v>23.7912</v>
      </c>
    </row>
    <row r="11057" spans="2:3" x14ac:dyDescent="0.3">
      <c r="B11057" s="4" t="s">
        <v>9193</v>
      </c>
      <c r="C11057" s="5">
        <v>23.487200000000001</v>
      </c>
    </row>
    <row r="11058" spans="2:3" x14ac:dyDescent="0.3">
      <c r="B11058" s="4" t="s">
        <v>16161</v>
      </c>
      <c r="C11058" s="5">
        <v>23.299399999999999</v>
      </c>
    </row>
    <row r="11059" spans="2:3" x14ac:dyDescent="0.3">
      <c r="B11059" s="4" t="s">
        <v>6690</v>
      </c>
      <c r="C11059" s="5">
        <v>23.299399999999999</v>
      </c>
    </row>
    <row r="11060" spans="2:3" x14ac:dyDescent="0.3">
      <c r="B11060" s="4" t="s">
        <v>15528</v>
      </c>
      <c r="C11060" s="5">
        <v>23.2179</v>
      </c>
    </row>
    <row r="11061" spans="2:3" x14ac:dyDescent="0.3">
      <c r="B11061" s="4" t="s">
        <v>11717</v>
      </c>
      <c r="C11061" s="5">
        <v>23.0427</v>
      </c>
    </row>
    <row r="11062" spans="2:3" x14ac:dyDescent="0.3">
      <c r="B11062" s="4" t="s">
        <v>15838</v>
      </c>
      <c r="C11062" s="5">
        <v>22.9954</v>
      </c>
    </row>
    <row r="11063" spans="2:3" x14ac:dyDescent="0.3">
      <c r="B11063" s="4" t="s">
        <v>3948</v>
      </c>
      <c r="C11063" s="5">
        <v>22.9954</v>
      </c>
    </row>
    <row r="11064" spans="2:3" x14ac:dyDescent="0.3">
      <c r="B11064" s="4" t="s">
        <v>14066</v>
      </c>
      <c r="C11064" s="5">
        <v>22.936</v>
      </c>
    </row>
    <row r="11065" spans="2:3" x14ac:dyDescent="0.3">
      <c r="B11065" s="4" t="s">
        <v>8754</v>
      </c>
      <c r="C11065" s="5">
        <v>22.811199999999999</v>
      </c>
    </row>
    <row r="11066" spans="2:3" x14ac:dyDescent="0.3">
      <c r="B11066" s="4" t="s">
        <v>7328</v>
      </c>
      <c r="C11066" s="5">
        <v>22.792300000000001</v>
      </c>
    </row>
    <row r="11067" spans="2:3" x14ac:dyDescent="0.3">
      <c r="B11067" s="4" t="s">
        <v>15596</v>
      </c>
      <c r="C11067" s="5">
        <v>22.786000000000001</v>
      </c>
    </row>
    <row r="11068" spans="2:3" x14ac:dyDescent="0.3">
      <c r="B11068" s="4" t="s">
        <v>11865</v>
      </c>
      <c r="C11068" s="5">
        <v>22.744700000000002</v>
      </c>
    </row>
    <row r="11069" spans="2:3" x14ac:dyDescent="0.3">
      <c r="B11069" s="4" t="s">
        <v>11158</v>
      </c>
      <c r="C11069" s="5">
        <v>22.744700000000002</v>
      </c>
    </row>
    <row r="11070" spans="2:3" x14ac:dyDescent="0.3">
      <c r="B11070" s="4" t="s">
        <v>11744</v>
      </c>
      <c r="C11070" s="5">
        <v>22.479299999999999</v>
      </c>
    </row>
    <row r="11071" spans="2:3" x14ac:dyDescent="0.3">
      <c r="B11071" s="4" t="s">
        <v>16743</v>
      </c>
      <c r="C11071" s="5">
        <v>21.91</v>
      </c>
    </row>
    <row r="11072" spans="2:3" x14ac:dyDescent="0.3">
      <c r="B11072" s="4" t="s">
        <v>14760</v>
      </c>
      <c r="C11072" s="5">
        <v>21.91</v>
      </c>
    </row>
    <row r="11073" spans="2:3" x14ac:dyDescent="0.3">
      <c r="B11073" s="4" t="s">
        <v>4443</v>
      </c>
      <c r="C11073" s="5">
        <v>21.91</v>
      </c>
    </row>
    <row r="11074" spans="2:3" x14ac:dyDescent="0.3">
      <c r="B11074" s="4" t="s">
        <v>18574</v>
      </c>
      <c r="C11074" s="5">
        <v>21.903700000000001</v>
      </c>
    </row>
    <row r="11075" spans="2:3" x14ac:dyDescent="0.3">
      <c r="B11075" s="4" t="s">
        <v>17221</v>
      </c>
      <c r="C11075" s="5">
        <v>21.903700000000001</v>
      </c>
    </row>
    <row r="11076" spans="2:3" x14ac:dyDescent="0.3">
      <c r="B11076" s="4" t="s">
        <v>6173</v>
      </c>
      <c r="C11076" s="5">
        <v>21.903700000000001</v>
      </c>
    </row>
    <row r="11077" spans="2:3" x14ac:dyDescent="0.3">
      <c r="B11077" s="4" t="s">
        <v>4853</v>
      </c>
      <c r="C11077" s="5">
        <v>21.903700000000001</v>
      </c>
    </row>
    <row r="11078" spans="2:3" x14ac:dyDescent="0.3">
      <c r="B11078" s="4" t="s">
        <v>18435</v>
      </c>
      <c r="C11078" s="5">
        <v>21.8659</v>
      </c>
    </row>
    <row r="11079" spans="2:3" x14ac:dyDescent="0.3">
      <c r="B11079" s="4" t="s">
        <v>17980</v>
      </c>
      <c r="C11079" s="5">
        <v>21.8659</v>
      </c>
    </row>
    <row r="11080" spans="2:3" x14ac:dyDescent="0.3">
      <c r="B11080" s="4" t="s">
        <v>18049</v>
      </c>
      <c r="C11080" s="5">
        <v>21.8659</v>
      </c>
    </row>
    <row r="11081" spans="2:3" x14ac:dyDescent="0.3">
      <c r="B11081" s="4" t="s">
        <v>17902</v>
      </c>
      <c r="C11081" s="5">
        <v>21.8659</v>
      </c>
    </row>
    <row r="11082" spans="2:3" x14ac:dyDescent="0.3">
      <c r="B11082" s="4" t="s">
        <v>18296</v>
      </c>
      <c r="C11082" s="5">
        <v>21.8659</v>
      </c>
    </row>
    <row r="11083" spans="2:3" x14ac:dyDescent="0.3">
      <c r="B11083" s="4" t="s">
        <v>16894</v>
      </c>
      <c r="C11083" s="5">
        <v>21.8659</v>
      </c>
    </row>
    <row r="11084" spans="2:3" x14ac:dyDescent="0.3">
      <c r="B11084" s="4" t="s">
        <v>14033</v>
      </c>
      <c r="C11084" s="5">
        <v>21.8659</v>
      </c>
    </row>
    <row r="11085" spans="2:3" x14ac:dyDescent="0.3">
      <c r="B11085" s="4" t="s">
        <v>13894</v>
      </c>
      <c r="C11085" s="5">
        <v>21.8659</v>
      </c>
    </row>
    <row r="11086" spans="2:3" x14ac:dyDescent="0.3">
      <c r="B11086" s="4" t="s">
        <v>12570</v>
      </c>
      <c r="C11086" s="5">
        <v>21.8659</v>
      </c>
    </row>
    <row r="11087" spans="2:3" x14ac:dyDescent="0.3">
      <c r="B11087" s="4" t="s">
        <v>11419</v>
      </c>
      <c r="C11087" s="5">
        <v>21.8659</v>
      </c>
    </row>
    <row r="11088" spans="2:3" x14ac:dyDescent="0.3">
      <c r="B11088" s="4" t="s">
        <v>10066</v>
      </c>
      <c r="C11088" s="5">
        <v>21.8659</v>
      </c>
    </row>
    <row r="11089" spans="2:3" x14ac:dyDescent="0.3">
      <c r="B11089" s="4" t="s">
        <v>10111</v>
      </c>
      <c r="C11089" s="5">
        <v>21.8659</v>
      </c>
    </row>
    <row r="11090" spans="2:3" x14ac:dyDescent="0.3">
      <c r="B11090" s="4" t="s">
        <v>8706</v>
      </c>
      <c r="C11090" s="5">
        <v>21.8659</v>
      </c>
    </row>
    <row r="11091" spans="2:3" x14ac:dyDescent="0.3">
      <c r="B11091" s="4" t="s">
        <v>7646</v>
      </c>
      <c r="C11091" s="5">
        <v>21.8659</v>
      </c>
    </row>
    <row r="11092" spans="2:3" x14ac:dyDescent="0.3">
      <c r="B11092" s="4" t="s">
        <v>7396</v>
      </c>
      <c r="C11092" s="5">
        <v>21.8659</v>
      </c>
    </row>
    <row r="11093" spans="2:3" x14ac:dyDescent="0.3">
      <c r="B11093" s="4" t="s">
        <v>4213</v>
      </c>
      <c r="C11093" s="5">
        <v>21.8659</v>
      </c>
    </row>
    <row r="11094" spans="2:3" x14ac:dyDescent="0.3">
      <c r="B11094" s="4" t="s">
        <v>3797</v>
      </c>
      <c r="C11094" s="5">
        <v>21.8659</v>
      </c>
    </row>
    <row r="11095" spans="2:3" x14ac:dyDescent="0.3">
      <c r="B11095" s="4" t="s">
        <v>3518</v>
      </c>
      <c r="C11095" s="5">
        <v>21.8659</v>
      </c>
    </row>
    <row r="11096" spans="2:3" x14ac:dyDescent="0.3">
      <c r="B11096" s="4" t="s">
        <v>787</v>
      </c>
      <c r="C11096" s="5">
        <v>21.8659</v>
      </c>
    </row>
    <row r="11097" spans="2:3" x14ac:dyDescent="0.3">
      <c r="B11097" s="4" t="s">
        <v>2029</v>
      </c>
      <c r="C11097" s="5">
        <v>21.8659</v>
      </c>
    </row>
    <row r="11098" spans="2:3" x14ac:dyDescent="0.3">
      <c r="B11098" s="4" t="s">
        <v>1276</v>
      </c>
      <c r="C11098" s="5">
        <v>21.8659</v>
      </c>
    </row>
    <row r="11099" spans="2:3" x14ac:dyDescent="0.3">
      <c r="B11099" s="4" t="s">
        <v>11736</v>
      </c>
      <c r="C11099" s="5">
        <v>21.7592</v>
      </c>
    </row>
    <row r="11100" spans="2:3" x14ac:dyDescent="0.3">
      <c r="B11100" s="4" t="s">
        <v>3853</v>
      </c>
      <c r="C11100" s="5">
        <v>21.609200000000001</v>
      </c>
    </row>
    <row r="11101" spans="2:3" x14ac:dyDescent="0.3">
      <c r="B11101" s="4" t="s">
        <v>4170</v>
      </c>
      <c r="C11101" s="5">
        <v>21.502500000000001</v>
      </c>
    </row>
    <row r="11102" spans="2:3" x14ac:dyDescent="0.3">
      <c r="B11102" s="4" t="s">
        <v>4171</v>
      </c>
      <c r="C11102" s="5">
        <v>21.177499999999998</v>
      </c>
    </row>
    <row r="11103" spans="2:3" x14ac:dyDescent="0.3">
      <c r="B11103" s="4" t="s">
        <v>1482</v>
      </c>
      <c r="C11103" s="5">
        <v>20.839100000000002</v>
      </c>
    </row>
    <row r="11104" spans="2:3" x14ac:dyDescent="0.3">
      <c r="B11104" s="4" t="s">
        <v>16639</v>
      </c>
      <c r="C11104" s="5">
        <v>20.677</v>
      </c>
    </row>
    <row r="11105" spans="2:3" x14ac:dyDescent="0.3">
      <c r="B11105" s="4" t="s">
        <v>4937</v>
      </c>
      <c r="C11105" s="5">
        <v>20.677</v>
      </c>
    </row>
    <row r="11106" spans="2:3" x14ac:dyDescent="0.3">
      <c r="B11106" s="4" t="s">
        <v>6046</v>
      </c>
      <c r="C11106" s="5">
        <v>20.620200000000001</v>
      </c>
    </row>
    <row r="11107" spans="2:3" x14ac:dyDescent="0.3">
      <c r="B11107" s="4" t="s">
        <v>10310</v>
      </c>
      <c r="C11107" s="5">
        <v>20.407599999999999</v>
      </c>
    </row>
    <row r="11108" spans="2:3" x14ac:dyDescent="0.3">
      <c r="B11108" s="4" t="s">
        <v>5769</v>
      </c>
      <c r="C11108" s="5">
        <v>20.407599999999999</v>
      </c>
    </row>
    <row r="11109" spans="2:3" x14ac:dyDescent="0.3">
      <c r="B11109" s="4" t="s">
        <v>3873</v>
      </c>
      <c r="C11109" s="5">
        <v>20.407599999999999</v>
      </c>
    </row>
    <row r="11110" spans="2:3" x14ac:dyDescent="0.3">
      <c r="B11110" s="4" t="s">
        <v>5683</v>
      </c>
      <c r="C11110" s="5">
        <v>20.325700000000001</v>
      </c>
    </row>
    <row r="11111" spans="2:3" x14ac:dyDescent="0.3">
      <c r="B11111" s="4" t="s">
        <v>11017</v>
      </c>
      <c r="C11111" s="5">
        <v>20.068999999999999</v>
      </c>
    </row>
    <row r="11112" spans="2:3" x14ac:dyDescent="0.3">
      <c r="B11112" s="4" t="s">
        <v>18349</v>
      </c>
      <c r="C11112" s="5">
        <v>19.9816</v>
      </c>
    </row>
    <row r="11113" spans="2:3" x14ac:dyDescent="0.3">
      <c r="B11113" s="4" t="s">
        <v>16722</v>
      </c>
      <c r="C11113" s="5">
        <v>19.9816</v>
      </c>
    </row>
    <row r="11114" spans="2:3" x14ac:dyDescent="0.3">
      <c r="B11114" s="4" t="s">
        <v>2486</v>
      </c>
      <c r="C11114" s="5">
        <v>19.9816</v>
      </c>
    </row>
    <row r="11115" spans="2:3" x14ac:dyDescent="0.3">
      <c r="B11115" s="4" t="s">
        <v>15402</v>
      </c>
      <c r="C11115" s="5">
        <v>19.919</v>
      </c>
    </row>
    <row r="11116" spans="2:3" x14ac:dyDescent="0.3">
      <c r="B11116" s="4" t="s">
        <v>1214</v>
      </c>
      <c r="C11116" s="5">
        <v>19.9068</v>
      </c>
    </row>
    <row r="11117" spans="2:3" x14ac:dyDescent="0.3">
      <c r="B11117" s="4" t="s">
        <v>6785</v>
      </c>
      <c r="C11117" s="5">
        <v>19.8993</v>
      </c>
    </row>
    <row r="11118" spans="2:3" x14ac:dyDescent="0.3">
      <c r="B11118" s="4" t="s">
        <v>7026</v>
      </c>
      <c r="C11118" s="5">
        <v>19.186700000000002</v>
      </c>
    </row>
    <row r="11119" spans="2:3" x14ac:dyDescent="0.3">
      <c r="B11119" s="4" t="s">
        <v>8430</v>
      </c>
      <c r="C11119" s="5">
        <v>19.148900000000001</v>
      </c>
    </row>
    <row r="11120" spans="2:3" x14ac:dyDescent="0.3">
      <c r="B11120" s="4" t="s">
        <v>17919</v>
      </c>
      <c r="C11120" s="5">
        <v>18.773700000000002</v>
      </c>
    </row>
    <row r="11121" spans="2:3" x14ac:dyDescent="0.3">
      <c r="B11121" s="4" t="s">
        <v>15771</v>
      </c>
      <c r="C11121" s="5">
        <v>18.773700000000002</v>
      </c>
    </row>
    <row r="11122" spans="2:3" x14ac:dyDescent="0.3">
      <c r="B11122" s="4" t="s">
        <v>2866</v>
      </c>
      <c r="C11122" s="5">
        <v>18.773700000000002</v>
      </c>
    </row>
    <row r="11123" spans="2:3" x14ac:dyDescent="0.3">
      <c r="B11123" s="4" t="s">
        <v>1907</v>
      </c>
      <c r="C11123" s="5">
        <v>18.773700000000002</v>
      </c>
    </row>
    <row r="11124" spans="2:3" x14ac:dyDescent="0.3">
      <c r="B11124" s="4" t="s">
        <v>1480</v>
      </c>
      <c r="C11124" s="5">
        <v>18.761099999999999</v>
      </c>
    </row>
    <row r="11125" spans="2:3" x14ac:dyDescent="0.3">
      <c r="B11125" s="4" t="s">
        <v>17096</v>
      </c>
      <c r="C11125" s="5">
        <v>18.7485</v>
      </c>
    </row>
    <row r="11126" spans="2:3" x14ac:dyDescent="0.3">
      <c r="B11126" s="4" t="s">
        <v>18386</v>
      </c>
      <c r="C11126" s="5">
        <v>18.7422</v>
      </c>
    </row>
    <row r="11127" spans="2:3" x14ac:dyDescent="0.3">
      <c r="B11127" s="4" t="s">
        <v>17478</v>
      </c>
      <c r="C11127" s="5">
        <v>18.7422</v>
      </c>
    </row>
    <row r="11128" spans="2:3" x14ac:dyDescent="0.3">
      <c r="B11128" s="4" t="s">
        <v>17572</v>
      </c>
      <c r="C11128" s="5">
        <v>18.7422</v>
      </c>
    </row>
    <row r="11129" spans="2:3" x14ac:dyDescent="0.3">
      <c r="B11129" s="4" t="s">
        <v>17300</v>
      </c>
      <c r="C11129" s="5">
        <v>18.7422</v>
      </c>
    </row>
    <row r="11130" spans="2:3" x14ac:dyDescent="0.3">
      <c r="B11130" s="4" t="s">
        <v>14558</v>
      </c>
      <c r="C11130" s="5">
        <v>18.7422</v>
      </c>
    </row>
    <row r="11131" spans="2:3" x14ac:dyDescent="0.3">
      <c r="B11131" s="4" t="s">
        <v>12916</v>
      </c>
      <c r="C11131" s="5">
        <v>18.7422</v>
      </c>
    </row>
    <row r="11132" spans="2:3" x14ac:dyDescent="0.3">
      <c r="B11132" s="4" t="s">
        <v>14172</v>
      </c>
      <c r="C11132" s="5">
        <v>18.7422</v>
      </c>
    </row>
    <row r="11133" spans="2:3" x14ac:dyDescent="0.3">
      <c r="B11133" s="4" t="s">
        <v>14298</v>
      </c>
      <c r="C11133" s="5">
        <v>18.7422</v>
      </c>
    </row>
    <row r="11134" spans="2:3" x14ac:dyDescent="0.3">
      <c r="B11134" s="4" t="s">
        <v>13021</v>
      </c>
      <c r="C11134" s="5">
        <v>18.7422</v>
      </c>
    </row>
    <row r="11135" spans="2:3" x14ac:dyDescent="0.3">
      <c r="B11135" s="4" t="s">
        <v>13417</v>
      </c>
      <c r="C11135" s="5">
        <v>18.7422</v>
      </c>
    </row>
    <row r="11136" spans="2:3" x14ac:dyDescent="0.3">
      <c r="B11136" s="4" t="s">
        <v>12232</v>
      </c>
      <c r="C11136" s="5">
        <v>18.7422</v>
      </c>
    </row>
    <row r="11137" spans="2:3" x14ac:dyDescent="0.3">
      <c r="B11137" s="4" t="s">
        <v>12281</v>
      </c>
      <c r="C11137" s="5">
        <v>18.7422</v>
      </c>
    </row>
    <row r="11138" spans="2:3" x14ac:dyDescent="0.3">
      <c r="B11138" s="4" t="s">
        <v>9370</v>
      </c>
      <c r="C11138" s="5">
        <v>18.7422</v>
      </c>
    </row>
    <row r="11139" spans="2:3" x14ac:dyDescent="0.3">
      <c r="B11139" s="4" t="s">
        <v>7679</v>
      </c>
      <c r="C11139" s="5">
        <v>18.7422</v>
      </c>
    </row>
    <row r="11140" spans="2:3" x14ac:dyDescent="0.3">
      <c r="B11140" s="4" t="s">
        <v>5731</v>
      </c>
      <c r="C11140" s="5">
        <v>18.7422</v>
      </c>
    </row>
    <row r="11141" spans="2:3" x14ac:dyDescent="0.3">
      <c r="B11141" s="4" t="s">
        <v>6454</v>
      </c>
      <c r="C11141" s="5">
        <v>18.7422</v>
      </c>
    </row>
    <row r="11142" spans="2:3" x14ac:dyDescent="0.3">
      <c r="B11142" s="4" t="s">
        <v>5238</v>
      </c>
      <c r="C11142" s="5">
        <v>18.7422</v>
      </c>
    </row>
    <row r="11143" spans="2:3" x14ac:dyDescent="0.3">
      <c r="B11143" s="4" t="s">
        <v>4570</v>
      </c>
      <c r="C11143" s="5">
        <v>18.7422</v>
      </c>
    </row>
    <row r="11144" spans="2:3" x14ac:dyDescent="0.3">
      <c r="B11144" s="4" t="s">
        <v>4978</v>
      </c>
      <c r="C11144" s="5">
        <v>18.7422</v>
      </c>
    </row>
    <row r="11145" spans="2:3" x14ac:dyDescent="0.3">
      <c r="B11145" s="4" t="s">
        <v>2455</v>
      </c>
      <c r="C11145" s="5">
        <v>18.7422</v>
      </c>
    </row>
    <row r="11146" spans="2:3" x14ac:dyDescent="0.3">
      <c r="B11146" s="4" t="s">
        <v>1898</v>
      </c>
      <c r="C11146" s="5">
        <v>18.7422</v>
      </c>
    </row>
    <row r="11147" spans="2:3" x14ac:dyDescent="0.3">
      <c r="B11147" s="4" t="s">
        <v>12579</v>
      </c>
      <c r="C11147" s="5">
        <v>18.609300000000001</v>
      </c>
    </row>
    <row r="11148" spans="2:3" x14ac:dyDescent="0.3">
      <c r="B11148" s="4" t="s">
        <v>12443</v>
      </c>
      <c r="C11148" s="5">
        <v>18.609300000000001</v>
      </c>
    </row>
    <row r="11149" spans="2:3" x14ac:dyDescent="0.3">
      <c r="B11149" s="4" t="s">
        <v>8850</v>
      </c>
      <c r="C11149" s="5">
        <v>18.609300000000001</v>
      </c>
    </row>
    <row r="11150" spans="2:3" x14ac:dyDescent="0.3">
      <c r="B11150" s="4" t="s">
        <v>4625</v>
      </c>
      <c r="C11150" s="5">
        <v>18.609300000000001</v>
      </c>
    </row>
    <row r="11151" spans="2:3" x14ac:dyDescent="0.3">
      <c r="B11151" s="4" t="s">
        <v>11780</v>
      </c>
      <c r="C11151" s="5">
        <v>18.485499999999998</v>
      </c>
    </row>
    <row r="11152" spans="2:3" x14ac:dyDescent="0.3">
      <c r="B11152" s="4" t="s">
        <v>16729</v>
      </c>
      <c r="C11152" s="5">
        <v>18.266199999999998</v>
      </c>
    </row>
    <row r="11153" spans="2:3" x14ac:dyDescent="0.3">
      <c r="B11153" s="4" t="s">
        <v>6049</v>
      </c>
      <c r="C11153" s="5">
        <v>18.266199999999998</v>
      </c>
    </row>
    <row r="11154" spans="2:3" x14ac:dyDescent="0.3">
      <c r="B11154" s="4" t="s">
        <v>16601</v>
      </c>
      <c r="C11154" s="5">
        <v>18.1477</v>
      </c>
    </row>
    <row r="11155" spans="2:3" x14ac:dyDescent="0.3">
      <c r="B11155" s="4" t="s">
        <v>7228</v>
      </c>
      <c r="C11155" s="5">
        <v>18.1477</v>
      </c>
    </row>
    <row r="11156" spans="2:3" x14ac:dyDescent="0.3">
      <c r="B11156" s="4" t="s">
        <v>12738</v>
      </c>
      <c r="C11156" s="5">
        <v>17.972100000000001</v>
      </c>
    </row>
    <row r="11157" spans="2:3" x14ac:dyDescent="0.3">
      <c r="B11157" s="4" t="s">
        <v>18587</v>
      </c>
      <c r="C11157" s="5">
        <v>17.715399999999999</v>
      </c>
    </row>
    <row r="11158" spans="2:3" x14ac:dyDescent="0.3">
      <c r="B11158" s="4" t="s">
        <v>5074</v>
      </c>
      <c r="C11158" s="5">
        <v>17.483899999999998</v>
      </c>
    </row>
    <row r="11159" spans="2:3" x14ac:dyDescent="0.3">
      <c r="B11159" s="4" t="s">
        <v>2263</v>
      </c>
      <c r="C11159" s="5">
        <v>17.483899999999998</v>
      </c>
    </row>
    <row r="11160" spans="2:3" x14ac:dyDescent="0.3">
      <c r="B11160" s="4" t="s">
        <v>13331</v>
      </c>
      <c r="C11160" s="5">
        <v>17.4587</v>
      </c>
    </row>
    <row r="11161" spans="2:3" x14ac:dyDescent="0.3">
      <c r="B11161" s="4" t="s">
        <v>5306</v>
      </c>
      <c r="C11161" s="5">
        <v>17.202000000000002</v>
      </c>
    </row>
    <row r="11162" spans="2:3" x14ac:dyDescent="0.3">
      <c r="B11162" s="4" t="s">
        <v>18885</v>
      </c>
      <c r="C11162" s="5">
        <v>16.795300000000001</v>
      </c>
    </row>
    <row r="11163" spans="2:3" x14ac:dyDescent="0.3">
      <c r="B11163" s="4" t="s">
        <v>5298</v>
      </c>
      <c r="C11163" s="5">
        <v>16.795300000000001</v>
      </c>
    </row>
    <row r="11164" spans="2:3" x14ac:dyDescent="0.3">
      <c r="B11164" s="4" t="s">
        <v>5593</v>
      </c>
      <c r="C11164" s="5">
        <v>16.795300000000001</v>
      </c>
    </row>
    <row r="11165" spans="2:3" x14ac:dyDescent="0.3">
      <c r="B11165" s="4" t="s">
        <v>18202</v>
      </c>
      <c r="C11165" s="5">
        <v>16.541599999999999</v>
      </c>
    </row>
    <row r="11166" spans="2:3" x14ac:dyDescent="0.3">
      <c r="B11166" s="4" t="s">
        <v>15787</v>
      </c>
      <c r="C11166" s="5">
        <v>16.541599999999999</v>
      </c>
    </row>
    <row r="11167" spans="2:3" x14ac:dyDescent="0.3">
      <c r="B11167" s="4" t="s">
        <v>8797</v>
      </c>
      <c r="C11167" s="5">
        <v>16.541599999999999</v>
      </c>
    </row>
    <row r="11168" spans="2:3" x14ac:dyDescent="0.3">
      <c r="B11168" s="4" t="s">
        <v>17514</v>
      </c>
      <c r="C11168" s="5">
        <v>16.538600000000002</v>
      </c>
    </row>
    <row r="11169" spans="2:3" x14ac:dyDescent="0.3">
      <c r="B11169" s="4" t="s">
        <v>15914</v>
      </c>
      <c r="C11169" s="5">
        <v>16.4634</v>
      </c>
    </row>
    <row r="11170" spans="2:3" x14ac:dyDescent="0.3">
      <c r="B11170" s="4" t="s">
        <v>1759</v>
      </c>
      <c r="C11170" s="5">
        <v>16.025200000000002</v>
      </c>
    </row>
    <row r="11171" spans="2:3" x14ac:dyDescent="0.3">
      <c r="B11171" s="4" t="s">
        <v>18167</v>
      </c>
      <c r="C11171" s="5">
        <v>15.7685</v>
      </c>
    </row>
    <row r="11172" spans="2:3" x14ac:dyDescent="0.3">
      <c r="B11172" s="4" t="s">
        <v>11870</v>
      </c>
      <c r="C11172" s="5">
        <v>15.7685</v>
      </c>
    </row>
    <row r="11173" spans="2:3" x14ac:dyDescent="0.3">
      <c r="B11173" s="4" t="s">
        <v>2295</v>
      </c>
      <c r="C11173" s="5">
        <v>15.7685</v>
      </c>
    </row>
    <row r="11174" spans="2:3" x14ac:dyDescent="0.3">
      <c r="B11174" s="4" t="s">
        <v>17850</v>
      </c>
      <c r="C11174" s="5">
        <v>15.643700000000001</v>
      </c>
    </row>
    <row r="11175" spans="2:3" x14ac:dyDescent="0.3">
      <c r="B11175" s="4" t="s">
        <v>14800</v>
      </c>
      <c r="C11175" s="5">
        <v>15.643700000000001</v>
      </c>
    </row>
    <row r="11176" spans="2:3" x14ac:dyDescent="0.3">
      <c r="B11176" s="4" t="s">
        <v>10665</v>
      </c>
      <c r="C11176" s="5">
        <v>15.643700000000001</v>
      </c>
    </row>
    <row r="11177" spans="2:3" x14ac:dyDescent="0.3">
      <c r="B11177" s="4" t="s">
        <v>6639</v>
      </c>
      <c r="C11177" s="5">
        <v>15.643700000000001</v>
      </c>
    </row>
    <row r="11178" spans="2:3" x14ac:dyDescent="0.3">
      <c r="B11178" s="4" t="s">
        <v>5444</v>
      </c>
      <c r="C11178" s="5">
        <v>15.643700000000001</v>
      </c>
    </row>
    <row r="11179" spans="2:3" x14ac:dyDescent="0.3">
      <c r="B11179" s="4" t="s">
        <v>18988</v>
      </c>
      <c r="C11179" s="5">
        <v>15.618499999999999</v>
      </c>
    </row>
    <row r="11180" spans="2:3" x14ac:dyDescent="0.3">
      <c r="B11180" s="4" t="s">
        <v>16889</v>
      </c>
      <c r="C11180" s="5">
        <v>15.618499999999999</v>
      </c>
    </row>
    <row r="11181" spans="2:3" x14ac:dyDescent="0.3">
      <c r="B11181" s="4" t="s">
        <v>16324</v>
      </c>
      <c r="C11181" s="5">
        <v>15.618499999999999</v>
      </c>
    </row>
    <row r="11182" spans="2:3" x14ac:dyDescent="0.3">
      <c r="B11182" s="4" t="s">
        <v>15023</v>
      </c>
      <c r="C11182" s="5">
        <v>15.618499999999999</v>
      </c>
    </row>
    <row r="11183" spans="2:3" x14ac:dyDescent="0.3">
      <c r="B11183" s="4" t="s">
        <v>15373</v>
      </c>
      <c r="C11183" s="5">
        <v>15.618499999999999</v>
      </c>
    </row>
    <row r="11184" spans="2:3" x14ac:dyDescent="0.3">
      <c r="B11184" s="4" t="s">
        <v>11803</v>
      </c>
      <c r="C11184" s="5">
        <v>15.618499999999999</v>
      </c>
    </row>
    <row r="11185" spans="2:3" x14ac:dyDescent="0.3">
      <c r="B11185" s="4" t="s">
        <v>11909</v>
      </c>
      <c r="C11185" s="5">
        <v>15.618499999999999</v>
      </c>
    </row>
    <row r="11186" spans="2:3" x14ac:dyDescent="0.3">
      <c r="B11186" s="4" t="s">
        <v>12324</v>
      </c>
      <c r="C11186" s="5">
        <v>15.618499999999999</v>
      </c>
    </row>
    <row r="11187" spans="2:3" x14ac:dyDescent="0.3">
      <c r="B11187" s="4" t="s">
        <v>9592</v>
      </c>
      <c r="C11187" s="5">
        <v>15.618499999999999</v>
      </c>
    </row>
    <row r="11188" spans="2:3" x14ac:dyDescent="0.3">
      <c r="B11188" s="4" t="s">
        <v>7124</v>
      </c>
      <c r="C11188" s="5">
        <v>15.618499999999999</v>
      </c>
    </row>
    <row r="11189" spans="2:3" x14ac:dyDescent="0.3">
      <c r="B11189" s="4" t="s">
        <v>6341</v>
      </c>
      <c r="C11189" s="5">
        <v>15.618499999999999</v>
      </c>
    </row>
    <row r="11190" spans="2:3" x14ac:dyDescent="0.3">
      <c r="B11190" s="4" t="s">
        <v>4880</v>
      </c>
      <c r="C11190" s="5">
        <v>15.618499999999999</v>
      </c>
    </row>
    <row r="11191" spans="2:3" x14ac:dyDescent="0.3">
      <c r="B11191" s="4" t="s">
        <v>3983</v>
      </c>
      <c r="C11191" s="5">
        <v>15.618499999999999</v>
      </c>
    </row>
    <row r="11192" spans="2:3" x14ac:dyDescent="0.3">
      <c r="B11192" s="4" t="s">
        <v>18846</v>
      </c>
      <c r="C11192" s="5">
        <v>15.5299</v>
      </c>
    </row>
    <row r="11193" spans="2:3" x14ac:dyDescent="0.3">
      <c r="B11193" s="4" t="s">
        <v>17304</v>
      </c>
      <c r="C11193" s="5">
        <v>15.355499999999999</v>
      </c>
    </row>
    <row r="11194" spans="2:3" x14ac:dyDescent="0.3">
      <c r="B11194" s="4" t="s">
        <v>11160</v>
      </c>
      <c r="C11194" s="5">
        <v>15.3307</v>
      </c>
    </row>
    <row r="11195" spans="2:3" x14ac:dyDescent="0.3">
      <c r="B11195" s="4" t="s">
        <v>18105</v>
      </c>
      <c r="C11195" s="5">
        <v>15.1051</v>
      </c>
    </row>
    <row r="11196" spans="2:3" x14ac:dyDescent="0.3">
      <c r="B11196" s="4" t="s">
        <v>13576</v>
      </c>
      <c r="C11196" s="5">
        <v>14.9862</v>
      </c>
    </row>
    <row r="11197" spans="2:3" x14ac:dyDescent="0.3">
      <c r="B11197" s="4" t="s">
        <v>17177</v>
      </c>
      <c r="C11197" s="5">
        <v>14.930099999999999</v>
      </c>
    </row>
    <row r="11198" spans="2:3" x14ac:dyDescent="0.3">
      <c r="B11198" s="4" t="s">
        <v>16560</v>
      </c>
      <c r="C11198" s="5">
        <v>14.930099999999999</v>
      </c>
    </row>
    <row r="11199" spans="2:3" x14ac:dyDescent="0.3">
      <c r="B11199" s="4" t="s">
        <v>14573</v>
      </c>
      <c r="C11199" s="5">
        <v>14.591699999999999</v>
      </c>
    </row>
    <row r="11200" spans="2:3" x14ac:dyDescent="0.3">
      <c r="B11200" s="4" t="s">
        <v>16228</v>
      </c>
      <c r="C11200" s="5">
        <v>14.4739</v>
      </c>
    </row>
    <row r="11201" spans="2:3" x14ac:dyDescent="0.3">
      <c r="B11201" s="4" t="s">
        <v>17027</v>
      </c>
      <c r="C11201" s="5">
        <v>14.4739</v>
      </c>
    </row>
    <row r="11202" spans="2:3" x14ac:dyDescent="0.3">
      <c r="B11202" s="4" t="s">
        <v>13258</v>
      </c>
      <c r="C11202" s="5">
        <v>14.335000000000001</v>
      </c>
    </row>
    <row r="11203" spans="2:3" x14ac:dyDescent="0.3">
      <c r="B11203" s="4" t="s">
        <v>7841</v>
      </c>
      <c r="C11203" s="5">
        <v>14.335000000000001</v>
      </c>
    </row>
    <row r="11204" spans="2:3" x14ac:dyDescent="0.3">
      <c r="B11204" s="4" t="s">
        <v>5598</v>
      </c>
      <c r="C11204" s="5">
        <v>14.335000000000001</v>
      </c>
    </row>
    <row r="11205" spans="2:3" x14ac:dyDescent="0.3">
      <c r="B11205" s="4" t="s">
        <v>13097</v>
      </c>
      <c r="C11205" s="5">
        <v>13.9283</v>
      </c>
    </row>
    <row r="11206" spans="2:3" x14ac:dyDescent="0.3">
      <c r="B11206" s="4" t="s">
        <v>12892</v>
      </c>
      <c r="C11206" s="5">
        <v>13.9283</v>
      </c>
    </row>
    <row r="11207" spans="2:3" x14ac:dyDescent="0.3">
      <c r="B11207" s="4" t="s">
        <v>7512</v>
      </c>
      <c r="C11207" s="5">
        <v>13.9283</v>
      </c>
    </row>
    <row r="11208" spans="2:3" x14ac:dyDescent="0.3">
      <c r="B11208" s="4" t="s">
        <v>15958</v>
      </c>
      <c r="C11208" s="5">
        <v>13.759499999999999</v>
      </c>
    </row>
    <row r="11209" spans="2:3" x14ac:dyDescent="0.3">
      <c r="B11209" s="4" t="s">
        <v>8159</v>
      </c>
      <c r="C11209" s="5">
        <v>13.759499999999999</v>
      </c>
    </row>
    <row r="11210" spans="2:3" x14ac:dyDescent="0.3">
      <c r="B11210" s="4" t="s">
        <v>8272</v>
      </c>
      <c r="C11210" s="5">
        <v>13.671600000000002</v>
      </c>
    </row>
    <row r="11211" spans="2:3" x14ac:dyDescent="0.3">
      <c r="B11211" s="4" t="s">
        <v>8246</v>
      </c>
      <c r="C11211" s="5">
        <v>13.671600000000002</v>
      </c>
    </row>
    <row r="11212" spans="2:3" x14ac:dyDescent="0.3">
      <c r="B11212" s="4" t="s">
        <v>16024</v>
      </c>
      <c r="C11212" s="5">
        <v>13.4527</v>
      </c>
    </row>
    <row r="11213" spans="2:3" x14ac:dyDescent="0.3">
      <c r="B11213" s="4" t="s">
        <v>16903</v>
      </c>
      <c r="C11213" s="5">
        <v>13.4527</v>
      </c>
    </row>
    <row r="11214" spans="2:3" x14ac:dyDescent="0.3">
      <c r="B11214" s="4" t="s">
        <v>6890</v>
      </c>
      <c r="C11214" s="5">
        <v>13.4527</v>
      </c>
    </row>
    <row r="11215" spans="2:3" x14ac:dyDescent="0.3">
      <c r="B11215" s="4" t="s">
        <v>8614</v>
      </c>
      <c r="C11215" s="5">
        <v>13.2271</v>
      </c>
    </row>
    <row r="11216" spans="2:3" x14ac:dyDescent="0.3">
      <c r="B11216" s="4" t="s">
        <v>6750</v>
      </c>
      <c r="C11216" s="5">
        <v>13.158199999999999</v>
      </c>
    </row>
    <row r="11217" spans="2:3" x14ac:dyDescent="0.3">
      <c r="B11217" s="4" t="s">
        <v>1962</v>
      </c>
      <c r="C11217" s="5">
        <v>13.158199999999999</v>
      </c>
    </row>
    <row r="11218" spans="2:3" x14ac:dyDescent="0.3">
      <c r="B11218" s="4" t="s">
        <v>13081</v>
      </c>
      <c r="C11218" s="5">
        <v>12.9015</v>
      </c>
    </row>
    <row r="11219" spans="2:3" x14ac:dyDescent="0.3">
      <c r="B11219" s="4" t="s">
        <v>5346</v>
      </c>
      <c r="C11219" s="5">
        <v>12.9015</v>
      </c>
    </row>
    <row r="11220" spans="2:3" x14ac:dyDescent="0.3">
      <c r="B11220" s="4" t="s">
        <v>1004</v>
      </c>
      <c r="C11220" s="5">
        <v>12.9015</v>
      </c>
    </row>
    <row r="11221" spans="2:3" x14ac:dyDescent="0.3">
      <c r="B11221" s="4" t="s">
        <v>6847</v>
      </c>
      <c r="C11221" s="5">
        <v>12.507400000000001</v>
      </c>
    </row>
    <row r="11222" spans="2:3" x14ac:dyDescent="0.3">
      <c r="B11222" s="4" t="s">
        <v>2099</v>
      </c>
      <c r="C11222" s="5">
        <v>12.507400000000001</v>
      </c>
    </row>
    <row r="11223" spans="2:3" x14ac:dyDescent="0.3">
      <c r="B11223" s="4" t="s">
        <v>18018</v>
      </c>
      <c r="C11223" s="5">
        <v>12.4948</v>
      </c>
    </row>
    <row r="11224" spans="2:3" x14ac:dyDescent="0.3">
      <c r="B11224" s="4" t="s">
        <v>12764</v>
      </c>
      <c r="C11224" s="5">
        <v>12.4948</v>
      </c>
    </row>
    <row r="11225" spans="2:3" x14ac:dyDescent="0.3">
      <c r="B11225" s="4" t="s">
        <v>11743</v>
      </c>
      <c r="C11225" s="5">
        <v>12.4948</v>
      </c>
    </row>
    <row r="11226" spans="2:3" x14ac:dyDescent="0.3">
      <c r="B11226" s="4" t="s">
        <v>11775</v>
      </c>
      <c r="C11226" s="5">
        <v>12.4948</v>
      </c>
    </row>
    <row r="11227" spans="2:3" x14ac:dyDescent="0.3">
      <c r="B11227" s="4" t="s">
        <v>11251</v>
      </c>
      <c r="C11227" s="5">
        <v>12.4948</v>
      </c>
    </row>
    <row r="11228" spans="2:3" x14ac:dyDescent="0.3">
      <c r="B11228" s="4" t="s">
        <v>10823</v>
      </c>
      <c r="C11228" s="5">
        <v>12.4948</v>
      </c>
    </row>
    <row r="11229" spans="2:3" x14ac:dyDescent="0.3">
      <c r="B11229" s="4" t="s">
        <v>10570</v>
      </c>
      <c r="C11229" s="5">
        <v>12.4948</v>
      </c>
    </row>
    <row r="11230" spans="2:3" x14ac:dyDescent="0.3">
      <c r="B11230" s="4" t="s">
        <v>8305</v>
      </c>
      <c r="C11230" s="5">
        <v>12.4948</v>
      </c>
    </row>
    <row r="11231" spans="2:3" x14ac:dyDescent="0.3">
      <c r="B11231" s="4" t="s">
        <v>9237</v>
      </c>
      <c r="C11231" s="5">
        <v>12.4948</v>
      </c>
    </row>
    <row r="11232" spans="2:3" x14ac:dyDescent="0.3">
      <c r="B11232" s="4" t="s">
        <v>8444</v>
      </c>
      <c r="C11232" s="5">
        <v>12.4948</v>
      </c>
    </row>
    <row r="11233" spans="2:3" x14ac:dyDescent="0.3">
      <c r="B11233" s="4" t="s">
        <v>6928</v>
      </c>
      <c r="C11233" s="5">
        <v>12.4948</v>
      </c>
    </row>
    <row r="11234" spans="2:3" x14ac:dyDescent="0.3">
      <c r="B11234" s="4" t="s">
        <v>8009</v>
      </c>
      <c r="C11234" s="5">
        <v>12.4948</v>
      </c>
    </row>
    <row r="11235" spans="2:3" x14ac:dyDescent="0.3">
      <c r="B11235" s="4" t="s">
        <v>6241</v>
      </c>
      <c r="C11235" s="5">
        <v>12.4948</v>
      </c>
    </row>
    <row r="11236" spans="2:3" x14ac:dyDescent="0.3">
      <c r="B11236" s="4" t="s">
        <v>5250</v>
      </c>
      <c r="C11236" s="5">
        <v>12.4948</v>
      </c>
    </row>
    <row r="11237" spans="2:3" x14ac:dyDescent="0.3">
      <c r="B11237" s="4" t="s">
        <v>5163</v>
      </c>
      <c r="C11237" s="5">
        <v>12.4948</v>
      </c>
    </row>
    <row r="11238" spans="2:3" x14ac:dyDescent="0.3">
      <c r="B11238" s="4" t="s">
        <v>2325</v>
      </c>
      <c r="C11238" s="5">
        <v>12.4948</v>
      </c>
    </row>
    <row r="11239" spans="2:3" x14ac:dyDescent="0.3">
      <c r="B11239" s="4" t="s">
        <v>1600</v>
      </c>
      <c r="C11239" s="5">
        <v>12.4948</v>
      </c>
    </row>
    <row r="11240" spans="2:3" x14ac:dyDescent="0.3">
      <c r="B11240" s="4" t="s">
        <v>1364</v>
      </c>
      <c r="C11240" s="5">
        <v>12.4948</v>
      </c>
    </row>
    <row r="11241" spans="2:3" x14ac:dyDescent="0.3">
      <c r="B11241" s="4" t="s">
        <v>1470</v>
      </c>
      <c r="C11241" s="5">
        <v>12.4948</v>
      </c>
    </row>
    <row r="11242" spans="2:3" x14ac:dyDescent="0.3">
      <c r="B11242" s="4" t="s">
        <v>10189</v>
      </c>
      <c r="C11242" s="5">
        <v>12.4177</v>
      </c>
    </row>
    <row r="11243" spans="2:3" x14ac:dyDescent="0.3">
      <c r="B11243" s="4" t="s">
        <v>6771</v>
      </c>
      <c r="C11243" s="5">
        <v>12.4177</v>
      </c>
    </row>
    <row r="11244" spans="2:3" x14ac:dyDescent="0.3">
      <c r="B11244" s="4" t="s">
        <v>3246</v>
      </c>
      <c r="C11244" s="5">
        <v>12.4177</v>
      </c>
    </row>
    <row r="11245" spans="2:3" x14ac:dyDescent="0.3">
      <c r="B11245" s="4" t="s">
        <v>14928</v>
      </c>
      <c r="C11245" s="5">
        <v>12.4062</v>
      </c>
    </row>
    <row r="11246" spans="2:3" x14ac:dyDescent="0.3">
      <c r="B11246" s="4" t="s">
        <v>13300</v>
      </c>
      <c r="C11246" s="5">
        <v>12.4062</v>
      </c>
    </row>
    <row r="11247" spans="2:3" x14ac:dyDescent="0.3">
      <c r="B11247" s="4" t="s">
        <v>11500</v>
      </c>
      <c r="C11247" s="5">
        <v>12.4062</v>
      </c>
    </row>
    <row r="11248" spans="2:3" x14ac:dyDescent="0.3">
      <c r="B11248" s="4" t="s">
        <v>8705</v>
      </c>
      <c r="C11248" s="5">
        <v>12.4062</v>
      </c>
    </row>
    <row r="11249" spans="2:3" x14ac:dyDescent="0.3">
      <c r="B11249" s="4" t="s">
        <v>4696</v>
      </c>
      <c r="C11249" s="5">
        <v>12.4062</v>
      </c>
    </row>
    <row r="11250" spans="2:3" x14ac:dyDescent="0.3">
      <c r="B11250" s="4" t="s">
        <v>2109</v>
      </c>
      <c r="C11250" s="5">
        <v>11.7247</v>
      </c>
    </row>
    <row r="11251" spans="2:3" x14ac:dyDescent="0.3">
      <c r="B11251" s="4" t="s">
        <v>18784</v>
      </c>
      <c r="C11251" s="5">
        <v>11.4977</v>
      </c>
    </row>
    <row r="11252" spans="2:3" x14ac:dyDescent="0.3">
      <c r="B11252" s="4" t="s">
        <v>18382</v>
      </c>
      <c r="C11252" s="5">
        <v>11.4977</v>
      </c>
    </row>
    <row r="11253" spans="2:3" x14ac:dyDescent="0.3">
      <c r="B11253" s="4" t="s">
        <v>16057</v>
      </c>
      <c r="C11253" s="5">
        <v>11.4977</v>
      </c>
    </row>
    <row r="11254" spans="2:3" x14ac:dyDescent="0.3">
      <c r="B11254" s="4" t="s">
        <v>4380</v>
      </c>
      <c r="C11254" s="5">
        <v>11.4977</v>
      </c>
    </row>
    <row r="11255" spans="2:3" x14ac:dyDescent="0.3">
      <c r="B11255" s="4" t="s">
        <v>3065</v>
      </c>
      <c r="C11255" s="5">
        <v>11.468</v>
      </c>
    </row>
    <row r="11256" spans="2:3" x14ac:dyDescent="0.3">
      <c r="B11256" s="4" t="s">
        <v>2369</v>
      </c>
      <c r="C11256" s="5">
        <v>11.394499999999999</v>
      </c>
    </row>
    <row r="11257" spans="2:3" x14ac:dyDescent="0.3">
      <c r="B11257" s="4" t="s">
        <v>16455</v>
      </c>
      <c r="C11257" s="5">
        <v>10.804600000000001</v>
      </c>
    </row>
    <row r="11258" spans="2:3" x14ac:dyDescent="0.3">
      <c r="B11258" s="4" t="s">
        <v>11583</v>
      </c>
      <c r="C11258" s="5">
        <v>10.3385</v>
      </c>
    </row>
    <row r="11259" spans="2:3" x14ac:dyDescent="0.3">
      <c r="B11259" s="4" t="s">
        <v>10966</v>
      </c>
      <c r="C11259" s="5">
        <v>10.2912</v>
      </c>
    </row>
    <row r="11260" spans="2:3" x14ac:dyDescent="0.3">
      <c r="B11260" s="4" t="s">
        <v>13589</v>
      </c>
      <c r="C11260" s="5">
        <v>10.0345</v>
      </c>
    </row>
    <row r="11261" spans="2:3" x14ac:dyDescent="0.3">
      <c r="B11261" s="4" t="s">
        <v>7358</v>
      </c>
      <c r="C11261" s="5">
        <v>10.0345</v>
      </c>
    </row>
    <row r="11262" spans="2:3" x14ac:dyDescent="0.3">
      <c r="B11262" s="4" t="s">
        <v>2867</v>
      </c>
      <c r="C11262" s="5">
        <v>10.0345</v>
      </c>
    </row>
    <row r="11263" spans="2:3" x14ac:dyDescent="0.3">
      <c r="B11263" s="4" t="s">
        <v>16245</v>
      </c>
      <c r="C11263" s="5">
        <v>9.9908000000000001</v>
      </c>
    </row>
    <row r="11264" spans="2:3" x14ac:dyDescent="0.3">
      <c r="B11264" s="4" t="s">
        <v>5364</v>
      </c>
      <c r="C11264" s="5">
        <v>9.5608000000000004</v>
      </c>
    </row>
    <row r="11265" spans="2:3" x14ac:dyDescent="0.3">
      <c r="B11265" s="4" t="s">
        <v>7543</v>
      </c>
      <c r="C11265" s="5">
        <v>9.3773999999999997</v>
      </c>
    </row>
    <row r="11266" spans="2:3" x14ac:dyDescent="0.3">
      <c r="B11266" s="4" t="s">
        <v>17450</v>
      </c>
      <c r="C11266" s="5">
        <v>9.3711000000000002</v>
      </c>
    </row>
    <row r="11267" spans="2:3" x14ac:dyDescent="0.3">
      <c r="B11267" s="4" t="s">
        <v>16666</v>
      </c>
      <c r="C11267" s="5">
        <v>9.3711000000000002</v>
      </c>
    </row>
    <row r="11268" spans="2:3" x14ac:dyDescent="0.3">
      <c r="B11268" s="4" t="s">
        <v>14663</v>
      </c>
      <c r="C11268" s="5">
        <v>9.3711000000000002</v>
      </c>
    </row>
    <row r="11269" spans="2:3" x14ac:dyDescent="0.3">
      <c r="B11269" s="4" t="s">
        <v>14002</v>
      </c>
      <c r="C11269" s="5">
        <v>9.3711000000000002</v>
      </c>
    </row>
    <row r="11270" spans="2:3" x14ac:dyDescent="0.3">
      <c r="B11270" s="4" t="s">
        <v>14091</v>
      </c>
      <c r="C11270" s="5">
        <v>9.3711000000000002</v>
      </c>
    </row>
    <row r="11271" spans="2:3" x14ac:dyDescent="0.3">
      <c r="B11271" s="4" t="s">
        <v>13609</v>
      </c>
      <c r="C11271" s="5">
        <v>9.3711000000000002</v>
      </c>
    </row>
    <row r="11272" spans="2:3" x14ac:dyDescent="0.3">
      <c r="B11272" s="4" t="s">
        <v>12517</v>
      </c>
      <c r="C11272" s="5">
        <v>9.3711000000000002</v>
      </c>
    </row>
    <row r="11273" spans="2:3" x14ac:dyDescent="0.3">
      <c r="B11273" s="4" t="s">
        <v>12524</v>
      </c>
      <c r="C11273" s="5">
        <v>9.3711000000000002</v>
      </c>
    </row>
    <row r="11274" spans="2:3" x14ac:dyDescent="0.3">
      <c r="B11274" s="4" t="s">
        <v>10246</v>
      </c>
      <c r="C11274" s="5">
        <v>9.3711000000000002</v>
      </c>
    </row>
    <row r="11275" spans="2:3" x14ac:dyDescent="0.3">
      <c r="B11275" s="4" t="s">
        <v>10812</v>
      </c>
      <c r="C11275" s="5">
        <v>9.3711000000000002</v>
      </c>
    </row>
    <row r="11276" spans="2:3" x14ac:dyDescent="0.3">
      <c r="B11276" s="4" t="s">
        <v>9551</v>
      </c>
      <c r="C11276" s="5">
        <v>9.3711000000000002</v>
      </c>
    </row>
    <row r="11277" spans="2:3" x14ac:dyDescent="0.3">
      <c r="B11277" s="4" t="s">
        <v>8574</v>
      </c>
      <c r="C11277" s="5">
        <v>9.3711000000000002</v>
      </c>
    </row>
    <row r="11278" spans="2:3" x14ac:dyDescent="0.3">
      <c r="B11278" s="4" t="s">
        <v>9424</v>
      </c>
      <c r="C11278" s="5">
        <v>9.3711000000000002</v>
      </c>
    </row>
    <row r="11279" spans="2:3" x14ac:dyDescent="0.3">
      <c r="B11279" s="4" t="s">
        <v>8256</v>
      </c>
      <c r="C11279" s="5">
        <v>9.3711000000000002</v>
      </c>
    </row>
    <row r="11280" spans="2:3" x14ac:dyDescent="0.3">
      <c r="B11280" s="4" t="s">
        <v>7800</v>
      </c>
      <c r="C11280" s="5">
        <v>9.3711000000000002</v>
      </c>
    </row>
    <row r="11281" spans="2:3" x14ac:dyDescent="0.3">
      <c r="B11281" s="4" t="s">
        <v>5014</v>
      </c>
      <c r="C11281" s="5">
        <v>9.3711000000000002</v>
      </c>
    </row>
    <row r="11282" spans="2:3" x14ac:dyDescent="0.3">
      <c r="B11282" s="4" t="s">
        <v>3921</v>
      </c>
      <c r="C11282" s="5">
        <v>9.3711000000000002</v>
      </c>
    </row>
    <row r="11283" spans="2:3" x14ac:dyDescent="0.3">
      <c r="B11283" s="4" t="s">
        <v>3267</v>
      </c>
      <c r="C11283" s="5">
        <v>9.3711000000000002</v>
      </c>
    </row>
    <row r="11284" spans="2:3" x14ac:dyDescent="0.3">
      <c r="B11284" s="4" t="s">
        <v>1986</v>
      </c>
      <c r="C11284" s="5">
        <v>9.3711000000000002</v>
      </c>
    </row>
    <row r="11285" spans="2:3" x14ac:dyDescent="0.3">
      <c r="B11285" s="4" t="s">
        <v>15540</v>
      </c>
      <c r="C11285" s="5">
        <v>9.2958999999999996</v>
      </c>
    </row>
    <row r="11286" spans="2:3" x14ac:dyDescent="0.3">
      <c r="B11286" s="4" t="s">
        <v>15531</v>
      </c>
      <c r="C11286" s="5">
        <v>9.2958999999999996</v>
      </c>
    </row>
    <row r="11287" spans="2:3" x14ac:dyDescent="0.3">
      <c r="B11287" s="4" t="s">
        <v>2539</v>
      </c>
      <c r="C11287" s="5">
        <v>8.6010000000000009</v>
      </c>
    </row>
    <row r="11288" spans="2:3" x14ac:dyDescent="0.3">
      <c r="B11288" s="4" t="s">
        <v>12495</v>
      </c>
      <c r="C11288" s="5">
        <v>8.2707999999999995</v>
      </c>
    </row>
    <row r="11289" spans="2:3" x14ac:dyDescent="0.3">
      <c r="B11289" s="4" t="s">
        <v>3334</v>
      </c>
      <c r="C11289" s="5">
        <v>8.2707999999999995</v>
      </c>
    </row>
    <row r="11290" spans="2:3" x14ac:dyDescent="0.3">
      <c r="B11290" s="4" t="s">
        <v>9005</v>
      </c>
      <c r="C11290" s="5">
        <v>7.8624000000000001</v>
      </c>
    </row>
    <row r="11291" spans="2:3" x14ac:dyDescent="0.3">
      <c r="B11291" s="4" t="s">
        <v>18251</v>
      </c>
      <c r="C11291" s="5">
        <v>7.4931000000000001</v>
      </c>
    </row>
    <row r="11292" spans="2:3" x14ac:dyDescent="0.3">
      <c r="B11292" s="4" t="s">
        <v>14958</v>
      </c>
      <c r="C11292" s="5">
        <v>7.4931000000000001</v>
      </c>
    </row>
    <row r="11293" spans="2:3" x14ac:dyDescent="0.3">
      <c r="B11293" s="4" t="s">
        <v>11959</v>
      </c>
      <c r="C11293" s="5">
        <v>7.4931000000000001</v>
      </c>
    </row>
    <row r="11294" spans="2:3" x14ac:dyDescent="0.3">
      <c r="B11294" s="4" t="s">
        <v>3316</v>
      </c>
      <c r="C11294" s="5">
        <v>7.4931000000000001</v>
      </c>
    </row>
    <row r="11295" spans="2:3" x14ac:dyDescent="0.3">
      <c r="B11295" s="4" t="s">
        <v>14429</v>
      </c>
      <c r="C11295" s="5">
        <v>7.1675000000000004</v>
      </c>
    </row>
    <row r="11296" spans="2:3" x14ac:dyDescent="0.3">
      <c r="B11296" s="4" t="s">
        <v>14182</v>
      </c>
      <c r="C11296" s="5">
        <v>6.2537000000000003</v>
      </c>
    </row>
    <row r="11297" spans="2:3" x14ac:dyDescent="0.3">
      <c r="B11297" s="4" t="s">
        <v>16880</v>
      </c>
      <c r="C11297" s="5">
        <v>6.2473999999999998</v>
      </c>
    </row>
    <row r="11298" spans="2:3" x14ac:dyDescent="0.3">
      <c r="B11298" s="4" t="s">
        <v>14719</v>
      </c>
      <c r="C11298" s="5">
        <v>6.2473999999999998</v>
      </c>
    </row>
    <row r="11299" spans="2:3" x14ac:dyDescent="0.3">
      <c r="B11299" s="4" t="s">
        <v>15035</v>
      </c>
      <c r="C11299" s="5">
        <v>6.2473999999999998</v>
      </c>
    </row>
    <row r="11300" spans="2:3" x14ac:dyDescent="0.3">
      <c r="B11300" s="4" t="s">
        <v>11566</v>
      </c>
      <c r="C11300" s="5">
        <v>6.2473999999999998</v>
      </c>
    </row>
    <row r="11301" spans="2:3" x14ac:dyDescent="0.3">
      <c r="B11301" s="4" t="s">
        <v>8406</v>
      </c>
      <c r="C11301" s="5">
        <v>6.2473999999999998</v>
      </c>
    </row>
    <row r="11302" spans="2:3" x14ac:dyDescent="0.3">
      <c r="B11302" s="4" t="s">
        <v>8636</v>
      </c>
      <c r="C11302" s="5">
        <v>6.2473999999999998</v>
      </c>
    </row>
    <row r="11303" spans="2:3" x14ac:dyDescent="0.3">
      <c r="B11303" s="4" t="s">
        <v>8235</v>
      </c>
      <c r="C11303" s="5">
        <v>6.2473999999999998</v>
      </c>
    </row>
    <row r="11304" spans="2:3" x14ac:dyDescent="0.3">
      <c r="B11304" s="4" t="s">
        <v>6936</v>
      </c>
      <c r="C11304" s="5">
        <v>6.2473999999999998</v>
      </c>
    </row>
    <row r="11305" spans="2:3" x14ac:dyDescent="0.3">
      <c r="B11305" s="4" t="s">
        <v>6934</v>
      </c>
      <c r="C11305" s="5">
        <v>6.2473999999999998</v>
      </c>
    </row>
    <row r="11306" spans="2:3" x14ac:dyDescent="0.3">
      <c r="B11306" s="4" t="s">
        <v>6333</v>
      </c>
      <c r="C11306" s="5">
        <v>6.2473999999999998</v>
      </c>
    </row>
    <row r="11307" spans="2:3" x14ac:dyDescent="0.3">
      <c r="B11307" s="4" t="s">
        <v>5557</v>
      </c>
      <c r="C11307" s="5">
        <v>6.2473999999999998</v>
      </c>
    </row>
    <row r="11308" spans="2:3" x14ac:dyDescent="0.3">
      <c r="B11308" s="4" t="s">
        <v>4130</v>
      </c>
      <c r="C11308" s="5">
        <v>6.2473999999999998</v>
      </c>
    </row>
    <row r="11309" spans="2:3" x14ac:dyDescent="0.3">
      <c r="B11309" s="4" t="s">
        <v>17318</v>
      </c>
      <c r="C11309" s="5">
        <v>6.2031000000000001</v>
      </c>
    </row>
    <row r="11310" spans="2:3" x14ac:dyDescent="0.3">
      <c r="B11310" s="4" t="s">
        <v>13260</v>
      </c>
      <c r="C11310" s="5">
        <v>6.2031000000000001</v>
      </c>
    </row>
    <row r="11311" spans="2:3" x14ac:dyDescent="0.3">
      <c r="B11311" s="4" t="s">
        <v>12847</v>
      </c>
      <c r="C11311" s="5">
        <v>6.2031000000000001</v>
      </c>
    </row>
    <row r="11312" spans="2:3" x14ac:dyDescent="0.3">
      <c r="B11312" s="4" t="s">
        <v>3567</v>
      </c>
      <c r="C11312" s="5">
        <v>6.2031000000000001</v>
      </c>
    </row>
    <row r="11313" spans="2:3" x14ac:dyDescent="0.3">
      <c r="B11313" s="4" t="s">
        <v>1066</v>
      </c>
      <c r="C11313" s="5">
        <v>6.2031000000000001</v>
      </c>
    </row>
    <row r="11314" spans="2:3" x14ac:dyDescent="0.3">
      <c r="B11314" s="4" t="s">
        <v>14173</v>
      </c>
      <c r="C11314" s="5">
        <v>4.9954000000000001</v>
      </c>
    </row>
    <row r="11315" spans="2:3" x14ac:dyDescent="0.3">
      <c r="B11315" s="4" t="s">
        <v>8929</v>
      </c>
      <c r="C11315" s="5">
        <v>4.9954000000000001</v>
      </c>
    </row>
    <row r="11316" spans="2:3" x14ac:dyDescent="0.3">
      <c r="B11316" s="4" t="s">
        <v>15588</v>
      </c>
      <c r="C11316" s="5">
        <v>4.9767000000000001</v>
      </c>
    </row>
    <row r="11317" spans="2:3" x14ac:dyDescent="0.3">
      <c r="B11317" s="4" t="s">
        <v>14013</v>
      </c>
      <c r="C11317" s="5">
        <v>4.5571999999999999</v>
      </c>
    </row>
    <row r="11318" spans="2:3" x14ac:dyDescent="0.3">
      <c r="B11318" s="4" t="s">
        <v>4677</v>
      </c>
      <c r="C11318" s="5">
        <v>4.3005000000000004</v>
      </c>
    </row>
    <row r="11319" spans="2:3" x14ac:dyDescent="0.3">
      <c r="B11319" s="4" t="s">
        <v>18717</v>
      </c>
      <c r="C11319" s="5">
        <v>4.1353999999999997</v>
      </c>
    </row>
    <row r="11320" spans="2:3" x14ac:dyDescent="0.3">
      <c r="B11320" s="4" t="s">
        <v>17569</v>
      </c>
      <c r="C11320" s="5">
        <v>4.1353999999999997</v>
      </c>
    </row>
    <row r="11321" spans="2:3" x14ac:dyDescent="0.3">
      <c r="B11321" s="4" t="s">
        <v>16965</v>
      </c>
      <c r="C11321" s="5">
        <v>4.1353999999999997</v>
      </c>
    </row>
    <row r="11322" spans="2:3" x14ac:dyDescent="0.3">
      <c r="B11322" s="4" t="s">
        <v>12868</v>
      </c>
      <c r="C11322" s="5">
        <v>4.1353999999999997</v>
      </c>
    </row>
    <row r="11323" spans="2:3" x14ac:dyDescent="0.3">
      <c r="B11323" s="4" t="s">
        <v>9188</v>
      </c>
      <c r="C11323" s="5">
        <v>4.1353999999999997</v>
      </c>
    </row>
    <row r="11324" spans="2:3" x14ac:dyDescent="0.3">
      <c r="B11324" s="4" t="s">
        <v>17294</v>
      </c>
      <c r="C11324" s="5">
        <v>3.1236999999999999</v>
      </c>
    </row>
    <row r="11325" spans="2:3" x14ac:dyDescent="0.3">
      <c r="B11325" s="4" t="s">
        <v>16382</v>
      </c>
      <c r="C11325" s="5">
        <v>3.1236999999999999</v>
      </c>
    </row>
    <row r="11326" spans="2:3" x14ac:dyDescent="0.3">
      <c r="B11326" s="4" t="s">
        <v>14523</v>
      </c>
      <c r="C11326" s="5">
        <v>3.1236999999999999</v>
      </c>
    </row>
    <row r="11327" spans="2:3" x14ac:dyDescent="0.3">
      <c r="B11327" s="4" t="s">
        <v>13825</v>
      </c>
      <c r="C11327" s="5">
        <v>3.1236999999999999</v>
      </c>
    </row>
    <row r="11328" spans="2:3" x14ac:dyDescent="0.3">
      <c r="B11328" s="4" t="s">
        <v>14138</v>
      </c>
      <c r="C11328" s="5">
        <v>3.1236999999999999</v>
      </c>
    </row>
    <row r="11329" spans="2:3" x14ac:dyDescent="0.3">
      <c r="B11329" s="4" t="s">
        <v>12717</v>
      </c>
      <c r="C11329" s="5">
        <v>3.1236999999999999</v>
      </c>
    </row>
    <row r="11330" spans="2:3" x14ac:dyDescent="0.3">
      <c r="B11330" s="4" t="s">
        <v>12286</v>
      </c>
      <c r="C11330" s="5">
        <v>3.1236999999999999</v>
      </c>
    </row>
    <row r="11331" spans="2:3" x14ac:dyDescent="0.3">
      <c r="B11331" s="4" t="s">
        <v>10417</v>
      </c>
      <c r="C11331" s="5">
        <v>3.1236999999999999</v>
      </c>
    </row>
    <row r="11332" spans="2:3" x14ac:dyDescent="0.3">
      <c r="B11332" s="4" t="s">
        <v>10534</v>
      </c>
      <c r="C11332" s="5">
        <v>3.1236999999999999</v>
      </c>
    </row>
    <row r="11333" spans="2:3" x14ac:dyDescent="0.3">
      <c r="B11333" s="4" t="s">
        <v>11319</v>
      </c>
      <c r="C11333" s="5">
        <v>3.1236999999999999</v>
      </c>
    </row>
    <row r="11334" spans="2:3" x14ac:dyDescent="0.3">
      <c r="B11334" s="4" t="s">
        <v>5841</v>
      </c>
      <c r="C11334" s="5">
        <v>3.1236999999999999</v>
      </c>
    </row>
    <row r="11335" spans="2:3" x14ac:dyDescent="0.3">
      <c r="B11335" s="4" t="s">
        <v>5141</v>
      </c>
      <c r="C11335" s="5">
        <v>3.1236999999999999</v>
      </c>
    </row>
    <row r="11336" spans="2:3" x14ac:dyDescent="0.3">
      <c r="B11336" s="4" t="s">
        <v>3330</v>
      </c>
      <c r="C11336" s="5">
        <v>3.1236999999999999</v>
      </c>
    </row>
    <row r="11337" spans="2:3" x14ac:dyDescent="0.3">
      <c r="B11337" s="4" t="s">
        <v>16969</v>
      </c>
      <c r="C11337" s="5">
        <v>2.867</v>
      </c>
    </row>
    <row r="11338" spans="2:3" x14ac:dyDescent="0.3">
      <c r="B11338" s="4" t="s">
        <v>5603</v>
      </c>
      <c r="C11338" s="5">
        <v>2.867</v>
      </c>
    </row>
    <row r="11339" spans="2:3" x14ac:dyDescent="0.3">
      <c r="B11339" s="4" t="s">
        <v>699</v>
      </c>
      <c r="C11339" s="5">
        <v>2.867</v>
      </c>
    </row>
    <row r="11340" spans="2:3" x14ac:dyDescent="0.3">
      <c r="B11340" s="4" t="s">
        <v>16442</v>
      </c>
      <c r="C11340" s="5">
        <v>2.4977</v>
      </c>
    </row>
    <row r="11341" spans="2:3" x14ac:dyDescent="0.3">
      <c r="B11341" s="4" t="s">
        <v>14647</v>
      </c>
      <c r="C11341" s="5">
        <v>2.4977</v>
      </c>
    </row>
    <row r="11342" spans="2:3" x14ac:dyDescent="0.3">
      <c r="B11342" s="4" t="s">
        <v>5431</v>
      </c>
      <c r="C11342" s="5">
        <v>2.4977</v>
      </c>
    </row>
    <row r="11343" spans="2:3" x14ac:dyDescent="0.3">
      <c r="B11343" s="4" t="s">
        <v>1397</v>
      </c>
      <c r="C11343" s="5">
        <v>2.4977</v>
      </c>
    </row>
    <row r="11344" spans="2:3" x14ac:dyDescent="0.3">
      <c r="B11344" s="4" t="s">
        <v>14507</v>
      </c>
      <c r="C11344" s="5">
        <v>2.0676999999999999</v>
      </c>
    </row>
    <row r="11345" spans="2:3" x14ac:dyDescent="0.3">
      <c r="B11345" s="4" t="s">
        <v>5748</v>
      </c>
      <c r="C11345" s="5">
        <v>2.0676999999999999</v>
      </c>
    </row>
    <row r="11346" spans="2:3" x14ac:dyDescent="0.3">
      <c r="B11346" s="4" t="s">
        <v>5259</v>
      </c>
      <c r="C11346" s="5">
        <v>1.4335</v>
      </c>
    </row>
    <row r="11347" spans="2:3" x14ac:dyDescent="0.3">
      <c r="B11347" s="4" t="s">
        <v>5927</v>
      </c>
      <c r="C11347" s="5">
        <v>1.4335</v>
      </c>
    </row>
    <row r="11348" spans="2:3" x14ac:dyDescent="0.3">
      <c r="B11348" s="4" t="s">
        <v>17566</v>
      </c>
      <c r="C11348" s="5">
        <v>0</v>
      </c>
    </row>
    <row r="11349" spans="2:3" x14ac:dyDescent="0.3">
      <c r="B11349" s="4" t="s">
        <v>17666</v>
      </c>
      <c r="C11349" s="5">
        <v>0</v>
      </c>
    </row>
    <row r="11350" spans="2:3" x14ac:dyDescent="0.3">
      <c r="B11350" s="4" t="s">
        <v>18032</v>
      </c>
      <c r="C11350" s="5">
        <v>0</v>
      </c>
    </row>
    <row r="11351" spans="2:3" x14ac:dyDescent="0.3">
      <c r="B11351" s="4" t="s">
        <v>18388</v>
      </c>
      <c r="C11351" s="5">
        <v>0</v>
      </c>
    </row>
    <row r="11352" spans="2:3" x14ac:dyDescent="0.3">
      <c r="B11352" s="4" t="s">
        <v>17993</v>
      </c>
      <c r="C11352" s="5">
        <v>0</v>
      </c>
    </row>
    <row r="11353" spans="2:3" x14ac:dyDescent="0.3">
      <c r="B11353" s="4" t="s">
        <v>17708</v>
      </c>
      <c r="C11353" s="5">
        <v>0</v>
      </c>
    </row>
    <row r="11354" spans="2:3" x14ac:dyDescent="0.3">
      <c r="B11354" s="4" t="s">
        <v>18674</v>
      </c>
      <c r="C11354" s="5">
        <v>0</v>
      </c>
    </row>
    <row r="11355" spans="2:3" x14ac:dyDescent="0.3">
      <c r="B11355" s="4" t="s">
        <v>18390</v>
      </c>
      <c r="C11355" s="5">
        <v>0</v>
      </c>
    </row>
    <row r="11356" spans="2:3" x14ac:dyDescent="0.3">
      <c r="B11356" s="4" t="s">
        <v>18738</v>
      </c>
      <c r="C11356" s="5">
        <v>0</v>
      </c>
    </row>
    <row r="11357" spans="2:3" x14ac:dyDescent="0.3">
      <c r="B11357" s="4" t="s">
        <v>18391</v>
      </c>
      <c r="C11357" s="5">
        <v>0</v>
      </c>
    </row>
    <row r="11358" spans="2:3" x14ac:dyDescent="0.3">
      <c r="B11358" s="4" t="s">
        <v>18804</v>
      </c>
      <c r="C11358" s="5">
        <v>0</v>
      </c>
    </row>
    <row r="11359" spans="2:3" x14ac:dyDescent="0.3">
      <c r="B11359" s="4" t="s">
        <v>18097</v>
      </c>
      <c r="C11359" s="5">
        <v>0</v>
      </c>
    </row>
    <row r="11360" spans="2:3" x14ac:dyDescent="0.3">
      <c r="B11360" s="4" t="s">
        <v>18868</v>
      </c>
      <c r="C11360" s="5">
        <v>0</v>
      </c>
    </row>
    <row r="11361" spans="2:3" x14ac:dyDescent="0.3">
      <c r="B11361" s="4" t="s">
        <v>18393</v>
      </c>
      <c r="C11361" s="5">
        <v>0</v>
      </c>
    </row>
    <row r="11362" spans="2:3" x14ac:dyDescent="0.3">
      <c r="B11362" s="4" t="s">
        <v>17985</v>
      </c>
      <c r="C11362" s="5">
        <v>0</v>
      </c>
    </row>
    <row r="11363" spans="2:3" x14ac:dyDescent="0.3">
      <c r="B11363" s="4" t="s">
        <v>18394</v>
      </c>
      <c r="C11363" s="5">
        <v>0</v>
      </c>
    </row>
    <row r="11364" spans="2:3" x14ac:dyDescent="0.3">
      <c r="B11364" s="4" t="s">
        <v>18195</v>
      </c>
      <c r="C11364" s="5">
        <v>0</v>
      </c>
    </row>
    <row r="11365" spans="2:3" x14ac:dyDescent="0.3">
      <c r="B11365" s="4" t="s">
        <v>17633</v>
      </c>
      <c r="C11365" s="5">
        <v>0</v>
      </c>
    </row>
    <row r="11366" spans="2:3" x14ac:dyDescent="0.3">
      <c r="B11366" s="4" t="s">
        <v>17599</v>
      </c>
      <c r="C11366" s="5">
        <v>0</v>
      </c>
    </row>
    <row r="11367" spans="2:3" x14ac:dyDescent="0.3">
      <c r="B11367" s="4" t="s">
        <v>17963</v>
      </c>
      <c r="C11367" s="5">
        <v>0</v>
      </c>
    </row>
    <row r="11368" spans="2:3" x14ac:dyDescent="0.3">
      <c r="B11368" s="4" t="s">
        <v>18754</v>
      </c>
      <c r="C11368" s="5">
        <v>0</v>
      </c>
    </row>
    <row r="11369" spans="2:3" x14ac:dyDescent="0.3">
      <c r="B11369" s="4" t="s">
        <v>18100</v>
      </c>
      <c r="C11369" s="5">
        <v>0</v>
      </c>
    </row>
    <row r="11370" spans="2:3" x14ac:dyDescent="0.3">
      <c r="B11370" s="4" t="s">
        <v>17816</v>
      </c>
      <c r="C11370" s="5">
        <v>0</v>
      </c>
    </row>
    <row r="11371" spans="2:3" x14ac:dyDescent="0.3">
      <c r="B11371" s="4" t="s">
        <v>18398</v>
      </c>
      <c r="C11371" s="5">
        <v>0</v>
      </c>
    </row>
    <row r="11372" spans="2:3" x14ac:dyDescent="0.3">
      <c r="B11372" s="4" t="s">
        <v>18820</v>
      </c>
      <c r="C11372" s="5">
        <v>0</v>
      </c>
    </row>
    <row r="11373" spans="2:3" x14ac:dyDescent="0.3">
      <c r="B11373" s="4" t="s">
        <v>17900</v>
      </c>
      <c r="C11373" s="5">
        <v>0</v>
      </c>
    </row>
    <row r="11374" spans="2:3" x14ac:dyDescent="0.3">
      <c r="B11374" s="4" t="s">
        <v>18237</v>
      </c>
      <c r="C11374" s="5">
        <v>0</v>
      </c>
    </row>
    <row r="11375" spans="2:3" x14ac:dyDescent="0.3">
      <c r="B11375" s="4" t="s">
        <v>17634</v>
      </c>
      <c r="C11375" s="5">
        <v>0</v>
      </c>
    </row>
    <row r="11376" spans="2:3" x14ac:dyDescent="0.3">
      <c r="B11376" s="4" t="s">
        <v>18884</v>
      </c>
      <c r="C11376" s="5">
        <v>0</v>
      </c>
    </row>
    <row r="11377" spans="2:3" x14ac:dyDescent="0.3">
      <c r="B11377" s="4" t="s">
        <v>18401</v>
      </c>
      <c r="C11377" s="5">
        <v>0</v>
      </c>
    </row>
    <row r="11378" spans="2:3" x14ac:dyDescent="0.3">
      <c r="B11378" s="4" t="s">
        <v>18925</v>
      </c>
      <c r="C11378" s="5">
        <v>0</v>
      </c>
    </row>
    <row r="11379" spans="2:3" x14ac:dyDescent="0.3">
      <c r="B11379" s="4" t="s">
        <v>18402</v>
      </c>
      <c r="C11379" s="5">
        <v>0</v>
      </c>
    </row>
    <row r="11380" spans="2:3" x14ac:dyDescent="0.3">
      <c r="B11380" s="4" t="s">
        <v>18957</v>
      </c>
      <c r="C11380" s="5">
        <v>0</v>
      </c>
    </row>
    <row r="11381" spans="2:3" x14ac:dyDescent="0.3">
      <c r="B11381" s="4" t="s">
        <v>17635</v>
      </c>
      <c r="C11381" s="5">
        <v>0</v>
      </c>
    </row>
    <row r="11382" spans="2:3" x14ac:dyDescent="0.3">
      <c r="B11382" s="4" t="s">
        <v>17574</v>
      </c>
      <c r="C11382" s="5">
        <v>0</v>
      </c>
    </row>
    <row r="11383" spans="2:3" x14ac:dyDescent="0.3">
      <c r="B11383" s="4" t="s">
        <v>18404</v>
      </c>
      <c r="C11383" s="5">
        <v>0</v>
      </c>
    </row>
    <row r="11384" spans="2:3" x14ac:dyDescent="0.3">
      <c r="B11384" s="4" t="s">
        <v>18698</v>
      </c>
      <c r="C11384" s="5">
        <v>0</v>
      </c>
    </row>
    <row r="11385" spans="2:3" x14ac:dyDescent="0.3">
      <c r="B11385" s="4" t="s">
        <v>18405</v>
      </c>
      <c r="C11385" s="5">
        <v>0</v>
      </c>
    </row>
    <row r="11386" spans="2:3" x14ac:dyDescent="0.3">
      <c r="B11386" s="4" t="s">
        <v>18714</v>
      </c>
      <c r="C11386" s="5">
        <v>0</v>
      </c>
    </row>
    <row r="11387" spans="2:3" x14ac:dyDescent="0.3">
      <c r="B11387" s="4" t="s">
        <v>17711</v>
      </c>
      <c r="C11387" s="5">
        <v>0</v>
      </c>
    </row>
    <row r="11388" spans="2:3" x14ac:dyDescent="0.3">
      <c r="B11388" s="4" t="s">
        <v>18730</v>
      </c>
      <c r="C11388" s="5">
        <v>0</v>
      </c>
    </row>
    <row r="11389" spans="2:3" x14ac:dyDescent="0.3">
      <c r="B11389" s="4" t="s">
        <v>18407</v>
      </c>
      <c r="C11389" s="5">
        <v>0</v>
      </c>
    </row>
    <row r="11390" spans="2:3" x14ac:dyDescent="0.3">
      <c r="B11390" s="4" t="s">
        <v>17598</v>
      </c>
      <c r="C11390" s="5">
        <v>0</v>
      </c>
    </row>
    <row r="11391" spans="2:3" x14ac:dyDescent="0.3">
      <c r="B11391" s="4" t="s">
        <v>18408</v>
      </c>
      <c r="C11391" s="5">
        <v>0</v>
      </c>
    </row>
    <row r="11392" spans="2:3" x14ac:dyDescent="0.3">
      <c r="B11392" s="4" t="s">
        <v>18764</v>
      </c>
      <c r="C11392" s="5">
        <v>0</v>
      </c>
    </row>
    <row r="11393" spans="2:3" x14ac:dyDescent="0.3">
      <c r="B11393" s="4" t="s">
        <v>17712</v>
      </c>
      <c r="C11393" s="5">
        <v>0</v>
      </c>
    </row>
    <row r="11394" spans="2:3" x14ac:dyDescent="0.3">
      <c r="B11394" s="4" t="s">
        <v>18780</v>
      </c>
      <c r="C11394" s="5">
        <v>0</v>
      </c>
    </row>
    <row r="11395" spans="2:3" x14ac:dyDescent="0.3">
      <c r="B11395" s="4" t="s">
        <v>18410</v>
      </c>
      <c r="C11395" s="5">
        <v>0</v>
      </c>
    </row>
    <row r="11396" spans="2:3" x14ac:dyDescent="0.3">
      <c r="B11396" s="4" t="s">
        <v>18223</v>
      </c>
      <c r="C11396" s="5">
        <v>0</v>
      </c>
    </row>
    <row r="11397" spans="2:3" x14ac:dyDescent="0.3">
      <c r="B11397" s="4" t="s">
        <v>17713</v>
      </c>
      <c r="C11397" s="5">
        <v>0</v>
      </c>
    </row>
    <row r="11398" spans="2:3" x14ac:dyDescent="0.3">
      <c r="B11398" s="4" t="s">
        <v>17614</v>
      </c>
      <c r="C11398" s="5">
        <v>0</v>
      </c>
    </row>
    <row r="11399" spans="2:3" x14ac:dyDescent="0.3">
      <c r="B11399" s="4" t="s">
        <v>18412</v>
      </c>
      <c r="C11399" s="5">
        <v>0</v>
      </c>
    </row>
    <row r="11400" spans="2:3" x14ac:dyDescent="0.3">
      <c r="B11400" s="4" t="s">
        <v>18231</v>
      </c>
      <c r="C11400" s="5">
        <v>0</v>
      </c>
    </row>
    <row r="11401" spans="2:3" x14ac:dyDescent="0.3">
      <c r="B11401" s="4" t="s">
        <v>17636</v>
      </c>
      <c r="C11401" s="5">
        <v>0</v>
      </c>
    </row>
    <row r="11402" spans="2:3" x14ac:dyDescent="0.3">
      <c r="B11402" s="4" t="s">
        <v>17830</v>
      </c>
      <c r="C11402" s="5">
        <v>0</v>
      </c>
    </row>
    <row r="11403" spans="2:3" x14ac:dyDescent="0.3">
      <c r="B11403" s="4" t="s">
        <v>18414</v>
      </c>
      <c r="C11403" s="5">
        <v>0</v>
      </c>
    </row>
    <row r="11404" spans="2:3" x14ac:dyDescent="0.3">
      <c r="B11404" s="4" t="s">
        <v>18348</v>
      </c>
      <c r="C11404" s="5">
        <v>0</v>
      </c>
    </row>
    <row r="11405" spans="2:3" x14ac:dyDescent="0.3">
      <c r="B11405" s="4" t="s">
        <v>18357</v>
      </c>
      <c r="C11405" s="5">
        <v>0</v>
      </c>
    </row>
    <row r="11406" spans="2:3" x14ac:dyDescent="0.3">
      <c r="B11406" s="4" t="s">
        <v>17966</v>
      </c>
      <c r="C11406" s="5">
        <v>0</v>
      </c>
    </row>
    <row r="11407" spans="2:3" x14ac:dyDescent="0.3">
      <c r="B11407" s="4" t="s">
        <v>17507</v>
      </c>
      <c r="C11407" s="5">
        <v>0</v>
      </c>
    </row>
    <row r="11408" spans="2:3" x14ac:dyDescent="0.3">
      <c r="B11408" s="4" t="s">
        <v>17576</v>
      </c>
      <c r="C11408" s="5">
        <v>0</v>
      </c>
    </row>
    <row r="11409" spans="2:3" x14ac:dyDescent="0.3">
      <c r="B11409" s="4" t="s">
        <v>18417</v>
      </c>
      <c r="C11409" s="5">
        <v>0</v>
      </c>
    </row>
    <row r="11410" spans="2:3" x14ac:dyDescent="0.3">
      <c r="B11410" s="4" t="s">
        <v>18917</v>
      </c>
      <c r="C11410" s="5">
        <v>0</v>
      </c>
    </row>
    <row r="11411" spans="2:3" x14ac:dyDescent="0.3">
      <c r="B11411" s="4" t="s">
        <v>18095</v>
      </c>
      <c r="C11411" s="5">
        <v>0</v>
      </c>
    </row>
    <row r="11412" spans="2:3" x14ac:dyDescent="0.3">
      <c r="B11412" s="4" t="s">
        <v>17947</v>
      </c>
      <c r="C11412" s="5">
        <v>0</v>
      </c>
    </row>
    <row r="11413" spans="2:3" x14ac:dyDescent="0.3">
      <c r="B11413" s="4" t="s">
        <v>17975</v>
      </c>
      <c r="C11413" s="5">
        <v>0</v>
      </c>
    </row>
    <row r="11414" spans="2:3" x14ac:dyDescent="0.3">
      <c r="B11414" s="4" t="s">
        <v>18949</v>
      </c>
      <c r="C11414" s="5">
        <v>0</v>
      </c>
    </row>
    <row r="11415" spans="2:3" x14ac:dyDescent="0.3">
      <c r="B11415" s="4" t="s">
        <v>18420</v>
      </c>
      <c r="C11415" s="5">
        <v>0</v>
      </c>
    </row>
    <row r="11416" spans="2:3" x14ac:dyDescent="0.3">
      <c r="B11416" s="4" t="s">
        <v>18308</v>
      </c>
      <c r="C11416" s="5">
        <v>0</v>
      </c>
    </row>
    <row r="11417" spans="2:3" x14ac:dyDescent="0.3">
      <c r="B11417" s="4" t="s">
        <v>18107</v>
      </c>
      <c r="C11417" s="5">
        <v>0</v>
      </c>
    </row>
    <row r="11418" spans="2:3" x14ac:dyDescent="0.3">
      <c r="B11418" s="4" t="s">
        <v>18678</v>
      </c>
      <c r="C11418" s="5">
        <v>0</v>
      </c>
    </row>
    <row r="11419" spans="2:3" x14ac:dyDescent="0.3">
      <c r="B11419" s="4" t="s">
        <v>17703</v>
      </c>
      <c r="C11419" s="5">
        <v>0</v>
      </c>
    </row>
    <row r="11420" spans="2:3" x14ac:dyDescent="0.3">
      <c r="B11420" s="4" t="s">
        <v>18029</v>
      </c>
      <c r="C11420" s="5">
        <v>0</v>
      </c>
    </row>
    <row r="11421" spans="2:3" x14ac:dyDescent="0.3">
      <c r="B11421" s="4" t="s">
        <v>17525</v>
      </c>
      <c r="C11421" s="5">
        <v>0</v>
      </c>
    </row>
    <row r="11422" spans="2:3" x14ac:dyDescent="0.3">
      <c r="B11422" s="4" t="s">
        <v>18694</v>
      </c>
      <c r="C11422" s="5">
        <v>0</v>
      </c>
    </row>
    <row r="11423" spans="2:3" x14ac:dyDescent="0.3">
      <c r="B11423" s="4" t="s">
        <v>18424</v>
      </c>
      <c r="C11423" s="5">
        <v>0</v>
      </c>
    </row>
    <row r="11424" spans="2:3" x14ac:dyDescent="0.3">
      <c r="B11424" s="4" t="s">
        <v>18702</v>
      </c>
      <c r="C11424" s="5">
        <v>0</v>
      </c>
    </row>
    <row r="11425" spans="2:3" x14ac:dyDescent="0.3">
      <c r="B11425" s="4" t="s">
        <v>18425</v>
      </c>
      <c r="C11425" s="5">
        <v>0</v>
      </c>
    </row>
    <row r="11426" spans="2:3" x14ac:dyDescent="0.3">
      <c r="B11426" s="4" t="s">
        <v>17793</v>
      </c>
      <c r="C11426" s="5">
        <v>0</v>
      </c>
    </row>
    <row r="11427" spans="2:3" x14ac:dyDescent="0.3">
      <c r="B11427" s="4" t="s">
        <v>18426</v>
      </c>
      <c r="C11427" s="5">
        <v>0</v>
      </c>
    </row>
    <row r="11428" spans="2:3" x14ac:dyDescent="0.3">
      <c r="B11428" s="4" t="s">
        <v>18718</v>
      </c>
      <c r="C11428" s="5">
        <v>0</v>
      </c>
    </row>
    <row r="11429" spans="2:3" x14ac:dyDescent="0.3">
      <c r="B11429" s="4" t="s">
        <v>18427</v>
      </c>
      <c r="C11429" s="5">
        <v>0</v>
      </c>
    </row>
    <row r="11430" spans="2:3" x14ac:dyDescent="0.3">
      <c r="B11430" s="4" t="s">
        <v>17979</v>
      </c>
      <c r="C11430" s="5">
        <v>0</v>
      </c>
    </row>
    <row r="11431" spans="2:3" x14ac:dyDescent="0.3">
      <c r="B11431" s="4" t="s">
        <v>17526</v>
      </c>
      <c r="C11431" s="5">
        <v>0</v>
      </c>
    </row>
    <row r="11432" spans="2:3" x14ac:dyDescent="0.3">
      <c r="B11432" s="4" t="s">
        <v>18734</v>
      </c>
      <c r="C11432" s="5">
        <v>0</v>
      </c>
    </row>
    <row r="11433" spans="2:3" x14ac:dyDescent="0.3">
      <c r="B11433" s="4" t="s">
        <v>17527</v>
      </c>
      <c r="C11433" s="5">
        <v>0</v>
      </c>
    </row>
    <row r="11434" spans="2:3" x14ac:dyDescent="0.3">
      <c r="B11434" s="4" t="s">
        <v>18209</v>
      </c>
      <c r="C11434" s="5">
        <v>0</v>
      </c>
    </row>
    <row r="11435" spans="2:3" x14ac:dyDescent="0.3">
      <c r="B11435" s="4" t="s">
        <v>17904</v>
      </c>
      <c r="C11435" s="5">
        <v>0</v>
      </c>
    </row>
    <row r="11436" spans="2:3" x14ac:dyDescent="0.3">
      <c r="B11436" s="4" t="s">
        <v>18750</v>
      </c>
      <c r="C11436" s="5">
        <v>0</v>
      </c>
    </row>
    <row r="11437" spans="2:3" x14ac:dyDescent="0.3">
      <c r="B11437" s="4" t="s">
        <v>18431</v>
      </c>
      <c r="C11437" s="5">
        <v>0</v>
      </c>
    </row>
    <row r="11438" spans="2:3" x14ac:dyDescent="0.3">
      <c r="B11438" s="4" t="s">
        <v>18760</v>
      </c>
      <c r="C11438" s="5">
        <v>0</v>
      </c>
    </row>
    <row r="11439" spans="2:3" x14ac:dyDescent="0.3">
      <c r="B11439" s="4" t="s">
        <v>18002</v>
      </c>
      <c r="C11439" s="5">
        <v>0</v>
      </c>
    </row>
    <row r="11440" spans="2:3" x14ac:dyDescent="0.3">
      <c r="B11440" s="4" t="s">
        <v>17872</v>
      </c>
      <c r="C11440" s="5">
        <v>0</v>
      </c>
    </row>
    <row r="11441" spans="2:3" x14ac:dyDescent="0.3">
      <c r="B11441" s="4" t="s">
        <v>18433</v>
      </c>
      <c r="C11441" s="5">
        <v>0</v>
      </c>
    </row>
    <row r="11442" spans="2:3" x14ac:dyDescent="0.3">
      <c r="B11442" s="4" t="s">
        <v>17810</v>
      </c>
      <c r="C11442" s="5">
        <v>0</v>
      </c>
    </row>
    <row r="11443" spans="2:3" x14ac:dyDescent="0.3">
      <c r="B11443" s="4" t="s">
        <v>18003</v>
      </c>
      <c r="C11443" s="5">
        <v>0</v>
      </c>
    </row>
    <row r="11444" spans="2:3" x14ac:dyDescent="0.3">
      <c r="B11444" s="4" t="s">
        <v>17704</v>
      </c>
      <c r="C11444" s="5">
        <v>0</v>
      </c>
    </row>
    <row r="11445" spans="2:3" x14ac:dyDescent="0.3">
      <c r="B11445" s="4" t="s">
        <v>17997</v>
      </c>
      <c r="C11445" s="5">
        <v>0</v>
      </c>
    </row>
    <row r="11446" spans="2:3" x14ac:dyDescent="0.3">
      <c r="B11446" s="4" t="s">
        <v>17866</v>
      </c>
      <c r="C11446" s="5">
        <v>0</v>
      </c>
    </row>
    <row r="11447" spans="2:3" x14ac:dyDescent="0.3">
      <c r="B11447" s="4" t="s">
        <v>18436</v>
      </c>
      <c r="C11447" s="5">
        <v>0</v>
      </c>
    </row>
    <row r="11448" spans="2:3" x14ac:dyDescent="0.3">
      <c r="B11448" s="4" t="s">
        <v>18800</v>
      </c>
      <c r="C11448" s="5">
        <v>0</v>
      </c>
    </row>
    <row r="11449" spans="2:3" x14ac:dyDescent="0.3">
      <c r="B11449" s="4" t="s">
        <v>18437</v>
      </c>
      <c r="C11449" s="5">
        <v>0</v>
      </c>
    </row>
    <row r="11450" spans="2:3" x14ac:dyDescent="0.3">
      <c r="B11450" s="4" t="s">
        <v>17821</v>
      </c>
      <c r="C11450" s="5">
        <v>0</v>
      </c>
    </row>
    <row r="11451" spans="2:3" x14ac:dyDescent="0.3">
      <c r="B11451" s="4" t="s">
        <v>17639</v>
      </c>
      <c r="C11451" s="5">
        <v>0</v>
      </c>
    </row>
    <row r="11452" spans="2:3" x14ac:dyDescent="0.3">
      <c r="B11452" s="4" t="s">
        <v>18816</v>
      </c>
      <c r="C11452" s="5">
        <v>0</v>
      </c>
    </row>
    <row r="11453" spans="2:3" x14ac:dyDescent="0.3">
      <c r="B11453" s="4" t="s">
        <v>18439</v>
      </c>
      <c r="C11453" s="5">
        <v>0</v>
      </c>
    </row>
    <row r="11454" spans="2:3" x14ac:dyDescent="0.3">
      <c r="B11454" s="4" t="s">
        <v>18824</v>
      </c>
      <c r="C11454" s="5">
        <v>0</v>
      </c>
    </row>
    <row r="11455" spans="2:3" x14ac:dyDescent="0.3">
      <c r="B11455" s="4" t="s">
        <v>18440</v>
      </c>
      <c r="C11455" s="5">
        <v>0</v>
      </c>
    </row>
    <row r="11456" spans="2:3" x14ac:dyDescent="0.3">
      <c r="B11456" s="4" t="s">
        <v>17628</v>
      </c>
      <c r="C11456" s="5">
        <v>0</v>
      </c>
    </row>
    <row r="11457" spans="2:3" x14ac:dyDescent="0.3">
      <c r="B11457" s="4" t="s">
        <v>18111</v>
      </c>
      <c r="C11457" s="5">
        <v>0</v>
      </c>
    </row>
    <row r="11458" spans="2:3" x14ac:dyDescent="0.3">
      <c r="B11458" s="4" t="s">
        <v>18840</v>
      </c>
      <c r="C11458" s="5">
        <v>0</v>
      </c>
    </row>
    <row r="11459" spans="2:3" x14ac:dyDescent="0.3">
      <c r="B11459" s="4" t="s">
        <v>18442</v>
      </c>
      <c r="C11459" s="5">
        <v>0</v>
      </c>
    </row>
    <row r="11460" spans="2:3" x14ac:dyDescent="0.3">
      <c r="B11460" s="4" t="s">
        <v>18848</v>
      </c>
      <c r="C11460" s="5">
        <v>0</v>
      </c>
    </row>
    <row r="11461" spans="2:3" x14ac:dyDescent="0.3">
      <c r="B11461" s="4" t="s">
        <v>18112</v>
      </c>
      <c r="C11461" s="5">
        <v>0</v>
      </c>
    </row>
    <row r="11462" spans="2:3" x14ac:dyDescent="0.3">
      <c r="B11462" s="4" t="s">
        <v>17497</v>
      </c>
      <c r="C11462" s="5">
        <v>0</v>
      </c>
    </row>
    <row r="11463" spans="2:3" x14ac:dyDescent="0.3">
      <c r="B11463" s="4" t="s">
        <v>18444</v>
      </c>
      <c r="C11463" s="5">
        <v>0</v>
      </c>
    </row>
    <row r="11464" spans="2:3" x14ac:dyDescent="0.3">
      <c r="B11464" s="4" t="s">
        <v>18240</v>
      </c>
      <c r="C11464" s="5">
        <v>0</v>
      </c>
    </row>
    <row r="11465" spans="2:3" x14ac:dyDescent="0.3">
      <c r="B11465" s="4" t="s">
        <v>18445</v>
      </c>
      <c r="C11465" s="5">
        <v>0</v>
      </c>
    </row>
    <row r="11466" spans="2:3" x14ac:dyDescent="0.3">
      <c r="B11466" s="4" t="s">
        <v>18872</v>
      </c>
      <c r="C11466" s="5">
        <v>0</v>
      </c>
    </row>
    <row r="11467" spans="2:3" x14ac:dyDescent="0.3">
      <c r="B11467" s="4" t="s">
        <v>18004</v>
      </c>
      <c r="C11467" s="5">
        <v>0</v>
      </c>
    </row>
    <row r="11468" spans="2:3" x14ac:dyDescent="0.3">
      <c r="B11468" s="4" t="s">
        <v>17839</v>
      </c>
      <c r="C11468" s="5">
        <v>0</v>
      </c>
    </row>
    <row r="11469" spans="2:3" x14ac:dyDescent="0.3">
      <c r="B11469" s="4" t="s">
        <v>18447</v>
      </c>
      <c r="C11469" s="5">
        <v>0</v>
      </c>
    </row>
    <row r="11470" spans="2:3" x14ac:dyDescent="0.3">
      <c r="B11470" s="4" t="s">
        <v>18888</v>
      </c>
      <c r="C11470" s="5">
        <v>0</v>
      </c>
    </row>
    <row r="11471" spans="2:3" x14ac:dyDescent="0.3">
      <c r="B11471" s="4" t="s">
        <v>17860</v>
      </c>
      <c r="C11471" s="5">
        <v>0</v>
      </c>
    </row>
    <row r="11472" spans="2:3" x14ac:dyDescent="0.3">
      <c r="B11472" s="4" t="s">
        <v>17841</v>
      </c>
      <c r="C11472" s="5">
        <v>0</v>
      </c>
    </row>
    <row r="11473" spans="2:3" x14ac:dyDescent="0.3">
      <c r="B11473" s="4" t="s">
        <v>18005</v>
      </c>
      <c r="C11473" s="5">
        <v>0</v>
      </c>
    </row>
    <row r="11474" spans="2:3" x14ac:dyDescent="0.3">
      <c r="B11474" s="4" t="s">
        <v>18373</v>
      </c>
      <c r="C11474" s="5">
        <v>0</v>
      </c>
    </row>
    <row r="11475" spans="2:3" x14ac:dyDescent="0.3">
      <c r="B11475" s="4" t="s">
        <v>18115</v>
      </c>
      <c r="C11475" s="5">
        <v>0</v>
      </c>
    </row>
    <row r="11476" spans="2:3" x14ac:dyDescent="0.3">
      <c r="B11476" s="4" t="s">
        <v>17849</v>
      </c>
      <c r="C11476" s="5">
        <v>0</v>
      </c>
    </row>
    <row r="11477" spans="2:3" x14ac:dyDescent="0.3">
      <c r="B11477" s="4" t="s">
        <v>18451</v>
      </c>
      <c r="C11477" s="5">
        <v>0</v>
      </c>
    </row>
    <row r="11478" spans="2:3" x14ac:dyDescent="0.3">
      <c r="B11478" s="4" t="s">
        <v>18929</v>
      </c>
      <c r="C11478" s="5">
        <v>0</v>
      </c>
    </row>
    <row r="11479" spans="2:3" x14ac:dyDescent="0.3">
      <c r="B11479" s="4" t="s">
        <v>18006</v>
      </c>
      <c r="C11479" s="5">
        <v>0</v>
      </c>
    </row>
    <row r="11480" spans="2:3" x14ac:dyDescent="0.3">
      <c r="B11480" s="4" t="s">
        <v>18937</v>
      </c>
      <c r="C11480" s="5">
        <v>0</v>
      </c>
    </row>
    <row r="11481" spans="2:3" x14ac:dyDescent="0.3">
      <c r="B11481" s="4" t="s">
        <v>17606</v>
      </c>
      <c r="C11481" s="5">
        <v>0</v>
      </c>
    </row>
    <row r="11482" spans="2:3" x14ac:dyDescent="0.3">
      <c r="B11482" s="4" t="s">
        <v>18328</v>
      </c>
      <c r="C11482" s="5">
        <v>0</v>
      </c>
    </row>
    <row r="11483" spans="2:3" x14ac:dyDescent="0.3">
      <c r="B11483" s="4" t="s">
        <v>18454</v>
      </c>
      <c r="C11483" s="5">
        <v>0</v>
      </c>
    </row>
    <row r="11484" spans="2:3" x14ac:dyDescent="0.3">
      <c r="B11484" s="4" t="s">
        <v>18953</v>
      </c>
      <c r="C11484" s="5">
        <v>0</v>
      </c>
    </row>
    <row r="11485" spans="2:3" x14ac:dyDescent="0.3">
      <c r="B11485" s="4" t="s">
        <v>18455</v>
      </c>
      <c r="C11485" s="5">
        <v>0</v>
      </c>
    </row>
    <row r="11486" spans="2:3" x14ac:dyDescent="0.3">
      <c r="B11486" s="4" t="s">
        <v>17466</v>
      </c>
      <c r="C11486" s="5">
        <v>0</v>
      </c>
    </row>
    <row r="11487" spans="2:3" x14ac:dyDescent="0.3">
      <c r="B11487" s="4" t="s">
        <v>18456</v>
      </c>
      <c r="C11487" s="5">
        <v>0</v>
      </c>
    </row>
    <row r="11488" spans="2:3" x14ac:dyDescent="0.3">
      <c r="B11488" s="4" t="s">
        <v>18028</v>
      </c>
      <c r="C11488" s="5">
        <v>0</v>
      </c>
    </row>
    <row r="11489" spans="2:3" x14ac:dyDescent="0.3">
      <c r="B11489" s="4" t="s">
        <v>18457</v>
      </c>
      <c r="C11489" s="5">
        <v>0</v>
      </c>
    </row>
    <row r="11490" spans="2:3" x14ac:dyDescent="0.3">
      <c r="B11490" s="4" t="s">
        <v>18676</v>
      </c>
      <c r="C11490" s="5">
        <v>0</v>
      </c>
    </row>
    <row r="11491" spans="2:3" x14ac:dyDescent="0.3">
      <c r="B11491" s="4" t="s">
        <v>18458</v>
      </c>
      <c r="C11491" s="5">
        <v>0</v>
      </c>
    </row>
    <row r="11492" spans="2:3" x14ac:dyDescent="0.3">
      <c r="B11492" s="4" t="s">
        <v>17513</v>
      </c>
      <c r="C11492" s="5">
        <v>0</v>
      </c>
    </row>
    <row r="11493" spans="2:3" x14ac:dyDescent="0.3">
      <c r="B11493" s="4" t="s">
        <v>18118</v>
      </c>
      <c r="C11493" s="5">
        <v>0</v>
      </c>
    </row>
    <row r="11494" spans="2:3" x14ac:dyDescent="0.3">
      <c r="B11494" s="4" t="s">
        <v>18684</v>
      </c>
      <c r="C11494" s="5">
        <v>0</v>
      </c>
    </row>
    <row r="11495" spans="2:3" x14ac:dyDescent="0.3">
      <c r="B11495" s="4" t="s">
        <v>18460</v>
      </c>
      <c r="C11495" s="5">
        <v>0</v>
      </c>
    </row>
    <row r="11496" spans="2:3" x14ac:dyDescent="0.3">
      <c r="B11496" s="4" t="s">
        <v>18688</v>
      </c>
      <c r="C11496" s="5">
        <v>0</v>
      </c>
    </row>
    <row r="11497" spans="2:3" x14ac:dyDescent="0.3">
      <c r="B11497" s="4" t="s">
        <v>17676</v>
      </c>
      <c r="C11497" s="5">
        <v>0</v>
      </c>
    </row>
    <row r="11498" spans="2:3" x14ac:dyDescent="0.3">
      <c r="B11498" s="4" t="s">
        <v>18196</v>
      </c>
      <c r="C11498" s="5">
        <v>0</v>
      </c>
    </row>
    <row r="11499" spans="2:3" x14ac:dyDescent="0.3">
      <c r="B11499" s="4" t="s">
        <v>17641</v>
      </c>
      <c r="C11499" s="5">
        <v>0</v>
      </c>
    </row>
    <row r="11500" spans="2:3" x14ac:dyDescent="0.3">
      <c r="B11500" s="4" t="s">
        <v>18031</v>
      </c>
      <c r="C11500" s="5">
        <v>0</v>
      </c>
    </row>
    <row r="11501" spans="2:3" x14ac:dyDescent="0.3">
      <c r="B11501" s="4" t="s">
        <v>18121</v>
      </c>
      <c r="C11501" s="5">
        <v>0</v>
      </c>
    </row>
    <row r="11502" spans="2:3" x14ac:dyDescent="0.3">
      <c r="B11502" s="4" t="s">
        <v>18700</v>
      </c>
      <c r="C11502" s="5">
        <v>0</v>
      </c>
    </row>
    <row r="11503" spans="2:3" x14ac:dyDescent="0.3">
      <c r="B11503" s="4" t="s">
        <v>18122</v>
      </c>
      <c r="C11503" s="5">
        <v>0</v>
      </c>
    </row>
    <row r="11504" spans="2:3" x14ac:dyDescent="0.3">
      <c r="B11504" s="4" t="s">
        <v>18704</v>
      </c>
      <c r="C11504" s="5">
        <v>0</v>
      </c>
    </row>
    <row r="11505" spans="2:3" x14ac:dyDescent="0.3">
      <c r="B11505" s="4" t="s">
        <v>17725</v>
      </c>
      <c r="C11505" s="5">
        <v>0</v>
      </c>
    </row>
    <row r="11506" spans="2:3" x14ac:dyDescent="0.3">
      <c r="B11506" s="4" t="s">
        <v>17892</v>
      </c>
      <c r="C11506" s="5">
        <v>0</v>
      </c>
    </row>
    <row r="11507" spans="2:3" x14ac:dyDescent="0.3">
      <c r="B11507" s="4" t="s">
        <v>17906</v>
      </c>
      <c r="C11507" s="5">
        <v>0</v>
      </c>
    </row>
    <row r="11508" spans="2:3" x14ac:dyDescent="0.3">
      <c r="B11508" s="4" t="s">
        <v>18201</v>
      </c>
      <c r="C11508" s="5">
        <v>0</v>
      </c>
    </row>
    <row r="11509" spans="2:3" x14ac:dyDescent="0.3">
      <c r="B11509" s="4" t="s">
        <v>18467</v>
      </c>
      <c r="C11509" s="5">
        <v>0</v>
      </c>
    </row>
    <row r="11510" spans="2:3" x14ac:dyDescent="0.3">
      <c r="B11510" s="4" t="s">
        <v>17795</v>
      </c>
      <c r="C11510" s="5">
        <v>0</v>
      </c>
    </row>
    <row r="11511" spans="2:3" x14ac:dyDescent="0.3">
      <c r="B11511" s="4" t="s">
        <v>17581</v>
      </c>
      <c r="C11511" s="5">
        <v>0</v>
      </c>
    </row>
    <row r="11512" spans="2:3" x14ac:dyDescent="0.3">
      <c r="B11512" s="4" t="s">
        <v>17490</v>
      </c>
      <c r="C11512" s="5">
        <v>0</v>
      </c>
    </row>
    <row r="11513" spans="2:3" x14ac:dyDescent="0.3">
      <c r="B11513" s="4" t="s">
        <v>18123</v>
      </c>
      <c r="C11513" s="5">
        <v>0</v>
      </c>
    </row>
    <row r="11514" spans="2:3" x14ac:dyDescent="0.3">
      <c r="B11514" s="4" t="s">
        <v>18344</v>
      </c>
      <c r="C11514" s="5">
        <v>0</v>
      </c>
    </row>
    <row r="11515" spans="2:3" x14ac:dyDescent="0.3">
      <c r="B11515" s="4" t="s">
        <v>18124</v>
      </c>
      <c r="C11515" s="5">
        <v>0</v>
      </c>
    </row>
    <row r="11516" spans="2:3" x14ac:dyDescent="0.3">
      <c r="B11516" s="4" t="s">
        <v>17932</v>
      </c>
      <c r="C11516" s="5">
        <v>0</v>
      </c>
    </row>
    <row r="11517" spans="2:3" x14ac:dyDescent="0.3">
      <c r="B11517" s="4" t="s">
        <v>17595</v>
      </c>
      <c r="C11517" s="5">
        <v>0</v>
      </c>
    </row>
    <row r="11518" spans="2:3" x14ac:dyDescent="0.3">
      <c r="B11518" s="4" t="s">
        <v>17799</v>
      </c>
      <c r="C11518" s="5">
        <v>0</v>
      </c>
    </row>
    <row r="11519" spans="2:3" x14ac:dyDescent="0.3">
      <c r="B11519" s="4" t="s">
        <v>18125</v>
      </c>
      <c r="C11519" s="5">
        <v>0</v>
      </c>
    </row>
    <row r="11520" spans="2:3" x14ac:dyDescent="0.3">
      <c r="B11520" s="4" t="s">
        <v>18736</v>
      </c>
      <c r="C11520" s="5">
        <v>0</v>
      </c>
    </row>
    <row r="11521" spans="2:3" x14ac:dyDescent="0.3">
      <c r="B11521" s="4" t="s">
        <v>18473</v>
      </c>
      <c r="C11521" s="5">
        <v>0</v>
      </c>
    </row>
    <row r="11522" spans="2:3" x14ac:dyDescent="0.3">
      <c r="B11522" s="4" t="s">
        <v>17801</v>
      </c>
      <c r="C11522" s="5">
        <v>0</v>
      </c>
    </row>
    <row r="11523" spans="2:3" x14ac:dyDescent="0.3">
      <c r="B11523" s="4" t="s">
        <v>17870</v>
      </c>
      <c r="C11523" s="5">
        <v>0</v>
      </c>
    </row>
    <row r="11524" spans="2:3" x14ac:dyDescent="0.3">
      <c r="B11524" s="4" t="s">
        <v>17518</v>
      </c>
      <c r="C11524" s="5">
        <v>0</v>
      </c>
    </row>
    <row r="11525" spans="2:3" x14ac:dyDescent="0.3">
      <c r="B11525" s="4" t="s">
        <v>18057</v>
      </c>
      <c r="C11525" s="5">
        <v>0</v>
      </c>
    </row>
    <row r="11526" spans="2:3" x14ac:dyDescent="0.3">
      <c r="B11526" s="4" t="s">
        <v>17882</v>
      </c>
      <c r="C11526" s="5">
        <v>0</v>
      </c>
    </row>
    <row r="11527" spans="2:3" x14ac:dyDescent="0.3">
      <c r="B11527" s="4" t="s">
        <v>17863</v>
      </c>
      <c r="C11527" s="5">
        <v>0</v>
      </c>
    </row>
    <row r="11528" spans="2:3" x14ac:dyDescent="0.3">
      <c r="B11528" s="4" t="s">
        <v>18752</v>
      </c>
      <c r="C11528" s="5">
        <v>0</v>
      </c>
    </row>
    <row r="11529" spans="2:3" x14ac:dyDescent="0.3">
      <c r="B11529" s="4" t="s">
        <v>18477</v>
      </c>
      <c r="C11529" s="5">
        <v>0</v>
      </c>
    </row>
    <row r="11530" spans="2:3" x14ac:dyDescent="0.3">
      <c r="B11530" s="4" t="s">
        <v>17471</v>
      </c>
      <c r="C11530" s="5">
        <v>0</v>
      </c>
    </row>
    <row r="11531" spans="2:3" x14ac:dyDescent="0.3">
      <c r="B11531" s="4" t="s">
        <v>18478</v>
      </c>
      <c r="C11531" s="5">
        <v>0</v>
      </c>
    </row>
    <row r="11532" spans="2:3" x14ac:dyDescent="0.3">
      <c r="B11532" s="4" t="s">
        <v>17883</v>
      </c>
      <c r="C11532" s="5">
        <v>0</v>
      </c>
    </row>
    <row r="11533" spans="2:3" x14ac:dyDescent="0.3">
      <c r="B11533" s="4" t="s">
        <v>18127</v>
      </c>
      <c r="C11533" s="5">
        <v>0</v>
      </c>
    </row>
    <row r="11534" spans="2:3" x14ac:dyDescent="0.3">
      <c r="B11534" s="4" t="s">
        <v>18766</v>
      </c>
      <c r="C11534" s="5">
        <v>0</v>
      </c>
    </row>
    <row r="11535" spans="2:3" x14ac:dyDescent="0.3">
      <c r="B11535" s="4" t="s">
        <v>18128</v>
      </c>
      <c r="C11535" s="5">
        <v>0</v>
      </c>
    </row>
    <row r="11536" spans="2:3" x14ac:dyDescent="0.3">
      <c r="B11536" s="4" t="s">
        <v>18770</v>
      </c>
      <c r="C11536" s="5">
        <v>0</v>
      </c>
    </row>
    <row r="11537" spans="2:3" x14ac:dyDescent="0.3">
      <c r="B11537" s="4" t="s">
        <v>18287</v>
      </c>
      <c r="C11537" s="5">
        <v>0</v>
      </c>
    </row>
    <row r="11538" spans="2:3" x14ac:dyDescent="0.3">
      <c r="B11538" s="4" t="s">
        <v>18774</v>
      </c>
      <c r="C11538" s="5">
        <v>0</v>
      </c>
    </row>
    <row r="11539" spans="2:3" x14ac:dyDescent="0.3">
      <c r="B11539" s="4" t="s">
        <v>18482</v>
      </c>
      <c r="C11539" s="5">
        <v>0</v>
      </c>
    </row>
    <row r="11540" spans="2:3" x14ac:dyDescent="0.3">
      <c r="B11540" s="4" t="s">
        <v>17558</v>
      </c>
      <c r="C11540" s="5">
        <v>0</v>
      </c>
    </row>
    <row r="11541" spans="2:3" x14ac:dyDescent="0.3">
      <c r="B11541" s="4" t="s">
        <v>18129</v>
      </c>
      <c r="C11541" s="5">
        <v>0</v>
      </c>
    </row>
    <row r="11542" spans="2:3" x14ac:dyDescent="0.3">
      <c r="B11542" s="4" t="s">
        <v>17814</v>
      </c>
      <c r="C11542" s="5">
        <v>0</v>
      </c>
    </row>
    <row r="11543" spans="2:3" x14ac:dyDescent="0.3">
      <c r="B11543" s="4" t="s">
        <v>18484</v>
      </c>
      <c r="C11543" s="5">
        <v>0</v>
      </c>
    </row>
    <row r="11544" spans="2:3" x14ac:dyDescent="0.3">
      <c r="B11544" s="4" t="s">
        <v>18786</v>
      </c>
      <c r="C11544" s="5">
        <v>0</v>
      </c>
    </row>
    <row r="11545" spans="2:3" x14ac:dyDescent="0.3">
      <c r="B11545" s="4" t="s">
        <v>18485</v>
      </c>
      <c r="C11545" s="5">
        <v>0</v>
      </c>
    </row>
    <row r="11546" spans="2:3" x14ac:dyDescent="0.3">
      <c r="B11546" s="4" t="s">
        <v>18790</v>
      </c>
      <c r="C11546" s="5">
        <v>0</v>
      </c>
    </row>
    <row r="11547" spans="2:3" x14ac:dyDescent="0.3">
      <c r="B11547" s="4" t="s">
        <v>18486</v>
      </c>
      <c r="C11547" s="5">
        <v>0</v>
      </c>
    </row>
    <row r="11548" spans="2:3" x14ac:dyDescent="0.3">
      <c r="B11548" s="4" t="s">
        <v>17668</v>
      </c>
      <c r="C11548" s="5">
        <v>0</v>
      </c>
    </row>
    <row r="11549" spans="2:3" x14ac:dyDescent="0.3">
      <c r="B11549" s="4" t="s">
        <v>18334</v>
      </c>
      <c r="C11549" s="5">
        <v>0</v>
      </c>
    </row>
    <row r="11550" spans="2:3" x14ac:dyDescent="0.3">
      <c r="B11550" s="4" t="s">
        <v>18798</v>
      </c>
      <c r="C11550" s="5">
        <v>0</v>
      </c>
    </row>
    <row r="11551" spans="2:3" x14ac:dyDescent="0.3">
      <c r="B11551" s="4" t="s">
        <v>18488</v>
      </c>
      <c r="C11551" s="5">
        <v>0</v>
      </c>
    </row>
    <row r="11552" spans="2:3" x14ac:dyDescent="0.3">
      <c r="B11552" s="4" t="s">
        <v>18802</v>
      </c>
      <c r="C11552" s="5">
        <v>0</v>
      </c>
    </row>
    <row r="11553" spans="2:3" x14ac:dyDescent="0.3">
      <c r="B11553" s="4" t="s">
        <v>18489</v>
      </c>
      <c r="C11553" s="5">
        <v>0</v>
      </c>
    </row>
    <row r="11554" spans="2:3" x14ac:dyDescent="0.3">
      <c r="B11554" s="4" t="s">
        <v>18224</v>
      </c>
      <c r="C11554" s="5">
        <v>0</v>
      </c>
    </row>
    <row r="11555" spans="2:3" x14ac:dyDescent="0.3">
      <c r="B11555" s="4" t="s">
        <v>17730</v>
      </c>
      <c r="C11555" s="5">
        <v>0</v>
      </c>
    </row>
    <row r="11556" spans="2:3" x14ac:dyDescent="0.3">
      <c r="B11556" s="4" t="s">
        <v>17823</v>
      </c>
      <c r="C11556" s="5">
        <v>0</v>
      </c>
    </row>
    <row r="11557" spans="2:3" x14ac:dyDescent="0.3">
      <c r="B11557" s="4" t="s">
        <v>17482</v>
      </c>
      <c r="C11557" s="5">
        <v>0</v>
      </c>
    </row>
    <row r="11558" spans="2:3" x14ac:dyDescent="0.3">
      <c r="B11558" s="4" t="s">
        <v>18814</v>
      </c>
      <c r="C11558" s="5">
        <v>0</v>
      </c>
    </row>
    <row r="11559" spans="2:3" x14ac:dyDescent="0.3">
      <c r="B11559" s="4" t="s">
        <v>17582</v>
      </c>
      <c r="C11559" s="5">
        <v>0</v>
      </c>
    </row>
    <row r="11560" spans="2:3" x14ac:dyDescent="0.3">
      <c r="B11560" s="4" t="s">
        <v>18818</v>
      </c>
      <c r="C11560" s="5">
        <v>0</v>
      </c>
    </row>
    <row r="11561" spans="2:3" x14ac:dyDescent="0.3">
      <c r="B11561" s="4" t="s">
        <v>18279</v>
      </c>
      <c r="C11561" s="5">
        <v>0</v>
      </c>
    </row>
    <row r="11562" spans="2:3" x14ac:dyDescent="0.3">
      <c r="B11562" s="4" t="s">
        <v>18822</v>
      </c>
      <c r="C11562" s="5">
        <v>0</v>
      </c>
    </row>
    <row r="11563" spans="2:3" x14ac:dyDescent="0.3">
      <c r="B11563" s="4" t="s">
        <v>17910</v>
      </c>
      <c r="C11563" s="5">
        <v>0</v>
      </c>
    </row>
    <row r="11564" spans="2:3" x14ac:dyDescent="0.3">
      <c r="B11564" s="4" t="s">
        <v>18230</v>
      </c>
      <c r="C11564" s="5">
        <v>0</v>
      </c>
    </row>
    <row r="11565" spans="2:3" x14ac:dyDescent="0.3">
      <c r="B11565" s="4" t="s">
        <v>18131</v>
      </c>
      <c r="C11565" s="5">
        <v>0</v>
      </c>
    </row>
    <row r="11566" spans="2:3" x14ac:dyDescent="0.3">
      <c r="B11566" s="4" t="s">
        <v>18830</v>
      </c>
      <c r="C11566" s="5">
        <v>0</v>
      </c>
    </row>
    <row r="11567" spans="2:3" x14ac:dyDescent="0.3">
      <c r="B11567" s="4" t="s">
        <v>18132</v>
      </c>
      <c r="C11567" s="5">
        <v>0</v>
      </c>
    </row>
    <row r="11568" spans="2:3" x14ac:dyDescent="0.3">
      <c r="B11568" s="4" t="s">
        <v>18834</v>
      </c>
      <c r="C11568" s="5">
        <v>0</v>
      </c>
    </row>
    <row r="11569" spans="2:3" x14ac:dyDescent="0.3">
      <c r="B11569" s="4" t="s">
        <v>18497</v>
      </c>
      <c r="C11569" s="5">
        <v>0</v>
      </c>
    </row>
    <row r="11570" spans="2:3" x14ac:dyDescent="0.3">
      <c r="B11570" s="4" t="s">
        <v>18838</v>
      </c>
      <c r="C11570" s="5">
        <v>0</v>
      </c>
    </row>
    <row r="11571" spans="2:3" x14ac:dyDescent="0.3">
      <c r="B11571" s="4" t="s">
        <v>17483</v>
      </c>
      <c r="C11571" s="5">
        <v>0</v>
      </c>
    </row>
    <row r="11572" spans="2:3" x14ac:dyDescent="0.3">
      <c r="B11572" s="4" t="s">
        <v>18236</v>
      </c>
      <c r="C11572" s="5">
        <v>0</v>
      </c>
    </row>
    <row r="11573" spans="2:3" x14ac:dyDescent="0.3">
      <c r="B11573" s="4" t="s">
        <v>18499</v>
      </c>
      <c r="C11573" s="5">
        <v>0</v>
      </c>
    </row>
    <row r="11574" spans="2:3" x14ac:dyDescent="0.3">
      <c r="B11574" s="4" t="s">
        <v>17705</v>
      </c>
      <c r="C11574" s="5">
        <v>0</v>
      </c>
    </row>
    <row r="11575" spans="2:3" x14ac:dyDescent="0.3">
      <c r="B11575" s="4" t="s">
        <v>18500</v>
      </c>
      <c r="C11575" s="5">
        <v>0</v>
      </c>
    </row>
    <row r="11576" spans="2:3" x14ac:dyDescent="0.3">
      <c r="B11576" s="4" t="s">
        <v>17831</v>
      </c>
      <c r="C11576" s="5">
        <v>0</v>
      </c>
    </row>
    <row r="11577" spans="2:3" x14ac:dyDescent="0.3">
      <c r="B11577" s="4" t="s">
        <v>17643</v>
      </c>
      <c r="C11577" s="5">
        <v>0</v>
      </c>
    </row>
    <row r="11578" spans="2:3" x14ac:dyDescent="0.3">
      <c r="B11578" s="4" t="s">
        <v>17669</v>
      </c>
      <c r="C11578" s="5">
        <v>0</v>
      </c>
    </row>
    <row r="11579" spans="2:3" x14ac:dyDescent="0.3">
      <c r="B11579" s="4" t="s">
        <v>18502</v>
      </c>
      <c r="C11579" s="5">
        <v>0</v>
      </c>
    </row>
    <row r="11580" spans="2:3" x14ac:dyDescent="0.3">
      <c r="B11580" s="4" t="s">
        <v>18858</v>
      </c>
      <c r="C11580" s="5">
        <v>0</v>
      </c>
    </row>
    <row r="11581" spans="2:3" x14ac:dyDescent="0.3">
      <c r="B11581" s="4" t="s">
        <v>17607</v>
      </c>
      <c r="C11581" s="5">
        <v>0</v>
      </c>
    </row>
    <row r="11582" spans="2:3" x14ac:dyDescent="0.3">
      <c r="B11582" s="4" t="s">
        <v>18862</v>
      </c>
      <c r="C11582" s="5">
        <v>0</v>
      </c>
    </row>
    <row r="11583" spans="2:3" x14ac:dyDescent="0.3">
      <c r="B11583" s="4" t="s">
        <v>17733</v>
      </c>
      <c r="C11583" s="5">
        <v>0</v>
      </c>
    </row>
    <row r="11584" spans="2:3" x14ac:dyDescent="0.3">
      <c r="B11584" s="4" t="s">
        <v>18866</v>
      </c>
      <c r="C11584" s="5">
        <v>0</v>
      </c>
    </row>
    <row r="11585" spans="2:3" x14ac:dyDescent="0.3">
      <c r="B11585" s="4" t="s">
        <v>17911</v>
      </c>
      <c r="C11585" s="5">
        <v>0</v>
      </c>
    </row>
    <row r="11586" spans="2:3" x14ac:dyDescent="0.3">
      <c r="B11586" s="4" t="s">
        <v>18241</v>
      </c>
      <c r="C11586" s="5">
        <v>0</v>
      </c>
    </row>
    <row r="11587" spans="2:3" x14ac:dyDescent="0.3">
      <c r="B11587" s="4" t="s">
        <v>18506</v>
      </c>
      <c r="C11587" s="5">
        <v>0</v>
      </c>
    </row>
    <row r="11588" spans="2:3" x14ac:dyDescent="0.3">
      <c r="B11588" s="4" t="s">
        <v>18244</v>
      </c>
      <c r="C11588" s="5">
        <v>0</v>
      </c>
    </row>
    <row r="11589" spans="2:3" x14ac:dyDescent="0.3">
      <c r="B11589" s="4" t="s">
        <v>17912</v>
      </c>
      <c r="C11589" s="5">
        <v>0</v>
      </c>
    </row>
    <row r="11590" spans="2:3" x14ac:dyDescent="0.3">
      <c r="B11590" s="4" t="s">
        <v>17941</v>
      </c>
      <c r="C11590" s="5">
        <v>0</v>
      </c>
    </row>
    <row r="11591" spans="2:3" x14ac:dyDescent="0.3">
      <c r="B11591" s="4" t="s">
        <v>18508</v>
      </c>
      <c r="C11591" s="5">
        <v>0</v>
      </c>
    </row>
    <row r="11592" spans="2:3" x14ac:dyDescent="0.3">
      <c r="B11592" s="4" t="s">
        <v>17867</v>
      </c>
      <c r="C11592" s="5">
        <v>0</v>
      </c>
    </row>
    <row r="11593" spans="2:3" x14ac:dyDescent="0.3">
      <c r="B11593" s="4" t="s">
        <v>18288</v>
      </c>
      <c r="C11593" s="5">
        <v>0</v>
      </c>
    </row>
    <row r="11594" spans="2:3" x14ac:dyDescent="0.3">
      <c r="B11594" s="4" t="s">
        <v>18886</v>
      </c>
      <c r="C11594" s="5">
        <v>0</v>
      </c>
    </row>
    <row r="11595" spans="2:3" x14ac:dyDescent="0.3">
      <c r="B11595" s="4" t="s">
        <v>17532</v>
      </c>
      <c r="C11595" s="5">
        <v>0</v>
      </c>
    </row>
    <row r="11596" spans="2:3" x14ac:dyDescent="0.3">
      <c r="B11596" s="4" t="s">
        <v>18890</v>
      </c>
      <c r="C11596" s="5">
        <v>0</v>
      </c>
    </row>
    <row r="11597" spans="2:3" x14ac:dyDescent="0.3">
      <c r="B11597" s="4" t="s">
        <v>18136</v>
      </c>
      <c r="C11597" s="5">
        <v>0</v>
      </c>
    </row>
    <row r="11598" spans="2:3" x14ac:dyDescent="0.3">
      <c r="B11598" s="4" t="s">
        <v>18248</v>
      </c>
      <c r="C11598" s="5">
        <v>0</v>
      </c>
    </row>
    <row r="11599" spans="2:3" x14ac:dyDescent="0.3">
      <c r="B11599" s="4" t="s">
        <v>18137</v>
      </c>
      <c r="C11599" s="5">
        <v>0</v>
      </c>
    </row>
    <row r="11600" spans="2:3" x14ac:dyDescent="0.3">
      <c r="B11600" s="4" t="s">
        <v>17502</v>
      </c>
      <c r="C11600" s="5">
        <v>0</v>
      </c>
    </row>
    <row r="11601" spans="2:3" x14ac:dyDescent="0.3">
      <c r="B11601" s="4" t="s">
        <v>17645</v>
      </c>
      <c r="C11601" s="5">
        <v>0</v>
      </c>
    </row>
    <row r="11602" spans="2:3" x14ac:dyDescent="0.3">
      <c r="B11602" s="4" t="s">
        <v>18048</v>
      </c>
      <c r="C11602" s="5">
        <v>0</v>
      </c>
    </row>
    <row r="11603" spans="2:3" x14ac:dyDescent="0.3">
      <c r="B11603" s="4" t="s">
        <v>17889</v>
      </c>
      <c r="C11603" s="5">
        <v>0</v>
      </c>
    </row>
    <row r="11604" spans="2:3" x14ac:dyDescent="0.3">
      <c r="B11604" s="4" t="s">
        <v>18915</v>
      </c>
      <c r="C11604" s="5">
        <v>0</v>
      </c>
    </row>
    <row r="11605" spans="2:3" x14ac:dyDescent="0.3">
      <c r="B11605" s="4" t="s">
        <v>17914</v>
      </c>
      <c r="C11605" s="5">
        <v>0</v>
      </c>
    </row>
    <row r="11606" spans="2:3" x14ac:dyDescent="0.3">
      <c r="B11606" s="4" t="s">
        <v>18919</v>
      </c>
      <c r="C11606" s="5">
        <v>0</v>
      </c>
    </row>
    <row r="11607" spans="2:3" x14ac:dyDescent="0.3">
      <c r="B11607" s="4" t="s">
        <v>18516</v>
      </c>
      <c r="C11607" s="5">
        <v>0</v>
      </c>
    </row>
    <row r="11608" spans="2:3" x14ac:dyDescent="0.3">
      <c r="B11608" s="4" t="s">
        <v>17687</v>
      </c>
      <c r="C11608" s="5">
        <v>0</v>
      </c>
    </row>
    <row r="11609" spans="2:3" x14ac:dyDescent="0.3">
      <c r="B11609" s="4" t="s">
        <v>18517</v>
      </c>
      <c r="C11609" s="5">
        <v>0</v>
      </c>
    </row>
    <row r="11610" spans="2:3" x14ac:dyDescent="0.3">
      <c r="B11610" s="4" t="s">
        <v>17577</v>
      </c>
      <c r="C11610" s="5">
        <v>0</v>
      </c>
    </row>
    <row r="11611" spans="2:3" x14ac:dyDescent="0.3">
      <c r="B11611" s="4" t="s">
        <v>17737</v>
      </c>
      <c r="C11611" s="5">
        <v>0</v>
      </c>
    </row>
    <row r="11612" spans="2:3" x14ac:dyDescent="0.3">
      <c r="B11612" s="4" t="s">
        <v>17869</v>
      </c>
      <c r="C11612" s="5">
        <v>0</v>
      </c>
    </row>
    <row r="11613" spans="2:3" x14ac:dyDescent="0.3">
      <c r="B11613" s="4" t="s">
        <v>17646</v>
      </c>
      <c r="C11613" s="5">
        <v>0</v>
      </c>
    </row>
    <row r="11614" spans="2:3" x14ac:dyDescent="0.3">
      <c r="B11614" s="4" t="s">
        <v>17593</v>
      </c>
      <c r="C11614" s="5">
        <v>0</v>
      </c>
    </row>
    <row r="11615" spans="2:3" x14ac:dyDescent="0.3">
      <c r="B11615" s="4" t="s">
        <v>17470</v>
      </c>
      <c r="C11615" s="5">
        <v>0</v>
      </c>
    </row>
    <row r="11616" spans="2:3" x14ac:dyDescent="0.3">
      <c r="B11616" s="4" t="s">
        <v>18278</v>
      </c>
      <c r="C11616" s="5">
        <v>0</v>
      </c>
    </row>
    <row r="11617" spans="2:3" x14ac:dyDescent="0.3">
      <c r="B11617" s="4" t="s">
        <v>18521</v>
      </c>
      <c r="C11617" s="5">
        <v>0</v>
      </c>
    </row>
    <row r="11618" spans="2:3" x14ac:dyDescent="0.3">
      <c r="B11618" s="4" t="s">
        <v>17702</v>
      </c>
      <c r="C11618" s="5">
        <v>0</v>
      </c>
    </row>
    <row r="11619" spans="2:3" x14ac:dyDescent="0.3">
      <c r="B11619" s="4" t="s">
        <v>17503</v>
      </c>
      <c r="C11619" s="5">
        <v>0</v>
      </c>
    </row>
    <row r="11620" spans="2:3" x14ac:dyDescent="0.3">
      <c r="B11620" s="4" t="s">
        <v>18947</v>
      </c>
      <c r="C11620" s="5">
        <v>0</v>
      </c>
    </row>
    <row r="11621" spans="2:3" x14ac:dyDescent="0.3">
      <c r="B11621" s="4" t="s">
        <v>18140</v>
      </c>
      <c r="C11621" s="5">
        <v>0</v>
      </c>
    </row>
    <row r="11622" spans="2:3" x14ac:dyDescent="0.3">
      <c r="B11622" s="4" t="s">
        <v>17854</v>
      </c>
      <c r="C11622" s="5">
        <v>0</v>
      </c>
    </row>
    <row r="11623" spans="2:3" x14ac:dyDescent="0.3">
      <c r="B11623" s="4" t="s">
        <v>17534</v>
      </c>
      <c r="C11623" s="5">
        <v>0</v>
      </c>
    </row>
    <row r="11624" spans="2:3" x14ac:dyDescent="0.3">
      <c r="B11624" s="4" t="s">
        <v>18263</v>
      </c>
      <c r="C11624" s="5">
        <v>0</v>
      </c>
    </row>
    <row r="11625" spans="2:3" x14ac:dyDescent="0.3">
      <c r="B11625" s="4" t="s">
        <v>17535</v>
      </c>
      <c r="C11625" s="5">
        <v>0</v>
      </c>
    </row>
    <row r="11626" spans="2:3" x14ac:dyDescent="0.3">
      <c r="B11626" s="4" t="s">
        <v>18087</v>
      </c>
      <c r="C11626" s="5">
        <v>0</v>
      </c>
    </row>
    <row r="11627" spans="2:3" x14ac:dyDescent="0.3">
      <c r="B11627" s="4" t="s">
        <v>18291</v>
      </c>
      <c r="C11627" s="5">
        <v>0</v>
      </c>
    </row>
    <row r="11628" spans="2:3" x14ac:dyDescent="0.3">
      <c r="B11628" s="4" t="s">
        <v>18186</v>
      </c>
      <c r="C11628" s="5">
        <v>0</v>
      </c>
    </row>
    <row r="11629" spans="2:3" x14ac:dyDescent="0.3">
      <c r="B11629" s="4" t="s">
        <v>18010</v>
      </c>
      <c r="C11629" s="5">
        <v>0</v>
      </c>
    </row>
    <row r="11630" spans="2:3" x14ac:dyDescent="0.3">
      <c r="B11630" s="4" t="s">
        <v>18027</v>
      </c>
      <c r="C11630" s="5">
        <v>0</v>
      </c>
    </row>
    <row r="11631" spans="2:3" x14ac:dyDescent="0.3">
      <c r="B11631" s="4" t="s">
        <v>18528</v>
      </c>
      <c r="C11631" s="5">
        <v>0</v>
      </c>
    </row>
    <row r="11632" spans="2:3" x14ac:dyDescent="0.3">
      <c r="B11632" s="4" t="s">
        <v>18673</v>
      </c>
      <c r="C11632" s="5">
        <v>0</v>
      </c>
    </row>
    <row r="11633" spans="2:3" x14ac:dyDescent="0.3">
      <c r="B11633" s="4" t="s">
        <v>18142</v>
      </c>
      <c r="C11633" s="5">
        <v>0</v>
      </c>
    </row>
    <row r="11634" spans="2:3" x14ac:dyDescent="0.3">
      <c r="B11634" s="4" t="s">
        <v>18190</v>
      </c>
      <c r="C11634" s="5">
        <v>0</v>
      </c>
    </row>
    <row r="11635" spans="2:3" x14ac:dyDescent="0.3">
      <c r="B11635" s="4" t="s">
        <v>18143</v>
      </c>
      <c r="C11635" s="5">
        <v>0</v>
      </c>
    </row>
    <row r="11636" spans="2:3" x14ac:dyDescent="0.3">
      <c r="B11636" s="4" t="s">
        <v>17660</v>
      </c>
      <c r="C11636" s="5">
        <v>0</v>
      </c>
    </row>
    <row r="11637" spans="2:3" x14ac:dyDescent="0.3">
      <c r="B11637" s="4" t="s">
        <v>18531</v>
      </c>
      <c r="C11637" s="5">
        <v>0</v>
      </c>
    </row>
    <row r="11638" spans="2:3" x14ac:dyDescent="0.3">
      <c r="B11638" s="4" t="s">
        <v>18679</v>
      </c>
      <c r="C11638" s="5">
        <v>0</v>
      </c>
    </row>
    <row r="11639" spans="2:3" x14ac:dyDescent="0.3">
      <c r="B11639" s="4" t="s">
        <v>18532</v>
      </c>
      <c r="C11639" s="5">
        <v>0</v>
      </c>
    </row>
    <row r="11640" spans="2:3" x14ac:dyDescent="0.3">
      <c r="B11640" s="4" t="s">
        <v>18681</v>
      </c>
      <c r="C11640" s="5">
        <v>0</v>
      </c>
    </row>
    <row r="11641" spans="2:3" x14ac:dyDescent="0.3">
      <c r="B11641" s="4" t="s">
        <v>18533</v>
      </c>
      <c r="C11641" s="5">
        <v>0</v>
      </c>
    </row>
    <row r="11642" spans="2:3" x14ac:dyDescent="0.3">
      <c r="B11642" s="4" t="s">
        <v>18683</v>
      </c>
      <c r="C11642" s="5">
        <v>0</v>
      </c>
    </row>
    <row r="11643" spans="2:3" x14ac:dyDescent="0.3">
      <c r="B11643" s="4" t="s">
        <v>18534</v>
      </c>
      <c r="C11643" s="5">
        <v>0</v>
      </c>
    </row>
    <row r="11644" spans="2:3" x14ac:dyDescent="0.3">
      <c r="B11644" s="4" t="s">
        <v>17549</v>
      </c>
      <c r="C11644" s="5">
        <v>0</v>
      </c>
    </row>
    <row r="11645" spans="2:3" x14ac:dyDescent="0.3">
      <c r="B11645" s="4" t="s">
        <v>18535</v>
      </c>
      <c r="C11645" s="5">
        <v>0</v>
      </c>
    </row>
    <row r="11646" spans="2:3" x14ac:dyDescent="0.3">
      <c r="B11646" s="4" t="s">
        <v>18687</v>
      </c>
      <c r="C11646" s="5">
        <v>0</v>
      </c>
    </row>
    <row r="11647" spans="2:3" x14ac:dyDescent="0.3">
      <c r="B11647" s="4" t="s">
        <v>17915</v>
      </c>
      <c r="C11647" s="5">
        <v>0</v>
      </c>
    </row>
    <row r="11648" spans="2:3" x14ac:dyDescent="0.3">
      <c r="B11648" s="4" t="s">
        <v>18689</v>
      </c>
      <c r="C11648" s="5">
        <v>0</v>
      </c>
    </row>
    <row r="11649" spans="2:3" x14ac:dyDescent="0.3">
      <c r="B11649" s="4" t="s">
        <v>18537</v>
      </c>
      <c r="C11649" s="5">
        <v>0</v>
      </c>
    </row>
    <row r="11650" spans="2:3" x14ac:dyDescent="0.3">
      <c r="B11650" s="4" t="s">
        <v>17680</v>
      </c>
      <c r="C11650" s="5">
        <v>0</v>
      </c>
    </row>
    <row r="11651" spans="2:3" x14ac:dyDescent="0.3">
      <c r="B11651" s="4" t="s">
        <v>18336</v>
      </c>
      <c r="C11651" s="5">
        <v>0</v>
      </c>
    </row>
    <row r="11652" spans="2:3" x14ac:dyDescent="0.3">
      <c r="B11652" s="4" t="s">
        <v>18693</v>
      </c>
      <c r="C11652" s="5">
        <v>0</v>
      </c>
    </row>
    <row r="11653" spans="2:3" x14ac:dyDescent="0.3">
      <c r="B11653" s="4" t="s">
        <v>17916</v>
      </c>
      <c r="C11653" s="5">
        <v>0</v>
      </c>
    </row>
    <row r="11654" spans="2:3" x14ac:dyDescent="0.3">
      <c r="B11654" s="4" t="s">
        <v>17978</v>
      </c>
      <c r="C11654" s="5">
        <v>0</v>
      </c>
    </row>
    <row r="11655" spans="2:3" x14ac:dyDescent="0.3">
      <c r="B11655" s="4" t="s">
        <v>17537</v>
      </c>
      <c r="C11655" s="5">
        <v>0</v>
      </c>
    </row>
    <row r="11656" spans="2:3" x14ac:dyDescent="0.3">
      <c r="B11656" s="4" t="s">
        <v>17550</v>
      </c>
      <c r="C11656" s="5">
        <v>0</v>
      </c>
    </row>
    <row r="11657" spans="2:3" x14ac:dyDescent="0.3">
      <c r="B11657" s="4" t="s">
        <v>18541</v>
      </c>
      <c r="C11657" s="5">
        <v>0</v>
      </c>
    </row>
    <row r="11658" spans="2:3" x14ac:dyDescent="0.3">
      <c r="B11658" s="4" t="s">
        <v>18699</v>
      </c>
      <c r="C11658" s="5">
        <v>0</v>
      </c>
    </row>
    <row r="11659" spans="2:3" x14ac:dyDescent="0.3">
      <c r="B11659" s="4" t="s">
        <v>18542</v>
      </c>
      <c r="C11659" s="5">
        <v>0</v>
      </c>
    </row>
    <row r="11660" spans="2:3" x14ac:dyDescent="0.3">
      <c r="B11660" s="4" t="s">
        <v>17790</v>
      </c>
      <c r="C11660" s="5">
        <v>0</v>
      </c>
    </row>
    <row r="11661" spans="2:3" x14ac:dyDescent="0.3">
      <c r="B11661" s="4" t="s">
        <v>17608</v>
      </c>
      <c r="C11661" s="5">
        <v>0</v>
      </c>
    </row>
    <row r="11662" spans="2:3" x14ac:dyDescent="0.3">
      <c r="B11662" s="4" t="s">
        <v>18310</v>
      </c>
      <c r="C11662" s="5">
        <v>0</v>
      </c>
    </row>
    <row r="11663" spans="2:3" x14ac:dyDescent="0.3">
      <c r="B11663" s="4" t="s">
        <v>17746</v>
      </c>
      <c r="C11663" s="5">
        <v>0</v>
      </c>
    </row>
    <row r="11664" spans="2:3" x14ac:dyDescent="0.3">
      <c r="B11664" s="4" t="s">
        <v>17489</v>
      </c>
      <c r="C11664" s="5">
        <v>0</v>
      </c>
    </row>
    <row r="11665" spans="2:3" x14ac:dyDescent="0.3">
      <c r="B11665" s="4" t="s">
        <v>18145</v>
      </c>
      <c r="C11665" s="5">
        <v>0</v>
      </c>
    </row>
    <row r="11666" spans="2:3" x14ac:dyDescent="0.3">
      <c r="B11666" s="4" t="s">
        <v>18707</v>
      </c>
      <c r="C11666" s="5">
        <v>0</v>
      </c>
    </row>
    <row r="11667" spans="2:3" x14ac:dyDescent="0.3">
      <c r="B11667" s="4" t="s">
        <v>18546</v>
      </c>
      <c r="C11667" s="5">
        <v>0</v>
      </c>
    </row>
    <row r="11668" spans="2:3" x14ac:dyDescent="0.3">
      <c r="B11668" s="4" t="s">
        <v>18709</v>
      </c>
      <c r="C11668" s="5">
        <v>0</v>
      </c>
    </row>
    <row r="11669" spans="2:3" x14ac:dyDescent="0.3">
      <c r="B11669" s="4" t="s">
        <v>18547</v>
      </c>
      <c r="C11669" s="5">
        <v>0</v>
      </c>
    </row>
    <row r="11670" spans="2:3" x14ac:dyDescent="0.3">
      <c r="B11670" s="4" t="s">
        <v>17794</v>
      </c>
      <c r="C11670" s="5">
        <v>0</v>
      </c>
    </row>
    <row r="11671" spans="2:3" x14ac:dyDescent="0.3">
      <c r="B11671" s="4" t="s">
        <v>17538</v>
      </c>
      <c r="C11671" s="5">
        <v>0</v>
      </c>
    </row>
    <row r="11672" spans="2:3" x14ac:dyDescent="0.3">
      <c r="B11672" s="4" t="s">
        <v>18713</v>
      </c>
      <c r="C11672" s="5">
        <v>0</v>
      </c>
    </row>
    <row r="11673" spans="2:3" x14ac:dyDescent="0.3">
      <c r="B11673" s="4" t="s">
        <v>18146</v>
      </c>
      <c r="C11673" s="5">
        <v>0</v>
      </c>
    </row>
    <row r="11674" spans="2:3" x14ac:dyDescent="0.3">
      <c r="B11674" s="4" t="s">
        <v>17681</v>
      </c>
      <c r="C11674" s="5">
        <v>0</v>
      </c>
    </row>
    <row r="11675" spans="2:3" x14ac:dyDescent="0.3">
      <c r="B11675" s="4" t="s">
        <v>18550</v>
      </c>
      <c r="C11675" s="5">
        <v>0</v>
      </c>
    </row>
    <row r="11676" spans="2:3" x14ac:dyDescent="0.3">
      <c r="B11676" s="4" t="s">
        <v>17972</v>
      </c>
      <c r="C11676" s="5">
        <v>0</v>
      </c>
    </row>
    <row r="11677" spans="2:3" x14ac:dyDescent="0.3">
      <c r="B11677" s="4" t="s">
        <v>17750</v>
      </c>
      <c r="C11677" s="5">
        <v>0</v>
      </c>
    </row>
    <row r="11678" spans="2:3" x14ac:dyDescent="0.3">
      <c r="B11678" s="4" t="s">
        <v>18719</v>
      </c>
      <c r="C11678" s="5">
        <v>0</v>
      </c>
    </row>
    <row r="11679" spans="2:3" x14ac:dyDescent="0.3">
      <c r="B11679" s="4" t="s">
        <v>17751</v>
      </c>
      <c r="C11679" s="5">
        <v>0</v>
      </c>
    </row>
    <row r="11680" spans="2:3" x14ac:dyDescent="0.3">
      <c r="B11680" s="4" t="s">
        <v>18721</v>
      </c>
      <c r="C11680" s="5">
        <v>0</v>
      </c>
    </row>
    <row r="11681" spans="2:3" x14ac:dyDescent="0.3">
      <c r="B11681" s="4" t="s">
        <v>17875</v>
      </c>
      <c r="C11681" s="5">
        <v>0</v>
      </c>
    </row>
    <row r="11682" spans="2:3" x14ac:dyDescent="0.3">
      <c r="B11682" s="4" t="s">
        <v>18033</v>
      </c>
      <c r="C11682" s="5">
        <v>0</v>
      </c>
    </row>
    <row r="11683" spans="2:3" x14ac:dyDescent="0.3">
      <c r="B11683" s="4" t="s">
        <v>17647</v>
      </c>
      <c r="C11683" s="5">
        <v>0</v>
      </c>
    </row>
    <row r="11684" spans="2:3" x14ac:dyDescent="0.3">
      <c r="B11684" s="4" t="s">
        <v>18725</v>
      </c>
      <c r="C11684" s="5">
        <v>0</v>
      </c>
    </row>
    <row r="11685" spans="2:3" x14ac:dyDescent="0.3">
      <c r="B11685" s="4" t="s">
        <v>17609</v>
      </c>
      <c r="C11685" s="5">
        <v>0</v>
      </c>
    </row>
    <row r="11686" spans="2:3" x14ac:dyDescent="0.3">
      <c r="B11686" s="4" t="s">
        <v>18727</v>
      </c>
      <c r="C11686" s="5">
        <v>0</v>
      </c>
    </row>
    <row r="11687" spans="2:3" x14ac:dyDescent="0.3">
      <c r="B11687" s="4" t="s">
        <v>18337</v>
      </c>
      <c r="C11687" s="5">
        <v>0</v>
      </c>
    </row>
    <row r="11688" spans="2:3" x14ac:dyDescent="0.3">
      <c r="B11688" s="4" t="s">
        <v>18205</v>
      </c>
      <c r="C11688" s="5">
        <v>0</v>
      </c>
    </row>
    <row r="11689" spans="2:3" x14ac:dyDescent="0.3">
      <c r="B11689" s="4" t="s">
        <v>17630</v>
      </c>
      <c r="C11689" s="5">
        <v>0</v>
      </c>
    </row>
    <row r="11690" spans="2:3" x14ac:dyDescent="0.3">
      <c r="B11690" s="4" t="s">
        <v>17553</v>
      </c>
      <c r="C11690" s="5">
        <v>0</v>
      </c>
    </row>
    <row r="11691" spans="2:3" x14ac:dyDescent="0.3">
      <c r="B11691" s="4" t="s">
        <v>18558</v>
      </c>
      <c r="C11691" s="5">
        <v>0</v>
      </c>
    </row>
    <row r="11692" spans="2:3" x14ac:dyDescent="0.3">
      <c r="B11692" s="4" t="s">
        <v>18206</v>
      </c>
      <c r="C11692" s="5">
        <v>0</v>
      </c>
    </row>
    <row r="11693" spans="2:3" x14ac:dyDescent="0.3">
      <c r="B11693" s="4" t="s">
        <v>17505</v>
      </c>
      <c r="C11693" s="5">
        <v>0</v>
      </c>
    </row>
    <row r="11694" spans="2:3" x14ac:dyDescent="0.3">
      <c r="B11694" s="4" t="s">
        <v>18735</v>
      </c>
      <c r="C11694" s="5">
        <v>0</v>
      </c>
    </row>
    <row r="11695" spans="2:3" x14ac:dyDescent="0.3">
      <c r="B11695" s="4" t="s">
        <v>18560</v>
      </c>
      <c r="C11695" s="5">
        <v>0</v>
      </c>
    </row>
    <row r="11696" spans="2:3" x14ac:dyDescent="0.3">
      <c r="B11696" s="4" t="s">
        <v>18368</v>
      </c>
      <c r="C11696" s="5">
        <v>0</v>
      </c>
    </row>
    <row r="11697" spans="2:3" x14ac:dyDescent="0.3">
      <c r="B11697" s="4" t="s">
        <v>18151</v>
      </c>
      <c r="C11697" s="5">
        <v>0</v>
      </c>
    </row>
    <row r="11698" spans="2:3" x14ac:dyDescent="0.3">
      <c r="B11698" s="4" t="s">
        <v>18739</v>
      </c>
      <c r="C11698" s="5">
        <v>0</v>
      </c>
    </row>
    <row r="11699" spans="2:3" x14ac:dyDescent="0.3">
      <c r="B11699" s="4" t="s">
        <v>18562</v>
      </c>
      <c r="C11699" s="5">
        <v>0</v>
      </c>
    </row>
    <row r="11700" spans="2:3" x14ac:dyDescent="0.3">
      <c r="B11700" s="4" t="s">
        <v>17898</v>
      </c>
      <c r="C11700" s="5">
        <v>0</v>
      </c>
    </row>
    <row r="11701" spans="2:3" x14ac:dyDescent="0.3">
      <c r="B11701" s="4" t="s">
        <v>18563</v>
      </c>
      <c r="C11701" s="5">
        <v>0</v>
      </c>
    </row>
    <row r="11702" spans="2:3" x14ac:dyDescent="0.3">
      <c r="B11702" s="4" t="s">
        <v>18743</v>
      </c>
      <c r="C11702" s="5">
        <v>0</v>
      </c>
    </row>
    <row r="11703" spans="2:3" x14ac:dyDescent="0.3">
      <c r="B11703" s="4" t="s">
        <v>17479</v>
      </c>
      <c r="C11703" s="5">
        <v>0</v>
      </c>
    </row>
    <row r="11704" spans="2:3" x14ac:dyDescent="0.3">
      <c r="B11704" s="4" t="s">
        <v>17491</v>
      </c>
      <c r="C11704" s="5">
        <v>0</v>
      </c>
    </row>
    <row r="11705" spans="2:3" x14ac:dyDescent="0.3">
      <c r="B11705" s="4" t="s">
        <v>18565</v>
      </c>
      <c r="C11705" s="5">
        <v>0</v>
      </c>
    </row>
    <row r="11706" spans="2:3" x14ac:dyDescent="0.3">
      <c r="B11706" s="4" t="s">
        <v>18747</v>
      </c>
      <c r="C11706" s="5">
        <v>0</v>
      </c>
    </row>
    <row r="11707" spans="2:3" x14ac:dyDescent="0.3">
      <c r="B11707" s="4" t="s">
        <v>17755</v>
      </c>
      <c r="C11707" s="5">
        <v>0</v>
      </c>
    </row>
    <row r="11708" spans="2:3" x14ac:dyDescent="0.3">
      <c r="B11708" s="4" t="s">
        <v>17804</v>
      </c>
      <c r="C11708" s="5">
        <v>0</v>
      </c>
    </row>
    <row r="11709" spans="2:3" x14ac:dyDescent="0.3">
      <c r="B11709" s="4" t="s">
        <v>18359</v>
      </c>
      <c r="C11709" s="5">
        <v>0</v>
      </c>
    </row>
    <row r="11710" spans="2:3" x14ac:dyDescent="0.3">
      <c r="B11710" s="4" t="s">
        <v>18751</v>
      </c>
      <c r="C11710" s="5">
        <v>0</v>
      </c>
    </row>
    <row r="11711" spans="2:3" x14ac:dyDescent="0.3">
      <c r="B11711" s="4" t="s">
        <v>18013</v>
      </c>
      <c r="C11711" s="5">
        <v>0</v>
      </c>
    </row>
    <row r="11712" spans="2:3" x14ac:dyDescent="0.3">
      <c r="B11712" s="4" t="s">
        <v>18753</v>
      </c>
      <c r="C11712" s="5">
        <v>0</v>
      </c>
    </row>
    <row r="11713" spans="2:3" x14ac:dyDescent="0.3">
      <c r="B11713" s="4" t="s">
        <v>17692</v>
      </c>
      <c r="C11713" s="5">
        <v>0</v>
      </c>
    </row>
    <row r="11714" spans="2:3" x14ac:dyDescent="0.3">
      <c r="B11714" s="4" t="s">
        <v>17626</v>
      </c>
      <c r="C11714" s="5">
        <v>0</v>
      </c>
    </row>
    <row r="11715" spans="2:3" x14ac:dyDescent="0.3">
      <c r="B11715" s="4" t="s">
        <v>17933</v>
      </c>
      <c r="C11715" s="5">
        <v>0</v>
      </c>
    </row>
    <row r="11716" spans="2:3" x14ac:dyDescent="0.3">
      <c r="B11716" s="4" t="s">
        <v>17707</v>
      </c>
      <c r="C11716" s="5">
        <v>0</v>
      </c>
    </row>
    <row r="11717" spans="2:3" x14ac:dyDescent="0.3">
      <c r="B11717" s="4" t="s">
        <v>18758</v>
      </c>
      <c r="C11717" s="5">
        <v>0</v>
      </c>
    </row>
    <row r="11718" spans="2:3" x14ac:dyDescent="0.3">
      <c r="B11718" s="4" t="s">
        <v>17683</v>
      </c>
      <c r="C11718" s="5">
        <v>0</v>
      </c>
    </row>
    <row r="11719" spans="2:3" x14ac:dyDescent="0.3">
      <c r="B11719" s="4" t="s">
        <v>18295</v>
      </c>
      <c r="C11719" s="5">
        <v>0</v>
      </c>
    </row>
    <row r="11720" spans="2:3" x14ac:dyDescent="0.3">
      <c r="B11720" s="4" t="s">
        <v>18761</v>
      </c>
      <c r="C11720" s="5">
        <v>0</v>
      </c>
    </row>
    <row r="11721" spans="2:3" x14ac:dyDescent="0.3">
      <c r="B11721" s="4" t="s">
        <v>17610</v>
      </c>
      <c r="C11721" s="5">
        <v>0</v>
      </c>
    </row>
    <row r="11722" spans="2:3" x14ac:dyDescent="0.3">
      <c r="B11722" s="4" t="s">
        <v>17934</v>
      </c>
      <c r="C11722" s="5">
        <v>0</v>
      </c>
    </row>
    <row r="11723" spans="2:3" x14ac:dyDescent="0.3">
      <c r="B11723" s="4" t="s">
        <v>17541</v>
      </c>
      <c r="C11723" s="5">
        <v>0</v>
      </c>
    </row>
    <row r="11724" spans="2:3" x14ac:dyDescent="0.3">
      <c r="B11724" s="4" t="s">
        <v>17664</v>
      </c>
      <c r="C11724" s="5">
        <v>0</v>
      </c>
    </row>
    <row r="11725" spans="2:3" x14ac:dyDescent="0.3">
      <c r="B11725" s="4" t="s">
        <v>18360</v>
      </c>
      <c r="C11725" s="5">
        <v>0</v>
      </c>
    </row>
    <row r="11726" spans="2:3" x14ac:dyDescent="0.3">
      <c r="B11726" s="4" t="s">
        <v>18069</v>
      </c>
      <c r="C11726" s="5">
        <v>0</v>
      </c>
    </row>
    <row r="11727" spans="2:3" x14ac:dyDescent="0.3">
      <c r="B11727" s="4" t="s">
        <v>18575</v>
      </c>
      <c r="C11727" s="5">
        <v>0</v>
      </c>
    </row>
    <row r="11728" spans="2:3" x14ac:dyDescent="0.3">
      <c r="B11728" s="4" t="s">
        <v>18769</v>
      </c>
      <c r="C11728" s="5">
        <v>0</v>
      </c>
    </row>
    <row r="11729" spans="2:3" x14ac:dyDescent="0.3">
      <c r="B11729" s="4" t="s">
        <v>17991</v>
      </c>
      <c r="C11729" s="5">
        <v>0</v>
      </c>
    </row>
    <row r="11730" spans="2:3" x14ac:dyDescent="0.3">
      <c r="B11730" s="4" t="s">
        <v>17557</v>
      </c>
      <c r="C11730" s="5">
        <v>0</v>
      </c>
    </row>
    <row r="11731" spans="2:3" x14ac:dyDescent="0.3">
      <c r="B11731" s="4" t="s">
        <v>18577</v>
      </c>
      <c r="C11731" s="5">
        <v>0</v>
      </c>
    </row>
    <row r="11732" spans="2:3" x14ac:dyDescent="0.3">
      <c r="B11732" s="4" t="s">
        <v>17809</v>
      </c>
      <c r="C11732" s="5">
        <v>0</v>
      </c>
    </row>
    <row r="11733" spans="2:3" x14ac:dyDescent="0.3">
      <c r="B11733" s="4" t="s">
        <v>18578</v>
      </c>
      <c r="C11733" s="5">
        <v>0</v>
      </c>
    </row>
    <row r="11734" spans="2:3" x14ac:dyDescent="0.3">
      <c r="B11734" s="4" t="s">
        <v>17684</v>
      </c>
      <c r="C11734" s="5">
        <v>0</v>
      </c>
    </row>
    <row r="11735" spans="2:3" x14ac:dyDescent="0.3">
      <c r="B11735" s="4" t="s">
        <v>18361</v>
      </c>
      <c r="C11735" s="5">
        <v>0</v>
      </c>
    </row>
    <row r="11736" spans="2:3" x14ac:dyDescent="0.3">
      <c r="B11736" s="4" t="s">
        <v>17873</v>
      </c>
      <c r="C11736" s="5">
        <v>0</v>
      </c>
    </row>
    <row r="11737" spans="2:3" x14ac:dyDescent="0.3">
      <c r="B11737" s="4" t="s">
        <v>17522</v>
      </c>
      <c r="C11737" s="5">
        <v>0</v>
      </c>
    </row>
    <row r="11738" spans="2:3" x14ac:dyDescent="0.3">
      <c r="B11738" s="4" t="s">
        <v>18779</v>
      </c>
      <c r="C11738" s="5">
        <v>0</v>
      </c>
    </row>
    <row r="11739" spans="2:3" x14ac:dyDescent="0.3">
      <c r="B11739" s="4" t="s">
        <v>17623</v>
      </c>
      <c r="C11739" s="5">
        <v>0</v>
      </c>
    </row>
    <row r="11740" spans="2:3" x14ac:dyDescent="0.3">
      <c r="B11740" s="4" t="s">
        <v>18038</v>
      </c>
      <c r="C11740" s="5">
        <v>0</v>
      </c>
    </row>
    <row r="11741" spans="2:3" x14ac:dyDescent="0.3">
      <c r="B11741" s="4" t="s">
        <v>17760</v>
      </c>
      <c r="C11741" s="5">
        <v>0</v>
      </c>
    </row>
    <row r="11742" spans="2:3" x14ac:dyDescent="0.3">
      <c r="B11742" s="4" t="s">
        <v>18071</v>
      </c>
      <c r="C11742" s="5">
        <v>0</v>
      </c>
    </row>
    <row r="11743" spans="2:3" x14ac:dyDescent="0.3">
      <c r="B11743" s="4" t="s">
        <v>18583</v>
      </c>
      <c r="C11743" s="5">
        <v>0</v>
      </c>
    </row>
    <row r="11744" spans="2:3" x14ac:dyDescent="0.3">
      <c r="B11744" s="4" t="s">
        <v>18785</v>
      </c>
      <c r="C11744" s="5">
        <v>0</v>
      </c>
    </row>
    <row r="11745" spans="2:3" x14ac:dyDescent="0.3">
      <c r="B11745" s="4" t="s">
        <v>18584</v>
      </c>
      <c r="C11745" s="5">
        <v>0</v>
      </c>
    </row>
    <row r="11746" spans="2:3" x14ac:dyDescent="0.3">
      <c r="B11746" s="4" t="s">
        <v>18219</v>
      </c>
      <c r="C11746" s="5">
        <v>0</v>
      </c>
    </row>
    <row r="11747" spans="2:3" x14ac:dyDescent="0.3">
      <c r="B11747" s="4" t="s">
        <v>18585</v>
      </c>
      <c r="C11747" s="5">
        <v>0</v>
      </c>
    </row>
    <row r="11748" spans="2:3" x14ac:dyDescent="0.3">
      <c r="B11748" s="4" t="s">
        <v>18789</v>
      </c>
      <c r="C11748" s="5">
        <v>0</v>
      </c>
    </row>
    <row r="11749" spans="2:3" x14ac:dyDescent="0.3">
      <c r="B11749" s="4" t="s">
        <v>18062</v>
      </c>
      <c r="C11749" s="5">
        <v>0</v>
      </c>
    </row>
    <row r="11750" spans="2:3" x14ac:dyDescent="0.3">
      <c r="B11750" s="4" t="s">
        <v>17884</v>
      </c>
      <c r="C11750" s="5">
        <v>0</v>
      </c>
    </row>
    <row r="11751" spans="2:3" x14ac:dyDescent="0.3">
      <c r="B11751" s="4" t="s">
        <v>18354</v>
      </c>
      <c r="C11751" s="5">
        <v>0</v>
      </c>
    </row>
    <row r="11752" spans="2:3" x14ac:dyDescent="0.3">
      <c r="B11752" s="4" t="s">
        <v>17560</v>
      </c>
      <c r="C11752" s="5">
        <v>0</v>
      </c>
    </row>
    <row r="11753" spans="2:3" x14ac:dyDescent="0.3">
      <c r="B11753" s="4" t="s">
        <v>18156</v>
      </c>
      <c r="C11753" s="5">
        <v>0</v>
      </c>
    </row>
    <row r="11754" spans="2:3" x14ac:dyDescent="0.3">
      <c r="B11754" s="4" t="s">
        <v>18039</v>
      </c>
      <c r="C11754" s="5">
        <v>0</v>
      </c>
    </row>
    <row r="11755" spans="2:3" x14ac:dyDescent="0.3">
      <c r="B11755" s="4" t="s">
        <v>18589</v>
      </c>
      <c r="C11755" s="5">
        <v>0</v>
      </c>
    </row>
    <row r="11756" spans="2:3" x14ac:dyDescent="0.3">
      <c r="B11756" s="4" t="s">
        <v>17820</v>
      </c>
      <c r="C11756" s="5">
        <v>0</v>
      </c>
    </row>
    <row r="11757" spans="2:3" x14ac:dyDescent="0.3">
      <c r="B11757" s="4" t="s">
        <v>18590</v>
      </c>
      <c r="C11757" s="5">
        <v>0</v>
      </c>
    </row>
    <row r="11758" spans="2:3" x14ac:dyDescent="0.3">
      <c r="B11758" s="4" t="s">
        <v>18799</v>
      </c>
      <c r="C11758" s="5">
        <v>0</v>
      </c>
    </row>
    <row r="11759" spans="2:3" x14ac:dyDescent="0.3">
      <c r="B11759" s="4" t="s">
        <v>17762</v>
      </c>
      <c r="C11759" s="5">
        <v>0</v>
      </c>
    </row>
    <row r="11760" spans="2:3" x14ac:dyDescent="0.3">
      <c r="B11760" s="4" t="s">
        <v>18801</v>
      </c>
      <c r="C11760" s="5">
        <v>0</v>
      </c>
    </row>
    <row r="11761" spans="2:3" x14ac:dyDescent="0.3">
      <c r="B11761" s="4" t="s">
        <v>17763</v>
      </c>
      <c r="C11761" s="5">
        <v>0</v>
      </c>
    </row>
    <row r="11762" spans="2:3" x14ac:dyDescent="0.3">
      <c r="B11762" s="4" t="s">
        <v>18803</v>
      </c>
      <c r="C11762" s="5">
        <v>0</v>
      </c>
    </row>
    <row r="11763" spans="2:3" x14ac:dyDescent="0.3">
      <c r="B11763" s="4" t="s">
        <v>17764</v>
      </c>
      <c r="C11763" s="5">
        <v>0</v>
      </c>
    </row>
    <row r="11764" spans="2:3" x14ac:dyDescent="0.3">
      <c r="B11764" s="4" t="s">
        <v>18805</v>
      </c>
      <c r="C11764" s="5">
        <v>0</v>
      </c>
    </row>
    <row r="11765" spans="2:3" x14ac:dyDescent="0.3">
      <c r="B11765" s="4" t="s">
        <v>18594</v>
      </c>
      <c r="C11765" s="5">
        <v>0</v>
      </c>
    </row>
    <row r="11766" spans="2:3" x14ac:dyDescent="0.3">
      <c r="B11766" s="4" t="s">
        <v>18807</v>
      </c>
      <c r="C11766" s="5">
        <v>0</v>
      </c>
    </row>
    <row r="11767" spans="2:3" x14ac:dyDescent="0.3">
      <c r="B11767" s="4" t="s">
        <v>18595</v>
      </c>
      <c r="C11767" s="5">
        <v>0</v>
      </c>
    </row>
    <row r="11768" spans="2:3" x14ac:dyDescent="0.3">
      <c r="B11768" s="4" t="s">
        <v>18225</v>
      </c>
      <c r="C11768" s="5">
        <v>0</v>
      </c>
    </row>
    <row r="11769" spans="2:3" x14ac:dyDescent="0.3">
      <c r="B11769" s="4" t="s">
        <v>18080</v>
      </c>
      <c r="C11769" s="5">
        <v>0</v>
      </c>
    </row>
    <row r="11770" spans="2:3" x14ac:dyDescent="0.3">
      <c r="B11770" s="4" t="s">
        <v>18989</v>
      </c>
      <c r="C11770" s="5">
        <v>0</v>
      </c>
    </row>
    <row r="11771" spans="2:3" x14ac:dyDescent="0.3">
      <c r="B11771" s="4" t="s">
        <v>18597</v>
      </c>
      <c r="C11771" s="5">
        <v>0</v>
      </c>
    </row>
    <row r="11772" spans="2:3" x14ac:dyDescent="0.3">
      <c r="B11772" s="4" t="s">
        <v>18041</v>
      </c>
      <c r="C11772" s="5">
        <v>0</v>
      </c>
    </row>
    <row r="11773" spans="2:3" x14ac:dyDescent="0.3">
      <c r="B11773" s="4" t="s">
        <v>18299</v>
      </c>
      <c r="C11773" s="5">
        <v>0</v>
      </c>
    </row>
    <row r="11774" spans="2:3" x14ac:dyDescent="0.3">
      <c r="B11774" s="4" t="s">
        <v>18815</v>
      </c>
      <c r="C11774" s="5">
        <v>0</v>
      </c>
    </row>
    <row r="11775" spans="2:3" x14ac:dyDescent="0.3">
      <c r="B11775" s="4" t="s">
        <v>17624</v>
      </c>
      <c r="C11775" s="5">
        <v>0</v>
      </c>
    </row>
    <row r="11776" spans="2:3" x14ac:dyDescent="0.3">
      <c r="B11776" s="4" t="s">
        <v>18320</v>
      </c>
      <c r="C11776" s="5">
        <v>0</v>
      </c>
    </row>
    <row r="11777" spans="2:3" x14ac:dyDescent="0.3">
      <c r="B11777" s="4" t="s">
        <v>17766</v>
      </c>
      <c r="C11777" s="5">
        <v>0</v>
      </c>
    </row>
    <row r="11778" spans="2:3" x14ac:dyDescent="0.3">
      <c r="B11778" s="4" t="s">
        <v>18819</v>
      </c>
      <c r="C11778" s="5">
        <v>0</v>
      </c>
    </row>
    <row r="11779" spans="2:3" x14ac:dyDescent="0.3">
      <c r="B11779" s="4" t="s">
        <v>17544</v>
      </c>
      <c r="C11779" s="5">
        <v>0</v>
      </c>
    </row>
    <row r="11780" spans="2:3" x14ac:dyDescent="0.3">
      <c r="B11780" s="4" t="s">
        <v>17937</v>
      </c>
      <c r="C11780" s="5">
        <v>0</v>
      </c>
    </row>
    <row r="11781" spans="2:3" x14ac:dyDescent="0.3">
      <c r="B11781" s="4" t="s">
        <v>17891</v>
      </c>
      <c r="C11781" s="5">
        <v>0</v>
      </c>
    </row>
    <row r="11782" spans="2:3" x14ac:dyDescent="0.3">
      <c r="B11782" s="4" t="s">
        <v>18042</v>
      </c>
      <c r="C11782" s="5">
        <v>0</v>
      </c>
    </row>
    <row r="11783" spans="2:3" x14ac:dyDescent="0.3">
      <c r="B11783" s="4" t="s">
        <v>18603</v>
      </c>
      <c r="C11783" s="5">
        <v>0</v>
      </c>
    </row>
    <row r="11784" spans="2:3" x14ac:dyDescent="0.3">
      <c r="B11784" s="4" t="s">
        <v>18825</v>
      </c>
      <c r="C11784" s="5">
        <v>0</v>
      </c>
    </row>
    <row r="11785" spans="2:3" x14ac:dyDescent="0.3">
      <c r="B11785" s="4" t="s">
        <v>18302</v>
      </c>
      <c r="C11785" s="5">
        <v>0</v>
      </c>
    </row>
    <row r="11786" spans="2:3" x14ac:dyDescent="0.3">
      <c r="B11786" s="4" t="s">
        <v>17825</v>
      </c>
      <c r="C11786" s="5">
        <v>0</v>
      </c>
    </row>
    <row r="11787" spans="2:3" x14ac:dyDescent="0.3">
      <c r="B11787" s="4" t="s">
        <v>18158</v>
      </c>
      <c r="C11787" s="5">
        <v>0</v>
      </c>
    </row>
    <row r="11788" spans="2:3" x14ac:dyDescent="0.3">
      <c r="B11788" s="4" t="s">
        <v>17590</v>
      </c>
      <c r="C11788" s="5">
        <v>0</v>
      </c>
    </row>
    <row r="11789" spans="2:3" x14ac:dyDescent="0.3">
      <c r="B11789" s="4" t="s">
        <v>18606</v>
      </c>
      <c r="C11789" s="5">
        <v>0</v>
      </c>
    </row>
    <row r="11790" spans="2:3" x14ac:dyDescent="0.3">
      <c r="B11790" s="4" t="s">
        <v>18232</v>
      </c>
      <c r="C11790" s="5">
        <v>0</v>
      </c>
    </row>
    <row r="11791" spans="2:3" x14ac:dyDescent="0.3">
      <c r="B11791" s="4" t="s">
        <v>18607</v>
      </c>
      <c r="C11791" s="5">
        <v>0</v>
      </c>
    </row>
    <row r="11792" spans="2:3" x14ac:dyDescent="0.3">
      <c r="B11792" s="4" t="s">
        <v>18043</v>
      </c>
      <c r="C11792" s="5">
        <v>0</v>
      </c>
    </row>
    <row r="11793" spans="2:3" x14ac:dyDescent="0.3">
      <c r="B11793" s="4" t="s">
        <v>17998</v>
      </c>
      <c r="C11793" s="5">
        <v>0</v>
      </c>
    </row>
    <row r="11794" spans="2:3" x14ac:dyDescent="0.3">
      <c r="B11794" s="4" t="s">
        <v>18835</v>
      </c>
      <c r="C11794" s="5">
        <v>0</v>
      </c>
    </row>
    <row r="11795" spans="2:3" x14ac:dyDescent="0.3">
      <c r="B11795" s="4" t="s">
        <v>18016</v>
      </c>
      <c r="C11795" s="5">
        <v>0</v>
      </c>
    </row>
    <row r="11796" spans="2:3" x14ac:dyDescent="0.3">
      <c r="B11796" s="4" t="s">
        <v>18837</v>
      </c>
      <c r="C11796" s="5">
        <v>0</v>
      </c>
    </row>
    <row r="11797" spans="2:3" x14ac:dyDescent="0.3">
      <c r="B11797" s="4" t="s">
        <v>18064</v>
      </c>
      <c r="C11797" s="5">
        <v>0</v>
      </c>
    </row>
    <row r="11798" spans="2:3" x14ac:dyDescent="0.3">
      <c r="B11798" s="4" t="s">
        <v>17960</v>
      </c>
      <c r="C11798" s="5">
        <v>0</v>
      </c>
    </row>
    <row r="11799" spans="2:3" x14ac:dyDescent="0.3">
      <c r="B11799" s="4" t="s">
        <v>18611</v>
      </c>
      <c r="C11799" s="5">
        <v>0</v>
      </c>
    </row>
    <row r="11800" spans="2:3" x14ac:dyDescent="0.3">
      <c r="B11800" s="4" t="s">
        <v>17828</v>
      </c>
      <c r="C11800" s="5">
        <v>0</v>
      </c>
    </row>
    <row r="11801" spans="2:3" x14ac:dyDescent="0.3">
      <c r="B11801" s="4" t="s">
        <v>18017</v>
      </c>
      <c r="C11801" s="5">
        <v>0</v>
      </c>
    </row>
    <row r="11802" spans="2:3" x14ac:dyDescent="0.3">
      <c r="B11802" s="4" t="s">
        <v>17829</v>
      </c>
      <c r="C11802" s="5">
        <v>0</v>
      </c>
    </row>
    <row r="11803" spans="2:3" x14ac:dyDescent="0.3">
      <c r="B11803" s="4" t="s">
        <v>18613</v>
      </c>
      <c r="C11803" s="5">
        <v>0</v>
      </c>
    </row>
    <row r="11804" spans="2:3" x14ac:dyDescent="0.3">
      <c r="B11804" s="4" t="s">
        <v>18845</v>
      </c>
      <c r="C11804" s="5">
        <v>0</v>
      </c>
    </row>
    <row r="11805" spans="2:3" x14ac:dyDescent="0.3">
      <c r="B11805" s="4" t="s">
        <v>18162</v>
      </c>
      <c r="C11805" s="5">
        <v>0</v>
      </c>
    </row>
    <row r="11806" spans="2:3" x14ac:dyDescent="0.3">
      <c r="B11806" s="4" t="s">
        <v>18847</v>
      </c>
      <c r="C11806" s="5">
        <v>0</v>
      </c>
    </row>
    <row r="11807" spans="2:3" x14ac:dyDescent="0.3">
      <c r="B11807" s="4" t="s">
        <v>18615</v>
      </c>
      <c r="C11807" s="5">
        <v>0</v>
      </c>
    </row>
    <row r="11808" spans="2:3" x14ac:dyDescent="0.3">
      <c r="B11808" s="4" t="s">
        <v>18849</v>
      </c>
      <c r="C11808" s="5">
        <v>0</v>
      </c>
    </row>
    <row r="11809" spans="2:3" x14ac:dyDescent="0.3">
      <c r="B11809" s="4" t="s">
        <v>18096</v>
      </c>
      <c r="C11809" s="5">
        <v>0</v>
      </c>
    </row>
    <row r="11810" spans="2:3" x14ac:dyDescent="0.3">
      <c r="B11810" s="4" t="s">
        <v>18851</v>
      </c>
      <c r="C11810" s="5">
        <v>0</v>
      </c>
    </row>
    <row r="11811" spans="2:3" x14ac:dyDescent="0.3">
      <c r="B11811" s="4" t="s">
        <v>18617</v>
      </c>
      <c r="C11811" s="5">
        <v>0</v>
      </c>
    </row>
    <row r="11812" spans="2:3" x14ac:dyDescent="0.3">
      <c r="B11812" s="4" t="s">
        <v>18853</v>
      </c>
      <c r="C11812" s="5">
        <v>0</v>
      </c>
    </row>
    <row r="11813" spans="2:3" x14ac:dyDescent="0.3">
      <c r="B11813" s="4" t="s">
        <v>18019</v>
      </c>
      <c r="C11813" s="5">
        <v>0</v>
      </c>
    </row>
    <row r="11814" spans="2:3" x14ac:dyDescent="0.3">
      <c r="B11814" s="4" t="s">
        <v>17833</v>
      </c>
      <c r="C11814" s="5">
        <v>0</v>
      </c>
    </row>
    <row r="11815" spans="2:3" x14ac:dyDescent="0.3">
      <c r="B11815" s="4" t="s">
        <v>17771</v>
      </c>
      <c r="C11815" s="5">
        <v>0</v>
      </c>
    </row>
    <row r="11816" spans="2:3" x14ac:dyDescent="0.3">
      <c r="B11816" s="4" t="s">
        <v>18347</v>
      </c>
      <c r="C11816" s="5">
        <v>0</v>
      </c>
    </row>
    <row r="11817" spans="2:3" x14ac:dyDescent="0.3">
      <c r="B11817" s="4" t="s">
        <v>17488</v>
      </c>
      <c r="C11817" s="5">
        <v>0</v>
      </c>
    </row>
    <row r="11818" spans="2:3" x14ac:dyDescent="0.3">
      <c r="B11818" s="4" t="s">
        <v>18859</v>
      </c>
      <c r="C11818" s="5">
        <v>0</v>
      </c>
    </row>
    <row r="11819" spans="2:3" x14ac:dyDescent="0.3">
      <c r="B11819" s="4" t="s">
        <v>17773</v>
      </c>
      <c r="C11819" s="5">
        <v>0</v>
      </c>
    </row>
    <row r="11820" spans="2:3" x14ac:dyDescent="0.3">
      <c r="B11820" s="4" t="s">
        <v>18861</v>
      </c>
      <c r="C11820" s="5">
        <v>0</v>
      </c>
    </row>
    <row r="11821" spans="2:3" x14ac:dyDescent="0.3">
      <c r="B11821" s="4" t="s">
        <v>18622</v>
      </c>
      <c r="C11821" s="5">
        <v>0</v>
      </c>
    </row>
    <row r="11822" spans="2:3" x14ac:dyDescent="0.3">
      <c r="B11822" s="4" t="s">
        <v>18863</v>
      </c>
      <c r="C11822" s="5">
        <v>0</v>
      </c>
    </row>
    <row r="11823" spans="2:3" x14ac:dyDescent="0.3">
      <c r="B11823" s="4" t="s">
        <v>18623</v>
      </c>
      <c r="C11823" s="5">
        <v>0</v>
      </c>
    </row>
    <row r="11824" spans="2:3" x14ac:dyDescent="0.3">
      <c r="B11824" s="4" t="s">
        <v>17494</v>
      </c>
      <c r="C11824" s="5">
        <v>0</v>
      </c>
    </row>
    <row r="11825" spans="2:3" x14ac:dyDescent="0.3">
      <c r="B11825" s="4" t="s">
        <v>18165</v>
      </c>
      <c r="C11825" s="5">
        <v>0</v>
      </c>
    </row>
    <row r="11826" spans="2:3" x14ac:dyDescent="0.3">
      <c r="B11826" s="4" t="s">
        <v>18867</v>
      </c>
      <c r="C11826" s="5">
        <v>0</v>
      </c>
    </row>
    <row r="11827" spans="2:3" x14ac:dyDescent="0.3">
      <c r="B11827" s="4" t="s">
        <v>17877</v>
      </c>
      <c r="C11827" s="5">
        <v>0</v>
      </c>
    </row>
    <row r="11828" spans="2:3" x14ac:dyDescent="0.3">
      <c r="B11828" s="4" t="s">
        <v>17564</v>
      </c>
      <c r="C11828" s="5">
        <v>0</v>
      </c>
    </row>
    <row r="11829" spans="2:3" x14ac:dyDescent="0.3">
      <c r="B11829" s="4" t="s">
        <v>17570</v>
      </c>
      <c r="C11829" s="5">
        <v>0</v>
      </c>
    </row>
    <row r="11830" spans="2:3" x14ac:dyDescent="0.3">
      <c r="B11830" s="4" t="s">
        <v>18242</v>
      </c>
      <c r="C11830" s="5">
        <v>0</v>
      </c>
    </row>
    <row r="11831" spans="2:3" x14ac:dyDescent="0.3">
      <c r="B11831" s="4" t="s">
        <v>18627</v>
      </c>
      <c r="C11831" s="5">
        <v>0</v>
      </c>
    </row>
    <row r="11832" spans="2:3" x14ac:dyDescent="0.3">
      <c r="B11832" s="4" t="s">
        <v>17472</v>
      </c>
      <c r="C11832" s="5">
        <v>0</v>
      </c>
    </row>
    <row r="11833" spans="2:3" x14ac:dyDescent="0.3">
      <c r="B11833" s="4" t="s">
        <v>17775</v>
      </c>
      <c r="C11833" s="5">
        <v>0</v>
      </c>
    </row>
    <row r="11834" spans="2:3" x14ac:dyDescent="0.3">
      <c r="B11834" s="4" t="s">
        <v>17837</v>
      </c>
      <c r="C11834" s="5">
        <v>0</v>
      </c>
    </row>
    <row r="11835" spans="2:3" x14ac:dyDescent="0.3">
      <c r="B11835" s="4" t="s">
        <v>18629</v>
      </c>
      <c r="C11835" s="5">
        <v>0</v>
      </c>
    </row>
    <row r="11836" spans="2:3" x14ac:dyDescent="0.3">
      <c r="B11836" s="4" t="s">
        <v>18370</v>
      </c>
      <c r="C11836" s="5">
        <v>0</v>
      </c>
    </row>
    <row r="11837" spans="2:3" x14ac:dyDescent="0.3">
      <c r="B11837" s="4" t="s">
        <v>18985</v>
      </c>
      <c r="C11837" s="5">
        <v>0</v>
      </c>
    </row>
    <row r="11838" spans="2:3" x14ac:dyDescent="0.3">
      <c r="B11838" s="4" t="s">
        <v>17686</v>
      </c>
      <c r="C11838" s="5">
        <v>0</v>
      </c>
    </row>
    <row r="11839" spans="2:3" x14ac:dyDescent="0.3">
      <c r="B11839" s="4" t="s">
        <v>18631</v>
      </c>
      <c r="C11839" s="5">
        <v>0</v>
      </c>
    </row>
    <row r="11840" spans="2:3" x14ac:dyDescent="0.3">
      <c r="B11840" s="4" t="s">
        <v>17592</v>
      </c>
      <c r="C11840" s="5">
        <v>0</v>
      </c>
    </row>
    <row r="11841" spans="2:3" x14ac:dyDescent="0.3">
      <c r="B11841" s="4" t="s">
        <v>18169</v>
      </c>
      <c r="C11841" s="5">
        <v>0</v>
      </c>
    </row>
    <row r="11842" spans="2:3" x14ac:dyDescent="0.3">
      <c r="B11842" s="4" t="s">
        <v>18883</v>
      </c>
      <c r="C11842" s="5">
        <v>0</v>
      </c>
    </row>
    <row r="11843" spans="2:3" x14ac:dyDescent="0.3">
      <c r="B11843" s="4" t="s">
        <v>17776</v>
      </c>
      <c r="C11843" s="5">
        <v>0</v>
      </c>
    </row>
    <row r="11844" spans="2:3" x14ac:dyDescent="0.3">
      <c r="B11844" s="4" t="s">
        <v>18371</v>
      </c>
      <c r="C11844" s="5">
        <v>0</v>
      </c>
    </row>
    <row r="11845" spans="2:3" x14ac:dyDescent="0.3">
      <c r="B11845" s="4" t="s">
        <v>17651</v>
      </c>
      <c r="C11845" s="5">
        <v>0</v>
      </c>
    </row>
    <row r="11846" spans="2:3" x14ac:dyDescent="0.3">
      <c r="B11846" s="4" t="s">
        <v>18246</v>
      </c>
      <c r="C11846" s="5">
        <v>0</v>
      </c>
    </row>
    <row r="11847" spans="2:3" x14ac:dyDescent="0.3">
      <c r="B11847" s="4" t="s">
        <v>18635</v>
      </c>
      <c r="C11847" s="5">
        <v>0</v>
      </c>
    </row>
    <row r="11848" spans="2:3" x14ac:dyDescent="0.3">
      <c r="B11848" s="4" t="s">
        <v>18889</v>
      </c>
      <c r="C11848" s="5">
        <v>0</v>
      </c>
    </row>
    <row r="11849" spans="2:3" x14ac:dyDescent="0.3">
      <c r="B11849" s="4" t="s">
        <v>17778</v>
      </c>
      <c r="C11849" s="5">
        <v>0</v>
      </c>
    </row>
    <row r="11850" spans="2:3" x14ac:dyDescent="0.3">
      <c r="B11850" s="4" t="s">
        <v>18891</v>
      </c>
      <c r="C11850" s="5">
        <v>0</v>
      </c>
    </row>
    <row r="11851" spans="2:3" x14ac:dyDescent="0.3">
      <c r="B11851" s="4" t="s">
        <v>17843</v>
      </c>
      <c r="C11851" s="5">
        <v>0</v>
      </c>
    </row>
    <row r="11852" spans="2:3" x14ac:dyDescent="0.3">
      <c r="B11852" s="4" t="s">
        <v>18893</v>
      </c>
      <c r="C11852" s="5">
        <v>0</v>
      </c>
    </row>
    <row r="11853" spans="2:3" x14ac:dyDescent="0.3">
      <c r="B11853" s="4" t="s">
        <v>18084</v>
      </c>
      <c r="C11853" s="5">
        <v>0</v>
      </c>
    </row>
    <row r="11854" spans="2:3" x14ac:dyDescent="0.3">
      <c r="B11854" s="4" t="s">
        <v>17887</v>
      </c>
      <c r="C11854" s="5">
        <v>0</v>
      </c>
    </row>
    <row r="11855" spans="2:3" x14ac:dyDescent="0.3">
      <c r="B11855" s="4" t="s">
        <v>17945</v>
      </c>
      <c r="C11855" s="5">
        <v>0</v>
      </c>
    </row>
    <row r="11856" spans="2:3" x14ac:dyDescent="0.3">
      <c r="B11856" s="4" t="s">
        <v>18897</v>
      </c>
      <c r="C11856" s="5">
        <v>0</v>
      </c>
    </row>
    <row r="11857" spans="2:3" x14ac:dyDescent="0.3">
      <c r="B11857" s="4" t="s">
        <v>18252</v>
      </c>
      <c r="C11857" s="5">
        <v>0</v>
      </c>
    </row>
    <row r="11858" spans="2:3" x14ac:dyDescent="0.3">
      <c r="B11858" s="4" t="s">
        <v>17706</v>
      </c>
      <c r="C11858" s="5">
        <v>0</v>
      </c>
    </row>
    <row r="11859" spans="2:3" x14ac:dyDescent="0.3">
      <c r="B11859" s="4" t="s">
        <v>18907</v>
      </c>
      <c r="C11859" s="5">
        <v>0</v>
      </c>
    </row>
    <row r="11860" spans="2:3" x14ac:dyDescent="0.3">
      <c r="B11860" s="4" t="s">
        <v>17698</v>
      </c>
      <c r="C11860" s="5">
        <v>0</v>
      </c>
    </row>
    <row r="11861" spans="2:3" x14ac:dyDescent="0.3">
      <c r="B11861" s="4" t="s">
        <v>18902</v>
      </c>
      <c r="C11861" s="5">
        <v>0</v>
      </c>
    </row>
    <row r="11862" spans="2:3" x14ac:dyDescent="0.3">
      <c r="B11862" s="4" t="s">
        <v>18638</v>
      </c>
      <c r="C11862" s="5">
        <v>0</v>
      </c>
    </row>
    <row r="11863" spans="2:3" x14ac:dyDescent="0.3">
      <c r="B11863" s="4" t="s">
        <v>17701</v>
      </c>
      <c r="C11863" s="5">
        <v>0</v>
      </c>
    </row>
    <row r="11864" spans="2:3" x14ac:dyDescent="0.3">
      <c r="B11864" s="4" t="s">
        <v>18639</v>
      </c>
      <c r="C11864" s="5">
        <v>0</v>
      </c>
    </row>
    <row r="11865" spans="2:3" x14ac:dyDescent="0.3">
      <c r="B11865" s="4" t="s">
        <v>18906</v>
      </c>
      <c r="C11865" s="5">
        <v>0</v>
      </c>
    </row>
    <row r="11866" spans="2:3" x14ac:dyDescent="0.3">
      <c r="B11866" s="4" t="s">
        <v>18640</v>
      </c>
      <c r="C11866" s="5">
        <v>0</v>
      </c>
    </row>
    <row r="11867" spans="2:3" x14ac:dyDescent="0.3">
      <c r="B11867" s="4" t="s">
        <v>17844</v>
      </c>
      <c r="C11867" s="5">
        <v>0</v>
      </c>
    </row>
    <row r="11868" spans="2:3" x14ac:dyDescent="0.3">
      <c r="B11868" s="4" t="s">
        <v>18342</v>
      </c>
      <c r="C11868" s="5">
        <v>0</v>
      </c>
    </row>
    <row r="11869" spans="2:3" x14ac:dyDescent="0.3">
      <c r="B11869" s="4" t="s">
        <v>18910</v>
      </c>
      <c r="C11869" s="5">
        <v>0</v>
      </c>
    </row>
    <row r="11870" spans="2:3" x14ac:dyDescent="0.3">
      <c r="B11870" s="4" t="s">
        <v>17653</v>
      </c>
      <c r="C11870" s="5">
        <v>0</v>
      </c>
    </row>
    <row r="11871" spans="2:3" x14ac:dyDescent="0.3">
      <c r="B11871" s="4" t="s">
        <v>17567</v>
      </c>
      <c r="C11871" s="5">
        <v>0</v>
      </c>
    </row>
    <row r="11872" spans="2:3" x14ac:dyDescent="0.3">
      <c r="B11872" s="4" t="s">
        <v>18643</v>
      </c>
      <c r="C11872" s="5">
        <v>0</v>
      </c>
    </row>
    <row r="11873" spans="2:3" x14ac:dyDescent="0.3">
      <c r="B11873" s="4" t="s">
        <v>18914</v>
      </c>
      <c r="C11873" s="5">
        <v>0</v>
      </c>
    </row>
    <row r="11874" spans="2:3" x14ac:dyDescent="0.3">
      <c r="B11874" s="4" t="s">
        <v>17517</v>
      </c>
      <c r="C11874" s="5">
        <v>0</v>
      </c>
    </row>
    <row r="11875" spans="2:3" x14ac:dyDescent="0.3">
      <c r="B11875" s="4" t="s">
        <v>17848</v>
      </c>
      <c r="C11875" s="5">
        <v>0</v>
      </c>
    </row>
    <row r="11876" spans="2:3" x14ac:dyDescent="0.3">
      <c r="B11876" s="4" t="s">
        <v>18065</v>
      </c>
      <c r="C11876" s="5">
        <v>0</v>
      </c>
    </row>
    <row r="11877" spans="2:3" x14ac:dyDescent="0.3">
      <c r="B11877" s="4" t="s">
        <v>18918</v>
      </c>
      <c r="C11877" s="5">
        <v>0</v>
      </c>
    </row>
    <row r="11878" spans="2:3" x14ac:dyDescent="0.3">
      <c r="B11878" s="4" t="s">
        <v>18646</v>
      </c>
      <c r="C11878" s="5">
        <v>0</v>
      </c>
    </row>
    <row r="11879" spans="2:3" x14ac:dyDescent="0.3">
      <c r="B11879" s="4" t="s">
        <v>18920</v>
      </c>
      <c r="C11879" s="5">
        <v>0</v>
      </c>
    </row>
    <row r="11880" spans="2:3" x14ac:dyDescent="0.3">
      <c r="B11880" s="4" t="s">
        <v>18066</v>
      </c>
      <c r="C11880" s="5">
        <v>0</v>
      </c>
    </row>
    <row r="11881" spans="2:3" x14ac:dyDescent="0.3">
      <c r="B11881" s="4" t="s">
        <v>18922</v>
      </c>
      <c r="C11881" s="5">
        <v>0</v>
      </c>
    </row>
    <row r="11882" spans="2:3" x14ac:dyDescent="0.3">
      <c r="B11882" s="4" t="s">
        <v>17611</v>
      </c>
      <c r="C11882" s="5">
        <v>0</v>
      </c>
    </row>
    <row r="11883" spans="2:3" x14ac:dyDescent="0.3">
      <c r="B11883" s="4" t="s">
        <v>18255</v>
      </c>
      <c r="C11883" s="5">
        <v>0</v>
      </c>
    </row>
    <row r="11884" spans="2:3" x14ac:dyDescent="0.3">
      <c r="B11884" s="4" t="s">
        <v>17612</v>
      </c>
      <c r="C11884" s="5">
        <v>0</v>
      </c>
    </row>
    <row r="11885" spans="2:3" x14ac:dyDescent="0.3">
      <c r="B11885" s="4" t="s">
        <v>18926</v>
      </c>
      <c r="C11885" s="5">
        <v>0</v>
      </c>
    </row>
    <row r="11886" spans="2:3" x14ac:dyDescent="0.3">
      <c r="B11886" s="4" t="s">
        <v>18650</v>
      </c>
      <c r="C11886" s="5">
        <v>0</v>
      </c>
    </row>
    <row r="11887" spans="2:3" x14ac:dyDescent="0.3">
      <c r="B11887" s="4" t="s">
        <v>18928</v>
      </c>
      <c r="C11887" s="5">
        <v>0</v>
      </c>
    </row>
    <row r="11888" spans="2:3" x14ac:dyDescent="0.3">
      <c r="B11888" s="4" t="s">
        <v>18651</v>
      </c>
      <c r="C11888" s="5">
        <v>0</v>
      </c>
    </row>
    <row r="11889" spans="2:3" x14ac:dyDescent="0.3">
      <c r="B11889" s="4" t="s">
        <v>18930</v>
      </c>
      <c r="C11889" s="5">
        <v>0</v>
      </c>
    </row>
    <row r="11890" spans="2:3" x14ac:dyDescent="0.3">
      <c r="B11890" s="4" t="s">
        <v>18177</v>
      </c>
      <c r="C11890" s="5">
        <v>0</v>
      </c>
    </row>
    <row r="11891" spans="2:3" x14ac:dyDescent="0.3">
      <c r="B11891" s="4" t="s">
        <v>18932</v>
      </c>
      <c r="C11891" s="5">
        <v>0</v>
      </c>
    </row>
    <row r="11892" spans="2:3" x14ac:dyDescent="0.3">
      <c r="B11892" s="4" t="s">
        <v>17992</v>
      </c>
      <c r="C11892" s="5">
        <v>0</v>
      </c>
    </row>
    <row r="11893" spans="2:3" x14ac:dyDescent="0.3">
      <c r="B11893" s="4" t="s">
        <v>18258</v>
      </c>
      <c r="C11893" s="5">
        <v>0</v>
      </c>
    </row>
    <row r="11894" spans="2:3" x14ac:dyDescent="0.3">
      <c r="B11894" s="4" t="s">
        <v>17602</v>
      </c>
      <c r="C11894" s="5">
        <v>0</v>
      </c>
    </row>
    <row r="11895" spans="2:3" x14ac:dyDescent="0.3">
      <c r="B11895" s="4" t="s">
        <v>18074</v>
      </c>
      <c r="C11895" s="5">
        <v>0</v>
      </c>
    </row>
    <row r="11896" spans="2:3" x14ac:dyDescent="0.3">
      <c r="B11896" s="4" t="s">
        <v>17855</v>
      </c>
      <c r="C11896" s="5">
        <v>0</v>
      </c>
    </row>
    <row r="11897" spans="2:3" x14ac:dyDescent="0.3">
      <c r="B11897" s="4" t="s">
        <v>18938</v>
      </c>
      <c r="C11897" s="5">
        <v>0</v>
      </c>
    </row>
    <row r="11898" spans="2:3" x14ac:dyDescent="0.3">
      <c r="B11898" s="4" t="s">
        <v>18091</v>
      </c>
      <c r="C11898" s="5">
        <v>0</v>
      </c>
    </row>
    <row r="11899" spans="2:3" x14ac:dyDescent="0.3">
      <c r="B11899" s="4" t="s">
        <v>18054</v>
      </c>
      <c r="C11899" s="5">
        <v>0</v>
      </c>
    </row>
    <row r="11900" spans="2:3" x14ac:dyDescent="0.3">
      <c r="B11900" s="4" t="s">
        <v>18329</v>
      </c>
      <c r="C11900" s="5">
        <v>0</v>
      </c>
    </row>
    <row r="11901" spans="2:3" x14ac:dyDescent="0.3">
      <c r="B11901" s="4" t="s">
        <v>17967</v>
      </c>
      <c r="C11901" s="5">
        <v>0</v>
      </c>
    </row>
    <row r="11902" spans="2:3" x14ac:dyDescent="0.3">
      <c r="B11902" s="4" t="s">
        <v>18267</v>
      </c>
      <c r="C11902" s="5">
        <v>0</v>
      </c>
    </row>
    <row r="11903" spans="2:3" x14ac:dyDescent="0.3">
      <c r="B11903" s="4" t="s">
        <v>17851</v>
      </c>
      <c r="C11903" s="5">
        <v>0</v>
      </c>
    </row>
    <row r="11904" spans="2:3" x14ac:dyDescent="0.3">
      <c r="B11904" s="4" t="s">
        <v>18967</v>
      </c>
      <c r="C11904" s="5">
        <v>0</v>
      </c>
    </row>
    <row r="11905" spans="2:3" x14ac:dyDescent="0.3">
      <c r="B11905" s="4" t="s">
        <v>18946</v>
      </c>
      <c r="C11905" s="5">
        <v>0</v>
      </c>
    </row>
    <row r="11906" spans="2:3" x14ac:dyDescent="0.3">
      <c r="B11906" s="4" t="s">
        <v>18330</v>
      </c>
      <c r="C11906" s="5">
        <v>0</v>
      </c>
    </row>
    <row r="11907" spans="2:3" x14ac:dyDescent="0.3">
      <c r="B11907" s="4" t="s">
        <v>17852</v>
      </c>
      <c r="C11907" s="5">
        <v>0</v>
      </c>
    </row>
    <row r="11908" spans="2:3" x14ac:dyDescent="0.3">
      <c r="B11908" s="4" t="s">
        <v>18269</v>
      </c>
      <c r="C11908" s="5">
        <v>0</v>
      </c>
    </row>
    <row r="11909" spans="2:3" x14ac:dyDescent="0.3">
      <c r="B11909" s="4" t="s">
        <v>18094</v>
      </c>
      <c r="C11909" s="5">
        <v>0</v>
      </c>
    </row>
    <row r="11910" spans="2:3" x14ac:dyDescent="0.3">
      <c r="B11910" s="4" t="s">
        <v>18973</v>
      </c>
      <c r="C11910" s="5">
        <v>0</v>
      </c>
    </row>
    <row r="11911" spans="2:3" x14ac:dyDescent="0.3">
      <c r="B11911" s="4" t="s">
        <v>18262</v>
      </c>
      <c r="C11911" s="5">
        <v>0</v>
      </c>
    </row>
    <row r="11912" spans="2:3" x14ac:dyDescent="0.3">
      <c r="B11912" s="4" t="s">
        <v>18975</v>
      </c>
      <c r="C11912" s="5">
        <v>0</v>
      </c>
    </row>
    <row r="11913" spans="2:3" x14ac:dyDescent="0.3">
      <c r="B11913" s="4" t="s">
        <v>18954</v>
      </c>
      <c r="C11913" s="5">
        <v>0</v>
      </c>
    </row>
    <row r="11914" spans="2:3" x14ac:dyDescent="0.3">
      <c r="B11914" s="4" t="s">
        <v>18271</v>
      </c>
      <c r="C11914" s="5">
        <v>0</v>
      </c>
    </row>
    <row r="11915" spans="2:3" x14ac:dyDescent="0.3">
      <c r="B11915" s="4" t="s">
        <v>18956</v>
      </c>
      <c r="C11915" s="5">
        <v>0</v>
      </c>
    </row>
    <row r="11916" spans="2:3" x14ac:dyDescent="0.3">
      <c r="B11916" s="4" t="s">
        <v>18281</v>
      </c>
      <c r="C11916" s="5">
        <v>0</v>
      </c>
    </row>
    <row r="11917" spans="2:3" x14ac:dyDescent="0.3">
      <c r="B11917" s="4" t="s">
        <v>17671</v>
      </c>
      <c r="C11917" s="5">
        <v>0</v>
      </c>
    </row>
    <row r="11918" spans="2:3" x14ac:dyDescent="0.3">
      <c r="B11918" s="4" t="s">
        <v>17783</v>
      </c>
      <c r="C11918" s="5">
        <v>0</v>
      </c>
    </row>
    <row r="11919" spans="2:3" x14ac:dyDescent="0.3">
      <c r="B11919" s="4" t="s">
        <v>18026</v>
      </c>
      <c r="C11919" s="5">
        <v>0</v>
      </c>
    </row>
    <row r="11920" spans="2:3" x14ac:dyDescent="0.3">
      <c r="B11920" s="4" t="s">
        <v>17619</v>
      </c>
      <c r="C11920" s="5">
        <v>0</v>
      </c>
    </row>
    <row r="11921" spans="2:3" x14ac:dyDescent="0.3">
      <c r="B11921" s="4" t="s">
        <v>18962</v>
      </c>
      <c r="C11921" s="5">
        <v>0</v>
      </c>
    </row>
    <row r="11922" spans="2:3" x14ac:dyDescent="0.3">
      <c r="B11922" s="4" t="s">
        <v>18076</v>
      </c>
      <c r="C11922" s="5">
        <v>0</v>
      </c>
    </row>
    <row r="11923" spans="2:3" x14ac:dyDescent="0.3">
      <c r="B11923" s="4" t="s">
        <v>18964</v>
      </c>
      <c r="C11923" s="5">
        <v>0</v>
      </c>
    </row>
    <row r="11924" spans="2:3" x14ac:dyDescent="0.3">
      <c r="B11924" s="4" t="s">
        <v>18273</v>
      </c>
      <c r="C11924" s="5">
        <v>0</v>
      </c>
    </row>
    <row r="11925" spans="2:3" x14ac:dyDescent="0.3">
      <c r="B11925" s="4" t="s">
        <v>17955</v>
      </c>
      <c r="C11925" s="5">
        <v>0</v>
      </c>
    </row>
    <row r="11926" spans="2:3" x14ac:dyDescent="0.3">
      <c r="B11926" s="4" t="s">
        <v>18275</v>
      </c>
      <c r="C11926" s="5">
        <v>0</v>
      </c>
    </row>
    <row r="11927" spans="2:3" x14ac:dyDescent="0.3">
      <c r="B11927" s="4" t="s">
        <v>18968</v>
      </c>
      <c r="C11927" s="5">
        <v>0</v>
      </c>
    </row>
    <row r="11928" spans="2:3" x14ac:dyDescent="0.3">
      <c r="B11928" s="4" t="s">
        <v>17879</v>
      </c>
      <c r="C11928" s="5">
        <v>0</v>
      </c>
    </row>
    <row r="11929" spans="2:3" x14ac:dyDescent="0.3">
      <c r="B11929" s="4" t="s">
        <v>17674</v>
      </c>
      <c r="C11929" s="5">
        <v>0</v>
      </c>
    </row>
    <row r="11930" spans="2:3" x14ac:dyDescent="0.3">
      <c r="B11930" s="4" t="s">
        <v>18024</v>
      </c>
      <c r="C11930" s="5">
        <v>0</v>
      </c>
    </row>
    <row r="11931" spans="2:3" x14ac:dyDescent="0.3">
      <c r="B11931" s="4" t="s">
        <v>18972</v>
      </c>
      <c r="C11931" s="5">
        <v>0</v>
      </c>
    </row>
    <row r="11932" spans="2:3" x14ac:dyDescent="0.3">
      <c r="B11932" s="4" t="s">
        <v>18661</v>
      </c>
      <c r="C11932" s="5">
        <v>0</v>
      </c>
    </row>
    <row r="11933" spans="2:3" x14ac:dyDescent="0.3">
      <c r="B11933" s="4" t="s">
        <v>18270</v>
      </c>
      <c r="C11933" s="5">
        <v>0</v>
      </c>
    </row>
    <row r="11934" spans="2:3" x14ac:dyDescent="0.3">
      <c r="B11934" s="4" t="s">
        <v>18025</v>
      </c>
      <c r="C11934" s="5">
        <v>0</v>
      </c>
    </row>
    <row r="11935" spans="2:3" x14ac:dyDescent="0.3">
      <c r="B11935" s="4" t="s">
        <v>18331</v>
      </c>
      <c r="C11935" s="5">
        <v>0</v>
      </c>
    </row>
    <row r="11936" spans="2:3" x14ac:dyDescent="0.3">
      <c r="B11936" s="4" t="s">
        <v>18182</v>
      </c>
      <c r="C11936" s="5">
        <v>0</v>
      </c>
    </row>
    <row r="11937" spans="2:3" x14ac:dyDescent="0.3">
      <c r="B11937" s="4" t="s">
        <v>18978</v>
      </c>
      <c r="C11937" s="5">
        <v>0</v>
      </c>
    </row>
    <row r="11938" spans="2:3" x14ac:dyDescent="0.3">
      <c r="B11938" s="4" t="s">
        <v>18183</v>
      </c>
      <c r="C11938" s="5">
        <v>0</v>
      </c>
    </row>
    <row r="11939" spans="2:3" x14ac:dyDescent="0.3">
      <c r="B11939" s="4" t="s">
        <v>18665</v>
      </c>
      <c r="C11939" s="5">
        <v>0</v>
      </c>
    </row>
    <row r="11940" spans="2:3" x14ac:dyDescent="0.3">
      <c r="B11940" s="4" t="s">
        <v>18981</v>
      </c>
      <c r="C11940" s="5">
        <v>0</v>
      </c>
    </row>
    <row r="11941" spans="2:3" x14ac:dyDescent="0.3">
      <c r="B11941" s="4" t="s">
        <v>17625</v>
      </c>
      <c r="C11941" s="5">
        <v>0</v>
      </c>
    </row>
    <row r="11942" spans="2:3" x14ac:dyDescent="0.3">
      <c r="B11942" s="4" t="s">
        <v>18274</v>
      </c>
      <c r="C11942" s="5">
        <v>0</v>
      </c>
    </row>
    <row r="11943" spans="2:3" x14ac:dyDescent="0.3">
      <c r="B11943" s="4" t="s">
        <v>18657</v>
      </c>
      <c r="C11943" s="5">
        <v>0</v>
      </c>
    </row>
    <row r="11944" spans="2:3" x14ac:dyDescent="0.3">
      <c r="B11944" s="4" t="s">
        <v>17894</v>
      </c>
      <c r="C11944" s="5">
        <v>0</v>
      </c>
    </row>
    <row r="11945" spans="2:3" x14ac:dyDescent="0.3">
      <c r="B11945" s="4" t="s">
        <v>17782</v>
      </c>
      <c r="C11945" s="5">
        <v>0</v>
      </c>
    </row>
    <row r="11946" spans="2:3" x14ac:dyDescent="0.3">
      <c r="B11946" s="4" t="s">
        <v>17476</v>
      </c>
      <c r="C11946" s="5">
        <v>0</v>
      </c>
    </row>
    <row r="11947" spans="2:3" x14ac:dyDescent="0.3">
      <c r="B11947" s="4" t="s">
        <v>17727</v>
      </c>
      <c r="C11947" s="5">
        <v>0</v>
      </c>
    </row>
    <row r="11948" spans="2:3" x14ac:dyDescent="0.3">
      <c r="B11948" s="4" t="s">
        <v>17857</v>
      </c>
      <c r="C11948" s="5">
        <v>0</v>
      </c>
    </row>
    <row r="11949" spans="2:3" x14ac:dyDescent="0.3">
      <c r="B11949" s="4" t="s">
        <v>17715</v>
      </c>
      <c r="C11949" s="5">
        <v>0</v>
      </c>
    </row>
    <row r="11950" spans="2:3" x14ac:dyDescent="0.3">
      <c r="B11950" s="4" t="s">
        <v>17465</v>
      </c>
      <c r="C11950" s="5">
        <v>0</v>
      </c>
    </row>
    <row r="11951" spans="2:3" x14ac:dyDescent="0.3">
      <c r="B11951" s="4" t="s">
        <v>18227</v>
      </c>
      <c r="C11951" s="5">
        <v>0</v>
      </c>
    </row>
    <row r="11952" spans="2:3" x14ac:dyDescent="0.3">
      <c r="B11952" s="4" t="s">
        <v>17383</v>
      </c>
      <c r="C11952" s="5">
        <v>0</v>
      </c>
    </row>
    <row r="11953" spans="2:3" x14ac:dyDescent="0.3">
      <c r="B11953" s="4" t="s">
        <v>16312</v>
      </c>
      <c r="C11953" s="5">
        <v>0</v>
      </c>
    </row>
    <row r="11954" spans="2:3" x14ac:dyDescent="0.3">
      <c r="B11954" s="4" t="s">
        <v>16231</v>
      </c>
      <c r="C11954" s="5">
        <v>0</v>
      </c>
    </row>
    <row r="11955" spans="2:3" x14ac:dyDescent="0.3">
      <c r="B11955" s="4" t="s">
        <v>16332</v>
      </c>
      <c r="C11955" s="5">
        <v>0</v>
      </c>
    </row>
    <row r="11956" spans="2:3" x14ac:dyDescent="0.3">
      <c r="B11956" s="4" t="s">
        <v>16767</v>
      </c>
      <c r="C11956" s="5">
        <v>0</v>
      </c>
    </row>
    <row r="11957" spans="2:3" x14ac:dyDescent="0.3">
      <c r="B11957" s="4" t="s">
        <v>16782</v>
      </c>
      <c r="C11957" s="5">
        <v>0</v>
      </c>
    </row>
    <row r="11958" spans="2:3" x14ac:dyDescent="0.3">
      <c r="B11958" s="4" t="s">
        <v>17447</v>
      </c>
      <c r="C11958" s="5">
        <v>0</v>
      </c>
    </row>
    <row r="11959" spans="2:3" x14ac:dyDescent="0.3">
      <c r="B11959" s="4" t="s">
        <v>15991</v>
      </c>
      <c r="C11959" s="5">
        <v>0</v>
      </c>
    </row>
    <row r="11960" spans="2:3" x14ac:dyDescent="0.3">
      <c r="B11960" s="4" t="s">
        <v>16656</v>
      </c>
      <c r="C11960" s="5">
        <v>0</v>
      </c>
    </row>
    <row r="11961" spans="2:3" x14ac:dyDescent="0.3">
      <c r="B11961" s="4" t="s">
        <v>16573</v>
      </c>
      <c r="C11961" s="5">
        <v>0</v>
      </c>
    </row>
    <row r="11962" spans="2:3" x14ac:dyDescent="0.3">
      <c r="B11962" s="4" t="s">
        <v>17287</v>
      </c>
      <c r="C11962" s="5">
        <v>0</v>
      </c>
    </row>
    <row r="11963" spans="2:3" x14ac:dyDescent="0.3">
      <c r="B11963" s="4" t="s">
        <v>16668</v>
      </c>
      <c r="C11963" s="5">
        <v>0</v>
      </c>
    </row>
    <row r="11964" spans="2:3" x14ac:dyDescent="0.3">
      <c r="B11964" s="4" t="s">
        <v>17351</v>
      </c>
      <c r="C11964" s="5">
        <v>0</v>
      </c>
    </row>
    <row r="11965" spans="2:3" x14ac:dyDescent="0.3">
      <c r="B11965" s="4" t="s">
        <v>16878</v>
      </c>
      <c r="C11965" s="5">
        <v>0</v>
      </c>
    </row>
    <row r="11966" spans="2:3" x14ac:dyDescent="0.3">
      <c r="B11966" s="4" t="s">
        <v>16745</v>
      </c>
      <c r="C11966" s="5">
        <v>0</v>
      </c>
    </row>
    <row r="11967" spans="2:3" x14ac:dyDescent="0.3">
      <c r="B11967" s="4" t="s">
        <v>16879</v>
      </c>
      <c r="C11967" s="5">
        <v>0</v>
      </c>
    </row>
    <row r="11968" spans="2:3" x14ac:dyDescent="0.3">
      <c r="B11968" s="4" t="s">
        <v>17175</v>
      </c>
      <c r="C11968" s="5">
        <v>0</v>
      </c>
    </row>
    <row r="11969" spans="2:3" x14ac:dyDescent="0.3">
      <c r="B11969" s="4" t="s">
        <v>15999</v>
      </c>
      <c r="C11969" s="5">
        <v>0</v>
      </c>
    </row>
    <row r="11970" spans="2:3" x14ac:dyDescent="0.3">
      <c r="B11970" s="4" t="s">
        <v>17207</v>
      </c>
      <c r="C11970" s="5">
        <v>0</v>
      </c>
    </row>
    <row r="11971" spans="2:3" x14ac:dyDescent="0.3">
      <c r="B11971" s="4" t="s">
        <v>16881</v>
      </c>
      <c r="C11971" s="5">
        <v>0</v>
      </c>
    </row>
    <row r="11972" spans="2:3" x14ac:dyDescent="0.3">
      <c r="B11972" s="4" t="s">
        <v>16310</v>
      </c>
      <c r="C11972" s="5">
        <v>0</v>
      </c>
    </row>
    <row r="11973" spans="2:3" x14ac:dyDescent="0.3">
      <c r="B11973" s="4" t="s">
        <v>16223</v>
      </c>
      <c r="C11973" s="5">
        <v>0</v>
      </c>
    </row>
    <row r="11974" spans="2:3" x14ac:dyDescent="0.3">
      <c r="B11974" s="4" t="s">
        <v>16657</v>
      </c>
      <c r="C11974" s="5">
        <v>0</v>
      </c>
    </row>
    <row r="11975" spans="2:3" x14ac:dyDescent="0.3">
      <c r="B11975" s="4" t="s">
        <v>16574</v>
      </c>
      <c r="C11975" s="5">
        <v>0</v>
      </c>
    </row>
    <row r="11976" spans="2:3" x14ac:dyDescent="0.3">
      <c r="B11976" s="4" t="s">
        <v>17303</v>
      </c>
      <c r="C11976" s="5">
        <v>0</v>
      </c>
    </row>
    <row r="11977" spans="2:3" x14ac:dyDescent="0.3">
      <c r="B11977" s="4" t="s">
        <v>16793</v>
      </c>
      <c r="C11977" s="5">
        <v>0</v>
      </c>
    </row>
    <row r="11978" spans="2:3" x14ac:dyDescent="0.3">
      <c r="B11978" s="4" t="s">
        <v>16611</v>
      </c>
      <c r="C11978" s="5">
        <v>0</v>
      </c>
    </row>
    <row r="11979" spans="2:3" x14ac:dyDescent="0.3">
      <c r="B11979" s="4" t="s">
        <v>16337</v>
      </c>
      <c r="C11979" s="5">
        <v>0</v>
      </c>
    </row>
    <row r="11980" spans="2:3" x14ac:dyDescent="0.3">
      <c r="B11980" s="4" t="s">
        <v>16541</v>
      </c>
      <c r="C11980" s="5">
        <v>0</v>
      </c>
    </row>
    <row r="11981" spans="2:3" x14ac:dyDescent="0.3">
      <c r="B11981" s="4" t="s">
        <v>16271</v>
      </c>
      <c r="C11981" s="5">
        <v>0</v>
      </c>
    </row>
    <row r="11982" spans="2:3" x14ac:dyDescent="0.3">
      <c r="B11982" s="4" t="s">
        <v>17399</v>
      </c>
      <c r="C11982" s="5">
        <v>0</v>
      </c>
    </row>
    <row r="11983" spans="2:3" x14ac:dyDescent="0.3">
      <c r="B11983" s="4" t="s">
        <v>15934</v>
      </c>
      <c r="C11983" s="5">
        <v>0</v>
      </c>
    </row>
    <row r="11984" spans="2:3" x14ac:dyDescent="0.3">
      <c r="B11984" s="4" t="s">
        <v>17431</v>
      </c>
      <c r="C11984" s="5">
        <v>0</v>
      </c>
    </row>
    <row r="11985" spans="2:3" x14ac:dyDescent="0.3">
      <c r="B11985" s="4" t="s">
        <v>16068</v>
      </c>
      <c r="C11985" s="5">
        <v>0</v>
      </c>
    </row>
    <row r="11986" spans="2:3" x14ac:dyDescent="0.3">
      <c r="B11986" s="4" t="s">
        <v>15978</v>
      </c>
      <c r="C11986" s="5">
        <v>0</v>
      </c>
    </row>
    <row r="11987" spans="2:3" x14ac:dyDescent="0.3">
      <c r="B11987" s="4" t="s">
        <v>16783</v>
      </c>
      <c r="C11987" s="5">
        <v>0</v>
      </c>
    </row>
    <row r="11988" spans="2:3" x14ac:dyDescent="0.3">
      <c r="B11988" s="4" t="s">
        <v>16407</v>
      </c>
      <c r="C11988" s="5">
        <v>0</v>
      </c>
    </row>
    <row r="11989" spans="2:3" x14ac:dyDescent="0.3">
      <c r="B11989" s="4" t="s">
        <v>16757</v>
      </c>
      <c r="C11989" s="5">
        <v>0</v>
      </c>
    </row>
    <row r="11990" spans="2:3" x14ac:dyDescent="0.3">
      <c r="B11990" s="4" t="s">
        <v>16353</v>
      </c>
      <c r="C11990" s="5">
        <v>0</v>
      </c>
    </row>
    <row r="11991" spans="2:3" x14ac:dyDescent="0.3">
      <c r="B11991" s="4" t="s">
        <v>16641</v>
      </c>
      <c r="C11991" s="5">
        <v>0</v>
      </c>
    </row>
    <row r="11992" spans="2:3" x14ac:dyDescent="0.3">
      <c r="B11992" s="4" t="s">
        <v>16533</v>
      </c>
      <c r="C11992" s="5">
        <v>0</v>
      </c>
    </row>
    <row r="11993" spans="2:3" x14ac:dyDescent="0.3">
      <c r="B11993" s="4" t="s">
        <v>16414</v>
      </c>
      <c r="C11993" s="5">
        <v>0</v>
      </c>
    </row>
    <row r="11994" spans="2:3" x14ac:dyDescent="0.3">
      <c r="B11994" s="4" t="s">
        <v>16166</v>
      </c>
      <c r="C11994" s="5">
        <v>0</v>
      </c>
    </row>
    <row r="11995" spans="2:3" x14ac:dyDescent="0.3">
      <c r="B11995" s="4" t="s">
        <v>16273</v>
      </c>
      <c r="C11995" s="5">
        <v>0</v>
      </c>
    </row>
    <row r="11996" spans="2:3" x14ac:dyDescent="0.3">
      <c r="B11996" s="4" t="s">
        <v>15964</v>
      </c>
      <c r="C11996" s="5">
        <v>0</v>
      </c>
    </row>
    <row r="11997" spans="2:3" x14ac:dyDescent="0.3">
      <c r="B11997" s="4" t="s">
        <v>16795</v>
      </c>
      <c r="C11997" s="5">
        <v>0</v>
      </c>
    </row>
    <row r="11998" spans="2:3" x14ac:dyDescent="0.3">
      <c r="B11998" s="4" t="s">
        <v>16725</v>
      </c>
      <c r="C11998" s="5">
        <v>0</v>
      </c>
    </row>
    <row r="11999" spans="2:3" x14ac:dyDescent="0.3">
      <c r="B11999" s="4" t="s">
        <v>16895</v>
      </c>
      <c r="C11999" s="5">
        <v>0</v>
      </c>
    </row>
    <row r="12000" spans="2:3" x14ac:dyDescent="0.3">
      <c r="B12000" s="4" t="s">
        <v>17279</v>
      </c>
      <c r="C12000" s="5">
        <v>0</v>
      </c>
    </row>
    <row r="12001" spans="2:3" x14ac:dyDescent="0.3">
      <c r="B12001" s="4" t="s">
        <v>16896</v>
      </c>
      <c r="C12001" s="5">
        <v>0</v>
      </c>
    </row>
    <row r="12002" spans="2:3" x14ac:dyDescent="0.3">
      <c r="B12002" s="4" t="s">
        <v>17295</v>
      </c>
      <c r="C12002" s="5">
        <v>0</v>
      </c>
    </row>
    <row r="12003" spans="2:3" x14ac:dyDescent="0.3">
      <c r="B12003" s="4" t="s">
        <v>17464</v>
      </c>
      <c r="C12003" s="5">
        <v>0</v>
      </c>
    </row>
    <row r="12004" spans="2:3" x14ac:dyDescent="0.3">
      <c r="B12004" s="4" t="s">
        <v>17311</v>
      </c>
      <c r="C12004" s="5">
        <v>0</v>
      </c>
    </row>
    <row r="12005" spans="2:3" x14ac:dyDescent="0.3">
      <c r="B12005" s="4" t="s">
        <v>16360</v>
      </c>
      <c r="C12005" s="5">
        <v>0</v>
      </c>
    </row>
    <row r="12006" spans="2:3" x14ac:dyDescent="0.3">
      <c r="B12006" s="4" t="s">
        <v>16661</v>
      </c>
      <c r="C12006" s="5">
        <v>0</v>
      </c>
    </row>
    <row r="12007" spans="2:3" x14ac:dyDescent="0.3">
      <c r="B12007" s="4" t="s">
        <v>16511</v>
      </c>
      <c r="C12007" s="5">
        <v>0</v>
      </c>
    </row>
    <row r="12008" spans="2:3" x14ac:dyDescent="0.3">
      <c r="B12008" s="4" t="s">
        <v>16216</v>
      </c>
      <c r="C12008" s="5">
        <v>0</v>
      </c>
    </row>
    <row r="12009" spans="2:3" x14ac:dyDescent="0.3">
      <c r="B12009" s="4" t="s">
        <v>16576</v>
      </c>
      <c r="C12009" s="5">
        <v>0</v>
      </c>
    </row>
    <row r="12010" spans="2:3" x14ac:dyDescent="0.3">
      <c r="B12010" s="4" t="s">
        <v>17359</v>
      </c>
      <c r="C12010" s="5">
        <v>0</v>
      </c>
    </row>
    <row r="12011" spans="2:3" x14ac:dyDescent="0.3">
      <c r="B12011" s="4" t="s">
        <v>16275</v>
      </c>
      <c r="C12011" s="5">
        <v>0</v>
      </c>
    </row>
    <row r="12012" spans="2:3" x14ac:dyDescent="0.3">
      <c r="B12012" s="4" t="s">
        <v>16320</v>
      </c>
      <c r="C12012" s="5">
        <v>0</v>
      </c>
    </row>
    <row r="12013" spans="2:3" x14ac:dyDescent="0.3">
      <c r="B12013" s="4" t="s">
        <v>16111</v>
      </c>
      <c r="C12013" s="5">
        <v>0</v>
      </c>
    </row>
    <row r="12014" spans="2:3" x14ac:dyDescent="0.3">
      <c r="B12014" s="4" t="s">
        <v>17391</v>
      </c>
      <c r="C12014" s="5">
        <v>0</v>
      </c>
    </row>
    <row r="12015" spans="2:3" x14ac:dyDescent="0.3">
      <c r="B12015" s="4" t="s">
        <v>16083</v>
      </c>
      <c r="C12015" s="5">
        <v>0</v>
      </c>
    </row>
    <row r="12016" spans="2:3" x14ac:dyDescent="0.3">
      <c r="B12016" s="4" t="s">
        <v>17407</v>
      </c>
      <c r="C12016" s="5">
        <v>0</v>
      </c>
    </row>
    <row r="12017" spans="2:3" x14ac:dyDescent="0.3">
      <c r="B12017" s="4" t="s">
        <v>16904</v>
      </c>
      <c r="C12017" s="5">
        <v>0</v>
      </c>
    </row>
    <row r="12018" spans="2:3" x14ac:dyDescent="0.3">
      <c r="B12018" s="4" t="s">
        <v>17423</v>
      </c>
      <c r="C12018" s="5">
        <v>0</v>
      </c>
    </row>
    <row r="12019" spans="2:3" x14ac:dyDescent="0.3">
      <c r="B12019" s="4" t="s">
        <v>16671</v>
      </c>
      <c r="C12019" s="5">
        <v>0</v>
      </c>
    </row>
    <row r="12020" spans="2:3" x14ac:dyDescent="0.3">
      <c r="B12020" s="4" t="s">
        <v>16240</v>
      </c>
      <c r="C12020" s="5">
        <v>0</v>
      </c>
    </row>
    <row r="12021" spans="2:3" x14ac:dyDescent="0.3">
      <c r="B12021" s="4" t="s">
        <v>16906</v>
      </c>
      <c r="C12021" s="5">
        <v>0</v>
      </c>
    </row>
    <row r="12022" spans="2:3" x14ac:dyDescent="0.3">
      <c r="B12022" s="4" t="s">
        <v>16450</v>
      </c>
      <c r="C12022" s="5">
        <v>0</v>
      </c>
    </row>
    <row r="12023" spans="2:3" x14ac:dyDescent="0.3">
      <c r="B12023" s="4" t="s">
        <v>16907</v>
      </c>
      <c r="C12023" s="5">
        <v>0</v>
      </c>
    </row>
    <row r="12024" spans="2:3" x14ac:dyDescent="0.3">
      <c r="B12024" s="4" t="s">
        <v>17171</v>
      </c>
      <c r="C12024" s="5">
        <v>0</v>
      </c>
    </row>
    <row r="12025" spans="2:3" x14ac:dyDescent="0.3">
      <c r="B12025" s="4" t="s">
        <v>16672</v>
      </c>
      <c r="C12025" s="5">
        <v>0</v>
      </c>
    </row>
    <row r="12026" spans="2:3" x14ac:dyDescent="0.3">
      <c r="B12026" s="4" t="s">
        <v>17179</v>
      </c>
      <c r="C12026" s="5">
        <v>0</v>
      </c>
    </row>
    <row r="12027" spans="2:3" x14ac:dyDescent="0.3">
      <c r="B12027" s="4" t="s">
        <v>16673</v>
      </c>
      <c r="C12027" s="5">
        <v>0</v>
      </c>
    </row>
    <row r="12028" spans="2:3" x14ac:dyDescent="0.3">
      <c r="B12028" s="4" t="s">
        <v>16160</v>
      </c>
      <c r="C12028" s="5">
        <v>0</v>
      </c>
    </row>
    <row r="12029" spans="2:3" x14ac:dyDescent="0.3">
      <c r="B12029" s="4" t="s">
        <v>16113</v>
      </c>
      <c r="C12029" s="5">
        <v>0</v>
      </c>
    </row>
    <row r="12030" spans="2:3" x14ac:dyDescent="0.3">
      <c r="B12030" s="4" t="s">
        <v>17195</v>
      </c>
      <c r="C12030" s="5">
        <v>0</v>
      </c>
    </row>
    <row r="12031" spans="2:3" x14ac:dyDescent="0.3">
      <c r="B12031" s="4" t="s">
        <v>16577</v>
      </c>
      <c r="C12031" s="5">
        <v>0</v>
      </c>
    </row>
    <row r="12032" spans="2:3" x14ac:dyDescent="0.3">
      <c r="B12032" s="4" t="s">
        <v>16164</v>
      </c>
      <c r="C12032" s="5">
        <v>0</v>
      </c>
    </row>
    <row r="12033" spans="2:3" x14ac:dyDescent="0.3">
      <c r="B12033" s="4" t="s">
        <v>16912</v>
      </c>
      <c r="C12033" s="5">
        <v>0</v>
      </c>
    </row>
    <row r="12034" spans="2:3" x14ac:dyDescent="0.3">
      <c r="B12034" s="4" t="s">
        <v>16564</v>
      </c>
      <c r="C12034" s="5">
        <v>0</v>
      </c>
    </row>
    <row r="12035" spans="2:3" x14ac:dyDescent="0.3">
      <c r="B12035" s="4" t="s">
        <v>16377</v>
      </c>
      <c r="C12035" s="5">
        <v>0</v>
      </c>
    </row>
    <row r="12036" spans="2:3" x14ac:dyDescent="0.3">
      <c r="B12036" s="4" t="s">
        <v>17219</v>
      </c>
      <c r="C12036" s="5">
        <v>0</v>
      </c>
    </row>
    <row r="12037" spans="2:3" x14ac:dyDescent="0.3">
      <c r="B12037" s="4" t="s">
        <v>16675</v>
      </c>
      <c r="C12037" s="5">
        <v>0</v>
      </c>
    </row>
    <row r="12038" spans="2:3" x14ac:dyDescent="0.3">
      <c r="B12038" s="4" t="s">
        <v>16718</v>
      </c>
      <c r="C12038" s="5">
        <v>0</v>
      </c>
    </row>
    <row r="12039" spans="2:3" x14ac:dyDescent="0.3">
      <c r="B12039" s="4" t="s">
        <v>16915</v>
      </c>
      <c r="C12039" s="5">
        <v>0</v>
      </c>
    </row>
    <row r="12040" spans="2:3" x14ac:dyDescent="0.3">
      <c r="B12040" s="4" t="s">
        <v>17235</v>
      </c>
      <c r="C12040" s="5">
        <v>0</v>
      </c>
    </row>
    <row r="12041" spans="2:3" x14ac:dyDescent="0.3">
      <c r="B12041" s="4" t="s">
        <v>16916</v>
      </c>
      <c r="C12041" s="5">
        <v>0</v>
      </c>
    </row>
    <row r="12042" spans="2:3" x14ac:dyDescent="0.3">
      <c r="B12042" s="4" t="s">
        <v>16462</v>
      </c>
      <c r="C12042" s="5">
        <v>0</v>
      </c>
    </row>
    <row r="12043" spans="2:3" x14ac:dyDescent="0.3">
      <c r="B12043" s="4" t="s">
        <v>16648</v>
      </c>
      <c r="C12043" s="5">
        <v>0</v>
      </c>
    </row>
    <row r="12044" spans="2:3" x14ac:dyDescent="0.3">
      <c r="B12044" s="4" t="s">
        <v>17251</v>
      </c>
      <c r="C12044" s="5">
        <v>0</v>
      </c>
    </row>
    <row r="12045" spans="2:3" x14ac:dyDescent="0.3">
      <c r="B12045" s="4" t="s">
        <v>16918</v>
      </c>
      <c r="C12045" s="5">
        <v>0</v>
      </c>
    </row>
    <row r="12046" spans="2:3" x14ac:dyDescent="0.3">
      <c r="B12046" s="4" t="s">
        <v>16313</v>
      </c>
      <c r="C12046" s="5">
        <v>0</v>
      </c>
    </row>
    <row r="12047" spans="2:3" x14ac:dyDescent="0.3">
      <c r="B12047" s="4" t="s">
        <v>16919</v>
      </c>
      <c r="C12047" s="5">
        <v>0</v>
      </c>
    </row>
    <row r="12048" spans="2:3" x14ac:dyDescent="0.3">
      <c r="B12048" s="4" t="s">
        <v>16633</v>
      </c>
      <c r="C12048" s="5">
        <v>0</v>
      </c>
    </row>
    <row r="12049" spans="2:3" x14ac:dyDescent="0.3">
      <c r="B12049" s="4" t="s">
        <v>16798</v>
      </c>
      <c r="C12049" s="5">
        <v>0</v>
      </c>
    </row>
    <row r="12050" spans="2:3" x14ac:dyDescent="0.3">
      <c r="B12050" s="4" t="s">
        <v>17275</v>
      </c>
      <c r="C12050" s="5">
        <v>0</v>
      </c>
    </row>
    <row r="12051" spans="2:3" x14ac:dyDescent="0.3">
      <c r="B12051" s="4" t="s">
        <v>16115</v>
      </c>
      <c r="C12051" s="5">
        <v>0</v>
      </c>
    </row>
    <row r="12052" spans="2:3" x14ac:dyDescent="0.3">
      <c r="B12052" s="4" t="s">
        <v>16846</v>
      </c>
      <c r="C12052" s="5">
        <v>0</v>
      </c>
    </row>
    <row r="12053" spans="2:3" x14ac:dyDescent="0.3">
      <c r="B12053" s="4" t="s">
        <v>16922</v>
      </c>
      <c r="C12053" s="5">
        <v>0</v>
      </c>
    </row>
    <row r="12054" spans="2:3" x14ac:dyDescent="0.3">
      <c r="B12054" s="4" t="s">
        <v>16469</v>
      </c>
      <c r="C12054" s="5">
        <v>0</v>
      </c>
    </row>
    <row r="12055" spans="2:3" x14ac:dyDescent="0.3">
      <c r="B12055" s="4" t="s">
        <v>16249</v>
      </c>
      <c r="C12055" s="5">
        <v>0</v>
      </c>
    </row>
    <row r="12056" spans="2:3" x14ac:dyDescent="0.3">
      <c r="B12056" s="4" t="s">
        <v>16259</v>
      </c>
      <c r="C12056" s="5">
        <v>0</v>
      </c>
    </row>
    <row r="12057" spans="2:3" x14ac:dyDescent="0.3">
      <c r="B12057" s="4" t="s">
        <v>16799</v>
      </c>
      <c r="C12057" s="5">
        <v>0</v>
      </c>
    </row>
    <row r="12058" spans="2:3" x14ac:dyDescent="0.3">
      <c r="B12058" s="4" t="s">
        <v>17307</v>
      </c>
      <c r="C12058" s="5">
        <v>0</v>
      </c>
    </row>
    <row r="12059" spans="2:3" x14ac:dyDescent="0.3">
      <c r="B12059" s="4" t="s">
        <v>16044</v>
      </c>
      <c r="C12059" s="5">
        <v>0</v>
      </c>
    </row>
    <row r="12060" spans="2:3" x14ac:dyDescent="0.3">
      <c r="B12060" s="4" t="s">
        <v>16609</v>
      </c>
      <c r="C12060" s="5">
        <v>0</v>
      </c>
    </row>
    <row r="12061" spans="2:3" x14ac:dyDescent="0.3">
      <c r="B12061" s="4" t="s">
        <v>16926</v>
      </c>
      <c r="C12061" s="5">
        <v>0</v>
      </c>
    </row>
    <row r="12062" spans="2:3" x14ac:dyDescent="0.3">
      <c r="B12062" s="4" t="s">
        <v>16855</v>
      </c>
      <c r="C12062" s="5">
        <v>0</v>
      </c>
    </row>
    <row r="12063" spans="2:3" x14ac:dyDescent="0.3">
      <c r="B12063" s="4" t="s">
        <v>16927</v>
      </c>
      <c r="C12063" s="5">
        <v>0</v>
      </c>
    </row>
    <row r="12064" spans="2:3" x14ac:dyDescent="0.3">
      <c r="B12064" s="4" t="s">
        <v>16076</v>
      </c>
      <c r="C12064" s="5">
        <v>0</v>
      </c>
    </row>
    <row r="12065" spans="2:3" x14ac:dyDescent="0.3">
      <c r="B12065" s="4" t="s">
        <v>16928</v>
      </c>
      <c r="C12065" s="5">
        <v>0</v>
      </c>
    </row>
    <row r="12066" spans="2:3" x14ac:dyDescent="0.3">
      <c r="B12066" s="4" t="s">
        <v>16186</v>
      </c>
      <c r="C12066" s="5">
        <v>0</v>
      </c>
    </row>
    <row r="12067" spans="2:3" x14ac:dyDescent="0.3">
      <c r="B12067" s="4" t="s">
        <v>16343</v>
      </c>
      <c r="C12067" s="5">
        <v>0</v>
      </c>
    </row>
    <row r="12068" spans="2:3" x14ac:dyDescent="0.3">
      <c r="B12068" s="4" t="s">
        <v>15962</v>
      </c>
      <c r="C12068" s="5">
        <v>0</v>
      </c>
    </row>
    <row r="12069" spans="2:3" x14ac:dyDescent="0.3">
      <c r="B12069" s="4" t="s">
        <v>16379</v>
      </c>
      <c r="C12069" s="5">
        <v>0</v>
      </c>
    </row>
    <row r="12070" spans="2:3" x14ac:dyDescent="0.3">
      <c r="B12070" s="4" t="s">
        <v>16318</v>
      </c>
      <c r="C12070" s="5">
        <v>0</v>
      </c>
    </row>
    <row r="12071" spans="2:3" x14ac:dyDescent="0.3">
      <c r="B12071" s="4" t="s">
        <v>16221</v>
      </c>
      <c r="C12071" s="5">
        <v>0</v>
      </c>
    </row>
    <row r="12072" spans="2:3" x14ac:dyDescent="0.3">
      <c r="B12072" s="4" t="s">
        <v>16336</v>
      </c>
      <c r="C12072" s="5">
        <v>0</v>
      </c>
    </row>
    <row r="12073" spans="2:3" x14ac:dyDescent="0.3">
      <c r="B12073" s="4" t="s">
        <v>16932</v>
      </c>
      <c r="C12073" s="5">
        <v>0</v>
      </c>
    </row>
    <row r="12074" spans="2:3" x14ac:dyDescent="0.3">
      <c r="B12074" s="4" t="s">
        <v>15943</v>
      </c>
      <c r="C12074" s="5">
        <v>0</v>
      </c>
    </row>
    <row r="12075" spans="2:3" x14ac:dyDescent="0.3">
      <c r="B12075" s="4" t="s">
        <v>16623</v>
      </c>
      <c r="C12075" s="5">
        <v>0</v>
      </c>
    </row>
    <row r="12076" spans="2:3" x14ac:dyDescent="0.3">
      <c r="B12076" s="4" t="s">
        <v>16357</v>
      </c>
      <c r="C12076" s="5">
        <v>0</v>
      </c>
    </row>
    <row r="12077" spans="2:3" x14ac:dyDescent="0.3">
      <c r="B12077" s="4" t="s">
        <v>15936</v>
      </c>
      <c r="C12077" s="5">
        <v>0</v>
      </c>
    </row>
    <row r="12078" spans="2:3" x14ac:dyDescent="0.3">
      <c r="B12078" s="4" t="s">
        <v>16323</v>
      </c>
      <c r="C12078" s="5">
        <v>0</v>
      </c>
    </row>
    <row r="12079" spans="2:3" x14ac:dyDescent="0.3">
      <c r="B12079" s="4" t="s">
        <v>16642</v>
      </c>
      <c r="C12079" s="5">
        <v>0</v>
      </c>
    </row>
    <row r="12080" spans="2:3" x14ac:dyDescent="0.3">
      <c r="B12080" s="4" t="s">
        <v>16192</v>
      </c>
      <c r="C12080" s="5">
        <v>0</v>
      </c>
    </row>
    <row r="12081" spans="2:3" x14ac:dyDescent="0.3">
      <c r="B12081" s="4" t="s">
        <v>16516</v>
      </c>
      <c r="C12081" s="5">
        <v>0</v>
      </c>
    </row>
    <row r="12082" spans="2:3" x14ac:dyDescent="0.3">
      <c r="B12082" s="4" t="s">
        <v>17403</v>
      </c>
      <c r="C12082" s="5">
        <v>0</v>
      </c>
    </row>
    <row r="12083" spans="2:3" x14ac:dyDescent="0.3">
      <c r="B12083" s="4" t="s">
        <v>16802</v>
      </c>
      <c r="C12083" s="5">
        <v>0</v>
      </c>
    </row>
    <row r="12084" spans="2:3" x14ac:dyDescent="0.3">
      <c r="B12084" s="4" t="s">
        <v>16478</v>
      </c>
      <c r="C12084" s="5">
        <v>0</v>
      </c>
    </row>
    <row r="12085" spans="2:3" x14ac:dyDescent="0.3">
      <c r="B12085" s="4" t="s">
        <v>16803</v>
      </c>
      <c r="C12085" s="5">
        <v>0</v>
      </c>
    </row>
    <row r="12086" spans="2:3" x14ac:dyDescent="0.3">
      <c r="B12086" s="4" t="s">
        <v>17419</v>
      </c>
      <c r="C12086" s="5">
        <v>0</v>
      </c>
    </row>
    <row r="12087" spans="2:3" x14ac:dyDescent="0.3">
      <c r="B12087" s="4" t="s">
        <v>16939</v>
      </c>
      <c r="C12087" s="5">
        <v>0</v>
      </c>
    </row>
    <row r="12088" spans="2:3" x14ac:dyDescent="0.3">
      <c r="B12088" s="4" t="s">
        <v>17427</v>
      </c>
      <c r="C12088" s="5">
        <v>0</v>
      </c>
    </row>
    <row r="12089" spans="2:3" x14ac:dyDescent="0.3">
      <c r="B12089" s="4" t="s">
        <v>16417</v>
      </c>
      <c r="C12089" s="5">
        <v>0</v>
      </c>
    </row>
    <row r="12090" spans="2:3" x14ac:dyDescent="0.3">
      <c r="B12090" s="4" t="s">
        <v>16750</v>
      </c>
      <c r="C12090" s="5">
        <v>0</v>
      </c>
    </row>
    <row r="12091" spans="2:3" x14ac:dyDescent="0.3">
      <c r="B12091" s="4" t="s">
        <v>16941</v>
      </c>
      <c r="C12091" s="5">
        <v>0</v>
      </c>
    </row>
    <row r="12092" spans="2:3" x14ac:dyDescent="0.3">
      <c r="B12092" s="4" t="s">
        <v>16242</v>
      </c>
      <c r="C12092" s="5">
        <v>0</v>
      </c>
    </row>
    <row r="12093" spans="2:3" x14ac:dyDescent="0.3">
      <c r="B12093" s="4" t="s">
        <v>16942</v>
      </c>
      <c r="C12093" s="5">
        <v>0</v>
      </c>
    </row>
    <row r="12094" spans="2:3" x14ac:dyDescent="0.3">
      <c r="B12094" s="4" t="s">
        <v>17451</v>
      </c>
      <c r="C12094" s="5">
        <v>0</v>
      </c>
    </row>
    <row r="12095" spans="2:3" x14ac:dyDescent="0.3">
      <c r="B12095" s="4" t="s">
        <v>16250</v>
      </c>
      <c r="C12095" s="5">
        <v>0</v>
      </c>
    </row>
    <row r="12096" spans="2:3" x14ac:dyDescent="0.3">
      <c r="B12096" s="4" t="s">
        <v>17165</v>
      </c>
      <c r="C12096" s="5">
        <v>0</v>
      </c>
    </row>
    <row r="12097" spans="2:3" x14ac:dyDescent="0.3">
      <c r="B12097" s="4" t="s">
        <v>16280</v>
      </c>
      <c r="C12097" s="5">
        <v>0</v>
      </c>
    </row>
    <row r="12098" spans="2:3" x14ac:dyDescent="0.3">
      <c r="B12098" s="4" t="s">
        <v>16712</v>
      </c>
      <c r="C12098" s="5">
        <v>0</v>
      </c>
    </row>
    <row r="12099" spans="2:3" x14ac:dyDescent="0.3">
      <c r="B12099" s="4" t="s">
        <v>16029</v>
      </c>
      <c r="C12099" s="5">
        <v>0</v>
      </c>
    </row>
    <row r="12100" spans="2:3" x14ac:dyDescent="0.3">
      <c r="B12100" s="4" t="s">
        <v>16012</v>
      </c>
      <c r="C12100" s="5">
        <v>0</v>
      </c>
    </row>
    <row r="12101" spans="2:3" x14ac:dyDescent="0.3">
      <c r="B12101" s="4" t="s">
        <v>16045</v>
      </c>
      <c r="C12101" s="5">
        <v>0</v>
      </c>
    </row>
    <row r="12102" spans="2:3" x14ac:dyDescent="0.3">
      <c r="B12102" s="4" t="s">
        <v>16092</v>
      </c>
      <c r="C12102" s="5">
        <v>0</v>
      </c>
    </row>
    <row r="12103" spans="2:3" x14ac:dyDescent="0.3">
      <c r="B12103" s="4" t="s">
        <v>16947</v>
      </c>
      <c r="C12103" s="5">
        <v>0</v>
      </c>
    </row>
    <row r="12104" spans="2:3" x14ac:dyDescent="0.3">
      <c r="B12104" s="4" t="s">
        <v>16406</v>
      </c>
      <c r="C12104" s="5">
        <v>0</v>
      </c>
    </row>
    <row r="12105" spans="2:3" x14ac:dyDescent="0.3">
      <c r="B12105" s="4" t="s">
        <v>16419</v>
      </c>
      <c r="C12105" s="5">
        <v>0</v>
      </c>
    </row>
    <row r="12106" spans="2:3" x14ac:dyDescent="0.3">
      <c r="B12106" s="4" t="s">
        <v>16655</v>
      </c>
      <c r="C12106" s="5">
        <v>0</v>
      </c>
    </row>
    <row r="12107" spans="2:3" x14ac:dyDescent="0.3">
      <c r="B12107" s="4" t="s">
        <v>16772</v>
      </c>
      <c r="C12107" s="5">
        <v>0</v>
      </c>
    </row>
    <row r="12108" spans="2:3" x14ac:dyDescent="0.3">
      <c r="B12108" s="4" t="s">
        <v>16837</v>
      </c>
      <c r="C12108" s="5">
        <v>0</v>
      </c>
    </row>
    <row r="12109" spans="2:3" x14ac:dyDescent="0.3">
      <c r="B12109" s="4" t="s">
        <v>16950</v>
      </c>
      <c r="C12109" s="5">
        <v>0</v>
      </c>
    </row>
    <row r="12110" spans="2:3" x14ac:dyDescent="0.3">
      <c r="B12110" s="4" t="s">
        <v>16267</v>
      </c>
      <c r="C12110" s="5">
        <v>0</v>
      </c>
    </row>
    <row r="12111" spans="2:3" x14ac:dyDescent="0.3">
      <c r="B12111" s="4" t="s">
        <v>16951</v>
      </c>
      <c r="C12111" s="5">
        <v>0</v>
      </c>
    </row>
    <row r="12112" spans="2:3" x14ac:dyDescent="0.3">
      <c r="B12112" s="4" t="s">
        <v>16597</v>
      </c>
      <c r="C12112" s="5">
        <v>0</v>
      </c>
    </row>
    <row r="12113" spans="2:3" x14ac:dyDescent="0.3">
      <c r="B12113" s="4" t="s">
        <v>16804</v>
      </c>
      <c r="C12113" s="5">
        <v>0</v>
      </c>
    </row>
    <row r="12114" spans="2:3" x14ac:dyDescent="0.3">
      <c r="B12114" s="4" t="s">
        <v>17201</v>
      </c>
      <c r="C12114" s="5">
        <v>0</v>
      </c>
    </row>
    <row r="12115" spans="2:3" x14ac:dyDescent="0.3">
      <c r="B12115" s="4" t="s">
        <v>16058</v>
      </c>
      <c r="C12115" s="5">
        <v>0</v>
      </c>
    </row>
    <row r="12116" spans="2:3" x14ac:dyDescent="0.3">
      <c r="B12116" s="4" t="s">
        <v>17205</v>
      </c>
      <c r="C12116" s="5">
        <v>0</v>
      </c>
    </row>
    <row r="12117" spans="2:3" x14ac:dyDescent="0.3">
      <c r="B12117" s="4" t="s">
        <v>16581</v>
      </c>
      <c r="C12117" s="5">
        <v>0</v>
      </c>
    </row>
    <row r="12118" spans="2:3" x14ac:dyDescent="0.3">
      <c r="B12118" s="4" t="s">
        <v>17209</v>
      </c>
      <c r="C12118" s="5">
        <v>0</v>
      </c>
    </row>
    <row r="12119" spans="2:3" x14ac:dyDescent="0.3">
      <c r="B12119" s="4" t="s">
        <v>16955</v>
      </c>
      <c r="C12119" s="5">
        <v>0</v>
      </c>
    </row>
    <row r="12120" spans="2:3" x14ac:dyDescent="0.3">
      <c r="B12120" s="4" t="s">
        <v>16599</v>
      </c>
      <c r="C12120" s="5">
        <v>0</v>
      </c>
    </row>
    <row r="12121" spans="2:3" x14ac:dyDescent="0.3">
      <c r="B12121" s="4" t="s">
        <v>16420</v>
      </c>
      <c r="C12121" s="5">
        <v>0</v>
      </c>
    </row>
    <row r="12122" spans="2:3" x14ac:dyDescent="0.3">
      <c r="B12122" s="4" t="s">
        <v>17217</v>
      </c>
      <c r="C12122" s="5">
        <v>0</v>
      </c>
    </row>
    <row r="12123" spans="2:3" x14ac:dyDescent="0.3">
      <c r="B12123" s="4" t="s">
        <v>16957</v>
      </c>
      <c r="C12123" s="5">
        <v>0</v>
      </c>
    </row>
    <row r="12124" spans="2:3" x14ac:dyDescent="0.3">
      <c r="B12124" s="4" t="s">
        <v>16786</v>
      </c>
      <c r="C12124" s="5">
        <v>0</v>
      </c>
    </row>
    <row r="12125" spans="2:3" x14ac:dyDescent="0.3">
      <c r="B12125" s="4" t="s">
        <v>16121</v>
      </c>
      <c r="C12125" s="5">
        <v>0</v>
      </c>
    </row>
    <row r="12126" spans="2:3" x14ac:dyDescent="0.3">
      <c r="B12126" s="4" t="s">
        <v>17225</v>
      </c>
      <c r="C12126" s="5">
        <v>0</v>
      </c>
    </row>
    <row r="12127" spans="2:3" x14ac:dyDescent="0.3">
      <c r="B12127" s="4" t="s">
        <v>16496</v>
      </c>
      <c r="C12127" s="5">
        <v>0</v>
      </c>
    </row>
    <row r="12128" spans="2:3" x14ac:dyDescent="0.3">
      <c r="B12128" s="4" t="s">
        <v>17229</v>
      </c>
      <c r="C12128" s="5">
        <v>0</v>
      </c>
    </row>
    <row r="12129" spans="2:3" x14ac:dyDescent="0.3">
      <c r="B12129" s="4" t="s">
        <v>16960</v>
      </c>
      <c r="C12129" s="5">
        <v>0</v>
      </c>
    </row>
    <row r="12130" spans="2:3" x14ac:dyDescent="0.3">
      <c r="B12130" s="4" t="s">
        <v>16461</v>
      </c>
      <c r="C12130" s="5">
        <v>0</v>
      </c>
    </row>
    <row r="12131" spans="2:3" x14ac:dyDescent="0.3">
      <c r="B12131" s="4" t="s">
        <v>16283</v>
      </c>
      <c r="C12131" s="5">
        <v>0</v>
      </c>
    </row>
    <row r="12132" spans="2:3" x14ac:dyDescent="0.3">
      <c r="B12132" s="4" t="s">
        <v>16720</v>
      </c>
      <c r="C12132" s="5">
        <v>0</v>
      </c>
    </row>
    <row r="12133" spans="2:3" x14ac:dyDescent="0.3">
      <c r="B12133" s="4" t="s">
        <v>16962</v>
      </c>
      <c r="C12133" s="5">
        <v>0</v>
      </c>
    </row>
    <row r="12134" spans="2:3" x14ac:dyDescent="0.3">
      <c r="B12134" s="4" t="s">
        <v>17241</v>
      </c>
      <c r="C12134" s="5">
        <v>0</v>
      </c>
    </row>
    <row r="12135" spans="2:3" x14ac:dyDescent="0.3">
      <c r="B12135" s="4" t="s">
        <v>16963</v>
      </c>
      <c r="C12135" s="5">
        <v>0</v>
      </c>
    </row>
    <row r="12136" spans="2:3" x14ac:dyDescent="0.3">
      <c r="B12136" s="4" t="s">
        <v>17245</v>
      </c>
      <c r="C12136" s="5">
        <v>0</v>
      </c>
    </row>
    <row r="12137" spans="2:3" x14ac:dyDescent="0.3">
      <c r="B12137" s="4" t="s">
        <v>16518</v>
      </c>
      <c r="C12137" s="5">
        <v>0</v>
      </c>
    </row>
    <row r="12138" spans="2:3" x14ac:dyDescent="0.3">
      <c r="B12138" s="4" t="s">
        <v>17249</v>
      </c>
      <c r="C12138" s="5">
        <v>0</v>
      </c>
    </row>
    <row r="12139" spans="2:3" x14ac:dyDescent="0.3">
      <c r="B12139" s="4" t="s">
        <v>16650</v>
      </c>
      <c r="C12139" s="5">
        <v>0</v>
      </c>
    </row>
    <row r="12140" spans="2:3" x14ac:dyDescent="0.3">
      <c r="B12140" s="4" t="s">
        <v>16235</v>
      </c>
      <c r="C12140" s="5">
        <v>0</v>
      </c>
    </row>
    <row r="12141" spans="2:3" x14ac:dyDescent="0.3">
      <c r="B12141" s="4" t="s">
        <v>16966</v>
      </c>
      <c r="C12141" s="5">
        <v>0</v>
      </c>
    </row>
    <row r="12142" spans="2:3" x14ac:dyDescent="0.3">
      <c r="B12142" s="4" t="s">
        <v>17257</v>
      </c>
      <c r="C12142" s="5">
        <v>0</v>
      </c>
    </row>
    <row r="12143" spans="2:3" x14ac:dyDescent="0.3">
      <c r="B12143" s="4" t="s">
        <v>16967</v>
      </c>
      <c r="C12143" s="5">
        <v>0</v>
      </c>
    </row>
    <row r="12144" spans="2:3" x14ac:dyDescent="0.3">
      <c r="B12144" s="4" t="s">
        <v>15951</v>
      </c>
      <c r="C12144" s="5">
        <v>0</v>
      </c>
    </row>
    <row r="12145" spans="2:3" x14ac:dyDescent="0.3">
      <c r="B12145" s="4" t="s">
        <v>16968</v>
      </c>
      <c r="C12145" s="5">
        <v>0</v>
      </c>
    </row>
    <row r="12146" spans="2:3" x14ac:dyDescent="0.3">
      <c r="B12146" s="4" t="s">
        <v>17265</v>
      </c>
      <c r="C12146" s="5">
        <v>0</v>
      </c>
    </row>
    <row r="12147" spans="2:3" x14ac:dyDescent="0.3">
      <c r="B12147" s="4" t="s">
        <v>16402</v>
      </c>
      <c r="C12147" s="5">
        <v>0</v>
      </c>
    </row>
    <row r="12148" spans="2:3" x14ac:dyDescent="0.3">
      <c r="B12148" s="4" t="s">
        <v>16467</v>
      </c>
      <c r="C12148" s="5">
        <v>0</v>
      </c>
    </row>
    <row r="12149" spans="2:3" x14ac:dyDescent="0.3">
      <c r="B12149" s="4" t="s">
        <v>16421</v>
      </c>
      <c r="C12149" s="5">
        <v>0</v>
      </c>
    </row>
    <row r="12150" spans="2:3" x14ac:dyDescent="0.3">
      <c r="B12150" s="4" t="s">
        <v>17273</v>
      </c>
      <c r="C12150" s="5">
        <v>0</v>
      </c>
    </row>
    <row r="12151" spans="2:3" x14ac:dyDescent="0.3">
      <c r="B12151" s="4" t="s">
        <v>16366</v>
      </c>
      <c r="C12151" s="5">
        <v>0</v>
      </c>
    </row>
    <row r="12152" spans="2:3" x14ac:dyDescent="0.3">
      <c r="B12152" s="4" t="s">
        <v>16844</v>
      </c>
      <c r="C12152" s="5">
        <v>0</v>
      </c>
    </row>
    <row r="12153" spans="2:3" x14ac:dyDescent="0.3">
      <c r="B12153" s="4" t="s">
        <v>16972</v>
      </c>
      <c r="C12153" s="5">
        <v>0</v>
      </c>
    </row>
    <row r="12154" spans="2:3" x14ac:dyDescent="0.3">
      <c r="B12154" s="4" t="s">
        <v>17281</v>
      </c>
      <c r="C12154" s="5">
        <v>0</v>
      </c>
    </row>
    <row r="12155" spans="2:3" x14ac:dyDescent="0.3">
      <c r="B12155" s="4" t="s">
        <v>16017</v>
      </c>
      <c r="C12155" s="5">
        <v>0</v>
      </c>
    </row>
    <row r="12156" spans="2:3" x14ac:dyDescent="0.3">
      <c r="B12156" s="4" t="s">
        <v>16602</v>
      </c>
      <c r="C12156" s="5">
        <v>0</v>
      </c>
    </row>
    <row r="12157" spans="2:3" x14ac:dyDescent="0.3">
      <c r="B12157" s="4" t="s">
        <v>15994</v>
      </c>
      <c r="C12157" s="5">
        <v>0</v>
      </c>
    </row>
    <row r="12158" spans="2:3" x14ac:dyDescent="0.3">
      <c r="B12158" s="4" t="s">
        <v>16605</v>
      </c>
      <c r="C12158" s="5">
        <v>0</v>
      </c>
    </row>
    <row r="12159" spans="2:3" x14ac:dyDescent="0.3">
      <c r="B12159" s="4" t="s">
        <v>16423</v>
      </c>
      <c r="C12159" s="5">
        <v>0</v>
      </c>
    </row>
    <row r="12160" spans="2:3" x14ac:dyDescent="0.3">
      <c r="B12160" s="4" t="s">
        <v>16606</v>
      </c>
      <c r="C12160" s="5">
        <v>0</v>
      </c>
    </row>
    <row r="12161" spans="2:3" x14ac:dyDescent="0.3">
      <c r="B12161" s="4" t="s">
        <v>16007</v>
      </c>
      <c r="C12161" s="5">
        <v>0</v>
      </c>
    </row>
    <row r="12162" spans="2:3" x14ac:dyDescent="0.3">
      <c r="B12162" s="4" t="s">
        <v>16098</v>
      </c>
      <c r="C12162" s="5">
        <v>0</v>
      </c>
    </row>
    <row r="12163" spans="2:3" x14ac:dyDescent="0.3">
      <c r="B12163" s="4" t="s">
        <v>16977</v>
      </c>
      <c r="C12163" s="5">
        <v>0</v>
      </c>
    </row>
    <row r="12164" spans="2:3" x14ac:dyDescent="0.3">
      <c r="B12164" s="4" t="s">
        <v>16229</v>
      </c>
      <c r="C12164" s="5">
        <v>0</v>
      </c>
    </row>
    <row r="12165" spans="2:3" x14ac:dyDescent="0.3">
      <c r="B12165" s="4" t="s">
        <v>16978</v>
      </c>
      <c r="C12165" s="5">
        <v>0</v>
      </c>
    </row>
    <row r="12166" spans="2:3" x14ac:dyDescent="0.3">
      <c r="B12166" s="4" t="s">
        <v>16180</v>
      </c>
      <c r="C12166" s="5">
        <v>0</v>
      </c>
    </row>
    <row r="12167" spans="2:3" x14ac:dyDescent="0.3">
      <c r="B12167" s="4" t="s">
        <v>16979</v>
      </c>
      <c r="C12167" s="5">
        <v>0</v>
      </c>
    </row>
    <row r="12168" spans="2:3" x14ac:dyDescent="0.3">
      <c r="B12168" s="4" t="s">
        <v>17309</v>
      </c>
      <c r="C12168" s="5">
        <v>0</v>
      </c>
    </row>
    <row r="12169" spans="2:3" x14ac:dyDescent="0.3">
      <c r="B12169" s="4" t="s">
        <v>16980</v>
      </c>
      <c r="C12169" s="5">
        <v>0</v>
      </c>
    </row>
    <row r="12170" spans="2:3" x14ac:dyDescent="0.3">
      <c r="B12170" s="4" t="s">
        <v>17313</v>
      </c>
      <c r="C12170" s="5">
        <v>0</v>
      </c>
    </row>
    <row r="12171" spans="2:3" x14ac:dyDescent="0.3">
      <c r="B12171" s="4" t="s">
        <v>16424</v>
      </c>
      <c r="C12171" s="5">
        <v>0</v>
      </c>
    </row>
    <row r="12172" spans="2:3" x14ac:dyDescent="0.3">
      <c r="B12172" s="4" t="s">
        <v>17317</v>
      </c>
      <c r="C12172" s="5">
        <v>0</v>
      </c>
    </row>
    <row r="12173" spans="2:3" x14ac:dyDescent="0.3">
      <c r="B12173" s="4" t="s">
        <v>16023</v>
      </c>
      <c r="C12173" s="5">
        <v>0</v>
      </c>
    </row>
    <row r="12174" spans="2:3" x14ac:dyDescent="0.3">
      <c r="B12174" s="4" t="s">
        <v>16853</v>
      </c>
      <c r="C12174" s="5">
        <v>0</v>
      </c>
    </row>
    <row r="12175" spans="2:3" x14ac:dyDescent="0.3">
      <c r="B12175" s="4" t="s">
        <v>16983</v>
      </c>
      <c r="C12175" s="5">
        <v>0</v>
      </c>
    </row>
    <row r="12176" spans="2:3" x14ac:dyDescent="0.3">
      <c r="B12176" s="4" t="s">
        <v>16183</v>
      </c>
      <c r="C12176" s="5">
        <v>0</v>
      </c>
    </row>
    <row r="12177" spans="2:3" x14ac:dyDescent="0.3">
      <c r="B12177" s="4" t="s">
        <v>16030</v>
      </c>
      <c r="C12177" s="5">
        <v>0</v>
      </c>
    </row>
    <row r="12178" spans="2:3" x14ac:dyDescent="0.3">
      <c r="B12178" s="4" t="s">
        <v>16857</v>
      </c>
      <c r="C12178" s="5">
        <v>0</v>
      </c>
    </row>
    <row r="12179" spans="2:3" x14ac:dyDescent="0.3">
      <c r="B12179" s="4" t="s">
        <v>16345</v>
      </c>
      <c r="C12179" s="5">
        <v>0</v>
      </c>
    </row>
    <row r="12180" spans="2:3" x14ac:dyDescent="0.3">
      <c r="B12180" s="4" t="s">
        <v>16315</v>
      </c>
      <c r="C12180" s="5">
        <v>0</v>
      </c>
    </row>
    <row r="12181" spans="2:3" x14ac:dyDescent="0.3">
      <c r="B12181" s="4" t="s">
        <v>16683</v>
      </c>
      <c r="C12181" s="5">
        <v>0</v>
      </c>
    </row>
    <row r="12182" spans="2:3" x14ac:dyDescent="0.3">
      <c r="B12182" s="4" t="s">
        <v>16636</v>
      </c>
      <c r="C12182" s="5">
        <v>0</v>
      </c>
    </row>
    <row r="12183" spans="2:3" x14ac:dyDescent="0.3">
      <c r="B12183" s="4" t="s">
        <v>15990</v>
      </c>
      <c r="C12183" s="5">
        <v>0</v>
      </c>
    </row>
    <row r="12184" spans="2:3" x14ac:dyDescent="0.3">
      <c r="B12184" s="4" t="s">
        <v>17341</v>
      </c>
      <c r="C12184" s="5">
        <v>0</v>
      </c>
    </row>
    <row r="12185" spans="2:3" x14ac:dyDescent="0.3">
      <c r="B12185" s="4" t="s">
        <v>16126</v>
      </c>
      <c r="C12185" s="5">
        <v>0</v>
      </c>
    </row>
    <row r="12186" spans="2:3" x14ac:dyDescent="0.3">
      <c r="B12186" s="4" t="s">
        <v>16390</v>
      </c>
      <c r="C12186" s="5">
        <v>0</v>
      </c>
    </row>
    <row r="12187" spans="2:3" x14ac:dyDescent="0.3">
      <c r="B12187" s="4" t="s">
        <v>16989</v>
      </c>
      <c r="C12187" s="5">
        <v>0</v>
      </c>
    </row>
    <row r="12188" spans="2:3" x14ac:dyDescent="0.3">
      <c r="B12188" s="4" t="s">
        <v>16474</v>
      </c>
      <c r="C12188" s="5">
        <v>0</v>
      </c>
    </row>
    <row r="12189" spans="2:3" x14ac:dyDescent="0.3">
      <c r="B12189" s="4" t="s">
        <v>15941</v>
      </c>
      <c r="C12189" s="5">
        <v>0</v>
      </c>
    </row>
    <row r="12190" spans="2:3" x14ac:dyDescent="0.3">
      <c r="B12190" s="4" t="s">
        <v>16789</v>
      </c>
      <c r="C12190" s="5">
        <v>0</v>
      </c>
    </row>
    <row r="12191" spans="2:3" x14ac:dyDescent="0.3">
      <c r="B12191" s="4" t="s">
        <v>16760</v>
      </c>
      <c r="C12191" s="5">
        <v>0</v>
      </c>
    </row>
    <row r="12192" spans="2:3" x14ac:dyDescent="0.3">
      <c r="B12192" s="4" t="s">
        <v>17357</v>
      </c>
      <c r="C12192" s="5">
        <v>0</v>
      </c>
    </row>
    <row r="12193" spans="2:3" x14ac:dyDescent="0.3">
      <c r="B12193" s="4" t="s">
        <v>16992</v>
      </c>
      <c r="C12193" s="5">
        <v>0</v>
      </c>
    </row>
    <row r="12194" spans="2:3" x14ac:dyDescent="0.3">
      <c r="B12194" s="4" t="s">
        <v>16189</v>
      </c>
      <c r="C12194" s="5">
        <v>0</v>
      </c>
    </row>
    <row r="12195" spans="2:3" x14ac:dyDescent="0.3">
      <c r="B12195" s="4" t="s">
        <v>16252</v>
      </c>
      <c r="C12195" s="5">
        <v>0</v>
      </c>
    </row>
    <row r="12196" spans="2:3" x14ac:dyDescent="0.3">
      <c r="B12196" s="4" t="s">
        <v>16269</v>
      </c>
      <c r="C12196" s="5">
        <v>0</v>
      </c>
    </row>
    <row r="12197" spans="2:3" x14ac:dyDescent="0.3">
      <c r="B12197" s="4" t="s">
        <v>16994</v>
      </c>
      <c r="C12197" s="5">
        <v>0</v>
      </c>
    </row>
    <row r="12198" spans="2:3" x14ac:dyDescent="0.3">
      <c r="B12198" s="4" t="s">
        <v>16740</v>
      </c>
      <c r="C12198" s="5">
        <v>0</v>
      </c>
    </row>
    <row r="12199" spans="2:3" x14ac:dyDescent="0.3">
      <c r="B12199" s="4" t="s">
        <v>16995</v>
      </c>
      <c r="C12199" s="5">
        <v>0</v>
      </c>
    </row>
    <row r="12200" spans="2:3" x14ac:dyDescent="0.3">
      <c r="B12200" s="4" t="s">
        <v>17373</v>
      </c>
      <c r="C12200" s="5">
        <v>0</v>
      </c>
    </row>
    <row r="12201" spans="2:3" x14ac:dyDescent="0.3">
      <c r="B12201" s="4" t="s">
        <v>16996</v>
      </c>
      <c r="C12201" s="5">
        <v>0</v>
      </c>
    </row>
    <row r="12202" spans="2:3" x14ac:dyDescent="0.3">
      <c r="B12202" s="4" t="s">
        <v>17377</v>
      </c>
      <c r="C12202" s="5">
        <v>0</v>
      </c>
    </row>
    <row r="12203" spans="2:3" x14ac:dyDescent="0.3">
      <c r="B12203" s="4" t="s">
        <v>16255</v>
      </c>
      <c r="C12203" s="5">
        <v>0</v>
      </c>
    </row>
    <row r="12204" spans="2:3" x14ac:dyDescent="0.3">
      <c r="B12204" s="4" t="s">
        <v>16863</v>
      </c>
      <c r="C12204" s="5">
        <v>0</v>
      </c>
    </row>
    <row r="12205" spans="2:3" x14ac:dyDescent="0.3">
      <c r="B12205" s="4" t="s">
        <v>16998</v>
      </c>
      <c r="C12205" s="5">
        <v>0</v>
      </c>
    </row>
    <row r="12206" spans="2:3" x14ac:dyDescent="0.3">
      <c r="B12206" s="4" t="s">
        <v>17385</v>
      </c>
      <c r="C12206" s="5">
        <v>0</v>
      </c>
    </row>
    <row r="12207" spans="2:3" x14ac:dyDescent="0.3">
      <c r="B12207" s="4" t="s">
        <v>16520</v>
      </c>
      <c r="C12207" s="5">
        <v>0</v>
      </c>
    </row>
    <row r="12208" spans="2:3" x14ac:dyDescent="0.3">
      <c r="B12208" s="4" t="s">
        <v>17389</v>
      </c>
      <c r="C12208" s="5">
        <v>0</v>
      </c>
    </row>
    <row r="12209" spans="2:3" x14ac:dyDescent="0.3">
      <c r="B12209" s="4" t="s">
        <v>17000</v>
      </c>
      <c r="C12209" s="5">
        <v>0</v>
      </c>
    </row>
    <row r="12210" spans="2:3" x14ac:dyDescent="0.3">
      <c r="B12210" s="4" t="s">
        <v>16224</v>
      </c>
      <c r="C12210" s="5">
        <v>0</v>
      </c>
    </row>
    <row r="12211" spans="2:3" x14ac:dyDescent="0.3">
      <c r="B12211" s="4" t="s">
        <v>17001</v>
      </c>
      <c r="C12211" s="5">
        <v>0</v>
      </c>
    </row>
    <row r="12212" spans="2:3" x14ac:dyDescent="0.3">
      <c r="B12212" s="4" t="s">
        <v>16477</v>
      </c>
      <c r="C12212" s="5">
        <v>0</v>
      </c>
    </row>
    <row r="12213" spans="2:3" x14ac:dyDescent="0.3">
      <c r="B12213" s="4" t="s">
        <v>17002</v>
      </c>
      <c r="C12213" s="5">
        <v>0</v>
      </c>
    </row>
    <row r="12214" spans="2:3" x14ac:dyDescent="0.3">
      <c r="B12214" s="4" t="s">
        <v>16542</v>
      </c>
      <c r="C12214" s="5">
        <v>0</v>
      </c>
    </row>
    <row r="12215" spans="2:3" x14ac:dyDescent="0.3">
      <c r="B12215" s="4" t="s">
        <v>16264</v>
      </c>
      <c r="C12215" s="5">
        <v>0</v>
      </c>
    </row>
    <row r="12216" spans="2:3" x14ac:dyDescent="0.3">
      <c r="B12216" s="4" t="s">
        <v>17405</v>
      </c>
      <c r="C12216" s="5">
        <v>0</v>
      </c>
    </row>
    <row r="12217" spans="2:3" x14ac:dyDescent="0.3">
      <c r="B12217" s="4" t="s">
        <v>16643</v>
      </c>
      <c r="C12217" s="5">
        <v>0</v>
      </c>
    </row>
    <row r="12218" spans="2:3" x14ac:dyDescent="0.3">
      <c r="B12218" s="4" t="s">
        <v>17409</v>
      </c>
      <c r="C12218" s="5">
        <v>0</v>
      </c>
    </row>
    <row r="12219" spans="2:3" x14ac:dyDescent="0.3">
      <c r="B12219" s="4" t="s">
        <v>15995</v>
      </c>
      <c r="C12219" s="5">
        <v>0</v>
      </c>
    </row>
    <row r="12220" spans="2:3" x14ac:dyDescent="0.3">
      <c r="B12220" s="4" t="s">
        <v>15955</v>
      </c>
      <c r="C12220" s="5">
        <v>0</v>
      </c>
    </row>
    <row r="12221" spans="2:3" x14ac:dyDescent="0.3">
      <c r="B12221" s="4" t="s">
        <v>16053</v>
      </c>
      <c r="C12221" s="5">
        <v>0</v>
      </c>
    </row>
    <row r="12222" spans="2:3" x14ac:dyDescent="0.3">
      <c r="B12222" s="4" t="s">
        <v>17417</v>
      </c>
      <c r="C12222" s="5">
        <v>0</v>
      </c>
    </row>
    <row r="12223" spans="2:3" x14ac:dyDescent="0.3">
      <c r="B12223" s="4" t="s">
        <v>17007</v>
      </c>
      <c r="C12223" s="5">
        <v>0</v>
      </c>
    </row>
    <row r="12224" spans="2:3" x14ac:dyDescent="0.3">
      <c r="B12224" s="4" t="s">
        <v>16482</v>
      </c>
      <c r="C12224" s="5">
        <v>0</v>
      </c>
    </row>
    <row r="12225" spans="2:3" x14ac:dyDescent="0.3">
      <c r="B12225" s="4" t="s">
        <v>16226</v>
      </c>
      <c r="C12225" s="5">
        <v>0</v>
      </c>
    </row>
    <row r="12226" spans="2:3" x14ac:dyDescent="0.3">
      <c r="B12226" s="4" t="s">
        <v>16483</v>
      </c>
      <c r="C12226" s="5">
        <v>0</v>
      </c>
    </row>
    <row r="12227" spans="2:3" x14ac:dyDescent="0.3">
      <c r="B12227" s="4" t="s">
        <v>16371</v>
      </c>
      <c r="C12227" s="5">
        <v>0</v>
      </c>
    </row>
    <row r="12228" spans="2:3" x14ac:dyDescent="0.3">
      <c r="B12228" s="4" t="s">
        <v>16327</v>
      </c>
      <c r="C12228" s="5">
        <v>0</v>
      </c>
    </row>
    <row r="12229" spans="2:3" x14ac:dyDescent="0.3">
      <c r="B12229" s="4" t="s">
        <v>16498</v>
      </c>
      <c r="C12229" s="5">
        <v>0</v>
      </c>
    </row>
    <row r="12230" spans="2:3" x14ac:dyDescent="0.3">
      <c r="B12230" s="4" t="s">
        <v>16328</v>
      </c>
      <c r="C12230" s="5">
        <v>0</v>
      </c>
    </row>
    <row r="12231" spans="2:3" x14ac:dyDescent="0.3">
      <c r="B12231" s="4" t="s">
        <v>16386</v>
      </c>
      <c r="C12231" s="5">
        <v>0</v>
      </c>
    </row>
    <row r="12232" spans="2:3" x14ac:dyDescent="0.3">
      <c r="B12232" s="4" t="s">
        <v>16239</v>
      </c>
      <c r="C12232" s="5">
        <v>0</v>
      </c>
    </row>
    <row r="12233" spans="2:3" x14ac:dyDescent="0.3">
      <c r="B12233" s="4" t="s">
        <v>16568</v>
      </c>
      <c r="C12233" s="5">
        <v>0</v>
      </c>
    </row>
    <row r="12234" spans="2:3" x14ac:dyDescent="0.3">
      <c r="B12234" s="4" t="s">
        <v>17441</v>
      </c>
      <c r="C12234" s="5">
        <v>0</v>
      </c>
    </row>
    <row r="12235" spans="2:3" x14ac:dyDescent="0.3">
      <c r="B12235" s="4" t="s">
        <v>16346</v>
      </c>
      <c r="C12235" s="5">
        <v>0</v>
      </c>
    </row>
    <row r="12236" spans="2:3" x14ac:dyDescent="0.3">
      <c r="B12236" s="4" t="s">
        <v>16201</v>
      </c>
      <c r="C12236" s="5">
        <v>0</v>
      </c>
    </row>
    <row r="12237" spans="2:3" x14ac:dyDescent="0.3">
      <c r="B12237" s="4" t="s">
        <v>16209</v>
      </c>
      <c r="C12237" s="5">
        <v>0</v>
      </c>
    </row>
    <row r="12238" spans="2:3" x14ac:dyDescent="0.3">
      <c r="B12238" s="4" t="s">
        <v>15968</v>
      </c>
      <c r="C12238" s="5">
        <v>0</v>
      </c>
    </row>
    <row r="12239" spans="2:3" x14ac:dyDescent="0.3">
      <c r="B12239" s="4" t="s">
        <v>17015</v>
      </c>
      <c r="C12239" s="5">
        <v>0</v>
      </c>
    </row>
    <row r="12240" spans="2:3" x14ac:dyDescent="0.3">
      <c r="B12240" s="4" t="s">
        <v>16054</v>
      </c>
      <c r="C12240" s="5">
        <v>0</v>
      </c>
    </row>
    <row r="12241" spans="2:3" x14ac:dyDescent="0.3">
      <c r="B12241" s="4" t="s">
        <v>16287</v>
      </c>
      <c r="C12241" s="5">
        <v>0</v>
      </c>
    </row>
    <row r="12242" spans="2:3" x14ac:dyDescent="0.3">
      <c r="B12242" s="4" t="s">
        <v>16156</v>
      </c>
      <c r="C12242" s="5">
        <v>0</v>
      </c>
    </row>
    <row r="12243" spans="2:3" x14ac:dyDescent="0.3">
      <c r="B12243" s="4" t="s">
        <v>16785</v>
      </c>
      <c r="C12243" s="5">
        <v>0</v>
      </c>
    </row>
    <row r="12244" spans="2:3" x14ac:dyDescent="0.3">
      <c r="B12244" s="4" t="s">
        <v>16041</v>
      </c>
      <c r="C12244" s="5">
        <v>0</v>
      </c>
    </row>
    <row r="12245" spans="2:3" x14ac:dyDescent="0.3">
      <c r="B12245" s="4" t="s">
        <v>16211</v>
      </c>
      <c r="C12245" s="5">
        <v>0</v>
      </c>
    </row>
    <row r="12246" spans="2:3" x14ac:dyDescent="0.3">
      <c r="B12246" s="4" t="s">
        <v>17168</v>
      </c>
      <c r="C12246" s="5">
        <v>0</v>
      </c>
    </row>
    <row r="12247" spans="2:3" x14ac:dyDescent="0.3">
      <c r="B12247" s="4" t="s">
        <v>16431</v>
      </c>
      <c r="C12247" s="5">
        <v>0</v>
      </c>
    </row>
    <row r="12248" spans="2:3" x14ac:dyDescent="0.3">
      <c r="B12248" s="4" t="s">
        <v>16349</v>
      </c>
      <c r="C12248" s="5">
        <v>0</v>
      </c>
    </row>
    <row r="12249" spans="2:3" x14ac:dyDescent="0.3">
      <c r="B12249" s="4" t="s">
        <v>16584</v>
      </c>
      <c r="C12249" s="5">
        <v>0</v>
      </c>
    </row>
    <row r="12250" spans="2:3" x14ac:dyDescent="0.3">
      <c r="B12250" s="4" t="s">
        <v>16452</v>
      </c>
      <c r="C12250" s="5">
        <v>0</v>
      </c>
    </row>
    <row r="12251" spans="2:3" x14ac:dyDescent="0.3">
      <c r="B12251" s="4" t="s">
        <v>17021</v>
      </c>
      <c r="C12251" s="5">
        <v>0</v>
      </c>
    </row>
    <row r="12252" spans="2:3" x14ac:dyDescent="0.3">
      <c r="B12252" s="4" t="s">
        <v>17174</v>
      </c>
      <c r="C12252" s="5">
        <v>0</v>
      </c>
    </row>
    <row r="12253" spans="2:3" x14ac:dyDescent="0.3">
      <c r="B12253" s="4" t="s">
        <v>16086</v>
      </c>
      <c r="C12253" s="5">
        <v>0</v>
      </c>
    </row>
    <row r="12254" spans="2:3" x14ac:dyDescent="0.3">
      <c r="B12254" s="4" t="s">
        <v>17176</v>
      </c>
      <c r="C12254" s="5">
        <v>0</v>
      </c>
    </row>
    <row r="12255" spans="2:3" x14ac:dyDescent="0.3">
      <c r="B12255" s="4" t="s">
        <v>16585</v>
      </c>
      <c r="C12255" s="5">
        <v>0</v>
      </c>
    </row>
    <row r="12256" spans="2:3" x14ac:dyDescent="0.3">
      <c r="B12256" s="4" t="s">
        <v>16093</v>
      </c>
      <c r="C12256" s="5">
        <v>0</v>
      </c>
    </row>
    <row r="12257" spans="2:3" x14ac:dyDescent="0.3">
      <c r="B12257" s="4" t="s">
        <v>17024</v>
      </c>
      <c r="C12257" s="5">
        <v>0</v>
      </c>
    </row>
    <row r="12258" spans="2:3" x14ac:dyDescent="0.3">
      <c r="B12258" s="4" t="s">
        <v>16266</v>
      </c>
      <c r="C12258" s="5">
        <v>0</v>
      </c>
    </row>
    <row r="12259" spans="2:3" x14ac:dyDescent="0.3">
      <c r="B12259" s="4" t="s">
        <v>16569</v>
      </c>
      <c r="C12259" s="5">
        <v>0</v>
      </c>
    </row>
    <row r="12260" spans="2:3" x14ac:dyDescent="0.3">
      <c r="B12260" s="4" t="s">
        <v>16061</v>
      </c>
      <c r="C12260" s="5">
        <v>0</v>
      </c>
    </row>
    <row r="12261" spans="2:3" x14ac:dyDescent="0.3">
      <c r="B12261" s="4" t="s">
        <v>16815</v>
      </c>
      <c r="C12261" s="5">
        <v>0</v>
      </c>
    </row>
    <row r="12262" spans="2:3" x14ac:dyDescent="0.3">
      <c r="B12262" s="4" t="s">
        <v>17184</v>
      </c>
      <c r="C12262" s="5">
        <v>0</v>
      </c>
    </row>
    <row r="12263" spans="2:3" x14ac:dyDescent="0.3">
      <c r="B12263" s="4" t="s">
        <v>16088</v>
      </c>
      <c r="C12263" s="5">
        <v>0</v>
      </c>
    </row>
    <row r="12264" spans="2:3" x14ac:dyDescent="0.3">
      <c r="B12264" s="4" t="s">
        <v>17186</v>
      </c>
      <c r="C12264" s="5">
        <v>0</v>
      </c>
    </row>
    <row r="12265" spans="2:3" x14ac:dyDescent="0.3">
      <c r="B12265" s="4" t="s">
        <v>16227</v>
      </c>
      <c r="C12265" s="5">
        <v>0</v>
      </c>
    </row>
    <row r="12266" spans="2:3" x14ac:dyDescent="0.3">
      <c r="B12266" s="4" t="s">
        <v>17188</v>
      </c>
      <c r="C12266" s="5">
        <v>0</v>
      </c>
    </row>
    <row r="12267" spans="2:3" x14ac:dyDescent="0.3">
      <c r="B12267" s="4" t="s">
        <v>16522</v>
      </c>
      <c r="C12267" s="5">
        <v>0</v>
      </c>
    </row>
    <row r="12268" spans="2:3" x14ac:dyDescent="0.3">
      <c r="B12268" s="4" t="s">
        <v>17190</v>
      </c>
      <c r="C12268" s="5">
        <v>0</v>
      </c>
    </row>
    <row r="12269" spans="2:3" x14ac:dyDescent="0.3">
      <c r="B12269" s="4" t="s">
        <v>16523</v>
      </c>
      <c r="C12269" s="5">
        <v>0</v>
      </c>
    </row>
    <row r="12270" spans="2:3" x14ac:dyDescent="0.3">
      <c r="B12270" s="4" t="s">
        <v>15989</v>
      </c>
      <c r="C12270" s="5">
        <v>0</v>
      </c>
    </row>
    <row r="12271" spans="2:3" x14ac:dyDescent="0.3">
      <c r="B12271" s="4" t="s">
        <v>17031</v>
      </c>
      <c r="C12271" s="5">
        <v>0</v>
      </c>
    </row>
    <row r="12272" spans="2:3" x14ac:dyDescent="0.3">
      <c r="B12272" s="4" t="s">
        <v>17194</v>
      </c>
      <c r="C12272" s="5">
        <v>0</v>
      </c>
    </row>
    <row r="12273" spans="2:3" x14ac:dyDescent="0.3">
      <c r="B12273" s="4" t="s">
        <v>17032</v>
      </c>
      <c r="C12273" s="5">
        <v>0</v>
      </c>
    </row>
    <row r="12274" spans="2:3" x14ac:dyDescent="0.3">
      <c r="B12274" s="4" t="s">
        <v>16596</v>
      </c>
      <c r="C12274" s="5">
        <v>0</v>
      </c>
    </row>
    <row r="12275" spans="2:3" x14ac:dyDescent="0.3">
      <c r="B12275" s="4" t="s">
        <v>17033</v>
      </c>
      <c r="C12275" s="5">
        <v>0</v>
      </c>
    </row>
    <row r="12276" spans="2:3" x14ac:dyDescent="0.3">
      <c r="B12276" s="4" t="s">
        <v>17198</v>
      </c>
      <c r="C12276" s="5">
        <v>0</v>
      </c>
    </row>
    <row r="12277" spans="2:3" x14ac:dyDescent="0.3">
      <c r="B12277" s="4" t="s">
        <v>17034</v>
      </c>
      <c r="C12277" s="5">
        <v>0</v>
      </c>
    </row>
    <row r="12278" spans="2:3" x14ac:dyDescent="0.3">
      <c r="B12278" s="4" t="s">
        <v>17200</v>
      </c>
      <c r="C12278" s="5">
        <v>0</v>
      </c>
    </row>
    <row r="12279" spans="2:3" x14ac:dyDescent="0.3">
      <c r="B12279" s="4" t="s">
        <v>16432</v>
      </c>
      <c r="C12279" s="5">
        <v>0</v>
      </c>
    </row>
    <row r="12280" spans="2:3" x14ac:dyDescent="0.3">
      <c r="B12280" s="4" t="s">
        <v>16598</v>
      </c>
      <c r="C12280" s="5">
        <v>0</v>
      </c>
    </row>
    <row r="12281" spans="2:3" x14ac:dyDescent="0.3">
      <c r="B12281" s="4" t="s">
        <v>17036</v>
      </c>
      <c r="C12281" s="5">
        <v>0</v>
      </c>
    </row>
    <row r="12282" spans="2:3" x14ac:dyDescent="0.3">
      <c r="B12282" s="4" t="s">
        <v>17204</v>
      </c>
      <c r="C12282" s="5">
        <v>0</v>
      </c>
    </row>
    <row r="12283" spans="2:3" x14ac:dyDescent="0.3">
      <c r="B12283" s="4" t="s">
        <v>17037</v>
      </c>
      <c r="C12283" s="5">
        <v>0</v>
      </c>
    </row>
    <row r="12284" spans="2:3" x14ac:dyDescent="0.3">
      <c r="B12284" s="4" t="s">
        <v>16716</v>
      </c>
      <c r="C12284" s="5">
        <v>0</v>
      </c>
    </row>
    <row r="12285" spans="2:3" x14ac:dyDescent="0.3">
      <c r="B12285" s="4" t="s">
        <v>17038</v>
      </c>
      <c r="C12285" s="5">
        <v>0</v>
      </c>
    </row>
    <row r="12286" spans="2:3" x14ac:dyDescent="0.3">
      <c r="B12286" s="4" t="s">
        <v>16013</v>
      </c>
      <c r="C12286" s="5">
        <v>0</v>
      </c>
    </row>
    <row r="12287" spans="2:3" x14ac:dyDescent="0.3">
      <c r="B12287" s="4" t="s">
        <v>17039</v>
      </c>
      <c r="C12287" s="5">
        <v>0</v>
      </c>
    </row>
    <row r="12288" spans="2:3" x14ac:dyDescent="0.3">
      <c r="B12288" s="4" t="s">
        <v>16458</v>
      </c>
      <c r="C12288" s="5">
        <v>0</v>
      </c>
    </row>
    <row r="12289" spans="2:3" x14ac:dyDescent="0.3">
      <c r="B12289" s="4" t="s">
        <v>16695</v>
      </c>
      <c r="C12289" s="5">
        <v>0</v>
      </c>
    </row>
    <row r="12290" spans="2:3" x14ac:dyDescent="0.3">
      <c r="B12290" s="4" t="s">
        <v>16531</v>
      </c>
      <c r="C12290" s="5">
        <v>0</v>
      </c>
    </row>
    <row r="12291" spans="2:3" x14ac:dyDescent="0.3">
      <c r="B12291" s="4" t="s">
        <v>16347</v>
      </c>
      <c r="C12291" s="5">
        <v>0</v>
      </c>
    </row>
    <row r="12292" spans="2:3" x14ac:dyDescent="0.3">
      <c r="B12292" s="4" t="s">
        <v>16049</v>
      </c>
      <c r="C12292" s="5">
        <v>0</v>
      </c>
    </row>
    <row r="12293" spans="2:3" x14ac:dyDescent="0.3">
      <c r="B12293" s="4" t="s">
        <v>16696</v>
      </c>
      <c r="C12293" s="5">
        <v>0</v>
      </c>
    </row>
    <row r="12294" spans="2:3" x14ac:dyDescent="0.3">
      <c r="B12294" s="4" t="s">
        <v>17216</v>
      </c>
      <c r="C12294" s="5">
        <v>0</v>
      </c>
    </row>
    <row r="12295" spans="2:3" x14ac:dyDescent="0.3">
      <c r="B12295" s="4" t="s">
        <v>16817</v>
      </c>
      <c r="C12295" s="5">
        <v>0</v>
      </c>
    </row>
    <row r="12296" spans="2:3" x14ac:dyDescent="0.3">
      <c r="B12296" s="4" t="s">
        <v>17218</v>
      </c>
      <c r="C12296" s="5">
        <v>0</v>
      </c>
    </row>
    <row r="12297" spans="2:3" x14ac:dyDescent="0.3">
      <c r="B12297" s="4" t="s">
        <v>17044</v>
      </c>
      <c r="C12297" s="5">
        <v>0</v>
      </c>
    </row>
    <row r="12298" spans="2:3" x14ac:dyDescent="0.3">
      <c r="B12298" s="4" t="s">
        <v>16534</v>
      </c>
      <c r="C12298" s="5">
        <v>0</v>
      </c>
    </row>
    <row r="12299" spans="2:3" x14ac:dyDescent="0.3">
      <c r="B12299" s="4" t="s">
        <v>15931</v>
      </c>
      <c r="C12299" s="5">
        <v>0</v>
      </c>
    </row>
    <row r="12300" spans="2:3" x14ac:dyDescent="0.3">
      <c r="B12300" s="4" t="s">
        <v>17222</v>
      </c>
      <c r="C12300" s="5">
        <v>0</v>
      </c>
    </row>
    <row r="12301" spans="2:3" x14ac:dyDescent="0.3">
      <c r="B12301" s="4" t="s">
        <v>17046</v>
      </c>
      <c r="C12301" s="5">
        <v>0</v>
      </c>
    </row>
    <row r="12302" spans="2:3" x14ac:dyDescent="0.3">
      <c r="B12302" s="4" t="s">
        <v>17224</v>
      </c>
      <c r="C12302" s="5">
        <v>0</v>
      </c>
    </row>
    <row r="12303" spans="2:3" x14ac:dyDescent="0.3">
      <c r="B12303" s="4" t="s">
        <v>16434</v>
      </c>
      <c r="C12303" s="5">
        <v>0</v>
      </c>
    </row>
    <row r="12304" spans="2:3" x14ac:dyDescent="0.3">
      <c r="B12304" s="4" t="s">
        <v>16491</v>
      </c>
      <c r="C12304" s="5">
        <v>0</v>
      </c>
    </row>
    <row r="12305" spans="2:3" x14ac:dyDescent="0.3">
      <c r="B12305" s="4" t="s">
        <v>16435</v>
      </c>
      <c r="C12305" s="5">
        <v>0</v>
      </c>
    </row>
    <row r="12306" spans="2:3" x14ac:dyDescent="0.3">
      <c r="B12306" s="4" t="s">
        <v>17228</v>
      </c>
      <c r="C12306" s="5">
        <v>0</v>
      </c>
    </row>
    <row r="12307" spans="2:3" x14ac:dyDescent="0.3">
      <c r="B12307" s="4" t="s">
        <v>17049</v>
      </c>
      <c r="C12307" s="5">
        <v>0</v>
      </c>
    </row>
    <row r="12308" spans="2:3" x14ac:dyDescent="0.3">
      <c r="B12308" s="4" t="s">
        <v>17230</v>
      </c>
      <c r="C12308" s="5">
        <v>0</v>
      </c>
    </row>
    <row r="12309" spans="2:3" x14ac:dyDescent="0.3">
      <c r="B12309" s="4" t="s">
        <v>17050</v>
      </c>
      <c r="C12309" s="5">
        <v>0</v>
      </c>
    </row>
    <row r="12310" spans="2:3" x14ac:dyDescent="0.3">
      <c r="B12310" s="4" t="s">
        <v>17232</v>
      </c>
      <c r="C12310" s="5">
        <v>0</v>
      </c>
    </row>
    <row r="12311" spans="2:3" x14ac:dyDescent="0.3">
      <c r="B12311" s="4" t="s">
        <v>16213</v>
      </c>
      <c r="C12311" s="5">
        <v>0</v>
      </c>
    </row>
    <row r="12312" spans="2:3" x14ac:dyDescent="0.3">
      <c r="B12312" s="4" t="s">
        <v>17234</v>
      </c>
      <c r="C12312" s="5">
        <v>0</v>
      </c>
    </row>
    <row r="12313" spans="2:3" x14ac:dyDescent="0.3">
      <c r="B12313" s="4" t="s">
        <v>16818</v>
      </c>
      <c r="C12313" s="5">
        <v>0</v>
      </c>
    </row>
    <row r="12314" spans="2:3" x14ac:dyDescent="0.3">
      <c r="B12314" s="4" t="s">
        <v>16719</v>
      </c>
      <c r="C12314" s="5">
        <v>0</v>
      </c>
    </row>
    <row r="12315" spans="2:3" x14ac:dyDescent="0.3">
      <c r="B12315" s="4" t="s">
        <v>17053</v>
      </c>
      <c r="C12315" s="5">
        <v>0</v>
      </c>
    </row>
    <row r="12316" spans="2:3" x14ac:dyDescent="0.3">
      <c r="B12316" s="4" t="s">
        <v>16001</v>
      </c>
      <c r="C12316" s="5">
        <v>0</v>
      </c>
    </row>
    <row r="12317" spans="2:3" x14ac:dyDescent="0.3">
      <c r="B12317" s="4" t="s">
        <v>15959</v>
      </c>
      <c r="C12317" s="5">
        <v>0</v>
      </c>
    </row>
    <row r="12318" spans="2:3" x14ac:dyDescent="0.3">
      <c r="B12318" s="4" t="s">
        <v>16501</v>
      </c>
      <c r="C12318" s="5">
        <v>0</v>
      </c>
    </row>
    <row r="12319" spans="2:3" x14ac:dyDescent="0.3">
      <c r="B12319" s="4" t="s">
        <v>17055</v>
      </c>
      <c r="C12319" s="5">
        <v>0</v>
      </c>
    </row>
    <row r="12320" spans="2:3" x14ac:dyDescent="0.3">
      <c r="B12320" s="4" t="s">
        <v>17242</v>
      </c>
      <c r="C12320" s="5">
        <v>0</v>
      </c>
    </row>
    <row r="12321" spans="2:3" x14ac:dyDescent="0.3">
      <c r="B12321" s="4" t="s">
        <v>17056</v>
      </c>
      <c r="C12321" s="5">
        <v>0</v>
      </c>
    </row>
    <row r="12322" spans="2:3" x14ac:dyDescent="0.3">
      <c r="B12322" s="4" t="s">
        <v>17244</v>
      </c>
      <c r="C12322" s="5">
        <v>0</v>
      </c>
    </row>
    <row r="12323" spans="2:3" x14ac:dyDescent="0.3">
      <c r="B12323" s="4" t="s">
        <v>16587</v>
      </c>
      <c r="C12323" s="5">
        <v>0</v>
      </c>
    </row>
    <row r="12324" spans="2:3" x14ac:dyDescent="0.3">
      <c r="B12324" s="4" t="s">
        <v>17246</v>
      </c>
      <c r="C12324" s="5">
        <v>0</v>
      </c>
    </row>
    <row r="12325" spans="2:3" x14ac:dyDescent="0.3">
      <c r="B12325" s="4" t="s">
        <v>17058</v>
      </c>
      <c r="C12325" s="5">
        <v>0</v>
      </c>
    </row>
    <row r="12326" spans="2:3" x14ac:dyDescent="0.3">
      <c r="B12326" s="4" t="s">
        <v>17248</v>
      </c>
      <c r="C12326" s="5">
        <v>0</v>
      </c>
    </row>
    <row r="12327" spans="2:3" x14ac:dyDescent="0.3">
      <c r="B12327" s="4" t="s">
        <v>16089</v>
      </c>
      <c r="C12327" s="5">
        <v>0</v>
      </c>
    </row>
    <row r="12328" spans="2:3" x14ac:dyDescent="0.3">
      <c r="B12328" s="4" t="s">
        <v>16463</v>
      </c>
      <c r="C12328" s="5">
        <v>0</v>
      </c>
    </row>
    <row r="12329" spans="2:3" x14ac:dyDescent="0.3">
      <c r="B12329" s="4" t="s">
        <v>17060</v>
      </c>
      <c r="C12329" s="5">
        <v>0</v>
      </c>
    </row>
    <row r="12330" spans="2:3" x14ac:dyDescent="0.3">
      <c r="B12330" s="4" t="s">
        <v>17252</v>
      </c>
      <c r="C12330" s="5">
        <v>0</v>
      </c>
    </row>
    <row r="12331" spans="2:3" x14ac:dyDescent="0.3">
      <c r="B12331" s="4" t="s">
        <v>16700</v>
      </c>
      <c r="C12331" s="5">
        <v>0</v>
      </c>
    </row>
    <row r="12332" spans="2:3" x14ac:dyDescent="0.3">
      <c r="B12332" s="4" t="s">
        <v>17254</v>
      </c>
      <c r="C12332" s="5">
        <v>0</v>
      </c>
    </row>
    <row r="12333" spans="2:3" x14ac:dyDescent="0.3">
      <c r="B12333" s="4" t="s">
        <v>16763</v>
      </c>
      <c r="C12333" s="5">
        <v>0</v>
      </c>
    </row>
    <row r="12334" spans="2:3" x14ac:dyDescent="0.3">
      <c r="B12334" s="4" t="s">
        <v>17256</v>
      </c>
      <c r="C12334" s="5">
        <v>0</v>
      </c>
    </row>
    <row r="12335" spans="2:3" x14ac:dyDescent="0.3">
      <c r="B12335" s="4" t="s">
        <v>17063</v>
      </c>
      <c r="C12335" s="5">
        <v>0</v>
      </c>
    </row>
    <row r="12336" spans="2:3" x14ac:dyDescent="0.3">
      <c r="B12336" s="4" t="s">
        <v>17258</v>
      </c>
      <c r="C12336" s="5">
        <v>0</v>
      </c>
    </row>
    <row r="12337" spans="2:3" x14ac:dyDescent="0.3">
      <c r="B12337" s="4" t="s">
        <v>17064</v>
      </c>
      <c r="C12337" s="5">
        <v>0</v>
      </c>
    </row>
    <row r="12338" spans="2:3" x14ac:dyDescent="0.3">
      <c r="B12338" s="4" t="s">
        <v>16724</v>
      </c>
      <c r="C12338" s="5">
        <v>0</v>
      </c>
    </row>
    <row r="12339" spans="2:3" x14ac:dyDescent="0.3">
      <c r="B12339" s="4" t="s">
        <v>17065</v>
      </c>
      <c r="C12339" s="5">
        <v>0</v>
      </c>
    </row>
    <row r="12340" spans="2:3" x14ac:dyDescent="0.3">
      <c r="B12340" s="4" t="s">
        <v>16490</v>
      </c>
      <c r="C12340" s="5">
        <v>0</v>
      </c>
    </row>
    <row r="12341" spans="2:3" x14ac:dyDescent="0.3">
      <c r="B12341" s="4" t="s">
        <v>17066</v>
      </c>
      <c r="C12341" s="5">
        <v>0</v>
      </c>
    </row>
    <row r="12342" spans="2:3" x14ac:dyDescent="0.3">
      <c r="B12342" s="4" t="s">
        <v>16766</v>
      </c>
      <c r="C12342" s="5">
        <v>0</v>
      </c>
    </row>
    <row r="12343" spans="2:3" x14ac:dyDescent="0.3">
      <c r="B12343" s="4" t="s">
        <v>16820</v>
      </c>
      <c r="C12343" s="5">
        <v>0</v>
      </c>
    </row>
    <row r="12344" spans="2:3" x14ac:dyDescent="0.3">
      <c r="B12344" s="4" t="s">
        <v>15993</v>
      </c>
      <c r="C12344" s="5">
        <v>0</v>
      </c>
    </row>
    <row r="12345" spans="2:3" x14ac:dyDescent="0.3">
      <c r="B12345" s="4" t="s">
        <v>16629</v>
      </c>
      <c r="C12345" s="5">
        <v>0</v>
      </c>
    </row>
    <row r="12346" spans="2:3" x14ac:dyDescent="0.3">
      <c r="B12346" s="4" t="s">
        <v>16171</v>
      </c>
      <c r="C12346" s="5">
        <v>0</v>
      </c>
    </row>
    <row r="12347" spans="2:3" x14ac:dyDescent="0.3">
      <c r="B12347" s="4" t="s">
        <v>17069</v>
      </c>
      <c r="C12347" s="5">
        <v>0</v>
      </c>
    </row>
    <row r="12348" spans="2:3" x14ac:dyDescent="0.3">
      <c r="B12348" s="4" t="s">
        <v>17270</v>
      </c>
      <c r="C12348" s="5">
        <v>0</v>
      </c>
    </row>
    <row r="12349" spans="2:3" x14ac:dyDescent="0.3">
      <c r="B12349" s="4" t="s">
        <v>16290</v>
      </c>
      <c r="C12349" s="5">
        <v>0</v>
      </c>
    </row>
    <row r="12350" spans="2:3" x14ac:dyDescent="0.3">
      <c r="B12350" s="4" t="s">
        <v>17272</v>
      </c>
      <c r="C12350" s="5">
        <v>0</v>
      </c>
    </row>
    <row r="12351" spans="2:3" x14ac:dyDescent="0.3">
      <c r="B12351" s="4" t="s">
        <v>16136</v>
      </c>
      <c r="C12351" s="5">
        <v>0</v>
      </c>
    </row>
    <row r="12352" spans="2:3" x14ac:dyDescent="0.3">
      <c r="B12352" s="4" t="s">
        <v>17274</v>
      </c>
      <c r="C12352" s="5">
        <v>0</v>
      </c>
    </row>
    <row r="12353" spans="2:3" x14ac:dyDescent="0.3">
      <c r="B12353" s="4" t="s">
        <v>15988</v>
      </c>
      <c r="C12353" s="5">
        <v>0</v>
      </c>
    </row>
    <row r="12354" spans="2:3" x14ac:dyDescent="0.3">
      <c r="B12354" s="4" t="s">
        <v>16314</v>
      </c>
      <c r="C12354" s="5">
        <v>0</v>
      </c>
    </row>
    <row r="12355" spans="2:3" x14ac:dyDescent="0.3">
      <c r="B12355" s="4" t="s">
        <v>17073</v>
      </c>
      <c r="C12355" s="5">
        <v>0</v>
      </c>
    </row>
    <row r="12356" spans="2:3" x14ac:dyDescent="0.3">
      <c r="B12356" s="4" t="s">
        <v>16634</v>
      </c>
      <c r="C12356" s="5">
        <v>0</v>
      </c>
    </row>
    <row r="12357" spans="2:3" x14ac:dyDescent="0.3">
      <c r="B12357" s="4" t="s">
        <v>17074</v>
      </c>
      <c r="C12357" s="5">
        <v>0</v>
      </c>
    </row>
    <row r="12358" spans="2:3" x14ac:dyDescent="0.3">
      <c r="B12358" s="4" t="s">
        <v>16218</v>
      </c>
      <c r="C12358" s="5">
        <v>0</v>
      </c>
    </row>
    <row r="12359" spans="2:3" x14ac:dyDescent="0.3">
      <c r="B12359" s="4" t="s">
        <v>16773</v>
      </c>
      <c r="C12359" s="5">
        <v>0</v>
      </c>
    </row>
    <row r="12360" spans="2:3" x14ac:dyDescent="0.3">
      <c r="B12360" s="4" t="s">
        <v>16097</v>
      </c>
      <c r="C12360" s="5">
        <v>0</v>
      </c>
    </row>
    <row r="12361" spans="2:3" x14ac:dyDescent="0.3">
      <c r="B12361" s="4" t="s">
        <v>17076</v>
      </c>
      <c r="C12361" s="5">
        <v>0</v>
      </c>
    </row>
    <row r="12362" spans="2:3" x14ac:dyDescent="0.3">
      <c r="B12362" s="4" t="s">
        <v>16777</v>
      </c>
      <c r="C12362" s="5">
        <v>0</v>
      </c>
    </row>
    <row r="12363" spans="2:3" x14ac:dyDescent="0.3">
      <c r="B12363" s="4" t="s">
        <v>17077</v>
      </c>
      <c r="C12363" s="5">
        <v>0</v>
      </c>
    </row>
    <row r="12364" spans="2:3" x14ac:dyDescent="0.3">
      <c r="B12364" s="4" t="s">
        <v>16603</v>
      </c>
      <c r="C12364" s="5">
        <v>0</v>
      </c>
    </row>
    <row r="12365" spans="2:3" x14ac:dyDescent="0.3">
      <c r="B12365" s="4" t="s">
        <v>15957</v>
      </c>
      <c r="C12365" s="5">
        <v>0</v>
      </c>
    </row>
    <row r="12366" spans="2:3" x14ac:dyDescent="0.3">
      <c r="B12366" s="4" t="s">
        <v>16548</v>
      </c>
      <c r="C12366" s="5">
        <v>0</v>
      </c>
    </row>
    <row r="12367" spans="2:3" x14ac:dyDescent="0.3">
      <c r="B12367" s="4" t="s">
        <v>17079</v>
      </c>
      <c r="C12367" s="5">
        <v>0</v>
      </c>
    </row>
    <row r="12368" spans="2:3" x14ac:dyDescent="0.3">
      <c r="B12368" s="4" t="s">
        <v>15979</v>
      </c>
      <c r="C12368" s="5">
        <v>0</v>
      </c>
    </row>
    <row r="12369" spans="2:3" x14ac:dyDescent="0.3">
      <c r="B12369" s="4" t="s">
        <v>17080</v>
      </c>
      <c r="C12369" s="5">
        <v>0</v>
      </c>
    </row>
    <row r="12370" spans="2:3" x14ac:dyDescent="0.3">
      <c r="B12370" s="4" t="s">
        <v>15980</v>
      </c>
      <c r="C12370" s="5">
        <v>0</v>
      </c>
    </row>
    <row r="12371" spans="2:3" x14ac:dyDescent="0.3">
      <c r="B12371" s="4" t="s">
        <v>17081</v>
      </c>
      <c r="C12371" s="5">
        <v>0</v>
      </c>
    </row>
    <row r="12372" spans="2:3" x14ac:dyDescent="0.3">
      <c r="B12372" s="4" t="s">
        <v>16494</v>
      </c>
      <c r="C12372" s="5">
        <v>0</v>
      </c>
    </row>
    <row r="12373" spans="2:3" x14ac:dyDescent="0.3">
      <c r="B12373" s="4" t="s">
        <v>17082</v>
      </c>
      <c r="C12373" s="5">
        <v>0</v>
      </c>
    </row>
    <row r="12374" spans="2:3" x14ac:dyDescent="0.3">
      <c r="B12374" s="4" t="s">
        <v>16177</v>
      </c>
      <c r="C12374" s="5">
        <v>0</v>
      </c>
    </row>
    <row r="12375" spans="2:3" x14ac:dyDescent="0.3">
      <c r="B12375" s="4" t="s">
        <v>16292</v>
      </c>
      <c r="C12375" s="5">
        <v>0</v>
      </c>
    </row>
    <row r="12376" spans="2:3" x14ac:dyDescent="0.3">
      <c r="B12376" s="4" t="s">
        <v>16619</v>
      </c>
      <c r="C12376" s="5">
        <v>0</v>
      </c>
    </row>
    <row r="12377" spans="2:3" x14ac:dyDescent="0.3">
      <c r="B12377" s="4" t="s">
        <v>16138</v>
      </c>
      <c r="C12377" s="5">
        <v>0</v>
      </c>
    </row>
    <row r="12378" spans="2:3" x14ac:dyDescent="0.3">
      <c r="B12378" s="4" t="s">
        <v>15965</v>
      </c>
      <c r="C12378" s="5">
        <v>0</v>
      </c>
    </row>
    <row r="12379" spans="2:3" x14ac:dyDescent="0.3">
      <c r="B12379" s="4" t="s">
        <v>16525</v>
      </c>
      <c r="C12379" s="5">
        <v>0</v>
      </c>
    </row>
    <row r="12380" spans="2:3" x14ac:dyDescent="0.3">
      <c r="B12380" s="4" t="s">
        <v>16179</v>
      </c>
      <c r="C12380" s="5">
        <v>0</v>
      </c>
    </row>
    <row r="12381" spans="2:3" x14ac:dyDescent="0.3">
      <c r="B12381" s="4" t="s">
        <v>16033</v>
      </c>
      <c r="C12381" s="5">
        <v>0</v>
      </c>
    </row>
    <row r="12382" spans="2:3" x14ac:dyDescent="0.3">
      <c r="B12382" s="4" t="s">
        <v>16370</v>
      </c>
      <c r="C12382" s="5">
        <v>0</v>
      </c>
    </row>
    <row r="12383" spans="2:3" x14ac:dyDescent="0.3">
      <c r="B12383" s="4" t="s">
        <v>16034</v>
      </c>
      <c r="C12383" s="5">
        <v>0</v>
      </c>
    </row>
    <row r="12384" spans="2:3" x14ac:dyDescent="0.3">
      <c r="B12384" s="4" t="s">
        <v>17306</v>
      </c>
      <c r="C12384" s="5">
        <v>0</v>
      </c>
    </row>
    <row r="12385" spans="2:3" x14ac:dyDescent="0.3">
      <c r="B12385" s="4" t="s">
        <v>17088</v>
      </c>
      <c r="C12385" s="5">
        <v>0</v>
      </c>
    </row>
    <row r="12386" spans="2:3" x14ac:dyDescent="0.3">
      <c r="B12386" s="4" t="s">
        <v>16607</v>
      </c>
      <c r="C12386" s="5">
        <v>0</v>
      </c>
    </row>
    <row r="12387" spans="2:3" x14ac:dyDescent="0.3">
      <c r="B12387" s="4" t="s">
        <v>17089</v>
      </c>
      <c r="C12387" s="5">
        <v>0</v>
      </c>
    </row>
    <row r="12388" spans="2:3" x14ac:dyDescent="0.3">
      <c r="B12388" s="4" t="s">
        <v>17310</v>
      </c>
      <c r="C12388" s="5">
        <v>0</v>
      </c>
    </row>
    <row r="12389" spans="2:3" x14ac:dyDescent="0.3">
      <c r="B12389" s="4" t="s">
        <v>17090</v>
      </c>
      <c r="C12389" s="5">
        <v>0</v>
      </c>
    </row>
    <row r="12390" spans="2:3" x14ac:dyDescent="0.3">
      <c r="B12390" s="4" t="s">
        <v>16038</v>
      </c>
      <c r="C12390" s="5">
        <v>0</v>
      </c>
    </row>
    <row r="12391" spans="2:3" x14ac:dyDescent="0.3">
      <c r="B12391" s="4" t="s">
        <v>17091</v>
      </c>
      <c r="C12391" s="5">
        <v>0</v>
      </c>
    </row>
    <row r="12392" spans="2:3" x14ac:dyDescent="0.3">
      <c r="B12392" s="4" t="s">
        <v>16248</v>
      </c>
      <c r="C12392" s="5">
        <v>0</v>
      </c>
    </row>
    <row r="12393" spans="2:3" x14ac:dyDescent="0.3">
      <c r="B12393" s="4" t="s">
        <v>17092</v>
      </c>
      <c r="C12393" s="5">
        <v>0</v>
      </c>
    </row>
    <row r="12394" spans="2:3" x14ac:dyDescent="0.3">
      <c r="B12394" s="4" t="s">
        <v>17316</v>
      </c>
      <c r="C12394" s="5">
        <v>0</v>
      </c>
    </row>
    <row r="12395" spans="2:3" x14ac:dyDescent="0.3">
      <c r="B12395" s="4" t="s">
        <v>16493</v>
      </c>
      <c r="C12395" s="5">
        <v>0</v>
      </c>
    </row>
    <row r="12396" spans="2:3" x14ac:dyDescent="0.3">
      <c r="B12396" s="4" t="s">
        <v>16621</v>
      </c>
      <c r="C12396" s="5">
        <v>0</v>
      </c>
    </row>
    <row r="12397" spans="2:3" x14ac:dyDescent="0.3">
      <c r="B12397" s="4" t="s">
        <v>16294</v>
      </c>
      <c r="C12397" s="5">
        <v>0</v>
      </c>
    </row>
    <row r="12398" spans="2:3" x14ac:dyDescent="0.3">
      <c r="B12398" s="4" t="s">
        <v>17320</v>
      </c>
      <c r="C12398" s="5">
        <v>0</v>
      </c>
    </row>
    <row r="12399" spans="2:3" x14ac:dyDescent="0.3">
      <c r="B12399" s="4" t="s">
        <v>17095</v>
      </c>
      <c r="C12399" s="5">
        <v>0</v>
      </c>
    </row>
    <row r="12400" spans="2:3" x14ac:dyDescent="0.3">
      <c r="B12400" s="4" t="s">
        <v>16788</v>
      </c>
      <c r="C12400" s="5">
        <v>0</v>
      </c>
    </row>
    <row r="12401" spans="2:3" x14ac:dyDescent="0.3">
      <c r="B12401" s="4" t="s">
        <v>16822</v>
      </c>
      <c r="C12401" s="5">
        <v>0</v>
      </c>
    </row>
    <row r="12402" spans="2:3" x14ac:dyDescent="0.3">
      <c r="B12402" s="4" t="s">
        <v>16182</v>
      </c>
      <c r="C12402" s="5">
        <v>0</v>
      </c>
    </row>
    <row r="12403" spans="2:3" x14ac:dyDescent="0.3">
      <c r="B12403" s="4" t="s">
        <v>16439</v>
      </c>
      <c r="C12403" s="5">
        <v>0</v>
      </c>
    </row>
    <row r="12404" spans="2:3" x14ac:dyDescent="0.3">
      <c r="B12404" s="4" t="s">
        <v>17326</v>
      </c>
      <c r="C12404" s="5">
        <v>0</v>
      </c>
    </row>
    <row r="12405" spans="2:3" x14ac:dyDescent="0.3">
      <c r="B12405" s="4" t="s">
        <v>15948</v>
      </c>
      <c r="C12405" s="5">
        <v>0</v>
      </c>
    </row>
    <row r="12406" spans="2:3" x14ac:dyDescent="0.3">
      <c r="B12406" s="4" t="s">
        <v>16778</v>
      </c>
      <c r="C12406" s="5">
        <v>0</v>
      </c>
    </row>
    <row r="12407" spans="2:3" x14ac:dyDescent="0.3">
      <c r="B12407" s="4" t="s">
        <v>17099</v>
      </c>
      <c r="C12407" s="5">
        <v>0</v>
      </c>
    </row>
    <row r="12408" spans="2:3" x14ac:dyDescent="0.3">
      <c r="B12408" s="4" t="s">
        <v>17330</v>
      </c>
      <c r="C12408" s="5">
        <v>0</v>
      </c>
    </row>
    <row r="12409" spans="2:3" x14ac:dyDescent="0.3">
      <c r="B12409" s="4" t="s">
        <v>17100</v>
      </c>
      <c r="C12409" s="5">
        <v>0</v>
      </c>
    </row>
    <row r="12410" spans="2:3" x14ac:dyDescent="0.3">
      <c r="B12410" s="4" t="s">
        <v>16537</v>
      </c>
      <c r="C12410" s="5">
        <v>0</v>
      </c>
    </row>
    <row r="12411" spans="2:3" x14ac:dyDescent="0.3">
      <c r="B12411" s="4" t="s">
        <v>16139</v>
      </c>
      <c r="C12411" s="5">
        <v>0</v>
      </c>
    </row>
    <row r="12412" spans="2:3" x14ac:dyDescent="0.3">
      <c r="B12412" s="4" t="s">
        <v>15996</v>
      </c>
      <c r="C12412" s="5">
        <v>0</v>
      </c>
    </row>
    <row r="12413" spans="2:3" x14ac:dyDescent="0.3">
      <c r="B12413" s="4" t="s">
        <v>17102</v>
      </c>
      <c r="C12413" s="5">
        <v>0</v>
      </c>
    </row>
    <row r="12414" spans="2:3" x14ac:dyDescent="0.3">
      <c r="B12414" s="4" t="s">
        <v>16473</v>
      </c>
      <c r="C12414" s="5">
        <v>0</v>
      </c>
    </row>
    <row r="12415" spans="2:3" x14ac:dyDescent="0.3">
      <c r="B12415" s="4" t="s">
        <v>17103</v>
      </c>
      <c r="C12415" s="5">
        <v>0</v>
      </c>
    </row>
    <row r="12416" spans="2:3" x14ac:dyDescent="0.3">
      <c r="B12416" s="4" t="s">
        <v>17338</v>
      </c>
      <c r="C12416" s="5">
        <v>0</v>
      </c>
    </row>
    <row r="12417" spans="2:3" x14ac:dyDescent="0.3">
      <c r="B12417" s="4" t="s">
        <v>17104</v>
      </c>
      <c r="C12417" s="5">
        <v>0</v>
      </c>
    </row>
    <row r="12418" spans="2:3" x14ac:dyDescent="0.3">
      <c r="B12418" s="4" t="s">
        <v>17340</v>
      </c>
      <c r="C12418" s="5">
        <v>0</v>
      </c>
    </row>
    <row r="12419" spans="2:3" x14ac:dyDescent="0.3">
      <c r="B12419" s="4" t="s">
        <v>16552</v>
      </c>
      <c r="C12419" s="5">
        <v>0</v>
      </c>
    </row>
    <row r="12420" spans="2:3" x14ac:dyDescent="0.3">
      <c r="B12420" s="4" t="s">
        <v>16538</v>
      </c>
      <c r="C12420" s="5">
        <v>0</v>
      </c>
    </row>
    <row r="12421" spans="2:3" x14ac:dyDescent="0.3">
      <c r="B12421" s="4" t="s">
        <v>16440</v>
      </c>
      <c r="C12421" s="5">
        <v>0</v>
      </c>
    </row>
    <row r="12422" spans="2:3" x14ac:dyDescent="0.3">
      <c r="B12422" s="4" t="s">
        <v>16187</v>
      </c>
      <c r="C12422" s="5">
        <v>0</v>
      </c>
    </row>
    <row r="12423" spans="2:3" x14ac:dyDescent="0.3">
      <c r="B12423" s="4" t="s">
        <v>16297</v>
      </c>
      <c r="C12423" s="5">
        <v>0</v>
      </c>
    </row>
    <row r="12424" spans="2:3" x14ac:dyDescent="0.3">
      <c r="B12424" s="4" t="s">
        <v>17346</v>
      </c>
      <c r="C12424" s="5">
        <v>0</v>
      </c>
    </row>
    <row r="12425" spans="2:3" x14ac:dyDescent="0.3">
      <c r="B12425" s="4" t="s">
        <v>17461</v>
      </c>
      <c r="C12425" s="5">
        <v>0</v>
      </c>
    </row>
    <row r="12426" spans="2:3" x14ac:dyDescent="0.3">
      <c r="B12426" s="4" t="s">
        <v>16553</v>
      </c>
      <c r="C12426" s="5">
        <v>0</v>
      </c>
    </row>
    <row r="12427" spans="2:3" x14ac:dyDescent="0.3">
      <c r="B12427" s="4" t="s">
        <v>16374</v>
      </c>
      <c r="C12427" s="5">
        <v>0</v>
      </c>
    </row>
    <row r="12428" spans="2:3" x14ac:dyDescent="0.3">
      <c r="B12428" s="4" t="s">
        <v>17350</v>
      </c>
      <c r="C12428" s="5">
        <v>0</v>
      </c>
    </row>
    <row r="12429" spans="2:3" x14ac:dyDescent="0.3">
      <c r="B12429" s="4" t="s">
        <v>16230</v>
      </c>
      <c r="C12429" s="5">
        <v>0</v>
      </c>
    </row>
    <row r="12430" spans="2:3" x14ac:dyDescent="0.3">
      <c r="B12430" s="4" t="s">
        <v>16317</v>
      </c>
      <c r="C12430" s="5">
        <v>0</v>
      </c>
    </row>
    <row r="12431" spans="2:3" x14ac:dyDescent="0.3">
      <c r="B12431" s="4" t="s">
        <v>16705</v>
      </c>
      <c r="C12431" s="5">
        <v>0</v>
      </c>
    </row>
    <row r="12432" spans="2:3" x14ac:dyDescent="0.3">
      <c r="B12432" s="4" t="s">
        <v>17354</v>
      </c>
      <c r="C12432" s="5">
        <v>0</v>
      </c>
    </row>
    <row r="12433" spans="2:3" x14ac:dyDescent="0.3">
      <c r="B12433" s="4" t="s">
        <v>16144</v>
      </c>
      <c r="C12433" s="5">
        <v>0</v>
      </c>
    </row>
    <row r="12434" spans="2:3" x14ac:dyDescent="0.3">
      <c r="B12434" s="4" t="s">
        <v>16015</v>
      </c>
      <c r="C12434" s="5">
        <v>0</v>
      </c>
    </row>
    <row r="12435" spans="2:3" x14ac:dyDescent="0.3">
      <c r="B12435" s="4" t="s">
        <v>17113</v>
      </c>
      <c r="C12435" s="5">
        <v>0</v>
      </c>
    </row>
    <row r="12436" spans="2:3" x14ac:dyDescent="0.3">
      <c r="B12436" s="4" t="s">
        <v>15954</v>
      </c>
      <c r="C12436" s="5">
        <v>0</v>
      </c>
    </row>
    <row r="12437" spans="2:3" x14ac:dyDescent="0.3">
      <c r="B12437" s="4" t="s">
        <v>17460</v>
      </c>
      <c r="C12437" s="5">
        <v>0</v>
      </c>
    </row>
    <row r="12438" spans="2:3" x14ac:dyDescent="0.3">
      <c r="B12438" s="4" t="s">
        <v>17360</v>
      </c>
      <c r="C12438" s="5">
        <v>0</v>
      </c>
    </row>
    <row r="12439" spans="2:3" x14ac:dyDescent="0.3">
      <c r="B12439" s="4" t="s">
        <v>16090</v>
      </c>
      <c r="C12439" s="5">
        <v>0</v>
      </c>
    </row>
    <row r="12440" spans="2:3" x14ac:dyDescent="0.3">
      <c r="B12440" s="4" t="s">
        <v>16540</v>
      </c>
      <c r="C12440" s="5">
        <v>0</v>
      </c>
    </row>
    <row r="12441" spans="2:3" x14ac:dyDescent="0.3">
      <c r="B12441" s="4" t="s">
        <v>16617</v>
      </c>
      <c r="C12441" s="5">
        <v>0</v>
      </c>
    </row>
    <row r="12442" spans="2:3" x14ac:dyDescent="0.3">
      <c r="B12442" s="4" t="s">
        <v>16738</v>
      </c>
      <c r="C12442" s="5">
        <v>0</v>
      </c>
    </row>
    <row r="12443" spans="2:3" x14ac:dyDescent="0.3">
      <c r="B12443" s="4" t="s">
        <v>16488</v>
      </c>
      <c r="C12443" s="5">
        <v>0</v>
      </c>
    </row>
    <row r="12444" spans="2:3" x14ac:dyDescent="0.3">
      <c r="B12444" s="4" t="s">
        <v>17366</v>
      </c>
      <c r="C12444" s="5">
        <v>0</v>
      </c>
    </row>
    <row r="12445" spans="2:3" x14ac:dyDescent="0.3">
      <c r="B12445" s="4" t="s">
        <v>16330</v>
      </c>
      <c r="C12445" s="5">
        <v>0</v>
      </c>
    </row>
    <row r="12446" spans="2:3" x14ac:dyDescent="0.3">
      <c r="B12446" s="4" t="s">
        <v>16663</v>
      </c>
      <c r="C12446" s="5">
        <v>0</v>
      </c>
    </row>
    <row r="12447" spans="2:3" x14ac:dyDescent="0.3">
      <c r="B12447" s="4" t="s">
        <v>17458</v>
      </c>
      <c r="C12447" s="5">
        <v>0</v>
      </c>
    </row>
    <row r="12448" spans="2:3" x14ac:dyDescent="0.3">
      <c r="B12448" s="4" t="s">
        <v>16741</v>
      </c>
      <c r="C12448" s="5">
        <v>0</v>
      </c>
    </row>
    <row r="12449" spans="2:3" x14ac:dyDescent="0.3">
      <c r="B12449" s="4" t="s">
        <v>16399</v>
      </c>
      <c r="C12449" s="5">
        <v>0</v>
      </c>
    </row>
    <row r="12450" spans="2:3" x14ac:dyDescent="0.3">
      <c r="B12450" s="4" t="s">
        <v>17372</v>
      </c>
      <c r="C12450" s="5">
        <v>0</v>
      </c>
    </row>
    <row r="12451" spans="2:3" x14ac:dyDescent="0.3">
      <c r="B12451" s="4" t="s">
        <v>16631</v>
      </c>
      <c r="C12451" s="5">
        <v>0</v>
      </c>
    </row>
    <row r="12452" spans="2:3" x14ac:dyDescent="0.3">
      <c r="B12452" s="4" t="s">
        <v>17374</v>
      </c>
      <c r="C12452" s="5">
        <v>0</v>
      </c>
    </row>
    <row r="12453" spans="2:3" x14ac:dyDescent="0.3">
      <c r="B12453" s="4" t="s">
        <v>17122</v>
      </c>
      <c r="C12453" s="5">
        <v>0</v>
      </c>
    </row>
    <row r="12454" spans="2:3" x14ac:dyDescent="0.3">
      <c r="B12454" s="4" t="s">
        <v>17376</v>
      </c>
      <c r="C12454" s="5">
        <v>0</v>
      </c>
    </row>
    <row r="12455" spans="2:3" x14ac:dyDescent="0.3">
      <c r="B12455" s="4" t="s">
        <v>16527</v>
      </c>
      <c r="C12455" s="5">
        <v>0</v>
      </c>
    </row>
    <row r="12456" spans="2:3" x14ac:dyDescent="0.3">
      <c r="B12456" s="4" t="s">
        <v>16321</v>
      </c>
      <c r="C12456" s="5">
        <v>0</v>
      </c>
    </row>
    <row r="12457" spans="2:3" x14ac:dyDescent="0.3">
      <c r="B12457" s="4" t="s">
        <v>16243</v>
      </c>
      <c r="C12457" s="5">
        <v>0</v>
      </c>
    </row>
    <row r="12458" spans="2:3" x14ac:dyDescent="0.3">
      <c r="B12458" s="4" t="s">
        <v>15944</v>
      </c>
      <c r="C12458" s="5">
        <v>0</v>
      </c>
    </row>
    <row r="12459" spans="2:3" x14ac:dyDescent="0.3">
      <c r="B12459" s="4" t="s">
        <v>17125</v>
      </c>
      <c r="C12459" s="5">
        <v>0</v>
      </c>
    </row>
    <row r="12460" spans="2:3" x14ac:dyDescent="0.3">
      <c r="B12460" s="4" t="s">
        <v>17382</v>
      </c>
      <c r="C12460" s="5">
        <v>0</v>
      </c>
    </row>
    <row r="12461" spans="2:3" x14ac:dyDescent="0.3">
      <c r="B12461" s="4" t="s">
        <v>16825</v>
      </c>
      <c r="C12461" s="5">
        <v>0</v>
      </c>
    </row>
    <row r="12462" spans="2:3" x14ac:dyDescent="0.3">
      <c r="B12462" s="4" t="s">
        <v>17384</v>
      </c>
      <c r="C12462" s="5">
        <v>0</v>
      </c>
    </row>
    <row r="12463" spans="2:3" x14ac:dyDescent="0.3">
      <c r="B12463" s="4" t="s">
        <v>16060</v>
      </c>
      <c r="C12463" s="5">
        <v>0</v>
      </c>
    </row>
    <row r="12464" spans="2:3" x14ac:dyDescent="0.3">
      <c r="B12464" s="4" t="s">
        <v>16365</v>
      </c>
      <c r="C12464" s="5">
        <v>0</v>
      </c>
    </row>
    <row r="12465" spans="2:3" x14ac:dyDescent="0.3">
      <c r="B12465" s="4" t="s">
        <v>16528</v>
      </c>
      <c r="C12465" s="5">
        <v>0</v>
      </c>
    </row>
    <row r="12466" spans="2:3" x14ac:dyDescent="0.3">
      <c r="B12466" s="4" t="s">
        <v>17388</v>
      </c>
      <c r="C12466" s="5">
        <v>0</v>
      </c>
    </row>
    <row r="12467" spans="2:3" x14ac:dyDescent="0.3">
      <c r="B12467" s="4" t="s">
        <v>17129</v>
      </c>
      <c r="C12467" s="5">
        <v>0</v>
      </c>
    </row>
    <row r="12468" spans="2:3" x14ac:dyDescent="0.3">
      <c r="B12468" s="4" t="s">
        <v>17390</v>
      </c>
      <c r="C12468" s="5">
        <v>0</v>
      </c>
    </row>
    <row r="12469" spans="2:3" x14ac:dyDescent="0.3">
      <c r="B12469" s="4" t="s">
        <v>16147</v>
      </c>
      <c r="C12469" s="5">
        <v>0</v>
      </c>
    </row>
    <row r="12470" spans="2:3" x14ac:dyDescent="0.3">
      <c r="B12470" s="4" t="s">
        <v>17392</v>
      </c>
      <c r="C12470" s="5">
        <v>0</v>
      </c>
    </row>
    <row r="12471" spans="2:3" x14ac:dyDescent="0.3">
      <c r="B12471" s="4" t="s">
        <v>16764</v>
      </c>
      <c r="C12471" s="5">
        <v>0</v>
      </c>
    </row>
    <row r="12472" spans="2:3" x14ac:dyDescent="0.3">
      <c r="B12472" s="4" t="s">
        <v>17394</v>
      </c>
      <c r="C12472" s="5">
        <v>0</v>
      </c>
    </row>
    <row r="12473" spans="2:3" x14ac:dyDescent="0.3">
      <c r="B12473" s="4" t="s">
        <v>17132</v>
      </c>
      <c r="C12473" s="5">
        <v>0</v>
      </c>
    </row>
    <row r="12474" spans="2:3" x14ac:dyDescent="0.3">
      <c r="B12474" s="4" t="s">
        <v>16476</v>
      </c>
      <c r="C12474" s="5">
        <v>0</v>
      </c>
    </row>
    <row r="12475" spans="2:3" x14ac:dyDescent="0.3">
      <c r="B12475" s="4" t="s">
        <v>16492</v>
      </c>
      <c r="C12475" s="5">
        <v>0</v>
      </c>
    </row>
    <row r="12476" spans="2:3" x14ac:dyDescent="0.3">
      <c r="B12476" s="4" t="s">
        <v>17398</v>
      </c>
      <c r="C12476" s="5">
        <v>0</v>
      </c>
    </row>
    <row r="12477" spans="2:3" x14ac:dyDescent="0.3">
      <c r="B12477" s="4" t="s">
        <v>17134</v>
      </c>
      <c r="C12477" s="5">
        <v>0</v>
      </c>
    </row>
    <row r="12478" spans="2:3" x14ac:dyDescent="0.3">
      <c r="B12478" s="4" t="s">
        <v>16193</v>
      </c>
      <c r="C12478" s="5">
        <v>0</v>
      </c>
    </row>
    <row r="12479" spans="2:3" x14ac:dyDescent="0.3">
      <c r="B12479" s="4" t="s">
        <v>17135</v>
      </c>
      <c r="C12479" s="5">
        <v>0</v>
      </c>
    </row>
    <row r="12480" spans="2:3" x14ac:dyDescent="0.3">
      <c r="B12480" s="4" t="s">
        <v>17402</v>
      </c>
      <c r="C12480" s="5">
        <v>0</v>
      </c>
    </row>
    <row r="12481" spans="2:3" x14ac:dyDescent="0.3">
      <c r="B12481" s="4" t="s">
        <v>17136</v>
      </c>
      <c r="C12481" s="5">
        <v>0</v>
      </c>
    </row>
    <row r="12482" spans="2:3" x14ac:dyDescent="0.3">
      <c r="B12482" s="4" t="s">
        <v>17404</v>
      </c>
      <c r="C12482" s="5">
        <v>0</v>
      </c>
    </row>
    <row r="12483" spans="2:3" x14ac:dyDescent="0.3">
      <c r="B12483" s="4" t="s">
        <v>17137</v>
      </c>
      <c r="C12483" s="5">
        <v>0</v>
      </c>
    </row>
    <row r="12484" spans="2:3" x14ac:dyDescent="0.3">
      <c r="B12484" s="4" t="s">
        <v>16613</v>
      </c>
      <c r="C12484" s="5">
        <v>0</v>
      </c>
    </row>
    <row r="12485" spans="2:3" x14ac:dyDescent="0.3">
      <c r="B12485" s="4" t="s">
        <v>17138</v>
      </c>
      <c r="C12485" s="5">
        <v>0</v>
      </c>
    </row>
    <row r="12486" spans="2:3" x14ac:dyDescent="0.3">
      <c r="B12486" s="4" t="s">
        <v>16194</v>
      </c>
      <c r="C12486" s="5">
        <v>0</v>
      </c>
    </row>
    <row r="12487" spans="2:3" x14ac:dyDescent="0.3">
      <c r="B12487" s="4" t="s">
        <v>17139</v>
      </c>
      <c r="C12487" s="5">
        <v>0</v>
      </c>
    </row>
    <row r="12488" spans="2:3" x14ac:dyDescent="0.3">
      <c r="B12488" s="4" t="s">
        <v>16638</v>
      </c>
      <c r="C12488" s="5">
        <v>0</v>
      </c>
    </row>
    <row r="12489" spans="2:3" x14ac:dyDescent="0.3">
      <c r="B12489" s="4" t="s">
        <v>16444</v>
      </c>
      <c r="C12489" s="5">
        <v>0</v>
      </c>
    </row>
    <row r="12490" spans="2:3" x14ac:dyDescent="0.3">
      <c r="B12490" s="4" t="s">
        <v>17412</v>
      </c>
      <c r="C12490" s="5">
        <v>0</v>
      </c>
    </row>
    <row r="12491" spans="2:3" x14ac:dyDescent="0.3">
      <c r="B12491" s="4" t="s">
        <v>16554</v>
      </c>
      <c r="C12491" s="5">
        <v>0</v>
      </c>
    </row>
    <row r="12492" spans="2:3" x14ac:dyDescent="0.3">
      <c r="B12492" s="4" t="s">
        <v>15984</v>
      </c>
      <c r="C12492" s="5">
        <v>0</v>
      </c>
    </row>
    <row r="12493" spans="2:3" x14ac:dyDescent="0.3">
      <c r="B12493" s="4" t="s">
        <v>17142</v>
      </c>
      <c r="C12493" s="5">
        <v>0</v>
      </c>
    </row>
    <row r="12494" spans="2:3" x14ac:dyDescent="0.3">
      <c r="B12494" s="4" t="s">
        <v>16746</v>
      </c>
      <c r="C12494" s="5">
        <v>0</v>
      </c>
    </row>
    <row r="12495" spans="2:3" x14ac:dyDescent="0.3">
      <c r="B12495" s="4" t="s">
        <v>16405</v>
      </c>
      <c r="C12495" s="5">
        <v>0</v>
      </c>
    </row>
    <row r="12496" spans="2:3" x14ac:dyDescent="0.3">
      <c r="B12496" s="4" t="s">
        <v>16480</v>
      </c>
      <c r="C12496" s="5">
        <v>0</v>
      </c>
    </row>
    <row r="12497" spans="2:3" x14ac:dyDescent="0.3">
      <c r="B12497" s="4" t="s">
        <v>17144</v>
      </c>
      <c r="C12497" s="5">
        <v>0</v>
      </c>
    </row>
    <row r="12498" spans="2:3" x14ac:dyDescent="0.3">
      <c r="B12498" s="4" t="s">
        <v>16665</v>
      </c>
      <c r="C12498" s="5">
        <v>0</v>
      </c>
    </row>
    <row r="12499" spans="2:3" x14ac:dyDescent="0.3">
      <c r="B12499" s="4" t="s">
        <v>17145</v>
      </c>
      <c r="C12499" s="5">
        <v>0</v>
      </c>
    </row>
    <row r="12500" spans="2:3" x14ac:dyDescent="0.3">
      <c r="B12500" s="4" t="s">
        <v>16326</v>
      </c>
      <c r="C12500" s="5">
        <v>0</v>
      </c>
    </row>
    <row r="12501" spans="2:3" x14ac:dyDescent="0.3">
      <c r="B12501" s="4" t="s">
        <v>16074</v>
      </c>
      <c r="C12501" s="5">
        <v>0</v>
      </c>
    </row>
    <row r="12502" spans="2:3" x14ac:dyDescent="0.3">
      <c r="B12502" s="4" t="s">
        <v>16748</v>
      </c>
      <c r="C12502" s="5">
        <v>0</v>
      </c>
    </row>
    <row r="12503" spans="2:3" x14ac:dyDescent="0.3">
      <c r="B12503" s="4" t="s">
        <v>17147</v>
      </c>
      <c r="C12503" s="5">
        <v>0</v>
      </c>
    </row>
    <row r="12504" spans="2:3" x14ac:dyDescent="0.3">
      <c r="B12504" s="4" t="s">
        <v>16614</v>
      </c>
      <c r="C12504" s="5">
        <v>0</v>
      </c>
    </row>
    <row r="12505" spans="2:3" x14ac:dyDescent="0.3">
      <c r="B12505" s="4" t="s">
        <v>16151</v>
      </c>
      <c r="C12505" s="5">
        <v>0</v>
      </c>
    </row>
    <row r="12506" spans="2:3" x14ac:dyDescent="0.3">
      <c r="B12506" s="4" t="s">
        <v>16393</v>
      </c>
      <c r="C12506" s="5">
        <v>0</v>
      </c>
    </row>
    <row r="12507" spans="2:3" x14ac:dyDescent="0.3">
      <c r="B12507" s="4" t="s">
        <v>16091</v>
      </c>
      <c r="C12507" s="5">
        <v>0</v>
      </c>
    </row>
    <row r="12508" spans="2:3" x14ac:dyDescent="0.3">
      <c r="B12508" s="4" t="s">
        <v>16199</v>
      </c>
      <c r="C12508" s="5">
        <v>0</v>
      </c>
    </row>
    <row r="12509" spans="2:3" x14ac:dyDescent="0.3">
      <c r="B12509" s="4" t="s">
        <v>16710</v>
      </c>
      <c r="C12509" s="5">
        <v>0</v>
      </c>
    </row>
    <row r="12510" spans="2:3" x14ac:dyDescent="0.3">
      <c r="B12510" s="4" t="s">
        <v>17432</v>
      </c>
      <c r="C12510" s="5">
        <v>0</v>
      </c>
    </row>
    <row r="12511" spans="2:3" x14ac:dyDescent="0.3">
      <c r="B12511" s="4" t="s">
        <v>16397</v>
      </c>
      <c r="C12511" s="5">
        <v>0</v>
      </c>
    </row>
    <row r="12512" spans="2:3" x14ac:dyDescent="0.3">
      <c r="B12512" s="4" t="s">
        <v>17434</v>
      </c>
      <c r="C12512" s="5">
        <v>0</v>
      </c>
    </row>
    <row r="12513" spans="2:3" x14ac:dyDescent="0.3">
      <c r="B12513" s="4" t="s">
        <v>17152</v>
      </c>
      <c r="C12513" s="5">
        <v>0</v>
      </c>
    </row>
    <row r="12514" spans="2:3" x14ac:dyDescent="0.3">
      <c r="B12514" s="4" t="s">
        <v>16062</v>
      </c>
      <c r="C12514" s="5">
        <v>0</v>
      </c>
    </row>
    <row r="12515" spans="2:3" x14ac:dyDescent="0.3">
      <c r="B12515" s="4" t="s">
        <v>16447</v>
      </c>
      <c r="C12515" s="5">
        <v>0</v>
      </c>
    </row>
    <row r="12516" spans="2:3" x14ac:dyDescent="0.3">
      <c r="B12516" s="4" t="s">
        <v>15967</v>
      </c>
      <c r="C12516" s="5">
        <v>0</v>
      </c>
    </row>
    <row r="12517" spans="2:3" x14ac:dyDescent="0.3">
      <c r="B12517" s="4" t="s">
        <v>17154</v>
      </c>
      <c r="C12517" s="5">
        <v>0</v>
      </c>
    </row>
    <row r="12518" spans="2:3" x14ac:dyDescent="0.3">
      <c r="B12518" s="4" t="s">
        <v>16544</v>
      </c>
      <c r="C12518" s="5">
        <v>0</v>
      </c>
    </row>
    <row r="12519" spans="2:3" x14ac:dyDescent="0.3">
      <c r="B12519" s="4" t="s">
        <v>15946</v>
      </c>
      <c r="C12519" s="5">
        <v>0</v>
      </c>
    </row>
    <row r="12520" spans="2:3" x14ac:dyDescent="0.3">
      <c r="B12520" s="4" t="s">
        <v>16868</v>
      </c>
      <c r="C12520" s="5">
        <v>0</v>
      </c>
    </row>
    <row r="12521" spans="2:3" x14ac:dyDescent="0.3">
      <c r="B12521" s="4" t="s">
        <v>16711</v>
      </c>
      <c r="C12521" s="5">
        <v>0</v>
      </c>
    </row>
    <row r="12522" spans="2:3" x14ac:dyDescent="0.3">
      <c r="B12522" s="4" t="s">
        <v>17444</v>
      </c>
      <c r="C12522" s="5">
        <v>0</v>
      </c>
    </row>
    <row r="12523" spans="2:3" x14ac:dyDescent="0.3">
      <c r="B12523" s="4" t="s">
        <v>16829</v>
      </c>
      <c r="C12523" s="5">
        <v>0</v>
      </c>
    </row>
    <row r="12524" spans="2:3" x14ac:dyDescent="0.3">
      <c r="B12524" s="4" t="s">
        <v>16755</v>
      </c>
      <c r="C12524" s="5">
        <v>0</v>
      </c>
    </row>
    <row r="12525" spans="2:3" x14ac:dyDescent="0.3">
      <c r="B12525" s="4" t="s">
        <v>17158</v>
      </c>
      <c r="C12525" s="5">
        <v>0</v>
      </c>
    </row>
    <row r="12526" spans="2:3" x14ac:dyDescent="0.3">
      <c r="B12526" s="4" t="s">
        <v>16202</v>
      </c>
      <c r="C12526" s="5">
        <v>0</v>
      </c>
    </row>
    <row r="12527" spans="2:3" x14ac:dyDescent="0.3">
      <c r="B12527" s="4" t="s">
        <v>16048</v>
      </c>
      <c r="C12527" s="5">
        <v>0</v>
      </c>
    </row>
    <row r="12528" spans="2:3" x14ac:dyDescent="0.3">
      <c r="B12528" s="4" t="s">
        <v>16871</v>
      </c>
      <c r="C12528" s="5">
        <v>0</v>
      </c>
    </row>
    <row r="12529" spans="2:3" x14ac:dyDescent="0.3">
      <c r="B12529" s="4" t="s">
        <v>16080</v>
      </c>
      <c r="C12529" s="5">
        <v>0</v>
      </c>
    </row>
    <row r="12530" spans="2:3" x14ac:dyDescent="0.3">
      <c r="B12530" s="4" t="s">
        <v>16395</v>
      </c>
      <c r="C12530" s="5">
        <v>0</v>
      </c>
    </row>
    <row r="12531" spans="2:3" x14ac:dyDescent="0.3">
      <c r="B12531" s="4" t="s">
        <v>17161</v>
      </c>
      <c r="C12531" s="5">
        <v>0</v>
      </c>
    </row>
    <row r="12532" spans="2:3" x14ac:dyDescent="0.3">
      <c r="B12532" s="4" t="s">
        <v>16449</v>
      </c>
      <c r="C12532" s="5">
        <v>0</v>
      </c>
    </row>
    <row r="12533" spans="2:3" x14ac:dyDescent="0.3">
      <c r="B12533" s="4" t="s">
        <v>16398</v>
      </c>
      <c r="C12533" s="5">
        <v>0</v>
      </c>
    </row>
    <row r="12534" spans="2:3" x14ac:dyDescent="0.3">
      <c r="B12534" s="4" t="s">
        <v>16499</v>
      </c>
      <c r="C12534" s="5">
        <v>0</v>
      </c>
    </row>
    <row r="12535" spans="2:3" x14ac:dyDescent="0.3">
      <c r="B12535" s="4" t="s">
        <v>17457</v>
      </c>
      <c r="C12535" s="5">
        <v>0</v>
      </c>
    </row>
    <row r="12536" spans="2:3" x14ac:dyDescent="0.3">
      <c r="B12536" s="4" t="s">
        <v>17118</v>
      </c>
      <c r="C12536" s="5">
        <v>0</v>
      </c>
    </row>
    <row r="12537" spans="2:3" x14ac:dyDescent="0.3">
      <c r="B12537" s="4" t="s">
        <v>17459</v>
      </c>
      <c r="C12537" s="5">
        <v>0</v>
      </c>
    </row>
    <row r="12538" spans="2:3" x14ac:dyDescent="0.3">
      <c r="B12538" s="4" t="s">
        <v>17119</v>
      </c>
      <c r="C12538" s="5">
        <v>0</v>
      </c>
    </row>
    <row r="12539" spans="2:3" x14ac:dyDescent="0.3">
      <c r="B12539" s="4" t="s">
        <v>16707</v>
      </c>
      <c r="C12539" s="5">
        <v>0</v>
      </c>
    </row>
    <row r="12540" spans="2:3" x14ac:dyDescent="0.3">
      <c r="B12540" s="4" t="s">
        <v>17114</v>
      </c>
      <c r="C12540" s="5">
        <v>0</v>
      </c>
    </row>
    <row r="12541" spans="2:3" x14ac:dyDescent="0.3">
      <c r="B12541" s="4" t="s">
        <v>17108</v>
      </c>
      <c r="C12541" s="5">
        <v>0</v>
      </c>
    </row>
    <row r="12542" spans="2:3" x14ac:dyDescent="0.3">
      <c r="B12542" s="4" t="s">
        <v>16047</v>
      </c>
      <c r="C12542" s="5">
        <v>0</v>
      </c>
    </row>
    <row r="12543" spans="2:3" x14ac:dyDescent="0.3">
      <c r="B12543" s="4" t="s">
        <v>16286</v>
      </c>
      <c r="C12543" s="5">
        <v>0</v>
      </c>
    </row>
    <row r="12544" spans="2:3" x14ac:dyDescent="0.3">
      <c r="B12544" s="4" t="s">
        <v>16110</v>
      </c>
      <c r="C12544" s="5">
        <v>0</v>
      </c>
    </row>
    <row r="12545" spans="2:3" x14ac:dyDescent="0.3">
      <c r="B12545" s="4" t="s">
        <v>14533</v>
      </c>
      <c r="C12545" s="5">
        <v>0</v>
      </c>
    </row>
    <row r="12546" spans="2:3" x14ac:dyDescent="0.3">
      <c r="B12546" s="4" t="s">
        <v>14626</v>
      </c>
      <c r="C12546" s="5">
        <v>0</v>
      </c>
    </row>
    <row r="12547" spans="2:3" x14ac:dyDescent="0.3">
      <c r="B12547" s="4" t="s">
        <v>15691</v>
      </c>
      <c r="C12547" s="5">
        <v>0</v>
      </c>
    </row>
    <row r="12548" spans="2:3" x14ac:dyDescent="0.3">
      <c r="B12548" s="4" t="s">
        <v>14931</v>
      </c>
      <c r="C12548" s="5">
        <v>0</v>
      </c>
    </row>
    <row r="12549" spans="2:3" x14ac:dyDescent="0.3">
      <c r="B12549" s="4" t="s">
        <v>15183</v>
      </c>
      <c r="C12549" s="5">
        <v>0</v>
      </c>
    </row>
    <row r="12550" spans="2:3" x14ac:dyDescent="0.3">
      <c r="B12550" s="4" t="s">
        <v>14932</v>
      </c>
      <c r="C12550" s="5">
        <v>0</v>
      </c>
    </row>
    <row r="12551" spans="2:3" x14ac:dyDescent="0.3">
      <c r="B12551" s="4" t="s">
        <v>14399</v>
      </c>
      <c r="C12551" s="5">
        <v>0</v>
      </c>
    </row>
    <row r="12552" spans="2:3" x14ac:dyDescent="0.3">
      <c r="B12552" s="4" t="s">
        <v>15360</v>
      </c>
      <c r="C12552" s="5">
        <v>0</v>
      </c>
    </row>
    <row r="12553" spans="2:3" x14ac:dyDescent="0.3">
      <c r="B12553" s="4" t="s">
        <v>15124</v>
      </c>
      <c r="C12553" s="5">
        <v>0</v>
      </c>
    </row>
    <row r="12554" spans="2:3" x14ac:dyDescent="0.3">
      <c r="B12554" s="4" t="s">
        <v>15361</v>
      </c>
      <c r="C12554" s="5">
        <v>0</v>
      </c>
    </row>
    <row r="12555" spans="2:3" x14ac:dyDescent="0.3">
      <c r="B12555" s="4" t="s">
        <v>15243</v>
      </c>
      <c r="C12555" s="5">
        <v>0</v>
      </c>
    </row>
    <row r="12556" spans="2:3" x14ac:dyDescent="0.3">
      <c r="B12556" s="4" t="s">
        <v>15362</v>
      </c>
      <c r="C12556" s="5">
        <v>0</v>
      </c>
    </row>
    <row r="12557" spans="2:3" x14ac:dyDescent="0.3">
      <c r="B12557" s="4" t="s">
        <v>15851</v>
      </c>
      <c r="C12557" s="5">
        <v>0</v>
      </c>
    </row>
    <row r="12558" spans="2:3" x14ac:dyDescent="0.3">
      <c r="B12558" s="4" t="s">
        <v>14933</v>
      </c>
      <c r="C12558" s="5">
        <v>0</v>
      </c>
    </row>
    <row r="12559" spans="2:3" x14ac:dyDescent="0.3">
      <c r="B12559" s="4" t="s">
        <v>14772</v>
      </c>
      <c r="C12559" s="5">
        <v>0</v>
      </c>
    </row>
    <row r="12560" spans="2:3" x14ac:dyDescent="0.3">
      <c r="B12560" s="4" t="s">
        <v>15364</v>
      </c>
      <c r="C12560" s="5">
        <v>0</v>
      </c>
    </row>
    <row r="12561" spans="2:3" x14ac:dyDescent="0.3">
      <c r="B12561" s="4" t="s">
        <v>15675</v>
      </c>
      <c r="C12561" s="5">
        <v>0</v>
      </c>
    </row>
    <row r="12562" spans="2:3" x14ac:dyDescent="0.3">
      <c r="B12562" s="4" t="s">
        <v>15365</v>
      </c>
      <c r="C12562" s="5">
        <v>0</v>
      </c>
    </row>
    <row r="12563" spans="2:3" x14ac:dyDescent="0.3">
      <c r="B12563" s="4" t="s">
        <v>15707</v>
      </c>
      <c r="C12563" s="5">
        <v>0</v>
      </c>
    </row>
    <row r="12564" spans="2:3" x14ac:dyDescent="0.3">
      <c r="B12564" s="4" t="s">
        <v>14693</v>
      </c>
      <c r="C12564" s="5">
        <v>0</v>
      </c>
    </row>
    <row r="12565" spans="2:3" x14ac:dyDescent="0.3">
      <c r="B12565" s="4" t="s">
        <v>14516</v>
      </c>
      <c r="C12565" s="5">
        <v>0</v>
      </c>
    </row>
    <row r="12566" spans="2:3" x14ac:dyDescent="0.3">
      <c r="B12566" s="4" t="s">
        <v>14694</v>
      </c>
      <c r="C12566" s="5">
        <v>0</v>
      </c>
    </row>
    <row r="12567" spans="2:3" x14ac:dyDescent="0.3">
      <c r="B12567" s="4" t="s">
        <v>14552</v>
      </c>
      <c r="C12567" s="5">
        <v>0</v>
      </c>
    </row>
    <row r="12568" spans="2:3" x14ac:dyDescent="0.3">
      <c r="B12568" s="4" t="s">
        <v>15368</v>
      </c>
      <c r="C12568" s="5">
        <v>0</v>
      </c>
    </row>
    <row r="12569" spans="2:3" x14ac:dyDescent="0.3">
      <c r="B12569" s="4" t="s">
        <v>14825</v>
      </c>
      <c r="C12569" s="5">
        <v>0</v>
      </c>
    </row>
    <row r="12570" spans="2:3" x14ac:dyDescent="0.3">
      <c r="B12570" s="4" t="s">
        <v>15369</v>
      </c>
      <c r="C12570" s="5">
        <v>0</v>
      </c>
    </row>
    <row r="12571" spans="2:3" x14ac:dyDescent="0.3">
      <c r="B12571" s="4" t="s">
        <v>15835</v>
      </c>
      <c r="C12571" s="5">
        <v>0</v>
      </c>
    </row>
    <row r="12572" spans="2:3" x14ac:dyDescent="0.3">
      <c r="B12572" s="4" t="s">
        <v>14695</v>
      </c>
      <c r="C12572" s="5">
        <v>0</v>
      </c>
    </row>
    <row r="12573" spans="2:3" x14ac:dyDescent="0.3">
      <c r="B12573" s="4" t="s">
        <v>14531</v>
      </c>
      <c r="C12573" s="5">
        <v>0</v>
      </c>
    </row>
    <row r="12574" spans="2:3" x14ac:dyDescent="0.3">
      <c r="B12574" s="4" t="s">
        <v>14554</v>
      </c>
      <c r="C12574" s="5">
        <v>0</v>
      </c>
    </row>
    <row r="12575" spans="2:3" x14ac:dyDescent="0.3">
      <c r="B12575" s="4" t="s">
        <v>15357</v>
      </c>
      <c r="C12575" s="5">
        <v>0</v>
      </c>
    </row>
    <row r="12576" spans="2:3" x14ac:dyDescent="0.3">
      <c r="B12576" s="4" t="s">
        <v>14472</v>
      </c>
      <c r="C12576" s="5">
        <v>0</v>
      </c>
    </row>
    <row r="12577" spans="2:3" x14ac:dyDescent="0.3">
      <c r="B12577" s="4" t="s">
        <v>15372</v>
      </c>
      <c r="C12577" s="5">
        <v>0</v>
      </c>
    </row>
    <row r="12578" spans="2:3" x14ac:dyDescent="0.3">
      <c r="B12578" s="4" t="s">
        <v>14774</v>
      </c>
      <c r="C12578" s="5">
        <v>0</v>
      </c>
    </row>
    <row r="12579" spans="2:3" x14ac:dyDescent="0.3">
      <c r="B12579" s="4" t="s">
        <v>14921</v>
      </c>
      <c r="C12579" s="5">
        <v>0</v>
      </c>
    </row>
    <row r="12580" spans="2:3" x14ac:dyDescent="0.3">
      <c r="B12580" s="4" t="s">
        <v>15269</v>
      </c>
      <c r="C12580" s="5">
        <v>0</v>
      </c>
    </row>
    <row r="12581" spans="2:3" x14ac:dyDescent="0.3">
      <c r="B12581" s="4" t="s">
        <v>15374</v>
      </c>
      <c r="C12581" s="5">
        <v>0</v>
      </c>
    </row>
    <row r="12582" spans="2:3" x14ac:dyDescent="0.3">
      <c r="B12582" s="4" t="s">
        <v>15683</v>
      </c>
      <c r="C12582" s="5">
        <v>0</v>
      </c>
    </row>
    <row r="12583" spans="2:3" x14ac:dyDescent="0.3">
      <c r="B12583" s="4" t="s">
        <v>15375</v>
      </c>
      <c r="C12583" s="5">
        <v>0</v>
      </c>
    </row>
    <row r="12584" spans="2:3" x14ac:dyDescent="0.3">
      <c r="B12584" s="4" t="s">
        <v>15699</v>
      </c>
      <c r="C12584" s="5">
        <v>0</v>
      </c>
    </row>
    <row r="12585" spans="2:3" x14ac:dyDescent="0.3">
      <c r="B12585" s="4" t="s">
        <v>14478</v>
      </c>
      <c r="C12585" s="5">
        <v>0</v>
      </c>
    </row>
    <row r="12586" spans="2:3" x14ac:dyDescent="0.3">
      <c r="B12586" s="4" t="s">
        <v>14457</v>
      </c>
      <c r="C12586" s="5">
        <v>0</v>
      </c>
    </row>
    <row r="12587" spans="2:3" x14ac:dyDescent="0.3">
      <c r="B12587" s="4" t="s">
        <v>15377</v>
      </c>
      <c r="C12587" s="5">
        <v>0</v>
      </c>
    </row>
    <row r="12588" spans="2:3" x14ac:dyDescent="0.3">
      <c r="B12588" s="4" t="s">
        <v>15128</v>
      </c>
      <c r="C12588" s="5">
        <v>0</v>
      </c>
    </row>
    <row r="12589" spans="2:3" x14ac:dyDescent="0.3">
      <c r="B12589" s="4" t="s">
        <v>14870</v>
      </c>
      <c r="C12589" s="5">
        <v>0</v>
      </c>
    </row>
    <row r="12590" spans="2:3" x14ac:dyDescent="0.3">
      <c r="B12590" s="4" t="s">
        <v>15747</v>
      </c>
      <c r="C12590" s="5">
        <v>0</v>
      </c>
    </row>
    <row r="12591" spans="2:3" x14ac:dyDescent="0.3">
      <c r="B12591" s="4" t="s">
        <v>15379</v>
      </c>
      <c r="C12591" s="5">
        <v>0</v>
      </c>
    </row>
    <row r="12592" spans="2:3" x14ac:dyDescent="0.3">
      <c r="B12592" s="4" t="s">
        <v>15272</v>
      </c>
      <c r="C12592" s="5">
        <v>0</v>
      </c>
    </row>
    <row r="12593" spans="2:3" x14ac:dyDescent="0.3">
      <c r="B12593" s="4" t="s">
        <v>14407</v>
      </c>
      <c r="C12593" s="5">
        <v>0</v>
      </c>
    </row>
    <row r="12594" spans="2:3" x14ac:dyDescent="0.3">
      <c r="B12594" s="4" t="s">
        <v>15156</v>
      </c>
      <c r="C12594" s="5">
        <v>0</v>
      </c>
    </row>
    <row r="12595" spans="2:3" x14ac:dyDescent="0.3">
      <c r="B12595" s="4" t="s">
        <v>14479</v>
      </c>
      <c r="C12595" s="5">
        <v>0</v>
      </c>
    </row>
    <row r="12596" spans="2:3" x14ac:dyDescent="0.3">
      <c r="B12596" s="4" t="s">
        <v>14678</v>
      </c>
      <c r="C12596" s="5">
        <v>0</v>
      </c>
    </row>
    <row r="12597" spans="2:3" x14ac:dyDescent="0.3">
      <c r="B12597" s="4" t="s">
        <v>15382</v>
      </c>
      <c r="C12597" s="5">
        <v>0</v>
      </c>
    </row>
    <row r="12598" spans="2:3" x14ac:dyDescent="0.3">
      <c r="B12598" s="4" t="s">
        <v>14637</v>
      </c>
      <c r="C12598" s="5">
        <v>0</v>
      </c>
    </row>
    <row r="12599" spans="2:3" x14ac:dyDescent="0.3">
      <c r="B12599" s="4" t="s">
        <v>14480</v>
      </c>
      <c r="C12599" s="5">
        <v>0</v>
      </c>
    </row>
    <row r="12600" spans="2:3" x14ac:dyDescent="0.3">
      <c r="B12600" s="4" t="s">
        <v>14833</v>
      </c>
      <c r="C12600" s="5">
        <v>0</v>
      </c>
    </row>
    <row r="12601" spans="2:3" x14ac:dyDescent="0.3">
      <c r="B12601" s="4" t="s">
        <v>15384</v>
      </c>
      <c r="C12601" s="5">
        <v>0</v>
      </c>
    </row>
    <row r="12602" spans="2:3" x14ac:dyDescent="0.3">
      <c r="B12602" s="4" t="s">
        <v>14901</v>
      </c>
      <c r="C12602" s="5">
        <v>0</v>
      </c>
    </row>
    <row r="12603" spans="2:3" x14ac:dyDescent="0.3">
      <c r="B12603" s="4" t="s">
        <v>15385</v>
      </c>
      <c r="C12603" s="5">
        <v>0</v>
      </c>
    </row>
    <row r="12604" spans="2:3" x14ac:dyDescent="0.3">
      <c r="B12604" s="4" t="s">
        <v>14842</v>
      </c>
      <c r="C12604" s="5">
        <v>0</v>
      </c>
    </row>
    <row r="12605" spans="2:3" x14ac:dyDescent="0.3">
      <c r="B12605" s="4" t="s">
        <v>14664</v>
      </c>
      <c r="C12605" s="5">
        <v>0</v>
      </c>
    </row>
    <row r="12606" spans="2:3" x14ac:dyDescent="0.3">
      <c r="B12606" s="4" t="s">
        <v>14532</v>
      </c>
      <c r="C12606" s="5">
        <v>0</v>
      </c>
    </row>
    <row r="12607" spans="2:3" x14ac:dyDescent="0.3">
      <c r="B12607" s="4" t="s">
        <v>15387</v>
      </c>
      <c r="C12607" s="5">
        <v>0</v>
      </c>
    </row>
    <row r="12608" spans="2:3" x14ac:dyDescent="0.3">
      <c r="B12608" s="4" t="s">
        <v>14421</v>
      </c>
      <c r="C12608" s="5">
        <v>0</v>
      </c>
    </row>
    <row r="12609" spans="2:3" x14ac:dyDescent="0.3">
      <c r="B12609" s="4" t="s">
        <v>14700</v>
      </c>
      <c r="C12609" s="5">
        <v>0</v>
      </c>
    </row>
    <row r="12610" spans="2:3" x14ac:dyDescent="0.3">
      <c r="B12610" s="4" t="s">
        <v>15075</v>
      </c>
      <c r="C12610" s="5">
        <v>0</v>
      </c>
    </row>
    <row r="12611" spans="2:3" x14ac:dyDescent="0.3">
      <c r="B12611" s="4" t="s">
        <v>14549</v>
      </c>
      <c r="C12611" s="5">
        <v>0</v>
      </c>
    </row>
    <row r="12612" spans="2:3" x14ac:dyDescent="0.3">
      <c r="B12612" s="4" t="s">
        <v>15639</v>
      </c>
      <c r="C12612" s="5">
        <v>0</v>
      </c>
    </row>
    <row r="12613" spans="2:3" x14ac:dyDescent="0.3">
      <c r="B12613" s="4" t="s">
        <v>14944</v>
      </c>
      <c r="C12613" s="5">
        <v>0</v>
      </c>
    </row>
    <row r="12614" spans="2:3" x14ac:dyDescent="0.3">
      <c r="B12614" s="4" t="s">
        <v>14880</v>
      </c>
      <c r="C12614" s="5">
        <v>0</v>
      </c>
    </row>
    <row r="12615" spans="2:3" x14ac:dyDescent="0.3">
      <c r="B12615" s="4" t="s">
        <v>14481</v>
      </c>
      <c r="C12615" s="5">
        <v>0</v>
      </c>
    </row>
    <row r="12616" spans="2:3" x14ac:dyDescent="0.3">
      <c r="B12616" s="4" t="s">
        <v>15087</v>
      </c>
      <c r="C12616" s="5">
        <v>0</v>
      </c>
    </row>
    <row r="12617" spans="2:3" x14ac:dyDescent="0.3">
      <c r="B12617" s="4" t="s">
        <v>15392</v>
      </c>
      <c r="C12617" s="5">
        <v>0</v>
      </c>
    </row>
    <row r="12618" spans="2:3" x14ac:dyDescent="0.3">
      <c r="B12618" s="4" t="s">
        <v>14609</v>
      </c>
      <c r="C12618" s="5">
        <v>0</v>
      </c>
    </row>
    <row r="12619" spans="2:3" x14ac:dyDescent="0.3">
      <c r="B12619" s="4" t="s">
        <v>15393</v>
      </c>
      <c r="C12619" s="5">
        <v>0</v>
      </c>
    </row>
    <row r="12620" spans="2:3" x14ac:dyDescent="0.3">
      <c r="B12620" s="4" t="s">
        <v>14610</v>
      </c>
      <c r="C12620" s="5">
        <v>0</v>
      </c>
    </row>
    <row r="12621" spans="2:3" x14ac:dyDescent="0.3">
      <c r="B12621" s="4" t="s">
        <v>15394</v>
      </c>
      <c r="C12621" s="5">
        <v>0</v>
      </c>
    </row>
    <row r="12622" spans="2:3" x14ac:dyDescent="0.3">
      <c r="B12622" s="4" t="s">
        <v>15679</v>
      </c>
      <c r="C12622" s="5">
        <v>0</v>
      </c>
    </row>
    <row r="12623" spans="2:3" x14ac:dyDescent="0.3">
      <c r="B12623" s="4" t="s">
        <v>15395</v>
      </c>
      <c r="C12623" s="5">
        <v>0</v>
      </c>
    </row>
    <row r="12624" spans="2:3" x14ac:dyDescent="0.3">
      <c r="B12624" s="4" t="s">
        <v>15687</v>
      </c>
      <c r="C12624" s="5">
        <v>0</v>
      </c>
    </row>
    <row r="12625" spans="2:3" x14ac:dyDescent="0.3">
      <c r="B12625" s="4" t="s">
        <v>14946</v>
      </c>
      <c r="C12625" s="5">
        <v>0</v>
      </c>
    </row>
    <row r="12626" spans="2:3" x14ac:dyDescent="0.3">
      <c r="B12626" s="4" t="s">
        <v>14615</v>
      </c>
      <c r="C12626" s="5">
        <v>0</v>
      </c>
    </row>
    <row r="12627" spans="2:3" x14ac:dyDescent="0.3">
      <c r="B12627" s="4" t="s">
        <v>14947</v>
      </c>
      <c r="C12627" s="5">
        <v>0</v>
      </c>
    </row>
    <row r="12628" spans="2:3" x14ac:dyDescent="0.3">
      <c r="B12628" s="4" t="s">
        <v>15116</v>
      </c>
      <c r="C12628" s="5">
        <v>0</v>
      </c>
    </row>
    <row r="12629" spans="2:3" x14ac:dyDescent="0.3">
      <c r="B12629" s="4" t="s">
        <v>15398</v>
      </c>
      <c r="C12629" s="5">
        <v>0</v>
      </c>
    </row>
    <row r="12630" spans="2:3" x14ac:dyDescent="0.3">
      <c r="B12630" s="4" t="s">
        <v>15711</v>
      </c>
      <c r="C12630" s="5">
        <v>0</v>
      </c>
    </row>
    <row r="12631" spans="2:3" x14ac:dyDescent="0.3">
      <c r="B12631" s="4" t="s">
        <v>15248</v>
      </c>
      <c r="C12631" s="5">
        <v>0</v>
      </c>
    </row>
    <row r="12632" spans="2:3" x14ac:dyDescent="0.3">
      <c r="B12632" s="4" t="s">
        <v>15719</v>
      </c>
      <c r="C12632" s="5">
        <v>0</v>
      </c>
    </row>
    <row r="12633" spans="2:3" x14ac:dyDescent="0.3">
      <c r="B12633" s="4" t="s">
        <v>14949</v>
      </c>
      <c r="C12633" s="5">
        <v>0</v>
      </c>
    </row>
    <row r="12634" spans="2:3" x14ac:dyDescent="0.3">
      <c r="B12634" s="4" t="s">
        <v>14799</v>
      </c>
      <c r="C12634" s="5">
        <v>0</v>
      </c>
    </row>
    <row r="12635" spans="2:3" x14ac:dyDescent="0.3">
      <c r="B12635" s="4" t="s">
        <v>15401</v>
      </c>
      <c r="C12635" s="5">
        <v>0</v>
      </c>
    </row>
    <row r="12636" spans="2:3" x14ac:dyDescent="0.3">
      <c r="B12636" s="4" t="s">
        <v>14801</v>
      </c>
      <c r="C12636" s="5">
        <v>0</v>
      </c>
    </row>
    <row r="12637" spans="2:3" x14ac:dyDescent="0.3">
      <c r="B12637" s="4" t="s">
        <v>15314</v>
      </c>
      <c r="C12637" s="5">
        <v>0</v>
      </c>
    </row>
    <row r="12638" spans="2:3" x14ac:dyDescent="0.3">
      <c r="B12638" s="4" t="s">
        <v>15743</v>
      </c>
      <c r="C12638" s="5">
        <v>0</v>
      </c>
    </row>
    <row r="12639" spans="2:3" x14ac:dyDescent="0.3">
      <c r="B12639" s="4" t="s">
        <v>15403</v>
      </c>
      <c r="C12639" s="5">
        <v>0</v>
      </c>
    </row>
    <row r="12640" spans="2:3" x14ac:dyDescent="0.3">
      <c r="B12640" s="4" t="s">
        <v>15139</v>
      </c>
      <c r="C12640" s="5">
        <v>0</v>
      </c>
    </row>
    <row r="12641" spans="2:3" x14ac:dyDescent="0.3">
      <c r="B12641" s="4" t="s">
        <v>14561</v>
      </c>
      <c r="C12641" s="5">
        <v>0</v>
      </c>
    </row>
    <row r="12642" spans="2:3" x14ac:dyDescent="0.3">
      <c r="B12642" s="4" t="s">
        <v>15301</v>
      </c>
      <c r="C12642" s="5">
        <v>0</v>
      </c>
    </row>
    <row r="12643" spans="2:3" x14ac:dyDescent="0.3">
      <c r="B12643" s="4" t="s">
        <v>15405</v>
      </c>
      <c r="C12643" s="5">
        <v>0</v>
      </c>
    </row>
    <row r="12644" spans="2:3" x14ac:dyDescent="0.3">
      <c r="B12644" s="4" t="s">
        <v>14629</v>
      </c>
      <c r="C12644" s="5">
        <v>0</v>
      </c>
    </row>
    <row r="12645" spans="2:3" x14ac:dyDescent="0.3">
      <c r="B12645" s="4" t="s">
        <v>14705</v>
      </c>
      <c r="C12645" s="5">
        <v>0</v>
      </c>
    </row>
    <row r="12646" spans="2:3" x14ac:dyDescent="0.3">
      <c r="B12646" s="4" t="s">
        <v>14520</v>
      </c>
      <c r="C12646" s="5">
        <v>0</v>
      </c>
    </row>
    <row r="12647" spans="2:3" x14ac:dyDescent="0.3">
      <c r="B12647" s="4" t="s">
        <v>15407</v>
      </c>
      <c r="C12647" s="5">
        <v>0</v>
      </c>
    </row>
    <row r="12648" spans="2:3" x14ac:dyDescent="0.3">
      <c r="B12648" s="4" t="s">
        <v>14817</v>
      </c>
      <c r="C12648" s="5">
        <v>0</v>
      </c>
    </row>
    <row r="12649" spans="2:3" x14ac:dyDescent="0.3">
      <c r="B12649" s="4" t="s">
        <v>14706</v>
      </c>
      <c r="C12649" s="5">
        <v>0</v>
      </c>
    </row>
    <row r="12650" spans="2:3" x14ac:dyDescent="0.3">
      <c r="B12650" s="4" t="s">
        <v>15791</v>
      </c>
      <c r="C12650" s="5">
        <v>0</v>
      </c>
    </row>
    <row r="12651" spans="2:3" x14ac:dyDescent="0.3">
      <c r="B12651" s="4" t="s">
        <v>15409</v>
      </c>
      <c r="C12651" s="5">
        <v>0</v>
      </c>
    </row>
    <row r="12652" spans="2:3" x14ac:dyDescent="0.3">
      <c r="B12652" s="4" t="s">
        <v>14881</v>
      </c>
      <c r="C12652" s="5">
        <v>0</v>
      </c>
    </row>
    <row r="12653" spans="2:3" x14ac:dyDescent="0.3">
      <c r="B12653" s="4" t="s">
        <v>14537</v>
      </c>
      <c r="C12653" s="5">
        <v>0</v>
      </c>
    </row>
    <row r="12654" spans="2:3" x14ac:dyDescent="0.3">
      <c r="B12654" s="4" t="s">
        <v>15807</v>
      </c>
      <c r="C12654" s="5">
        <v>0</v>
      </c>
    </row>
    <row r="12655" spans="2:3" x14ac:dyDescent="0.3">
      <c r="B12655" s="4" t="s">
        <v>15411</v>
      </c>
      <c r="C12655" s="5">
        <v>0</v>
      </c>
    </row>
    <row r="12656" spans="2:3" x14ac:dyDescent="0.3">
      <c r="B12656" s="4" t="s">
        <v>15305</v>
      </c>
      <c r="C12656" s="5">
        <v>0</v>
      </c>
    </row>
    <row r="12657" spans="2:3" x14ac:dyDescent="0.3">
      <c r="B12657" s="4" t="s">
        <v>14954</v>
      </c>
      <c r="C12657" s="5">
        <v>0</v>
      </c>
    </row>
    <row r="12658" spans="2:3" x14ac:dyDescent="0.3">
      <c r="B12658" s="4" t="s">
        <v>15823</v>
      </c>
      <c r="C12658" s="5">
        <v>0</v>
      </c>
    </row>
    <row r="12659" spans="2:3" x14ac:dyDescent="0.3">
      <c r="B12659" s="4" t="s">
        <v>14955</v>
      </c>
      <c r="C12659" s="5">
        <v>0</v>
      </c>
    </row>
    <row r="12660" spans="2:3" x14ac:dyDescent="0.3">
      <c r="B12660" s="4" t="s">
        <v>15831</v>
      </c>
      <c r="C12660" s="5">
        <v>0</v>
      </c>
    </row>
    <row r="12661" spans="2:3" x14ac:dyDescent="0.3">
      <c r="B12661" s="4" t="s">
        <v>14956</v>
      </c>
      <c r="C12661" s="5">
        <v>0</v>
      </c>
    </row>
    <row r="12662" spans="2:3" x14ac:dyDescent="0.3">
      <c r="B12662" s="4" t="s">
        <v>15839</v>
      </c>
      <c r="C12662" s="5">
        <v>0</v>
      </c>
    </row>
    <row r="12663" spans="2:3" x14ac:dyDescent="0.3">
      <c r="B12663" s="4" t="s">
        <v>14562</v>
      </c>
      <c r="C12663" s="5">
        <v>0</v>
      </c>
    </row>
    <row r="12664" spans="2:3" x14ac:dyDescent="0.3">
      <c r="B12664" s="4" t="s">
        <v>14884</v>
      </c>
      <c r="C12664" s="5">
        <v>0</v>
      </c>
    </row>
    <row r="12665" spans="2:3" x14ac:dyDescent="0.3">
      <c r="B12665" s="4" t="s">
        <v>15416</v>
      </c>
      <c r="C12665" s="5">
        <v>0</v>
      </c>
    </row>
    <row r="12666" spans="2:3" x14ac:dyDescent="0.3">
      <c r="B12666" s="4" t="s">
        <v>15308</v>
      </c>
      <c r="C12666" s="5">
        <v>0</v>
      </c>
    </row>
    <row r="12667" spans="2:3" x14ac:dyDescent="0.3">
      <c r="B12667" s="4" t="s">
        <v>15417</v>
      </c>
      <c r="C12667" s="5">
        <v>0</v>
      </c>
    </row>
    <row r="12668" spans="2:3" x14ac:dyDescent="0.3">
      <c r="B12668" s="4" t="s">
        <v>15863</v>
      </c>
      <c r="C12668" s="5">
        <v>0</v>
      </c>
    </row>
    <row r="12669" spans="2:3" x14ac:dyDescent="0.3">
      <c r="B12669" s="4" t="s">
        <v>14922</v>
      </c>
      <c r="C12669" s="5">
        <v>0</v>
      </c>
    </row>
    <row r="12670" spans="2:3" x14ac:dyDescent="0.3">
      <c r="B12670" s="4" t="s">
        <v>14854</v>
      </c>
      <c r="C12670" s="5">
        <v>0</v>
      </c>
    </row>
    <row r="12671" spans="2:3" x14ac:dyDescent="0.3">
      <c r="B12671" s="4" t="s">
        <v>15419</v>
      </c>
      <c r="C12671" s="5">
        <v>0</v>
      </c>
    </row>
    <row r="12672" spans="2:3" x14ac:dyDescent="0.3">
      <c r="B12672" s="4" t="s">
        <v>15224</v>
      </c>
      <c r="C12672" s="5">
        <v>0</v>
      </c>
    </row>
    <row r="12673" spans="2:3" x14ac:dyDescent="0.3">
      <c r="B12673" s="4" t="s">
        <v>15250</v>
      </c>
      <c r="C12673" s="5">
        <v>0</v>
      </c>
    </row>
    <row r="12674" spans="2:3" x14ac:dyDescent="0.3">
      <c r="B12674" s="4" t="s">
        <v>15902</v>
      </c>
      <c r="C12674" s="5">
        <v>0</v>
      </c>
    </row>
    <row r="12675" spans="2:3" x14ac:dyDescent="0.3">
      <c r="B12675" s="4" t="s">
        <v>14960</v>
      </c>
      <c r="C12675" s="5">
        <v>0</v>
      </c>
    </row>
    <row r="12676" spans="2:3" x14ac:dyDescent="0.3">
      <c r="B12676" s="4" t="s">
        <v>14861</v>
      </c>
      <c r="C12676" s="5">
        <v>0</v>
      </c>
    </row>
    <row r="12677" spans="2:3" x14ac:dyDescent="0.3">
      <c r="B12677" s="4" t="s">
        <v>14443</v>
      </c>
      <c r="C12677" s="5">
        <v>0</v>
      </c>
    </row>
    <row r="12678" spans="2:3" x14ac:dyDescent="0.3">
      <c r="B12678" s="4" t="s">
        <v>14768</v>
      </c>
      <c r="C12678" s="5">
        <v>0</v>
      </c>
    </row>
    <row r="12679" spans="2:3" x14ac:dyDescent="0.3">
      <c r="B12679" s="4" t="s">
        <v>15423</v>
      </c>
      <c r="C12679" s="5">
        <v>0</v>
      </c>
    </row>
    <row r="12680" spans="2:3" x14ac:dyDescent="0.3">
      <c r="B12680" s="4" t="s">
        <v>15633</v>
      </c>
      <c r="C12680" s="5">
        <v>0</v>
      </c>
    </row>
    <row r="12681" spans="2:3" x14ac:dyDescent="0.3">
      <c r="B12681" s="4" t="s">
        <v>14891</v>
      </c>
      <c r="C12681" s="5">
        <v>0</v>
      </c>
    </row>
    <row r="12682" spans="2:3" x14ac:dyDescent="0.3">
      <c r="B12682" s="4" t="s">
        <v>15296</v>
      </c>
      <c r="C12682" s="5">
        <v>0</v>
      </c>
    </row>
    <row r="12683" spans="2:3" x14ac:dyDescent="0.3">
      <c r="B12683" s="4" t="s">
        <v>14564</v>
      </c>
      <c r="C12683" s="5">
        <v>0</v>
      </c>
    </row>
    <row r="12684" spans="2:3" x14ac:dyDescent="0.3">
      <c r="B12684" s="4" t="s">
        <v>15641</v>
      </c>
      <c r="C12684" s="5">
        <v>0</v>
      </c>
    </row>
    <row r="12685" spans="2:3" x14ac:dyDescent="0.3">
      <c r="B12685" s="4" t="s">
        <v>15426</v>
      </c>
      <c r="C12685" s="5">
        <v>0</v>
      </c>
    </row>
    <row r="12686" spans="2:3" x14ac:dyDescent="0.3">
      <c r="B12686" s="4" t="s">
        <v>14773</v>
      </c>
      <c r="C12686" s="5">
        <v>0</v>
      </c>
    </row>
    <row r="12687" spans="2:3" x14ac:dyDescent="0.3">
      <c r="B12687" s="4" t="s">
        <v>14964</v>
      </c>
      <c r="C12687" s="5">
        <v>0</v>
      </c>
    </row>
    <row r="12688" spans="2:3" x14ac:dyDescent="0.3">
      <c r="B12688" s="4" t="s">
        <v>15649</v>
      </c>
      <c r="C12688" s="5">
        <v>0</v>
      </c>
    </row>
    <row r="12689" spans="2:3" x14ac:dyDescent="0.3">
      <c r="B12689" s="4" t="s">
        <v>15428</v>
      </c>
      <c r="C12689" s="5">
        <v>0</v>
      </c>
    </row>
    <row r="12690" spans="2:3" x14ac:dyDescent="0.3">
      <c r="B12690" s="4" t="s">
        <v>15653</v>
      </c>
      <c r="C12690" s="5">
        <v>0</v>
      </c>
    </row>
    <row r="12691" spans="2:3" x14ac:dyDescent="0.3">
      <c r="B12691" s="4" t="s">
        <v>15429</v>
      </c>
      <c r="C12691" s="5">
        <v>0</v>
      </c>
    </row>
    <row r="12692" spans="2:3" x14ac:dyDescent="0.3">
      <c r="B12692" s="4" t="s">
        <v>15088</v>
      </c>
      <c r="C12692" s="5">
        <v>0</v>
      </c>
    </row>
    <row r="12693" spans="2:3" x14ac:dyDescent="0.3">
      <c r="B12693" s="4" t="s">
        <v>14565</v>
      </c>
      <c r="C12693" s="5">
        <v>0</v>
      </c>
    </row>
    <row r="12694" spans="2:3" x14ac:dyDescent="0.3">
      <c r="B12694" s="4" t="s">
        <v>15661</v>
      </c>
      <c r="C12694" s="5">
        <v>0</v>
      </c>
    </row>
    <row r="12695" spans="2:3" x14ac:dyDescent="0.3">
      <c r="B12695" s="4" t="s">
        <v>15431</v>
      </c>
      <c r="C12695" s="5">
        <v>0</v>
      </c>
    </row>
    <row r="12696" spans="2:3" x14ac:dyDescent="0.3">
      <c r="B12696" s="4" t="s">
        <v>15665</v>
      </c>
      <c r="C12696" s="5">
        <v>0</v>
      </c>
    </row>
    <row r="12697" spans="2:3" x14ac:dyDescent="0.3">
      <c r="B12697" s="4" t="s">
        <v>14966</v>
      </c>
      <c r="C12697" s="5">
        <v>0</v>
      </c>
    </row>
    <row r="12698" spans="2:3" x14ac:dyDescent="0.3">
      <c r="B12698" s="4" t="s">
        <v>14781</v>
      </c>
      <c r="C12698" s="5">
        <v>0</v>
      </c>
    </row>
    <row r="12699" spans="2:3" x14ac:dyDescent="0.3">
      <c r="B12699" s="4" t="s">
        <v>14873</v>
      </c>
      <c r="C12699" s="5">
        <v>0</v>
      </c>
    </row>
    <row r="12700" spans="2:3" x14ac:dyDescent="0.3">
      <c r="B12700" s="4" t="s">
        <v>15097</v>
      </c>
      <c r="C12700" s="5">
        <v>0</v>
      </c>
    </row>
    <row r="12701" spans="2:3" x14ac:dyDescent="0.3">
      <c r="B12701" s="4" t="s">
        <v>15434</v>
      </c>
      <c r="C12701" s="5">
        <v>0</v>
      </c>
    </row>
    <row r="12702" spans="2:3" x14ac:dyDescent="0.3">
      <c r="B12702" s="4" t="s">
        <v>15100</v>
      </c>
      <c r="C12702" s="5">
        <v>0</v>
      </c>
    </row>
    <row r="12703" spans="2:3" x14ac:dyDescent="0.3">
      <c r="B12703" s="4" t="s">
        <v>15435</v>
      </c>
      <c r="C12703" s="5">
        <v>0</v>
      </c>
    </row>
    <row r="12704" spans="2:3" x14ac:dyDescent="0.3">
      <c r="B12704" s="4" t="s">
        <v>14786</v>
      </c>
      <c r="C12704" s="5">
        <v>0</v>
      </c>
    </row>
    <row r="12705" spans="2:3" x14ac:dyDescent="0.3">
      <c r="B12705" s="4" t="s">
        <v>15329</v>
      </c>
      <c r="C12705" s="5">
        <v>0</v>
      </c>
    </row>
    <row r="12706" spans="2:3" x14ac:dyDescent="0.3">
      <c r="B12706" s="4" t="s">
        <v>15685</v>
      </c>
      <c r="C12706" s="5">
        <v>0</v>
      </c>
    </row>
    <row r="12707" spans="2:3" x14ac:dyDescent="0.3">
      <c r="B12707" s="4" t="s">
        <v>14567</v>
      </c>
      <c r="C12707" s="5">
        <v>0</v>
      </c>
    </row>
    <row r="12708" spans="2:3" x14ac:dyDescent="0.3">
      <c r="B12708" s="4" t="s">
        <v>15107</v>
      </c>
      <c r="C12708" s="5">
        <v>0</v>
      </c>
    </row>
    <row r="12709" spans="2:3" x14ac:dyDescent="0.3">
      <c r="B12709" s="4" t="s">
        <v>14483</v>
      </c>
      <c r="C12709" s="5">
        <v>0</v>
      </c>
    </row>
    <row r="12710" spans="2:3" x14ac:dyDescent="0.3">
      <c r="B12710" s="4" t="s">
        <v>15109</v>
      </c>
      <c r="C12710" s="5">
        <v>0</v>
      </c>
    </row>
    <row r="12711" spans="2:3" x14ac:dyDescent="0.3">
      <c r="B12711" s="4" t="s">
        <v>14484</v>
      </c>
      <c r="C12711" s="5">
        <v>0</v>
      </c>
    </row>
    <row r="12712" spans="2:3" x14ac:dyDescent="0.3">
      <c r="B12712" s="4" t="s">
        <v>15112</v>
      </c>
      <c r="C12712" s="5">
        <v>0</v>
      </c>
    </row>
    <row r="12713" spans="2:3" x14ac:dyDescent="0.3">
      <c r="B12713" s="4" t="s">
        <v>14542</v>
      </c>
      <c r="C12713" s="5">
        <v>0</v>
      </c>
    </row>
    <row r="12714" spans="2:3" x14ac:dyDescent="0.3">
      <c r="B12714" s="4" t="s">
        <v>15299</v>
      </c>
      <c r="C12714" s="5">
        <v>0</v>
      </c>
    </row>
    <row r="12715" spans="2:3" x14ac:dyDescent="0.3">
      <c r="B12715" s="4" t="s">
        <v>15441</v>
      </c>
      <c r="C12715" s="5">
        <v>0</v>
      </c>
    </row>
    <row r="12716" spans="2:3" x14ac:dyDescent="0.3">
      <c r="B12716" s="4" t="s">
        <v>14794</v>
      </c>
      <c r="C12716" s="5">
        <v>0</v>
      </c>
    </row>
    <row r="12717" spans="2:3" x14ac:dyDescent="0.3">
      <c r="B12717" s="4" t="s">
        <v>15442</v>
      </c>
      <c r="C12717" s="5">
        <v>0</v>
      </c>
    </row>
    <row r="12718" spans="2:3" x14ac:dyDescent="0.3">
      <c r="B12718" s="4" t="s">
        <v>15709</v>
      </c>
      <c r="C12718" s="5">
        <v>0</v>
      </c>
    </row>
    <row r="12719" spans="2:3" x14ac:dyDescent="0.3">
      <c r="B12719" s="4" t="s">
        <v>14972</v>
      </c>
      <c r="C12719" s="5">
        <v>0</v>
      </c>
    </row>
    <row r="12720" spans="2:3" x14ac:dyDescent="0.3">
      <c r="B12720" s="4" t="s">
        <v>15713</v>
      </c>
      <c r="C12720" s="5">
        <v>0</v>
      </c>
    </row>
    <row r="12721" spans="2:3" x14ac:dyDescent="0.3">
      <c r="B12721" s="4" t="s">
        <v>15289</v>
      </c>
      <c r="C12721" s="5">
        <v>0</v>
      </c>
    </row>
    <row r="12722" spans="2:3" x14ac:dyDescent="0.3">
      <c r="B12722" s="4" t="s">
        <v>14515</v>
      </c>
      <c r="C12722" s="5">
        <v>0</v>
      </c>
    </row>
    <row r="12723" spans="2:3" x14ac:dyDescent="0.3">
      <c r="B12723" s="4" t="s">
        <v>14486</v>
      </c>
      <c r="C12723" s="5">
        <v>0</v>
      </c>
    </row>
    <row r="12724" spans="2:3" x14ac:dyDescent="0.3">
      <c r="B12724" s="4" t="s">
        <v>15320</v>
      </c>
      <c r="C12724" s="5">
        <v>0</v>
      </c>
    </row>
    <row r="12725" spans="2:3" x14ac:dyDescent="0.3">
      <c r="B12725" s="4" t="s">
        <v>15446</v>
      </c>
      <c r="C12725" s="5">
        <v>0</v>
      </c>
    </row>
    <row r="12726" spans="2:3" x14ac:dyDescent="0.3">
      <c r="B12726" s="4" t="s">
        <v>15725</v>
      </c>
      <c r="C12726" s="5">
        <v>0</v>
      </c>
    </row>
    <row r="12727" spans="2:3" x14ac:dyDescent="0.3">
      <c r="B12727" s="4" t="s">
        <v>15447</v>
      </c>
      <c r="C12727" s="5">
        <v>0</v>
      </c>
    </row>
    <row r="12728" spans="2:3" x14ac:dyDescent="0.3">
      <c r="B12728" s="4" t="s">
        <v>15127</v>
      </c>
      <c r="C12728" s="5">
        <v>0</v>
      </c>
    </row>
    <row r="12729" spans="2:3" x14ac:dyDescent="0.3">
      <c r="B12729" s="4" t="s">
        <v>14974</v>
      </c>
      <c r="C12729" s="5">
        <v>0</v>
      </c>
    </row>
    <row r="12730" spans="2:3" x14ac:dyDescent="0.3">
      <c r="B12730" s="4" t="s">
        <v>15733</v>
      </c>
      <c r="C12730" s="5">
        <v>0</v>
      </c>
    </row>
    <row r="12731" spans="2:3" x14ac:dyDescent="0.3">
      <c r="B12731" s="4" t="s">
        <v>15449</v>
      </c>
      <c r="C12731" s="5">
        <v>0</v>
      </c>
    </row>
    <row r="12732" spans="2:3" x14ac:dyDescent="0.3">
      <c r="B12732" s="4" t="s">
        <v>14622</v>
      </c>
      <c r="C12732" s="5">
        <v>0</v>
      </c>
    </row>
    <row r="12733" spans="2:3" x14ac:dyDescent="0.3">
      <c r="B12733" s="4" t="s">
        <v>14975</v>
      </c>
      <c r="C12733" s="5">
        <v>0</v>
      </c>
    </row>
    <row r="12734" spans="2:3" x14ac:dyDescent="0.3">
      <c r="B12734" s="4" t="s">
        <v>15134</v>
      </c>
      <c r="C12734" s="5">
        <v>0</v>
      </c>
    </row>
    <row r="12735" spans="2:3" x14ac:dyDescent="0.3">
      <c r="B12735" s="4" t="s">
        <v>14717</v>
      </c>
      <c r="C12735" s="5">
        <v>0</v>
      </c>
    </row>
    <row r="12736" spans="2:3" x14ac:dyDescent="0.3">
      <c r="B12736" s="4" t="s">
        <v>14897</v>
      </c>
      <c r="C12736" s="5">
        <v>0</v>
      </c>
    </row>
    <row r="12737" spans="2:3" x14ac:dyDescent="0.3">
      <c r="B12737" s="4" t="s">
        <v>14425</v>
      </c>
      <c r="C12737" s="5">
        <v>0</v>
      </c>
    </row>
    <row r="12738" spans="2:3" x14ac:dyDescent="0.3">
      <c r="B12738" s="4" t="s">
        <v>15749</v>
      </c>
      <c r="C12738" s="5">
        <v>0</v>
      </c>
    </row>
    <row r="12739" spans="2:3" x14ac:dyDescent="0.3">
      <c r="B12739" s="4" t="s">
        <v>14683</v>
      </c>
      <c r="C12739" s="5">
        <v>0</v>
      </c>
    </row>
    <row r="12740" spans="2:3" x14ac:dyDescent="0.3">
      <c r="B12740" s="4" t="s">
        <v>15141</v>
      </c>
      <c r="C12740" s="5">
        <v>0</v>
      </c>
    </row>
    <row r="12741" spans="2:3" x14ac:dyDescent="0.3">
      <c r="B12741" s="4" t="s">
        <v>15252</v>
      </c>
      <c r="C12741" s="5">
        <v>0</v>
      </c>
    </row>
    <row r="12742" spans="2:3" x14ac:dyDescent="0.3">
      <c r="B12742" s="4" t="s">
        <v>15144</v>
      </c>
      <c r="C12742" s="5">
        <v>0</v>
      </c>
    </row>
    <row r="12743" spans="2:3" x14ac:dyDescent="0.3">
      <c r="B12743" s="4" t="s">
        <v>15455</v>
      </c>
      <c r="C12743" s="5">
        <v>0</v>
      </c>
    </row>
    <row r="12744" spans="2:3" x14ac:dyDescent="0.3">
      <c r="B12744" s="4" t="s">
        <v>15271</v>
      </c>
      <c r="C12744" s="5">
        <v>0</v>
      </c>
    </row>
    <row r="12745" spans="2:3" x14ac:dyDescent="0.3">
      <c r="B12745" s="4" t="s">
        <v>14979</v>
      </c>
      <c r="C12745" s="5">
        <v>0</v>
      </c>
    </row>
    <row r="12746" spans="2:3" x14ac:dyDescent="0.3">
      <c r="B12746" s="4" t="s">
        <v>14459</v>
      </c>
      <c r="C12746" s="5">
        <v>0</v>
      </c>
    </row>
    <row r="12747" spans="2:3" x14ac:dyDescent="0.3">
      <c r="B12747" s="4" t="s">
        <v>15346</v>
      </c>
      <c r="C12747" s="5">
        <v>0</v>
      </c>
    </row>
    <row r="12748" spans="2:3" x14ac:dyDescent="0.3">
      <c r="B12748" s="4" t="s">
        <v>15769</v>
      </c>
      <c r="C12748" s="5">
        <v>0</v>
      </c>
    </row>
    <row r="12749" spans="2:3" x14ac:dyDescent="0.3">
      <c r="B12749" s="4" t="s">
        <v>15458</v>
      </c>
      <c r="C12749" s="5">
        <v>0</v>
      </c>
    </row>
    <row r="12750" spans="2:3" x14ac:dyDescent="0.3">
      <c r="B12750" s="4" t="s">
        <v>15773</v>
      </c>
      <c r="C12750" s="5">
        <v>0</v>
      </c>
    </row>
    <row r="12751" spans="2:3" x14ac:dyDescent="0.3">
      <c r="B12751" s="4" t="s">
        <v>14923</v>
      </c>
      <c r="C12751" s="5">
        <v>0</v>
      </c>
    </row>
    <row r="12752" spans="2:3" x14ac:dyDescent="0.3">
      <c r="B12752" s="4" t="s">
        <v>14545</v>
      </c>
      <c r="C12752" s="5">
        <v>0</v>
      </c>
    </row>
    <row r="12753" spans="2:3" x14ac:dyDescent="0.3">
      <c r="B12753" s="4" t="s">
        <v>14982</v>
      </c>
      <c r="C12753" s="5">
        <v>0</v>
      </c>
    </row>
    <row r="12754" spans="2:3" x14ac:dyDescent="0.3">
      <c r="B12754" s="4" t="s">
        <v>14899</v>
      </c>
      <c r="C12754" s="5">
        <v>0</v>
      </c>
    </row>
    <row r="12755" spans="2:3" x14ac:dyDescent="0.3">
      <c r="B12755" s="4" t="s">
        <v>15461</v>
      </c>
      <c r="C12755" s="5">
        <v>0</v>
      </c>
    </row>
    <row r="12756" spans="2:3" x14ac:dyDescent="0.3">
      <c r="B12756" s="4" t="s">
        <v>15785</v>
      </c>
      <c r="C12756" s="5">
        <v>0</v>
      </c>
    </row>
    <row r="12757" spans="2:3" x14ac:dyDescent="0.3">
      <c r="B12757" s="4" t="s">
        <v>14414</v>
      </c>
      <c r="C12757" s="5">
        <v>0</v>
      </c>
    </row>
    <row r="12758" spans="2:3" x14ac:dyDescent="0.3">
      <c r="B12758" s="4" t="s">
        <v>14819</v>
      </c>
      <c r="C12758" s="5">
        <v>0</v>
      </c>
    </row>
    <row r="12759" spans="2:3" x14ac:dyDescent="0.3">
      <c r="B12759" s="4" t="s">
        <v>14984</v>
      </c>
      <c r="C12759" s="5">
        <v>0</v>
      </c>
    </row>
    <row r="12760" spans="2:3" x14ac:dyDescent="0.3">
      <c r="B12760" s="4" t="s">
        <v>15165</v>
      </c>
      <c r="C12760" s="5">
        <v>0</v>
      </c>
    </row>
    <row r="12761" spans="2:3" x14ac:dyDescent="0.3">
      <c r="B12761" s="4" t="s">
        <v>15290</v>
      </c>
      <c r="C12761" s="5">
        <v>0</v>
      </c>
    </row>
    <row r="12762" spans="2:3" x14ac:dyDescent="0.3">
      <c r="B12762" s="4" t="s">
        <v>15168</v>
      </c>
      <c r="C12762" s="5">
        <v>0</v>
      </c>
    </row>
    <row r="12763" spans="2:3" x14ac:dyDescent="0.3">
      <c r="B12763" s="4" t="s">
        <v>14405</v>
      </c>
      <c r="C12763" s="5">
        <v>0</v>
      </c>
    </row>
    <row r="12764" spans="2:3" x14ac:dyDescent="0.3">
      <c r="B12764" s="4" t="s">
        <v>14438</v>
      </c>
      <c r="C12764" s="5">
        <v>0</v>
      </c>
    </row>
    <row r="12765" spans="2:3" x14ac:dyDescent="0.3">
      <c r="B12765" s="4" t="s">
        <v>14490</v>
      </c>
      <c r="C12765" s="5">
        <v>0</v>
      </c>
    </row>
    <row r="12766" spans="2:3" x14ac:dyDescent="0.3">
      <c r="B12766" s="4" t="s">
        <v>15175</v>
      </c>
      <c r="C12766" s="5">
        <v>0</v>
      </c>
    </row>
    <row r="12767" spans="2:3" x14ac:dyDescent="0.3">
      <c r="B12767" s="4" t="s">
        <v>15467</v>
      </c>
      <c r="C12767" s="5">
        <v>0</v>
      </c>
    </row>
    <row r="12768" spans="2:3" x14ac:dyDescent="0.3">
      <c r="B12768" s="4" t="s">
        <v>15177</v>
      </c>
      <c r="C12768" s="5">
        <v>0</v>
      </c>
    </row>
    <row r="12769" spans="2:3" x14ac:dyDescent="0.3">
      <c r="B12769" s="4" t="s">
        <v>15468</v>
      </c>
      <c r="C12769" s="5">
        <v>0</v>
      </c>
    </row>
    <row r="12770" spans="2:3" x14ac:dyDescent="0.3">
      <c r="B12770" s="4" t="s">
        <v>14475</v>
      </c>
      <c r="C12770" s="5">
        <v>0</v>
      </c>
    </row>
    <row r="12771" spans="2:3" x14ac:dyDescent="0.3">
      <c r="B12771" s="4" t="s">
        <v>14988</v>
      </c>
      <c r="C12771" s="5">
        <v>0</v>
      </c>
    </row>
    <row r="12772" spans="2:3" x14ac:dyDescent="0.3">
      <c r="B12772" s="4" t="s">
        <v>15817</v>
      </c>
      <c r="C12772" s="5">
        <v>0</v>
      </c>
    </row>
    <row r="12773" spans="2:3" x14ac:dyDescent="0.3">
      <c r="B12773" s="4" t="s">
        <v>14989</v>
      </c>
      <c r="C12773" s="5">
        <v>0</v>
      </c>
    </row>
    <row r="12774" spans="2:3" x14ac:dyDescent="0.3">
      <c r="B12774" s="4" t="s">
        <v>14829</v>
      </c>
      <c r="C12774" s="5">
        <v>0</v>
      </c>
    </row>
    <row r="12775" spans="2:3" x14ac:dyDescent="0.3">
      <c r="B12775" s="4" t="s">
        <v>14990</v>
      </c>
      <c r="C12775" s="5">
        <v>0</v>
      </c>
    </row>
    <row r="12776" spans="2:3" x14ac:dyDescent="0.3">
      <c r="B12776" s="4" t="s">
        <v>14639</v>
      </c>
      <c r="C12776" s="5">
        <v>0</v>
      </c>
    </row>
    <row r="12777" spans="2:3" x14ac:dyDescent="0.3">
      <c r="B12777" s="4" t="s">
        <v>14991</v>
      </c>
      <c r="C12777" s="5">
        <v>0</v>
      </c>
    </row>
    <row r="12778" spans="2:3" x14ac:dyDescent="0.3">
      <c r="B12778" s="4" t="s">
        <v>15829</v>
      </c>
      <c r="C12778" s="5">
        <v>0</v>
      </c>
    </row>
    <row r="12779" spans="2:3" x14ac:dyDescent="0.3">
      <c r="B12779" s="4" t="s">
        <v>14577</v>
      </c>
      <c r="C12779" s="5">
        <v>0</v>
      </c>
    </row>
    <row r="12780" spans="2:3" x14ac:dyDescent="0.3">
      <c r="B12780" s="4" t="s">
        <v>15833</v>
      </c>
      <c r="C12780" s="5">
        <v>0</v>
      </c>
    </row>
    <row r="12781" spans="2:3" x14ac:dyDescent="0.3">
      <c r="B12781" s="4" t="s">
        <v>15474</v>
      </c>
      <c r="C12781" s="5">
        <v>0</v>
      </c>
    </row>
    <row r="12782" spans="2:3" x14ac:dyDescent="0.3">
      <c r="B12782" s="4" t="s">
        <v>14462</v>
      </c>
      <c r="C12782" s="5">
        <v>0</v>
      </c>
    </row>
    <row r="12783" spans="2:3" x14ac:dyDescent="0.3">
      <c r="B12783" s="4" t="s">
        <v>15475</v>
      </c>
      <c r="C12783" s="5">
        <v>0</v>
      </c>
    </row>
    <row r="12784" spans="2:3" x14ac:dyDescent="0.3">
      <c r="B12784" s="4" t="s">
        <v>15841</v>
      </c>
      <c r="C12784" s="5">
        <v>0</v>
      </c>
    </row>
    <row r="12785" spans="2:3" x14ac:dyDescent="0.3">
      <c r="B12785" s="4" t="s">
        <v>15476</v>
      </c>
      <c r="C12785" s="5">
        <v>0</v>
      </c>
    </row>
    <row r="12786" spans="2:3" x14ac:dyDescent="0.3">
      <c r="B12786" s="4" t="s">
        <v>15845</v>
      </c>
      <c r="C12786" s="5">
        <v>0</v>
      </c>
    </row>
    <row r="12787" spans="2:3" x14ac:dyDescent="0.3">
      <c r="B12787" s="4" t="s">
        <v>15477</v>
      </c>
      <c r="C12787" s="5">
        <v>0</v>
      </c>
    </row>
    <row r="12788" spans="2:3" x14ac:dyDescent="0.3">
      <c r="B12788" s="4" t="s">
        <v>15849</v>
      </c>
      <c r="C12788" s="5">
        <v>0</v>
      </c>
    </row>
    <row r="12789" spans="2:3" x14ac:dyDescent="0.3">
      <c r="B12789" s="4" t="s">
        <v>15253</v>
      </c>
      <c r="C12789" s="5">
        <v>0</v>
      </c>
    </row>
    <row r="12790" spans="2:3" x14ac:dyDescent="0.3">
      <c r="B12790" s="4" t="s">
        <v>15199</v>
      </c>
      <c r="C12790" s="5">
        <v>0</v>
      </c>
    </row>
    <row r="12791" spans="2:3" x14ac:dyDescent="0.3">
      <c r="B12791" s="4" t="s">
        <v>15479</v>
      </c>
      <c r="C12791" s="5">
        <v>0</v>
      </c>
    </row>
    <row r="12792" spans="2:3" x14ac:dyDescent="0.3">
      <c r="B12792" s="4" t="s">
        <v>15203</v>
      </c>
      <c r="C12792" s="5">
        <v>0</v>
      </c>
    </row>
    <row r="12793" spans="2:3" x14ac:dyDescent="0.3">
      <c r="B12793" s="4" t="s">
        <v>15480</v>
      </c>
      <c r="C12793" s="5">
        <v>0</v>
      </c>
    </row>
    <row r="12794" spans="2:3" x14ac:dyDescent="0.3">
      <c r="B12794" s="4" t="s">
        <v>15861</v>
      </c>
      <c r="C12794" s="5">
        <v>0</v>
      </c>
    </row>
    <row r="12795" spans="2:3" x14ac:dyDescent="0.3">
      <c r="B12795" s="4" t="s">
        <v>15481</v>
      </c>
      <c r="C12795" s="5">
        <v>0</v>
      </c>
    </row>
    <row r="12796" spans="2:3" x14ac:dyDescent="0.3">
      <c r="B12796" s="4" t="s">
        <v>15208</v>
      </c>
      <c r="C12796" s="5">
        <v>0</v>
      </c>
    </row>
    <row r="12797" spans="2:3" x14ac:dyDescent="0.3">
      <c r="B12797" s="4" t="s">
        <v>14448</v>
      </c>
      <c r="C12797" s="5">
        <v>0</v>
      </c>
    </row>
    <row r="12798" spans="2:3" x14ac:dyDescent="0.3">
      <c r="B12798" s="4" t="s">
        <v>14885</v>
      </c>
      <c r="C12798" s="5">
        <v>0</v>
      </c>
    </row>
    <row r="12799" spans="2:3" x14ac:dyDescent="0.3">
      <c r="B12799" s="4" t="s">
        <v>14579</v>
      </c>
      <c r="C12799" s="5">
        <v>0</v>
      </c>
    </row>
    <row r="12800" spans="2:3" x14ac:dyDescent="0.3">
      <c r="B12800" s="4" t="s">
        <v>14886</v>
      </c>
      <c r="C12800" s="5">
        <v>0</v>
      </c>
    </row>
    <row r="12801" spans="2:3" x14ac:dyDescent="0.3">
      <c r="B12801" s="4" t="s">
        <v>14996</v>
      </c>
      <c r="C12801" s="5">
        <v>0</v>
      </c>
    </row>
    <row r="12802" spans="2:3" x14ac:dyDescent="0.3">
      <c r="B12802" s="4" t="s">
        <v>15892</v>
      </c>
      <c r="C12802" s="5">
        <v>0</v>
      </c>
    </row>
    <row r="12803" spans="2:3" x14ac:dyDescent="0.3">
      <c r="B12803" s="4" t="s">
        <v>15485</v>
      </c>
      <c r="C12803" s="5">
        <v>0</v>
      </c>
    </row>
    <row r="12804" spans="2:3" x14ac:dyDescent="0.3">
      <c r="B12804" s="4" t="s">
        <v>15896</v>
      </c>
      <c r="C12804" s="5">
        <v>0</v>
      </c>
    </row>
    <row r="12805" spans="2:3" x14ac:dyDescent="0.3">
      <c r="B12805" s="4" t="s">
        <v>15486</v>
      </c>
      <c r="C12805" s="5">
        <v>0</v>
      </c>
    </row>
    <row r="12806" spans="2:3" x14ac:dyDescent="0.3">
      <c r="B12806" s="4" t="s">
        <v>15900</v>
      </c>
      <c r="C12806" s="5">
        <v>0</v>
      </c>
    </row>
    <row r="12807" spans="2:3" x14ac:dyDescent="0.3">
      <c r="B12807" s="4" t="s">
        <v>14728</v>
      </c>
      <c r="C12807" s="5">
        <v>0</v>
      </c>
    </row>
    <row r="12808" spans="2:3" x14ac:dyDescent="0.3">
      <c r="B12808" s="4" t="s">
        <v>15904</v>
      </c>
      <c r="C12808" s="5">
        <v>0</v>
      </c>
    </row>
    <row r="12809" spans="2:3" x14ac:dyDescent="0.3">
      <c r="B12809" s="4" t="s">
        <v>15254</v>
      </c>
      <c r="C12809" s="5">
        <v>0</v>
      </c>
    </row>
    <row r="12810" spans="2:3" x14ac:dyDescent="0.3">
      <c r="B12810" s="4" t="s">
        <v>14860</v>
      </c>
      <c r="C12810" s="5">
        <v>0</v>
      </c>
    </row>
    <row r="12811" spans="2:3" x14ac:dyDescent="0.3">
      <c r="B12811" s="4" t="s">
        <v>14409</v>
      </c>
      <c r="C12811" s="5">
        <v>0</v>
      </c>
    </row>
    <row r="12812" spans="2:3" x14ac:dyDescent="0.3">
      <c r="B12812" s="4" t="s">
        <v>14862</v>
      </c>
      <c r="C12812" s="5">
        <v>0</v>
      </c>
    </row>
    <row r="12813" spans="2:3" x14ac:dyDescent="0.3">
      <c r="B12813" s="4" t="s">
        <v>15490</v>
      </c>
      <c r="C12813" s="5">
        <v>0</v>
      </c>
    </row>
    <row r="12814" spans="2:3" x14ac:dyDescent="0.3">
      <c r="B12814" s="4" t="s">
        <v>15628</v>
      </c>
      <c r="C12814" s="5">
        <v>0</v>
      </c>
    </row>
    <row r="12815" spans="2:3" x14ac:dyDescent="0.3">
      <c r="B12815" s="4" t="s">
        <v>14731</v>
      </c>
      <c r="C12815" s="5">
        <v>0</v>
      </c>
    </row>
    <row r="12816" spans="2:3" x14ac:dyDescent="0.3">
      <c r="B12816" s="4" t="s">
        <v>15285</v>
      </c>
      <c r="C12816" s="5">
        <v>0</v>
      </c>
    </row>
    <row r="12817" spans="2:3" x14ac:dyDescent="0.3">
      <c r="B12817" s="4" t="s">
        <v>15492</v>
      </c>
      <c r="C12817" s="5">
        <v>0</v>
      </c>
    </row>
    <row r="12818" spans="2:3" x14ac:dyDescent="0.3">
      <c r="B12818" s="4" t="s">
        <v>15632</v>
      </c>
      <c r="C12818" s="5">
        <v>0</v>
      </c>
    </row>
    <row r="12819" spans="2:3" x14ac:dyDescent="0.3">
      <c r="B12819" s="4" t="s">
        <v>15255</v>
      </c>
      <c r="C12819" s="5">
        <v>0</v>
      </c>
    </row>
    <row r="12820" spans="2:3" x14ac:dyDescent="0.3">
      <c r="B12820" s="4" t="s">
        <v>14604</v>
      </c>
      <c r="C12820" s="5">
        <v>0</v>
      </c>
    </row>
    <row r="12821" spans="2:3" x14ac:dyDescent="0.3">
      <c r="B12821" s="4" t="s">
        <v>15001</v>
      </c>
      <c r="C12821" s="5">
        <v>0</v>
      </c>
    </row>
    <row r="12822" spans="2:3" x14ac:dyDescent="0.3">
      <c r="B12822" s="4" t="s">
        <v>15636</v>
      </c>
      <c r="C12822" s="5">
        <v>0</v>
      </c>
    </row>
    <row r="12823" spans="2:3" x14ac:dyDescent="0.3">
      <c r="B12823" s="4" t="s">
        <v>14908</v>
      </c>
      <c r="C12823" s="5">
        <v>0</v>
      </c>
    </row>
    <row r="12824" spans="2:3" x14ac:dyDescent="0.3">
      <c r="B12824" s="4" t="s">
        <v>15638</v>
      </c>
      <c r="C12824" s="5">
        <v>0</v>
      </c>
    </row>
    <row r="12825" spans="2:3" x14ac:dyDescent="0.3">
      <c r="B12825" s="4" t="s">
        <v>15496</v>
      </c>
      <c r="C12825" s="5">
        <v>0</v>
      </c>
    </row>
    <row r="12826" spans="2:3" x14ac:dyDescent="0.3">
      <c r="B12826" s="4" t="s">
        <v>14771</v>
      </c>
      <c r="C12826" s="5">
        <v>0</v>
      </c>
    </row>
    <row r="12827" spans="2:3" x14ac:dyDescent="0.3">
      <c r="B12827" s="4" t="s">
        <v>14733</v>
      </c>
      <c r="C12827" s="5">
        <v>0</v>
      </c>
    </row>
    <row r="12828" spans="2:3" x14ac:dyDescent="0.3">
      <c r="B12828" s="4" t="s">
        <v>15079</v>
      </c>
      <c r="C12828" s="5">
        <v>0</v>
      </c>
    </row>
    <row r="12829" spans="2:3" x14ac:dyDescent="0.3">
      <c r="B12829" s="4" t="s">
        <v>14734</v>
      </c>
      <c r="C12829" s="5">
        <v>0</v>
      </c>
    </row>
    <row r="12830" spans="2:3" x14ac:dyDescent="0.3">
      <c r="B12830" s="4" t="s">
        <v>15265</v>
      </c>
      <c r="C12830" s="5">
        <v>0</v>
      </c>
    </row>
    <row r="12831" spans="2:3" x14ac:dyDescent="0.3">
      <c r="B12831" s="4" t="s">
        <v>15005</v>
      </c>
      <c r="C12831" s="5">
        <v>0</v>
      </c>
    </row>
    <row r="12832" spans="2:3" x14ac:dyDescent="0.3">
      <c r="B12832" s="4" t="s">
        <v>14879</v>
      </c>
      <c r="C12832" s="5">
        <v>0</v>
      </c>
    </row>
    <row r="12833" spans="2:3" x14ac:dyDescent="0.3">
      <c r="B12833" s="4" t="s">
        <v>15006</v>
      </c>
      <c r="C12833" s="5">
        <v>0</v>
      </c>
    </row>
    <row r="12834" spans="2:3" x14ac:dyDescent="0.3">
      <c r="B12834" s="4" t="s">
        <v>15648</v>
      </c>
      <c r="C12834" s="5">
        <v>0</v>
      </c>
    </row>
    <row r="12835" spans="2:3" x14ac:dyDescent="0.3">
      <c r="B12835" s="4" t="s">
        <v>15007</v>
      </c>
      <c r="C12835" s="5">
        <v>0</v>
      </c>
    </row>
    <row r="12836" spans="2:3" x14ac:dyDescent="0.3">
      <c r="B12836" s="4" t="s">
        <v>15083</v>
      </c>
      <c r="C12836" s="5">
        <v>0</v>
      </c>
    </row>
    <row r="12837" spans="2:3" x14ac:dyDescent="0.3">
      <c r="B12837" s="4" t="s">
        <v>15502</v>
      </c>
      <c r="C12837" s="5">
        <v>0</v>
      </c>
    </row>
    <row r="12838" spans="2:3" x14ac:dyDescent="0.3">
      <c r="B12838" s="4" t="s">
        <v>14606</v>
      </c>
      <c r="C12838" s="5">
        <v>0</v>
      </c>
    </row>
    <row r="12839" spans="2:3" x14ac:dyDescent="0.3">
      <c r="B12839" s="4" t="s">
        <v>15503</v>
      </c>
      <c r="C12839" s="5">
        <v>0</v>
      </c>
    </row>
    <row r="12840" spans="2:3" x14ac:dyDescent="0.3">
      <c r="B12840" s="4" t="s">
        <v>14607</v>
      </c>
      <c r="C12840" s="5">
        <v>0</v>
      </c>
    </row>
    <row r="12841" spans="2:3" x14ac:dyDescent="0.3">
      <c r="B12841" s="4" t="s">
        <v>14909</v>
      </c>
      <c r="C12841" s="5">
        <v>0</v>
      </c>
    </row>
    <row r="12842" spans="2:3" x14ac:dyDescent="0.3">
      <c r="B12842" s="4" t="s">
        <v>15656</v>
      </c>
      <c r="C12842" s="5">
        <v>0</v>
      </c>
    </row>
    <row r="12843" spans="2:3" x14ac:dyDescent="0.3">
      <c r="B12843" s="4" t="s">
        <v>14494</v>
      </c>
      <c r="C12843" s="5">
        <v>0</v>
      </c>
    </row>
    <row r="12844" spans="2:3" x14ac:dyDescent="0.3">
      <c r="B12844" s="4" t="s">
        <v>15089</v>
      </c>
      <c r="C12844" s="5">
        <v>0</v>
      </c>
    </row>
    <row r="12845" spans="2:3" x14ac:dyDescent="0.3">
      <c r="B12845" s="4" t="s">
        <v>15506</v>
      </c>
      <c r="C12845" s="5">
        <v>0</v>
      </c>
    </row>
    <row r="12846" spans="2:3" x14ac:dyDescent="0.3">
      <c r="B12846" s="4" t="s">
        <v>14896</v>
      </c>
      <c r="C12846" s="5">
        <v>0</v>
      </c>
    </row>
    <row r="12847" spans="2:3" x14ac:dyDescent="0.3">
      <c r="B12847" s="4" t="s">
        <v>14584</v>
      </c>
      <c r="C12847" s="5">
        <v>0</v>
      </c>
    </row>
    <row r="12848" spans="2:3" x14ac:dyDescent="0.3">
      <c r="B12848" s="4" t="s">
        <v>15268</v>
      </c>
      <c r="C12848" s="5">
        <v>0</v>
      </c>
    </row>
    <row r="12849" spans="2:3" x14ac:dyDescent="0.3">
      <c r="B12849" s="4" t="s">
        <v>14691</v>
      </c>
      <c r="C12849" s="5">
        <v>0</v>
      </c>
    </row>
    <row r="12850" spans="2:3" x14ac:dyDescent="0.3">
      <c r="B12850" s="4" t="s">
        <v>15298</v>
      </c>
      <c r="C12850" s="5">
        <v>0</v>
      </c>
    </row>
    <row r="12851" spans="2:3" x14ac:dyDescent="0.3">
      <c r="B12851" s="4" t="s">
        <v>15509</v>
      </c>
      <c r="C12851" s="5">
        <v>0</v>
      </c>
    </row>
    <row r="12852" spans="2:3" x14ac:dyDescent="0.3">
      <c r="B12852" s="4" t="s">
        <v>15094</v>
      </c>
      <c r="C12852" s="5">
        <v>0</v>
      </c>
    </row>
    <row r="12853" spans="2:3" x14ac:dyDescent="0.3">
      <c r="B12853" s="4" t="s">
        <v>15011</v>
      </c>
      <c r="C12853" s="5">
        <v>0</v>
      </c>
    </row>
    <row r="12854" spans="2:3" x14ac:dyDescent="0.3">
      <c r="B12854" s="4" t="s">
        <v>15668</v>
      </c>
      <c r="C12854" s="5">
        <v>0</v>
      </c>
    </row>
    <row r="12855" spans="2:3" x14ac:dyDescent="0.3">
      <c r="B12855" s="4" t="s">
        <v>15012</v>
      </c>
      <c r="C12855" s="5">
        <v>0</v>
      </c>
    </row>
    <row r="12856" spans="2:3" x14ac:dyDescent="0.3">
      <c r="B12856" s="4" t="s">
        <v>15670</v>
      </c>
      <c r="C12856" s="5">
        <v>0</v>
      </c>
    </row>
    <row r="12857" spans="2:3" x14ac:dyDescent="0.3">
      <c r="B12857" s="4" t="s">
        <v>14586</v>
      </c>
      <c r="C12857" s="5">
        <v>0</v>
      </c>
    </row>
    <row r="12858" spans="2:3" x14ac:dyDescent="0.3">
      <c r="B12858" s="4" t="s">
        <v>15672</v>
      </c>
      <c r="C12858" s="5">
        <v>0</v>
      </c>
    </row>
    <row r="12859" spans="2:3" x14ac:dyDescent="0.3">
      <c r="B12859" s="4" t="s">
        <v>14867</v>
      </c>
      <c r="C12859" s="5">
        <v>0</v>
      </c>
    </row>
    <row r="12860" spans="2:3" x14ac:dyDescent="0.3">
      <c r="B12860" s="4" t="s">
        <v>14783</v>
      </c>
      <c r="C12860" s="5">
        <v>0</v>
      </c>
    </row>
    <row r="12861" spans="2:3" x14ac:dyDescent="0.3">
      <c r="B12861" s="4" t="s">
        <v>15514</v>
      </c>
      <c r="C12861" s="5">
        <v>0</v>
      </c>
    </row>
    <row r="12862" spans="2:3" x14ac:dyDescent="0.3">
      <c r="B12862" s="4" t="s">
        <v>14509</v>
      </c>
      <c r="C12862" s="5">
        <v>0</v>
      </c>
    </row>
    <row r="12863" spans="2:3" x14ac:dyDescent="0.3">
      <c r="B12863" s="4" t="s">
        <v>15330</v>
      </c>
      <c r="C12863" s="5">
        <v>0</v>
      </c>
    </row>
    <row r="12864" spans="2:3" x14ac:dyDescent="0.3">
      <c r="B12864" s="4" t="s">
        <v>15101</v>
      </c>
      <c r="C12864" s="5">
        <v>0</v>
      </c>
    </row>
    <row r="12865" spans="2:3" x14ac:dyDescent="0.3">
      <c r="B12865" s="4" t="s">
        <v>15516</v>
      </c>
      <c r="C12865" s="5">
        <v>0</v>
      </c>
    </row>
    <row r="12866" spans="2:3" x14ac:dyDescent="0.3">
      <c r="B12866" s="4" t="s">
        <v>14785</v>
      </c>
      <c r="C12866" s="5">
        <v>0</v>
      </c>
    </row>
    <row r="12867" spans="2:3" x14ac:dyDescent="0.3">
      <c r="B12867" s="4" t="s">
        <v>14739</v>
      </c>
      <c r="C12867" s="5">
        <v>0</v>
      </c>
    </row>
    <row r="12868" spans="2:3" x14ac:dyDescent="0.3">
      <c r="B12868" s="4" t="s">
        <v>14787</v>
      </c>
      <c r="C12868" s="5">
        <v>0</v>
      </c>
    </row>
    <row r="12869" spans="2:3" x14ac:dyDescent="0.3">
      <c r="B12869" s="4" t="s">
        <v>14740</v>
      </c>
      <c r="C12869" s="5">
        <v>0</v>
      </c>
    </row>
    <row r="12870" spans="2:3" x14ac:dyDescent="0.3">
      <c r="B12870" s="4" t="s">
        <v>15105</v>
      </c>
      <c r="C12870" s="5">
        <v>0</v>
      </c>
    </row>
    <row r="12871" spans="2:3" x14ac:dyDescent="0.3">
      <c r="B12871" s="4" t="s">
        <v>14666</v>
      </c>
      <c r="C12871" s="5">
        <v>0</v>
      </c>
    </row>
    <row r="12872" spans="2:3" x14ac:dyDescent="0.3">
      <c r="B12872" s="4" t="s">
        <v>14510</v>
      </c>
      <c r="C12872" s="5">
        <v>0</v>
      </c>
    </row>
    <row r="12873" spans="2:3" x14ac:dyDescent="0.3">
      <c r="B12873" s="4" t="s">
        <v>15520</v>
      </c>
      <c r="C12873" s="5">
        <v>0</v>
      </c>
    </row>
    <row r="12874" spans="2:3" x14ac:dyDescent="0.3">
      <c r="B12874" s="4" t="s">
        <v>15688</v>
      </c>
      <c r="C12874" s="5">
        <v>0</v>
      </c>
    </row>
    <row r="12875" spans="2:3" x14ac:dyDescent="0.3">
      <c r="B12875" s="4" t="s">
        <v>15521</v>
      </c>
      <c r="C12875" s="5">
        <v>0</v>
      </c>
    </row>
    <row r="12876" spans="2:3" x14ac:dyDescent="0.3">
      <c r="B12876" s="4" t="s">
        <v>15690</v>
      </c>
      <c r="C12876" s="5">
        <v>0</v>
      </c>
    </row>
    <row r="12877" spans="2:3" x14ac:dyDescent="0.3">
      <c r="B12877" s="4" t="s">
        <v>15522</v>
      </c>
      <c r="C12877" s="5">
        <v>0</v>
      </c>
    </row>
    <row r="12878" spans="2:3" x14ac:dyDescent="0.3">
      <c r="B12878" s="4" t="s">
        <v>14511</v>
      </c>
      <c r="C12878" s="5">
        <v>0</v>
      </c>
    </row>
    <row r="12879" spans="2:3" x14ac:dyDescent="0.3">
      <c r="B12879" s="4" t="s">
        <v>15018</v>
      </c>
      <c r="C12879" s="5">
        <v>0</v>
      </c>
    </row>
    <row r="12880" spans="2:3" x14ac:dyDescent="0.3">
      <c r="B12880" s="4" t="s">
        <v>14512</v>
      </c>
      <c r="C12880" s="5">
        <v>0</v>
      </c>
    </row>
    <row r="12881" spans="2:3" x14ac:dyDescent="0.3">
      <c r="B12881" s="4" t="s">
        <v>14430</v>
      </c>
      <c r="C12881" s="5">
        <v>0</v>
      </c>
    </row>
    <row r="12882" spans="2:3" x14ac:dyDescent="0.3">
      <c r="B12882" s="4" t="s">
        <v>15696</v>
      </c>
      <c r="C12882" s="5">
        <v>0</v>
      </c>
    </row>
    <row r="12883" spans="2:3" x14ac:dyDescent="0.3">
      <c r="B12883" s="4" t="s">
        <v>15020</v>
      </c>
      <c r="C12883" s="5">
        <v>0</v>
      </c>
    </row>
    <row r="12884" spans="2:3" x14ac:dyDescent="0.3">
      <c r="B12884" s="4" t="s">
        <v>14616</v>
      </c>
      <c r="C12884" s="5">
        <v>0</v>
      </c>
    </row>
    <row r="12885" spans="2:3" x14ac:dyDescent="0.3">
      <c r="B12885" s="4" t="s">
        <v>15526</v>
      </c>
      <c r="C12885" s="5">
        <v>0</v>
      </c>
    </row>
    <row r="12886" spans="2:3" x14ac:dyDescent="0.3">
      <c r="B12886" s="4" t="s">
        <v>15700</v>
      </c>
      <c r="C12886" s="5">
        <v>0</v>
      </c>
    </row>
    <row r="12887" spans="2:3" x14ac:dyDescent="0.3">
      <c r="B12887" s="4" t="s">
        <v>15527</v>
      </c>
      <c r="C12887" s="5">
        <v>0</v>
      </c>
    </row>
    <row r="12888" spans="2:3" x14ac:dyDescent="0.3">
      <c r="B12888" s="4" t="s">
        <v>14617</v>
      </c>
      <c r="C12888" s="5">
        <v>0</v>
      </c>
    </row>
    <row r="12889" spans="2:3" x14ac:dyDescent="0.3">
      <c r="B12889" s="4" t="s">
        <v>15331</v>
      </c>
      <c r="C12889" s="5">
        <v>0</v>
      </c>
    </row>
    <row r="12890" spans="2:3" x14ac:dyDescent="0.3">
      <c r="B12890" s="4" t="s">
        <v>15704</v>
      </c>
      <c r="C12890" s="5">
        <v>0</v>
      </c>
    </row>
    <row r="12891" spans="2:3" x14ac:dyDescent="0.3">
      <c r="B12891" s="4" t="s">
        <v>15021</v>
      </c>
      <c r="C12891" s="5">
        <v>0</v>
      </c>
    </row>
    <row r="12892" spans="2:3" x14ac:dyDescent="0.3">
      <c r="B12892" s="4" t="s">
        <v>15706</v>
      </c>
      <c r="C12892" s="5">
        <v>0</v>
      </c>
    </row>
    <row r="12893" spans="2:3" x14ac:dyDescent="0.3">
      <c r="B12893" s="4" t="s">
        <v>14413</v>
      </c>
      <c r="C12893" s="5">
        <v>0</v>
      </c>
    </row>
    <row r="12894" spans="2:3" x14ac:dyDescent="0.3">
      <c r="B12894" s="4" t="s">
        <v>14618</v>
      </c>
      <c r="C12894" s="5">
        <v>0</v>
      </c>
    </row>
    <row r="12895" spans="2:3" x14ac:dyDescent="0.3">
      <c r="B12895" s="4" t="s">
        <v>14553</v>
      </c>
      <c r="C12895" s="5">
        <v>0</v>
      </c>
    </row>
    <row r="12896" spans="2:3" x14ac:dyDescent="0.3">
      <c r="B12896" s="4" t="s">
        <v>15710</v>
      </c>
      <c r="C12896" s="5">
        <v>0</v>
      </c>
    </row>
    <row r="12897" spans="2:3" x14ac:dyDescent="0.3">
      <c r="B12897" s="4" t="s">
        <v>14926</v>
      </c>
      <c r="C12897" s="5">
        <v>0</v>
      </c>
    </row>
    <row r="12898" spans="2:3" x14ac:dyDescent="0.3">
      <c r="B12898" s="4" t="s">
        <v>15119</v>
      </c>
      <c r="C12898" s="5">
        <v>0</v>
      </c>
    </row>
    <row r="12899" spans="2:3" x14ac:dyDescent="0.3">
      <c r="B12899" s="4" t="s">
        <v>15533</v>
      </c>
      <c r="C12899" s="5">
        <v>0</v>
      </c>
    </row>
    <row r="12900" spans="2:3" x14ac:dyDescent="0.3">
      <c r="B12900" s="4" t="s">
        <v>15714</v>
      </c>
      <c r="C12900" s="5">
        <v>0</v>
      </c>
    </row>
    <row r="12901" spans="2:3" x14ac:dyDescent="0.3">
      <c r="B12901" s="4" t="s">
        <v>15534</v>
      </c>
      <c r="C12901" s="5">
        <v>0</v>
      </c>
    </row>
    <row r="12902" spans="2:3" x14ac:dyDescent="0.3">
      <c r="B12902" s="4" t="s">
        <v>14418</v>
      </c>
      <c r="C12902" s="5">
        <v>0</v>
      </c>
    </row>
    <row r="12903" spans="2:3" x14ac:dyDescent="0.3">
      <c r="B12903" s="4" t="s">
        <v>15024</v>
      </c>
      <c r="C12903" s="5">
        <v>0</v>
      </c>
    </row>
    <row r="12904" spans="2:3" x14ac:dyDescent="0.3">
      <c r="B12904" s="4" t="s">
        <v>15718</v>
      </c>
      <c r="C12904" s="5">
        <v>0</v>
      </c>
    </row>
    <row r="12905" spans="2:3" x14ac:dyDescent="0.3">
      <c r="B12905" s="4" t="s">
        <v>15025</v>
      </c>
      <c r="C12905" s="5">
        <v>0</v>
      </c>
    </row>
    <row r="12906" spans="2:3" x14ac:dyDescent="0.3">
      <c r="B12906" s="4" t="s">
        <v>15123</v>
      </c>
      <c r="C12906" s="5">
        <v>0</v>
      </c>
    </row>
    <row r="12907" spans="2:3" x14ac:dyDescent="0.3">
      <c r="B12907" s="4" t="s">
        <v>15537</v>
      </c>
      <c r="C12907" s="5">
        <v>0</v>
      </c>
    </row>
    <row r="12908" spans="2:3" x14ac:dyDescent="0.3">
      <c r="B12908" s="4" t="s">
        <v>15722</v>
      </c>
      <c r="C12908" s="5">
        <v>0</v>
      </c>
    </row>
    <row r="12909" spans="2:3" x14ac:dyDescent="0.3">
      <c r="B12909" s="4" t="s">
        <v>14590</v>
      </c>
      <c r="C12909" s="5">
        <v>0</v>
      </c>
    </row>
    <row r="12910" spans="2:3" x14ac:dyDescent="0.3">
      <c r="B12910" s="4" t="s">
        <v>15270</v>
      </c>
      <c r="C12910" s="5">
        <v>0</v>
      </c>
    </row>
    <row r="12911" spans="2:3" x14ac:dyDescent="0.3">
      <c r="B12911" s="4" t="s">
        <v>15027</v>
      </c>
      <c r="C12911" s="5">
        <v>0</v>
      </c>
    </row>
    <row r="12912" spans="2:3" x14ac:dyDescent="0.3">
      <c r="B12912" s="4" t="s">
        <v>15125</v>
      </c>
      <c r="C12912" s="5">
        <v>0</v>
      </c>
    </row>
    <row r="12913" spans="2:3" x14ac:dyDescent="0.3">
      <c r="B12913" s="4" t="s">
        <v>14662</v>
      </c>
      <c r="C12913" s="5">
        <v>0</v>
      </c>
    </row>
    <row r="12914" spans="2:3" x14ac:dyDescent="0.3">
      <c r="B12914" s="4" t="s">
        <v>15728</v>
      </c>
      <c r="C12914" s="5">
        <v>0</v>
      </c>
    </row>
    <row r="12915" spans="2:3" x14ac:dyDescent="0.3">
      <c r="B12915" s="4" t="s">
        <v>15541</v>
      </c>
      <c r="C12915" s="5">
        <v>0</v>
      </c>
    </row>
    <row r="12916" spans="2:3" x14ac:dyDescent="0.3">
      <c r="B12916" s="4" t="s">
        <v>15730</v>
      </c>
      <c r="C12916" s="5">
        <v>0</v>
      </c>
    </row>
    <row r="12917" spans="2:3" x14ac:dyDescent="0.3">
      <c r="B12917" s="4" t="s">
        <v>15542</v>
      </c>
      <c r="C12917" s="5">
        <v>0</v>
      </c>
    </row>
    <row r="12918" spans="2:3" x14ac:dyDescent="0.3">
      <c r="B12918" s="4" t="s">
        <v>14929</v>
      </c>
      <c r="C12918" s="5">
        <v>0</v>
      </c>
    </row>
    <row r="12919" spans="2:3" x14ac:dyDescent="0.3">
      <c r="B12919" s="4" t="s">
        <v>15543</v>
      </c>
      <c r="C12919" s="5">
        <v>0</v>
      </c>
    </row>
    <row r="12920" spans="2:3" x14ac:dyDescent="0.3">
      <c r="B12920" s="4" t="s">
        <v>15734</v>
      </c>
      <c r="C12920" s="5">
        <v>0</v>
      </c>
    </row>
    <row r="12921" spans="2:3" x14ac:dyDescent="0.3">
      <c r="B12921" s="4" t="s">
        <v>15544</v>
      </c>
      <c r="C12921" s="5">
        <v>0</v>
      </c>
    </row>
    <row r="12922" spans="2:3" x14ac:dyDescent="0.3">
      <c r="B12922" s="4" t="s">
        <v>14684</v>
      </c>
      <c r="C12922" s="5">
        <v>0</v>
      </c>
    </row>
    <row r="12923" spans="2:3" x14ac:dyDescent="0.3">
      <c r="B12923" s="4" t="s">
        <v>15545</v>
      </c>
      <c r="C12923" s="5">
        <v>0</v>
      </c>
    </row>
    <row r="12924" spans="2:3" x14ac:dyDescent="0.3">
      <c r="B12924" s="4" t="s">
        <v>15738</v>
      </c>
      <c r="C12924" s="5">
        <v>0</v>
      </c>
    </row>
    <row r="12925" spans="2:3" x14ac:dyDescent="0.3">
      <c r="B12925" s="4" t="s">
        <v>15546</v>
      </c>
      <c r="C12925" s="5">
        <v>0</v>
      </c>
    </row>
    <row r="12926" spans="2:3" x14ac:dyDescent="0.3">
      <c r="B12926" s="4" t="s">
        <v>15133</v>
      </c>
      <c r="C12926" s="5">
        <v>0</v>
      </c>
    </row>
    <row r="12927" spans="2:3" x14ac:dyDescent="0.3">
      <c r="B12927" s="4" t="s">
        <v>15547</v>
      </c>
      <c r="C12927" s="5">
        <v>0</v>
      </c>
    </row>
    <row r="12928" spans="2:3" x14ac:dyDescent="0.3">
      <c r="B12928" s="4" t="s">
        <v>15742</v>
      </c>
      <c r="C12928" s="5">
        <v>0</v>
      </c>
    </row>
    <row r="12929" spans="2:3" x14ac:dyDescent="0.3">
      <c r="B12929" s="4" t="s">
        <v>15548</v>
      </c>
      <c r="C12929" s="5">
        <v>0</v>
      </c>
    </row>
    <row r="12930" spans="2:3" x14ac:dyDescent="0.3">
      <c r="B12930" s="4" t="s">
        <v>14804</v>
      </c>
      <c r="C12930" s="5">
        <v>0</v>
      </c>
    </row>
    <row r="12931" spans="2:3" x14ac:dyDescent="0.3">
      <c r="B12931" s="4" t="s">
        <v>15549</v>
      </c>
      <c r="C12931" s="5">
        <v>0</v>
      </c>
    </row>
    <row r="12932" spans="2:3" x14ac:dyDescent="0.3">
      <c r="B12932" s="4" t="s">
        <v>15746</v>
      </c>
      <c r="C12932" s="5">
        <v>0</v>
      </c>
    </row>
    <row r="12933" spans="2:3" x14ac:dyDescent="0.3">
      <c r="B12933" s="4" t="s">
        <v>14876</v>
      </c>
      <c r="C12933" s="5">
        <v>0</v>
      </c>
    </row>
    <row r="12934" spans="2:3" x14ac:dyDescent="0.3">
      <c r="B12934" s="4" t="s">
        <v>15137</v>
      </c>
      <c r="C12934" s="5">
        <v>0</v>
      </c>
    </row>
    <row r="12935" spans="2:3" x14ac:dyDescent="0.3">
      <c r="B12935" s="4" t="s">
        <v>15551</v>
      </c>
      <c r="C12935" s="5">
        <v>0</v>
      </c>
    </row>
    <row r="12936" spans="2:3" x14ac:dyDescent="0.3">
      <c r="B12936" s="4" t="s">
        <v>14517</v>
      </c>
      <c r="C12936" s="5">
        <v>0</v>
      </c>
    </row>
    <row r="12937" spans="2:3" x14ac:dyDescent="0.3">
      <c r="B12937" s="4" t="s">
        <v>15029</v>
      </c>
      <c r="C12937" s="5">
        <v>0</v>
      </c>
    </row>
    <row r="12938" spans="2:3" x14ac:dyDescent="0.3">
      <c r="B12938" s="4" t="s">
        <v>14518</v>
      </c>
      <c r="C12938" s="5">
        <v>0</v>
      </c>
    </row>
    <row r="12939" spans="2:3" x14ac:dyDescent="0.3">
      <c r="B12939" s="4" t="s">
        <v>14453</v>
      </c>
      <c r="C12939" s="5">
        <v>0</v>
      </c>
    </row>
    <row r="12940" spans="2:3" x14ac:dyDescent="0.3">
      <c r="B12940" s="4" t="s">
        <v>14807</v>
      </c>
      <c r="C12940" s="5">
        <v>0</v>
      </c>
    </row>
    <row r="12941" spans="2:3" x14ac:dyDescent="0.3">
      <c r="B12941" s="4" t="s">
        <v>15031</v>
      </c>
      <c r="C12941" s="5">
        <v>0</v>
      </c>
    </row>
    <row r="12942" spans="2:3" x14ac:dyDescent="0.3">
      <c r="B12942" s="4" t="s">
        <v>15756</v>
      </c>
      <c r="C12942" s="5">
        <v>0</v>
      </c>
    </row>
    <row r="12943" spans="2:3" x14ac:dyDescent="0.3">
      <c r="B12943" s="4" t="s">
        <v>15555</v>
      </c>
      <c r="C12943" s="5">
        <v>0</v>
      </c>
    </row>
    <row r="12944" spans="2:3" x14ac:dyDescent="0.3">
      <c r="B12944" s="4" t="s">
        <v>15758</v>
      </c>
      <c r="C12944" s="5">
        <v>0</v>
      </c>
    </row>
    <row r="12945" spans="2:3" x14ac:dyDescent="0.3">
      <c r="B12945" s="4" t="s">
        <v>15556</v>
      </c>
      <c r="C12945" s="5">
        <v>0</v>
      </c>
    </row>
    <row r="12946" spans="2:3" x14ac:dyDescent="0.3">
      <c r="B12946" s="4" t="s">
        <v>15146</v>
      </c>
      <c r="C12946" s="5">
        <v>0</v>
      </c>
    </row>
    <row r="12947" spans="2:3" x14ac:dyDescent="0.3">
      <c r="B12947" s="4" t="s">
        <v>15293</v>
      </c>
      <c r="C12947" s="5">
        <v>0</v>
      </c>
    </row>
    <row r="12948" spans="2:3" x14ac:dyDescent="0.3">
      <c r="B12948" s="4" t="s">
        <v>15147</v>
      </c>
      <c r="C12948" s="5">
        <v>0</v>
      </c>
    </row>
    <row r="12949" spans="2:3" x14ac:dyDescent="0.3">
      <c r="B12949" s="4" t="s">
        <v>14538</v>
      </c>
      <c r="C12949" s="5">
        <v>0</v>
      </c>
    </row>
    <row r="12950" spans="2:3" x14ac:dyDescent="0.3">
      <c r="B12950" s="4" t="s">
        <v>15764</v>
      </c>
      <c r="C12950" s="5">
        <v>0</v>
      </c>
    </row>
    <row r="12951" spans="2:3" x14ac:dyDescent="0.3">
      <c r="B12951" s="4" t="s">
        <v>14748</v>
      </c>
      <c r="C12951" s="5">
        <v>0</v>
      </c>
    </row>
    <row r="12952" spans="2:3" x14ac:dyDescent="0.3">
      <c r="B12952" s="4" t="s">
        <v>14811</v>
      </c>
      <c r="C12952" s="5">
        <v>0</v>
      </c>
    </row>
    <row r="12953" spans="2:3" x14ac:dyDescent="0.3">
      <c r="B12953" s="4" t="s">
        <v>14749</v>
      </c>
      <c r="C12953" s="5">
        <v>0</v>
      </c>
    </row>
    <row r="12954" spans="2:3" x14ac:dyDescent="0.3">
      <c r="B12954" s="4" t="s">
        <v>15768</v>
      </c>
      <c r="C12954" s="5">
        <v>0</v>
      </c>
    </row>
    <row r="12955" spans="2:3" x14ac:dyDescent="0.3">
      <c r="B12955" s="4" t="s">
        <v>15342</v>
      </c>
      <c r="C12955" s="5">
        <v>0</v>
      </c>
    </row>
    <row r="12956" spans="2:3" x14ac:dyDescent="0.3">
      <c r="B12956" s="4" t="s">
        <v>15322</v>
      </c>
      <c r="C12956" s="5">
        <v>0</v>
      </c>
    </row>
    <row r="12957" spans="2:3" x14ac:dyDescent="0.3">
      <c r="B12957" s="4" t="s">
        <v>15562</v>
      </c>
      <c r="C12957" s="5">
        <v>0</v>
      </c>
    </row>
    <row r="12958" spans="2:3" x14ac:dyDescent="0.3">
      <c r="B12958" s="4" t="s">
        <v>15152</v>
      </c>
      <c r="C12958" s="5">
        <v>0</v>
      </c>
    </row>
    <row r="12959" spans="2:3" x14ac:dyDescent="0.3">
      <c r="B12959" s="4" t="s">
        <v>15563</v>
      </c>
      <c r="C12959" s="5">
        <v>0</v>
      </c>
    </row>
    <row r="12960" spans="2:3" x14ac:dyDescent="0.3">
      <c r="B12960" s="4" t="s">
        <v>15774</v>
      </c>
      <c r="C12960" s="5">
        <v>0</v>
      </c>
    </row>
    <row r="12961" spans="2:3" x14ac:dyDescent="0.3">
      <c r="B12961" s="4" t="s">
        <v>15260</v>
      </c>
      <c r="C12961" s="5">
        <v>0</v>
      </c>
    </row>
    <row r="12962" spans="2:3" x14ac:dyDescent="0.3">
      <c r="B12962" s="4" t="s">
        <v>15776</v>
      </c>
      <c r="C12962" s="5">
        <v>0</v>
      </c>
    </row>
    <row r="12963" spans="2:3" x14ac:dyDescent="0.3">
      <c r="B12963" s="4" t="s">
        <v>14476</v>
      </c>
      <c r="C12963" s="5">
        <v>0</v>
      </c>
    </row>
    <row r="12964" spans="2:3" x14ac:dyDescent="0.3">
      <c r="B12964" s="4" t="s">
        <v>14631</v>
      </c>
      <c r="C12964" s="5">
        <v>0</v>
      </c>
    </row>
    <row r="12965" spans="2:3" x14ac:dyDescent="0.3">
      <c r="B12965" s="4" t="s">
        <v>15566</v>
      </c>
      <c r="C12965" s="5">
        <v>0</v>
      </c>
    </row>
    <row r="12966" spans="2:3" x14ac:dyDescent="0.3">
      <c r="B12966" s="4" t="s">
        <v>14815</v>
      </c>
      <c r="C12966" s="5">
        <v>0</v>
      </c>
    </row>
    <row r="12967" spans="2:3" x14ac:dyDescent="0.3">
      <c r="B12967" s="4" t="s">
        <v>14501</v>
      </c>
      <c r="C12967" s="5">
        <v>0</v>
      </c>
    </row>
    <row r="12968" spans="2:3" x14ac:dyDescent="0.3">
      <c r="B12968" s="4" t="s">
        <v>14690</v>
      </c>
      <c r="C12968" s="5">
        <v>0</v>
      </c>
    </row>
    <row r="12969" spans="2:3" x14ac:dyDescent="0.3">
      <c r="B12969" s="4" t="s">
        <v>14595</v>
      </c>
      <c r="C12969" s="5">
        <v>0</v>
      </c>
    </row>
    <row r="12970" spans="2:3" x14ac:dyDescent="0.3">
      <c r="B12970" s="4" t="s">
        <v>14818</v>
      </c>
      <c r="C12970" s="5">
        <v>0</v>
      </c>
    </row>
    <row r="12971" spans="2:3" x14ac:dyDescent="0.3">
      <c r="B12971" s="4" t="s">
        <v>15569</v>
      </c>
      <c r="C12971" s="5">
        <v>0</v>
      </c>
    </row>
    <row r="12972" spans="2:3" x14ac:dyDescent="0.3">
      <c r="B12972" s="4" t="s">
        <v>15161</v>
      </c>
      <c r="C12972" s="5">
        <v>0</v>
      </c>
    </row>
    <row r="12973" spans="2:3" x14ac:dyDescent="0.3">
      <c r="B12973" s="4" t="s">
        <v>15040</v>
      </c>
      <c r="C12973" s="5">
        <v>0</v>
      </c>
    </row>
    <row r="12974" spans="2:3" x14ac:dyDescent="0.3">
      <c r="B12974" s="4" t="s">
        <v>15339</v>
      </c>
      <c r="C12974" s="5">
        <v>0</v>
      </c>
    </row>
    <row r="12975" spans="2:3" x14ac:dyDescent="0.3">
      <c r="B12975" s="4" t="s">
        <v>14596</v>
      </c>
      <c r="C12975" s="5">
        <v>0</v>
      </c>
    </row>
    <row r="12976" spans="2:3" x14ac:dyDescent="0.3">
      <c r="B12976" s="4" t="s">
        <v>15790</v>
      </c>
      <c r="C12976" s="5">
        <v>0</v>
      </c>
    </row>
    <row r="12977" spans="2:3" x14ac:dyDescent="0.3">
      <c r="B12977" s="4" t="s">
        <v>15042</v>
      </c>
      <c r="C12977" s="5">
        <v>0</v>
      </c>
    </row>
    <row r="12978" spans="2:3" x14ac:dyDescent="0.3">
      <c r="B12978" s="4" t="s">
        <v>14521</v>
      </c>
      <c r="C12978" s="5">
        <v>0</v>
      </c>
    </row>
    <row r="12979" spans="2:3" x14ac:dyDescent="0.3">
      <c r="B12979" s="4" t="s">
        <v>14754</v>
      </c>
      <c r="C12979" s="5">
        <v>0</v>
      </c>
    </row>
    <row r="12980" spans="2:3" x14ac:dyDescent="0.3">
      <c r="B12980" s="4" t="s">
        <v>15794</v>
      </c>
      <c r="C12980" s="5">
        <v>0</v>
      </c>
    </row>
    <row r="12981" spans="2:3" x14ac:dyDescent="0.3">
      <c r="B12981" s="4" t="s">
        <v>15241</v>
      </c>
      <c r="C12981" s="5">
        <v>0</v>
      </c>
    </row>
    <row r="12982" spans="2:3" x14ac:dyDescent="0.3">
      <c r="B12982" s="4" t="s">
        <v>15167</v>
      </c>
      <c r="C12982" s="5">
        <v>0</v>
      </c>
    </row>
    <row r="12983" spans="2:3" x14ac:dyDescent="0.3">
      <c r="B12983" s="4" t="s">
        <v>15045</v>
      </c>
      <c r="C12983" s="5">
        <v>0</v>
      </c>
    </row>
    <row r="12984" spans="2:3" x14ac:dyDescent="0.3">
      <c r="B12984" s="4" t="s">
        <v>15273</v>
      </c>
      <c r="C12984" s="5">
        <v>0</v>
      </c>
    </row>
    <row r="12985" spans="2:3" x14ac:dyDescent="0.3">
      <c r="B12985" s="4" t="s">
        <v>15576</v>
      </c>
      <c r="C12985" s="5">
        <v>0</v>
      </c>
    </row>
    <row r="12986" spans="2:3" x14ac:dyDescent="0.3">
      <c r="B12986" s="4" t="s">
        <v>14930</v>
      </c>
      <c r="C12986" s="5">
        <v>0</v>
      </c>
    </row>
    <row r="12987" spans="2:3" x14ac:dyDescent="0.3">
      <c r="B12987" s="4" t="s">
        <v>15577</v>
      </c>
      <c r="C12987" s="5">
        <v>0</v>
      </c>
    </row>
    <row r="12988" spans="2:3" x14ac:dyDescent="0.3">
      <c r="B12988" s="4" t="s">
        <v>15172</v>
      </c>
      <c r="C12988" s="5">
        <v>0</v>
      </c>
    </row>
    <row r="12989" spans="2:3" x14ac:dyDescent="0.3">
      <c r="B12989" s="4" t="s">
        <v>15578</v>
      </c>
      <c r="C12989" s="5">
        <v>0</v>
      </c>
    </row>
    <row r="12990" spans="2:3" x14ac:dyDescent="0.3">
      <c r="B12990" s="4" t="s">
        <v>15174</v>
      </c>
      <c r="C12990" s="5">
        <v>0</v>
      </c>
    </row>
    <row r="12991" spans="2:3" x14ac:dyDescent="0.3">
      <c r="B12991" s="4" t="s">
        <v>15046</v>
      </c>
      <c r="C12991" s="5">
        <v>0</v>
      </c>
    </row>
    <row r="12992" spans="2:3" x14ac:dyDescent="0.3">
      <c r="B12992" s="4" t="s">
        <v>15806</v>
      </c>
      <c r="C12992" s="5">
        <v>0</v>
      </c>
    </row>
    <row r="12993" spans="2:3" x14ac:dyDescent="0.3">
      <c r="B12993" s="4" t="s">
        <v>15047</v>
      </c>
      <c r="C12993" s="5">
        <v>0</v>
      </c>
    </row>
    <row r="12994" spans="2:3" x14ac:dyDescent="0.3">
      <c r="B12994" s="4" t="s">
        <v>14883</v>
      </c>
      <c r="C12994" s="5">
        <v>0</v>
      </c>
    </row>
    <row r="12995" spans="2:3" x14ac:dyDescent="0.3">
      <c r="B12995" s="4" t="s">
        <v>14755</v>
      </c>
      <c r="C12995" s="5">
        <v>0</v>
      </c>
    </row>
    <row r="12996" spans="2:3" x14ac:dyDescent="0.3">
      <c r="B12996" s="4" t="s">
        <v>15810</v>
      </c>
      <c r="C12996" s="5">
        <v>0</v>
      </c>
    </row>
    <row r="12997" spans="2:3" x14ac:dyDescent="0.3">
      <c r="B12997" s="4" t="s">
        <v>15582</v>
      </c>
      <c r="C12997" s="5">
        <v>0</v>
      </c>
    </row>
    <row r="12998" spans="2:3" x14ac:dyDescent="0.3">
      <c r="B12998" s="4" t="s">
        <v>15179</v>
      </c>
      <c r="C12998" s="5">
        <v>0</v>
      </c>
    </row>
    <row r="12999" spans="2:3" x14ac:dyDescent="0.3">
      <c r="B12999" s="4" t="s">
        <v>15239</v>
      </c>
      <c r="C12999" s="5">
        <v>0</v>
      </c>
    </row>
    <row r="13000" spans="2:3" x14ac:dyDescent="0.3">
      <c r="B13000" s="4" t="s">
        <v>15814</v>
      </c>
      <c r="C13000" s="5">
        <v>0</v>
      </c>
    </row>
    <row r="13001" spans="2:3" x14ac:dyDescent="0.3">
      <c r="B13001" s="4" t="s">
        <v>15050</v>
      </c>
      <c r="C13001" s="5">
        <v>0</v>
      </c>
    </row>
    <row r="13002" spans="2:3" x14ac:dyDescent="0.3">
      <c r="B13002" s="4" t="s">
        <v>15324</v>
      </c>
      <c r="C13002" s="5">
        <v>0</v>
      </c>
    </row>
    <row r="13003" spans="2:3" x14ac:dyDescent="0.3">
      <c r="B13003" s="4" t="s">
        <v>15051</v>
      </c>
      <c r="C13003" s="5">
        <v>0</v>
      </c>
    </row>
    <row r="13004" spans="2:3" x14ac:dyDescent="0.3">
      <c r="B13004" s="4" t="s">
        <v>15182</v>
      </c>
      <c r="C13004" s="5">
        <v>0</v>
      </c>
    </row>
    <row r="13005" spans="2:3" x14ac:dyDescent="0.3">
      <c r="B13005" s="4" t="s">
        <v>15586</v>
      </c>
      <c r="C13005" s="5">
        <v>0</v>
      </c>
    </row>
    <row r="13006" spans="2:3" x14ac:dyDescent="0.3">
      <c r="B13006" s="4" t="s">
        <v>15820</v>
      </c>
      <c r="C13006" s="5">
        <v>0</v>
      </c>
    </row>
    <row r="13007" spans="2:3" x14ac:dyDescent="0.3">
      <c r="B13007" s="4" t="s">
        <v>15052</v>
      </c>
      <c r="C13007" s="5">
        <v>0</v>
      </c>
    </row>
    <row r="13008" spans="2:3" x14ac:dyDescent="0.3">
      <c r="B13008" s="4" t="s">
        <v>15185</v>
      </c>
      <c r="C13008" s="5">
        <v>0</v>
      </c>
    </row>
    <row r="13009" spans="2:3" x14ac:dyDescent="0.3">
      <c r="B13009" s="4" t="s">
        <v>14920</v>
      </c>
      <c r="C13009" s="5">
        <v>0</v>
      </c>
    </row>
    <row r="13010" spans="2:3" x14ac:dyDescent="0.3">
      <c r="B13010" s="4" t="s">
        <v>14638</v>
      </c>
      <c r="C13010" s="5">
        <v>0</v>
      </c>
    </row>
    <row r="13011" spans="2:3" x14ac:dyDescent="0.3">
      <c r="B13011" s="4" t="s">
        <v>14668</v>
      </c>
      <c r="C13011" s="5">
        <v>0</v>
      </c>
    </row>
    <row r="13012" spans="2:3" x14ac:dyDescent="0.3">
      <c r="B13012" s="4" t="s">
        <v>14524</v>
      </c>
      <c r="C13012" s="5">
        <v>0</v>
      </c>
    </row>
    <row r="13013" spans="2:3" x14ac:dyDescent="0.3">
      <c r="B13013" s="4" t="s">
        <v>15590</v>
      </c>
      <c r="C13013" s="5">
        <v>0</v>
      </c>
    </row>
    <row r="13014" spans="2:3" x14ac:dyDescent="0.3">
      <c r="B13014" s="4" t="s">
        <v>15828</v>
      </c>
      <c r="C13014" s="5">
        <v>0</v>
      </c>
    </row>
    <row r="13015" spans="2:3" x14ac:dyDescent="0.3">
      <c r="B13015" s="4" t="s">
        <v>15591</v>
      </c>
      <c r="C13015" s="5">
        <v>0</v>
      </c>
    </row>
    <row r="13016" spans="2:3" x14ac:dyDescent="0.3">
      <c r="B13016" s="4" t="s">
        <v>15325</v>
      </c>
      <c r="C13016" s="5">
        <v>0</v>
      </c>
    </row>
    <row r="13017" spans="2:3" x14ac:dyDescent="0.3">
      <c r="B13017" s="4" t="s">
        <v>15592</v>
      </c>
      <c r="C13017" s="5">
        <v>0</v>
      </c>
    </row>
    <row r="13018" spans="2:3" x14ac:dyDescent="0.3">
      <c r="B13018" s="4" t="s">
        <v>15306</v>
      </c>
      <c r="C13018" s="5">
        <v>0</v>
      </c>
    </row>
    <row r="13019" spans="2:3" x14ac:dyDescent="0.3">
      <c r="B13019" s="4" t="s">
        <v>14757</v>
      </c>
      <c r="C13019" s="5">
        <v>0</v>
      </c>
    </row>
    <row r="13020" spans="2:3" x14ac:dyDescent="0.3">
      <c r="B13020" s="4" t="s">
        <v>15834</v>
      </c>
      <c r="C13020" s="5">
        <v>0</v>
      </c>
    </row>
    <row r="13021" spans="2:3" x14ac:dyDescent="0.3">
      <c r="B13021" s="4" t="s">
        <v>14503</v>
      </c>
      <c r="C13021" s="5">
        <v>0</v>
      </c>
    </row>
    <row r="13022" spans="2:3" x14ac:dyDescent="0.3">
      <c r="B13022" s="4" t="s">
        <v>14419</v>
      </c>
      <c r="C13022" s="5">
        <v>0</v>
      </c>
    </row>
    <row r="13023" spans="2:3" x14ac:dyDescent="0.3">
      <c r="B13023" s="4" t="s">
        <v>15595</v>
      </c>
      <c r="C13023" s="5">
        <v>0</v>
      </c>
    </row>
    <row r="13024" spans="2:3" x14ac:dyDescent="0.3">
      <c r="B13024" s="4" t="s">
        <v>14918</v>
      </c>
      <c r="C13024" s="5">
        <v>0</v>
      </c>
    </row>
    <row r="13025" spans="2:3" x14ac:dyDescent="0.3">
      <c r="B13025" s="4" t="s">
        <v>15333</v>
      </c>
      <c r="C13025" s="5">
        <v>0</v>
      </c>
    </row>
    <row r="13026" spans="2:3" x14ac:dyDescent="0.3">
      <c r="B13026" s="4" t="s">
        <v>14643</v>
      </c>
      <c r="C13026" s="5">
        <v>0</v>
      </c>
    </row>
    <row r="13027" spans="2:3" x14ac:dyDescent="0.3">
      <c r="B13027" s="4" t="s">
        <v>15597</v>
      </c>
      <c r="C13027" s="5">
        <v>0</v>
      </c>
    </row>
    <row r="13028" spans="2:3" x14ac:dyDescent="0.3">
      <c r="B13028" s="4" t="s">
        <v>14527</v>
      </c>
      <c r="C13028" s="5">
        <v>0</v>
      </c>
    </row>
    <row r="13029" spans="2:3" x14ac:dyDescent="0.3">
      <c r="B13029" s="4" t="s">
        <v>15598</v>
      </c>
      <c r="C13029" s="5">
        <v>0</v>
      </c>
    </row>
    <row r="13030" spans="2:3" x14ac:dyDescent="0.3">
      <c r="B13030" s="4" t="s">
        <v>15196</v>
      </c>
      <c r="C13030" s="5">
        <v>0</v>
      </c>
    </row>
    <row r="13031" spans="2:3" x14ac:dyDescent="0.3">
      <c r="B13031" s="4" t="s">
        <v>15056</v>
      </c>
      <c r="C13031" s="5">
        <v>0</v>
      </c>
    </row>
    <row r="13032" spans="2:3" x14ac:dyDescent="0.3">
      <c r="B13032" s="4" t="s">
        <v>15277</v>
      </c>
      <c r="C13032" s="5">
        <v>0</v>
      </c>
    </row>
    <row r="13033" spans="2:3" x14ac:dyDescent="0.3">
      <c r="B13033" s="4" t="s">
        <v>15057</v>
      </c>
      <c r="C13033" s="5">
        <v>0</v>
      </c>
    </row>
    <row r="13034" spans="2:3" x14ac:dyDescent="0.3">
      <c r="B13034" s="4" t="s">
        <v>14463</v>
      </c>
      <c r="C13034" s="5">
        <v>0</v>
      </c>
    </row>
    <row r="13035" spans="2:3" x14ac:dyDescent="0.3">
      <c r="B13035" s="4" t="s">
        <v>14599</v>
      </c>
      <c r="C13035" s="5">
        <v>0</v>
      </c>
    </row>
    <row r="13036" spans="2:3" x14ac:dyDescent="0.3">
      <c r="B13036" s="4" t="s">
        <v>15850</v>
      </c>
      <c r="C13036" s="5">
        <v>0</v>
      </c>
    </row>
    <row r="13037" spans="2:3" x14ac:dyDescent="0.3">
      <c r="B13037" s="4" t="s">
        <v>15334</v>
      </c>
      <c r="C13037" s="5">
        <v>0</v>
      </c>
    </row>
    <row r="13038" spans="2:3" x14ac:dyDescent="0.3">
      <c r="B13038" s="4" t="s">
        <v>14839</v>
      </c>
      <c r="C13038" s="5">
        <v>0</v>
      </c>
    </row>
    <row r="13039" spans="2:3" x14ac:dyDescent="0.3">
      <c r="B13039" s="4" t="s">
        <v>15866</v>
      </c>
      <c r="C13039" s="5">
        <v>0</v>
      </c>
    </row>
    <row r="13040" spans="2:3" x14ac:dyDescent="0.3">
      <c r="B13040" s="4" t="s">
        <v>14840</v>
      </c>
      <c r="C13040" s="5">
        <v>0</v>
      </c>
    </row>
    <row r="13041" spans="2:3" x14ac:dyDescent="0.3">
      <c r="B13041" s="4" t="s">
        <v>15868</v>
      </c>
      <c r="C13041" s="5">
        <v>0</v>
      </c>
    </row>
    <row r="13042" spans="2:3" x14ac:dyDescent="0.3">
      <c r="B13042" s="4" t="s">
        <v>15202</v>
      </c>
      <c r="C13042" s="5">
        <v>0</v>
      </c>
    </row>
    <row r="13043" spans="2:3" x14ac:dyDescent="0.3">
      <c r="B13043" s="4" t="s">
        <v>15870</v>
      </c>
      <c r="C13043" s="5">
        <v>0</v>
      </c>
    </row>
    <row r="13044" spans="2:3" x14ac:dyDescent="0.3">
      <c r="B13044" s="4" t="s">
        <v>15204</v>
      </c>
      <c r="C13044" s="5">
        <v>0</v>
      </c>
    </row>
    <row r="13045" spans="2:3" x14ac:dyDescent="0.3">
      <c r="B13045" s="4" t="s">
        <v>15872</v>
      </c>
      <c r="C13045" s="5">
        <v>0</v>
      </c>
    </row>
    <row r="13046" spans="2:3" x14ac:dyDescent="0.3">
      <c r="B13046" s="4" t="s">
        <v>15860</v>
      </c>
      <c r="C13046" s="5">
        <v>0</v>
      </c>
    </row>
    <row r="13047" spans="2:3" x14ac:dyDescent="0.3">
      <c r="B13047" s="4" t="s">
        <v>14441</v>
      </c>
      <c r="C13047" s="5">
        <v>0</v>
      </c>
    </row>
    <row r="13048" spans="2:3" x14ac:dyDescent="0.3">
      <c r="B13048" s="4" t="s">
        <v>15206</v>
      </c>
      <c r="C13048" s="5">
        <v>0</v>
      </c>
    </row>
    <row r="13049" spans="2:3" x14ac:dyDescent="0.3">
      <c r="B13049" s="4" t="s">
        <v>14650</v>
      </c>
      <c r="C13049" s="5">
        <v>0</v>
      </c>
    </row>
    <row r="13050" spans="2:3" x14ac:dyDescent="0.3">
      <c r="B13050" s="4" t="s">
        <v>15207</v>
      </c>
      <c r="C13050" s="5">
        <v>0</v>
      </c>
    </row>
    <row r="13051" spans="2:3" x14ac:dyDescent="0.3">
      <c r="B13051" s="4" t="s">
        <v>14849</v>
      </c>
      <c r="C13051" s="5">
        <v>0</v>
      </c>
    </row>
    <row r="13052" spans="2:3" x14ac:dyDescent="0.3">
      <c r="B13052" s="4" t="s">
        <v>15356</v>
      </c>
      <c r="C13052" s="5">
        <v>0</v>
      </c>
    </row>
    <row r="13053" spans="2:3" x14ac:dyDescent="0.3">
      <c r="B13053" s="4" t="s">
        <v>14850</v>
      </c>
      <c r="C13053" s="5">
        <v>0</v>
      </c>
    </row>
    <row r="13054" spans="2:3" x14ac:dyDescent="0.3">
      <c r="B13054" s="4" t="s">
        <v>15235</v>
      </c>
      <c r="C13054" s="5">
        <v>0</v>
      </c>
    </row>
    <row r="13055" spans="2:3" x14ac:dyDescent="0.3">
      <c r="B13055" s="4" t="s">
        <v>14435</v>
      </c>
      <c r="C13055" s="5">
        <v>0</v>
      </c>
    </row>
    <row r="13056" spans="2:3" x14ac:dyDescent="0.3">
      <c r="B13056" s="4" t="s">
        <v>15237</v>
      </c>
      <c r="C13056" s="5">
        <v>0</v>
      </c>
    </row>
    <row r="13057" spans="2:3" x14ac:dyDescent="0.3">
      <c r="B13057" s="4" t="s">
        <v>14845</v>
      </c>
      <c r="C13057" s="5">
        <v>0</v>
      </c>
    </row>
    <row r="13058" spans="2:3" x14ac:dyDescent="0.3">
      <c r="B13058" s="4" t="s">
        <v>15928</v>
      </c>
      <c r="C13058" s="5">
        <v>0</v>
      </c>
    </row>
    <row r="13059" spans="2:3" x14ac:dyDescent="0.3">
      <c r="B13059" s="4" t="s">
        <v>14530</v>
      </c>
      <c r="C13059" s="5">
        <v>0</v>
      </c>
    </row>
    <row r="13060" spans="2:3" x14ac:dyDescent="0.3">
      <c r="B13060" s="4" t="s">
        <v>14505</v>
      </c>
      <c r="C13060" s="5">
        <v>0</v>
      </c>
    </row>
    <row r="13061" spans="2:3" x14ac:dyDescent="0.3">
      <c r="B13061" s="4" t="s">
        <v>15213</v>
      </c>
      <c r="C13061" s="5">
        <v>0</v>
      </c>
    </row>
    <row r="13062" spans="2:3" x14ac:dyDescent="0.3">
      <c r="B13062" s="4" t="s">
        <v>14602</v>
      </c>
      <c r="C13062" s="5">
        <v>0</v>
      </c>
    </row>
    <row r="13063" spans="2:3" x14ac:dyDescent="0.3">
      <c r="B13063" s="4" t="s">
        <v>14680</v>
      </c>
      <c r="C13063" s="5">
        <v>0</v>
      </c>
    </row>
    <row r="13064" spans="2:3" x14ac:dyDescent="0.3">
      <c r="B13064" s="4" t="s">
        <v>15064</v>
      </c>
      <c r="C13064" s="5">
        <v>0</v>
      </c>
    </row>
    <row r="13065" spans="2:3" x14ac:dyDescent="0.3">
      <c r="B13065" s="4" t="s">
        <v>15879</v>
      </c>
      <c r="C13065" s="5">
        <v>0</v>
      </c>
    </row>
    <row r="13066" spans="2:3" x14ac:dyDescent="0.3">
      <c r="B13066" s="4" t="s">
        <v>15318</v>
      </c>
      <c r="C13066" s="5">
        <v>0</v>
      </c>
    </row>
    <row r="13067" spans="2:3" x14ac:dyDescent="0.3">
      <c r="B13067" s="4" t="s">
        <v>14652</v>
      </c>
      <c r="C13067" s="5">
        <v>0</v>
      </c>
    </row>
    <row r="13068" spans="2:3" x14ac:dyDescent="0.3">
      <c r="B13068" s="4" t="s">
        <v>14477</v>
      </c>
      <c r="C13068" s="5">
        <v>0</v>
      </c>
    </row>
    <row r="13069" spans="2:3" x14ac:dyDescent="0.3">
      <c r="B13069" s="4" t="s">
        <v>15883</v>
      </c>
      <c r="C13069" s="5">
        <v>0</v>
      </c>
    </row>
    <row r="13070" spans="2:3" x14ac:dyDescent="0.3">
      <c r="B13070" s="4" t="s">
        <v>15611</v>
      </c>
      <c r="C13070" s="5">
        <v>0</v>
      </c>
    </row>
    <row r="13071" spans="2:3" x14ac:dyDescent="0.3">
      <c r="B13071" s="4" t="s">
        <v>14424</v>
      </c>
      <c r="C13071" s="5">
        <v>0</v>
      </c>
    </row>
    <row r="13072" spans="2:3" x14ac:dyDescent="0.3">
      <c r="B13072" s="4" t="s">
        <v>15612</v>
      </c>
      <c r="C13072" s="5">
        <v>0</v>
      </c>
    </row>
    <row r="13073" spans="2:3" x14ac:dyDescent="0.3">
      <c r="B13073" s="4" t="s">
        <v>15887</v>
      </c>
      <c r="C13073" s="5">
        <v>0</v>
      </c>
    </row>
    <row r="13074" spans="2:3" x14ac:dyDescent="0.3">
      <c r="B13074" s="4" t="s">
        <v>15613</v>
      </c>
      <c r="C13074" s="5">
        <v>0</v>
      </c>
    </row>
    <row r="13075" spans="2:3" x14ac:dyDescent="0.3">
      <c r="B13075" s="4" t="s">
        <v>15889</v>
      </c>
      <c r="C13075" s="5">
        <v>0</v>
      </c>
    </row>
    <row r="13076" spans="2:3" x14ac:dyDescent="0.3">
      <c r="B13076" s="4" t="s">
        <v>15917</v>
      </c>
      <c r="C13076" s="5">
        <v>0</v>
      </c>
    </row>
    <row r="13077" spans="2:3" x14ac:dyDescent="0.3">
      <c r="B13077" s="4" t="s">
        <v>15891</v>
      </c>
      <c r="C13077" s="5">
        <v>0</v>
      </c>
    </row>
    <row r="13078" spans="2:3" x14ac:dyDescent="0.3">
      <c r="B13078" s="4" t="s">
        <v>14660</v>
      </c>
      <c r="C13078" s="5">
        <v>0</v>
      </c>
    </row>
    <row r="13079" spans="2:3" x14ac:dyDescent="0.3">
      <c r="B13079" s="4" t="s">
        <v>15893</v>
      </c>
      <c r="C13079" s="5">
        <v>0</v>
      </c>
    </row>
    <row r="13080" spans="2:3" x14ac:dyDescent="0.3">
      <c r="B13080" s="4" t="s">
        <v>15920</v>
      </c>
      <c r="C13080" s="5">
        <v>0</v>
      </c>
    </row>
    <row r="13081" spans="2:3" x14ac:dyDescent="0.3">
      <c r="B13081" s="4" t="s">
        <v>14469</v>
      </c>
      <c r="C13081" s="5">
        <v>0</v>
      </c>
    </row>
    <row r="13082" spans="2:3" x14ac:dyDescent="0.3">
      <c r="B13082" s="4" t="s">
        <v>15282</v>
      </c>
      <c r="C13082" s="5">
        <v>0</v>
      </c>
    </row>
    <row r="13083" spans="2:3" x14ac:dyDescent="0.3">
      <c r="B13083" s="4" t="s">
        <v>15897</v>
      </c>
      <c r="C13083" s="5">
        <v>0</v>
      </c>
    </row>
    <row r="13084" spans="2:3" x14ac:dyDescent="0.3">
      <c r="B13084" s="4" t="s">
        <v>14906</v>
      </c>
      <c r="C13084" s="5">
        <v>0</v>
      </c>
    </row>
    <row r="13085" spans="2:3" x14ac:dyDescent="0.3">
      <c r="B13085" s="4" t="s">
        <v>14411</v>
      </c>
      <c r="C13085" s="5">
        <v>0</v>
      </c>
    </row>
    <row r="13086" spans="2:3" x14ac:dyDescent="0.3">
      <c r="B13086" s="4" t="s">
        <v>15913</v>
      </c>
      <c r="C13086" s="5">
        <v>0</v>
      </c>
    </row>
    <row r="13087" spans="2:3" x14ac:dyDescent="0.3">
      <c r="B13087" s="4" t="s">
        <v>15901</v>
      </c>
      <c r="C13087" s="5">
        <v>0</v>
      </c>
    </row>
    <row r="13088" spans="2:3" x14ac:dyDescent="0.3">
      <c r="B13088" s="4" t="s">
        <v>15915</v>
      </c>
      <c r="C13088" s="5">
        <v>0</v>
      </c>
    </row>
    <row r="13089" spans="2:3" x14ac:dyDescent="0.3">
      <c r="B13089" s="4" t="s">
        <v>15903</v>
      </c>
      <c r="C13089" s="5">
        <v>0</v>
      </c>
    </row>
    <row r="13090" spans="2:3" x14ac:dyDescent="0.3">
      <c r="B13090" s="4" t="s">
        <v>15326</v>
      </c>
      <c r="C13090" s="5">
        <v>0</v>
      </c>
    </row>
    <row r="13091" spans="2:3" x14ac:dyDescent="0.3">
      <c r="B13091" s="4" t="s">
        <v>15905</v>
      </c>
      <c r="C13091" s="5">
        <v>0</v>
      </c>
    </row>
    <row r="13092" spans="2:3" x14ac:dyDescent="0.3">
      <c r="B13092" s="4" t="s">
        <v>14766</v>
      </c>
      <c r="C13092" s="5">
        <v>0</v>
      </c>
    </row>
    <row r="13093" spans="2:3" x14ac:dyDescent="0.3">
      <c r="B13093" s="4" t="s">
        <v>14659</v>
      </c>
      <c r="C13093" s="5">
        <v>0</v>
      </c>
    </row>
    <row r="13094" spans="2:3" x14ac:dyDescent="0.3">
      <c r="B13094" s="4" t="s">
        <v>14767</v>
      </c>
      <c r="C13094" s="5">
        <v>0</v>
      </c>
    </row>
    <row r="13095" spans="2:3" x14ac:dyDescent="0.3">
      <c r="B13095" s="4" t="s">
        <v>14670</v>
      </c>
      <c r="C13095" s="5">
        <v>0</v>
      </c>
    </row>
    <row r="13096" spans="2:3" x14ac:dyDescent="0.3">
      <c r="B13096" s="4" t="s">
        <v>15071</v>
      </c>
      <c r="C13096" s="5">
        <v>0</v>
      </c>
    </row>
    <row r="13097" spans="2:3" x14ac:dyDescent="0.3">
      <c r="B13097" s="4" t="s">
        <v>15911</v>
      </c>
      <c r="C13097" s="5">
        <v>0</v>
      </c>
    </row>
    <row r="13098" spans="2:3" x14ac:dyDescent="0.3">
      <c r="B13098" s="4" t="s">
        <v>15072</v>
      </c>
      <c r="C13098" s="5">
        <v>0</v>
      </c>
    </row>
    <row r="13099" spans="2:3" x14ac:dyDescent="0.3">
      <c r="B13099" s="4" t="s">
        <v>14919</v>
      </c>
      <c r="C13099" s="5">
        <v>0</v>
      </c>
    </row>
    <row r="13100" spans="2:3" x14ac:dyDescent="0.3">
      <c r="B13100" s="4" t="s">
        <v>15626</v>
      </c>
      <c r="C13100" s="5">
        <v>0</v>
      </c>
    </row>
    <row r="13101" spans="2:3" x14ac:dyDescent="0.3">
      <c r="B13101" s="4" t="s">
        <v>15068</v>
      </c>
      <c r="C13101" s="5">
        <v>0</v>
      </c>
    </row>
    <row r="13102" spans="2:3" x14ac:dyDescent="0.3">
      <c r="B13102" s="4" t="s">
        <v>15916</v>
      </c>
      <c r="C13102" s="5">
        <v>0</v>
      </c>
    </row>
    <row r="13103" spans="2:3" x14ac:dyDescent="0.3">
      <c r="B13103" s="4" t="s">
        <v>15620</v>
      </c>
      <c r="C13103" s="5">
        <v>0</v>
      </c>
    </row>
    <row r="13104" spans="2:3" x14ac:dyDescent="0.3">
      <c r="B13104" s="4" t="s">
        <v>15264</v>
      </c>
      <c r="C13104" s="5">
        <v>0</v>
      </c>
    </row>
    <row r="13105" spans="2:3" x14ac:dyDescent="0.3">
      <c r="B13105" s="4" t="s">
        <v>15233</v>
      </c>
      <c r="C13105" s="5">
        <v>0</v>
      </c>
    </row>
    <row r="13106" spans="2:3" x14ac:dyDescent="0.3">
      <c r="B13106" s="4" t="s">
        <v>15066</v>
      </c>
      <c r="C13106" s="5">
        <v>0</v>
      </c>
    </row>
    <row r="13107" spans="2:3" x14ac:dyDescent="0.3">
      <c r="B13107" s="4" t="s">
        <v>15921</v>
      </c>
      <c r="C13107" s="5">
        <v>0</v>
      </c>
    </row>
    <row r="13108" spans="2:3" x14ac:dyDescent="0.3">
      <c r="B13108" s="4" t="s">
        <v>15616</v>
      </c>
      <c r="C13108" s="5">
        <v>0</v>
      </c>
    </row>
    <row r="13109" spans="2:3" x14ac:dyDescent="0.3">
      <c r="B13109" s="4" t="s">
        <v>14864</v>
      </c>
      <c r="C13109" s="5">
        <v>0</v>
      </c>
    </row>
    <row r="13110" spans="2:3" x14ac:dyDescent="0.3">
      <c r="B13110" s="4" t="s">
        <v>14506</v>
      </c>
      <c r="C13110" s="5">
        <v>0</v>
      </c>
    </row>
    <row r="13111" spans="2:3" x14ac:dyDescent="0.3">
      <c r="B13111" s="4" t="s">
        <v>15618</v>
      </c>
      <c r="C13111" s="5">
        <v>0</v>
      </c>
    </row>
    <row r="13112" spans="2:3" x14ac:dyDescent="0.3">
      <c r="B13112" s="4" t="s">
        <v>14504</v>
      </c>
      <c r="C13112" s="5">
        <v>0</v>
      </c>
    </row>
    <row r="13113" spans="2:3" x14ac:dyDescent="0.3">
      <c r="B13113" s="4" t="s">
        <v>14866</v>
      </c>
      <c r="C13113" s="5">
        <v>0</v>
      </c>
    </row>
    <row r="13114" spans="2:3" x14ac:dyDescent="0.3">
      <c r="B13114" s="4" t="s">
        <v>15061</v>
      </c>
      <c r="C13114" s="5">
        <v>0</v>
      </c>
    </row>
    <row r="13115" spans="2:3" x14ac:dyDescent="0.3">
      <c r="B13115" s="4" t="s">
        <v>14671</v>
      </c>
      <c r="C13115" s="5">
        <v>0</v>
      </c>
    </row>
    <row r="13116" spans="2:3" x14ac:dyDescent="0.3">
      <c r="B13116" s="4" t="s">
        <v>15262</v>
      </c>
      <c r="C13116" s="5">
        <v>0</v>
      </c>
    </row>
    <row r="13117" spans="2:3" x14ac:dyDescent="0.3">
      <c r="B13117" s="4" t="s">
        <v>14397</v>
      </c>
      <c r="C13117" s="5">
        <v>0</v>
      </c>
    </row>
    <row r="13118" spans="2:3" x14ac:dyDescent="0.3">
      <c r="B13118" s="4" t="s">
        <v>15163</v>
      </c>
      <c r="C13118" s="5">
        <v>0</v>
      </c>
    </row>
    <row r="13119" spans="2:3" x14ac:dyDescent="0.3">
      <c r="B13119" s="4" t="s">
        <v>13551</v>
      </c>
      <c r="C13119" s="5">
        <v>0</v>
      </c>
    </row>
    <row r="13120" spans="2:3" x14ac:dyDescent="0.3">
      <c r="B13120" s="4" t="s">
        <v>13298</v>
      </c>
      <c r="C13120" s="5">
        <v>0</v>
      </c>
    </row>
    <row r="13121" spans="2:3" x14ac:dyDescent="0.3">
      <c r="B13121" s="4" t="s">
        <v>14126</v>
      </c>
      <c r="C13121" s="5">
        <v>0</v>
      </c>
    </row>
    <row r="13122" spans="2:3" x14ac:dyDescent="0.3">
      <c r="B13122" s="4" t="s">
        <v>13788</v>
      </c>
      <c r="C13122" s="5">
        <v>0</v>
      </c>
    </row>
    <row r="13123" spans="2:3" x14ac:dyDescent="0.3">
      <c r="B13123" s="4" t="s">
        <v>13517</v>
      </c>
      <c r="C13123" s="5">
        <v>0</v>
      </c>
    </row>
    <row r="13124" spans="2:3" x14ac:dyDescent="0.3">
      <c r="B13124" s="4" t="s">
        <v>13301</v>
      </c>
      <c r="C13124" s="5">
        <v>0</v>
      </c>
    </row>
    <row r="13125" spans="2:3" x14ac:dyDescent="0.3">
      <c r="B13125" s="4" t="s">
        <v>13434</v>
      </c>
      <c r="C13125" s="5">
        <v>0</v>
      </c>
    </row>
    <row r="13126" spans="2:3" x14ac:dyDescent="0.3">
      <c r="B13126" s="4" t="s">
        <v>13803</v>
      </c>
      <c r="C13126" s="5">
        <v>0</v>
      </c>
    </row>
    <row r="13127" spans="2:3" x14ac:dyDescent="0.3">
      <c r="B13127" s="4" t="s">
        <v>13134</v>
      </c>
      <c r="C13127" s="5">
        <v>0</v>
      </c>
    </row>
    <row r="13128" spans="2:3" x14ac:dyDescent="0.3">
      <c r="B13128" s="4" t="s">
        <v>13182</v>
      </c>
      <c r="C13128" s="5">
        <v>0</v>
      </c>
    </row>
    <row r="13129" spans="2:3" x14ac:dyDescent="0.3">
      <c r="B13129" s="4" t="s">
        <v>12986</v>
      </c>
      <c r="C13129" s="5">
        <v>0</v>
      </c>
    </row>
    <row r="13130" spans="2:3" x14ac:dyDescent="0.3">
      <c r="B13130" s="4" t="s">
        <v>12905</v>
      </c>
      <c r="C13130" s="5">
        <v>0</v>
      </c>
    </row>
    <row r="13131" spans="2:3" x14ac:dyDescent="0.3">
      <c r="B13131" s="4" t="s">
        <v>13745</v>
      </c>
      <c r="C13131" s="5">
        <v>0</v>
      </c>
    </row>
    <row r="13132" spans="2:3" x14ac:dyDescent="0.3">
      <c r="B13132" s="4" t="s">
        <v>13303</v>
      </c>
      <c r="C13132" s="5">
        <v>0</v>
      </c>
    </row>
    <row r="13133" spans="2:3" x14ac:dyDescent="0.3">
      <c r="B13133" s="4" t="s">
        <v>14394</v>
      </c>
      <c r="C13133" s="5">
        <v>0</v>
      </c>
    </row>
    <row r="13134" spans="2:3" x14ac:dyDescent="0.3">
      <c r="B13134" s="4" t="s">
        <v>13807</v>
      </c>
      <c r="C13134" s="5">
        <v>0</v>
      </c>
    </row>
    <row r="13135" spans="2:3" x14ac:dyDescent="0.3">
      <c r="B13135" s="4" t="s">
        <v>13441</v>
      </c>
      <c r="C13135" s="5">
        <v>0</v>
      </c>
    </row>
    <row r="13136" spans="2:3" x14ac:dyDescent="0.3">
      <c r="B13136" s="4" t="s">
        <v>13622</v>
      </c>
      <c r="C13136" s="5">
        <v>0</v>
      </c>
    </row>
    <row r="13137" spans="2:3" x14ac:dyDescent="0.3">
      <c r="B13137" s="4" t="s">
        <v>13454</v>
      </c>
      <c r="C13137" s="5">
        <v>0</v>
      </c>
    </row>
    <row r="13138" spans="2:3" x14ac:dyDescent="0.3">
      <c r="B13138" s="4" t="s">
        <v>13809</v>
      </c>
      <c r="C13138" s="5">
        <v>0</v>
      </c>
    </row>
    <row r="13139" spans="2:3" x14ac:dyDescent="0.3">
      <c r="B13139" s="4" t="s">
        <v>13795</v>
      </c>
      <c r="C13139" s="5">
        <v>0</v>
      </c>
    </row>
    <row r="13140" spans="2:3" x14ac:dyDescent="0.3">
      <c r="B13140" s="4" t="s">
        <v>13810</v>
      </c>
      <c r="C13140" s="5">
        <v>0</v>
      </c>
    </row>
    <row r="13141" spans="2:3" x14ac:dyDescent="0.3">
      <c r="B13141" s="4" t="s">
        <v>13488</v>
      </c>
      <c r="C13141" s="5">
        <v>0</v>
      </c>
    </row>
    <row r="13142" spans="2:3" x14ac:dyDescent="0.3">
      <c r="B13142" s="4" t="s">
        <v>13012</v>
      </c>
      <c r="C13142" s="5">
        <v>0</v>
      </c>
    </row>
    <row r="13143" spans="2:3" x14ac:dyDescent="0.3">
      <c r="B13143" s="4" t="s">
        <v>14258</v>
      </c>
      <c r="C13143" s="5">
        <v>0</v>
      </c>
    </row>
    <row r="13144" spans="2:3" x14ac:dyDescent="0.3">
      <c r="B13144" s="4" t="s">
        <v>13812</v>
      </c>
      <c r="C13144" s="5">
        <v>0</v>
      </c>
    </row>
    <row r="13145" spans="2:3" x14ac:dyDescent="0.3">
      <c r="B13145" s="4" t="s">
        <v>13524</v>
      </c>
      <c r="C13145" s="5">
        <v>0</v>
      </c>
    </row>
    <row r="13146" spans="2:3" x14ac:dyDescent="0.3">
      <c r="B13146" s="4" t="s">
        <v>12932</v>
      </c>
      <c r="C13146" s="5">
        <v>0</v>
      </c>
    </row>
    <row r="13147" spans="2:3" x14ac:dyDescent="0.3">
      <c r="B13147" s="4" t="s">
        <v>13007</v>
      </c>
      <c r="C13147" s="5">
        <v>0</v>
      </c>
    </row>
    <row r="13148" spans="2:3" x14ac:dyDescent="0.3">
      <c r="B13148" s="4" t="s">
        <v>13625</v>
      </c>
      <c r="C13148" s="5">
        <v>0</v>
      </c>
    </row>
    <row r="13149" spans="2:3" x14ac:dyDescent="0.3">
      <c r="B13149" s="4" t="s">
        <v>14366</v>
      </c>
      <c r="C13149" s="5">
        <v>0</v>
      </c>
    </row>
    <row r="13150" spans="2:3" x14ac:dyDescent="0.3">
      <c r="B13150" s="4" t="s">
        <v>12953</v>
      </c>
      <c r="C13150" s="5">
        <v>0</v>
      </c>
    </row>
    <row r="13151" spans="2:3" x14ac:dyDescent="0.3">
      <c r="B13151" s="4" t="s">
        <v>12899</v>
      </c>
      <c r="C13151" s="5">
        <v>0</v>
      </c>
    </row>
    <row r="13152" spans="2:3" x14ac:dyDescent="0.3">
      <c r="B13152" s="4" t="s">
        <v>13816</v>
      </c>
      <c r="C13152" s="5">
        <v>0</v>
      </c>
    </row>
    <row r="13153" spans="2:3" x14ac:dyDescent="0.3">
      <c r="B13153" s="4" t="s">
        <v>14102</v>
      </c>
      <c r="C13153" s="5">
        <v>0</v>
      </c>
    </row>
    <row r="13154" spans="2:3" x14ac:dyDescent="0.3">
      <c r="B13154" s="4" t="s">
        <v>13817</v>
      </c>
      <c r="C13154" s="5">
        <v>0</v>
      </c>
    </row>
    <row r="13155" spans="2:3" x14ac:dyDescent="0.3">
      <c r="B13155" s="4" t="s">
        <v>14118</v>
      </c>
      <c r="C13155" s="5">
        <v>0</v>
      </c>
    </row>
    <row r="13156" spans="2:3" x14ac:dyDescent="0.3">
      <c r="B13156" s="4" t="s">
        <v>13818</v>
      </c>
      <c r="C13156" s="5">
        <v>0</v>
      </c>
    </row>
    <row r="13157" spans="2:3" x14ac:dyDescent="0.3">
      <c r="B13157" s="4" t="s">
        <v>13620</v>
      </c>
      <c r="C13157" s="5">
        <v>0</v>
      </c>
    </row>
    <row r="13158" spans="2:3" x14ac:dyDescent="0.3">
      <c r="B13158" s="4" t="s">
        <v>13579</v>
      </c>
      <c r="C13158" s="5">
        <v>0</v>
      </c>
    </row>
    <row r="13159" spans="2:3" x14ac:dyDescent="0.3">
      <c r="B13159" s="4" t="s">
        <v>14158</v>
      </c>
      <c r="C13159" s="5">
        <v>0</v>
      </c>
    </row>
    <row r="13160" spans="2:3" x14ac:dyDescent="0.3">
      <c r="B13160" s="4" t="s">
        <v>13820</v>
      </c>
      <c r="C13160" s="5">
        <v>0</v>
      </c>
    </row>
    <row r="13161" spans="2:3" x14ac:dyDescent="0.3">
      <c r="B13161" s="4" t="s">
        <v>14174</v>
      </c>
      <c r="C13161" s="5">
        <v>0</v>
      </c>
    </row>
    <row r="13162" spans="2:3" x14ac:dyDescent="0.3">
      <c r="B13162" s="4" t="s">
        <v>13821</v>
      </c>
      <c r="C13162" s="5">
        <v>0</v>
      </c>
    </row>
    <row r="13163" spans="2:3" x14ac:dyDescent="0.3">
      <c r="B13163" s="4" t="s">
        <v>14190</v>
      </c>
      <c r="C13163" s="5">
        <v>0</v>
      </c>
    </row>
    <row r="13164" spans="2:3" x14ac:dyDescent="0.3">
      <c r="B13164" s="4" t="s">
        <v>13063</v>
      </c>
      <c r="C13164" s="5">
        <v>0</v>
      </c>
    </row>
    <row r="13165" spans="2:3" x14ac:dyDescent="0.3">
      <c r="B13165" s="4" t="s">
        <v>14206</v>
      </c>
      <c r="C13165" s="5">
        <v>0</v>
      </c>
    </row>
    <row r="13166" spans="2:3" x14ac:dyDescent="0.3">
      <c r="B13166" s="4" t="s">
        <v>13308</v>
      </c>
      <c r="C13166" s="5">
        <v>0</v>
      </c>
    </row>
    <row r="13167" spans="2:3" x14ac:dyDescent="0.3">
      <c r="B13167" s="4" t="s">
        <v>14222</v>
      </c>
      <c r="C13167" s="5">
        <v>0</v>
      </c>
    </row>
    <row r="13168" spans="2:3" x14ac:dyDescent="0.3">
      <c r="B13168" s="4" t="s">
        <v>13824</v>
      </c>
      <c r="C13168" s="5">
        <v>0</v>
      </c>
    </row>
    <row r="13169" spans="2:3" x14ac:dyDescent="0.3">
      <c r="B13169" s="4" t="s">
        <v>13798</v>
      </c>
      <c r="C13169" s="5">
        <v>0</v>
      </c>
    </row>
    <row r="13170" spans="2:3" x14ac:dyDescent="0.3">
      <c r="B13170" s="4" t="s">
        <v>13619</v>
      </c>
      <c r="C13170" s="5">
        <v>0</v>
      </c>
    </row>
    <row r="13171" spans="2:3" x14ac:dyDescent="0.3">
      <c r="B13171" s="4" t="s">
        <v>14266</v>
      </c>
      <c r="C13171" s="5">
        <v>0</v>
      </c>
    </row>
    <row r="13172" spans="2:3" x14ac:dyDescent="0.3">
      <c r="B13172" s="4" t="s">
        <v>13826</v>
      </c>
      <c r="C13172" s="5">
        <v>0</v>
      </c>
    </row>
    <row r="13173" spans="2:3" x14ac:dyDescent="0.3">
      <c r="B13173" s="4" t="s">
        <v>13740</v>
      </c>
      <c r="C13173" s="5">
        <v>0</v>
      </c>
    </row>
    <row r="13174" spans="2:3" x14ac:dyDescent="0.3">
      <c r="B13174" s="4" t="s">
        <v>13207</v>
      </c>
      <c r="C13174" s="5">
        <v>0</v>
      </c>
    </row>
    <row r="13175" spans="2:3" x14ac:dyDescent="0.3">
      <c r="B13175" s="4" t="s">
        <v>13271</v>
      </c>
      <c r="C13175" s="5">
        <v>0</v>
      </c>
    </row>
    <row r="13176" spans="2:3" x14ac:dyDescent="0.3">
      <c r="B13176" s="4" t="s">
        <v>13828</v>
      </c>
      <c r="C13176" s="5">
        <v>0</v>
      </c>
    </row>
    <row r="13177" spans="2:3" x14ac:dyDescent="0.3">
      <c r="B13177" s="4" t="s">
        <v>12896</v>
      </c>
      <c r="C13177" s="5">
        <v>0</v>
      </c>
    </row>
    <row r="13178" spans="2:3" x14ac:dyDescent="0.3">
      <c r="B13178" s="4" t="s">
        <v>13628</v>
      </c>
      <c r="C13178" s="5">
        <v>0</v>
      </c>
    </row>
    <row r="13179" spans="2:3" x14ac:dyDescent="0.3">
      <c r="B13179" s="4" t="s">
        <v>13274</v>
      </c>
      <c r="C13179" s="5">
        <v>0</v>
      </c>
    </row>
    <row r="13180" spans="2:3" x14ac:dyDescent="0.3">
      <c r="B13180" s="4" t="s">
        <v>13830</v>
      </c>
      <c r="C13180" s="5">
        <v>0</v>
      </c>
    </row>
    <row r="13181" spans="2:3" x14ac:dyDescent="0.3">
      <c r="B13181" s="4" t="s">
        <v>14358</v>
      </c>
      <c r="C13181" s="5">
        <v>0</v>
      </c>
    </row>
    <row r="13182" spans="2:3" x14ac:dyDescent="0.3">
      <c r="B13182" s="4" t="s">
        <v>13014</v>
      </c>
      <c r="C13182" s="5">
        <v>0</v>
      </c>
    </row>
    <row r="13183" spans="2:3" x14ac:dyDescent="0.3">
      <c r="B13183" s="4" t="s">
        <v>13278</v>
      </c>
      <c r="C13183" s="5">
        <v>0</v>
      </c>
    </row>
    <row r="13184" spans="2:3" x14ac:dyDescent="0.3">
      <c r="B13184" s="4" t="s">
        <v>13832</v>
      </c>
      <c r="C13184" s="5">
        <v>0</v>
      </c>
    </row>
    <row r="13185" spans="2:3" x14ac:dyDescent="0.3">
      <c r="B13185" s="4" t="s">
        <v>13035</v>
      </c>
      <c r="C13185" s="5">
        <v>0</v>
      </c>
    </row>
    <row r="13186" spans="2:3" x14ac:dyDescent="0.3">
      <c r="B13186" s="4" t="s">
        <v>13209</v>
      </c>
      <c r="C13186" s="5">
        <v>0</v>
      </c>
    </row>
    <row r="13187" spans="2:3" x14ac:dyDescent="0.3">
      <c r="B13187" s="4" t="s">
        <v>13432</v>
      </c>
      <c r="C13187" s="5">
        <v>0</v>
      </c>
    </row>
    <row r="13188" spans="2:3" x14ac:dyDescent="0.3">
      <c r="B13188" s="4" t="s">
        <v>13834</v>
      </c>
      <c r="C13188" s="5">
        <v>0</v>
      </c>
    </row>
    <row r="13189" spans="2:3" x14ac:dyDescent="0.3">
      <c r="B13189" s="4" t="s">
        <v>14098</v>
      </c>
      <c r="C13189" s="5">
        <v>0</v>
      </c>
    </row>
    <row r="13190" spans="2:3" x14ac:dyDescent="0.3">
      <c r="B13190" s="4" t="s">
        <v>13183</v>
      </c>
      <c r="C13190" s="5">
        <v>0</v>
      </c>
    </row>
    <row r="13191" spans="2:3" x14ac:dyDescent="0.3">
      <c r="B13191" s="4" t="s">
        <v>13123</v>
      </c>
      <c r="C13191" s="5">
        <v>0</v>
      </c>
    </row>
    <row r="13192" spans="2:3" x14ac:dyDescent="0.3">
      <c r="B13192" s="4" t="s">
        <v>13313</v>
      </c>
      <c r="C13192" s="5">
        <v>0</v>
      </c>
    </row>
    <row r="13193" spans="2:3" x14ac:dyDescent="0.3">
      <c r="B13193" s="4" t="s">
        <v>14114</v>
      </c>
      <c r="C13193" s="5">
        <v>0</v>
      </c>
    </row>
    <row r="13194" spans="2:3" x14ac:dyDescent="0.3">
      <c r="B13194" s="4" t="s">
        <v>12933</v>
      </c>
      <c r="C13194" s="5">
        <v>0</v>
      </c>
    </row>
    <row r="13195" spans="2:3" x14ac:dyDescent="0.3">
      <c r="B13195" s="4" t="s">
        <v>13610</v>
      </c>
      <c r="C13195" s="5">
        <v>0</v>
      </c>
    </row>
    <row r="13196" spans="2:3" x14ac:dyDescent="0.3">
      <c r="B13196" s="4" t="s">
        <v>12955</v>
      </c>
      <c r="C13196" s="5">
        <v>0</v>
      </c>
    </row>
    <row r="13197" spans="2:3" x14ac:dyDescent="0.3">
      <c r="B13197" s="4" t="s">
        <v>14130</v>
      </c>
      <c r="C13197" s="5">
        <v>0</v>
      </c>
    </row>
    <row r="13198" spans="2:3" x14ac:dyDescent="0.3">
      <c r="B13198" s="4" t="s">
        <v>14134</v>
      </c>
      <c r="C13198" s="5">
        <v>0</v>
      </c>
    </row>
    <row r="13199" spans="2:3" x14ac:dyDescent="0.3">
      <c r="B13199" s="4" t="s">
        <v>13449</v>
      </c>
      <c r="C13199" s="5">
        <v>0</v>
      </c>
    </row>
    <row r="13200" spans="2:3" x14ac:dyDescent="0.3">
      <c r="B13200" s="4" t="s">
        <v>13839</v>
      </c>
      <c r="C13200" s="5">
        <v>0</v>
      </c>
    </row>
    <row r="13201" spans="2:3" x14ac:dyDescent="0.3">
      <c r="B13201" s="4" t="s">
        <v>13601</v>
      </c>
      <c r="C13201" s="5">
        <v>0</v>
      </c>
    </row>
    <row r="13202" spans="2:3" x14ac:dyDescent="0.3">
      <c r="B13202" s="4" t="s">
        <v>13067</v>
      </c>
      <c r="C13202" s="5">
        <v>0</v>
      </c>
    </row>
    <row r="13203" spans="2:3" x14ac:dyDescent="0.3">
      <c r="B13203" s="4" t="s">
        <v>14154</v>
      </c>
      <c r="C13203" s="5">
        <v>0</v>
      </c>
    </row>
    <row r="13204" spans="2:3" x14ac:dyDescent="0.3">
      <c r="B13204" s="4" t="s">
        <v>13841</v>
      </c>
      <c r="C13204" s="5">
        <v>0</v>
      </c>
    </row>
    <row r="13205" spans="2:3" x14ac:dyDescent="0.3">
      <c r="B13205" s="4" t="s">
        <v>14162</v>
      </c>
      <c r="C13205" s="5">
        <v>0</v>
      </c>
    </row>
    <row r="13206" spans="2:3" x14ac:dyDescent="0.3">
      <c r="B13206" s="4" t="s">
        <v>13068</v>
      </c>
      <c r="C13206" s="5">
        <v>0</v>
      </c>
    </row>
    <row r="13207" spans="2:3" x14ac:dyDescent="0.3">
      <c r="B13207" s="4" t="s">
        <v>13135</v>
      </c>
      <c r="C13207" s="5">
        <v>0</v>
      </c>
    </row>
    <row r="13208" spans="2:3" x14ac:dyDescent="0.3">
      <c r="B13208" s="4" t="s">
        <v>13318</v>
      </c>
      <c r="C13208" s="5">
        <v>0</v>
      </c>
    </row>
    <row r="13209" spans="2:3" x14ac:dyDescent="0.3">
      <c r="B13209" s="4" t="s">
        <v>13137</v>
      </c>
      <c r="C13209" s="5">
        <v>0</v>
      </c>
    </row>
    <row r="13210" spans="2:3" x14ac:dyDescent="0.3">
      <c r="B13210" s="4" t="s">
        <v>13319</v>
      </c>
      <c r="C13210" s="5">
        <v>0</v>
      </c>
    </row>
    <row r="13211" spans="2:3" x14ac:dyDescent="0.3">
      <c r="B13211" s="4" t="s">
        <v>13259</v>
      </c>
      <c r="C13211" s="5">
        <v>0</v>
      </c>
    </row>
    <row r="13212" spans="2:3" x14ac:dyDescent="0.3">
      <c r="B13212" s="4" t="s">
        <v>13845</v>
      </c>
      <c r="C13212" s="5">
        <v>0</v>
      </c>
    </row>
    <row r="13213" spans="2:3" x14ac:dyDescent="0.3">
      <c r="B13213" s="4" t="s">
        <v>14194</v>
      </c>
      <c r="C13213" s="5">
        <v>0</v>
      </c>
    </row>
    <row r="13214" spans="2:3" x14ac:dyDescent="0.3">
      <c r="B13214" s="4" t="s">
        <v>13633</v>
      </c>
      <c r="C13214" s="5">
        <v>0</v>
      </c>
    </row>
    <row r="13215" spans="2:3" x14ac:dyDescent="0.3">
      <c r="B13215" s="4" t="s">
        <v>13142</v>
      </c>
      <c r="C13215" s="5">
        <v>0</v>
      </c>
    </row>
    <row r="13216" spans="2:3" x14ac:dyDescent="0.3">
      <c r="B13216" s="4" t="s">
        <v>12908</v>
      </c>
      <c r="C13216" s="5">
        <v>0</v>
      </c>
    </row>
    <row r="13217" spans="2:3" x14ac:dyDescent="0.3">
      <c r="B13217" s="4" t="s">
        <v>14210</v>
      </c>
      <c r="C13217" s="5">
        <v>0</v>
      </c>
    </row>
    <row r="13218" spans="2:3" x14ac:dyDescent="0.3">
      <c r="B13218" s="4" t="s">
        <v>13848</v>
      </c>
      <c r="C13218" s="5">
        <v>0</v>
      </c>
    </row>
    <row r="13219" spans="2:3" x14ac:dyDescent="0.3">
      <c r="B13219" s="4" t="s">
        <v>14218</v>
      </c>
      <c r="C13219" s="5">
        <v>0</v>
      </c>
    </row>
    <row r="13220" spans="2:3" x14ac:dyDescent="0.3">
      <c r="B13220" s="4" t="s">
        <v>13212</v>
      </c>
      <c r="C13220" s="5">
        <v>0</v>
      </c>
    </row>
    <row r="13221" spans="2:3" x14ac:dyDescent="0.3">
      <c r="B13221" s="4" t="s">
        <v>14226</v>
      </c>
      <c r="C13221" s="5">
        <v>0</v>
      </c>
    </row>
    <row r="13222" spans="2:3" x14ac:dyDescent="0.3">
      <c r="B13222" s="4" t="s">
        <v>13070</v>
      </c>
      <c r="C13222" s="5">
        <v>0</v>
      </c>
    </row>
    <row r="13223" spans="2:3" x14ac:dyDescent="0.3">
      <c r="B13223" s="4" t="s">
        <v>14234</v>
      </c>
      <c r="C13223" s="5">
        <v>0</v>
      </c>
    </row>
    <row r="13224" spans="2:3" x14ac:dyDescent="0.3">
      <c r="B13224" s="4" t="s">
        <v>13851</v>
      </c>
      <c r="C13224" s="5">
        <v>0</v>
      </c>
    </row>
    <row r="13225" spans="2:3" x14ac:dyDescent="0.3">
      <c r="B13225" s="4" t="s">
        <v>14254</v>
      </c>
      <c r="C13225" s="5">
        <v>0</v>
      </c>
    </row>
    <row r="13226" spans="2:3" x14ac:dyDescent="0.3">
      <c r="B13226" s="4" t="s">
        <v>13322</v>
      </c>
      <c r="C13226" s="5">
        <v>0</v>
      </c>
    </row>
    <row r="13227" spans="2:3" x14ac:dyDescent="0.3">
      <c r="B13227" s="4" t="s">
        <v>12988</v>
      </c>
      <c r="C13227" s="5">
        <v>0</v>
      </c>
    </row>
    <row r="13228" spans="2:3" x14ac:dyDescent="0.3">
      <c r="B13228" s="4" t="s">
        <v>13853</v>
      </c>
      <c r="C13228" s="5">
        <v>0</v>
      </c>
    </row>
    <row r="13229" spans="2:3" x14ac:dyDescent="0.3">
      <c r="B13229" s="4" t="s">
        <v>13514</v>
      </c>
      <c r="C13229" s="5">
        <v>0</v>
      </c>
    </row>
    <row r="13230" spans="2:3" x14ac:dyDescent="0.3">
      <c r="B13230" s="4" t="s">
        <v>13323</v>
      </c>
      <c r="C13230" s="5">
        <v>0</v>
      </c>
    </row>
    <row r="13231" spans="2:3" x14ac:dyDescent="0.3">
      <c r="B13231" s="4" t="s">
        <v>14281</v>
      </c>
      <c r="C13231" s="5">
        <v>0</v>
      </c>
    </row>
    <row r="13232" spans="2:3" x14ac:dyDescent="0.3">
      <c r="B13232" s="4" t="s">
        <v>13855</v>
      </c>
      <c r="C13232" s="5">
        <v>0</v>
      </c>
    </row>
    <row r="13233" spans="2:3" x14ac:dyDescent="0.3">
      <c r="B13233" s="4" t="s">
        <v>14289</v>
      </c>
      <c r="C13233" s="5">
        <v>0</v>
      </c>
    </row>
    <row r="13234" spans="2:3" x14ac:dyDescent="0.3">
      <c r="B13234" s="4" t="s">
        <v>13071</v>
      </c>
      <c r="C13234" s="5">
        <v>0</v>
      </c>
    </row>
    <row r="13235" spans="2:3" x14ac:dyDescent="0.3">
      <c r="B13235" s="4" t="s">
        <v>13526</v>
      </c>
      <c r="C13235" s="5">
        <v>0</v>
      </c>
    </row>
    <row r="13236" spans="2:3" x14ac:dyDescent="0.3">
      <c r="B13236" s="4" t="s">
        <v>13857</v>
      </c>
      <c r="C13236" s="5">
        <v>0</v>
      </c>
    </row>
    <row r="13237" spans="2:3" x14ac:dyDescent="0.3">
      <c r="B13237" s="4" t="s">
        <v>13531</v>
      </c>
      <c r="C13237" s="5">
        <v>0</v>
      </c>
    </row>
    <row r="13238" spans="2:3" x14ac:dyDescent="0.3">
      <c r="B13238" s="4" t="s">
        <v>13858</v>
      </c>
      <c r="C13238" s="5">
        <v>0</v>
      </c>
    </row>
    <row r="13239" spans="2:3" x14ac:dyDescent="0.3">
      <c r="B13239" s="4" t="s">
        <v>13164</v>
      </c>
      <c r="C13239" s="5">
        <v>0</v>
      </c>
    </row>
    <row r="13240" spans="2:3" x14ac:dyDescent="0.3">
      <c r="B13240" s="4" t="s">
        <v>13859</v>
      </c>
      <c r="C13240" s="5">
        <v>0</v>
      </c>
    </row>
    <row r="13241" spans="2:3" x14ac:dyDescent="0.3">
      <c r="B13241" s="4" t="s">
        <v>13166</v>
      </c>
      <c r="C13241" s="5">
        <v>0</v>
      </c>
    </row>
    <row r="13242" spans="2:3" x14ac:dyDescent="0.3">
      <c r="B13242" s="4" t="s">
        <v>13325</v>
      </c>
      <c r="C13242" s="5">
        <v>0</v>
      </c>
    </row>
    <row r="13243" spans="2:3" x14ac:dyDescent="0.3">
      <c r="B13243" s="4" t="s">
        <v>13545</v>
      </c>
      <c r="C13243" s="5">
        <v>0</v>
      </c>
    </row>
    <row r="13244" spans="2:3" x14ac:dyDescent="0.3">
      <c r="B13244" s="4" t="s">
        <v>13861</v>
      </c>
      <c r="C13244" s="5">
        <v>0</v>
      </c>
    </row>
    <row r="13245" spans="2:3" x14ac:dyDescent="0.3">
      <c r="B13245" s="4" t="s">
        <v>13550</v>
      </c>
      <c r="C13245" s="5">
        <v>0</v>
      </c>
    </row>
    <row r="13246" spans="2:3" x14ac:dyDescent="0.3">
      <c r="B13246" s="4" t="s">
        <v>13016</v>
      </c>
      <c r="C13246" s="5">
        <v>0</v>
      </c>
    </row>
    <row r="13247" spans="2:3" x14ac:dyDescent="0.3">
      <c r="B13247" s="4" t="s">
        <v>14354</v>
      </c>
      <c r="C13247" s="5">
        <v>0</v>
      </c>
    </row>
    <row r="13248" spans="2:3" x14ac:dyDescent="0.3">
      <c r="B13248" s="4" t="s">
        <v>13072</v>
      </c>
      <c r="C13248" s="5">
        <v>0</v>
      </c>
    </row>
    <row r="13249" spans="2:3" x14ac:dyDescent="0.3">
      <c r="B13249" s="4" t="s">
        <v>14362</v>
      </c>
      <c r="C13249" s="5">
        <v>0</v>
      </c>
    </row>
    <row r="13250" spans="2:3" x14ac:dyDescent="0.3">
      <c r="B13250" s="4" t="s">
        <v>13864</v>
      </c>
      <c r="C13250" s="5">
        <v>0</v>
      </c>
    </row>
    <row r="13251" spans="2:3" x14ac:dyDescent="0.3">
      <c r="B13251" s="4" t="s">
        <v>14370</v>
      </c>
      <c r="C13251" s="5">
        <v>0</v>
      </c>
    </row>
    <row r="13252" spans="2:3" x14ac:dyDescent="0.3">
      <c r="B13252" s="4" t="s">
        <v>13017</v>
      </c>
      <c r="C13252" s="5">
        <v>0</v>
      </c>
    </row>
    <row r="13253" spans="2:3" x14ac:dyDescent="0.3">
      <c r="B13253" s="4" t="s">
        <v>13570</v>
      </c>
      <c r="C13253" s="5">
        <v>0</v>
      </c>
    </row>
    <row r="13254" spans="2:3" x14ac:dyDescent="0.3">
      <c r="B13254" s="4" t="s">
        <v>13215</v>
      </c>
      <c r="C13254" s="5">
        <v>0</v>
      </c>
    </row>
    <row r="13255" spans="2:3" x14ac:dyDescent="0.3">
      <c r="B13255" s="4" t="s">
        <v>13426</v>
      </c>
      <c r="C13255" s="5">
        <v>0</v>
      </c>
    </row>
    <row r="13256" spans="2:3" x14ac:dyDescent="0.3">
      <c r="B13256" s="4" t="s">
        <v>13186</v>
      </c>
      <c r="C13256" s="5">
        <v>0</v>
      </c>
    </row>
    <row r="13257" spans="2:3" x14ac:dyDescent="0.3">
      <c r="B13257" s="4" t="s">
        <v>13195</v>
      </c>
      <c r="C13257" s="5">
        <v>0</v>
      </c>
    </row>
    <row r="13258" spans="2:3" x14ac:dyDescent="0.3">
      <c r="B13258" s="4" t="s">
        <v>13329</v>
      </c>
      <c r="C13258" s="5">
        <v>0</v>
      </c>
    </row>
    <row r="13259" spans="2:3" x14ac:dyDescent="0.3">
      <c r="B13259" s="4" t="s">
        <v>14088</v>
      </c>
      <c r="C13259" s="5">
        <v>0</v>
      </c>
    </row>
    <row r="13260" spans="2:3" x14ac:dyDescent="0.3">
      <c r="B13260" s="4" t="s">
        <v>13074</v>
      </c>
      <c r="C13260" s="5">
        <v>0</v>
      </c>
    </row>
    <row r="13261" spans="2:3" x14ac:dyDescent="0.3">
      <c r="B13261" s="4" t="s">
        <v>13598</v>
      </c>
      <c r="C13261" s="5">
        <v>0</v>
      </c>
    </row>
    <row r="13262" spans="2:3" x14ac:dyDescent="0.3">
      <c r="B13262" s="4" t="s">
        <v>13870</v>
      </c>
      <c r="C13262" s="5">
        <v>0</v>
      </c>
    </row>
    <row r="13263" spans="2:3" x14ac:dyDescent="0.3">
      <c r="B13263" s="4" t="s">
        <v>14096</v>
      </c>
      <c r="C13263" s="5">
        <v>0</v>
      </c>
    </row>
    <row r="13264" spans="2:3" x14ac:dyDescent="0.3">
      <c r="B13264" s="4" t="s">
        <v>13291</v>
      </c>
      <c r="C13264" s="5">
        <v>0</v>
      </c>
    </row>
    <row r="13265" spans="2:3" x14ac:dyDescent="0.3">
      <c r="B13265" s="4" t="s">
        <v>13437</v>
      </c>
      <c r="C13265" s="5">
        <v>0</v>
      </c>
    </row>
    <row r="13266" spans="2:3" x14ac:dyDescent="0.3">
      <c r="B13266" s="4" t="s">
        <v>13639</v>
      </c>
      <c r="C13266" s="5">
        <v>0</v>
      </c>
    </row>
    <row r="13267" spans="2:3" x14ac:dyDescent="0.3">
      <c r="B13267" s="4" t="s">
        <v>14104</v>
      </c>
      <c r="C13267" s="5">
        <v>0</v>
      </c>
    </row>
    <row r="13268" spans="2:3" x14ac:dyDescent="0.3">
      <c r="B13268" s="4" t="s">
        <v>13873</v>
      </c>
      <c r="C13268" s="5">
        <v>0</v>
      </c>
    </row>
    <row r="13269" spans="2:3" x14ac:dyDescent="0.3">
      <c r="B13269" s="4" t="s">
        <v>13701</v>
      </c>
      <c r="C13269" s="5">
        <v>0</v>
      </c>
    </row>
    <row r="13270" spans="2:3" x14ac:dyDescent="0.3">
      <c r="B13270" s="4" t="s">
        <v>13874</v>
      </c>
      <c r="C13270" s="5">
        <v>0</v>
      </c>
    </row>
    <row r="13271" spans="2:3" x14ac:dyDescent="0.3">
      <c r="B13271" s="4" t="s">
        <v>13442</v>
      </c>
      <c r="C13271" s="5">
        <v>0</v>
      </c>
    </row>
    <row r="13272" spans="2:3" x14ac:dyDescent="0.3">
      <c r="B13272" s="4" t="s">
        <v>13332</v>
      </c>
      <c r="C13272" s="5">
        <v>0</v>
      </c>
    </row>
    <row r="13273" spans="2:3" x14ac:dyDescent="0.3">
      <c r="B13273" s="4" t="s">
        <v>14116</v>
      </c>
      <c r="C13273" s="5">
        <v>0</v>
      </c>
    </row>
    <row r="13274" spans="2:3" x14ac:dyDescent="0.3">
      <c r="B13274" s="4" t="s">
        <v>13876</v>
      </c>
      <c r="C13274" s="5">
        <v>0</v>
      </c>
    </row>
    <row r="13275" spans="2:3" x14ac:dyDescent="0.3">
      <c r="B13275" s="4" t="s">
        <v>12872</v>
      </c>
      <c r="C13275" s="5">
        <v>0</v>
      </c>
    </row>
    <row r="13276" spans="2:3" x14ac:dyDescent="0.3">
      <c r="B13276" s="4" t="s">
        <v>13877</v>
      </c>
      <c r="C13276" s="5">
        <v>0</v>
      </c>
    </row>
    <row r="13277" spans="2:3" x14ac:dyDescent="0.3">
      <c r="B13277" s="4" t="s">
        <v>13599</v>
      </c>
      <c r="C13277" s="5">
        <v>0</v>
      </c>
    </row>
    <row r="13278" spans="2:3" x14ac:dyDescent="0.3">
      <c r="B13278" s="4" t="s">
        <v>13878</v>
      </c>
      <c r="C13278" s="5">
        <v>0</v>
      </c>
    </row>
    <row r="13279" spans="2:3" x14ac:dyDescent="0.3">
      <c r="B13279" s="4" t="s">
        <v>13708</v>
      </c>
      <c r="C13279" s="5">
        <v>0</v>
      </c>
    </row>
    <row r="13280" spans="2:3" x14ac:dyDescent="0.3">
      <c r="B13280" s="4" t="s">
        <v>13019</v>
      </c>
      <c r="C13280" s="5">
        <v>0</v>
      </c>
    </row>
    <row r="13281" spans="2:3" x14ac:dyDescent="0.3">
      <c r="B13281" s="4" t="s">
        <v>14132</v>
      </c>
      <c r="C13281" s="5">
        <v>0</v>
      </c>
    </row>
    <row r="13282" spans="2:3" x14ac:dyDescent="0.3">
      <c r="B13282" s="4" t="s">
        <v>13334</v>
      </c>
      <c r="C13282" s="5">
        <v>0</v>
      </c>
    </row>
    <row r="13283" spans="2:3" x14ac:dyDescent="0.3">
      <c r="B13283" s="4" t="s">
        <v>13600</v>
      </c>
      <c r="C13283" s="5">
        <v>0</v>
      </c>
    </row>
    <row r="13284" spans="2:3" x14ac:dyDescent="0.3">
      <c r="B13284" s="4" t="s">
        <v>13881</v>
      </c>
      <c r="C13284" s="5">
        <v>0</v>
      </c>
    </row>
    <row r="13285" spans="2:3" x14ac:dyDescent="0.3">
      <c r="B13285" s="4" t="s">
        <v>13254</v>
      </c>
      <c r="C13285" s="5">
        <v>0</v>
      </c>
    </row>
    <row r="13286" spans="2:3" x14ac:dyDescent="0.3">
      <c r="B13286" s="4" t="s">
        <v>13218</v>
      </c>
      <c r="C13286" s="5">
        <v>0</v>
      </c>
    </row>
    <row r="13287" spans="2:3" x14ac:dyDescent="0.3">
      <c r="B13287" s="4" t="s">
        <v>14144</v>
      </c>
      <c r="C13287" s="5">
        <v>0</v>
      </c>
    </row>
    <row r="13288" spans="2:3" x14ac:dyDescent="0.3">
      <c r="B13288" s="4" t="s">
        <v>13883</v>
      </c>
      <c r="C13288" s="5">
        <v>0</v>
      </c>
    </row>
    <row r="13289" spans="2:3" x14ac:dyDescent="0.3">
      <c r="B13289" s="4" t="s">
        <v>12943</v>
      </c>
      <c r="C13289" s="5">
        <v>0</v>
      </c>
    </row>
    <row r="13290" spans="2:3" x14ac:dyDescent="0.3">
      <c r="B13290" s="4" t="s">
        <v>13001</v>
      </c>
      <c r="C13290" s="5">
        <v>0</v>
      </c>
    </row>
    <row r="13291" spans="2:3" x14ac:dyDescent="0.3">
      <c r="B13291" s="4" t="s">
        <v>12976</v>
      </c>
      <c r="C13291" s="5">
        <v>0</v>
      </c>
    </row>
    <row r="13292" spans="2:3" x14ac:dyDescent="0.3">
      <c r="B13292" s="4" t="s">
        <v>13885</v>
      </c>
      <c r="C13292" s="5">
        <v>0</v>
      </c>
    </row>
    <row r="13293" spans="2:3" x14ac:dyDescent="0.3">
      <c r="B13293" s="4" t="s">
        <v>13717</v>
      </c>
      <c r="C13293" s="5">
        <v>0</v>
      </c>
    </row>
    <row r="13294" spans="2:3" x14ac:dyDescent="0.3">
      <c r="B13294" s="4" t="s">
        <v>13886</v>
      </c>
      <c r="C13294" s="5">
        <v>0</v>
      </c>
    </row>
    <row r="13295" spans="2:3" x14ac:dyDescent="0.3">
      <c r="B13295" s="4" t="s">
        <v>13461</v>
      </c>
      <c r="C13295" s="5">
        <v>0</v>
      </c>
    </row>
    <row r="13296" spans="2:3" x14ac:dyDescent="0.3">
      <c r="B13296" s="4" t="s">
        <v>13336</v>
      </c>
      <c r="C13296" s="5">
        <v>0</v>
      </c>
    </row>
    <row r="13297" spans="2:3" x14ac:dyDescent="0.3">
      <c r="B13297" s="4" t="s">
        <v>13613</v>
      </c>
      <c r="C13297" s="5">
        <v>0</v>
      </c>
    </row>
    <row r="13298" spans="2:3" x14ac:dyDescent="0.3">
      <c r="B13298" s="4" t="s">
        <v>13888</v>
      </c>
      <c r="C13298" s="5">
        <v>0</v>
      </c>
    </row>
    <row r="13299" spans="2:3" x14ac:dyDescent="0.3">
      <c r="B13299" s="4" t="s">
        <v>13294</v>
      </c>
      <c r="C13299" s="5">
        <v>0</v>
      </c>
    </row>
    <row r="13300" spans="2:3" x14ac:dyDescent="0.3">
      <c r="B13300" s="4" t="s">
        <v>13889</v>
      </c>
      <c r="C13300" s="5">
        <v>0</v>
      </c>
    </row>
    <row r="13301" spans="2:3" x14ac:dyDescent="0.3">
      <c r="B13301" s="4" t="s">
        <v>13780</v>
      </c>
      <c r="C13301" s="5">
        <v>0</v>
      </c>
    </row>
    <row r="13302" spans="2:3" x14ac:dyDescent="0.3">
      <c r="B13302" s="4" t="s">
        <v>13890</v>
      </c>
      <c r="C13302" s="5">
        <v>0</v>
      </c>
    </row>
    <row r="13303" spans="2:3" x14ac:dyDescent="0.3">
      <c r="B13303" s="4" t="s">
        <v>14176</v>
      </c>
      <c r="C13303" s="5">
        <v>0</v>
      </c>
    </row>
    <row r="13304" spans="2:3" x14ac:dyDescent="0.3">
      <c r="B13304" s="4" t="s">
        <v>13583</v>
      </c>
      <c r="C13304" s="5">
        <v>0</v>
      </c>
    </row>
    <row r="13305" spans="2:3" x14ac:dyDescent="0.3">
      <c r="B13305" s="4" t="s">
        <v>13470</v>
      </c>
      <c r="C13305" s="5">
        <v>0</v>
      </c>
    </row>
    <row r="13306" spans="2:3" x14ac:dyDescent="0.3">
      <c r="B13306" s="4" t="s">
        <v>13221</v>
      </c>
      <c r="C13306" s="5">
        <v>0</v>
      </c>
    </row>
    <row r="13307" spans="2:3" x14ac:dyDescent="0.3">
      <c r="B13307" s="4" t="s">
        <v>13140</v>
      </c>
      <c r="C13307" s="5">
        <v>0</v>
      </c>
    </row>
    <row r="13308" spans="2:3" x14ac:dyDescent="0.3">
      <c r="B13308" s="4" t="s">
        <v>13338</v>
      </c>
      <c r="C13308" s="5">
        <v>0</v>
      </c>
    </row>
    <row r="13309" spans="2:3" x14ac:dyDescent="0.3">
      <c r="B13309" s="4" t="s">
        <v>14188</v>
      </c>
      <c r="C13309" s="5">
        <v>0</v>
      </c>
    </row>
    <row r="13310" spans="2:3" x14ac:dyDescent="0.3">
      <c r="B13310" s="4" t="s">
        <v>13776</v>
      </c>
      <c r="C13310" s="5">
        <v>0</v>
      </c>
    </row>
    <row r="13311" spans="2:3" x14ac:dyDescent="0.3">
      <c r="B13311" s="4" t="s">
        <v>14192</v>
      </c>
      <c r="C13311" s="5">
        <v>0</v>
      </c>
    </row>
    <row r="13312" spans="2:3" x14ac:dyDescent="0.3">
      <c r="B13312" s="4" t="s">
        <v>13288</v>
      </c>
      <c r="C13312" s="5">
        <v>0</v>
      </c>
    </row>
    <row r="13313" spans="2:3" x14ac:dyDescent="0.3">
      <c r="B13313" s="4" t="s">
        <v>13476</v>
      </c>
      <c r="C13313" s="5">
        <v>0</v>
      </c>
    </row>
    <row r="13314" spans="2:3" x14ac:dyDescent="0.3">
      <c r="B13314" s="4" t="s">
        <v>13584</v>
      </c>
      <c r="C13314" s="5">
        <v>0</v>
      </c>
    </row>
    <row r="13315" spans="2:3" x14ac:dyDescent="0.3">
      <c r="B13315" s="4" t="s">
        <v>13141</v>
      </c>
      <c r="C13315" s="5">
        <v>0</v>
      </c>
    </row>
    <row r="13316" spans="2:3" x14ac:dyDescent="0.3">
      <c r="B13316" s="4" t="s">
        <v>13647</v>
      </c>
      <c r="C13316" s="5">
        <v>0</v>
      </c>
    </row>
    <row r="13317" spans="2:3" x14ac:dyDescent="0.3">
      <c r="B13317" s="4" t="s">
        <v>13143</v>
      </c>
      <c r="C13317" s="5">
        <v>0</v>
      </c>
    </row>
    <row r="13318" spans="2:3" x14ac:dyDescent="0.3">
      <c r="B13318" s="4" t="s">
        <v>13764</v>
      </c>
      <c r="C13318" s="5">
        <v>0</v>
      </c>
    </row>
    <row r="13319" spans="2:3" x14ac:dyDescent="0.3">
      <c r="B13319" s="4" t="s">
        <v>13485</v>
      </c>
      <c r="C13319" s="5">
        <v>0</v>
      </c>
    </row>
    <row r="13320" spans="2:3" x14ac:dyDescent="0.3">
      <c r="B13320" s="4" t="s">
        <v>13899</v>
      </c>
      <c r="C13320" s="5">
        <v>0</v>
      </c>
    </row>
    <row r="13321" spans="2:3" x14ac:dyDescent="0.3">
      <c r="B13321" s="4" t="s">
        <v>12919</v>
      </c>
      <c r="C13321" s="5">
        <v>0</v>
      </c>
    </row>
    <row r="13322" spans="2:3" x14ac:dyDescent="0.3">
      <c r="B13322" s="4" t="s">
        <v>13078</v>
      </c>
      <c r="C13322" s="5">
        <v>0</v>
      </c>
    </row>
    <row r="13323" spans="2:3" x14ac:dyDescent="0.3">
      <c r="B13323" s="4" t="s">
        <v>13197</v>
      </c>
      <c r="C13323" s="5">
        <v>0</v>
      </c>
    </row>
    <row r="13324" spans="2:3" x14ac:dyDescent="0.3">
      <c r="B13324" s="4" t="s">
        <v>13341</v>
      </c>
      <c r="C13324" s="5">
        <v>0</v>
      </c>
    </row>
    <row r="13325" spans="2:3" x14ac:dyDescent="0.3">
      <c r="B13325" s="4" t="s">
        <v>13490</v>
      </c>
      <c r="C13325" s="5">
        <v>0</v>
      </c>
    </row>
    <row r="13326" spans="2:3" x14ac:dyDescent="0.3">
      <c r="B13326" s="4" t="s">
        <v>13648</v>
      </c>
      <c r="C13326" s="5">
        <v>0</v>
      </c>
    </row>
    <row r="13327" spans="2:3" x14ac:dyDescent="0.3">
      <c r="B13327" s="4" t="s">
        <v>13492</v>
      </c>
      <c r="C13327" s="5">
        <v>0</v>
      </c>
    </row>
    <row r="13328" spans="2:3" x14ac:dyDescent="0.3">
      <c r="B13328" s="4" t="s">
        <v>13080</v>
      </c>
      <c r="C13328" s="5">
        <v>0</v>
      </c>
    </row>
    <row r="13329" spans="2:3" x14ac:dyDescent="0.3">
      <c r="B13329" s="4" t="s">
        <v>13146</v>
      </c>
      <c r="C13329" s="5">
        <v>0</v>
      </c>
    </row>
    <row r="13330" spans="2:3" x14ac:dyDescent="0.3">
      <c r="B13330" s="4" t="s">
        <v>13789</v>
      </c>
      <c r="C13330" s="5">
        <v>0</v>
      </c>
    </row>
    <row r="13331" spans="2:3" x14ac:dyDescent="0.3">
      <c r="B13331" s="4" t="s">
        <v>13730</v>
      </c>
      <c r="C13331" s="5">
        <v>0</v>
      </c>
    </row>
    <row r="13332" spans="2:3" x14ac:dyDescent="0.3">
      <c r="B13332" s="4" t="s">
        <v>12880</v>
      </c>
      <c r="C13332" s="5">
        <v>0</v>
      </c>
    </row>
    <row r="13333" spans="2:3" x14ac:dyDescent="0.3">
      <c r="B13333" s="4" t="s">
        <v>13605</v>
      </c>
      <c r="C13333" s="5">
        <v>0</v>
      </c>
    </row>
    <row r="13334" spans="2:3" x14ac:dyDescent="0.3">
      <c r="B13334" s="4" t="s">
        <v>13733</v>
      </c>
      <c r="C13334" s="5">
        <v>0</v>
      </c>
    </row>
    <row r="13335" spans="2:3" x14ac:dyDescent="0.3">
      <c r="B13335" s="4" t="s">
        <v>14240</v>
      </c>
      <c r="C13335" s="5">
        <v>0</v>
      </c>
    </row>
    <row r="13336" spans="2:3" x14ac:dyDescent="0.3">
      <c r="B13336" s="4" t="s">
        <v>14252</v>
      </c>
      <c r="C13336" s="5">
        <v>0</v>
      </c>
    </row>
    <row r="13337" spans="2:3" x14ac:dyDescent="0.3">
      <c r="B13337" s="4" t="s">
        <v>13765</v>
      </c>
      <c r="C13337" s="5">
        <v>0</v>
      </c>
    </row>
    <row r="13338" spans="2:3" x14ac:dyDescent="0.3">
      <c r="B13338" s="4" t="s">
        <v>14256</v>
      </c>
      <c r="C13338" s="5">
        <v>0</v>
      </c>
    </row>
    <row r="13339" spans="2:3" x14ac:dyDescent="0.3">
      <c r="B13339" s="4" t="s">
        <v>13347</v>
      </c>
      <c r="C13339" s="5">
        <v>0</v>
      </c>
    </row>
    <row r="13340" spans="2:3" x14ac:dyDescent="0.3">
      <c r="B13340" s="4" t="s">
        <v>14260</v>
      </c>
      <c r="C13340" s="5">
        <v>0</v>
      </c>
    </row>
    <row r="13341" spans="2:3" x14ac:dyDescent="0.3">
      <c r="B13341" s="4" t="s">
        <v>13909</v>
      </c>
      <c r="C13341" s="5">
        <v>0</v>
      </c>
    </row>
    <row r="13342" spans="2:3" x14ac:dyDescent="0.3">
      <c r="B13342" s="4" t="s">
        <v>13509</v>
      </c>
      <c r="C13342" s="5">
        <v>0</v>
      </c>
    </row>
    <row r="13343" spans="2:3" x14ac:dyDescent="0.3">
      <c r="B13343" s="4" t="s">
        <v>13910</v>
      </c>
      <c r="C13343" s="5">
        <v>0</v>
      </c>
    </row>
    <row r="13344" spans="2:3" x14ac:dyDescent="0.3">
      <c r="B13344" s="4" t="s">
        <v>14268</v>
      </c>
      <c r="C13344" s="5">
        <v>0</v>
      </c>
    </row>
    <row r="13345" spans="2:3" x14ac:dyDescent="0.3">
      <c r="B13345" s="4" t="s">
        <v>13188</v>
      </c>
      <c r="C13345" s="5">
        <v>0</v>
      </c>
    </row>
    <row r="13346" spans="2:3" x14ac:dyDescent="0.3">
      <c r="B13346" s="4" t="s">
        <v>13158</v>
      </c>
      <c r="C13346" s="5">
        <v>0</v>
      </c>
    </row>
    <row r="13347" spans="2:3" x14ac:dyDescent="0.3">
      <c r="B13347" s="4" t="s">
        <v>13912</v>
      </c>
      <c r="C13347" s="5">
        <v>0</v>
      </c>
    </row>
    <row r="13348" spans="2:3" x14ac:dyDescent="0.3">
      <c r="B13348" s="4" t="s">
        <v>14279</v>
      </c>
      <c r="C13348" s="5">
        <v>0</v>
      </c>
    </row>
    <row r="13349" spans="2:3" x14ac:dyDescent="0.3">
      <c r="B13349" s="4" t="s">
        <v>13349</v>
      </c>
      <c r="C13349" s="5">
        <v>0</v>
      </c>
    </row>
    <row r="13350" spans="2:3" x14ac:dyDescent="0.3">
      <c r="B13350" s="4" t="s">
        <v>14283</v>
      </c>
      <c r="C13350" s="5">
        <v>0</v>
      </c>
    </row>
    <row r="13351" spans="2:3" x14ac:dyDescent="0.3">
      <c r="B13351" s="4" t="s">
        <v>13350</v>
      </c>
      <c r="C13351" s="5">
        <v>0</v>
      </c>
    </row>
    <row r="13352" spans="2:3" x14ac:dyDescent="0.3">
      <c r="B13352" s="4" t="s">
        <v>13519</v>
      </c>
      <c r="C13352" s="5">
        <v>0</v>
      </c>
    </row>
    <row r="13353" spans="2:3" x14ac:dyDescent="0.3">
      <c r="B13353" s="4" t="s">
        <v>13351</v>
      </c>
      <c r="C13353" s="5">
        <v>0</v>
      </c>
    </row>
    <row r="13354" spans="2:3" x14ac:dyDescent="0.3">
      <c r="B13354" s="4" t="s">
        <v>13522</v>
      </c>
      <c r="C13354" s="5">
        <v>0</v>
      </c>
    </row>
    <row r="13355" spans="2:3" x14ac:dyDescent="0.3">
      <c r="B13355" s="4" t="s">
        <v>13916</v>
      </c>
      <c r="C13355" s="5">
        <v>0</v>
      </c>
    </row>
    <row r="13356" spans="2:3" x14ac:dyDescent="0.3">
      <c r="B13356" s="4" t="s">
        <v>14295</v>
      </c>
      <c r="C13356" s="5">
        <v>0</v>
      </c>
    </row>
    <row r="13357" spans="2:3" x14ac:dyDescent="0.3">
      <c r="B13357" s="4" t="s">
        <v>13084</v>
      </c>
      <c r="C13357" s="5">
        <v>0</v>
      </c>
    </row>
    <row r="13358" spans="2:3" x14ac:dyDescent="0.3">
      <c r="B13358" s="4" t="s">
        <v>12878</v>
      </c>
      <c r="C13358" s="5">
        <v>0</v>
      </c>
    </row>
    <row r="13359" spans="2:3" x14ac:dyDescent="0.3">
      <c r="B13359" s="4" t="s">
        <v>13085</v>
      </c>
      <c r="C13359" s="5">
        <v>0</v>
      </c>
    </row>
    <row r="13360" spans="2:3" x14ac:dyDescent="0.3">
      <c r="B13360" s="4" t="s">
        <v>14303</v>
      </c>
      <c r="C13360" s="5">
        <v>0</v>
      </c>
    </row>
    <row r="13361" spans="2:3" x14ac:dyDescent="0.3">
      <c r="B13361" s="4" t="s">
        <v>13086</v>
      </c>
      <c r="C13361" s="5">
        <v>0</v>
      </c>
    </row>
    <row r="13362" spans="2:3" x14ac:dyDescent="0.3">
      <c r="B13362" s="4" t="s">
        <v>14307</v>
      </c>
      <c r="C13362" s="5">
        <v>0</v>
      </c>
    </row>
    <row r="13363" spans="2:3" x14ac:dyDescent="0.3">
      <c r="B13363" s="4" t="s">
        <v>13355</v>
      </c>
      <c r="C13363" s="5">
        <v>0</v>
      </c>
    </row>
    <row r="13364" spans="2:3" x14ac:dyDescent="0.3">
      <c r="B13364" s="4" t="s">
        <v>14311</v>
      </c>
      <c r="C13364" s="5">
        <v>0</v>
      </c>
    </row>
    <row r="13365" spans="2:3" x14ac:dyDescent="0.3">
      <c r="B13365" s="4" t="s">
        <v>13921</v>
      </c>
      <c r="C13365" s="5">
        <v>0</v>
      </c>
    </row>
    <row r="13366" spans="2:3" x14ac:dyDescent="0.3">
      <c r="B13366" s="4" t="s">
        <v>14315</v>
      </c>
      <c r="C13366" s="5">
        <v>0</v>
      </c>
    </row>
    <row r="13367" spans="2:3" x14ac:dyDescent="0.3">
      <c r="B13367" s="4" t="s">
        <v>13922</v>
      </c>
      <c r="C13367" s="5">
        <v>0</v>
      </c>
    </row>
    <row r="13368" spans="2:3" x14ac:dyDescent="0.3">
      <c r="B13368" s="4" t="s">
        <v>14319</v>
      </c>
      <c r="C13368" s="5">
        <v>0</v>
      </c>
    </row>
    <row r="13369" spans="2:3" x14ac:dyDescent="0.3">
      <c r="B13369" s="4" t="s">
        <v>13923</v>
      </c>
      <c r="C13369" s="5">
        <v>0</v>
      </c>
    </row>
    <row r="13370" spans="2:3" x14ac:dyDescent="0.3">
      <c r="B13370" s="4" t="s">
        <v>13749</v>
      </c>
      <c r="C13370" s="5">
        <v>0</v>
      </c>
    </row>
    <row r="13371" spans="2:3" x14ac:dyDescent="0.3">
      <c r="B13371" s="4" t="s">
        <v>13087</v>
      </c>
      <c r="C13371" s="5">
        <v>0</v>
      </c>
    </row>
    <row r="13372" spans="2:3" x14ac:dyDescent="0.3">
      <c r="B13372" s="4" t="s">
        <v>13168</v>
      </c>
      <c r="C13372" s="5">
        <v>0</v>
      </c>
    </row>
    <row r="13373" spans="2:3" x14ac:dyDescent="0.3">
      <c r="B13373" s="4" t="s">
        <v>13088</v>
      </c>
      <c r="C13373" s="5">
        <v>0</v>
      </c>
    </row>
    <row r="13374" spans="2:3" x14ac:dyDescent="0.3">
      <c r="B13374" s="4" t="s">
        <v>14333</v>
      </c>
      <c r="C13374" s="5">
        <v>0</v>
      </c>
    </row>
    <row r="13375" spans="2:3" x14ac:dyDescent="0.3">
      <c r="B13375" s="4" t="s">
        <v>13926</v>
      </c>
      <c r="C13375" s="5">
        <v>0</v>
      </c>
    </row>
    <row r="13376" spans="2:3" x14ac:dyDescent="0.3">
      <c r="B13376" s="4" t="s">
        <v>14337</v>
      </c>
      <c r="C13376" s="5">
        <v>0</v>
      </c>
    </row>
    <row r="13377" spans="2:3" x14ac:dyDescent="0.3">
      <c r="B13377" s="4" t="s">
        <v>13927</v>
      </c>
      <c r="C13377" s="5">
        <v>0</v>
      </c>
    </row>
    <row r="13378" spans="2:3" x14ac:dyDescent="0.3">
      <c r="B13378" s="4" t="s">
        <v>14341</v>
      </c>
      <c r="C13378" s="5">
        <v>0</v>
      </c>
    </row>
    <row r="13379" spans="2:3" x14ac:dyDescent="0.3">
      <c r="B13379" s="4" t="s">
        <v>13928</v>
      </c>
      <c r="C13379" s="5">
        <v>0</v>
      </c>
    </row>
    <row r="13380" spans="2:3" x14ac:dyDescent="0.3">
      <c r="B13380" s="4" t="s">
        <v>13008</v>
      </c>
      <c r="C13380" s="5">
        <v>0</v>
      </c>
    </row>
    <row r="13381" spans="2:3" x14ac:dyDescent="0.3">
      <c r="B13381" s="4" t="s">
        <v>13358</v>
      </c>
      <c r="C13381" s="5">
        <v>0</v>
      </c>
    </row>
    <row r="13382" spans="2:3" x14ac:dyDescent="0.3">
      <c r="B13382" s="4" t="s">
        <v>13558</v>
      </c>
      <c r="C13382" s="5">
        <v>0</v>
      </c>
    </row>
    <row r="13383" spans="2:3" x14ac:dyDescent="0.3">
      <c r="B13383" s="4" t="s">
        <v>13930</v>
      </c>
      <c r="C13383" s="5">
        <v>0</v>
      </c>
    </row>
    <row r="13384" spans="2:3" x14ac:dyDescent="0.3">
      <c r="B13384" s="4" t="s">
        <v>13276</v>
      </c>
      <c r="C13384" s="5">
        <v>0</v>
      </c>
    </row>
    <row r="13385" spans="2:3" x14ac:dyDescent="0.3">
      <c r="B13385" s="4" t="s">
        <v>12961</v>
      </c>
      <c r="C13385" s="5">
        <v>0</v>
      </c>
    </row>
    <row r="13386" spans="2:3" x14ac:dyDescent="0.3">
      <c r="B13386" s="4" t="s">
        <v>14364</v>
      </c>
      <c r="C13386" s="5">
        <v>0</v>
      </c>
    </row>
    <row r="13387" spans="2:3" x14ac:dyDescent="0.3">
      <c r="B13387" s="4" t="s">
        <v>13932</v>
      </c>
      <c r="C13387" s="5">
        <v>0</v>
      </c>
    </row>
    <row r="13388" spans="2:3" x14ac:dyDescent="0.3">
      <c r="B13388" s="4" t="s">
        <v>14368</v>
      </c>
      <c r="C13388" s="5">
        <v>0</v>
      </c>
    </row>
    <row r="13389" spans="2:3" x14ac:dyDescent="0.3">
      <c r="B13389" s="4" t="s">
        <v>13360</v>
      </c>
      <c r="C13389" s="5">
        <v>0</v>
      </c>
    </row>
    <row r="13390" spans="2:3" x14ac:dyDescent="0.3">
      <c r="B13390" s="4" t="s">
        <v>14384</v>
      </c>
      <c r="C13390" s="5">
        <v>0</v>
      </c>
    </row>
    <row r="13391" spans="2:3" x14ac:dyDescent="0.3">
      <c r="B13391" s="4" t="s">
        <v>13934</v>
      </c>
      <c r="C13391" s="5">
        <v>0</v>
      </c>
    </row>
    <row r="13392" spans="2:3" x14ac:dyDescent="0.3">
      <c r="B13392" s="4" t="s">
        <v>13279</v>
      </c>
      <c r="C13392" s="5">
        <v>0</v>
      </c>
    </row>
    <row r="13393" spans="2:3" x14ac:dyDescent="0.3">
      <c r="B13393" s="4" t="s">
        <v>13361</v>
      </c>
      <c r="C13393" s="5">
        <v>0</v>
      </c>
    </row>
    <row r="13394" spans="2:3" x14ac:dyDescent="0.3">
      <c r="B13394" s="4" t="s">
        <v>14392</v>
      </c>
      <c r="C13394" s="5">
        <v>0</v>
      </c>
    </row>
    <row r="13395" spans="2:3" x14ac:dyDescent="0.3">
      <c r="B13395" s="4" t="s">
        <v>13090</v>
      </c>
      <c r="C13395" s="5">
        <v>0</v>
      </c>
    </row>
    <row r="13396" spans="2:3" x14ac:dyDescent="0.3">
      <c r="B13396" s="4" t="s">
        <v>14396</v>
      </c>
      <c r="C13396" s="5">
        <v>0</v>
      </c>
    </row>
    <row r="13397" spans="2:3" x14ac:dyDescent="0.3">
      <c r="B13397" s="4" t="s">
        <v>13937</v>
      </c>
      <c r="C13397" s="5">
        <v>0</v>
      </c>
    </row>
    <row r="13398" spans="2:3" x14ac:dyDescent="0.3">
      <c r="B13398" s="4" t="s">
        <v>13120</v>
      </c>
      <c r="C13398" s="5">
        <v>0</v>
      </c>
    </row>
    <row r="13399" spans="2:3" x14ac:dyDescent="0.3">
      <c r="B13399" s="4" t="s">
        <v>13363</v>
      </c>
      <c r="C13399" s="5">
        <v>0</v>
      </c>
    </row>
    <row r="13400" spans="2:3" x14ac:dyDescent="0.3">
      <c r="B13400" s="4" t="s">
        <v>13428</v>
      </c>
      <c r="C13400" s="5">
        <v>0</v>
      </c>
    </row>
    <row r="13401" spans="2:3" x14ac:dyDescent="0.3">
      <c r="B13401" s="4" t="s">
        <v>13939</v>
      </c>
      <c r="C13401" s="5">
        <v>0</v>
      </c>
    </row>
    <row r="13402" spans="2:3" x14ac:dyDescent="0.3">
      <c r="B13402" s="4" t="s">
        <v>14085</v>
      </c>
      <c r="C13402" s="5">
        <v>0</v>
      </c>
    </row>
    <row r="13403" spans="2:3" x14ac:dyDescent="0.3">
      <c r="B13403" s="4" t="s">
        <v>13940</v>
      </c>
      <c r="C13403" s="5">
        <v>0</v>
      </c>
    </row>
    <row r="13404" spans="2:3" x14ac:dyDescent="0.3">
      <c r="B13404" s="4" t="s">
        <v>13698</v>
      </c>
      <c r="C13404" s="5">
        <v>0</v>
      </c>
    </row>
    <row r="13405" spans="2:3" x14ac:dyDescent="0.3">
      <c r="B13405" s="4" t="s">
        <v>12962</v>
      </c>
      <c r="C13405" s="5">
        <v>0</v>
      </c>
    </row>
    <row r="13406" spans="2:3" x14ac:dyDescent="0.3">
      <c r="B13406" s="4" t="s">
        <v>12888</v>
      </c>
      <c r="C13406" s="5">
        <v>0</v>
      </c>
    </row>
    <row r="13407" spans="2:3" x14ac:dyDescent="0.3">
      <c r="B13407" s="4" t="s">
        <v>13653</v>
      </c>
      <c r="C13407" s="5">
        <v>0</v>
      </c>
    </row>
    <row r="13408" spans="2:3" x14ac:dyDescent="0.3">
      <c r="B13408" s="4" t="s">
        <v>13793</v>
      </c>
      <c r="C13408" s="5">
        <v>0</v>
      </c>
    </row>
    <row r="13409" spans="2:3" x14ac:dyDescent="0.3">
      <c r="B13409" s="4" t="s">
        <v>13365</v>
      </c>
      <c r="C13409" s="5">
        <v>0</v>
      </c>
    </row>
    <row r="13410" spans="2:3" x14ac:dyDescent="0.3">
      <c r="B13410" s="4" t="s">
        <v>14093</v>
      </c>
      <c r="C13410" s="5">
        <v>0</v>
      </c>
    </row>
    <row r="13411" spans="2:3" x14ac:dyDescent="0.3">
      <c r="B13411" s="4" t="s">
        <v>13654</v>
      </c>
      <c r="C13411" s="5">
        <v>0</v>
      </c>
    </row>
    <row r="13412" spans="2:3" x14ac:dyDescent="0.3">
      <c r="B13412" s="4" t="s">
        <v>13435</v>
      </c>
      <c r="C13412" s="5">
        <v>0</v>
      </c>
    </row>
    <row r="13413" spans="2:3" x14ac:dyDescent="0.3">
      <c r="B13413" s="4" t="s">
        <v>13945</v>
      </c>
      <c r="C13413" s="5">
        <v>0</v>
      </c>
    </row>
    <row r="13414" spans="2:3" x14ac:dyDescent="0.3">
      <c r="B13414" s="4" t="s">
        <v>13436</v>
      </c>
      <c r="C13414" s="5">
        <v>0</v>
      </c>
    </row>
    <row r="13415" spans="2:3" x14ac:dyDescent="0.3">
      <c r="B13415" s="4" t="s">
        <v>13227</v>
      </c>
      <c r="C13415" s="5">
        <v>0</v>
      </c>
    </row>
    <row r="13416" spans="2:3" x14ac:dyDescent="0.3">
      <c r="B13416" s="4" t="s">
        <v>13246</v>
      </c>
      <c r="C13416" s="5">
        <v>0</v>
      </c>
    </row>
    <row r="13417" spans="2:3" x14ac:dyDescent="0.3">
      <c r="B13417" s="4" t="s">
        <v>13092</v>
      </c>
      <c r="C13417" s="5">
        <v>0</v>
      </c>
    </row>
    <row r="13418" spans="2:3" x14ac:dyDescent="0.3">
      <c r="B13418" s="4" t="s">
        <v>14101</v>
      </c>
      <c r="C13418" s="5">
        <v>0</v>
      </c>
    </row>
    <row r="13419" spans="2:3" x14ac:dyDescent="0.3">
      <c r="B13419" s="4" t="s">
        <v>13002</v>
      </c>
      <c r="C13419" s="5">
        <v>0</v>
      </c>
    </row>
    <row r="13420" spans="2:3" x14ac:dyDescent="0.3">
      <c r="B13420" s="4" t="s">
        <v>14103</v>
      </c>
      <c r="C13420" s="5">
        <v>0</v>
      </c>
    </row>
    <row r="13421" spans="2:3" x14ac:dyDescent="0.3">
      <c r="B13421" s="4" t="s">
        <v>12865</v>
      </c>
      <c r="C13421" s="5">
        <v>0</v>
      </c>
    </row>
    <row r="13422" spans="2:3" x14ac:dyDescent="0.3">
      <c r="B13422" s="4" t="s">
        <v>14105</v>
      </c>
      <c r="C13422" s="5">
        <v>0</v>
      </c>
    </row>
    <row r="13423" spans="2:3" x14ac:dyDescent="0.3">
      <c r="B13423" s="4" t="s">
        <v>13950</v>
      </c>
      <c r="C13423" s="5">
        <v>0</v>
      </c>
    </row>
    <row r="13424" spans="2:3" x14ac:dyDescent="0.3">
      <c r="B13424" s="4" t="s">
        <v>13439</v>
      </c>
      <c r="C13424" s="5">
        <v>0</v>
      </c>
    </row>
    <row r="13425" spans="2:3" x14ac:dyDescent="0.3">
      <c r="B13425" s="4" t="s">
        <v>13281</v>
      </c>
      <c r="C13425" s="5">
        <v>0</v>
      </c>
    </row>
    <row r="13426" spans="2:3" x14ac:dyDescent="0.3">
      <c r="B13426" s="4" t="s">
        <v>14109</v>
      </c>
      <c r="C13426" s="5">
        <v>0</v>
      </c>
    </row>
    <row r="13427" spans="2:3" x14ac:dyDescent="0.3">
      <c r="B13427" s="4" t="s">
        <v>13228</v>
      </c>
      <c r="C13427" s="5">
        <v>0</v>
      </c>
    </row>
    <row r="13428" spans="2:3" x14ac:dyDescent="0.3">
      <c r="B13428" s="4" t="s">
        <v>13702</v>
      </c>
      <c r="C13428" s="5">
        <v>0</v>
      </c>
    </row>
    <row r="13429" spans="2:3" x14ac:dyDescent="0.3">
      <c r="B13429" s="4" t="s">
        <v>13026</v>
      </c>
      <c r="C13429" s="5">
        <v>0</v>
      </c>
    </row>
    <row r="13430" spans="2:3" x14ac:dyDescent="0.3">
      <c r="B13430" s="4" t="s">
        <v>14113</v>
      </c>
      <c r="C13430" s="5">
        <v>0</v>
      </c>
    </row>
    <row r="13431" spans="2:3" x14ac:dyDescent="0.3">
      <c r="B13431" s="4" t="s">
        <v>12964</v>
      </c>
      <c r="C13431" s="5">
        <v>0</v>
      </c>
    </row>
    <row r="13432" spans="2:3" x14ac:dyDescent="0.3">
      <c r="B13432" s="4" t="s">
        <v>13054</v>
      </c>
      <c r="C13432" s="5">
        <v>0</v>
      </c>
    </row>
    <row r="13433" spans="2:3" x14ac:dyDescent="0.3">
      <c r="B13433" s="4" t="s">
        <v>13372</v>
      </c>
      <c r="C13433" s="5">
        <v>0</v>
      </c>
    </row>
    <row r="13434" spans="2:3" x14ac:dyDescent="0.3">
      <c r="B13434" s="4" t="s">
        <v>13124</v>
      </c>
      <c r="C13434" s="5">
        <v>0</v>
      </c>
    </row>
    <row r="13435" spans="2:3" x14ac:dyDescent="0.3">
      <c r="B13435" s="4" t="s">
        <v>13659</v>
      </c>
      <c r="C13435" s="5">
        <v>0</v>
      </c>
    </row>
    <row r="13436" spans="2:3" x14ac:dyDescent="0.3">
      <c r="B13436" s="4" t="s">
        <v>14119</v>
      </c>
      <c r="C13436" s="5">
        <v>0</v>
      </c>
    </row>
    <row r="13437" spans="2:3" x14ac:dyDescent="0.3">
      <c r="B13437" s="4" t="s">
        <v>12965</v>
      </c>
      <c r="C13437" s="5">
        <v>0</v>
      </c>
    </row>
    <row r="13438" spans="2:3" x14ac:dyDescent="0.3">
      <c r="B13438" s="4" t="s">
        <v>14121</v>
      </c>
      <c r="C13438" s="5">
        <v>0</v>
      </c>
    </row>
    <row r="13439" spans="2:3" x14ac:dyDescent="0.3">
      <c r="B13439" s="4" t="s">
        <v>13660</v>
      </c>
      <c r="C13439" s="5">
        <v>0</v>
      </c>
    </row>
    <row r="13440" spans="2:3" x14ac:dyDescent="0.3">
      <c r="B13440" s="4" t="s">
        <v>13040</v>
      </c>
      <c r="C13440" s="5">
        <v>0</v>
      </c>
    </row>
    <row r="13441" spans="2:3" x14ac:dyDescent="0.3">
      <c r="B13441" s="4" t="s">
        <v>13959</v>
      </c>
      <c r="C13441" s="5">
        <v>0</v>
      </c>
    </row>
    <row r="13442" spans="2:3" x14ac:dyDescent="0.3">
      <c r="B13442" s="4" t="s">
        <v>14125</v>
      </c>
      <c r="C13442" s="5">
        <v>0</v>
      </c>
    </row>
    <row r="13443" spans="2:3" x14ac:dyDescent="0.3">
      <c r="B13443" s="4" t="s">
        <v>13058</v>
      </c>
      <c r="C13443" s="5">
        <v>0</v>
      </c>
    </row>
    <row r="13444" spans="2:3" x14ac:dyDescent="0.3">
      <c r="B13444" s="4" t="s">
        <v>13707</v>
      </c>
      <c r="C13444" s="5">
        <v>0</v>
      </c>
    </row>
    <row r="13445" spans="2:3" x14ac:dyDescent="0.3">
      <c r="B13445" s="4" t="s">
        <v>13661</v>
      </c>
      <c r="C13445" s="5">
        <v>0</v>
      </c>
    </row>
    <row r="13446" spans="2:3" x14ac:dyDescent="0.3">
      <c r="B13446" s="4" t="s">
        <v>14129</v>
      </c>
      <c r="C13446" s="5">
        <v>0</v>
      </c>
    </row>
    <row r="13447" spans="2:3" x14ac:dyDescent="0.3">
      <c r="B13447" s="4" t="s">
        <v>13375</v>
      </c>
      <c r="C13447" s="5">
        <v>0</v>
      </c>
    </row>
    <row r="13448" spans="2:3" x14ac:dyDescent="0.3">
      <c r="B13448" s="4" t="s">
        <v>13251</v>
      </c>
      <c r="C13448" s="5">
        <v>0</v>
      </c>
    </row>
    <row r="13449" spans="2:3" x14ac:dyDescent="0.3">
      <c r="B13449" s="4" t="s">
        <v>13963</v>
      </c>
      <c r="C13449" s="5">
        <v>0</v>
      </c>
    </row>
    <row r="13450" spans="2:3" x14ac:dyDescent="0.3">
      <c r="B13450" s="4" t="s">
        <v>13252</v>
      </c>
      <c r="C13450" s="5">
        <v>0</v>
      </c>
    </row>
    <row r="13451" spans="2:3" x14ac:dyDescent="0.3">
      <c r="B13451" s="4" t="s">
        <v>13662</v>
      </c>
      <c r="C13451" s="5">
        <v>0</v>
      </c>
    </row>
    <row r="13452" spans="2:3" x14ac:dyDescent="0.3">
      <c r="B13452" s="4" t="s">
        <v>13711</v>
      </c>
      <c r="C13452" s="5">
        <v>0</v>
      </c>
    </row>
    <row r="13453" spans="2:3" x14ac:dyDescent="0.3">
      <c r="B13453" s="4" t="s">
        <v>13965</v>
      </c>
      <c r="C13453" s="5">
        <v>0</v>
      </c>
    </row>
    <row r="13454" spans="2:3" x14ac:dyDescent="0.3">
      <c r="B13454" s="4" t="s">
        <v>14137</v>
      </c>
      <c r="C13454" s="5">
        <v>0</v>
      </c>
    </row>
    <row r="13455" spans="2:3" x14ac:dyDescent="0.3">
      <c r="B13455" s="4" t="s">
        <v>13966</v>
      </c>
      <c r="C13455" s="5">
        <v>0</v>
      </c>
    </row>
    <row r="13456" spans="2:3" x14ac:dyDescent="0.3">
      <c r="B13456" s="4" t="s">
        <v>14139</v>
      </c>
      <c r="C13456" s="5">
        <v>0</v>
      </c>
    </row>
    <row r="13457" spans="2:3" x14ac:dyDescent="0.3">
      <c r="B13457" s="4" t="s">
        <v>13767</v>
      </c>
      <c r="C13457" s="5">
        <v>0</v>
      </c>
    </row>
    <row r="13458" spans="2:3" x14ac:dyDescent="0.3">
      <c r="B13458" s="4" t="s">
        <v>13714</v>
      </c>
      <c r="C13458" s="5">
        <v>0</v>
      </c>
    </row>
    <row r="13459" spans="2:3" x14ac:dyDescent="0.3">
      <c r="B13459" s="4" t="s">
        <v>13099</v>
      </c>
      <c r="C13459" s="5">
        <v>0</v>
      </c>
    </row>
    <row r="13460" spans="2:3" x14ac:dyDescent="0.3">
      <c r="B13460" s="4" t="s">
        <v>13450</v>
      </c>
      <c r="C13460" s="5">
        <v>0</v>
      </c>
    </row>
    <row r="13461" spans="2:3" x14ac:dyDescent="0.3">
      <c r="B13461" s="4" t="s">
        <v>13969</v>
      </c>
      <c r="C13461" s="5">
        <v>0</v>
      </c>
    </row>
    <row r="13462" spans="2:3" x14ac:dyDescent="0.3">
      <c r="B13462" s="4" t="s">
        <v>14145</v>
      </c>
      <c r="C13462" s="5">
        <v>0</v>
      </c>
    </row>
    <row r="13463" spans="2:3" x14ac:dyDescent="0.3">
      <c r="B13463" s="4" t="s">
        <v>13970</v>
      </c>
      <c r="C13463" s="5">
        <v>0</v>
      </c>
    </row>
    <row r="13464" spans="2:3" x14ac:dyDescent="0.3">
      <c r="B13464" s="4" t="s">
        <v>12974</v>
      </c>
      <c r="C13464" s="5">
        <v>0</v>
      </c>
    </row>
    <row r="13465" spans="2:3" x14ac:dyDescent="0.3">
      <c r="B13465" s="4" t="s">
        <v>13027</v>
      </c>
      <c r="C13465" s="5">
        <v>0</v>
      </c>
    </row>
    <row r="13466" spans="2:3" x14ac:dyDescent="0.3">
      <c r="B13466" s="4" t="s">
        <v>12867</v>
      </c>
      <c r="C13466" s="5">
        <v>0</v>
      </c>
    </row>
    <row r="13467" spans="2:3" x14ac:dyDescent="0.3">
      <c r="B13467" s="4" t="s">
        <v>13972</v>
      </c>
      <c r="C13467" s="5">
        <v>0</v>
      </c>
    </row>
    <row r="13468" spans="2:3" x14ac:dyDescent="0.3">
      <c r="B13468" s="4" t="s">
        <v>13455</v>
      </c>
      <c r="C13468" s="5">
        <v>0</v>
      </c>
    </row>
    <row r="13469" spans="2:3" x14ac:dyDescent="0.3">
      <c r="B13469" s="4" t="s">
        <v>13378</v>
      </c>
      <c r="C13469" s="5">
        <v>0</v>
      </c>
    </row>
    <row r="13470" spans="2:3" x14ac:dyDescent="0.3">
      <c r="B13470" s="4" t="s">
        <v>12977</v>
      </c>
      <c r="C13470" s="5">
        <v>0</v>
      </c>
    </row>
    <row r="13471" spans="2:3" x14ac:dyDescent="0.3">
      <c r="B13471" s="4" t="s">
        <v>13100</v>
      </c>
      <c r="C13471" s="5">
        <v>0</v>
      </c>
    </row>
    <row r="13472" spans="2:3" x14ac:dyDescent="0.3">
      <c r="B13472" s="4" t="s">
        <v>14155</v>
      </c>
      <c r="C13472" s="5">
        <v>0</v>
      </c>
    </row>
    <row r="13473" spans="2:3" x14ac:dyDescent="0.3">
      <c r="B13473" s="4" t="s">
        <v>13975</v>
      </c>
      <c r="C13473" s="5">
        <v>0</v>
      </c>
    </row>
    <row r="13474" spans="2:3" x14ac:dyDescent="0.3">
      <c r="B13474" s="4" t="s">
        <v>12978</v>
      </c>
      <c r="C13474" s="5">
        <v>0</v>
      </c>
    </row>
    <row r="13475" spans="2:3" x14ac:dyDescent="0.3">
      <c r="B13475" s="4" t="s">
        <v>13976</v>
      </c>
      <c r="C13475" s="5">
        <v>0</v>
      </c>
    </row>
    <row r="13476" spans="2:3" x14ac:dyDescent="0.3">
      <c r="B13476" s="4" t="s">
        <v>12944</v>
      </c>
      <c r="C13476" s="5">
        <v>0</v>
      </c>
    </row>
    <row r="13477" spans="2:3" x14ac:dyDescent="0.3">
      <c r="B13477" s="4" t="s">
        <v>13664</v>
      </c>
      <c r="C13477" s="5">
        <v>0</v>
      </c>
    </row>
    <row r="13478" spans="2:3" x14ac:dyDescent="0.3">
      <c r="B13478" s="4" t="s">
        <v>13719</v>
      </c>
      <c r="C13478" s="5">
        <v>0</v>
      </c>
    </row>
    <row r="13479" spans="2:3" x14ac:dyDescent="0.3">
      <c r="B13479" s="4" t="s">
        <v>12938</v>
      </c>
      <c r="C13479" s="5">
        <v>0</v>
      </c>
    </row>
    <row r="13480" spans="2:3" x14ac:dyDescent="0.3">
      <c r="B13480" s="4" t="s">
        <v>13462</v>
      </c>
      <c r="C13480" s="5">
        <v>0</v>
      </c>
    </row>
    <row r="13481" spans="2:3" x14ac:dyDescent="0.3">
      <c r="B13481" s="4" t="s">
        <v>13979</v>
      </c>
      <c r="C13481" s="5">
        <v>0</v>
      </c>
    </row>
    <row r="13482" spans="2:3" x14ac:dyDescent="0.3">
      <c r="B13482" s="4" t="s">
        <v>14165</v>
      </c>
      <c r="C13482" s="5">
        <v>0</v>
      </c>
    </row>
    <row r="13483" spans="2:3" x14ac:dyDescent="0.3">
      <c r="B13483" s="4" t="s">
        <v>13380</v>
      </c>
      <c r="C13483" s="5">
        <v>0</v>
      </c>
    </row>
    <row r="13484" spans="2:3" x14ac:dyDescent="0.3">
      <c r="B13484" s="4" t="s">
        <v>13196</v>
      </c>
      <c r="C13484" s="5">
        <v>0</v>
      </c>
    </row>
    <row r="13485" spans="2:3" x14ac:dyDescent="0.3">
      <c r="B13485" s="4" t="s">
        <v>12887</v>
      </c>
      <c r="C13485" s="5">
        <v>0</v>
      </c>
    </row>
    <row r="13486" spans="2:3" x14ac:dyDescent="0.3">
      <c r="B13486" s="4" t="s">
        <v>14169</v>
      </c>
      <c r="C13486" s="5">
        <v>0</v>
      </c>
    </row>
    <row r="13487" spans="2:3" x14ac:dyDescent="0.3">
      <c r="B13487" s="4" t="s">
        <v>13232</v>
      </c>
      <c r="C13487" s="5">
        <v>0</v>
      </c>
    </row>
    <row r="13488" spans="2:3" x14ac:dyDescent="0.3">
      <c r="B13488" s="4" t="s">
        <v>14171</v>
      </c>
      <c r="C13488" s="5">
        <v>0</v>
      </c>
    </row>
    <row r="13489" spans="2:3" x14ac:dyDescent="0.3">
      <c r="B13489" s="4" t="s">
        <v>13983</v>
      </c>
      <c r="C13489" s="5">
        <v>0</v>
      </c>
    </row>
    <row r="13490" spans="2:3" x14ac:dyDescent="0.3">
      <c r="B13490" s="4" t="s">
        <v>13794</v>
      </c>
      <c r="C13490" s="5">
        <v>0</v>
      </c>
    </row>
    <row r="13491" spans="2:3" x14ac:dyDescent="0.3">
      <c r="B13491" s="4" t="s">
        <v>13181</v>
      </c>
      <c r="C13491" s="5">
        <v>0</v>
      </c>
    </row>
    <row r="13492" spans="2:3" x14ac:dyDescent="0.3">
      <c r="B13492" s="4" t="s">
        <v>12876</v>
      </c>
      <c r="C13492" s="5">
        <v>0</v>
      </c>
    </row>
    <row r="13493" spans="2:3" x14ac:dyDescent="0.3">
      <c r="B13493" s="4" t="s">
        <v>13985</v>
      </c>
      <c r="C13493" s="5">
        <v>0</v>
      </c>
    </row>
    <row r="13494" spans="2:3" x14ac:dyDescent="0.3">
      <c r="B13494" s="4" t="s">
        <v>14177</v>
      </c>
      <c r="C13494" s="5">
        <v>0</v>
      </c>
    </row>
    <row r="13495" spans="2:3" x14ac:dyDescent="0.3">
      <c r="B13495" s="4" t="s">
        <v>13986</v>
      </c>
      <c r="C13495" s="5">
        <v>0</v>
      </c>
    </row>
    <row r="13496" spans="2:3" x14ac:dyDescent="0.3">
      <c r="B13496" s="4" t="s">
        <v>13722</v>
      </c>
      <c r="C13496" s="5">
        <v>0</v>
      </c>
    </row>
    <row r="13497" spans="2:3" x14ac:dyDescent="0.3">
      <c r="B13497" s="4" t="s">
        <v>13102</v>
      </c>
      <c r="C13497" s="5">
        <v>0</v>
      </c>
    </row>
    <row r="13498" spans="2:3" x14ac:dyDescent="0.3">
      <c r="B13498" s="4" t="s">
        <v>12983</v>
      </c>
      <c r="C13498" s="5">
        <v>0</v>
      </c>
    </row>
    <row r="13499" spans="2:3" x14ac:dyDescent="0.3">
      <c r="B13499" s="4" t="s">
        <v>13384</v>
      </c>
      <c r="C13499" s="5">
        <v>0</v>
      </c>
    </row>
    <row r="13500" spans="2:3" x14ac:dyDescent="0.3">
      <c r="B13500" s="4" t="s">
        <v>14183</v>
      </c>
      <c r="C13500" s="5">
        <v>0</v>
      </c>
    </row>
    <row r="13501" spans="2:3" x14ac:dyDescent="0.3">
      <c r="B13501" s="4" t="s">
        <v>13385</v>
      </c>
      <c r="C13501" s="5">
        <v>0</v>
      </c>
    </row>
    <row r="13502" spans="2:3" x14ac:dyDescent="0.3">
      <c r="B13502" s="4" t="s">
        <v>14185</v>
      </c>
      <c r="C13502" s="5">
        <v>0</v>
      </c>
    </row>
    <row r="13503" spans="2:3" x14ac:dyDescent="0.3">
      <c r="B13503" s="4" t="s">
        <v>13990</v>
      </c>
      <c r="C13503" s="5">
        <v>0</v>
      </c>
    </row>
    <row r="13504" spans="2:3" x14ac:dyDescent="0.3">
      <c r="B13504" s="4" t="s">
        <v>13473</v>
      </c>
      <c r="C13504" s="5">
        <v>0</v>
      </c>
    </row>
    <row r="13505" spans="2:3" x14ac:dyDescent="0.3">
      <c r="B13505" s="4" t="s">
        <v>12926</v>
      </c>
      <c r="C13505" s="5">
        <v>0</v>
      </c>
    </row>
    <row r="13506" spans="2:3" x14ac:dyDescent="0.3">
      <c r="B13506" s="4" t="s">
        <v>13474</v>
      </c>
      <c r="C13506" s="5">
        <v>0</v>
      </c>
    </row>
    <row r="13507" spans="2:3" x14ac:dyDescent="0.3">
      <c r="B13507" s="4" t="s">
        <v>13992</v>
      </c>
      <c r="C13507" s="5">
        <v>0</v>
      </c>
    </row>
    <row r="13508" spans="2:3" x14ac:dyDescent="0.3">
      <c r="B13508" s="4" t="s">
        <v>14191</v>
      </c>
      <c r="C13508" s="5">
        <v>0</v>
      </c>
    </row>
    <row r="13509" spans="2:3" x14ac:dyDescent="0.3">
      <c r="B13509" s="4" t="s">
        <v>13103</v>
      </c>
      <c r="C13509" s="5">
        <v>0</v>
      </c>
    </row>
    <row r="13510" spans="2:3" x14ac:dyDescent="0.3">
      <c r="B13510" s="4" t="s">
        <v>13475</v>
      </c>
      <c r="C13510" s="5">
        <v>0</v>
      </c>
    </row>
    <row r="13511" spans="2:3" x14ac:dyDescent="0.3">
      <c r="B13511" s="4" t="s">
        <v>13994</v>
      </c>
      <c r="C13511" s="5">
        <v>0</v>
      </c>
    </row>
    <row r="13512" spans="2:3" x14ac:dyDescent="0.3">
      <c r="B13512" s="4" t="s">
        <v>14195</v>
      </c>
      <c r="C13512" s="5">
        <v>0</v>
      </c>
    </row>
    <row r="13513" spans="2:3" x14ac:dyDescent="0.3">
      <c r="B13513" s="4" t="s">
        <v>13388</v>
      </c>
      <c r="C13513" s="5">
        <v>0</v>
      </c>
    </row>
    <row r="13514" spans="2:3" x14ac:dyDescent="0.3">
      <c r="B13514" s="4" t="s">
        <v>13477</v>
      </c>
      <c r="C13514" s="5">
        <v>0</v>
      </c>
    </row>
    <row r="13515" spans="2:3" x14ac:dyDescent="0.3">
      <c r="B13515" s="4" t="s">
        <v>13104</v>
      </c>
      <c r="C13515" s="5">
        <v>0</v>
      </c>
    </row>
    <row r="13516" spans="2:3" x14ac:dyDescent="0.3">
      <c r="B13516" s="4" t="s">
        <v>13286</v>
      </c>
      <c r="C13516" s="5">
        <v>0</v>
      </c>
    </row>
    <row r="13517" spans="2:3" x14ac:dyDescent="0.3">
      <c r="B13517" s="4" t="s">
        <v>13668</v>
      </c>
      <c r="C13517" s="5">
        <v>0</v>
      </c>
    </row>
    <row r="13518" spans="2:3" x14ac:dyDescent="0.3">
      <c r="B13518" s="4" t="s">
        <v>13045</v>
      </c>
      <c r="C13518" s="5">
        <v>0</v>
      </c>
    </row>
    <row r="13519" spans="2:3" x14ac:dyDescent="0.3">
      <c r="B13519" s="4" t="s">
        <v>13669</v>
      </c>
      <c r="C13519" s="5">
        <v>0</v>
      </c>
    </row>
    <row r="13520" spans="2:3" x14ac:dyDescent="0.3">
      <c r="B13520" s="4" t="s">
        <v>13482</v>
      </c>
      <c r="C13520" s="5">
        <v>0</v>
      </c>
    </row>
    <row r="13521" spans="2:3" x14ac:dyDescent="0.3">
      <c r="B13521" s="4" t="s">
        <v>13588</v>
      </c>
      <c r="C13521" s="5">
        <v>0</v>
      </c>
    </row>
    <row r="13522" spans="2:3" x14ac:dyDescent="0.3">
      <c r="B13522" s="4" t="s">
        <v>13484</v>
      </c>
      <c r="C13522" s="5">
        <v>0</v>
      </c>
    </row>
    <row r="13523" spans="2:3" x14ac:dyDescent="0.3">
      <c r="B13523" s="4" t="s">
        <v>13233</v>
      </c>
      <c r="C13523" s="5">
        <v>0</v>
      </c>
    </row>
    <row r="13524" spans="2:3" x14ac:dyDescent="0.3">
      <c r="B13524" s="4" t="s">
        <v>13726</v>
      </c>
      <c r="C13524" s="5">
        <v>0</v>
      </c>
    </row>
    <row r="13525" spans="2:3" x14ac:dyDescent="0.3">
      <c r="B13525" s="4" t="s">
        <v>14001</v>
      </c>
      <c r="C13525" s="5">
        <v>0</v>
      </c>
    </row>
    <row r="13526" spans="2:3" x14ac:dyDescent="0.3">
      <c r="B13526" s="4" t="s">
        <v>13727</v>
      </c>
      <c r="C13526" s="5">
        <v>0</v>
      </c>
    </row>
    <row r="13527" spans="2:3" x14ac:dyDescent="0.3">
      <c r="B13527" s="4" t="s">
        <v>13296</v>
      </c>
      <c r="C13527" s="5">
        <v>0</v>
      </c>
    </row>
    <row r="13528" spans="2:3" x14ac:dyDescent="0.3">
      <c r="B13528" s="4" t="s">
        <v>14211</v>
      </c>
      <c r="C13528" s="5">
        <v>0</v>
      </c>
    </row>
    <row r="13529" spans="2:3" x14ac:dyDescent="0.3">
      <c r="B13529" s="4" t="s">
        <v>13105</v>
      </c>
      <c r="C13529" s="5">
        <v>0</v>
      </c>
    </row>
    <row r="13530" spans="2:3" x14ac:dyDescent="0.3">
      <c r="B13530" s="4" t="s">
        <v>13603</v>
      </c>
      <c r="C13530" s="5">
        <v>0</v>
      </c>
    </row>
    <row r="13531" spans="2:3" x14ac:dyDescent="0.3">
      <c r="B13531" s="4" t="s">
        <v>13616</v>
      </c>
      <c r="C13531" s="5">
        <v>0</v>
      </c>
    </row>
    <row r="13532" spans="2:3" x14ac:dyDescent="0.3">
      <c r="B13532" s="4" t="s">
        <v>14215</v>
      </c>
      <c r="C13532" s="5">
        <v>0</v>
      </c>
    </row>
    <row r="13533" spans="2:3" x14ac:dyDescent="0.3">
      <c r="B13533" s="4" t="s">
        <v>14005</v>
      </c>
      <c r="C13533" s="5">
        <v>0</v>
      </c>
    </row>
    <row r="13534" spans="2:3" x14ac:dyDescent="0.3">
      <c r="B13534" s="4" t="s">
        <v>13145</v>
      </c>
      <c r="C13534" s="5">
        <v>0</v>
      </c>
    </row>
    <row r="13535" spans="2:3" x14ac:dyDescent="0.3">
      <c r="B13535" s="4" t="s">
        <v>14006</v>
      </c>
      <c r="C13535" s="5">
        <v>0</v>
      </c>
    </row>
    <row r="13536" spans="2:3" x14ac:dyDescent="0.3">
      <c r="B13536" s="4" t="s">
        <v>14219</v>
      </c>
      <c r="C13536" s="5">
        <v>0</v>
      </c>
    </row>
    <row r="13537" spans="2:3" x14ac:dyDescent="0.3">
      <c r="B13537" s="4" t="s">
        <v>14007</v>
      </c>
      <c r="C13537" s="5">
        <v>0</v>
      </c>
    </row>
    <row r="13538" spans="2:3" x14ac:dyDescent="0.3">
      <c r="B13538" s="4" t="s">
        <v>13491</v>
      </c>
      <c r="C13538" s="5">
        <v>0</v>
      </c>
    </row>
    <row r="13539" spans="2:3" x14ac:dyDescent="0.3">
      <c r="B13539" s="4" t="s">
        <v>13673</v>
      </c>
      <c r="C13539" s="5">
        <v>0</v>
      </c>
    </row>
    <row r="13540" spans="2:3" x14ac:dyDescent="0.3">
      <c r="B13540" s="4" t="s">
        <v>14223</v>
      </c>
      <c r="C13540" s="5">
        <v>0</v>
      </c>
    </row>
    <row r="13541" spans="2:3" x14ac:dyDescent="0.3">
      <c r="B13541" s="4" t="s">
        <v>13590</v>
      </c>
      <c r="C13541" s="5">
        <v>0</v>
      </c>
    </row>
    <row r="13542" spans="2:3" x14ac:dyDescent="0.3">
      <c r="B13542" s="4" t="s">
        <v>13493</v>
      </c>
      <c r="C13542" s="5">
        <v>0</v>
      </c>
    </row>
    <row r="13543" spans="2:3" x14ac:dyDescent="0.3">
      <c r="B13543" s="4" t="s">
        <v>13106</v>
      </c>
      <c r="C13543" s="5">
        <v>0</v>
      </c>
    </row>
    <row r="13544" spans="2:3" x14ac:dyDescent="0.3">
      <c r="B13544" s="4" t="s">
        <v>14227</v>
      </c>
      <c r="C13544" s="5">
        <v>0</v>
      </c>
    </row>
    <row r="13545" spans="2:3" x14ac:dyDescent="0.3">
      <c r="B13545" s="4" t="s">
        <v>13397</v>
      </c>
      <c r="C13545" s="5">
        <v>0</v>
      </c>
    </row>
    <row r="13546" spans="2:3" x14ac:dyDescent="0.3">
      <c r="B13546" s="4" t="s">
        <v>12985</v>
      </c>
      <c r="C13546" s="5">
        <v>0</v>
      </c>
    </row>
    <row r="13547" spans="2:3" x14ac:dyDescent="0.3">
      <c r="B13547" s="4" t="s">
        <v>13675</v>
      </c>
      <c r="C13547" s="5">
        <v>0</v>
      </c>
    </row>
    <row r="13548" spans="2:3" x14ac:dyDescent="0.3">
      <c r="B13548" s="4" t="s">
        <v>12920</v>
      </c>
      <c r="C13548" s="5">
        <v>0</v>
      </c>
    </row>
    <row r="13549" spans="2:3" x14ac:dyDescent="0.3">
      <c r="B13549" s="4" t="s">
        <v>14241</v>
      </c>
      <c r="C13549" s="5">
        <v>0</v>
      </c>
    </row>
    <row r="13550" spans="2:3" x14ac:dyDescent="0.3">
      <c r="B13550" s="4" t="s">
        <v>14233</v>
      </c>
      <c r="C13550" s="5">
        <v>0</v>
      </c>
    </row>
    <row r="13551" spans="2:3" x14ac:dyDescent="0.3">
      <c r="B13551" s="4" t="s">
        <v>13150</v>
      </c>
      <c r="C13551" s="5">
        <v>0</v>
      </c>
    </row>
    <row r="13552" spans="2:3" x14ac:dyDescent="0.3">
      <c r="B13552" s="4" t="s">
        <v>14235</v>
      </c>
      <c r="C13552" s="5">
        <v>0</v>
      </c>
    </row>
    <row r="13553" spans="2:3" x14ac:dyDescent="0.3">
      <c r="B13553" s="4" t="s">
        <v>13606</v>
      </c>
      <c r="C13553" s="5">
        <v>0</v>
      </c>
    </row>
    <row r="13554" spans="2:3" x14ac:dyDescent="0.3">
      <c r="B13554" s="4" t="s">
        <v>13732</v>
      </c>
      <c r="C13554" s="5">
        <v>0</v>
      </c>
    </row>
    <row r="13555" spans="2:3" x14ac:dyDescent="0.3">
      <c r="B13555" s="4" t="s">
        <v>14246</v>
      </c>
      <c r="C13555" s="5">
        <v>0</v>
      </c>
    </row>
    <row r="13556" spans="2:3" x14ac:dyDescent="0.3">
      <c r="B13556" s="4" t="s">
        <v>14239</v>
      </c>
      <c r="C13556" s="5">
        <v>0</v>
      </c>
    </row>
    <row r="13557" spans="2:3" x14ac:dyDescent="0.3">
      <c r="B13557" s="4" t="s">
        <v>13152</v>
      </c>
      <c r="C13557" s="5">
        <v>0</v>
      </c>
    </row>
    <row r="13558" spans="2:3" x14ac:dyDescent="0.3">
      <c r="B13558" s="4" t="s">
        <v>13203</v>
      </c>
      <c r="C13558" s="5">
        <v>0</v>
      </c>
    </row>
    <row r="13559" spans="2:3" x14ac:dyDescent="0.3">
      <c r="B13559" s="4" t="s">
        <v>14250</v>
      </c>
      <c r="C13559" s="5">
        <v>0</v>
      </c>
    </row>
    <row r="13560" spans="2:3" x14ac:dyDescent="0.3">
      <c r="B13560" s="4" t="s">
        <v>14243</v>
      </c>
      <c r="C13560" s="5">
        <v>0</v>
      </c>
    </row>
    <row r="13561" spans="2:3" x14ac:dyDescent="0.3">
      <c r="B13561" s="4" t="s">
        <v>13107</v>
      </c>
      <c r="C13561" s="5">
        <v>0</v>
      </c>
    </row>
    <row r="13562" spans="2:3" x14ac:dyDescent="0.3">
      <c r="B13562" s="4" t="s">
        <v>13198</v>
      </c>
      <c r="C13562" s="5">
        <v>0</v>
      </c>
    </row>
    <row r="13563" spans="2:3" x14ac:dyDescent="0.3">
      <c r="B13563" s="4" t="s">
        <v>13399</v>
      </c>
      <c r="C13563" s="5">
        <v>0</v>
      </c>
    </row>
    <row r="13564" spans="2:3" x14ac:dyDescent="0.3">
      <c r="B13564" s="4" t="s">
        <v>14247</v>
      </c>
      <c r="C13564" s="5">
        <v>0</v>
      </c>
    </row>
    <row r="13565" spans="2:3" x14ac:dyDescent="0.3">
      <c r="B13565" s="4" t="s">
        <v>13400</v>
      </c>
      <c r="C13565" s="5">
        <v>0</v>
      </c>
    </row>
    <row r="13566" spans="2:3" x14ac:dyDescent="0.3">
      <c r="B13566" s="4" t="s">
        <v>13184</v>
      </c>
      <c r="C13566" s="5">
        <v>0</v>
      </c>
    </row>
    <row r="13567" spans="2:3" x14ac:dyDescent="0.3">
      <c r="B13567" s="4" t="s">
        <v>13676</v>
      </c>
      <c r="C13567" s="5">
        <v>0</v>
      </c>
    </row>
    <row r="13568" spans="2:3" x14ac:dyDescent="0.3">
      <c r="B13568" s="4" t="s">
        <v>13737</v>
      </c>
      <c r="C13568" s="5">
        <v>0</v>
      </c>
    </row>
    <row r="13569" spans="2:3" x14ac:dyDescent="0.3">
      <c r="B13569" s="4" t="s">
        <v>14018</v>
      </c>
      <c r="C13569" s="5">
        <v>0</v>
      </c>
    </row>
    <row r="13570" spans="2:3" x14ac:dyDescent="0.3">
      <c r="B13570" s="4" t="s">
        <v>13506</v>
      </c>
      <c r="C13570" s="5">
        <v>0</v>
      </c>
    </row>
    <row r="13571" spans="2:3" x14ac:dyDescent="0.3">
      <c r="B13571" s="4" t="s">
        <v>14019</v>
      </c>
      <c r="C13571" s="5">
        <v>0</v>
      </c>
    </row>
    <row r="13572" spans="2:3" x14ac:dyDescent="0.3">
      <c r="B13572" s="4" t="s">
        <v>14255</v>
      </c>
      <c r="C13572" s="5">
        <v>0</v>
      </c>
    </row>
    <row r="13573" spans="2:3" x14ac:dyDescent="0.3">
      <c r="B13573" s="4" t="s">
        <v>14020</v>
      </c>
      <c r="C13573" s="5">
        <v>0</v>
      </c>
    </row>
    <row r="13574" spans="2:3" x14ac:dyDescent="0.3">
      <c r="B13574" s="4" t="s">
        <v>14257</v>
      </c>
      <c r="C13574" s="5">
        <v>0</v>
      </c>
    </row>
    <row r="13575" spans="2:3" x14ac:dyDescent="0.3">
      <c r="B13575" s="4" t="s">
        <v>14021</v>
      </c>
      <c r="C13575" s="5">
        <v>0</v>
      </c>
    </row>
    <row r="13576" spans="2:3" x14ac:dyDescent="0.3">
      <c r="B13576" s="4" t="s">
        <v>13267</v>
      </c>
      <c r="C13576" s="5">
        <v>0</v>
      </c>
    </row>
    <row r="13577" spans="2:3" x14ac:dyDescent="0.3">
      <c r="B13577" s="4" t="s">
        <v>14022</v>
      </c>
      <c r="C13577" s="5">
        <v>0</v>
      </c>
    </row>
    <row r="13578" spans="2:3" x14ac:dyDescent="0.3">
      <c r="B13578" s="4" t="s">
        <v>13154</v>
      </c>
      <c r="C13578" s="5">
        <v>0</v>
      </c>
    </row>
    <row r="13579" spans="2:3" x14ac:dyDescent="0.3">
      <c r="B13579" s="4" t="s">
        <v>14023</v>
      </c>
      <c r="C13579" s="5">
        <v>0</v>
      </c>
    </row>
    <row r="13580" spans="2:3" x14ac:dyDescent="0.3">
      <c r="B13580" s="4" t="s">
        <v>14263</v>
      </c>
      <c r="C13580" s="5">
        <v>0</v>
      </c>
    </row>
    <row r="13581" spans="2:3" x14ac:dyDescent="0.3">
      <c r="B13581" s="4" t="s">
        <v>12968</v>
      </c>
      <c r="C13581" s="5">
        <v>0</v>
      </c>
    </row>
    <row r="13582" spans="2:3" x14ac:dyDescent="0.3">
      <c r="B13582" s="4" t="s">
        <v>13156</v>
      </c>
      <c r="C13582" s="5">
        <v>0</v>
      </c>
    </row>
    <row r="13583" spans="2:3" x14ac:dyDescent="0.3">
      <c r="B13583" s="4" t="s">
        <v>14025</v>
      </c>
      <c r="C13583" s="5">
        <v>0</v>
      </c>
    </row>
    <row r="13584" spans="2:3" x14ac:dyDescent="0.3">
      <c r="B13584" s="4" t="s">
        <v>13511</v>
      </c>
      <c r="C13584" s="5">
        <v>0</v>
      </c>
    </row>
    <row r="13585" spans="2:3" x14ac:dyDescent="0.3">
      <c r="B13585" s="4" t="s">
        <v>14269</v>
      </c>
      <c r="C13585" s="5">
        <v>0</v>
      </c>
    </row>
    <row r="13586" spans="2:3" x14ac:dyDescent="0.3">
      <c r="B13586" s="4" t="s">
        <v>13295</v>
      </c>
      <c r="C13586" s="5">
        <v>0</v>
      </c>
    </row>
    <row r="13587" spans="2:3" x14ac:dyDescent="0.3">
      <c r="B13587" s="4" t="s">
        <v>13268</v>
      </c>
      <c r="C13587" s="5">
        <v>0</v>
      </c>
    </row>
    <row r="13588" spans="2:3" x14ac:dyDescent="0.3">
      <c r="B13588" s="4" t="s">
        <v>13402</v>
      </c>
      <c r="C13588" s="5">
        <v>0</v>
      </c>
    </row>
    <row r="13589" spans="2:3" x14ac:dyDescent="0.3">
      <c r="B13589" s="4" t="s">
        <v>13513</v>
      </c>
      <c r="C13589" s="5">
        <v>0</v>
      </c>
    </row>
    <row r="13590" spans="2:3" x14ac:dyDescent="0.3">
      <c r="B13590" s="4" t="s">
        <v>13403</v>
      </c>
      <c r="C13590" s="5">
        <v>0</v>
      </c>
    </row>
    <row r="13591" spans="2:3" x14ac:dyDescent="0.3">
      <c r="B13591" s="4" t="s">
        <v>14274</v>
      </c>
      <c r="C13591" s="5">
        <v>0</v>
      </c>
    </row>
    <row r="13592" spans="2:3" x14ac:dyDescent="0.3">
      <c r="B13592" s="4" t="s">
        <v>13677</v>
      </c>
      <c r="C13592" s="5">
        <v>0</v>
      </c>
    </row>
    <row r="13593" spans="2:3" x14ac:dyDescent="0.3">
      <c r="B13593" s="4" t="s">
        <v>13159</v>
      </c>
      <c r="C13593" s="5">
        <v>0</v>
      </c>
    </row>
    <row r="13594" spans="2:3" x14ac:dyDescent="0.3">
      <c r="B13594" s="4" t="s">
        <v>14029</v>
      </c>
      <c r="C13594" s="5">
        <v>0</v>
      </c>
    </row>
    <row r="13595" spans="2:3" x14ac:dyDescent="0.3">
      <c r="B13595" s="4" t="s">
        <v>14278</v>
      </c>
      <c r="C13595" s="5">
        <v>0</v>
      </c>
    </row>
    <row r="13596" spans="2:3" x14ac:dyDescent="0.3">
      <c r="B13596" s="4" t="s">
        <v>13591</v>
      </c>
      <c r="C13596" s="5">
        <v>0</v>
      </c>
    </row>
    <row r="13597" spans="2:3" x14ac:dyDescent="0.3">
      <c r="B13597" s="4" t="s">
        <v>14280</v>
      </c>
      <c r="C13597" s="5">
        <v>0</v>
      </c>
    </row>
    <row r="13598" spans="2:3" x14ac:dyDescent="0.3">
      <c r="B13598" s="4" t="s">
        <v>14031</v>
      </c>
      <c r="C13598" s="5">
        <v>0</v>
      </c>
    </row>
    <row r="13599" spans="2:3" x14ac:dyDescent="0.3">
      <c r="B13599" s="4" t="s">
        <v>14282</v>
      </c>
      <c r="C13599" s="5">
        <v>0</v>
      </c>
    </row>
    <row r="13600" spans="2:3" x14ac:dyDescent="0.3">
      <c r="B13600" s="4" t="s">
        <v>13235</v>
      </c>
      <c r="C13600" s="5">
        <v>0</v>
      </c>
    </row>
    <row r="13601" spans="2:3" x14ac:dyDescent="0.3">
      <c r="B13601" s="4" t="s">
        <v>14284</v>
      </c>
      <c r="C13601" s="5">
        <v>0</v>
      </c>
    </row>
    <row r="13602" spans="2:3" x14ac:dyDescent="0.3">
      <c r="B13602" s="4" t="s">
        <v>13778</v>
      </c>
      <c r="C13602" s="5">
        <v>0</v>
      </c>
    </row>
    <row r="13603" spans="2:3" x14ac:dyDescent="0.3">
      <c r="B13603" s="4" t="s">
        <v>14286</v>
      </c>
      <c r="C13603" s="5">
        <v>0</v>
      </c>
    </row>
    <row r="13604" spans="2:3" x14ac:dyDescent="0.3">
      <c r="B13604" s="4" t="s">
        <v>14034</v>
      </c>
      <c r="C13604" s="5">
        <v>0</v>
      </c>
    </row>
    <row r="13605" spans="2:3" x14ac:dyDescent="0.3">
      <c r="B13605" s="4" t="s">
        <v>13520</v>
      </c>
      <c r="C13605" s="5">
        <v>0</v>
      </c>
    </row>
    <row r="13606" spans="2:3" x14ac:dyDescent="0.3">
      <c r="B13606" s="4" t="s">
        <v>14035</v>
      </c>
      <c r="C13606" s="5">
        <v>0</v>
      </c>
    </row>
    <row r="13607" spans="2:3" x14ac:dyDescent="0.3">
      <c r="B13607" s="4" t="s">
        <v>12922</v>
      </c>
      <c r="C13607" s="5">
        <v>0</v>
      </c>
    </row>
    <row r="13608" spans="2:3" x14ac:dyDescent="0.3">
      <c r="B13608" s="4" t="s">
        <v>13282</v>
      </c>
      <c r="C13608" s="5">
        <v>0</v>
      </c>
    </row>
    <row r="13609" spans="2:3" x14ac:dyDescent="0.3">
      <c r="B13609" s="4" t="s">
        <v>13523</v>
      </c>
      <c r="C13609" s="5">
        <v>0</v>
      </c>
    </row>
    <row r="13610" spans="2:3" x14ac:dyDescent="0.3">
      <c r="B13610" s="4" t="s">
        <v>13110</v>
      </c>
      <c r="C13610" s="5">
        <v>0</v>
      </c>
    </row>
    <row r="13611" spans="2:3" x14ac:dyDescent="0.3">
      <c r="B13611" s="4" t="s">
        <v>13525</v>
      </c>
      <c r="C13611" s="5">
        <v>0</v>
      </c>
    </row>
    <row r="13612" spans="2:3" x14ac:dyDescent="0.3">
      <c r="B13612" s="4" t="s">
        <v>12913</v>
      </c>
      <c r="C13612" s="5">
        <v>0</v>
      </c>
    </row>
    <row r="13613" spans="2:3" x14ac:dyDescent="0.3">
      <c r="B13613" s="4" t="s">
        <v>13269</v>
      </c>
      <c r="C13613" s="5">
        <v>0</v>
      </c>
    </row>
    <row r="13614" spans="2:3" x14ac:dyDescent="0.3">
      <c r="B13614" s="4" t="s">
        <v>13112</v>
      </c>
      <c r="C13614" s="5">
        <v>0</v>
      </c>
    </row>
    <row r="13615" spans="2:3" x14ac:dyDescent="0.3">
      <c r="B13615" s="4" t="s">
        <v>13290</v>
      </c>
      <c r="C13615" s="5">
        <v>0</v>
      </c>
    </row>
    <row r="13616" spans="2:3" x14ac:dyDescent="0.3">
      <c r="B13616" s="4" t="s">
        <v>14040</v>
      </c>
      <c r="C13616" s="5">
        <v>0</v>
      </c>
    </row>
    <row r="13617" spans="2:3" x14ac:dyDescent="0.3">
      <c r="B13617" s="4" t="s">
        <v>13049</v>
      </c>
      <c r="C13617" s="5">
        <v>0</v>
      </c>
    </row>
    <row r="13618" spans="2:3" x14ac:dyDescent="0.3">
      <c r="B13618" s="4" t="s">
        <v>12927</v>
      </c>
      <c r="C13618" s="5">
        <v>0</v>
      </c>
    </row>
    <row r="13619" spans="2:3" x14ac:dyDescent="0.3">
      <c r="B13619" s="4" t="s">
        <v>14302</v>
      </c>
      <c r="C13619" s="5">
        <v>0</v>
      </c>
    </row>
    <row r="13620" spans="2:3" x14ac:dyDescent="0.3">
      <c r="B13620" s="4" t="s">
        <v>13410</v>
      </c>
      <c r="C13620" s="5">
        <v>0</v>
      </c>
    </row>
    <row r="13621" spans="2:3" x14ac:dyDescent="0.3">
      <c r="B13621" s="4" t="s">
        <v>13611</v>
      </c>
      <c r="C13621" s="5">
        <v>0</v>
      </c>
    </row>
    <row r="13622" spans="2:3" x14ac:dyDescent="0.3">
      <c r="B13622" s="4" t="s">
        <v>12970</v>
      </c>
      <c r="C13622" s="5">
        <v>0</v>
      </c>
    </row>
    <row r="13623" spans="2:3" x14ac:dyDescent="0.3">
      <c r="B13623" s="4" t="s">
        <v>13744</v>
      </c>
      <c r="C13623" s="5">
        <v>0</v>
      </c>
    </row>
    <row r="13624" spans="2:3" x14ac:dyDescent="0.3">
      <c r="B13624" s="4" t="s">
        <v>12879</v>
      </c>
      <c r="C13624" s="5">
        <v>0</v>
      </c>
    </row>
    <row r="13625" spans="2:3" x14ac:dyDescent="0.3">
      <c r="B13625" s="4" t="s">
        <v>14308</v>
      </c>
      <c r="C13625" s="5">
        <v>0</v>
      </c>
    </row>
    <row r="13626" spans="2:3" x14ac:dyDescent="0.3">
      <c r="B13626" s="4" t="s">
        <v>13238</v>
      </c>
      <c r="C13626" s="5">
        <v>0</v>
      </c>
    </row>
    <row r="13627" spans="2:3" x14ac:dyDescent="0.3">
      <c r="B13627" s="4" t="s">
        <v>13533</v>
      </c>
      <c r="C13627" s="5">
        <v>0</v>
      </c>
    </row>
    <row r="13628" spans="2:3" x14ac:dyDescent="0.3">
      <c r="B13628" s="4" t="s">
        <v>13114</v>
      </c>
      <c r="C13628" s="5">
        <v>0</v>
      </c>
    </row>
    <row r="13629" spans="2:3" x14ac:dyDescent="0.3">
      <c r="B13629" s="4" t="s">
        <v>12924</v>
      </c>
      <c r="C13629" s="5">
        <v>0</v>
      </c>
    </row>
    <row r="13630" spans="2:3" x14ac:dyDescent="0.3">
      <c r="B13630" s="4" t="s">
        <v>13115</v>
      </c>
      <c r="C13630" s="5">
        <v>0</v>
      </c>
    </row>
    <row r="13631" spans="2:3" x14ac:dyDescent="0.3">
      <c r="B13631" s="4" t="s">
        <v>13165</v>
      </c>
      <c r="C13631" s="5">
        <v>0</v>
      </c>
    </row>
    <row r="13632" spans="2:3" x14ac:dyDescent="0.3">
      <c r="B13632" s="4" t="s">
        <v>14048</v>
      </c>
      <c r="C13632" s="5">
        <v>0</v>
      </c>
    </row>
    <row r="13633" spans="2:3" x14ac:dyDescent="0.3">
      <c r="B13633" s="4" t="s">
        <v>14316</v>
      </c>
      <c r="C13633" s="5">
        <v>0</v>
      </c>
    </row>
    <row r="13634" spans="2:3" x14ac:dyDescent="0.3">
      <c r="B13634" s="4" t="s">
        <v>14049</v>
      </c>
      <c r="C13634" s="5">
        <v>0</v>
      </c>
    </row>
    <row r="13635" spans="2:3" x14ac:dyDescent="0.3">
      <c r="B13635" s="4" t="s">
        <v>13272</v>
      </c>
      <c r="C13635" s="5">
        <v>0</v>
      </c>
    </row>
    <row r="13636" spans="2:3" x14ac:dyDescent="0.3">
      <c r="B13636" s="4" t="s">
        <v>13684</v>
      </c>
      <c r="C13636" s="5">
        <v>0</v>
      </c>
    </row>
    <row r="13637" spans="2:3" x14ac:dyDescent="0.3">
      <c r="B13637" s="4" t="s">
        <v>13748</v>
      </c>
      <c r="C13637" s="5">
        <v>0</v>
      </c>
    </row>
    <row r="13638" spans="2:3" x14ac:dyDescent="0.3">
      <c r="B13638" s="4" t="s">
        <v>14051</v>
      </c>
      <c r="C13638" s="5">
        <v>0</v>
      </c>
    </row>
    <row r="13639" spans="2:3" x14ac:dyDescent="0.3">
      <c r="B13639" s="4" t="s">
        <v>12994</v>
      </c>
      <c r="C13639" s="5">
        <v>0</v>
      </c>
    </row>
    <row r="13640" spans="2:3" x14ac:dyDescent="0.3">
      <c r="B13640" s="4" t="s">
        <v>13685</v>
      </c>
      <c r="C13640" s="5">
        <v>0</v>
      </c>
    </row>
    <row r="13641" spans="2:3" x14ac:dyDescent="0.3">
      <c r="B13641" s="4" t="s">
        <v>14324</v>
      </c>
      <c r="C13641" s="5">
        <v>0</v>
      </c>
    </row>
    <row r="13642" spans="2:3" x14ac:dyDescent="0.3">
      <c r="B13642" s="4" t="s">
        <v>14053</v>
      </c>
      <c r="C13642" s="5">
        <v>0</v>
      </c>
    </row>
    <row r="13643" spans="2:3" x14ac:dyDescent="0.3">
      <c r="B13643" s="4" t="s">
        <v>14326</v>
      </c>
      <c r="C13643" s="5">
        <v>0</v>
      </c>
    </row>
    <row r="13644" spans="2:3" x14ac:dyDescent="0.3">
      <c r="B13644" s="4" t="s">
        <v>13543</v>
      </c>
      <c r="C13644" s="5">
        <v>0</v>
      </c>
    </row>
    <row r="13645" spans="2:3" x14ac:dyDescent="0.3">
      <c r="B13645" s="4" t="s">
        <v>12929</v>
      </c>
      <c r="C13645" s="5">
        <v>0</v>
      </c>
    </row>
    <row r="13646" spans="2:3" x14ac:dyDescent="0.3">
      <c r="B13646" s="4" t="s">
        <v>12995</v>
      </c>
      <c r="C13646" s="5">
        <v>0</v>
      </c>
    </row>
    <row r="13647" spans="2:3" x14ac:dyDescent="0.3">
      <c r="B13647" s="4" t="s">
        <v>14330</v>
      </c>
      <c r="C13647" s="5">
        <v>0</v>
      </c>
    </row>
    <row r="13648" spans="2:3" x14ac:dyDescent="0.3">
      <c r="B13648" s="4" t="s">
        <v>14055</v>
      </c>
      <c r="C13648" s="5">
        <v>0</v>
      </c>
    </row>
    <row r="13649" spans="2:3" x14ac:dyDescent="0.3">
      <c r="B13649" s="4" t="s">
        <v>13546</v>
      </c>
      <c r="C13649" s="5">
        <v>0</v>
      </c>
    </row>
    <row r="13650" spans="2:3" x14ac:dyDescent="0.3">
      <c r="B13650" s="4" t="s">
        <v>13415</v>
      </c>
      <c r="C13650" s="5">
        <v>0</v>
      </c>
    </row>
    <row r="13651" spans="2:3" x14ac:dyDescent="0.3">
      <c r="B13651" s="4" t="s">
        <v>12894</v>
      </c>
      <c r="C13651" s="5">
        <v>0</v>
      </c>
    </row>
    <row r="13652" spans="2:3" x14ac:dyDescent="0.3">
      <c r="B13652" s="4" t="s">
        <v>14057</v>
      </c>
      <c r="C13652" s="5">
        <v>0</v>
      </c>
    </row>
    <row r="13653" spans="2:3" x14ac:dyDescent="0.3">
      <c r="B13653" s="4" t="s">
        <v>13171</v>
      </c>
      <c r="C13653" s="5">
        <v>0</v>
      </c>
    </row>
    <row r="13654" spans="2:3" x14ac:dyDescent="0.3">
      <c r="B13654" s="4" t="s">
        <v>13053</v>
      </c>
      <c r="C13654" s="5">
        <v>0</v>
      </c>
    </row>
    <row r="13655" spans="2:3" x14ac:dyDescent="0.3">
      <c r="B13655" s="4" t="s">
        <v>12997</v>
      </c>
      <c r="C13655" s="5">
        <v>0</v>
      </c>
    </row>
    <row r="13656" spans="2:3" x14ac:dyDescent="0.3">
      <c r="B13656" s="4" t="s">
        <v>13553</v>
      </c>
      <c r="C13656" s="5">
        <v>0</v>
      </c>
    </row>
    <row r="13657" spans="2:3" x14ac:dyDescent="0.3">
      <c r="B13657" s="4" t="s">
        <v>13050</v>
      </c>
      <c r="C13657" s="5">
        <v>0</v>
      </c>
    </row>
    <row r="13658" spans="2:3" x14ac:dyDescent="0.3">
      <c r="B13658" s="4" t="s">
        <v>13753</v>
      </c>
      <c r="C13658" s="5">
        <v>0</v>
      </c>
    </row>
    <row r="13659" spans="2:3" x14ac:dyDescent="0.3">
      <c r="B13659" s="4" t="s">
        <v>14342</v>
      </c>
      <c r="C13659" s="5">
        <v>0</v>
      </c>
    </row>
    <row r="13660" spans="2:3" x14ac:dyDescent="0.3">
      <c r="B13660" s="4" t="s">
        <v>14348</v>
      </c>
      <c r="C13660" s="5">
        <v>0</v>
      </c>
    </row>
    <row r="13661" spans="2:3" x14ac:dyDescent="0.3">
      <c r="B13661" s="4" t="s">
        <v>13552</v>
      </c>
      <c r="C13661" s="5">
        <v>0</v>
      </c>
    </row>
    <row r="13662" spans="2:3" x14ac:dyDescent="0.3">
      <c r="B13662" s="4" t="s">
        <v>13754</v>
      </c>
      <c r="C13662" s="5">
        <v>0</v>
      </c>
    </row>
    <row r="13663" spans="2:3" x14ac:dyDescent="0.3">
      <c r="B13663" s="4" t="s">
        <v>13755</v>
      </c>
      <c r="C13663" s="5">
        <v>0</v>
      </c>
    </row>
    <row r="13664" spans="2:3" x14ac:dyDescent="0.3">
      <c r="B13664" s="4" t="s">
        <v>13173</v>
      </c>
      <c r="C13664" s="5">
        <v>0</v>
      </c>
    </row>
    <row r="13665" spans="2:3" x14ac:dyDescent="0.3">
      <c r="B13665" s="4" t="s">
        <v>14060</v>
      </c>
      <c r="C13665" s="5">
        <v>0</v>
      </c>
    </row>
    <row r="13666" spans="2:3" x14ac:dyDescent="0.3">
      <c r="B13666" s="4" t="s">
        <v>14349</v>
      </c>
      <c r="C13666" s="5">
        <v>0</v>
      </c>
    </row>
    <row r="13667" spans="2:3" x14ac:dyDescent="0.3">
      <c r="B13667" s="4" t="s">
        <v>13418</v>
      </c>
      <c r="C13667" s="5">
        <v>0</v>
      </c>
    </row>
    <row r="13668" spans="2:3" x14ac:dyDescent="0.3">
      <c r="B13668" s="4" t="s">
        <v>13174</v>
      </c>
      <c r="C13668" s="5">
        <v>0</v>
      </c>
    </row>
    <row r="13669" spans="2:3" x14ac:dyDescent="0.3">
      <c r="B13669" s="4" t="s">
        <v>13687</v>
      </c>
      <c r="C13669" s="5">
        <v>0</v>
      </c>
    </row>
    <row r="13670" spans="2:3" x14ac:dyDescent="0.3">
      <c r="B13670" s="4" t="s">
        <v>14353</v>
      </c>
      <c r="C13670" s="5">
        <v>0</v>
      </c>
    </row>
    <row r="13671" spans="2:3" x14ac:dyDescent="0.3">
      <c r="B13671" s="4" t="s">
        <v>13688</v>
      </c>
      <c r="C13671" s="5">
        <v>0</v>
      </c>
    </row>
    <row r="13672" spans="2:3" x14ac:dyDescent="0.3">
      <c r="B13672" s="4" t="s">
        <v>13175</v>
      </c>
      <c r="C13672" s="5">
        <v>0</v>
      </c>
    </row>
    <row r="13673" spans="2:3" x14ac:dyDescent="0.3">
      <c r="B13673" s="4" t="s">
        <v>13033</v>
      </c>
      <c r="C13673" s="5">
        <v>0</v>
      </c>
    </row>
    <row r="13674" spans="2:3" x14ac:dyDescent="0.3">
      <c r="B13674" s="4" t="s">
        <v>13176</v>
      </c>
      <c r="C13674" s="5">
        <v>0</v>
      </c>
    </row>
    <row r="13675" spans="2:3" x14ac:dyDescent="0.3">
      <c r="B13675" s="4" t="s">
        <v>14065</v>
      </c>
      <c r="C13675" s="5">
        <v>0</v>
      </c>
    </row>
    <row r="13676" spans="2:3" x14ac:dyDescent="0.3">
      <c r="B13676" s="4" t="s">
        <v>13560</v>
      </c>
      <c r="C13676" s="5">
        <v>0</v>
      </c>
    </row>
    <row r="13677" spans="2:3" x14ac:dyDescent="0.3">
      <c r="B13677" s="4" t="s">
        <v>12948</v>
      </c>
      <c r="C13677" s="5">
        <v>0</v>
      </c>
    </row>
    <row r="13678" spans="2:3" x14ac:dyDescent="0.3">
      <c r="B13678" s="4" t="s">
        <v>14361</v>
      </c>
      <c r="C13678" s="5">
        <v>0</v>
      </c>
    </row>
    <row r="13679" spans="2:3" x14ac:dyDescent="0.3">
      <c r="B13679" s="4" t="s">
        <v>13562</v>
      </c>
      <c r="C13679" s="5">
        <v>0</v>
      </c>
    </row>
    <row r="13680" spans="2:3" x14ac:dyDescent="0.3">
      <c r="B13680" s="4" t="s">
        <v>14363</v>
      </c>
      <c r="C13680" s="5">
        <v>0</v>
      </c>
    </row>
    <row r="13681" spans="2:3" x14ac:dyDescent="0.3">
      <c r="B13681" s="4" t="s">
        <v>14374</v>
      </c>
      <c r="C13681" s="5">
        <v>0</v>
      </c>
    </row>
    <row r="13682" spans="2:3" x14ac:dyDescent="0.3">
      <c r="B13682" s="4" t="s">
        <v>14365</v>
      </c>
      <c r="C13682" s="5">
        <v>0</v>
      </c>
    </row>
    <row r="13683" spans="2:3" x14ac:dyDescent="0.3">
      <c r="B13683" s="4" t="s">
        <v>13177</v>
      </c>
      <c r="C13683" s="5">
        <v>0</v>
      </c>
    </row>
    <row r="13684" spans="2:3" x14ac:dyDescent="0.3">
      <c r="B13684" s="4" t="s">
        <v>14367</v>
      </c>
      <c r="C13684" s="5">
        <v>0</v>
      </c>
    </row>
    <row r="13685" spans="2:3" x14ac:dyDescent="0.3">
      <c r="B13685" s="4" t="s">
        <v>14378</v>
      </c>
      <c r="C13685" s="5">
        <v>0</v>
      </c>
    </row>
    <row r="13686" spans="2:3" x14ac:dyDescent="0.3">
      <c r="B13686" s="4" t="s">
        <v>13561</v>
      </c>
      <c r="C13686" s="5">
        <v>0</v>
      </c>
    </row>
    <row r="13687" spans="2:3" x14ac:dyDescent="0.3">
      <c r="B13687" s="4" t="s">
        <v>14380</v>
      </c>
      <c r="C13687" s="5">
        <v>0</v>
      </c>
    </row>
    <row r="13688" spans="2:3" x14ac:dyDescent="0.3">
      <c r="B13688" s="4" t="s">
        <v>13775</v>
      </c>
      <c r="C13688" s="5">
        <v>0</v>
      </c>
    </row>
    <row r="13689" spans="2:3" x14ac:dyDescent="0.3">
      <c r="B13689" s="4" t="s">
        <v>14382</v>
      </c>
      <c r="C13689" s="5">
        <v>0</v>
      </c>
    </row>
    <row r="13690" spans="2:3" x14ac:dyDescent="0.3">
      <c r="B13690" s="4" t="s">
        <v>14373</v>
      </c>
      <c r="C13690" s="5">
        <v>0</v>
      </c>
    </row>
    <row r="13691" spans="2:3" x14ac:dyDescent="0.3">
      <c r="B13691" s="4" t="s">
        <v>14067</v>
      </c>
      <c r="C13691" s="5">
        <v>0</v>
      </c>
    </row>
    <row r="13692" spans="2:3" x14ac:dyDescent="0.3">
      <c r="B13692" s="4" t="s">
        <v>13563</v>
      </c>
      <c r="C13692" s="5">
        <v>0</v>
      </c>
    </row>
    <row r="13693" spans="2:3" x14ac:dyDescent="0.3">
      <c r="B13693" s="4" t="s">
        <v>14068</v>
      </c>
      <c r="C13693" s="5">
        <v>0</v>
      </c>
    </row>
    <row r="13694" spans="2:3" x14ac:dyDescent="0.3">
      <c r="B13694" s="4" t="s">
        <v>14377</v>
      </c>
      <c r="C13694" s="5">
        <v>0</v>
      </c>
    </row>
    <row r="13695" spans="2:3" x14ac:dyDescent="0.3">
      <c r="B13695" s="4" t="s">
        <v>13595</v>
      </c>
      <c r="C13695" s="5">
        <v>0</v>
      </c>
    </row>
    <row r="13696" spans="2:3" x14ac:dyDescent="0.3">
      <c r="B13696" s="4" t="s">
        <v>13565</v>
      </c>
      <c r="C13696" s="5">
        <v>0</v>
      </c>
    </row>
    <row r="13697" spans="2:3" x14ac:dyDescent="0.3">
      <c r="B13697" s="4" t="s">
        <v>13006</v>
      </c>
      <c r="C13697" s="5">
        <v>0</v>
      </c>
    </row>
    <row r="13698" spans="2:3" x14ac:dyDescent="0.3">
      <c r="B13698" s="4" t="s">
        <v>14381</v>
      </c>
      <c r="C13698" s="5">
        <v>0</v>
      </c>
    </row>
    <row r="13699" spans="2:3" x14ac:dyDescent="0.3">
      <c r="B13699" s="4" t="s">
        <v>14071</v>
      </c>
      <c r="C13699" s="5">
        <v>0</v>
      </c>
    </row>
    <row r="13700" spans="2:3" x14ac:dyDescent="0.3">
      <c r="B13700" s="4" t="s">
        <v>13758</v>
      </c>
      <c r="C13700" s="5">
        <v>0</v>
      </c>
    </row>
    <row r="13701" spans="2:3" x14ac:dyDescent="0.3">
      <c r="B13701" s="4" t="s">
        <v>13117</v>
      </c>
      <c r="C13701" s="5">
        <v>0</v>
      </c>
    </row>
    <row r="13702" spans="2:3" x14ac:dyDescent="0.3">
      <c r="B13702" s="4" t="s">
        <v>12998</v>
      </c>
      <c r="C13702" s="5">
        <v>0</v>
      </c>
    </row>
    <row r="13703" spans="2:3" x14ac:dyDescent="0.3">
      <c r="B13703" s="4" t="s">
        <v>13692</v>
      </c>
      <c r="C13703" s="5">
        <v>0</v>
      </c>
    </row>
    <row r="13704" spans="2:3" x14ac:dyDescent="0.3">
      <c r="B13704" s="4" t="s">
        <v>13760</v>
      </c>
      <c r="C13704" s="5">
        <v>0</v>
      </c>
    </row>
    <row r="13705" spans="2:3" x14ac:dyDescent="0.3">
      <c r="B13705" s="4" t="s">
        <v>14074</v>
      </c>
      <c r="C13705" s="5">
        <v>0</v>
      </c>
    </row>
    <row r="13706" spans="2:3" x14ac:dyDescent="0.3">
      <c r="B13706" s="4" t="s">
        <v>12999</v>
      </c>
      <c r="C13706" s="5">
        <v>0</v>
      </c>
    </row>
    <row r="13707" spans="2:3" x14ac:dyDescent="0.3">
      <c r="B13707" s="4" t="s">
        <v>13119</v>
      </c>
      <c r="C13707" s="5">
        <v>0</v>
      </c>
    </row>
    <row r="13708" spans="2:3" x14ac:dyDescent="0.3">
      <c r="B13708" s="4" t="s">
        <v>13571</v>
      </c>
      <c r="C13708" s="5">
        <v>0</v>
      </c>
    </row>
    <row r="13709" spans="2:3" x14ac:dyDescent="0.3">
      <c r="B13709" s="4" t="s">
        <v>13693</v>
      </c>
      <c r="C13709" s="5">
        <v>0</v>
      </c>
    </row>
    <row r="13710" spans="2:3" x14ac:dyDescent="0.3">
      <c r="B13710" s="4" t="s">
        <v>14393</v>
      </c>
      <c r="C13710" s="5">
        <v>0</v>
      </c>
    </row>
    <row r="13711" spans="2:3" x14ac:dyDescent="0.3">
      <c r="B13711" s="4" t="s">
        <v>13034</v>
      </c>
      <c r="C13711" s="5">
        <v>0</v>
      </c>
    </row>
    <row r="13712" spans="2:3" x14ac:dyDescent="0.3">
      <c r="B13712" s="4" t="s">
        <v>13052</v>
      </c>
      <c r="C13712" s="5">
        <v>0</v>
      </c>
    </row>
    <row r="13713" spans="2:3" x14ac:dyDescent="0.3">
      <c r="B13713" s="4" t="s">
        <v>13425</v>
      </c>
      <c r="C13713" s="5">
        <v>0</v>
      </c>
    </row>
    <row r="13714" spans="2:3" x14ac:dyDescent="0.3">
      <c r="B13714" s="4" t="s">
        <v>13763</v>
      </c>
      <c r="C13714" s="5">
        <v>0</v>
      </c>
    </row>
    <row r="13715" spans="2:3" x14ac:dyDescent="0.3">
      <c r="B13715" s="4" t="s">
        <v>14079</v>
      </c>
      <c r="C13715" s="5">
        <v>0</v>
      </c>
    </row>
    <row r="13716" spans="2:3" x14ac:dyDescent="0.3">
      <c r="B13716" s="4" t="s">
        <v>11427</v>
      </c>
      <c r="C13716" s="5">
        <v>0</v>
      </c>
    </row>
    <row r="13717" spans="2:3" x14ac:dyDescent="0.3">
      <c r="B13717" s="4" t="s">
        <v>12691</v>
      </c>
      <c r="C13717" s="5">
        <v>0</v>
      </c>
    </row>
    <row r="13718" spans="2:3" x14ac:dyDescent="0.3">
      <c r="B13718" s="4" t="s">
        <v>12625</v>
      </c>
      <c r="C13718" s="5">
        <v>0</v>
      </c>
    </row>
    <row r="13719" spans="2:3" x14ac:dyDescent="0.3">
      <c r="B13719" s="4" t="s">
        <v>12238</v>
      </c>
      <c r="C13719" s="5">
        <v>0</v>
      </c>
    </row>
    <row r="13720" spans="2:3" x14ac:dyDescent="0.3">
      <c r="B13720" s="4" t="s">
        <v>12755</v>
      </c>
      <c r="C13720" s="5">
        <v>0</v>
      </c>
    </row>
    <row r="13721" spans="2:3" x14ac:dyDescent="0.3">
      <c r="B13721" s="4" t="s">
        <v>11432</v>
      </c>
      <c r="C13721" s="5">
        <v>0</v>
      </c>
    </row>
    <row r="13722" spans="2:3" x14ac:dyDescent="0.3">
      <c r="B13722" s="4" t="s">
        <v>12593</v>
      </c>
      <c r="C13722" s="5">
        <v>0</v>
      </c>
    </row>
    <row r="13723" spans="2:3" x14ac:dyDescent="0.3">
      <c r="B13723" s="4" t="s">
        <v>11458</v>
      </c>
      <c r="C13723" s="5">
        <v>0</v>
      </c>
    </row>
    <row r="13724" spans="2:3" x14ac:dyDescent="0.3">
      <c r="B13724" s="4" t="s">
        <v>11412</v>
      </c>
      <c r="C13724" s="5">
        <v>0</v>
      </c>
    </row>
    <row r="13725" spans="2:3" x14ac:dyDescent="0.3">
      <c r="B13725" s="4" t="s">
        <v>12310</v>
      </c>
      <c r="C13725" s="5">
        <v>0</v>
      </c>
    </row>
    <row r="13726" spans="2:3" x14ac:dyDescent="0.3">
      <c r="B13726" s="4" t="s">
        <v>11694</v>
      </c>
      <c r="C13726" s="5">
        <v>0</v>
      </c>
    </row>
    <row r="13727" spans="2:3" x14ac:dyDescent="0.3">
      <c r="B13727" s="4" t="s">
        <v>11805</v>
      </c>
      <c r="C13727" s="5">
        <v>0</v>
      </c>
    </row>
    <row r="13728" spans="2:3" x14ac:dyDescent="0.3">
      <c r="B13728" s="4" t="s">
        <v>12298</v>
      </c>
      <c r="C13728" s="5">
        <v>0</v>
      </c>
    </row>
    <row r="13729" spans="2:3" x14ac:dyDescent="0.3">
      <c r="B13729" s="4" t="s">
        <v>12312</v>
      </c>
      <c r="C13729" s="5">
        <v>0</v>
      </c>
    </row>
    <row r="13730" spans="2:3" x14ac:dyDescent="0.3">
      <c r="B13730" s="4" t="s">
        <v>12577</v>
      </c>
      <c r="C13730" s="5">
        <v>0</v>
      </c>
    </row>
    <row r="13731" spans="2:3" x14ac:dyDescent="0.3">
      <c r="B13731" s="4" t="s">
        <v>11564</v>
      </c>
      <c r="C13731" s="5">
        <v>0</v>
      </c>
    </row>
    <row r="13732" spans="2:3" x14ac:dyDescent="0.3">
      <c r="B13732" s="4" t="s">
        <v>12609</v>
      </c>
      <c r="C13732" s="5">
        <v>0</v>
      </c>
    </row>
    <row r="13733" spans="2:3" x14ac:dyDescent="0.3">
      <c r="B13733" s="4" t="s">
        <v>12314</v>
      </c>
      <c r="C13733" s="5">
        <v>0</v>
      </c>
    </row>
    <row r="13734" spans="2:3" x14ac:dyDescent="0.3">
      <c r="B13734" s="4" t="s">
        <v>12641</v>
      </c>
      <c r="C13734" s="5">
        <v>0</v>
      </c>
    </row>
    <row r="13735" spans="2:3" x14ac:dyDescent="0.3">
      <c r="B13735" s="4" t="s">
        <v>11593</v>
      </c>
      <c r="C13735" s="5">
        <v>0</v>
      </c>
    </row>
    <row r="13736" spans="2:3" x14ac:dyDescent="0.3">
      <c r="B13736" s="4" t="s">
        <v>12207</v>
      </c>
      <c r="C13736" s="5">
        <v>0</v>
      </c>
    </row>
    <row r="13737" spans="2:3" x14ac:dyDescent="0.3">
      <c r="B13737" s="4" t="s">
        <v>12209</v>
      </c>
      <c r="C13737" s="5">
        <v>0</v>
      </c>
    </row>
    <row r="13738" spans="2:3" x14ac:dyDescent="0.3">
      <c r="B13738" s="4" t="s">
        <v>12179</v>
      </c>
      <c r="C13738" s="5">
        <v>0</v>
      </c>
    </row>
    <row r="13739" spans="2:3" x14ac:dyDescent="0.3">
      <c r="B13739" s="4" t="s">
        <v>11386</v>
      </c>
      <c r="C13739" s="5">
        <v>0</v>
      </c>
    </row>
    <row r="13740" spans="2:3" x14ac:dyDescent="0.3">
      <c r="B13740" s="4" t="s">
        <v>12187</v>
      </c>
      <c r="C13740" s="5">
        <v>0</v>
      </c>
    </row>
    <row r="13741" spans="2:3" x14ac:dyDescent="0.3">
      <c r="B13741" s="4" t="s">
        <v>12318</v>
      </c>
      <c r="C13741" s="5">
        <v>0</v>
      </c>
    </row>
    <row r="13742" spans="2:3" x14ac:dyDescent="0.3">
      <c r="B13742" s="4" t="s">
        <v>12771</v>
      </c>
      <c r="C13742" s="5">
        <v>0</v>
      </c>
    </row>
    <row r="13743" spans="2:3" x14ac:dyDescent="0.3">
      <c r="B13743" s="4" t="s">
        <v>11595</v>
      </c>
      <c r="C13743" s="5">
        <v>0</v>
      </c>
    </row>
    <row r="13744" spans="2:3" x14ac:dyDescent="0.3">
      <c r="B13744" s="4" t="s">
        <v>11787</v>
      </c>
      <c r="C13744" s="5">
        <v>0</v>
      </c>
    </row>
    <row r="13745" spans="2:3" x14ac:dyDescent="0.3">
      <c r="B13745" s="4" t="s">
        <v>11537</v>
      </c>
      <c r="C13745" s="5">
        <v>0</v>
      </c>
    </row>
    <row r="13746" spans="2:3" x14ac:dyDescent="0.3">
      <c r="B13746" s="4" t="s">
        <v>11739</v>
      </c>
      <c r="C13746" s="5">
        <v>0</v>
      </c>
    </row>
    <row r="13747" spans="2:3" x14ac:dyDescent="0.3">
      <c r="B13747" s="4" t="s">
        <v>12252</v>
      </c>
      <c r="C13747" s="5">
        <v>0</v>
      </c>
    </row>
    <row r="13748" spans="2:3" x14ac:dyDescent="0.3">
      <c r="B13748" s="4" t="s">
        <v>12585</v>
      </c>
      <c r="C13748" s="5">
        <v>0</v>
      </c>
    </row>
    <row r="13749" spans="2:3" x14ac:dyDescent="0.3">
      <c r="B13749" s="4" t="s">
        <v>11545</v>
      </c>
      <c r="C13749" s="5">
        <v>0</v>
      </c>
    </row>
    <row r="13750" spans="2:3" x14ac:dyDescent="0.3">
      <c r="B13750" s="4" t="s">
        <v>11447</v>
      </c>
      <c r="C13750" s="5">
        <v>0</v>
      </c>
    </row>
    <row r="13751" spans="2:3" x14ac:dyDescent="0.3">
      <c r="B13751" s="4" t="s">
        <v>12323</v>
      </c>
      <c r="C13751" s="5">
        <v>0</v>
      </c>
    </row>
    <row r="13752" spans="2:3" x14ac:dyDescent="0.3">
      <c r="B13752" s="4" t="s">
        <v>11666</v>
      </c>
      <c r="C13752" s="5">
        <v>0</v>
      </c>
    </row>
    <row r="13753" spans="2:3" x14ac:dyDescent="0.3">
      <c r="B13753" s="4" t="s">
        <v>11383</v>
      </c>
      <c r="C13753" s="5">
        <v>0</v>
      </c>
    </row>
    <row r="13754" spans="2:3" x14ac:dyDescent="0.3">
      <c r="B13754" s="4" t="s">
        <v>11977</v>
      </c>
      <c r="C13754" s="5">
        <v>0</v>
      </c>
    </row>
    <row r="13755" spans="2:3" x14ac:dyDescent="0.3">
      <c r="B13755" s="4" t="s">
        <v>11843</v>
      </c>
      <c r="C13755" s="5">
        <v>0</v>
      </c>
    </row>
    <row r="13756" spans="2:3" x14ac:dyDescent="0.3">
      <c r="B13756" s="4" t="s">
        <v>11574</v>
      </c>
      <c r="C13756" s="5">
        <v>0</v>
      </c>
    </row>
    <row r="13757" spans="2:3" x14ac:dyDescent="0.3">
      <c r="B13757" s="4" t="s">
        <v>12326</v>
      </c>
      <c r="C13757" s="5">
        <v>0</v>
      </c>
    </row>
    <row r="13758" spans="2:3" x14ac:dyDescent="0.3">
      <c r="B13758" s="4" t="s">
        <v>11992</v>
      </c>
      <c r="C13758" s="5">
        <v>0</v>
      </c>
    </row>
    <row r="13759" spans="2:3" x14ac:dyDescent="0.3">
      <c r="B13759" s="4" t="s">
        <v>12327</v>
      </c>
      <c r="C13759" s="5">
        <v>0</v>
      </c>
    </row>
    <row r="13760" spans="2:3" x14ac:dyDescent="0.3">
      <c r="B13760" s="4" t="s">
        <v>12683</v>
      </c>
      <c r="C13760" s="5">
        <v>0</v>
      </c>
    </row>
    <row r="13761" spans="2:3" x14ac:dyDescent="0.3">
      <c r="B13761" s="4" t="s">
        <v>11844</v>
      </c>
      <c r="C13761" s="5">
        <v>0</v>
      </c>
    </row>
    <row r="13762" spans="2:3" x14ac:dyDescent="0.3">
      <c r="B13762" s="4" t="s">
        <v>11330</v>
      </c>
      <c r="C13762" s="5">
        <v>0</v>
      </c>
    </row>
    <row r="13763" spans="2:3" x14ac:dyDescent="0.3">
      <c r="B13763" s="4" t="s">
        <v>12329</v>
      </c>
      <c r="C13763" s="5">
        <v>0</v>
      </c>
    </row>
    <row r="13764" spans="2:3" x14ac:dyDescent="0.3">
      <c r="B13764" s="4" t="s">
        <v>12715</v>
      </c>
      <c r="C13764" s="5">
        <v>0</v>
      </c>
    </row>
    <row r="13765" spans="2:3" x14ac:dyDescent="0.3">
      <c r="B13765" s="4" t="s">
        <v>12330</v>
      </c>
      <c r="C13765" s="5">
        <v>0</v>
      </c>
    </row>
    <row r="13766" spans="2:3" x14ac:dyDescent="0.3">
      <c r="B13766" s="4" t="s">
        <v>11698</v>
      </c>
      <c r="C13766" s="5">
        <v>0</v>
      </c>
    </row>
    <row r="13767" spans="2:3" x14ac:dyDescent="0.3">
      <c r="B13767" s="4" t="s">
        <v>11344</v>
      </c>
      <c r="C13767" s="5">
        <v>0</v>
      </c>
    </row>
    <row r="13768" spans="2:3" x14ac:dyDescent="0.3">
      <c r="B13768" s="4" t="s">
        <v>12747</v>
      </c>
      <c r="C13768" s="5">
        <v>0</v>
      </c>
    </row>
    <row r="13769" spans="2:3" x14ac:dyDescent="0.3">
      <c r="B13769" s="4" t="s">
        <v>12332</v>
      </c>
      <c r="C13769" s="5">
        <v>0</v>
      </c>
    </row>
    <row r="13770" spans="2:3" x14ac:dyDescent="0.3">
      <c r="B13770" s="4" t="s">
        <v>11708</v>
      </c>
      <c r="C13770" s="5">
        <v>0</v>
      </c>
    </row>
    <row r="13771" spans="2:3" x14ac:dyDescent="0.3">
      <c r="B13771" s="4" t="s">
        <v>11846</v>
      </c>
      <c r="C13771" s="5">
        <v>0</v>
      </c>
    </row>
    <row r="13772" spans="2:3" x14ac:dyDescent="0.3">
      <c r="B13772" s="4" t="s">
        <v>11833</v>
      </c>
      <c r="C13772" s="5">
        <v>0</v>
      </c>
    </row>
    <row r="13773" spans="2:3" x14ac:dyDescent="0.3">
      <c r="B13773" s="4" t="s">
        <v>11461</v>
      </c>
      <c r="C13773" s="5">
        <v>0</v>
      </c>
    </row>
    <row r="13774" spans="2:3" x14ac:dyDescent="0.3">
      <c r="B13774" s="4" t="s">
        <v>12062</v>
      </c>
      <c r="C13774" s="5">
        <v>0</v>
      </c>
    </row>
    <row r="13775" spans="2:3" x14ac:dyDescent="0.3">
      <c r="B13775" s="4" t="s">
        <v>11336</v>
      </c>
      <c r="C13775" s="5">
        <v>0</v>
      </c>
    </row>
    <row r="13776" spans="2:3" x14ac:dyDescent="0.3">
      <c r="B13776" s="4" t="s">
        <v>12075</v>
      </c>
      <c r="C13776" s="5">
        <v>0</v>
      </c>
    </row>
    <row r="13777" spans="2:3" x14ac:dyDescent="0.3">
      <c r="B13777" s="4" t="s">
        <v>12336</v>
      </c>
      <c r="C13777" s="5">
        <v>0</v>
      </c>
    </row>
    <row r="13778" spans="2:3" x14ac:dyDescent="0.3">
      <c r="B13778" s="4" t="s">
        <v>12086</v>
      </c>
      <c r="C13778" s="5">
        <v>0</v>
      </c>
    </row>
    <row r="13779" spans="2:3" x14ac:dyDescent="0.3">
      <c r="B13779" s="4" t="s">
        <v>11463</v>
      </c>
      <c r="C13779" s="5">
        <v>0</v>
      </c>
    </row>
    <row r="13780" spans="2:3" x14ac:dyDescent="0.3">
      <c r="B13780" s="4" t="s">
        <v>12843</v>
      </c>
      <c r="C13780" s="5">
        <v>0</v>
      </c>
    </row>
    <row r="13781" spans="2:3" x14ac:dyDescent="0.3">
      <c r="B13781" s="4" t="s">
        <v>11444</v>
      </c>
      <c r="C13781" s="5">
        <v>0</v>
      </c>
    </row>
    <row r="13782" spans="2:3" x14ac:dyDescent="0.3">
      <c r="B13782" s="4" t="s">
        <v>11657</v>
      </c>
      <c r="C13782" s="5">
        <v>0</v>
      </c>
    </row>
    <row r="13783" spans="2:3" x14ac:dyDescent="0.3">
      <c r="B13783" s="4" t="s">
        <v>11851</v>
      </c>
      <c r="C13783" s="5">
        <v>0</v>
      </c>
    </row>
    <row r="13784" spans="2:3" x14ac:dyDescent="0.3">
      <c r="B13784" s="4" t="s">
        <v>12589</v>
      </c>
      <c r="C13784" s="5">
        <v>0</v>
      </c>
    </row>
    <row r="13785" spans="2:3" x14ac:dyDescent="0.3">
      <c r="B13785" s="4" t="s">
        <v>11852</v>
      </c>
      <c r="C13785" s="5">
        <v>0</v>
      </c>
    </row>
    <row r="13786" spans="2:3" x14ac:dyDescent="0.3">
      <c r="B13786" s="4" t="s">
        <v>11439</v>
      </c>
      <c r="C13786" s="5">
        <v>0</v>
      </c>
    </row>
    <row r="13787" spans="2:3" x14ac:dyDescent="0.3">
      <c r="B13787" s="4" t="s">
        <v>12341</v>
      </c>
      <c r="C13787" s="5">
        <v>0</v>
      </c>
    </row>
    <row r="13788" spans="2:3" x14ac:dyDescent="0.3">
      <c r="B13788" s="4" t="s">
        <v>12605</v>
      </c>
      <c r="C13788" s="5">
        <v>0</v>
      </c>
    </row>
    <row r="13789" spans="2:3" x14ac:dyDescent="0.3">
      <c r="B13789" s="4" t="s">
        <v>12342</v>
      </c>
      <c r="C13789" s="5">
        <v>0</v>
      </c>
    </row>
    <row r="13790" spans="2:3" x14ac:dyDescent="0.3">
      <c r="B13790" s="4" t="s">
        <v>12171</v>
      </c>
      <c r="C13790" s="5">
        <v>0</v>
      </c>
    </row>
    <row r="13791" spans="2:3" x14ac:dyDescent="0.3">
      <c r="B13791" s="4" t="s">
        <v>12343</v>
      </c>
      <c r="C13791" s="5">
        <v>0</v>
      </c>
    </row>
    <row r="13792" spans="2:3" x14ac:dyDescent="0.3">
      <c r="B13792" s="4" t="s">
        <v>11970</v>
      </c>
      <c r="C13792" s="5">
        <v>0</v>
      </c>
    </row>
    <row r="13793" spans="2:3" x14ac:dyDescent="0.3">
      <c r="B13793" s="4" t="s">
        <v>12141</v>
      </c>
      <c r="C13793" s="5">
        <v>0</v>
      </c>
    </row>
    <row r="13794" spans="2:3" x14ac:dyDescent="0.3">
      <c r="B13794" s="4" t="s">
        <v>11975</v>
      </c>
      <c r="C13794" s="5">
        <v>0</v>
      </c>
    </row>
    <row r="13795" spans="2:3" x14ac:dyDescent="0.3">
      <c r="B13795" s="4" t="s">
        <v>11854</v>
      </c>
      <c r="C13795" s="5">
        <v>0</v>
      </c>
    </row>
    <row r="13796" spans="2:3" x14ac:dyDescent="0.3">
      <c r="B13796" s="4" t="s">
        <v>12637</v>
      </c>
      <c r="C13796" s="5">
        <v>0</v>
      </c>
    </row>
    <row r="13797" spans="2:3" x14ac:dyDescent="0.3">
      <c r="B13797" s="4" t="s">
        <v>12346</v>
      </c>
      <c r="C13797" s="5">
        <v>0</v>
      </c>
    </row>
    <row r="13798" spans="2:3" x14ac:dyDescent="0.3">
      <c r="B13798" s="4" t="s">
        <v>12645</v>
      </c>
      <c r="C13798" s="5">
        <v>0</v>
      </c>
    </row>
    <row r="13799" spans="2:3" x14ac:dyDescent="0.3">
      <c r="B13799" s="4" t="s">
        <v>12347</v>
      </c>
      <c r="C13799" s="5">
        <v>0</v>
      </c>
    </row>
    <row r="13800" spans="2:3" x14ac:dyDescent="0.3">
      <c r="B13800" s="4" t="s">
        <v>12174</v>
      </c>
      <c r="C13800" s="5">
        <v>0</v>
      </c>
    </row>
    <row r="13801" spans="2:3" x14ac:dyDescent="0.3">
      <c r="B13801" s="4" t="s">
        <v>12348</v>
      </c>
      <c r="C13801" s="5">
        <v>0</v>
      </c>
    </row>
    <row r="13802" spans="2:3" x14ac:dyDescent="0.3">
      <c r="B13802" s="4" t="s">
        <v>11509</v>
      </c>
      <c r="C13802" s="5">
        <v>0</v>
      </c>
    </row>
    <row r="13803" spans="2:3" x14ac:dyDescent="0.3">
      <c r="B13803" s="4" t="s">
        <v>12349</v>
      </c>
      <c r="C13803" s="5">
        <v>0</v>
      </c>
    </row>
    <row r="13804" spans="2:3" x14ac:dyDescent="0.3">
      <c r="B13804" s="4" t="s">
        <v>12669</v>
      </c>
      <c r="C13804" s="5">
        <v>0</v>
      </c>
    </row>
    <row r="13805" spans="2:3" x14ac:dyDescent="0.3">
      <c r="B13805" s="4" t="s">
        <v>12350</v>
      </c>
      <c r="C13805" s="5">
        <v>0</v>
      </c>
    </row>
    <row r="13806" spans="2:3" x14ac:dyDescent="0.3">
      <c r="B13806" s="4" t="s">
        <v>12679</v>
      </c>
      <c r="C13806" s="5">
        <v>0</v>
      </c>
    </row>
    <row r="13807" spans="2:3" x14ac:dyDescent="0.3">
      <c r="B13807" s="4" t="s">
        <v>11389</v>
      </c>
      <c r="C13807" s="5">
        <v>0</v>
      </c>
    </row>
    <row r="13808" spans="2:3" x14ac:dyDescent="0.3">
      <c r="B13808" s="4" t="s">
        <v>12178</v>
      </c>
      <c r="C13808" s="5">
        <v>0</v>
      </c>
    </row>
    <row r="13809" spans="2:3" x14ac:dyDescent="0.3">
      <c r="B13809" s="4" t="s">
        <v>12352</v>
      </c>
      <c r="C13809" s="5">
        <v>0</v>
      </c>
    </row>
    <row r="13810" spans="2:3" x14ac:dyDescent="0.3">
      <c r="B13810" s="4" t="s">
        <v>12007</v>
      </c>
      <c r="C13810" s="5">
        <v>0</v>
      </c>
    </row>
    <row r="13811" spans="2:3" x14ac:dyDescent="0.3">
      <c r="B13811" s="4" t="s">
        <v>11390</v>
      </c>
      <c r="C13811" s="5">
        <v>0</v>
      </c>
    </row>
    <row r="13812" spans="2:3" x14ac:dyDescent="0.3">
      <c r="B13812" s="4" t="s">
        <v>12010</v>
      </c>
      <c r="C13812" s="5">
        <v>0</v>
      </c>
    </row>
    <row r="13813" spans="2:3" x14ac:dyDescent="0.3">
      <c r="B13813" s="4" t="s">
        <v>12354</v>
      </c>
      <c r="C13813" s="5">
        <v>0</v>
      </c>
    </row>
    <row r="13814" spans="2:3" x14ac:dyDescent="0.3">
      <c r="B13814" s="4" t="s">
        <v>11455</v>
      </c>
      <c r="C13814" s="5">
        <v>0</v>
      </c>
    </row>
    <row r="13815" spans="2:3" x14ac:dyDescent="0.3">
      <c r="B13815" s="4" t="s">
        <v>12355</v>
      </c>
      <c r="C13815" s="5">
        <v>0</v>
      </c>
    </row>
    <row r="13816" spans="2:3" x14ac:dyDescent="0.3">
      <c r="B13816" s="4" t="s">
        <v>11353</v>
      </c>
      <c r="C13816" s="5">
        <v>0</v>
      </c>
    </row>
    <row r="13817" spans="2:3" x14ac:dyDescent="0.3">
      <c r="B13817" s="4" t="s">
        <v>12356</v>
      </c>
      <c r="C13817" s="5">
        <v>0</v>
      </c>
    </row>
    <row r="13818" spans="2:3" x14ac:dyDescent="0.3">
      <c r="B13818" s="4" t="s">
        <v>11349</v>
      </c>
      <c r="C13818" s="5">
        <v>0</v>
      </c>
    </row>
    <row r="13819" spans="2:3" x14ac:dyDescent="0.3">
      <c r="B13819" s="4" t="s">
        <v>12357</v>
      </c>
      <c r="C13819" s="5">
        <v>0</v>
      </c>
    </row>
    <row r="13820" spans="2:3" x14ac:dyDescent="0.3">
      <c r="B13820" s="4" t="s">
        <v>12735</v>
      </c>
      <c r="C13820" s="5">
        <v>0</v>
      </c>
    </row>
    <row r="13821" spans="2:3" x14ac:dyDescent="0.3">
      <c r="B13821" s="4" t="s">
        <v>12358</v>
      </c>
      <c r="C13821" s="5">
        <v>0</v>
      </c>
    </row>
    <row r="13822" spans="2:3" x14ac:dyDescent="0.3">
      <c r="B13822" s="4" t="s">
        <v>12033</v>
      </c>
      <c r="C13822" s="5">
        <v>0</v>
      </c>
    </row>
    <row r="13823" spans="2:3" x14ac:dyDescent="0.3">
      <c r="B13823" s="4" t="s">
        <v>11603</v>
      </c>
      <c r="C13823" s="5">
        <v>0</v>
      </c>
    </row>
    <row r="13824" spans="2:3" x14ac:dyDescent="0.3">
      <c r="B13824" s="4" t="s">
        <v>12751</v>
      </c>
      <c r="C13824" s="5">
        <v>0</v>
      </c>
    </row>
    <row r="13825" spans="2:3" x14ac:dyDescent="0.3">
      <c r="B13825" s="4" t="s">
        <v>11858</v>
      </c>
      <c r="C13825" s="5">
        <v>0</v>
      </c>
    </row>
    <row r="13826" spans="2:3" x14ac:dyDescent="0.3">
      <c r="B13826" s="4" t="s">
        <v>12759</v>
      </c>
      <c r="C13826" s="5">
        <v>0</v>
      </c>
    </row>
    <row r="13827" spans="2:3" x14ac:dyDescent="0.3">
      <c r="B13827" s="4" t="s">
        <v>12361</v>
      </c>
      <c r="C13827" s="5">
        <v>0</v>
      </c>
    </row>
    <row r="13828" spans="2:3" x14ac:dyDescent="0.3">
      <c r="B13828" s="4" t="s">
        <v>12139</v>
      </c>
      <c r="C13828" s="5">
        <v>0</v>
      </c>
    </row>
    <row r="13829" spans="2:3" x14ac:dyDescent="0.3">
      <c r="B13829" s="4" t="s">
        <v>11604</v>
      </c>
      <c r="C13829" s="5">
        <v>0</v>
      </c>
    </row>
    <row r="13830" spans="2:3" x14ac:dyDescent="0.3">
      <c r="B13830" s="4" t="s">
        <v>12775</v>
      </c>
      <c r="C13830" s="5">
        <v>0</v>
      </c>
    </row>
    <row r="13831" spans="2:3" x14ac:dyDescent="0.3">
      <c r="B13831" s="4" t="s">
        <v>12254</v>
      </c>
      <c r="C13831" s="5">
        <v>0</v>
      </c>
    </row>
    <row r="13832" spans="2:3" x14ac:dyDescent="0.3">
      <c r="B13832" s="4" t="s">
        <v>12056</v>
      </c>
      <c r="C13832" s="5">
        <v>0</v>
      </c>
    </row>
    <row r="13833" spans="2:3" x14ac:dyDescent="0.3">
      <c r="B13833" s="4" t="s">
        <v>11606</v>
      </c>
      <c r="C13833" s="5">
        <v>0</v>
      </c>
    </row>
    <row r="13834" spans="2:3" x14ac:dyDescent="0.3">
      <c r="B13834" s="4" t="s">
        <v>11339</v>
      </c>
      <c r="C13834" s="5">
        <v>0</v>
      </c>
    </row>
    <row r="13835" spans="2:3" x14ac:dyDescent="0.3">
      <c r="B13835" s="4" t="s">
        <v>11862</v>
      </c>
      <c r="C13835" s="5">
        <v>0</v>
      </c>
    </row>
    <row r="13836" spans="2:3" x14ac:dyDescent="0.3">
      <c r="B13836" s="4" t="s">
        <v>12799</v>
      </c>
      <c r="C13836" s="5">
        <v>0</v>
      </c>
    </row>
    <row r="13837" spans="2:3" x14ac:dyDescent="0.3">
      <c r="B13837" s="4" t="s">
        <v>12366</v>
      </c>
      <c r="C13837" s="5">
        <v>0</v>
      </c>
    </row>
    <row r="13838" spans="2:3" x14ac:dyDescent="0.3">
      <c r="B13838" s="4" t="s">
        <v>12807</v>
      </c>
      <c r="C13838" s="5">
        <v>0</v>
      </c>
    </row>
    <row r="13839" spans="2:3" x14ac:dyDescent="0.3">
      <c r="B13839" s="4" t="s">
        <v>12367</v>
      </c>
      <c r="C13839" s="5">
        <v>0</v>
      </c>
    </row>
    <row r="13840" spans="2:3" x14ac:dyDescent="0.3">
      <c r="B13840" s="4" t="s">
        <v>12077</v>
      </c>
      <c r="C13840" s="5">
        <v>0</v>
      </c>
    </row>
    <row r="13841" spans="2:3" x14ac:dyDescent="0.3">
      <c r="B13841" s="4" t="s">
        <v>11863</v>
      </c>
      <c r="C13841" s="5">
        <v>0</v>
      </c>
    </row>
    <row r="13842" spans="2:3" x14ac:dyDescent="0.3">
      <c r="B13842" s="4" t="s">
        <v>12083</v>
      </c>
      <c r="C13842" s="5">
        <v>0</v>
      </c>
    </row>
    <row r="13843" spans="2:3" x14ac:dyDescent="0.3">
      <c r="B13843" s="4" t="s">
        <v>12369</v>
      </c>
      <c r="C13843" s="5">
        <v>0</v>
      </c>
    </row>
    <row r="13844" spans="2:3" x14ac:dyDescent="0.3">
      <c r="B13844" s="4" t="s">
        <v>12088</v>
      </c>
      <c r="C13844" s="5">
        <v>0</v>
      </c>
    </row>
    <row r="13845" spans="2:3" x14ac:dyDescent="0.3">
      <c r="B13845" s="4" t="s">
        <v>11864</v>
      </c>
      <c r="C13845" s="5">
        <v>0</v>
      </c>
    </row>
    <row r="13846" spans="2:3" x14ac:dyDescent="0.3">
      <c r="B13846" s="4" t="s">
        <v>12839</v>
      </c>
      <c r="C13846" s="5">
        <v>0</v>
      </c>
    </row>
    <row r="13847" spans="2:3" x14ac:dyDescent="0.3">
      <c r="B13847" s="4" t="s">
        <v>11443</v>
      </c>
      <c r="C13847" s="5">
        <v>0</v>
      </c>
    </row>
    <row r="13848" spans="2:3" x14ac:dyDescent="0.3">
      <c r="B13848" s="4" t="s">
        <v>12575</v>
      </c>
      <c r="C13848" s="5">
        <v>0</v>
      </c>
    </row>
    <row r="13849" spans="2:3" x14ac:dyDescent="0.3">
      <c r="B13849" s="4" t="s">
        <v>12372</v>
      </c>
      <c r="C13849" s="5">
        <v>0</v>
      </c>
    </row>
    <row r="13850" spans="2:3" x14ac:dyDescent="0.3">
      <c r="B13850" s="4" t="s">
        <v>12277</v>
      </c>
      <c r="C13850" s="5">
        <v>0</v>
      </c>
    </row>
    <row r="13851" spans="2:3" x14ac:dyDescent="0.3">
      <c r="B13851" s="4" t="s">
        <v>11546</v>
      </c>
      <c r="C13851" s="5">
        <v>0</v>
      </c>
    </row>
    <row r="13852" spans="2:3" x14ac:dyDescent="0.3">
      <c r="B13852" s="4" t="s">
        <v>12583</v>
      </c>
      <c r="C13852" s="5">
        <v>0</v>
      </c>
    </row>
    <row r="13853" spans="2:3" x14ac:dyDescent="0.3">
      <c r="B13853" s="4" t="s">
        <v>11452</v>
      </c>
      <c r="C13853" s="5">
        <v>0</v>
      </c>
    </row>
    <row r="13854" spans="2:3" x14ac:dyDescent="0.3">
      <c r="B13854" s="4" t="s">
        <v>11499</v>
      </c>
      <c r="C13854" s="5">
        <v>0</v>
      </c>
    </row>
    <row r="13855" spans="2:3" x14ac:dyDescent="0.3">
      <c r="B13855" s="4" t="s">
        <v>11391</v>
      </c>
      <c r="C13855" s="5">
        <v>0</v>
      </c>
    </row>
    <row r="13856" spans="2:3" x14ac:dyDescent="0.3">
      <c r="B13856" s="4" t="s">
        <v>12591</v>
      </c>
      <c r="C13856" s="5">
        <v>0</v>
      </c>
    </row>
    <row r="13857" spans="2:3" x14ac:dyDescent="0.3">
      <c r="B13857" s="4" t="s">
        <v>11608</v>
      </c>
      <c r="C13857" s="5">
        <v>0</v>
      </c>
    </row>
    <row r="13858" spans="2:3" x14ac:dyDescent="0.3">
      <c r="B13858" s="4" t="s">
        <v>12595</v>
      </c>
      <c r="C13858" s="5">
        <v>0</v>
      </c>
    </row>
    <row r="13859" spans="2:3" x14ac:dyDescent="0.3">
      <c r="B13859" s="4" t="s">
        <v>11609</v>
      </c>
      <c r="C13859" s="5">
        <v>0</v>
      </c>
    </row>
    <row r="13860" spans="2:3" x14ac:dyDescent="0.3">
      <c r="B13860" s="4" t="s">
        <v>11661</v>
      </c>
      <c r="C13860" s="5">
        <v>0</v>
      </c>
    </row>
    <row r="13861" spans="2:3" x14ac:dyDescent="0.3">
      <c r="B13861" s="4" t="s">
        <v>11610</v>
      </c>
      <c r="C13861" s="5">
        <v>0</v>
      </c>
    </row>
    <row r="13862" spans="2:3" x14ac:dyDescent="0.3">
      <c r="B13862" s="4" t="s">
        <v>12603</v>
      </c>
      <c r="C13862" s="5">
        <v>0</v>
      </c>
    </row>
    <row r="13863" spans="2:3" x14ac:dyDescent="0.3">
      <c r="B13863" s="4" t="s">
        <v>11542</v>
      </c>
      <c r="C13863" s="5">
        <v>0</v>
      </c>
    </row>
    <row r="13864" spans="2:3" x14ac:dyDescent="0.3">
      <c r="B13864" s="4" t="s">
        <v>11962</v>
      </c>
      <c r="C13864" s="5">
        <v>0</v>
      </c>
    </row>
    <row r="13865" spans="2:3" x14ac:dyDescent="0.3">
      <c r="B13865" s="4" t="s">
        <v>11871</v>
      </c>
      <c r="C13865" s="5">
        <v>0</v>
      </c>
    </row>
    <row r="13866" spans="2:3" x14ac:dyDescent="0.3">
      <c r="B13866" s="4" t="s">
        <v>12203</v>
      </c>
      <c r="C13866" s="5">
        <v>0</v>
      </c>
    </row>
    <row r="13867" spans="2:3" x14ac:dyDescent="0.3">
      <c r="B13867" s="4" t="s">
        <v>11392</v>
      </c>
      <c r="C13867" s="5">
        <v>0</v>
      </c>
    </row>
    <row r="13868" spans="2:3" x14ac:dyDescent="0.3">
      <c r="B13868" s="4" t="s">
        <v>12615</v>
      </c>
      <c r="C13868" s="5">
        <v>0</v>
      </c>
    </row>
    <row r="13869" spans="2:3" x14ac:dyDescent="0.3">
      <c r="B13869" s="4" t="s">
        <v>11873</v>
      </c>
      <c r="C13869" s="5">
        <v>0</v>
      </c>
    </row>
    <row r="13870" spans="2:3" x14ac:dyDescent="0.3">
      <c r="B13870" s="4" t="s">
        <v>11668</v>
      </c>
      <c r="C13870" s="5">
        <v>0</v>
      </c>
    </row>
    <row r="13871" spans="2:3" x14ac:dyDescent="0.3">
      <c r="B13871" s="4" t="s">
        <v>11753</v>
      </c>
      <c r="C13871" s="5">
        <v>0</v>
      </c>
    </row>
    <row r="13872" spans="2:3" x14ac:dyDescent="0.3">
      <c r="B13872" s="4" t="s">
        <v>12623</v>
      </c>
      <c r="C13872" s="5">
        <v>0</v>
      </c>
    </row>
    <row r="13873" spans="2:3" x14ac:dyDescent="0.3">
      <c r="B13873" s="4" t="s">
        <v>11579</v>
      </c>
      <c r="C13873" s="5">
        <v>0</v>
      </c>
    </row>
    <row r="13874" spans="2:3" x14ac:dyDescent="0.3">
      <c r="B13874" s="4" t="s">
        <v>11506</v>
      </c>
      <c r="C13874" s="5">
        <v>0</v>
      </c>
    </row>
    <row r="13875" spans="2:3" x14ac:dyDescent="0.3">
      <c r="B13875" s="4" t="s">
        <v>12385</v>
      </c>
      <c r="C13875" s="5">
        <v>0</v>
      </c>
    </row>
    <row r="13876" spans="2:3" x14ac:dyDescent="0.3">
      <c r="B13876" s="4" t="s">
        <v>11769</v>
      </c>
      <c r="C13876" s="5">
        <v>0</v>
      </c>
    </row>
    <row r="13877" spans="2:3" x14ac:dyDescent="0.3">
      <c r="B13877" s="4" t="s">
        <v>11394</v>
      </c>
      <c r="C13877" s="5">
        <v>0</v>
      </c>
    </row>
    <row r="13878" spans="2:3" x14ac:dyDescent="0.3">
      <c r="B13878" s="4" t="s">
        <v>12635</v>
      </c>
      <c r="C13878" s="5">
        <v>0</v>
      </c>
    </row>
    <row r="13879" spans="2:3" x14ac:dyDescent="0.3">
      <c r="B13879" s="4" t="s">
        <v>11877</v>
      </c>
      <c r="C13879" s="5">
        <v>0</v>
      </c>
    </row>
    <row r="13880" spans="2:3" x14ac:dyDescent="0.3">
      <c r="B13880" s="4" t="s">
        <v>11978</v>
      </c>
      <c r="C13880" s="5">
        <v>0</v>
      </c>
    </row>
    <row r="13881" spans="2:3" x14ac:dyDescent="0.3">
      <c r="B13881" s="4" t="s">
        <v>11878</v>
      </c>
      <c r="C13881" s="5">
        <v>0</v>
      </c>
    </row>
    <row r="13882" spans="2:3" x14ac:dyDescent="0.3">
      <c r="B13882" s="4" t="s">
        <v>11981</v>
      </c>
      <c r="C13882" s="5">
        <v>0</v>
      </c>
    </row>
    <row r="13883" spans="2:3" x14ac:dyDescent="0.3">
      <c r="B13883" s="4" t="s">
        <v>12389</v>
      </c>
      <c r="C13883" s="5">
        <v>0</v>
      </c>
    </row>
    <row r="13884" spans="2:3" x14ac:dyDescent="0.3">
      <c r="B13884" s="4" t="s">
        <v>12647</v>
      </c>
      <c r="C13884" s="5">
        <v>0</v>
      </c>
    </row>
    <row r="13885" spans="2:3" x14ac:dyDescent="0.3">
      <c r="B13885" s="4" t="s">
        <v>11614</v>
      </c>
      <c r="C13885" s="5">
        <v>0</v>
      </c>
    </row>
    <row r="13886" spans="2:3" x14ac:dyDescent="0.3">
      <c r="B13886" s="4" t="s">
        <v>12651</v>
      </c>
      <c r="C13886" s="5">
        <v>0</v>
      </c>
    </row>
    <row r="13887" spans="2:3" x14ac:dyDescent="0.3">
      <c r="B13887" s="4" t="s">
        <v>12391</v>
      </c>
      <c r="C13887" s="5">
        <v>0</v>
      </c>
    </row>
    <row r="13888" spans="2:3" x14ac:dyDescent="0.3">
      <c r="B13888" s="4" t="s">
        <v>12228</v>
      </c>
      <c r="C13888" s="5">
        <v>0</v>
      </c>
    </row>
    <row r="13889" spans="2:3" x14ac:dyDescent="0.3">
      <c r="B13889" s="4" t="s">
        <v>12258</v>
      </c>
      <c r="C13889" s="5">
        <v>0</v>
      </c>
    </row>
    <row r="13890" spans="2:3" x14ac:dyDescent="0.3">
      <c r="B13890" s="4" t="s">
        <v>11675</v>
      </c>
      <c r="C13890" s="5">
        <v>0</v>
      </c>
    </row>
    <row r="13891" spans="2:3" x14ac:dyDescent="0.3">
      <c r="B13891" s="4" t="s">
        <v>12393</v>
      </c>
      <c r="C13891" s="5">
        <v>0</v>
      </c>
    </row>
    <row r="13892" spans="2:3" x14ac:dyDescent="0.3">
      <c r="B13892" s="4" t="s">
        <v>11366</v>
      </c>
      <c r="C13892" s="5">
        <v>0</v>
      </c>
    </row>
    <row r="13893" spans="2:3" x14ac:dyDescent="0.3">
      <c r="B13893" s="4" t="s">
        <v>11471</v>
      </c>
      <c r="C13893" s="5">
        <v>0</v>
      </c>
    </row>
    <row r="13894" spans="2:3" x14ac:dyDescent="0.3">
      <c r="B13894" s="4" t="s">
        <v>12667</v>
      </c>
      <c r="C13894" s="5">
        <v>0</v>
      </c>
    </row>
    <row r="13895" spans="2:3" x14ac:dyDescent="0.3">
      <c r="B13895" s="4" t="s">
        <v>11472</v>
      </c>
      <c r="C13895" s="5">
        <v>0</v>
      </c>
    </row>
    <row r="13896" spans="2:3" x14ac:dyDescent="0.3">
      <c r="B13896" s="4" t="s">
        <v>11681</v>
      </c>
      <c r="C13896" s="5">
        <v>0</v>
      </c>
    </row>
    <row r="13897" spans="2:3" x14ac:dyDescent="0.3">
      <c r="B13897" s="4" t="s">
        <v>11473</v>
      </c>
      <c r="C13897" s="5">
        <v>0</v>
      </c>
    </row>
    <row r="13898" spans="2:3" x14ac:dyDescent="0.3">
      <c r="B13898" s="4" t="s">
        <v>12677</v>
      </c>
      <c r="C13898" s="5">
        <v>0</v>
      </c>
    </row>
    <row r="13899" spans="2:3" x14ac:dyDescent="0.3">
      <c r="B13899" s="4" t="s">
        <v>11883</v>
      </c>
      <c r="C13899" s="5">
        <v>0</v>
      </c>
    </row>
    <row r="13900" spans="2:3" x14ac:dyDescent="0.3">
      <c r="B13900" s="4" t="s">
        <v>12681</v>
      </c>
      <c r="C13900" s="5">
        <v>0</v>
      </c>
    </row>
    <row r="13901" spans="2:3" x14ac:dyDescent="0.3">
      <c r="B13901" s="4" t="s">
        <v>11618</v>
      </c>
      <c r="C13901" s="5">
        <v>0</v>
      </c>
    </row>
    <row r="13902" spans="2:3" x14ac:dyDescent="0.3">
      <c r="B13902" s="4" t="s">
        <v>12001</v>
      </c>
      <c r="C13902" s="5">
        <v>0</v>
      </c>
    </row>
    <row r="13903" spans="2:3" x14ac:dyDescent="0.3">
      <c r="B13903" s="4" t="s">
        <v>11474</v>
      </c>
      <c r="C13903" s="5">
        <v>0</v>
      </c>
    </row>
    <row r="13904" spans="2:3" x14ac:dyDescent="0.3">
      <c r="B13904" s="4" t="s">
        <v>12003</v>
      </c>
      <c r="C13904" s="5">
        <v>0</v>
      </c>
    </row>
    <row r="13905" spans="2:3" x14ac:dyDescent="0.3">
      <c r="B13905" s="4" t="s">
        <v>12400</v>
      </c>
      <c r="C13905" s="5">
        <v>0</v>
      </c>
    </row>
    <row r="13906" spans="2:3" x14ac:dyDescent="0.3">
      <c r="B13906" s="4" t="s">
        <v>11417</v>
      </c>
      <c r="C13906" s="5">
        <v>0</v>
      </c>
    </row>
    <row r="13907" spans="2:3" x14ac:dyDescent="0.3">
      <c r="B13907" s="4" t="s">
        <v>12213</v>
      </c>
      <c r="C13907" s="5">
        <v>0</v>
      </c>
    </row>
    <row r="13908" spans="2:3" x14ac:dyDescent="0.3">
      <c r="B13908" s="4" t="s">
        <v>12125</v>
      </c>
      <c r="C13908" s="5">
        <v>0</v>
      </c>
    </row>
    <row r="13909" spans="2:3" x14ac:dyDescent="0.3">
      <c r="B13909" s="4" t="s">
        <v>11740</v>
      </c>
      <c r="C13909" s="5">
        <v>0</v>
      </c>
    </row>
    <row r="13910" spans="2:3" x14ac:dyDescent="0.3">
      <c r="B13910" s="4" t="s">
        <v>12701</v>
      </c>
      <c r="C13910" s="5">
        <v>0</v>
      </c>
    </row>
    <row r="13911" spans="2:3" x14ac:dyDescent="0.3">
      <c r="B13911" s="4" t="s">
        <v>11886</v>
      </c>
      <c r="C13911" s="5">
        <v>0</v>
      </c>
    </row>
    <row r="13912" spans="2:3" x14ac:dyDescent="0.3">
      <c r="B13912" s="4" t="s">
        <v>11518</v>
      </c>
      <c r="C13912" s="5">
        <v>0</v>
      </c>
    </row>
    <row r="13913" spans="2:3" x14ac:dyDescent="0.3">
      <c r="B13913" s="4" t="s">
        <v>11620</v>
      </c>
      <c r="C13913" s="5">
        <v>0</v>
      </c>
    </row>
    <row r="13914" spans="2:3" x14ac:dyDescent="0.3">
      <c r="B13914" s="4" t="s">
        <v>11774</v>
      </c>
      <c r="C13914" s="5">
        <v>0</v>
      </c>
    </row>
    <row r="13915" spans="2:3" x14ac:dyDescent="0.3">
      <c r="B13915" s="4" t="s">
        <v>11791</v>
      </c>
      <c r="C13915" s="5">
        <v>0</v>
      </c>
    </row>
    <row r="13916" spans="2:3" x14ac:dyDescent="0.3">
      <c r="B13916" s="4" t="s">
        <v>12127</v>
      </c>
      <c r="C13916" s="5">
        <v>0</v>
      </c>
    </row>
    <row r="13917" spans="2:3" x14ac:dyDescent="0.3">
      <c r="B13917" s="4" t="s">
        <v>12406</v>
      </c>
      <c r="C13917" s="5">
        <v>0</v>
      </c>
    </row>
    <row r="13918" spans="2:3" x14ac:dyDescent="0.3">
      <c r="B13918" s="4" t="s">
        <v>12305</v>
      </c>
      <c r="C13918" s="5">
        <v>0</v>
      </c>
    </row>
    <row r="13919" spans="2:3" x14ac:dyDescent="0.3">
      <c r="B13919" s="4" t="s">
        <v>12110</v>
      </c>
      <c r="C13919" s="5">
        <v>0</v>
      </c>
    </row>
    <row r="13920" spans="2:3" x14ac:dyDescent="0.3">
      <c r="B13920" s="4" t="s">
        <v>11693</v>
      </c>
      <c r="C13920" s="5">
        <v>0</v>
      </c>
    </row>
    <row r="13921" spans="2:3" x14ac:dyDescent="0.3">
      <c r="B13921" s="4" t="s">
        <v>11889</v>
      </c>
      <c r="C13921" s="5">
        <v>0</v>
      </c>
    </row>
    <row r="13922" spans="2:3" x14ac:dyDescent="0.3">
      <c r="B13922" s="4" t="s">
        <v>12725</v>
      </c>
      <c r="C13922" s="5">
        <v>0</v>
      </c>
    </row>
    <row r="13923" spans="2:3" x14ac:dyDescent="0.3">
      <c r="B13923" s="4" t="s">
        <v>12145</v>
      </c>
      <c r="C13923" s="5">
        <v>0</v>
      </c>
    </row>
    <row r="13924" spans="2:3" x14ac:dyDescent="0.3">
      <c r="B13924" s="4" t="s">
        <v>11697</v>
      </c>
      <c r="C13924" s="5">
        <v>0</v>
      </c>
    </row>
    <row r="13925" spans="2:3" x14ac:dyDescent="0.3">
      <c r="B13925" s="4" t="s">
        <v>11814</v>
      </c>
      <c r="C13925" s="5">
        <v>0</v>
      </c>
    </row>
    <row r="13926" spans="2:3" x14ac:dyDescent="0.3">
      <c r="B13926" s="4" t="s">
        <v>12028</v>
      </c>
      <c r="C13926" s="5">
        <v>0</v>
      </c>
    </row>
    <row r="13927" spans="2:3" x14ac:dyDescent="0.3">
      <c r="B13927" s="4" t="s">
        <v>11476</v>
      </c>
      <c r="C13927" s="5">
        <v>0</v>
      </c>
    </row>
    <row r="13928" spans="2:3" x14ac:dyDescent="0.3">
      <c r="B13928" s="4" t="s">
        <v>11700</v>
      </c>
      <c r="C13928" s="5">
        <v>0</v>
      </c>
    </row>
    <row r="13929" spans="2:3" x14ac:dyDescent="0.3">
      <c r="B13929" s="4" t="s">
        <v>11538</v>
      </c>
      <c r="C13929" s="5">
        <v>0</v>
      </c>
    </row>
    <row r="13930" spans="2:3" x14ac:dyDescent="0.3">
      <c r="B13930" s="4" t="s">
        <v>11572</v>
      </c>
      <c r="C13930" s="5">
        <v>0</v>
      </c>
    </row>
    <row r="13931" spans="2:3" x14ac:dyDescent="0.3">
      <c r="B13931" s="4" t="s">
        <v>11477</v>
      </c>
      <c r="C13931" s="5">
        <v>0</v>
      </c>
    </row>
    <row r="13932" spans="2:3" x14ac:dyDescent="0.3">
      <c r="B13932" s="4" t="s">
        <v>11702</v>
      </c>
      <c r="C13932" s="5">
        <v>0</v>
      </c>
    </row>
    <row r="13933" spans="2:3" x14ac:dyDescent="0.3">
      <c r="B13933" s="4" t="s">
        <v>12414</v>
      </c>
      <c r="C13933" s="5">
        <v>0</v>
      </c>
    </row>
    <row r="13934" spans="2:3" x14ac:dyDescent="0.3">
      <c r="B13934" s="4" t="s">
        <v>11703</v>
      </c>
      <c r="C13934" s="5">
        <v>0</v>
      </c>
    </row>
    <row r="13935" spans="2:3" x14ac:dyDescent="0.3">
      <c r="B13935" s="4" t="s">
        <v>12415</v>
      </c>
      <c r="C13935" s="5">
        <v>0</v>
      </c>
    </row>
    <row r="13936" spans="2:3" x14ac:dyDescent="0.3">
      <c r="B13936" s="4" t="s">
        <v>11704</v>
      </c>
      <c r="C13936" s="5">
        <v>0</v>
      </c>
    </row>
    <row r="13937" spans="2:3" x14ac:dyDescent="0.3">
      <c r="B13937" s="4" t="s">
        <v>11754</v>
      </c>
      <c r="C13937" s="5">
        <v>0</v>
      </c>
    </row>
    <row r="13938" spans="2:3" x14ac:dyDescent="0.3">
      <c r="B13938" s="4" t="s">
        <v>11371</v>
      </c>
      <c r="C13938" s="5">
        <v>0</v>
      </c>
    </row>
    <row r="13939" spans="2:3" x14ac:dyDescent="0.3">
      <c r="B13939" s="4" t="s">
        <v>12216</v>
      </c>
      <c r="C13939" s="5">
        <v>0</v>
      </c>
    </row>
    <row r="13940" spans="2:3" x14ac:dyDescent="0.3">
      <c r="B13940" s="4" t="s">
        <v>12761</v>
      </c>
      <c r="C13940" s="5">
        <v>0</v>
      </c>
    </row>
    <row r="13941" spans="2:3" x14ac:dyDescent="0.3">
      <c r="B13941" s="4" t="s">
        <v>11360</v>
      </c>
      <c r="C13941" s="5">
        <v>0</v>
      </c>
    </row>
    <row r="13942" spans="2:3" x14ac:dyDescent="0.3">
      <c r="B13942" s="4" t="s">
        <v>12765</v>
      </c>
      <c r="C13942" s="5">
        <v>0</v>
      </c>
    </row>
    <row r="13943" spans="2:3" x14ac:dyDescent="0.3">
      <c r="B13943" s="4" t="s">
        <v>11479</v>
      </c>
      <c r="C13943" s="5">
        <v>0</v>
      </c>
    </row>
    <row r="13944" spans="2:3" x14ac:dyDescent="0.3">
      <c r="B13944" s="4" t="s">
        <v>12769</v>
      </c>
      <c r="C13944" s="5">
        <v>0</v>
      </c>
    </row>
    <row r="13945" spans="2:3" x14ac:dyDescent="0.3">
      <c r="B13945" s="4" t="s">
        <v>11734</v>
      </c>
      <c r="C13945" s="5">
        <v>0</v>
      </c>
    </row>
    <row r="13946" spans="2:3" x14ac:dyDescent="0.3">
      <c r="B13946" s="4" t="s">
        <v>12191</v>
      </c>
      <c r="C13946" s="5">
        <v>0</v>
      </c>
    </row>
    <row r="13947" spans="2:3" x14ac:dyDescent="0.3">
      <c r="B13947" s="4" t="s">
        <v>11731</v>
      </c>
      <c r="C13947" s="5">
        <v>0</v>
      </c>
    </row>
    <row r="13948" spans="2:3" x14ac:dyDescent="0.3">
      <c r="B13948" s="4" t="s">
        <v>11334</v>
      </c>
      <c r="C13948" s="5">
        <v>0</v>
      </c>
    </row>
    <row r="13949" spans="2:3" x14ac:dyDescent="0.3">
      <c r="B13949" s="4" t="s">
        <v>11480</v>
      </c>
      <c r="C13949" s="5">
        <v>0</v>
      </c>
    </row>
    <row r="13950" spans="2:3" x14ac:dyDescent="0.3">
      <c r="B13950" s="4" t="s">
        <v>11712</v>
      </c>
      <c r="C13950" s="5">
        <v>0</v>
      </c>
    </row>
    <row r="13951" spans="2:3" x14ac:dyDescent="0.3">
      <c r="B13951" s="4" t="s">
        <v>12423</v>
      </c>
      <c r="C13951" s="5">
        <v>0</v>
      </c>
    </row>
    <row r="13952" spans="2:3" x14ac:dyDescent="0.3">
      <c r="B13952" s="4" t="s">
        <v>12785</v>
      </c>
      <c r="C13952" s="5">
        <v>0</v>
      </c>
    </row>
    <row r="13953" spans="2:3" x14ac:dyDescent="0.3">
      <c r="B13953" s="4" t="s">
        <v>12424</v>
      </c>
      <c r="C13953" s="5">
        <v>0</v>
      </c>
    </row>
    <row r="13954" spans="2:3" x14ac:dyDescent="0.3">
      <c r="B13954" s="4" t="s">
        <v>12789</v>
      </c>
      <c r="C13954" s="5">
        <v>0</v>
      </c>
    </row>
    <row r="13955" spans="2:3" x14ac:dyDescent="0.3">
      <c r="B13955" s="4" t="s">
        <v>11629</v>
      </c>
      <c r="C13955" s="5">
        <v>0</v>
      </c>
    </row>
    <row r="13956" spans="2:3" x14ac:dyDescent="0.3">
      <c r="B13956" s="4" t="s">
        <v>12793</v>
      </c>
      <c r="C13956" s="5">
        <v>0</v>
      </c>
    </row>
    <row r="13957" spans="2:3" x14ac:dyDescent="0.3">
      <c r="B13957" s="4" t="s">
        <v>12426</v>
      </c>
      <c r="C13957" s="5">
        <v>0</v>
      </c>
    </row>
    <row r="13958" spans="2:3" x14ac:dyDescent="0.3">
      <c r="B13958" s="4" t="s">
        <v>12064</v>
      </c>
      <c r="C13958" s="5">
        <v>0</v>
      </c>
    </row>
    <row r="13959" spans="2:3" x14ac:dyDescent="0.3">
      <c r="B13959" s="4" t="s">
        <v>12427</v>
      </c>
      <c r="C13959" s="5">
        <v>0</v>
      </c>
    </row>
    <row r="13960" spans="2:3" x14ac:dyDescent="0.3">
      <c r="B13960" s="4" t="s">
        <v>11784</v>
      </c>
      <c r="C13960" s="5">
        <v>0</v>
      </c>
    </row>
    <row r="13961" spans="2:3" x14ac:dyDescent="0.3">
      <c r="B13961" s="4" t="s">
        <v>11547</v>
      </c>
      <c r="C13961" s="5">
        <v>0</v>
      </c>
    </row>
    <row r="13962" spans="2:3" x14ac:dyDescent="0.3">
      <c r="B13962" s="4" t="s">
        <v>12234</v>
      </c>
      <c r="C13962" s="5">
        <v>0</v>
      </c>
    </row>
    <row r="13963" spans="2:3" x14ac:dyDescent="0.3">
      <c r="B13963" s="4" t="s">
        <v>12261</v>
      </c>
      <c r="C13963" s="5">
        <v>0</v>
      </c>
    </row>
    <row r="13964" spans="2:3" x14ac:dyDescent="0.3">
      <c r="B13964" s="4" t="s">
        <v>11719</v>
      </c>
      <c r="C13964" s="5">
        <v>0</v>
      </c>
    </row>
    <row r="13965" spans="2:3" x14ac:dyDescent="0.3">
      <c r="B13965" s="4" t="s">
        <v>11900</v>
      </c>
      <c r="C13965" s="5">
        <v>0</v>
      </c>
    </row>
    <row r="13966" spans="2:3" x14ac:dyDescent="0.3">
      <c r="B13966" s="4" t="s">
        <v>12813</v>
      </c>
      <c r="C13966" s="5">
        <v>0</v>
      </c>
    </row>
    <row r="13967" spans="2:3" x14ac:dyDescent="0.3">
      <c r="B13967" s="4" t="s">
        <v>12431</v>
      </c>
      <c r="C13967" s="5">
        <v>0</v>
      </c>
    </row>
    <row r="13968" spans="2:3" x14ac:dyDescent="0.3">
      <c r="B13968" s="4" t="s">
        <v>12078</v>
      </c>
      <c r="C13968" s="5">
        <v>0</v>
      </c>
    </row>
    <row r="13969" spans="2:3" x14ac:dyDescent="0.3">
      <c r="B13969" s="4" t="s">
        <v>11540</v>
      </c>
      <c r="C13969" s="5">
        <v>0</v>
      </c>
    </row>
    <row r="13970" spans="2:3" x14ac:dyDescent="0.3">
      <c r="B13970" s="4" t="s">
        <v>12302</v>
      </c>
      <c r="C13970" s="5">
        <v>0</v>
      </c>
    </row>
    <row r="13971" spans="2:3" x14ac:dyDescent="0.3">
      <c r="B13971" s="4" t="s">
        <v>11901</v>
      </c>
      <c r="C13971" s="5">
        <v>0</v>
      </c>
    </row>
    <row r="13972" spans="2:3" x14ac:dyDescent="0.3">
      <c r="B13972" s="4" t="s">
        <v>12825</v>
      </c>
      <c r="C13972" s="5">
        <v>0</v>
      </c>
    </row>
    <row r="13973" spans="2:3" x14ac:dyDescent="0.3">
      <c r="B13973" s="4" t="s">
        <v>11445</v>
      </c>
      <c r="C13973" s="5">
        <v>0</v>
      </c>
    </row>
    <row r="13974" spans="2:3" x14ac:dyDescent="0.3">
      <c r="B13974" s="4" t="s">
        <v>12198</v>
      </c>
      <c r="C13974" s="5">
        <v>0</v>
      </c>
    </row>
    <row r="13975" spans="2:3" x14ac:dyDescent="0.3">
      <c r="B13975" s="4" t="s">
        <v>12435</v>
      </c>
      <c r="C13975" s="5">
        <v>0</v>
      </c>
    </row>
    <row r="13976" spans="2:3" x14ac:dyDescent="0.3">
      <c r="B13976" s="4" t="s">
        <v>12833</v>
      </c>
      <c r="C13976" s="5">
        <v>0</v>
      </c>
    </row>
    <row r="13977" spans="2:3" x14ac:dyDescent="0.3">
      <c r="B13977" s="4" t="s">
        <v>12436</v>
      </c>
      <c r="C13977" s="5">
        <v>0</v>
      </c>
    </row>
    <row r="13978" spans="2:3" x14ac:dyDescent="0.3">
      <c r="B13978" s="4" t="s">
        <v>12090</v>
      </c>
      <c r="C13978" s="5">
        <v>0</v>
      </c>
    </row>
    <row r="13979" spans="2:3" x14ac:dyDescent="0.3">
      <c r="B13979" s="4" t="s">
        <v>11631</v>
      </c>
      <c r="C13979" s="5">
        <v>0</v>
      </c>
    </row>
    <row r="13980" spans="2:3" x14ac:dyDescent="0.3">
      <c r="B13980" s="4" t="s">
        <v>12091</v>
      </c>
      <c r="C13980" s="5">
        <v>0</v>
      </c>
    </row>
    <row r="13981" spans="2:3" x14ac:dyDescent="0.3">
      <c r="B13981" s="4" t="s">
        <v>12438</v>
      </c>
      <c r="C13981" s="5">
        <v>0</v>
      </c>
    </row>
    <row r="13982" spans="2:3" x14ac:dyDescent="0.3">
      <c r="B13982" s="4" t="s">
        <v>12845</v>
      </c>
      <c r="C13982" s="5">
        <v>0</v>
      </c>
    </row>
    <row r="13983" spans="2:3" x14ac:dyDescent="0.3">
      <c r="B13983" s="4" t="s">
        <v>12439</v>
      </c>
      <c r="C13983" s="5">
        <v>0</v>
      </c>
    </row>
    <row r="13984" spans="2:3" x14ac:dyDescent="0.3">
      <c r="B13984" s="4" t="s">
        <v>12224</v>
      </c>
      <c r="C13984" s="5">
        <v>0</v>
      </c>
    </row>
    <row r="13985" spans="2:3" x14ac:dyDescent="0.3">
      <c r="B13985" s="4" t="s">
        <v>12123</v>
      </c>
      <c r="C13985" s="5">
        <v>0</v>
      </c>
    </row>
    <row r="13986" spans="2:3" x14ac:dyDescent="0.3">
      <c r="B13986" s="4" t="s">
        <v>11407</v>
      </c>
      <c r="C13986" s="5">
        <v>0</v>
      </c>
    </row>
    <row r="13987" spans="2:3" x14ac:dyDescent="0.3">
      <c r="B13987" s="4" t="s">
        <v>11377</v>
      </c>
      <c r="C13987" s="5">
        <v>0</v>
      </c>
    </row>
    <row r="13988" spans="2:3" x14ac:dyDescent="0.3">
      <c r="B13988" s="4" t="s">
        <v>12580</v>
      </c>
      <c r="C13988" s="5">
        <v>0</v>
      </c>
    </row>
    <row r="13989" spans="2:3" x14ac:dyDescent="0.3">
      <c r="B13989" s="4" t="s">
        <v>11904</v>
      </c>
      <c r="C13989" s="5">
        <v>0</v>
      </c>
    </row>
    <row r="13990" spans="2:3" x14ac:dyDescent="0.3">
      <c r="B13990" s="4" t="s">
        <v>11331</v>
      </c>
      <c r="C13990" s="5">
        <v>0</v>
      </c>
    </row>
    <row r="13991" spans="2:3" x14ac:dyDescent="0.3">
      <c r="B13991" s="4" t="s">
        <v>11746</v>
      </c>
      <c r="C13991" s="5">
        <v>0</v>
      </c>
    </row>
    <row r="13992" spans="2:3" x14ac:dyDescent="0.3">
      <c r="B13992" s="4" t="s">
        <v>11952</v>
      </c>
      <c r="C13992" s="5">
        <v>0</v>
      </c>
    </row>
    <row r="13993" spans="2:3" x14ac:dyDescent="0.3">
      <c r="B13993" s="4" t="s">
        <v>11482</v>
      </c>
      <c r="C13993" s="5">
        <v>0</v>
      </c>
    </row>
    <row r="13994" spans="2:3" x14ac:dyDescent="0.3">
      <c r="B13994" s="4" t="s">
        <v>11824</v>
      </c>
      <c r="C13994" s="5">
        <v>0</v>
      </c>
    </row>
    <row r="13995" spans="2:3" x14ac:dyDescent="0.3">
      <c r="B13995" s="4" t="s">
        <v>12445</v>
      </c>
      <c r="C13995" s="5">
        <v>0</v>
      </c>
    </row>
    <row r="13996" spans="2:3" x14ac:dyDescent="0.3">
      <c r="B13996" s="4" t="s">
        <v>11954</v>
      </c>
      <c r="C13996" s="5">
        <v>0</v>
      </c>
    </row>
    <row r="13997" spans="2:3" x14ac:dyDescent="0.3">
      <c r="B13997" s="4" t="s">
        <v>12446</v>
      </c>
      <c r="C13997" s="5">
        <v>0</v>
      </c>
    </row>
    <row r="13998" spans="2:3" x14ac:dyDescent="0.3">
      <c r="B13998" s="4" t="s">
        <v>11449</v>
      </c>
      <c r="C13998" s="5">
        <v>0</v>
      </c>
    </row>
    <row r="13999" spans="2:3" x14ac:dyDescent="0.3">
      <c r="B13999" s="4" t="s">
        <v>12447</v>
      </c>
      <c r="C13999" s="5">
        <v>0</v>
      </c>
    </row>
    <row r="14000" spans="2:3" x14ac:dyDescent="0.3">
      <c r="B14000" s="4" t="s">
        <v>12592</v>
      </c>
      <c r="C14000" s="5">
        <v>0</v>
      </c>
    </row>
    <row r="14001" spans="2:3" x14ac:dyDescent="0.3">
      <c r="B14001" s="4" t="s">
        <v>11804</v>
      </c>
      <c r="C14001" s="5">
        <v>0</v>
      </c>
    </row>
    <row r="14002" spans="2:3" x14ac:dyDescent="0.3">
      <c r="B14002" s="4" t="s">
        <v>12594</v>
      </c>
      <c r="C14002" s="5">
        <v>0</v>
      </c>
    </row>
    <row r="14003" spans="2:3" x14ac:dyDescent="0.3">
      <c r="B14003" s="4" t="s">
        <v>12449</v>
      </c>
      <c r="C14003" s="5">
        <v>0</v>
      </c>
    </row>
    <row r="14004" spans="2:3" x14ac:dyDescent="0.3">
      <c r="B14004" s="4" t="s">
        <v>11363</v>
      </c>
      <c r="C14004" s="5">
        <v>0</v>
      </c>
    </row>
    <row r="14005" spans="2:3" x14ac:dyDescent="0.3">
      <c r="B14005" s="4" t="s">
        <v>12450</v>
      </c>
      <c r="C14005" s="5">
        <v>0</v>
      </c>
    </row>
    <row r="14006" spans="2:3" x14ac:dyDescent="0.3">
      <c r="B14006" s="4" t="s">
        <v>11957</v>
      </c>
      <c r="C14006" s="5">
        <v>0</v>
      </c>
    </row>
    <row r="14007" spans="2:3" x14ac:dyDescent="0.3">
      <c r="B14007" s="4" t="s">
        <v>12451</v>
      </c>
      <c r="C14007" s="5">
        <v>0</v>
      </c>
    </row>
    <row r="14008" spans="2:3" x14ac:dyDescent="0.3">
      <c r="B14008" s="4" t="s">
        <v>11826</v>
      </c>
      <c r="C14008" s="5">
        <v>0</v>
      </c>
    </row>
    <row r="14009" spans="2:3" x14ac:dyDescent="0.3">
      <c r="B14009" s="4" t="s">
        <v>11483</v>
      </c>
      <c r="C14009" s="5">
        <v>0</v>
      </c>
    </row>
    <row r="14010" spans="2:3" x14ac:dyDescent="0.3">
      <c r="B14010" s="4" t="s">
        <v>12602</v>
      </c>
      <c r="C14010" s="5">
        <v>0</v>
      </c>
    </row>
    <row r="14011" spans="2:3" x14ac:dyDescent="0.3">
      <c r="B14011" s="4" t="s">
        <v>12151</v>
      </c>
      <c r="C14011" s="5">
        <v>0</v>
      </c>
    </row>
    <row r="14012" spans="2:3" x14ac:dyDescent="0.3">
      <c r="B14012" s="4" t="s">
        <v>12202</v>
      </c>
      <c r="C14012" s="5">
        <v>0</v>
      </c>
    </row>
    <row r="14013" spans="2:3" x14ac:dyDescent="0.3">
      <c r="B14013" s="4" t="s">
        <v>12454</v>
      </c>
      <c r="C14013" s="5">
        <v>0</v>
      </c>
    </row>
    <row r="14014" spans="2:3" x14ac:dyDescent="0.3">
      <c r="B14014" s="4" t="s">
        <v>11663</v>
      </c>
      <c r="C14014" s="5">
        <v>0</v>
      </c>
    </row>
    <row r="14015" spans="2:3" x14ac:dyDescent="0.3">
      <c r="B14015" s="4" t="s">
        <v>12455</v>
      </c>
      <c r="C14015" s="5">
        <v>0</v>
      </c>
    </row>
    <row r="14016" spans="2:3" x14ac:dyDescent="0.3">
      <c r="B14016" s="4" t="s">
        <v>12608</v>
      </c>
      <c r="C14016" s="5">
        <v>0</v>
      </c>
    </row>
    <row r="14017" spans="2:3" x14ac:dyDescent="0.3">
      <c r="B14017" s="4" t="s">
        <v>12152</v>
      </c>
      <c r="C14017" s="5">
        <v>0</v>
      </c>
    </row>
    <row r="14018" spans="2:3" x14ac:dyDescent="0.3">
      <c r="B14018" s="4" t="s">
        <v>11364</v>
      </c>
      <c r="C14018" s="5">
        <v>0</v>
      </c>
    </row>
    <row r="14019" spans="2:3" x14ac:dyDescent="0.3">
      <c r="B14019" s="4" t="s">
        <v>12457</v>
      </c>
      <c r="C14019" s="5">
        <v>0</v>
      </c>
    </row>
    <row r="14020" spans="2:3" x14ac:dyDescent="0.3">
      <c r="B14020" s="4" t="s">
        <v>11410</v>
      </c>
      <c r="C14020" s="5">
        <v>0</v>
      </c>
    </row>
    <row r="14021" spans="2:3" x14ac:dyDescent="0.3">
      <c r="B14021" s="4" t="s">
        <v>11453</v>
      </c>
      <c r="C14021" s="5">
        <v>0</v>
      </c>
    </row>
    <row r="14022" spans="2:3" x14ac:dyDescent="0.3">
      <c r="B14022" s="4" t="s">
        <v>11965</v>
      </c>
      <c r="C14022" s="5">
        <v>0</v>
      </c>
    </row>
    <row r="14023" spans="2:3" x14ac:dyDescent="0.3">
      <c r="B14023" s="4" t="s">
        <v>12459</v>
      </c>
      <c r="C14023" s="5">
        <v>0</v>
      </c>
    </row>
    <row r="14024" spans="2:3" x14ac:dyDescent="0.3">
      <c r="B14024" s="4" t="s">
        <v>11966</v>
      </c>
      <c r="C14024" s="5">
        <v>0</v>
      </c>
    </row>
    <row r="14025" spans="2:3" x14ac:dyDescent="0.3">
      <c r="B14025" s="4" t="s">
        <v>12204</v>
      </c>
      <c r="C14025" s="5">
        <v>0</v>
      </c>
    </row>
    <row r="14026" spans="2:3" x14ac:dyDescent="0.3">
      <c r="B14026" s="4" t="s">
        <v>11504</v>
      </c>
      <c r="C14026" s="5">
        <v>0</v>
      </c>
    </row>
    <row r="14027" spans="2:3" x14ac:dyDescent="0.3">
      <c r="B14027" s="4" t="s">
        <v>11549</v>
      </c>
      <c r="C14027" s="5">
        <v>0</v>
      </c>
    </row>
    <row r="14028" spans="2:3" x14ac:dyDescent="0.3">
      <c r="B14028" s="4" t="s">
        <v>12620</v>
      </c>
      <c r="C14028" s="5">
        <v>0</v>
      </c>
    </row>
    <row r="14029" spans="2:3" x14ac:dyDescent="0.3">
      <c r="B14029" s="4" t="s">
        <v>12462</v>
      </c>
      <c r="C14029" s="5">
        <v>0</v>
      </c>
    </row>
    <row r="14030" spans="2:3" x14ac:dyDescent="0.3">
      <c r="B14030" s="4" t="s">
        <v>12622</v>
      </c>
      <c r="C14030" s="5">
        <v>0</v>
      </c>
    </row>
    <row r="14031" spans="2:3" x14ac:dyDescent="0.3">
      <c r="B14031" s="4" t="s">
        <v>11435</v>
      </c>
      <c r="C14031" s="5">
        <v>0</v>
      </c>
    </row>
    <row r="14032" spans="2:3" x14ac:dyDescent="0.3">
      <c r="B14032" s="4" t="s">
        <v>11505</v>
      </c>
      <c r="C14032" s="5">
        <v>0</v>
      </c>
    </row>
    <row r="14033" spans="2:3" x14ac:dyDescent="0.3">
      <c r="B14033" s="4" t="s">
        <v>11818</v>
      </c>
      <c r="C14033" s="5">
        <v>0</v>
      </c>
    </row>
    <row r="14034" spans="2:3" x14ac:dyDescent="0.3">
      <c r="B14034" s="4" t="s">
        <v>11972</v>
      </c>
      <c r="C14034" s="5">
        <v>0</v>
      </c>
    </row>
    <row r="14035" spans="2:3" x14ac:dyDescent="0.3">
      <c r="B14035" s="4" t="s">
        <v>11910</v>
      </c>
      <c r="C14035" s="5">
        <v>0</v>
      </c>
    </row>
    <row r="14036" spans="2:3" x14ac:dyDescent="0.3">
      <c r="B14036" s="4" t="s">
        <v>11974</v>
      </c>
      <c r="C14036" s="5">
        <v>0</v>
      </c>
    </row>
    <row r="14037" spans="2:3" x14ac:dyDescent="0.3">
      <c r="B14037" s="4" t="s">
        <v>12155</v>
      </c>
      <c r="C14037" s="5">
        <v>0</v>
      </c>
    </row>
    <row r="14038" spans="2:3" x14ac:dyDescent="0.3">
      <c r="B14038" s="4" t="s">
        <v>11976</v>
      </c>
      <c r="C14038" s="5">
        <v>0</v>
      </c>
    </row>
    <row r="14039" spans="2:3" x14ac:dyDescent="0.3">
      <c r="B14039" s="4" t="s">
        <v>12467</v>
      </c>
      <c r="C14039" s="5">
        <v>0</v>
      </c>
    </row>
    <row r="14040" spans="2:3" x14ac:dyDescent="0.3">
      <c r="B14040" s="4" t="s">
        <v>12632</v>
      </c>
      <c r="C14040" s="5">
        <v>0</v>
      </c>
    </row>
    <row r="14041" spans="2:3" x14ac:dyDescent="0.3">
      <c r="B14041" s="4" t="s">
        <v>12468</v>
      </c>
      <c r="C14041" s="5">
        <v>0</v>
      </c>
    </row>
    <row r="14042" spans="2:3" x14ac:dyDescent="0.3">
      <c r="B14042" s="4" t="s">
        <v>12634</v>
      </c>
      <c r="C14042" s="5">
        <v>0</v>
      </c>
    </row>
    <row r="14043" spans="2:3" x14ac:dyDescent="0.3">
      <c r="B14043" s="4" t="s">
        <v>12469</v>
      </c>
      <c r="C14043" s="5">
        <v>0</v>
      </c>
    </row>
    <row r="14044" spans="2:3" x14ac:dyDescent="0.3">
      <c r="B14044" s="4" t="s">
        <v>11558</v>
      </c>
      <c r="C14044" s="5">
        <v>0</v>
      </c>
    </row>
    <row r="14045" spans="2:3" x14ac:dyDescent="0.3">
      <c r="B14045" s="4" t="s">
        <v>11911</v>
      </c>
      <c r="C14045" s="5">
        <v>0</v>
      </c>
    </row>
    <row r="14046" spans="2:3" x14ac:dyDescent="0.3">
      <c r="B14046" s="4" t="s">
        <v>12103</v>
      </c>
      <c r="C14046" s="5">
        <v>0</v>
      </c>
    </row>
    <row r="14047" spans="2:3" x14ac:dyDescent="0.3">
      <c r="B14047" s="4" t="s">
        <v>12471</v>
      </c>
      <c r="C14047" s="5">
        <v>0</v>
      </c>
    </row>
    <row r="14048" spans="2:3" x14ac:dyDescent="0.3">
      <c r="B14048" s="4" t="s">
        <v>11979</v>
      </c>
      <c r="C14048" s="5">
        <v>0</v>
      </c>
    </row>
    <row r="14049" spans="2:3" x14ac:dyDescent="0.3">
      <c r="B14049" s="4" t="s">
        <v>12472</v>
      </c>
      <c r="C14049" s="5">
        <v>0</v>
      </c>
    </row>
    <row r="14050" spans="2:3" x14ac:dyDescent="0.3">
      <c r="B14050" s="4" t="s">
        <v>12283</v>
      </c>
      <c r="C14050" s="5">
        <v>0</v>
      </c>
    </row>
    <row r="14051" spans="2:3" x14ac:dyDescent="0.3">
      <c r="B14051" s="4" t="s">
        <v>12473</v>
      </c>
      <c r="C14051" s="5">
        <v>0</v>
      </c>
    </row>
    <row r="14052" spans="2:3" x14ac:dyDescent="0.3">
      <c r="B14052" s="4" t="s">
        <v>12644</v>
      </c>
      <c r="C14052" s="5">
        <v>0</v>
      </c>
    </row>
    <row r="14053" spans="2:3" x14ac:dyDescent="0.3">
      <c r="B14053" s="4" t="s">
        <v>11819</v>
      </c>
      <c r="C14053" s="5">
        <v>0</v>
      </c>
    </row>
    <row r="14054" spans="2:3" x14ac:dyDescent="0.3">
      <c r="B14054" s="4" t="s">
        <v>11365</v>
      </c>
      <c r="C14054" s="5">
        <v>0</v>
      </c>
    </row>
    <row r="14055" spans="2:3" x14ac:dyDescent="0.3">
      <c r="B14055" s="4" t="s">
        <v>12475</v>
      </c>
      <c r="C14055" s="5">
        <v>0</v>
      </c>
    </row>
    <row r="14056" spans="2:3" x14ac:dyDescent="0.3">
      <c r="B14056" s="4" t="s">
        <v>12648</v>
      </c>
      <c r="C14056" s="5">
        <v>0</v>
      </c>
    </row>
    <row r="14057" spans="2:3" x14ac:dyDescent="0.3">
      <c r="B14057" s="4" t="s">
        <v>11429</v>
      </c>
      <c r="C14057" s="5">
        <v>0</v>
      </c>
    </row>
    <row r="14058" spans="2:3" x14ac:dyDescent="0.3">
      <c r="B14058" s="4" t="s">
        <v>11672</v>
      </c>
      <c r="C14058" s="5">
        <v>0</v>
      </c>
    </row>
    <row r="14059" spans="2:3" x14ac:dyDescent="0.3">
      <c r="B14059" s="4" t="s">
        <v>11726</v>
      </c>
      <c r="C14059" s="5">
        <v>0</v>
      </c>
    </row>
    <row r="14060" spans="2:3" x14ac:dyDescent="0.3">
      <c r="B14060" s="4" t="s">
        <v>11984</v>
      </c>
      <c r="C14060" s="5">
        <v>0</v>
      </c>
    </row>
    <row r="14061" spans="2:3" x14ac:dyDescent="0.3">
      <c r="B14061" s="4" t="s">
        <v>11535</v>
      </c>
      <c r="C14061" s="5">
        <v>0</v>
      </c>
    </row>
    <row r="14062" spans="2:3" x14ac:dyDescent="0.3">
      <c r="B14062" s="4" t="s">
        <v>12654</v>
      </c>
      <c r="C14062" s="5">
        <v>0</v>
      </c>
    </row>
    <row r="14063" spans="2:3" x14ac:dyDescent="0.3">
      <c r="B14063" s="4" t="s">
        <v>12098</v>
      </c>
      <c r="C14063" s="5">
        <v>0</v>
      </c>
    </row>
    <row r="14064" spans="2:3" x14ac:dyDescent="0.3">
      <c r="B14064" s="4" t="s">
        <v>11673</v>
      </c>
      <c r="C14064" s="5">
        <v>0</v>
      </c>
    </row>
    <row r="14065" spans="2:3" x14ac:dyDescent="0.3">
      <c r="B14065" s="4" t="s">
        <v>11759</v>
      </c>
      <c r="C14065" s="5">
        <v>0</v>
      </c>
    </row>
    <row r="14066" spans="2:3" x14ac:dyDescent="0.3">
      <c r="B14066" s="4" t="s">
        <v>12658</v>
      </c>
      <c r="C14066" s="5">
        <v>0</v>
      </c>
    </row>
    <row r="14067" spans="2:3" x14ac:dyDescent="0.3">
      <c r="B14067" s="4" t="s">
        <v>12101</v>
      </c>
      <c r="C14067" s="5">
        <v>0</v>
      </c>
    </row>
    <row r="14068" spans="2:3" x14ac:dyDescent="0.3">
      <c r="B14068" s="4" t="s">
        <v>11988</v>
      </c>
      <c r="C14068" s="5">
        <v>0</v>
      </c>
    </row>
    <row r="14069" spans="2:3" x14ac:dyDescent="0.3">
      <c r="B14069" s="4" t="s">
        <v>11729</v>
      </c>
      <c r="C14069" s="5">
        <v>0</v>
      </c>
    </row>
    <row r="14070" spans="2:3" x14ac:dyDescent="0.3">
      <c r="B14070" s="4" t="s">
        <v>12662</v>
      </c>
      <c r="C14070" s="5">
        <v>0</v>
      </c>
    </row>
    <row r="14071" spans="2:3" x14ac:dyDescent="0.3">
      <c r="B14071" s="4" t="s">
        <v>11551</v>
      </c>
      <c r="C14071" s="5">
        <v>0</v>
      </c>
    </row>
    <row r="14072" spans="2:3" x14ac:dyDescent="0.3">
      <c r="B14072" s="4" t="s">
        <v>12285</v>
      </c>
      <c r="C14072" s="5">
        <v>0</v>
      </c>
    </row>
    <row r="14073" spans="2:3" x14ac:dyDescent="0.3">
      <c r="B14073" s="4" t="s">
        <v>12484</v>
      </c>
      <c r="C14073" s="5">
        <v>0</v>
      </c>
    </row>
    <row r="14074" spans="2:3" x14ac:dyDescent="0.3">
      <c r="B14074" s="4" t="s">
        <v>11512</v>
      </c>
      <c r="C14074" s="5">
        <v>0</v>
      </c>
    </row>
    <row r="14075" spans="2:3" x14ac:dyDescent="0.3">
      <c r="B14075" s="4" t="s">
        <v>12268</v>
      </c>
      <c r="C14075" s="5">
        <v>0</v>
      </c>
    </row>
    <row r="14076" spans="2:3" x14ac:dyDescent="0.3">
      <c r="B14076" s="4" t="s">
        <v>12668</v>
      </c>
      <c r="C14076" s="5">
        <v>0</v>
      </c>
    </row>
    <row r="14077" spans="2:3" x14ac:dyDescent="0.3">
      <c r="B14077" s="4" t="s">
        <v>11915</v>
      </c>
      <c r="C14077" s="5">
        <v>0</v>
      </c>
    </row>
    <row r="14078" spans="2:3" x14ac:dyDescent="0.3">
      <c r="B14078" s="4" t="s">
        <v>11513</v>
      </c>
      <c r="C14078" s="5">
        <v>0</v>
      </c>
    </row>
    <row r="14079" spans="2:3" x14ac:dyDescent="0.3">
      <c r="B14079" s="4" t="s">
        <v>12487</v>
      </c>
      <c r="C14079" s="5">
        <v>0</v>
      </c>
    </row>
    <row r="14080" spans="2:3" x14ac:dyDescent="0.3">
      <c r="B14080" s="4" t="s">
        <v>11771</v>
      </c>
      <c r="C14080" s="5">
        <v>0</v>
      </c>
    </row>
    <row r="14081" spans="2:3" x14ac:dyDescent="0.3">
      <c r="B14081" s="4" t="s">
        <v>11367</v>
      </c>
      <c r="C14081" s="5">
        <v>0</v>
      </c>
    </row>
    <row r="14082" spans="2:3" x14ac:dyDescent="0.3">
      <c r="B14082" s="4" t="s">
        <v>11998</v>
      </c>
      <c r="C14082" s="5">
        <v>0</v>
      </c>
    </row>
    <row r="14083" spans="2:3" x14ac:dyDescent="0.3">
      <c r="B14083" s="4" t="s">
        <v>12488</v>
      </c>
      <c r="C14083" s="5">
        <v>0</v>
      </c>
    </row>
    <row r="14084" spans="2:3" x14ac:dyDescent="0.3">
      <c r="B14084" s="4" t="s">
        <v>11999</v>
      </c>
      <c r="C14084" s="5">
        <v>0</v>
      </c>
    </row>
    <row r="14085" spans="2:3" x14ac:dyDescent="0.3">
      <c r="B14085" s="4" t="s">
        <v>12489</v>
      </c>
      <c r="C14085" s="5">
        <v>0</v>
      </c>
    </row>
    <row r="14086" spans="2:3" x14ac:dyDescent="0.3">
      <c r="B14086" s="4" t="s">
        <v>11772</v>
      </c>
      <c r="C14086" s="5">
        <v>0</v>
      </c>
    </row>
    <row r="14087" spans="2:3" x14ac:dyDescent="0.3">
      <c r="B14087" s="4" t="s">
        <v>11761</v>
      </c>
      <c r="C14087" s="5">
        <v>0</v>
      </c>
    </row>
    <row r="14088" spans="2:3" x14ac:dyDescent="0.3">
      <c r="B14088" s="4" t="s">
        <v>12680</v>
      </c>
      <c r="C14088" s="5">
        <v>0</v>
      </c>
    </row>
    <row r="14089" spans="2:3" x14ac:dyDescent="0.3">
      <c r="B14089" s="4" t="s">
        <v>12491</v>
      </c>
      <c r="C14089" s="5">
        <v>0</v>
      </c>
    </row>
    <row r="14090" spans="2:3" x14ac:dyDescent="0.3">
      <c r="B14090" s="4" t="s">
        <v>12682</v>
      </c>
      <c r="C14090" s="5">
        <v>0</v>
      </c>
    </row>
    <row r="14091" spans="2:3" x14ac:dyDescent="0.3">
      <c r="B14091" s="4" t="s">
        <v>11398</v>
      </c>
      <c r="C14091" s="5">
        <v>0</v>
      </c>
    </row>
    <row r="14092" spans="2:3" x14ac:dyDescent="0.3">
      <c r="B14092" s="4" t="s">
        <v>11773</v>
      </c>
      <c r="C14092" s="5">
        <v>0</v>
      </c>
    </row>
    <row r="14093" spans="2:3" x14ac:dyDescent="0.3">
      <c r="B14093" s="4" t="s">
        <v>11918</v>
      </c>
      <c r="C14093" s="5">
        <v>0</v>
      </c>
    </row>
    <row r="14094" spans="2:3" x14ac:dyDescent="0.3">
      <c r="B14094" s="4" t="s">
        <v>12686</v>
      </c>
      <c r="C14094" s="5">
        <v>0</v>
      </c>
    </row>
    <row r="14095" spans="2:3" x14ac:dyDescent="0.3">
      <c r="B14095" s="4" t="s">
        <v>11919</v>
      </c>
      <c r="C14095" s="5">
        <v>0</v>
      </c>
    </row>
    <row r="14096" spans="2:3" x14ac:dyDescent="0.3">
      <c r="B14096" s="4" t="s">
        <v>11828</v>
      </c>
      <c r="C14096" s="5">
        <v>0</v>
      </c>
    </row>
    <row r="14097" spans="2:3" x14ac:dyDescent="0.3">
      <c r="B14097" s="4" t="s">
        <v>11747</v>
      </c>
      <c r="C14097" s="5">
        <v>0</v>
      </c>
    </row>
    <row r="14098" spans="2:3" x14ac:dyDescent="0.3">
      <c r="B14098" s="4" t="s">
        <v>12690</v>
      </c>
      <c r="C14098" s="5">
        <v>0</v>
      </c>
    </row>
    <row r="14099" spans="2:3" x14ac:dyDescent="0.3">
      <c r="B14099" s="4" t="s">
        <v>12496</v>
      </c>
      <c r="C14099" s="5">
        <v>0</v>
      </c>
    </row>
    <row r="14100" spans="2:3" x14ac:dyDescent="0.3">
      <c r="B14100" s="4" t="s">
        <v>11416</v>
      </c>
      <c r="C14100" s="5">
        <v>0</v>
      </c>
    </row>
    <row r="14101" spans="2:3" x14ac:dyDescent="0.3">
      <c r="B14101" s="4" t="s">
        <v>12497</v>
      </c>
      <c r="C14101" s="5">
        <v>0</v>
      </c>
    </row>
    <row r="14102" spans="2:3" x14ac:dyDescent="0.3">
      <c r="B14102" s="4" t="s">
        <v>11685</v>
      </c>
      <c r="C14102" s="5">
        <v>0</v>
      </c>
    </row>
    <row r="14103" spans="2:3" x14ac:dyDescent="0.3">
      <c r="B14103" s="4" t="s">
        <v>11639</v>
      </c>
      <c r="C14103" s="5">
        <v>0</v>
      </c>
    </row>
    <row r="14104" spans="2:3" x14ac:dyDescent="0.3">
      <c r="B14104" s="4" t="s">
        <v>12696</v>
      </c>
      <c r="C14104" s="5">
        <v>0</v>
      </c>
    </row>
    <row r="14105" spans="2:3" x14ac:dyDescent="0.3">
      <c r="B14105" s="4" t="s">
        <v>11921</v>
      </c>
      <c r="C14105" s="5">
        <v>0</v>
      </c>
    </row>
    <row r="14106" spans="2:3" x14ac:dyDescent="0.3">
      <c r="B14106" s="4" t="s">
        <v>11368</v>
      </c>
      <c r="C14106" s="5">
        <v>0</v>
      </c>
    </row>
    <row r="14107" spans="2:3" x14ac:dyDescent="0.3">
      <c r="B14107" s="4" t="s">
        <v>12500</v>
      </c>
      <c r="C14107" s="5">
        <v>0</v>
      </c>
    </row>
    <row r="14108" spans="2:3" x14ac:dyDescent="0.3">
      <c r="B14108" s="4" t="s">
        <v>12700</v>
      </c>
      <c r="C14108" s="5">
        <v>0</v>
      </c>
    </row>
    <row r="14109" spans="2:3" x14ac:dyDescent="0.3">
      <c r="B14109" s="4" t="s">
        <v>11922</v>
      </c>
      <c r="C14109" s="5">
        <v>0</v>
      </c>
    </row>
    <row r="14110" spans="2:3" x14ac:dyDescent="0.3">
      <c r="B14110" s="4" t="s">
        <v>12702</v>
      </c>
      <c r="C14110" s="5">
        <v>0</v>
      </c>
    </row>
    <row r="14111" spans="2:3" x14ac:dyDescent="0.3">
      <c r="B14111" s="4" t="s">
        <v>11795</v>
      </c>
      <c r="C14111" s="5">
        <v>0</v>
      </c>
    </row>
    <row r="14112" spans="2:3" x14ac:dyDescent="0.3">
      <c r="B14112" s="4" t="s">
        <v>12704</v>
      </c>
      <c r="C14112" s="5">
        <v>0</v>
      </c>
    </row>
    <row r="14113" spans="2:3" x14ac:dyDescent="0.3">
      <c r="B14113" s="4" t="s">
        <v>11923</v>
      </c>
      <c r="C14113" s="5">
        <v>0</v>
      </c>
    </row>
    <row r="14114" spans="2:3" x14ac:dyDescent="0.3">
      <c r="B14114" s="4" t="s">
        <v>11688</v>
      </c>
      <c r="C14114" s="5">
        <v>0</v>
      </c>
    </row>
    <row r="14115" spans="2:3" x14ac:dyDescent="0.3">
      <c r="B14115" s="4" t="s">
        <v>11581</v>
      </c>
      <c r="C14115" s="5">
        <v>0</v>
      </c>
    </row>
    <row r="14116" spans="2:3" x14ac:dyDescent="0.3">
      <c r="B14116" s="4" t="s">
        <v>11519</v>
      </c>
      <c r="C14116" s="5">
        <v>0</v>
      </c>
    </row>
    <row r="14117" spans="2:3" x14ac:dyDescent="0.3">
      <c r="B14117" s="4" t="s">
        <v>12505</v>
      </c>
      <c r="C14117" s="5">
        <v>0</v>
      </c>
    </row>
    <row r="14118" spans="2:3" x14ac:dyDescent="0.3">
      <c r="B14118" s="4" t="s">
        <v>12710</v>
      </c>
      <c r="C14118" s="5">
        <v>0</v>
      </c>
    </row>
    <row r="14119" spans="2:3" x14ac:dyDescent="0.3">
      <c r="B14119" s="4" t="s">
        <v>11925</v>
      </c>
      <c r="C14119" s="5">
        <v>0</v>
      </c>
    </row>
    <row r="14120" spans="2:3" x14ac:dyDescent="0.3">
      <c r="B14120" s="4" t="s">
        <v>11332</v>
      </c>
      <c r="C14120" s="5">
        <v>0</v>
      </c>
    </row>
    <row r="14121" spans="2:3" x14ac:dyDescent="0.3">
      <c r="B14121" s="4" t="s">
        <v>11640</v>
      </c>
      <c r="C14121" s="5">
        <v>0</v>
      </c>
    </row>
    <row r="14122" spans="2:3" x14ac:dyDescent="0.3">
      <c r="B14122" s="4" t="s">
        <v>12291</v>
      </c>
      <c r="C14122" s="5">
        <v>0</v>
      </c>
    </row>
    <row r="14123" spans="2:3" x14ac:dyDescent="0.3">
      <c r="B14123" s="4" t="s">
        <v>12113</v>
      </c>
      <c r="C14123" s="5">
        <v>0</v>
      </c>
    </row>
    <row r="14124" spans="2:3" x14ac:dyDescent="0.3">
      <c r="B14124" s="4" t="s">
        <v>12017</v>
      </c>
      <c r="C14124" s="5">
        <v>0</v>
      </c>
    </row>
    <row r="14125" spans="2:3" x14ac:dyDescent="0.3">
      <c r="B14125" s="4" t="s">
        <v>12509</v>
      </c>
      <c r="C14125" s="5">
        <v>0</v>
      </c>
    </row>
    <row r="14126" spans="2:3" x14ac:dyDescent="0.3">
      <c r="B14126" s="4" t="s">
        <v>12718</v>
      </c>
      <c r="C14126" s="5">
        <v>0</v>
      </c>
    </row>
    <row r="14127" spans="2:3" x14ac:dyDescent="0.3">
      <c r="B14127" s="4" t="s">
        <v>12510</v>
      </c>
      <c r="C14127" s="5">
        <v>0</v>
      </c>
    </row>
    <row r="14128" spans="2:3" x14ac:dyDescent="0.3">
      <c r="B14128" s="4" t="s">
        <v>12018</v>
      </c>
      <c r="C14128" s="5">
        <v>0</v>
      </c>
    </row>
    <row r="14129" spans="2:3" x14ac:dyDescent="0.3">
      <c r="B14129" s="4" t="s">
        <v>12511</v>
      </c>
      <c r="C14129" s="5">
        <v>0</v>
      </c>
    </row>
    <row r="14130" spans="2:3" x14ac:dyDescent="0.3">
      <c r="B14130" s="4" t="s">
        <v>11777</v>
      </c>
      <c r="C14130" s="5">
        <v>0</v>
      </c>
    </row>
    <row r="14131" spans="2:3" x14ac:dyDescent="0.3">
      <c r="B14131" s="4" t="s">
        <v>11431</v>
      </c>
      <c r="C14131" s="5">
        <v>0</v>
      </c>
    </row>
    <row r="14132" spans="2:3" x14ac:dyDescent="0.3">
      <c r="B14132" s="4" t="s">
        <v>11695</v>
      </c>
      <c r="C14132" s="5">
        <v>0</v>
      </c>
    </row>
    <row r="14133" spans="2:3" x14ac:dyDescent="0.3">
      <c r="B14133" s="4" t="s">
        <v>12513</v>
      </c>
      <c r="C14133" s="5">
        <v>0</v>
      </c>
    </row>
    <row r="14134" spans="2:3" x14ac:dyDescent="0.3">
      <c r="B14134" s="4" t="s">
        <v>11778</v>
      </c>
      <c r="C14134" s="5">
        <v>0</v>
      </c>
    </row>
    <row r="14135" spans="2:3" x14ac:dyDescent="0.3">
      <c r="B14135" s="4" t="s">
        <v>12514</v>
      </c>
      <c r="C14135" s="5">
        <v>0</v>
      </c>
    </row>
    <row r="14136" spans="2:3" x14ac:dyDescent="0.3">
      <c r="B14136" s="4" t="s">
        <v>12728</v>
      </c>
      <c r="C14136" s="5">
        <v>0</v>
      </c>
    </row>
    <row r="14137" spans="2:3" x14ac:dyDescent="0.3">
      <c r="B14137" s="4" t="s">
        <v>12515</v>
      </c>
      <c r="C14137" s="5">
        <v>0</v>
      </c>
    </row>
    <row r="14138" spans="2:3" x14ac:dyDescent="0.3">
      <c r="B14138" s="4" t="s">
        <v>12025</v>
      </c>
      <c r="C14138" s="5">
        <v>0</v>
      </c>
    </row>
    <row r="14139" spans="2:3" x14ac:dyDescent="0.3">
      <c r="B14139" s="4" t="s">
        <v>12516</v>
      </c>
      <c r="C14139" s="5">
        <v>0</v>
      </c>
    </row>
    <row r="14140" spans="2:3" x14ac:dyDescent="0.3">
      <c r="B14140" s="4" t="s">
        <v>12027</v>
      </c>
      <c r="C14140" s="5">
        <v>0</v>
      </c>
    </row>
    <row r="14141" spans="2:3" x14ac:dyDescent="0.3">
      <c r="B14141" s="4" t="s">
        <v>12271</v>
      </c>
      <c r="C14141" s="5">
        <v>0</v>
      </c>
    </row>
    <row r="14142" spans="2:3" x14ac:dyDescent="0.3">
      <c r="B14142" s="4" t="s">
        <v>11523</v>
      </c>
      <c r="C14142" s="5">
        <v>0</v>
      </c>
    </row>
    <row r="14143" spans="2:3" x14ac:dyDescent="0.3">
      <c r="B14143" s="4" t="s">
        <v>12518</v>
      </c>
      <c r="C14143" s="5">
        <v>0</v>
      </c>
    </row>
    <row r="14144" spans="2:3" x14ac:dyDescent="0.3">
      <c r="B14144" s="4" t="s">
        <v>12117</v>
      </c>
      <c r="C14144" s="5">
        <v>0</v>
      </c>
    </row>
    <row r="14145" spans="2:3" x14ac:dyDescent="0.3">
      <c r="B14145" s="4" t="s">
        <v>12519</v>
      </c>
      <c r="C14145" s="5">
        <v>0</v>
      </c>
    </row>
    <row r="14146" spans="2:3" x14ac:dyDescent="0.3">
      <c r="B14146" s="4" t="s">
        <v>12247</v>
      </c>
      <c r="C14146" s="5">
        <v>0</v>
      </c>
    </row>
    <row r="14147" spans="2:3" x14ac:dyDescent="0.3">
      <c r="B14147" s="4" t="s">
        <v>12520</v>
      </c>
      <c r="C14147" s="5">
        <v>0</v>
      </c>
    </row>
    <row r="14148" spans="2:3" x14ac:dyDescent="0.3">
      <c r="B14148" s="4" t="s">
        <v>12032</v>
      </c>
      <c r="C14148" s="5">
        <v>0</v>
      </c>
    </row>
    <row r="14149" spans="2:3" x14ac:dyDescent="0.3">
      <c r="B14149" s="4" t="s">
        <v>11641</v>
      </c>
      <c r="C14149" s="5">
        <v>0</v>
      </c>
    </row>
    <row r="14150" spans="2:3" x14ac:dyDescent="0.3">
      <c r="B14150" s="4" t="s">
        <v>12742</v>
      </c>
      <c r="C14150" s="5">
        <v>0</v>
      </c>
    </row>
    <row r="14151" spans="2:3" x14ac:dyDescent="0.3">
      <c r="B14151" s="4" t="s">
        <v>12522</v>
      </c>
      <c r="C14151" s="5">
        <v>0</v>
      </c>
    </row>
    <row r="14152" spans="2:3" x14ac:dyDescent="0.3">
      <c r="B14152" s="4" t="s">
        <v>11588</v>
      </c>
      <c r="C14152" s="5">
        <v>0</v>
      </c>
    </row>
    <row r="14153" spans="2:3" x14ac:dyDescent="0.3">
      <c r="B14153" s="4" t="s">
        <v>12523</v>
      </c>
      <c r="C14153" s="5">
        <v>0</v>
      </c>
    </row>
    <row r="14154" spans="2:3" x14ac:dyDescent="0.3">
      <c r="B14154" s="4" t="s">
        <v>12746</v>
      </c>
      <c r="C14154" s="5">
        <v>0</v>
      </c>
    </row>
    <row r="14155" spans="2:3" x14ac:dyDescent="0.3">
      <c r="B14155" s="4" t="s">
        <v>11732</v>
      </c>
      <c r="C14155" s="5">
        <v>0</v>
      </c>
    </row>
    <row r="14156" spans="2:3" x14ac:dyDescent="0.3">
      <c r="B14156" s="4" t="s">
        <v>12035</v>
      </c>
      <c r="C14156" s="5">
        <v>0</v>
      </c>
    </row>
    <row r="14157" spans="2:3" x14ac:dyDescent="0.3">
      <c r="B14157" s="4" t="s">
        <v>12200</v>
      </c>
      <c r="C14157" s="5">
        <v>0</v>
      </c>
    </row>
    <row r="14158" spans="2:3" x14ac:dyDescent="0.3">
      <c r="B14158" s="4" t="s">
        <v>12750</v>
      </c>
      <c r="C14158" s="5">
        <v>0</v>
      </c>
    </row>
    <row r="14159" spans="2:3" x14ac:dyDescent="0.3">
      <c r="B14159" s="4" t="s">
        <v>12526</v>
      </c>
      <c r="C14159" s="5">
        <v>0</v>
      </c>
    </row>
    <row r="14160" spans="2:3" x14ac:dyDescent="0.3">
      <c r="B14160" s="4" t="s">
        <v>12752</v>
      </c>
      <c r="C14160" s="5">
        <v>0</v>
      </c>
    </row>
    <row r="14161" spans="2:3" x14ac:dyDescent="0.3">
      <c r="B14161" s="4" t="s">
        <v>12527</v>
      </c>
      <c r="C14161" s="5">
        <v>0</v>
      </c>
    </row>
    <row r="14162" spans="2:3" x14ac:dyDescent="0.3">
      <c r="B14162" s="4" t="s">
        <v>11705</v>
      </c>
      <c r="C14162" s="5">
        <v>0</v>
      </c>
    </row>
    <row r="14163" spans="2:3" x14ac:dyDescent="0.3">
      <c r="B14163" s="4" t="s">
        <v>11399</v>
      </c>
      <c r="C14163" s="5">
        <v>0</v>
      </c>
    </row>
    <row r="14164" spans="2:3" x14ac:dyDescent="0.3">
      <c r="B14164" s="4" t="s">
        <v>11738</v>
      </c>
      <c r="C14164" s="5">
        <v>0</v>
      </c>
    </row>
    <row r="14165" spans="2:3" x14ac:dyDescent="0.3">
      <c r="B14165" s="4" t="s">
        <v>11400</v>
      </c>
      <c r="C14165" s="5">
        <v>0</v>
      </c>
    </row>
    <row r="14166" spans="2:3" x14ac:dyDescent="0.3">
      <c r="B14166" s="4" t="s">
        <v>11707</v>
      </c>
      <c r="C14166" s="5">
        <v>0</v>
      </c>
    </row>
    <row r="14167" spans="2:3" x14ac:dyDescent="0.3">
      <c r="B14167" s="4" t="s">
        <v>12530</v>
      </c>
      <c r="C14167" s="5">
        <v>0</v>
      </c>
    </row>
    <row r="14168" spans="2:3" x14ac:dyDescent="0.3">
      <c r="B14168" s="4" t="s">
        <v>12041</v>
      </c>
      <c r="C14168" s="5">
        <v>0</v>
      </c>
    </row>
    <row r="14169" spans="2:3" x14ac:dyDescent="0.3">
      <c r="B14169" s="4" t="s">
        <v>11796</v>
      </c>
      <c r="C14169" s="5">
        <v>0</v>
      </c>
    </row>
    <row r="14170" spans="2:3" x14ac:dyDescent="0.3">
      <c r="B14170" s="4" t="s">
        <v>12042</v>
      </c>
      <c r="C14170" s="5">
        <v>0</v>
      </c>
    </row>
    <row r="14171" spans="2:3" x14ac:dyDescent="0.3">
      <c r="B14171" s="4" t="s">
        <v>11401</v>
      </c>
      <c r="C14171" s="5">
        <v>0</v>
      </c>
    </row>
    <row r="14172" spans="2:3" x14ac:dyDescent="0.3">
      <c r="B14172" s="4" t="s">
        <v>11832</v>
      </c>
      <c r="C14172" s="5">
        <v>0</v>
      </c>
    </row>
    <row r="14173" spans="2:3" x14ac:dyDescent="0.3">
      <c r="B14173" s="4" t="s">
        <v>12162</v>
      </c>
      <c r="C14173" s="5">
        <v>0</v>
      </c>
    </row>
    <row r="14174" spans="2:3" x14ac:dyDescent="0.3">
      <c r="B14174" s="4" t="s">
        <v>11781</v>
      </c>
      <c r="C14174" s="5">
        <v>0</v>
      </c>
    </row>
    <row r="14175" spans="2:3" x14ac:dyDescent="0.3">
      <c r="B14175" s="4" t="s">
        <v>11645</v>
      </c>
      <c r="C14175" s="5">
        <v>0</v>
      </c>
    </row>
    <row r="14176" spans="2:3" x14ac:dyDescent="0.3">
      <c r="B14176" s="4" t="s">
        <v>12046</v>
      </c>
      <c r="C14176" s="5">
        <v>0</v>
      </c>
    </row>
    <row r="14177" spans="2:3" x14ac:dyDescent="0.3">
      <c r="B14177" s="4" t="s">
        <v>12535</v>
      </c>
      <c r="C14177" s="5">
        <v>0</v>
      </c>
    </row>
    <row r="14178" spans="2:3" x14ac:dyDescent="0.3">
      <c r="B14178" s="4" t="s">
        <v>12047</v>
      </c>
      <c r="C14178" s="5">
        <v>0</v>
      </c>
    </row>
    <row r="14179" spans="2:3" x14ac:dyDescent="0.3">
      <c r="B14179" s="4" t="s">
        <v>12104</v>
      </c>
      <c r="C14179" s="5">
        <v>0</v>
      </c>
    </row>
    <row r="14180" spans="2:3" x14ac:dyDescent="0.3">
      <c r="B14180" s="4" t="s">
        <v>11423</v>
      </c>
      <c r="C14180" s="5">
        <v>0</v>
      </c>
    </row>
    <row r="14181" spans="2:3" x14ac:dyDescent="0.3">
      <c r="B14181" s="4" t="s">
        <v>12537</v>
      </c>
      <c r="C14181" s="5">
        <v>0</v>
      </c>
    </row>
    <row r="14182" spans="2:3" x14ac:dyDescent="0.3">
      <c r="B14182" s="4" t="s">
        <v>11372</v>
      </c>
      <c r="C14182" s="5">
        <v>0</v>
      </c>
    </row>
    <row r="14183" spans="2:3" x14ac:dyDescent="0.3">
      <c r="B14183" s="4" t="s">
        <v>12538</v>
      </c>
      <c r="C14183" s="5">
        <v>0</v>
      </c>
    </row>
    <row r="14184" spans="2:3" x14ac:dyDescent="0.3">
      <c r="B14184" s="4" t="s">
        <v>11528</v>
      </c>
      <c r="C14184" s="5">
        <v>0</v>
      </c>
    </row>
    <row r="14185" spans="2:3" x14ac:dyDescent="0.3">
      <c r="B14185" s="4" t="s">
        <v>11490</v>
      </c>
      <c r="C14185" s="5">
        <v>0</v>
      </c>
    </row>
    <row r="14186" spans="2:3" x14ac:dyDescent="0.3">
      <c r="B14186" s="4" t="s">
        <v>12193</v>
      </c>
      <c r="C14186" s="5">
        <v>0</v>
      </c>
    </row>
    <row r="14187" spans="2:3" x14ac:dyDescent="0.3">
      <c r="B14187" s="4" t="s">
        <v>12846</v>
      </c>
      <c r="C14187" s="5">
        <v>0</v>
      </c>
    </row>
    <row r="14188" spans="2:3" x14ac:dyDescent="0.3">
      <c r="B14188" s="4" t="s">
        <v>12119</v>
      </c>
      <c r="C14188" s="5">
        <v>0</v>
      </c>
    </row>
    <row r="14189" spans="2:3" x14ac:dyDescent="0.3">
      <c r="B14189" s="4" t="s">
        <v>12093</v>
      </c>
      <c r="C14189" s="5">
        <v>0</v>
      </c>
    </row>
    <row r="14190" spans="2:3" x14ac:dyDescent="0.3">
      <c r="B14190" s="4" t="s">
        <v>11529</v>
      </c>
      <c r="C14190" s="5">
        <v>0</v>
      </c>
    </row>
    <row r="14191" spans="2:3" x14ac:dyDescent="0.3">
      <c r="B14191" s="4" t="s">
        <v>12850</v>
      </c>
      <c r="C14191" s="5">
        <v>0</v>
      </c>
    </row>
    <row r="14192" spans="2:3" x14ac:dyDescent="0.3">
      <c r="B14192" s="4" t="s">
        <v>12057</v>
      </c>
      <c r="C14192" s="5">
        <v>0</v>
      </c>
    </row>
    <row r="14193" spans="2:3" x14ac:dyDescent="0.3">
      <c r="B14193" s="4" t="s">
        <v>12242</v>
      </c>
      <c r="C14193" s="5">
        <v>0</v>
      </c>
    </row>
    <row r="14194" spans="2:3" x14ac:dyDescent="0.3">
      <c r="B14194" s="4" t="s">
        <v>11834</v>
      </c>
      <c r="C14194" s="5">
        <v>0</v>
      </c>
    </row>
    <row r="14195" spans="2:3" x14ac:dyDescent="0.3">
      <c r="B14195" s="4" t="s">
        <v>12544</v>
      </c>
      <c r="C14195" s="5">
        <v>0</v>
      </c>
    </row>
    <row r="14196" spans="2:3" x14ac:dyDescent="0.3">
      <c r="B14196" s="4" t="s">
        <v>12788</v>
      </c>
      <c r="C14196" s="5">
        <v>0</v>
      </c>
    </row>
    <row r="14197" spans="2:3" x14ac:dyDescent="0.3">
      <c r="B14197" s="4" t="s">
        <v>12545</v>
      </c>
      <c r="C14197" s="5">
        <v>0</v>
      </c>
    </row>
    <row r="14198" spans="2:3" x14ac:dyDescent="0.3">
      <c r="B14198" s="4" t="s">
        <v>12059</v>
      </c>
      <c r="C14198" s="5">
        <v>0</v>
      </c>
    </row>
    <row r="14199" spans="2:3" x14ac:dyDescent="0.3">
      <c r="B14199" s="4" t="s">
        <v>11584</v>
      </c>
      <c r="C14199" s="5">
        <v>0</v>
      </c>
    </row>
    <row r="14200" spans="2:3" x14ac:dyDescent="0.3">
      <c r="B14200" s="4" t="s">
        <v>12233</v>
      </c>
      <c r="C14200" s="5">
        <v>0</v>
      </c>
    </row>
    <row r="14201" spans="2:3" x14ac:dyDescent="0.3">
      <c r="B14201" s="4" t="s">
        <v>11403</v>
      </c>
      <c r="C14201" s="5">
        <v>0</v>
      </c>
    </row>
    <row r="14202" spans="2:3" x14ac:dyDescent="0.3">
      <c r="B14202" s="4" t="s">
        <v>11835</v>
      </c>
      <c r="C14202" s="5">
        <v>0</v>
      </c>
    </row>
    <row r="14203" spans="2:3" x14ac:dyDescent="0.3">
      <c r="B14203" s="4" t="s">
        <v>11650</v>
      </c>
      <c r="C14203" s="5">
        <v>0</v>
      </c>
    </row>
    <row r="14204" spans="2:3" x14ac:dyDescent="0.3">
      <c r="B14204" s="4" t="s">
        <v>12063</v>
      </c>
      <c r="C14204" s="5">
        <v>0</v>
      </c>
    </row>
    <row r="14205" spans="2:3" x14ac:dyDescent="0.3">
      <c r="B14205" s="4" t="s">
        <v>11404</v>
      </c>
      <c r="C14205" s="5">
        <v>0</v>
      </c>
    </row>
    <row r="14206" spans="2:3" x14ac:dyDescent="0.3">
      <c r="B14206" s="4" t="s">
        <v>11716</v>
      </c>
      <c r="C14206" s="5">
        <v>0</v>
      </c>
    </row>
    <row r="14207" spans="2:3" x14ac:dyDescent="0.3">
      <c r="B14207" s="4" t="s">
        <v>12550</v>
      </c>
      <c r="C14207" s="5">
        <v>0</v>
      </c>
    </row>
    <row r="14208" spans="2:3" x14ac:dyDescent="0.3">
      <c r="B14208" s="4" t="s">
        <v>12300</v>
      </c>
      <c r="C14208" s="5">
        <v>0</v>
      </c>
    </row>
    <row r="14209" spans="2:3" x14ac:dyDescent="0.3">
      <c r="B14209" s="4" t="s">
        <v>12275</v>
      </c>
      <c r="C14209" s="5">
        <v>0</v>
      </c>
    </row>
    <row r="14210" spans="2:3" x14ac:dyDescent="0.3">
      <c r="B14210" s="4" t="s">
        <v>12068</v>
      </c>
      <c r="C14210" s="5">
        <v>0</v>
      </c>
    </row>
    <row r="14211" spans="2:3" x14ac:dyDescent="0.3">
      <c r="B14211" s="4" t="s">
        <v>11941</v>
      </c>
      <c r="C14211" s="5">
        <v>0</v>
      </c>
    </row>
    <row r="14212" spans="2:3" x14ac:dyDescent="0.3">
      <c r="B14212" s="4" t="s">
        <v>12070</v>
      </c>
      <c r="C14212" s="5">
        <v>0</v>
      </c>
    </row>
    <row r="14213" spans="2:3" x14ac:dyDescent="0.3">
      <c r="B14213" s="4" t="s">
        <v>12553</v>
      </c>
      <c r="C14213" s="5">
        <v>0</v>
      </c>
    </row>
    <row r="14214" spans="2:3" x14ac:dyDescent="0.3">
      <c r="B14214" s="4" t="s">
        <v>12071</v>
      </c>
      <c r="C14214" s="5">
        <v>0</v>
      </c>
    </row>
    <row r="14215" spans="2:3" x14ac:dyDescent="0.3">
      <c r="B14215" s="4" t="s">
        <v>11942</v>
      </c>
      <c r="C14215" s="5">
        <v>0</v>
      </c>
    </row>
    <row r="14216" spans="2:3" x14ac:dyDescent="0.3">
      <c r="B14216" s="4" t="s">
        <v>12072</v>
      </c>
      <c r="C14216" s="5">
        <v>0</v>
      </c>
    </row>
    <row r="14217" spans="2:3" x14ac:dyDescent="0.3">
      <c r="B14217" s="4" t="s">
        <v>12555</v>
      </c>
      <c r="C14217" s="5">
        <v>0</v>
      </c>
    </row>
    <row r="14218" spans="2:3" x14ac:dyDescent="0.3">
      <c r="B14218" s="4" t="s">
        <v>11720</v>
      </c>
      <c r="C14218" s="5">
        <v>0</v>
      </c>
    </row>
    <row r="14219" spans="2:3" x14ac:dyDescent="0.3">
      <c r="B14219" s="4" t="s">
        <v>11405</v>
      </c>
      <c r="C14219" s="5">
        <v>0</v>
      </c>
    </row>
    <row r="14220" spans="2:3" x14ac:dyDescent="0.3">
      <c r="B14220" s="4" t="s">
        <v>12076</v>
      </c>
      <c r="C14220" s="5">
        <v>0</v>
      </c>
    </row>
    <row r="14221" spans="2:3" x14ac:dyDescent="0.3">
      <c r="B14221" s="4" t="s">
        <v>11406</v>
      </c>
      <c r="C14221" s="5">
        <v>0</v>
      </c>
    </row>
    <row r="14222" spans="2:3" x14ac:dyDescent="0.3">
      <c r="B14222" s="4" t="s">
        <v>12814</v>
      </c>
      <c r="C14222" s="5">
        <v>0</v>
      </c>
    </row>
    <row r="14223" spans="2:3" x14ac:dyDescent="0.3">
      <c r="B14223" s="4" t="s">
        <v>12558</v>
      </c>
      <c r="C14223" s="5">
        <v>0</v>
      </c>
    </row>
    <row r="14224" spans="2:3" x14ac:dyDescent="0.3">
      <c r="B14224" s="4" t="s">
        <v>12816</v>
      </c>
      <c r="C14224" s="5">
        <v>0</v>
      </c>
    </row>
    <row r="14225" spans="2:3" x14ac:dyDescent="0.3">
      <c r="B14225" s="4" t="s">
        <v>12559</v>
      </c>
      <c r="C14225" s="5">
        <v>0</v>
      </c>
    </row>
    <row r="14226" spans="2:3" x14ac:dyDescent="0.3">
      <c r="B14226" s="4" t="s">
        <v>11721</v>
      </c>
      <c r="C14226" s="5">
        <v>0</v>
      </c>
    </row>
    <row r="14227" spans="2:3" x14ac:dyDescent="0.3">
      <c r="B14227" s="4" t="s">
        <v>11496</v>
      </c>
      <c r="C14227" s="5">
        <v>0</v>
      </c>
    </row>
    <row r="14228" spans="2:3" x14ac:dyDescent="0.3">
      <c r="B14228" s="4" t="s">
        <v>12081</v>
      </c>
      <c r="C14228" s="5">
        <v>0</v>
      </c>
    </row>
    <row r="14229" spans="2:3" x14ac:dyDescent="0.3">
      <c r="B14229" s="4" t="s">
        <v>12561</v>
      </c>
      <c r="C14229" s="5">
        <v>0</v>
      </c>
    </row>
    <row r="14230" spans="2:3" x14ac:dyDescent="0.3">
      <c r="B14230" s="4" t="s">
        <v>12822</v>
      </c>
      <c r="C14230" s="5">
        <v>0</v>
      </c>
    </row>
    <row r="14231" spans="2:3" x14ac:dyDescent="0.3">
      <c r="B14231" s="4" t="s">
        <v>11553</v>
      </c>
      <c r="C14231" s="5">
        <v>0</v>
      </c>
    </row>
    <row r="14232" spans="2:3" x14ac:dyDescent="0.3">
      <c r="B14232" s="4" t="s">
        <v>12084</v>
      </c>
      <c r="C14232" s="5">
        <v>0</v>
      </c>
    </row>
    <row r="14233" spans="2:3" x14ac:dyDescent="0.3">
      <c r="B14233" s="4" t="s">
        <v>12563</v>
      </c>
      <c r="C14233" s="5">
        <v>0</v>
      </c>
    </row>
    <row r="14234" spans="2:3" x14ac:dyDescent="0.3">
      <c r="B14234" s="4" t="s">
        <v>12085</v>
      </c>
      <c r="C14234" s="5">
        <v>0</v>
      </c>
    </row>
    <row r="14235" spans="2:3" x14ac:dyDescent="0.3">
      <c r="B14235" s="4" t="s">
        <v>12564</v>
      </c>
      <c r="C14235" s="5">
        <v>0</v>
      </c>
    </row>
    <row r="14236" spans="2:3" x14ac:dyDescent="0.3">
      <c r="B14236" s="4" t="s">
        <v>12828</v>
      </c>
      <c r="C14236" s="5">
        <v>0</v>
      </c>
    </row>
    <row r="14237" spans="2:3" x14ac:dyDescent="0.3">
      <c r="B14237" s="4" t="s">
        <v>11737</v>
      </c>
      <c r="C14237" s="5">
        <v>0</v>
      </c>
    </row>
    <row r="14238" spans="2:3" x14ac:dyDescent="0.3">
      <c r="B14238" s="4" t="s">
        <v>12830</v>
      </c>
      <c r="C14238" s="5">
        <v>0</v>
      </c>
    </row>
    <row r="14239" spans="2:3" x14ac:dyDescent="0.3">
      <c r="B14239" s="4" t="s">
        <v>12566</v>
      </c>
      <c r="C14239" s="5">
        <v>0</v>
      </c>
    </row>
    <row r="14240" spans="2:3" x14ac:dyDescent="0.3">
      <c r="B14240" s="4" t="s">
        <v>11724</v>
      </c>
      <c r="C14240" s="5">
        <v>0</v>
      </c>
    </row>
    <row r="14241" spans="2:3" x14ac:dyDescent="0.3">
      <c r="B14241" s="4" t="s">
        <v>12567</v>
      </c>
      <c r="C14241" s="5">
        <v>0</v>
      </c>
    </row>
    <row r="14242" spans="2:3" x14ac:dyDescent="0.3">
      <c r="B14242" s="4" t="s">
        <v>12834</v>
      </c>
      <c r="C14242" s="5">
        <v>0</v>
      </c>
    </row>
    <row r="14243" spans="2:3" x14ac:dyDescent="0.3">
      <c r="B14243" s="4" t="s">
        <v>11765</v>
      </c>
      <c r="C14243" s="5">
        <v>0</v>
      </c>
    </row>
    <row r="14244" spans="2:3" x14ac:dyDescent="0.3">
      <c r="B14244" s="4" t="s">
        <v>12836</v>
      </c>
      <c r="C14244" s="5">
        <v>0</v>
      </c>
    </row>
    <row r="14245" spans="2:3" x14ac:dyDescent="0.3">
      <c r="B14245" s="4" t="s">
        <v>12569</v>
      </c>
      <c r="C14245" s="5">
        <v>0</v>
      </c>
    </row>
    <row r="14246" spans="2:3" x14ac:dyDescent="0.3">
      <c r="B14246" s="4" t="s">
        <v>12303</v>
      </c>
      <c r="C14246" s="5">
        <v>0</v>
      </c>
    </row>
    <row r="14247" spans="2:3" x14ac:dyDescent="0.3">
      <c r="B14247" s="4" t="s">
        <v>12276</v>
      </c>
      <c r="C14247" s="5">
        <v>0</v>
      </c>
    </row>
    <row r="14248" spans="2:3" x14ac:dyDescent="0.3">
      <c r="B14248" s="4" t="s">
        <v>12840</v>
      </c>
      <c r="C14248" s="5">
        <v>0</v>
      </c>
    </row>
    <row r="14249" spans="2:3" x14ac:dyDescent="0.3">
      <c r="B14249" s="4" t="s">
        <v>12571</v>
      </c>
      <c r="C14249" s="5">
        <v>0</v>
      </c>
    </row>
    <row r="14250" spans="2:3" x14ac:dyDescent="0.3">
      <c r="B14250" s="4" t="s">
        <v>12092</v>
      </c>
      <c r="C14250" s="5">
        <v>0</v>
      </c>
    </row>
    <row r="14251" spans="2:3" x14ac:dyDescent="0.3">
      <c r="B14251" s="4" t="s">
        <v>11378</v>
      </c>
      <c r="C14251" s="5">
        <v>0</v>
      </c>
    </row>
    <row r="14252" spans="2:3" x14ac:dyDescent="0.3">
      <c r="B14252" s="4" t="s">
        <v>12844</v>
      </c>
      <c r="C14252" s="5">
        <v>0</v>
      </c>
    </row>
    <row r="14253" spans="2:3" x14ac:dyDescent="0.3">
      <c r="B14253" s="4" t="s">
        <v>11949</v>
      </c>
      <c r="C14253" s="5">
        <v>0</v>
      </c>
    </row>
    <row r="14254" spans="2:3" x14ac:dyDescent="0.3">
      <c r="B14254" s="4" t="s">
        <v>11589</v>
      </c>
      <c r="C14254" s="5">
        <v>0</v>
      </c>
    </row>
    <row r="14255" spans="2:3" x14ac:dyDescent="0.3">
      <c r="B14255" s="4" t="s">
        <v>11556</v>
      </c>
      <c r="C14255" s="5">
        <v>0</v>
      </c>
    </row>
    <row r="14256" spans="2:3" x14ac:dyDescent="0.3">
      <c r="B14256" s="4" t="s">
        <v>12163</v>
      </c>
      <c r="C14256" s="5">
        <v>0</v>
      </c>
    </row>
    <row r="14257" spans="2:3" x14ac:dyDescent="0.3">
      <c r="B14257" s="4" t="s">
        <v>12849</v>
      </c>
      <c r="C14257" s="5">
        <v>0</v>
      </c>
    </row>
    <row r="14258" spans="2:3" x14ac:dyDescent="0.3">
      <c r="B14258" s="4" t="s">
        <v>12541</v>
      </c>
      <c r="C14258" s="5">
        <v>0</v>
      </c>
    </row>
    <row r="14259" spans="2:3" x14ac:dyDescent="0.3">
      <c r="B14259" s="4" t="s">
        <v>12851</v>
      </c>
      <c r="C14259" s="5">
        <v>0</v>
      </c>
    </row>
    <row r="14260" spans="2:3" x14ac:dyDescent="0.3">
      <c r="B14260" s="4" t="s">
        <v>12542</v>
      </c>
      <c r="C14260" s="5">
        <v>0</v>
      </c>
    </row>
    <row r="14261" spans="2:3" x14ac:dyDescent="0.3">
      <c r="B14261" s="4" t="s">
        <v>12543</v>
      </c>
      <c r="C14261" s="5">
        <v>0</v>
      </c>
    </row>
    <row r="14262" spans="2:3" x14ac:dyDescent="0.3">
      <c r="B14262" s="4" t="s">
        <v>12096</v>
      </c>
      <c r="C14262" s="5">
        <v>0</v>
      </c>
    </row>
    <row r="14263" spans="2:3" x14ac:dyDescent="0.3">
      <c r="B14263" s="4" t="s">
        <v>12477</v>
      </c>
      <c r="C14263" s="5">
        <v>0</v>
      </c>
    </row>
    <row r="14264" spans="2:3" x14ac:dyDescent="0.3">
      <c r="B14264" s="4" t="s">
        <v>12856</v>
      </c>
      <c r="C14264" s="5">
        <v>0</v>
      </c>
    </row>
    <row r="14265" spans="2:3" x14ac:dyDescent="0.3">
      <c r="B14265" s="4" t="s">
        <v>12478</v>
      </c>
      <c r="C14265" s="5">
        <v>0</v>
      </c>
    </row>
    <row r="14266" spans="2:3" x14ac:dyDescent="0.3">
      <c r="B14266" s="4" t="s">
        <v>11375</v>
      </c>
      <c r="C14266" s="5">
        <v>0</v>
      </c>
    </row>
    <row r="14267" spans="2:3" x14ac:dyDescent="0.3">
      <c r="B14267" s="4" t="s">
        <v>12479</v>
      </c>
      <c r="C14267" s="5">
        <v>0</v>
      </c>
    </row>
    <row r="14268" spans="2:3" x14ac:dyDescent="0.3">
      <c r="B14268" s="4" t="s">
        <v>12100</v>
      </c>
      <c r="C14268" s="5">
        <v>0</v>
      </c>
    </row>
    <row r="14269" spans="2:3" x14ac:dyDescent="0.3">
      <c r="B14269" s="4" t="s">
        <v>11635</v>
      </c>
      <c r="C14269" s="5">
        <v>0</v>
      </c>
    </row>
    <row r="14270" spans="2:3" x14ac:dyDescent="0.3">
      <c r="B14270" s="4" t="s">
        <v>12862</v>
      </c>
      <c r="C14270" s="5">
        <v>0</v>
      </c>
    </row>
    <row r="14271" spans="2:3" x14ac:dyDescent="0.3">
      <c r="B14271" s="4" t="s">
        <v>12481</v>
      </c>
      <c r="C14271" s="5">
        <v>0</v>
      </c>
    </row>
    <row r="14272" spans="2:3" x14ac:dyDescent="0.3">
      <c r="B14272" s="4" t="s">
        <v>11484</v>
      </c>
      <c r="C14272" s="5">
        <v>0</v>
      </c>
    </row>
    <row r="14273" spans="2:3" x14ac:dyDescent="0.3">
      <c r="B14273" s="4" t="s">
        <v>10544</v>
      </c>
      <c r="C14273" s="5">
        <v>0</v>
      </c>
    </row>
    <row r="14274" spans="2:3" x14ac:dyDescent="0.3">
      <c r="B14274" s="4" t="s">
        <v>9957</v>
      </c>
      <c r="C14274" s="5">
        <v>0</v>
      </c>
    </row>
    <row r="14275" spans="2:3" x14ac:dyDescent="0.3">
      <c r="B14275" s="4" t="s">
        <v>11055</v>
      </c>
      <c r="C14275" s="5">
        <v>0</v>
      </c>
    </row>
    <row r="14276" spans="2:3" x14ac:dyDescent="0.3">
      <c r="B14276" s="4" t="s">
        <v>10560</v>
      </c>
      <c r="C14276" s="5">
        <v>0</v>
      </c>
    </row>
    <row r="14277" spans="2:3" x14ac:dyDescent="0.3">
      <c r="B14277" s="4" t="s">
        <v>10119</v>
      </c>
      <c r="C14277" s="5">
        <v>0</v>
      </c>
    </row>
    <row r="14278" spans="2:3" x14ac:dyDescent="0.3">
      <c r="B14278" s="4" t="s">
        <v>9920</v>
      </c>
      <c r="C14278" s="5">
        <v>0</v>
      </c>
    </row>
    <row r="14279" spans="2:3" x14ac:dyDescent="0.3">
      <c r="B14279" s="4" t="s">
        <v>11023</v>
      </c>
      <c r="C14279" s="5">
        <v>0</v>
      </c>
    </row>
    <row r="14280" spans="2:3" x14ac:dyDescent="0.3">
      <c r="B14280" s="4" t="s">
        <v>10739</v>
      </c>
      <c r="C14280" s="5">
        <v>0</v>
      </c>
    </row>
    <row r="14281" spans="2:3" x14ac:dyDescent="0.3">
      <c r="B14281" s="4" t="s">
        <v>10412</v>
      </c>
      <c r="C14281" s="5">
        <v>0</v>
      </c>
    </row>
    <row r="14282" spans="2:3" x14ac:dyDescent="0.3">
      <c r="B14282" s="4" t="s">
        <v>10027</v>
      </c>
      <c r="C14282" s="5">
        <v>0</v>
      </c>
    </row>
    <row r="14283" spans="2:3" x14ac:dyDescent="0.3">
      <c r="B14283" s="4" t="s">
        <v>11151</v>
      </c>
      <c r="C14283" s="5">
        <v>0</v>
      </c>
    </row>
    <row r="14284" spans="2:3" x14ac:dyDescent="0.3">
      <c r="B14284" s="4" t="s">
        <v>10741</v>
      </c>
      <c r="C14284" s="5">
        <v>0</v>
      </c>
    </row>
    <row r="14285" spans="2:3" x14ac:dyDescent="0.3">
      <c r="B14285" s="4" t="s">
        <v>10474</v>
      </c>
      <c r="C14285" s="5">
        <v>0</v>
      </c>
    </row>
    <row r="14286" spans="2:3" x14ac:dyDescent="0.3">
      <c r="B14286" s="4" t="s">
        <v>10742</v>
      </c>
      <c r="C14286" s="5">
        <v>0</v>
      </c>
    </row>
    <row r="14287" spans="2:3" x14ac:dyDescent="0.3">
      <c r="B14287" s="4" t="s">
        <v>10509</v>
      </c>
      <c r="C14287" s="5">
        <v>0</v>
      </c>
    </row>
    <row r="14288" spans="2:3" x14ac:dyDescent="0.3">
      <c r="B14288" s="4" t="s">
        <v>10157</v>
      </c>
      <c r="C14288" s="5">
        <v>0</v>
      </c>
    </row>
    <row r="14289" spans="2:3" x14ac:dyDescent="0.3">
      <c r="B14289" s="4" t="s">
        <v>9993</v>
      </c>
      <c r="C14289" s="5">
        <v>0</v>
      </c>
    </row>
    <row r="14290" spans="2:3" x14ac:dyDescent="0.3">
      <c r="B14290" s="4" t="s">
        <v>10744</v>
      </c>
      <c r="C14290" s="5">
        <v>0</v>
      </c>
    </row>
    <row r="14291" spans="2:3" x14ac:dyDescent="0.3">
      <c r="B14291" s="4" t="s">
        <v>10704</v>
      </c>
      <c r="C14291" s="5">
        <v>0</v>
      </c>
    </row>
    <row r="14292" spans="2:3" x14ac:dyDescent="0.3">
      <c r="B14292" s="4" t="s">
        <v>10028</v>
      </c>
      <c r="C14292" s="5">
        <v>0</v>
      </c>
    </row>
    <row r="14293" spans="2:3" x14ac:dyDescent="0.3">
      <c r="B14293" s="4" t="s">
        <v>10422</v>
      </c>
      <c r="C14293" s="5">
        <v>0</v>
      </c>
    </row>
    <row r="14294" spans="2:3" x14ac:dyDescent="0.3">
      <c r="B14294" s="4" t="s">
        <v>10746</v>
      </c>
      <c r="C14294" s="5">
        <v>0</v>
      </c>
    </row>
    <row r="14295" spans="2:3" x14ac:dyDescent="0.3">
      <c r="B14295" s="4" t="s">
        <v>10540</v>
      </c>
      <c r="C14295" s="5">
        <v>0</v>
      </c>
    </row>
    <row r="14296" spans="2:3" x14ac:dyDescent="0.3">
      <c r="B14296" s="4" t="s">
        <v>10252</v>
      </c>
      <c r="C14296" s="5">
        <v>0</v>
      </c>
    </row>
    <row r="14297" spans="2:3" x14ac:dyDescent="0.3">
      <c r="B14297" s="4" t="s">
        <v>11167</v>
      </c>
      <c r="C14297" s="5">
        <v>0</v>
      </c>
    </row>
    <row r="14298" spans="2:3" x14ac:dyDescent="0.3">
      <c r="B14298" s="4" t="s">
        <v>10748</v>
      </c>
      <c r="C14298" s="5">
        <v>0</v>
      </c>
    </row>
    <row r="14299" spans="2:3" x14ac:dyDescent="0.3">
      <c r="B14299" s="4" t="s">
        <v>10466</v>
      </c>
      <c r="C14299" s="5">
        <v>0</v>
      </c>
    </row>
    <row r="14300" spans="2:3" x14ac:dyDescent="0.3">
      <c r="B14300" s="4" t="s">
        <v>10164</v>
      </c>
      <c r="C14300" s="5">
        <v>0</v>
      </c>
    </row>
    <row r="14301" spans="2:3" x14ac:dyDescent="0.3">
      <c r="B14301" s="4" t="s">
        <v>11231</v>
      </c>
      <c r="C14301" s="5">
        <v>0</v>
      </c>
    </row>
    <row r="14302" spans="2:3" x14ac:dyDescent="0.3">
      <c r="B14302" s="4" t="s">
        <v>10750</v>
      </c>
      <c r="C14302" s="5">
        <v>0</v>
      </c>
    </row>
    <row r="14303" spans="2:3" x14ac:dyDescent="0.3">
      <c r="B14303" s="4" t="s">
        <v>10499</v>
      </c>
      <c r="C14303" s="5">
        <v>0</v>
      </c>
    </row>
    <row r="14304" spans="2:3" x14ac:dyDescent="0.3">
      <c r="B14304" s="4" t="s">
        <v>10751</v>
      </c>
      <c r="C14304" s="5">
        <v>0</v>
      </c>
    </row>
    <row r="14305" spans="2:3" x14ac:dyDescent="0.3">
      <c r="B14305" s="4" t="s">
        <v>9905</v>
      </c>
      <c r="C14305" s="5">
        <v>0</v>
      </c>
    </row>
    <row r="14306" spans="2:3" x14ac:dyDescent="0.3">
      <c r="B14306" s="4" t="s">
        <v>10752</v>
      </c>
      <c r="C14306" s="5">
        <v>0</v>
      </c>
    </row>
    <row r="14307" spans="2:3" x14ac:dyDescent="0.3">
      <c r="B14307" s="4" t="s">
        <v>11031</v>
      </c>
      <c r="C14307" s="5">
        <v>0</v>
      </c>
    </row>
    <row r="14308" spans="2:3" x14ac:dyDescent="0.3">
      <c r="B14308" s="4" t="s">
        <v>10753</v>
      </c>
      <c r="C14308" s="5">
        <v>0</v>
      </c>
    </row>
    <row r="14309" spans="2:3" x14ac:dyDescent="0.3">
      <c r="B14309" s="4" t="s">
        <v>10611</v>
      </c>
      <c r="C14309" s="5">
        <v>0</v>
      </c>
    </row>
    <row r="14310" spans="2:3" x14ac:dyDescent="0.3">
      <c r="B14310" s="4" t="s">
        <v>10754</v>
      </c>
      <c r="C14310" s="5">
        <v>0</v>
      </c>
    </row>
    <row r="14311" spans="2:3" x14ac:dyDescent="0.3">
      <c r="B14311" s="4" t="s">
        <v>10235</v>
      </c>
      <c r="C14311" s="5">
        <v>0</v>
      </c>
    </row>
    <row r="14312" spans="2:3" x14ac:dyDescent="0.3">
      <c r="B14312" s="4" t="s">
        <v>10253</v>
      </c>
      <c r="C14312" s="5">
        <v>0</v>
      </c>
    </row>
    <row r="14313" spans="2:3" x14ac:dyDescent="0.3">
      <c r="B14313" s="4" t="s">
        <v>9876</v>
      </c>
      <c r="C14313" s="5">
        <v>0</v>
      </c>
    </row>
    <row r="14314" spans="2:3" x14ac:dyDescent="0.3">
      <c r="B14314" s="4" t="s">
        <v>10562</v>
      </c>
      <c r="C14314" s="5">
        <v>0</v>
      </c>
    </row>
    <row r="14315" spans="2:3" x14ac:dyDescent="0.3">
      <c r="B14315" s="4" t="s">
        <v>10418</v>
      </c>
      <c r="C14315" s="5">
        <v>0</v>
      </c>
    </row>
    <row r="14316" spans="2:3" x14ac:dyDescent="0.3">
      <c r="B14316" s="4" t="s">
        <v>9892</v>
      </c>
      <c r="C14316" s="5">
        <v>0</v>
      </c>
    </row>
    <row r="14317" spans="2:3" x14ac:dyDescent="0.3">
      <c r="B14317" s="4" t="s">
        <v>9841</v>
      </c>
      <c r="C14317" s="5">
        <v>0</v>
      </c>
    </row>
    <row r="14318" spans="2:3" x14ac:dyDescent="0.3">
      <c r="B14318" s="4" t="s">
        <v>10758</v>
      </c>
      <c r="C14318" s="5">
        <v>0</v>
      </c>
    </row>
    <row r="14319" spans="2:3" x14ac:dyDescent="0.3">
      <c r="B14319" s="4" t="s">
        <v>10433</v>
      </c>
      <c r="C14319" s="5">
        <v>0</v>
      </c>
    </row>
    <row r="14320" spans="2:3" x14ac:dyDescent="0.3">
      <c r="B14320" s="4" t="s">
        <v>10759</v>
      </c>
      <c r="C14320" s="5">
        <v>0</v>
      </c>
    </row>
    <row r="14321" spans="2:3" x14ac:dyDescent="0.3">
      <c r="B14321" s="4" t="s">
        <v>10444</v>
      </c>
      <c r="C14321" s="5">
        <v>0</v>
      </c>
    </row>
    <row r="14322" spans="2:3" x14ac:dyDescent="0.3">
      <c r="B14322" s="4" t="s">
        <v>10030</v>
      </c>
      <c r="C14322" s="5">
        <v>0</v>
      </c>
    </row>
    <row r="14323" spans="2:3" x14ac:dyDescent="0.3">
      <c r="B14323" s="4" t="s">
        <v>11159</v>
      </c>
      <c r="C14323" s="5">
        <v>0</v>
      </c>
    </row>
    <row r="14324" spans="2:3" x14ac:dyDescent="0.3">
      <c r="B14324" s="4" t="s">
        <v>10761</v>
      </c>
      <c r="C14324" s="5">
        <v>0</v>
      </c>
    </row>
    <row r="14325" spans="2:3" x14ac:dyDescent="0.3">
      <c r="B14325" s="4" t="s">
        <v>11175</v>
      </c>
      <c r="C14325" s="5">
        <v>0</v>
      </c>
    </row>
    <row r="14326" spans="2:3" x14ac:dyDescent="0.3">
      <c r="B14326" s="4" t="s">
        <v>10159</v>
      </c>
      <c r="C14326" s="5">
        <v>0</v>
      </c>
    </row>
    <row r="14327" spans="2:3" x14ac:dyDescent="0.3">
      <c r="B14327" s="4" t="s">
        <v>9883</v>
      </c>
      <c r="C14327" s="5">
        <v>0</v>
      </c>
    </row>
    <row r="14328" spans="2:3" x14ac:dyDescent="0.3">
      <c r="B14328" s="4" t="s">
        <v>10763</v>
      </c>
      <c r="C14328" s="5">
        <v>0</v>
      </c>
    </row>
    <row r="14329" spans="2:3" x14ac:dyDescent="0.3">
      <c r="B14329" s="4" t="s">
        <v>10470</v>
      </c>
      <c r="C14329" s="5">
        <v>0</v>
      </c>
    </row>
    <row r="14330" spans="2:3" x14ac:dyDescent="0.3">
      <c r="B14330" s="4" t="s">
        <v>10764</v>
      </c>
      <c r="C14330" s="5">
        <v>0</v>
      </c>
    </row>
    <row r="14331" spans="2:3" x14ac:dyDescent="0.3">
      <c r="B14331" s="4" t="s">
        <v>10477</v>
      </c>
      <c r="C14331" s="5">
        <v>0</v>
      </c>
    </row>
    <row r="14332" spans="2:3" x14ac:dyDescent="0.3">
      <c r="B14332" s="4" t="s">
        <v>10765</v>
      </c>
      <c r="C14332" s="5">
        <v>0</v>
      </c>
    </row>
    <row r="14333" spans="2:3" x14ac:dyDescent="0.3">
      <c r="B14333" s="4" t="s">
        <v>11239</v>
      </c>
      <c r="C14333" s="5">
        <v>0</v>
      </c>
    </row>
    <row r="14334" spans="2:3" x14ac:dyDescent="0.3">
      <c r="B14334" s="4" t="s">
        <v>10256</v>
      </c>
      <c r="C14334" s="5">
        <v>0</v>
      </c>
    </row>
    <row r="14335" spans="2:3" x14ac:dyDescent="0.3">
      <c r="B14335" s="4" t="s">
        <v>10135</v>
      </c>
      <c r="C14335" s="5">
        <v>0</v>
      </c>
    </row>
    <row r="14336" spans="2:3" x14ac:dyDescent="0.3">
      <c r="B14336" s="4" t="s">
        <v>9921</v>
      </c>
      <c r="C14336" s="5">
        <v>0</v>
      </c>
    </row>
    <row r="14337" spans="2:3" x14ac:dyDescent="0.3">
      <c r="B14337" s="4" t="s">
        <v>11271</v>
      </c>
      <c r="C14337" s="5">
        <v>0</v>
      </c>
    </row>
    <row r="14338" spans="2:3" x14ac:dyDescent="0.3">
      <c r="B14338" s="4" t="s">
        <v>10032</v>
      </c>
      <c r="C14338" s="5">
        <v>0</v>
      </c>
    </row>
    <row r="14339" spans="2:3" x14ac:dyDescent="0.3">
      <c r="B14339" s="4" t="s">
        <v>10654</v>
      </c>
      <c r="C14339" s="5">
        <v>0</v>
      </c>
    </row>
    <row r="14340" spans="2:3" x14ac:dyDescent="0.3">
      <c r="B14340" s="4" t="s">
        <v>10769</v>
      </c>
      <c r="C14340" s="5">
        <v>0</v>
      </c>
    </row>
    <row r="14341" spans="2:3" x14ac:dyDescent="0.3">
      <c r="B14341" s="4" t="s">
        <v>11309</v>
      </c>
      <c r="C14341" s="5">
        <v>0</v>
      </c>
    </row>
    <row r="14342" spans="2:3" x14ac:dyDescent="0.3">
      <c r="B14342" s="4" t="s">
        <v>10770</v>
      </c>
      <c r="C14342" s="5">
        <v>0</v>
      </c>
    </row>
    <row r="14343" spans="2:3" x14ac:dyDescent="0.3">
      <c r="B14343" s="4" t="s">
        <v>11027</v>
      </c>
      <c r="C14343" s="5">
        <v>0</v>
      </c>
    </row>
    <row r="14344" spans="2:3" x14ac:dyDescent="0.3">
      <c r="B14344" s="4" t="s">
        <v>10259</v>
      </c>
      <c r="C14344" s="5">
        <v>0</v>
      </c>
    </row>
    <row r="14345" spans="2:3" x14ac:dyDescent="0.3">
      <c r="B14345" s="4" t="s">
        <v>11035</v>
      </c>
      <c r="C14345" s="5">
        <v>0</v>
      </c>
    </row>
    <row r="14346" spans="2:3" x14ac:dyDescent="0.3">
      <c r="B14346" s="4" t="s">
        <v>10772</v>
      </c>
      <c r="C14346" s="5">
        <v>0</v>
      </c>
    </row>
    <row r="14347" spans="2:3" x14ac:dyDescent="0.3">
      <c r="B14347" s="4" t="s">
        <v>10387</v>
      </c>
      <c r="C14347" s="5">
        <v>0</v>
      </c>
    </row>
    <row r="14348" spans="2:3" x14ac:dyDescent="0.3">
      <c r="B14348" s="4" t="s">
        <v>10773</v>
      </c>
      <c r="C14348" s="5">
        <v>0</v>
      </c>
    </row>
    <row r="14349" spans="2:3" x14ac:dyDescent="0.3">
      <c r="B14349" s="4" t="s">
        <v>9949</v>
      </c>
      <c r="C14349" s="5">
        <v>0</v>
      </c>
    </row>
    <row r="14350" spans="2:3" x14ac:dyDescent="0.3">
      <c r="B14350" s="4" t="s">
        <v>10260</v>
      </c>
      <c r="C14350" s="5">
        <v>0</v>
      </c>
    </row>
    <row r="14351" spans="2:3" x14ac:dyDescent="0.3">
      <c r="B14351" s="4" t="s">
        <v>10393</v>
      </c>
      <c r="C14351" s="5">
        <v>0</v>
      </c>
    </row>
    <row r="14352" spans="2:3" x14ac:dyDescent="0.3">
      <c r="B14352" s="4" t="s">
        <v>10685</v>
      </c>
      <c r="C14352" s="5">
        <v>0</v>
      </c>
    </row>
    <row r="14353" spans="2:3" x14ac:dyDescent="0.3">
      <c r="B14353" s="4" t="s">
        <v>10399</v>
      </c>
      <c r="C14353" s="5">
        <v>0</v>
      </c>
    </row>
    <row r="14354" spans="2:3" x14ac:dyDescent="0.3">
      <c r="B14354" s="4" t="s">
        <v>10776</v>
      </c>
      <c r="C14354" s="5">
        <v>0</v>
      </c>
    </row>
    <row r="14355" spans="2:3" x14ac:dyDescent="0.3">
      <c r="B14355" s="4" t="s">
        <v>9798</v>
      </c>
      <c r="C14355" s="5">
        <v>0</v>
      </c>
    </row>
    <row r="14356" spans="2:3" x14ac:dyDescent="0.3">
      <c r="B14356" s="4" t="s">
        <v>10777</v>
      </c>
      <c r="C14356" s="5">
        <v>0</v>
      </c>
    </row>
    <row r="14357" spans="2:3" x14ac:dyDescent="0.3">
      <c r="B14357" s="4" t="s">
        <v>10197</v>
      </c>
      <c r="C14357" s="5">
        <v>0</v>
      </c>
    </row>
    <row r="14358" spans="2:3" x14ac:dyDescent="0.3">
      <c r="B14358" s="4" t="s">
        <v>10778</v>
      </c>
      <c r="C14358" s="5">
        <v>0</v>
      </c>
    </row>
    <row r="14359" spans="2:3" x14ac:dyDescent="0.3">
      <c r="B14359" s="4" t="s">
        <v>10415</v>
      </c>
      <c r="C14359" s="5">
        <v>0</v>
      </c>
    </row>
    <row r="14360" spans="2:3" x14ac:dyDescent="0.3">
      <c r="B14360" s="4" t="s">
        <v>10033</v>
      </c>
      <c r="C14360" s="5">
        <v>0</v>
      </c>
    </row>
    <row r="14361" spans="2:3" x14ac:dyDescent="0.3">
      <c r="B14361" s="4" t="s">
        <v>11099</v>
      </c>
      <c r="C14361" s="5">
        <v>0</v>
      </c>
    </row>
    <row r="14362" spans="2:3" x14ac:dyDescent="0.3">
      <c r="B14362" s="4" t="s">
        <v>10780</v>
      </c>
      <c r="C14362" s="5">
        <v>0</v>
      </c>
    </row>
    <row r="14363" spans="2:3" x14ac:dyDescent="0.3">
      <c r="B14363" s="4" t="s">
        <v>10425</v>
      </c>
      <c r="C14363" s="5">
        <v>0</v>
      </c>
    </row>
    <row r="14364" spans="2:3" x14ac:dyDescent="0.3">
      <c r="B14364" s="4" t="s">
        <v>10781</v>
      </c>
      <c r="C14364" s="5">
        <v>0</v>
      </c>
    </row>
    <row r="14365" spans="2:3" x14ac:dyDescent="0.3">
      <c r="B14365" s="4" t="s">
        <v>11115</v>
      </c>
      <c r="C14365" s="5">
        <v>0</v>
      </c>
    </row>
    <row r="14366" spans="2:3" x14ac:dyDescent="0.3">
      <c r="B14366" s="4" t="s">
        <v>9911</v>
      </c>
      <c r="C14366" s="5">
        <v>0</v>
      </c>
    </row>
    <row r="14367" spans="2:3" x14ac:dyDescent="0.3">
      <c r="B14367" s="4" t="s">
        <v>11123</v>
      </c>
      <c r="C14367" s="5">
        <v>0</v>
      </c>
    </row>
    <row r="14368" spans="2:3" x14ac:dyDescent="0.3">
      <c r="B14368" s="4" t="s">
        <v>10564</v>
      </c>
      <c r="C14368" s="5">
        <v>0</v>
      </c>
    </row>
    <row r="14369" spans="2:3" x14ac:dyDescent="0.3">
      <c r="B14369" s="4" t="s">
        <v>10436</v>
      </c>
      <c r="C14369" s="5">
        <v>0</v>
      </c>
    </row>
    <row r="14370" spans="2:3" x14ac:dyDescent="0.3">
      <c r="B14370" s="4" t="s">
        <v>10784</v>
      </c>
      <c r="C14370" s="5">
        <v>0</v>
      </c>
    </row>
    <row r="14371" spans="2:3" x14ac:dyDescent="0.3">
      <c r="B14371" s="4" t="s">
        <v>10670</v>
      </c>
      <c r="C14371" s="5">
        <v>0</v>
      </c>
    </row>
    <row r="14372" spans="2:3" x14ac:dyDescent="0.3">
      <c r="B14372" s="4" t="s">
        <v>10785</v>
      </c>
      <c r="C14372" s="5">
        <v>0</v>
      </c>
    </row>
    <row r="14373" spans="2:3" x14ac:dyDescent="0.3">
      <c r="B14373" s="4" t="s">
        <v>11147</v>
      </c>
      <c r="C14373" s="5">
        <v>0</v>
      </c>
    </row>
    <row r="14374" spans="2:3" x14ac:dyDescent="0.3">
      <c r="B14374" s="4" t="s">
        <v>10731</v>
      </c>
      <c r="C14374" s="5">
        <v>0</v>
      </c>
    </row>
    <row r="14375" spans="2:3" x14ac:dyDescent="0.3">
      <c r="B14375" s="4" t="s">
        <v>9962</v>
      </c>
      <c r="C14375" s="5">
        <v>0</v>
      </c>
    </row>
    <row r="14376" spans="2:3" x14ac:dyDescent="0.3">
      <c r="B14376" s="4" t="s">
        <v>10787</v>
      </c>
      <c r="C14376" s="5">
        <v>0</v>
      </c>
    </row>
    <row r="14377" spans="2:3" x14ac:dyDescent="0.3">
      <c r="B14377" s="4" t="s">
        <v>11163</v>
      </c>
      <c r="C14377" s="5">
        <v>0</v>
      </c>
    </row>
    <row r="14378" spans="2:3" x14ac:dyDescent="0.3">
      <c r="B14378" s="4" t="s">
        <v>10788</v>
      </c>
      <c r="C14378" s="5">
        <v>0</v>
      </c>
    </row>
    <row r="14379" spans="2:3" x14ac:dyDescent="0.3">
      <c r="B14379" s="4" t="s">
        <v>10000</v>
      </c>
      <c r="C14379" s="5">
        <v>0</v>
      </c>
    </row>
    <row r="14380" spans="2:3" x14ac:dyDescent="0.3">
      <c r="B14380" s="4" t="s">
        <v>10789</v>
      </c>
      <c r="C14380" s="5">
        <v>0</v>
      </c>
    </row>
    <row r="14381" spans="2:3" x14ac:dyDescent="0.3">
      <c r="B14381" s="4" t="s">
        <v>11179</v>
      </c>
      <c r="C14381" s="5">
        <v>0</v>
      </c>
    </row>
    <row r="14382" spans="2:3" x14ac:dyDescent="0.3">
      <c r="B14382" s="4" t="s">
        <v>10790</v>
      </c>
      <c r="C14382" s="5">
        <v>0</v>
      </c>
    </row>
    <row r="14383" spans="2:3" x14ac:dyDescent="0.3">
      <c r="B14383" s="4" t="s">
        <v>11187</v>
      </c>
      <c r="C14383" s="5">
        <v>0</v>
      </c>
    </row>
    <row r="14384" spans="2:3" x14ac:dyDescent="0.3">
      <c r="B14384" s="4" t="s">
        <v>9923</v>
      </c>
      <c r="C14384" s="5">
        <v>0</v>
      </c>
    </row>
    <row r="14385" spans="2:3" x14ac:dyDescent="0.3">
      <c r="B14385" s="4" t="s">
        <v>11195</v>
      </c>
      <c r="C14385" s="5">
        <v>0</v>
      </c>
    </row>
    <row r="14386" spans="2:3" x14ac:dyDescent="0.3">
      <c r="B14386" s="4" t="s">
        <v>9816</v>
      </c>
      <c r="C14386" s="5">
        <v>0</v>
      </c>
    </row>
    <row r="14387" spans="2:3" x14ac:dyDescent="0.3">
      <c r="B14387" s="4" t="s">
        <v>10226</v>
      </c>
      <c r="C14387" s="5">
        <v>0</v>
      </c>
    </row>
    <row r="14388" spans="2:3" x14ac:dyDescent="0.3">
      <c r="B14388" s="4" t="s">
        <v>9925</v>
      </c>
      <c r="C14388" s="5">
        <v>0</v>
      </c>
    </row>
    <row r="14389" spans="2:3" x14ac:dyDescent="0.3">
      <c r="B14389" s="4" t="s">
        <v>10641</v>
      </c>
      <c r="C14389" s="5">
        <v>0</v>
      </c>
    </row>
    <row r="14390" spans="2:3" x14ac:dyDescent="0.3">
      <c r="B14390" s="4" t="s">
        <v>10794</v>
      </c>
      <c r="C14390" s="5">
        <v>0</v>
      </c>
    </row>
    <row r="14391" spans="2:3" x14ac:dyDescent="0.3">
      <c r="B14391" s="4" t="s">
        <v>10210</v>
      </c>
      <c r="C14391" s="5">
        <v>0</v>
      </c>
    </row>
    <row r="14392" spans="2:3" x14ac:dyDescent="0.3">
      <c r="B14392" s="4" t="s">
        <v>10795</v>
      </c>
      <c r="C14392" s="5">
        <v>0</v>
      </c>
    </row>
    <row r="14393" spans="2:3" x14ac:dyDescent="0.3">
      <c r="B14393" s="4" t="s">
        <v>10479</v>
      </c>
      <c r="C14393" s="5">
        <v>0</v>
      </c>
    </row>
    <row r="14394" spans="2:3" x14ac:dyDescent="0.3">
      <c r="B14394" s="4" t="s">
        <v>10796</v>
      </c>
      <c r="C14394" s="5">
        <v>0</v>
      </c>
    </row>
    <row r="14395" spans="2:3" x14ac:dyDescent="0.3">
      <c r="B14395" s="4" t="s">
        <v>10481</v>
      </c>
      <c r="C14395" s="5">
        <v>0</v>
      </c>
    </row>
    <row r="14396" spans="2:3" x14ac:dyDescent="0.3">
      <c r="B14396" s="4" t="s">
        <v>9849</v>
      </c>
      <c r="C14396" s="5">
        <v>0</v>
      </c>
    </row>
    <row r="14397" spans="2:3" x14ac:dyDescent="0.3">
      <c r="B14397" s="4" t="s">
        <v>9886</v>
      </c>
      <c r="C14397" s="5">
        <v>0</v>
      </c>
    </row>
    <row r="14398" spans="2:3" x14ac:dyDescent="0.3">
      <c r="B14398" s="4" t="s">
        <v>10153</v>
      </c>
      <c r="C14398" s="5">
        <v>0</v>
      </c>
    </row>
    <row r="14399" spans="2:3" x14ac:dyDescent="0.3">
      <c r="B14399" s="4" t="s">
        <v>10163</v>
      </c>
      <c r="C14399" s="5">
        <v>0</v>
      </c>
    </row>
    <row r="14400" spans="2:3" x14ac:dyDescent="0.3">
      <c r="B14400" s="4" t="s">
        <v>10799</v>
      </c>
      <c r="C14400" s="5">
        <v>0</v>
      </c>
    </row>
    <row r="14401" spans="2:3" x14ac:dyDescent="0.3">
      <c r="B14401" s="4" t="s">
        <v>11259</v>
      </c>
      <c r="C14401" s="5">
        <v>0</v>
      </c>
    </row>
    <row r="14402" spans="2:3" x14ac:dyDescent="0.3">
      <c r="B14402" s="4" t="s">
        <v>9926</v>
      </c>
      <c r="C14402" s="5">
        <v>0</v>
      </c>
    </row>
    <row r="14403" spans="2:3" x14ac:dyDescent="0.3">
      <c r="B14403" s="4" t="s">
        <v>10650</v>
      </c>
      <c r="C14403" s="5">
        <v>0</v>
      </c>
    </row>
    <row r="14404" spans="2:3" x14ac:dyDescent="0.3">
      <c r="B14404" s="4" t="s">
        <v>10801</v>
      </c>
      <c r="C14404" s="5">
        <v>0</v>
      </c>
    </row>
    <row r="14405" spans="2:3" x14ac:dyDescent="0.3">
      <c r="B14405" s="4" t="s">
        <v>11281</v>
      </c>
      <c r="C14405" s="5">
        <v>0</v>
      </c>
    </row>
    <row r="14406" spans="2:3" x14ac:dyDescent="0.3">
      <c r="B14406" s="4" t="s">
        <v>9894</v>
      </c>
      <c r="C14406" s="5">
        <v>0</v>
      </c>
    </row>
    <row r="14407" spans="2:3" x14ac:dyDescent="0.3">
      <c r="B14407" s="4" t="s">
        <v>11289</v>
      </c>
      <c r="C14407" s="5">
        <v>0</v>
      </c>
    </row>
    <row r="14408" spans="2:3" x14ac:dyDescent="0.3">
      <c r="B14408" s="4" t="s">
        <v>10803</v>
      </c>
      <c r="C14408" s="5">
        <v>0</v>
      </c>
    </row>
    <row r="14409" spans="2:3" x14ac:dyDescent="0.3">
      <c r="B14409" s="4" t="s">
        <v>9904</v>
      </c>
      <c r="C14409" s="5">
        <v>0</v>
      </c>
    </row>
    <row r="14410" spans="2:3" x14ac:dyDescent="0.3">
      <c r="B14410" s="4" t="s">
        <v>10269</v>
      </c>
      <c r="C14410" s="5">
        <v>0</v>
      </c>
    </row>
    <row r="14411" spans="2:3" x14ac:dyDescent="0.3">
      <c r="B14411" s="4" t="s">
        <v>10518</v>
      </c>
      <c r="C14411" s="5">
        <v>0</v>
      </c>
    </row>
    <row r="14412" spans="2:3" x14ac:dyDescent="0.3">
      <c r="B14412" s="4" t="s">
        <v>10270</v>
      </c>
      <c r="C14412" s="5">
        <v>0</v>
      </c>
    </row>
    <row r="14413" spans="2:3" x14ac:dyDescent="0.3">
      <c r="B14413" s="4" t="s">
        <v>10606</v>
      </c>
      <c r="C14413" s="5">
        <v>0</v>
      </c>
    </row>
    <row r="14414" spans="2:3" x14ac:dyDescent="0.3">
      <c r="B14414" s="4" t="s">
        <v>9855</v>
      </c>
      <c r="C14414" s="5">
        <v>0</v>
      </c>
    </row>
    <row r="14415" spans="2:3" x14ac:dyDescent="0.3">
      <c r="B14415" s="4" t="s">
        <v>10608</v>
      </c>
      <c r="C14415" s="5">
        <v>0</v>
      </c>
    </row>
    <row r="14416" spans="2:3" x14ac:dyDescent="0.3">
      <c r="B14416" s="4" t="s">
        <v>9927</v>
      </c>
      <c r="C14416" s="5">
        <v>0</v>
      </c>
    </row>
    <row r="14417" spans="2:3" x14ac:dyDescent="0.3">
      <c r="B14417" s="4" t="s">
        <v>10379</v>
      </c>
      <c r="C14417" s="5">
        <v>0</v>
      </c>
    </row>
    <row r="14418" spans="2:3" x14ac:dyDescent="0.3">
      <c r="B14418" s="4" t="s">
        <v>10272</v>
      </c>
      <c r="C14418" s="5">
        <v>0</v>
      </c>
    </row>
    <row r="14419" spans="2:3" x14ac:dyDescent="0.3">
      <c r="B14419" s="4" t="s">
        <v>11033</v>
      </c>
      <c r="C14419" s="5">
        <v>0</v>
      </c>
    </row>
    <row r="14420" spans="2:3" x14ac:dyDescent="0.3">
      <c r="B14420" s="4" t="s">
        <v>10273</v>
      </c>
      <c r="C14420" s="5">
        <v>0</v>
      </c>
    </row>
    <row r="14421" spans="2:3" x14ac:dyDescent="0.3">
      <c r="B14421" s="4" t="s">
        <v>10383</v>
      </c>
      <c r="C14421" s="5">
        <v>0</v>
      </c>
    </row>
    <row r="14422" spans="2:3" x14ac:dyDescent="0.3">
      <c r="B14422" s="4" t="s">
        <v>10810</v>
      </c>
      <c r="C14422" s="5">
        <v>0</v>
      </c>
    </row>
    <row r="14423" spans="2:3" x14ac:dyDescent="0.3">
      <c r="B14423" s="4" t="s">
        <v>11041</v>
      </c>
      <c r="C14423" s="5">
        <v>0</v>
      </c>
    </row>
    <row r="14424" spans="2:3" x14ac:dyDescent="0.3">
      <c r="B14424" s="4" t="s">
        <v>10811</v>
      </c>
      <c r="C14424" s="5">
        <v>0</v>
      </c>
    </row>
    <row r="14425" spans="2:3" x14ac:dyDescent="0.3">
      <c r="B14425" s="4" t="s">
        <v>11045</v>
      </c>
      <c r="C14425" s="5">
        <v>0</v>
      </c>
    </row>
    <row r="14426" spans="2:3" x14ac:dyDescent="0.3">
      <c r="B14426" s="4" t="s">
        <v>10732</v>
      </c>
      <c r="C14426" s="5">
        <v>0</v>
      </c>
    </row>
    <row r="14427" spans="2:3" x14ac:dyDescent="0.3">
      <c r="B14427" s="4" t="s">
        <v>11049</v>
      </c>
      <c r="C14427" s="5">
        <v>0</v>
      </c>
    </row>
    <row r="14428" spans="2:3" x14ac:dyDescent="0.3">
      <c r="B14428" s="4" t="s">
        <v>10041</v>
      </c>
      <c r="C14428" s="5">
        <v>0</v>
      </c>
    </row>
    <row r="14429" spans="2:3" x14ac:dyDescent="0.3">
      <c r="B14429" s="4" t="s">
        <v>10390</v>
      </c>
      <c r="C14429" s="5">
        <v>0</v>
      </c>
    </row>
    <row r="14430" spans="2:3" x14ac:dyDescent="0.3">
      <c r="B14430" s="4" t="s">
        <v>10814</v>
      </c>
      <c r="C14430" s="5">
        <v>0</v>
      </c>
    </row>
    <row r="14431" spans="2:3" x14ac:dyDescent="0.3">
      <c r="B14431" s="4" t="s">
        <v>11057</v>
      </c>
      <c r="C14431" s="5">
        <v>0</v>
      </c>
    </row>
    <row r="14432" spans="2:3" x14ac:dyDescent="0.3">
      <c r="B14432" s="4" t="s">
        <v>10569</v>
      </c>
      <c r="C14432" s="5">
        <v>0</v>
      </c>
    </row>
    <row r="14433" spans="2:3" x14ac:dyDescent="0.3">
      <c r="B14433" s="4" t="s">
        <v>11061</v>
      </c>
      <c r="C14433" s="5">
        <v>0</v>
      </c>
    </row>
    <row r="14434" spans="2:3" x14ac:dyDescent="0.3">
      <c r="B14434" s="4" t="s">
        <v>10276</v>
      </c>
      <c r="C14434" s="5">
        <v>0</v>
      </c>
    </row>
    <row r="14435" spans="2:3" x14ac:dyDescent="0.3">
      <c r="B14435" s="4" t="s">
        <v>10094</v>
      </c>
      <c r="C14435" s="5">
        <v>0</v>
      </c>
    </row>
    <row r="14436" spans="2:3" x14ac:dyDescent="0.3">
      <c r="B14436" s="4" t="s">
        <v>10277</v>
      </c>
      <c r="C14436" s="5">
        <v>0</v>
      </c>
    </row>
    <row r="14437" spans="2:3" x14ac:dyDescent="0.3">
      <c r="B14437" s="4" t="s">
        <v>10401</v>
      </c>
      <c r="C14437" s="5">
        <v>0</v>
      </c>
    </row>
    <row r="14438" spans="2:3" x14ac:dyDescent="0.3">
      <c r="B14438" s="4" t="s">
        <v>10818</v>
      </c>
      <c r="C14438" s="5">
        <v>0</v>
      </c>
    </row>
    <row r="14439" spans="2:3" x14ac:dyDescent="0.3">
      <c r="B14439" s="4" t="s">
        <v>11073</v>
      </c>
      <c r="C14439" s="5">
        <v>0</v>
      </c>
    </row>
    <row r="14440" spans="2:3" x14ac:dyDescent="0.3">
      <c r="B14440" s="4" t="s">
        <v>10819</v>
      </c>
      <c r="C14440" s="5">
        <v>0</v>
      </c>
    </row>
    <row r="14441" spans="2:3" x14ac:dyDescent="0.3">
      <c r="B14441" s="4" t="s">
        <v>11077</v>
      </c>
      <c r="C14441" s="5">
        <v>0</v>
      </c>
    </row>
    <row r="14442" spans="2:3" x14ac:dyDescent="0.3">
      <c r="B14442" s="4" t="s">
        <v>10820</v>
      </c>
      <c r="C14442" s="5">
        <v>0</v>
      </c>
    </row>
    <row r="14443" spans="2:3" x14ac:dyDescent="0.3">
      <c r="B14443" s="4" t="s">
        <v>11081</v>
      </c>
      <c r="C14443" s="5">
        <v>0</v>
      </c>
    </row>
    <row r="14444" spans="2:3" x14ac:dyDescent="0.3">
      <c r="B14444" s="4" t="s">
        <v>10278</v>
      </c>
      <c r="C14444" s="5">
        <v>0</v>
      </c>
    </row>
    <row r="14445" spans="2:3" x14ac:dyDescent="0.3">
      <c r="B14445" s="4" t="s">
        <v>10410</v>
      </c>
      <c r="C14445" s="5">
        <v>0</v>
      </c>
    </row>
    <row r="14446" spans="2:3" x14ac:dyDescent="0.3">
      <c r="B14446" s="4" t="s">
        <v>10822</v>
      </c>
      <c r="C14446" s="5">
        <v>0</v>
      </c>
    </row>
    <row r="14447" spans="2:3" x14ac:dyDescent="0.3">
      <c r="B14447" s="4" t="s">
        <v>10619</v>
      </c>
      <c r="C14447" s="5">
        <v>0</v>
      </c>
    </row>
    <row r="14448" spans="2:3" x14ac:dyDescent="0.3">
      <c r="B14448" s="4" t="s">
        <v>9919</v>
      </c>
      <c r="C14448" s="5">
        <v>0</v>
      </c>
    </row>
    <row r="14449" spans="2:3" x14ac:dyDescent="0.3">
      <c r="B14449" s="4" t="s">
        <v>10416</v>
      </c>
      <c r="C14449" s="5">
        <v>0</v>
      </c>
    </row>
    <row r="14450" spans="2:3" x14ac:dyDescent="0.3">
      <c r="B14450" s="4" t="s">
        <v>10042</v>
      </c>
      <c r="C14450" s="5">
        <v>0</v>
      </c>
    </row>
    <row r="14451" spans="2:3" x14ac:dyDescent="0.3">
      <c r="B14451" s="4" t="s">
        <v>10419</v>
      </c>
      <c r="C14451" s="5">
        <v>0</v>
      </c>
    </row>
    <row r="14452" spans="2:3" x14ac:dyDescent="0.3">
      <c r="B14452" s="4" t="s">
        <v>10280</v>
      </c>
      <c r="C14452" s="5">
        <v>0</v>
      </c>
    </row>
    <row r="14453" spans="2:3" x14ac:dyDescent="0.3">
      <c r="B14453" s="4" t="s">
        <v>11101</v>
      </c>
      <c r="C14453" s="5">
        <v>0</v>
      </c>
    </row>
    <row r="14454" spans="2:3" x14ac:dyDescent="0.3">
      <c r="B14454" s="4" t="s">
        <v>10826</v>
      </c>
      <c r="C14454" s="5">
        <v>0</v>
      </c>
    </row>
    <row r="14455" spans="2:3" x14ac:dyDescent="0.3">
      <c r="B14455" s="4" t="s">
        <v>9954</v>
      </c>
      <c r="C14455" s="5">
        <v>0</v>
      </c>
    </row>
    <row r="14456" spans="2:3" x14ac:dyDescent="0.3">
      <c r="B14456" s="4" t="s">
        <v>10726</v>
      </c>
      <c r="C14456" s="5">
        <v>0</v>
      </c>
    </row>
    <row r="14457" spans="2:3" x14ac:dyDescent="0.3">
      <c r="B14457" s="4" t="s">
        <v>10621</v>
      </c>
      <c r="C14457" s="5">
        <v>0</v>
      </c>
    </row>
    <row r="14458" spans="2:3" x14ac:dyDescent="0.3">
      <c r="B14458" s="4" t="s">
        <v>10043</v>
      </c>
      <c r="C14458" s="5">
        <v>0</v>
      </c>
    </row>
    <row r="14459" spans="2:3" x14ac:dyDescent="0.3">
      <c r="B14459" s="4" t="s">
        <v>10622</v>
      </c>
      <c r="C14459" s="5">
        <v>0</v>
      </c>
    </row>
    <row r="14460" spans="2:3" x14ac:dyDescent="0.3">
      <c r="B14460" s="4" t="s">
        <v>10829</v>
      </c>
      <c r="C14460" s="5">
        <v>0</v>
      </c>
    </row>
    <row r="14461" spans="2:3" x14ac:dyDescent="0.3">
      <c r="B14461" s="4" t="s">
        <v>9842</v>
      </c>
      <c r="C14461" s="5">
        <v>0</v>
      </c>
    </row>
    <row r="14462" spans="2:3" x14ac:dyDescent="0.3">
      <c r="B14462" s="4" t="s">
        <v>10830</v>
      </c>
      <c r="C14462" s="5">
        <v>0</v>
      </c>
    </row>
    <row r="14463" spans="2:3" x14ac:dyDescent="0.3">
      <c r="B14463" s="4" t="s">
        <v>10430</v>
      </c>
      <c r="C14463" s="5">
        <v>0</v>
      </c>
    </row>
    <row r="14464" spans="2:3" x14ac:dyDescent="0.3">
      <c r="B14464" s="4" t="s">
        <v>10533</v>
      </c>
      <c r="C14464" s="5">
        <v>0</v>
      </c>
    </row>
    <row r="14465" spans="2:3" x14ac:dyDescent="0.3">
      <c r="B14465" s="4" t="s">
        <v>10199</v>
      </c>
      <c r="C14465" s="5">
        <v>0</v>
      </c>
    </row>
    <row r="14466" spans="2:3" x14ac:dyDescent="0.3">
      <c r="B14466" s="4" t="s">
        <v>10284</v>
      </c>
      <c r="C14466" s="5">
        <v>0</v>
      </c>
    </row>
    <row r="14467" spans="2:3" x14ac:dyDescent="0.3">
      <c r="B14467" s="4" t="s">
        <v>11129</v>
      </c>
      <c r="C14467" s="5">
        <v>0</v>
      </c>
    </row>
    <row r="14468" spans="2:3" x14ac:dyDescent="0.3">
      <c r="B14468" s="4" t="s">
        <v>10833</v>
      </c>
      <c r="C14468" s="5">
        <v>0</v>
      </c>
    </row>
    <row r="14469" spans="2:3" x14ac:dyDescent="0.3">
      <c r="B14469" s="4" t="s">
        <v>11133</v>
      </c>
      <c r="C14469" s="5">
        <v>0</v>
      </c>
    </row>
    <row r="14470" spans="2:3" x14ac:dyDescent="0.3">
      <c r="B14470" s="4" t="s">
        <v>10285</v>
      </c>
      <c r="C14470" s="5">
        <v>0</v>
      </c>
    </row>
    <row r="14471" spans="2:3" x14ac:dyDescent="0.3">
      <c r="B14471" s="4" t="s">
        <v>10204</v>
      </c>
      <c r="C14471" s="5">
        <v>0</v>
      </c>
    </row>
    <row r="14472" spans="2:3" x14ac:dyDescent="0.3">
      <c r="B14472" s="4" t="s">
        <v>10170</v>
      </c>
      <c r="C14472" s="5">
        <v>0</v>
      </c>
    </row>
    <row r="14473" spans="2:3" x14ac:dyDescent="0.3">
      <c r="B14473" s="4" t="s">
        <v>11141</v>
      </c>
      <c r="C14473" s="5">
        <v>0</v>
      </c>
    </row>
    <row r="14474" spans="2:3" x14ac:dyDescent="0.3">
      <c r="B14474" s="4" t="s">
        <v>10572</v>
      </c>
      <c r="C14474" s="5">
        <v>0</v>
      </c>
    </row>
    <row r="14475" spans="2:3" x14ac:dyDescent="0.3">
      <c r="B14475" s="4" t="s">
        <v>11145</v>
      </c>
      <c r="C14475" s="5">
        <v>0</v>
      </c>
    </row>
    <row r="14476" spans="2:3" x14ac:dyDescent="0.3">
      <c r="B14476" s="4" t="s">
        <v>10837</v>
      </c>
      <c r="C14476" s="5">
        <v>0</v>
      </c>
    </row>
    <row r="14477" spans="2:3" x14ac:dyDescent="0.3">
      <c r="B14477" s="4" t="s">
        <v>9843</v>
      </c>
      <c r="C14477" s="5">
        <v>0</v>
      </c>
    </row>
    <row r="14478" spans="2:3" x14ac:dyDescent="0.3">
      <c r="B14478" s="4" t="s">
        <v>10288</v>
      </c>
      <c r="C14478" s="5">
        <v>0</v>
      </c>
    </row>
    <row r="14479" spans="2:3" x14ac:dyDescent="0.3">
      <c r="B14479" s="4" t="s">
        <v>10632</v>
      </c>
      <c r="C14479" s="5">
        <v>0</v>
      </c>
    </row>
    <row r="14480" spans="2:3" x14ac:dyDescent="0.3">
      <c r="B14480" s="4" t="s">
        <v>10839</v>
      </c>
      <c r="C14480" s="5">
        <v>0</v>
      </c>
    </row>
    <row r="14481" spans="2:3" x14ac:dyDescent="0.3">
      <c r="B14481" s="4" t="s">
        <v>10452</v>
      </c>
      <c r="C14481" s="5">
        <v>0</v>
      </c>
    </row>
    <row r="14482" spans="2:3" x14ac:dyDescent="0.3">
      <c r="B14482" s="4" t="s">
        <v>9864</v>
      </c>
      <c r="C14482" s="5">
        <v>0</v>
      </c>
    </row>
    <row r="14483" spans="2:3" x14ac:dyDescent="0.3">
      <c r="B14483" s="4" t="s">
        <v>10453</v>
      </c>
      <c r="C14483" s="5">
        <v>0</v>
      </c>
    </row>
    <row r="14484" spans="2:3" x14ac:dyDescent="0.3">
      <c r="B14484" s="4" t="s">
        <v>10841</v>
      </c>
      <c r="C14484" s="5">
        <v>0</v>
      </c>
    </row>
    <row r="14485" spans="2:3" x14ac:dyDescent="0.3">
      <c r="B14485" s="4" t="s">
        <v>11165</v>
      </c>
      <c r="C14485" s="5">
        <v>0</v>
      </c>
    </row>
    <row r="14486" spans="2:3" x14ac:dyDescent="0.3">
      <c r="B14486" s="4" t="s">
        <v>10046</v>
      </c>
      <c r="C14486" s="5">
        <v>0</v>
      </c>
    </row>
    <row r="14487" spans="2:3" x14ac:dyDescent="0.3">
      <c r="B14487" s="4" t="s">
        <v>11169</v>
      </c>
      <c r="C14487" s="5">
        <v>0</v>
      </c>
    </row>
    <row r="14488" spans="2:3" x14ac:dyDescent="0.3">
      <c r="B14488" s="4" t="s">
        <v>10047</v>
      </c>
      <c r="C14488" s="5">
        <v>0</v>
      </c>
    </row>
    <row r="14489" spans="2:3" x14ac:dyDescent="0.3">
      <c r="B14489" s="4" t="s">
        <v>10634</v>
      </c>
      <c r="C14489" s="5">
        <v>0</v>
      </c>
    </row>
    <row r="14490" spans="2:3" x14ac:dyDescent="0.3">
      <c r="B14490" s="4" t="s">
        <v>10844</v>
      </c>
      <c r="C14490" s="5">
        <v>0</v>
      </c>
    </row>
    <row r="14491" spans="2:3" x14ac:dyDescent="0.3">
      <c r="B14491" s="4" t="s">
        <v>11177</v>
      </c>
      <c r="C14491" s="5">
        <v>0</v>
      </c>
    </row>
    <row r="14492" spans="2:3" x14ac:dyDescent="0.3">
      <c r="B14492" s="4" t="s">
        <v>10292</v>
      </c>
      <c r="C14492" s="5">
        <v>0</v>
      </c>
    </row>
    <row r="14493" spans="2:3" x14ac:dyDescent="0.3">
      <c r="B14493" s="4" t="s">
        <v>11181</v>
      </c>
      <c r="C14493" s="5">
        <v>0</v>
      </c>
    </row>
    <row r="14494" spans="2:3" x14ac:dyDescent="0.3">
      <c r="B14494" s="4" t="s">
        <v>10846</v>
      </c>
      <c r="C14494" s="5">
        <v>0</v>
      </c>
    </row>
    <row r="14495" spans="2:3" x14ac:dyDescent="0.3">
      <c r="B14495" s="4" t="s">
        <v>10120</v>
      </c>
      <c r="C14495" s="5">
        <v>0</v>
      </c>
    </row>
    <row r="14496" spans="2:3" x14ac:dyDescent="0.3">
      <c r="B14496" s="4" t="s">
        <v>9833</v>
      </c>
      <c r="C14496" s="5">
        <v>0</v>
      </c>
    </row>
    <row r="14497" spans="2:3" x14ac:dyDescent="0.3">
      <c r="B14497" s="4" t="s">
        <v>11189</v>
      </c>
      <c r="C14497" s="5">
        <v>0</v>
      </c>
    </row>
    <row r="14498" spans="2:3" x14ac:dyDescent="0.3">
      <c r="B14498" s="4" t="s">
        <v>10049</v>
      </c>
      <c r="C14498" s="5">
        <v>0</v>
      </c>
    </row>
    <row r="14499" spans="2:3" x14ac:dyDescent="0.3">
      <c r="B14499" s="4" t="s">
        <v>11193</v>
      </c>
      <c r="C14499" s="5">
        <v>0</v>
      </c>
    </row>
    <row r="14500" spans="2:3" x14ac:dyDescent="0.3">
      <c r="B14500" s="4" t="s">
        <v>10849</v>
      </c>
      <c r="C14500" s="5">
        <v>0</v>
      </c>
    </row>
    <row r="14501" spans="2:3" x14ac:dyDescent="0.3">
      <c r="B14501" s="4" t="s">
        <v>11197</v>
      </c>
      <c r="C14501" s="5">
        <v>0</v>
      </c>
    </row>
    <row r="14502" spans="2:3" x14ac:dyDescent="0.3">
      <c r="B14502" s="4" t="s">
        <v>10295</v>
      </c>
      <c r="C14502" s="5">
        <v>0</v>
      </c>
    </row>
    <row r="14503" spans="2:3" x14ac:dyDescent="0.3">
      <c r="B14503" s="4" t="s">
        <v>11201</v>
      </c>
      <c r="C14503" s="5">
        <v>0</v>
      </c>
    </row>
    <row r="14504" spans="2:3" x14ac:dyDescent="0.3">
      <c r="B14504" s="4" t="s">
        <v>10171</v>
      </c>
      <c r="C14504" s="5">
        <v>0</v>
      </c>
    </row>
    <row r="14505" spans="2:3" x14ac:dyDescent="0.3">
      <c r="B14505" s="4" t="s">
        <v>10469</v>
      </c>
      <c r="C14505" s="5">
        <v>0</v>
      </c>
    </row>
    <row r="14506" spans="2:3" x14ac:dyDescent="0.3">
      <c r="B14506" s="4" t="s">
        <v>10852</v>
      </c>
      <c r="C14506" s="5">
        <v>0</v>
      </c>
    </row>
    <row r="14507" spans="2:3" x14ac:dyDescent="0.3">
      <c r="B14507" s="4" t="s">
        <v>9885</v>
      </c>
      <c r="C14507" s="5">
        <v>0</v>
      </c>
    </row>
    <row r="14508" spans="2:3" x14ac:dyDescent="0.3">
      <c r="B14508" s="4" t="s">
        <v>10853</v>
      </c>
      <c r="C14508" s="5">
        <v>0</v>
      </c>
    </row>
    <row r="14509" spans="2:3" x14ac:dyDescent="0.3">
      <c r="B14509" s="4" t="s">
        <v>10473</v>
      </c>
      <c r="C14509" s="5">
        <v>0</v>
      </c>
    </row>
    <row r="14510" spans="2:3" x14ac:dyDescent="0.3">
      <c r="B14510" s="4" t="s">
        <v>10854</v>
      </c>
      <c r="C14510" s="5">
        <v>0</v>
      </c>
    </row>
    <row r="14511" spans="2:3" x14ac:dyDescent="0.3">
      <c r="B14511" s="4" t="s">
        <v>10642</v>
      </c>
      <c r="C14511" s="5">
        <v>0</v>
      </c>
    </row>
    <row r="14512" spans="2:3" x14ac:dyDescent="0.3">
      <c r="B14512" s="4" t="s">
        <v>10172</v>
      </c>
      <c r="C14512" s="5">
        <v>0</v>
      </c>
    </row>
    <row r="14513" spans="2:3" x14ac:dyDescent="0.3">
      <c r="B14513" s="4" t="s">
        <v>11221</v>
      </c>
      <c r="C14513" s="5">
        <v>0</v>
      </c>
    </row>
    <row r="14514" spans="2:3" x14ac:dyDescent="0.3">
      <c r="B14514" s="4" t="s">
        <v>10296</v>
      </c>
      <c r="C14514" s="5">
        <v>0</v>
      </c>
    </row>
    <row r="14515" spans="2:3" x14ac:dyDescent="0.3">
      <c r="B14515" s="4" t="s">
        <v>10161</v>
      </c>
      <c r="C14515" s="5">
        <v>0</v>
      </c>
    </row>
    <row r="14516" spans="2:3" x14ac:dyDescent="0.3">
      <c r="B14516" s="4" t="s">
        <v>10857</v>
      </c>
      <c r="C14516" s="5">
        <v>0</v>
      </c>
    </row>
    <row r="14517" spans="2:3" x14ac:dyDescent="0.3">
      <c r="B14517" s="4" t="s">
        <v>11229</v>
      </c>
      <c r="C14517" s="5">
        <v>0</v>
      </c>
    </row>
    <row r="14518" spans="2:3" x14ac:dyDescent="0.3">
      <c r="B14518" s="4" t="s">
        <v>10008</v>
      </c>
      <c r="C14518" s="5">
        <v>0</v>
      </c>
    </row>
    <row r="14519" spans="2:3" x14ac:dyDescent="0.3">
      <c r="B14519" s="4" t="s">
        <v>11233</v>
      </c>
      <c r="C14519" s="5">
        <v>0</v>
      </c>
    </row>
    <row r="14520" spans="2:3" x14ac:dyDescent="0.3">
      <c r="B14520" s="4" t="s">
        <v>10859</v>
      </c>
      <c r="C14520" s="5">
        <v>0</v>
      </c>
    </row>
    <row r="14521" spans="2:3" x14ac:dyDescent="0.3">
      <c r="B14521" s="4" t="s">
        <v>10482</v>
      </c>
      <c r="C14521" s="5">
        <v>0</v>
      </c>
    </row>
    <row r="14522" spans="2:3" x14ac:dyDescent="0.3">
      <c r="B14522" s="4" t="s">
        <v>10860</v>
      </c>
      <c r="C14522" s="5">
        <v>0</v>
      </c>
    </row>
    <row r="14523" spans="2:3" x14ac:dyDescent="0.3">
      <c r="B14523" s="4" t="s">
        <v>10543</v>
      </c>
      <c r="C14523" s="5">
        <v>0</v>
      </c>
    </row>
    <row r="14524" spans="2:3" x14ac:dyDescent="0.3">
      <c r="B14524" s="4" t="s">
        <v>10861</v>
      </c>
      <c r="C14524" s="5">
        <v>0</v>
      </c>
    </row>
    <row r="14525" spans="2:3" x14ac:dyDescent="0.3">
      <c r="B14525" s="4" t="s">
        <v>10487</v>
      </c>
      <c r="C14525" s="5">
        <v>0</v>
      </c>
    </row>
    <row r="14526" spans="2:3" x14ac:dyDescent="0.3">
      <c r="B14526" s="4" t="s">
        <v>9834</v>
      </c>
      <c r="C14526" s="5">
        <v>0</v>
      </c>
    </row>
    <row r="14527" spans="2:3" x14ac:dyDescent="0.3">
      <c r="B14527" s="4" t="s">
        <v>11249</v>
      </c>
      <c r="C14527" s="5">
        <v>0</v>
      </c>
    </row>
    <row r="14528" spans="2:3" x14ac:dyDescent="0.3">
      <c r="B14528" s="4" t="s">
        <v>9931</v>
      </c>
      <c r="C14528" s="5">
        <v>0</v>
      </c>
    </row>
    <row r="14529" spans="2:3" x14ac:dyDescent="0.3">
      <c r="B14529" s="4" t="s">
        <v>10491</v>
      </c>
      <c r="C14529" s="5">
        <v>0</v>
      </c>
    </row>
    <row r="14530" spans="2:3" x14ac:dyDescent="0.3">
      <c r="B14530" s="4" t="s">
        <v>10864</v>
      </c>
      <c r="C14530" s="5">
        <v>0</v>
      </c>
    </row>
    <row r="14531" spans="2:3" x14ac:dyDescent="0.3">
      <c r="B14531" s="4" t="s">
        <v>10495</v>
      </c>
      <c r="C14531" s="5">
        <v>0</v>
      </c>
    </row>
    <row r="14532" spans="2:3" x14ac:dyDescent="0.3">
      <c r="B14532" s="4" t="s">
        <v>10300</v>
      </c>
      <c r="C14532" s="5">
        <v>0</v>
      </c>
    </row>
    <row r="14533" spans="2:3" x14ac:dyDescent="0.3">
      <c r="B14533" s="4" t="s">
        <v>11261</v>
      </c>
      <c r="C14533" s="5">
        <v>0</v>
      </c>
    </row>
    <row r="14534" spans="2:3" x14ac:dyDescent="0.3">
      <c r="B14534" s="4" t="s">
        <v>10866</v>
      </c>
      <c r="C14534" s="5">
        <v>0</v>
      </c>
    </row>
    <row r="14535" spans="2:3" x14ac:dyDescent="0.3">
      <c r="B14535" s="4" t="s">
        <v>10138</v>
      </c>
      <c r="C14535" s="5">
        <v>0</v>
      </c>
    </row>
    <row r="14536" spans="2:3" x14ac:dyDescent="0.3">
      <c r="B14536" s="4" t="s">
        <v>9932</v>
      </c>
      <c r="C14536" s="5">
        <v>0</v>
      </c>
    </row>
    <row r="14537" spans="2:3" x14ac:dyDescent="0.3">
      <c r="B14537" s="4" t="s">
        <v>11269</v>
      </c>
      <c r="C14537" s="5">
        <v>0</v>
      </c>
    </row>
    <row r="14538" spans="2:3" x14ac:dyDescent="0.3">
      <c r="B14538" s="4" t="s">
        <v>10868</v>
      </c>
      <c r="C14538" s="5">
        <v>0</v>
      </c>
    </row>
    <row r="14539" spans="2:3" x14ac:dyDescent="0.3">
      <c r="B14539" s="4" t="s">
        <v>11279</v>
      </c>
      <c r="C14539" s="5">
        <v>0</v>
      </c>
    </row>
    <row r="14540" spans="2:3" x14ac:dyDescent="0.3">
      <c r="B14540" s="4" t="s">
        <v>10536</v>
      </c>
      <c r="C14540" s="5">
        <v>0</v>
      </c>
    </row>
    <row r="14541" spans="2:3" x14ac:dyDescent="0.3">
      <c r="B14541" s="4" t="s">
        <v>9888</v>
      </c>
      <c r="C14541" s="5">
        <v>0</v>
      </c>
    </row>
    <row r="14542" spans="2:3" x14ac:dyDescent="0.3">
      <c r="B14542" s="4" t="s">
        <v>10174</v>
      </c>
      <c r="C14542" s="5">
        <v>0</v>
      </c>
    </row>
    <row r="14543" spans="2:3" x14ac:dyDescent="0.3">
      <c r="B14543" s="4" t="s">
        <v>10717</v>
      </c>
      <c r="C14543" s="5">
        <v>0</v>
      </c>
    </row>
    <row r="14544" spans="2:3" x14ac:dyDescent="0.3">
      <c r="B14544" s="4" t="s">
        <v>10871</v>
      </c>
      <c r="C14544" s="5">
        <v>0</v>
      </c>
    </row>
    <row r="14545" spans="2:3" x14ac:dyDescent="0.3">
      <c r="B14545" s="4" t="s">
        <v>10511</v>
      </c>
      <c r="C14545" s="5">
        <v>0</v>
      </c>
    </row>
    <row r="14546" spans="2:3" x14ac:dyDescent="0.3">
      <c r="B14546" s="4" t="s">
        <v>9867</v>
      </c>
      <c r="C14546" s="5">
        <v>0</v>
      </c>
    </row>
    <row r="14547" spans="2:3" x14ac:dyDescent="0.3">
      <c r="B14547" s="4" t="s">
        <v>11295</v>
      </c>
      <c r="C14547" s="5">
        <v>0</v>
      </c>
    </row>
    <row r="14548" spans="2:3" x14ac:dyDescent="0.3">
      <c r="B14548" s="4" t="s">
        <v>9912</v>
      </c>
      <c r="C14548" s="5">
        <v>0</v>
      </c>
    </row>
    <row r="14549" spans="2:3" x14ac:dyDescent="0.3">
      <c r="B14549" s="4" t="s">
        <v>10667</v>
      </c>
      <c r="C14549" s="5">
        <v>0</v>
      </c>
    </row>
    <row r="14550" spans="2:3" x14ac:dyDescent="0.3">
      <c r="B14550" s="4" t="s">
        <v>10304</v>
      </c>
      <c r="C14550" s="5">
        <v>0</v>
      </c>
    </row>
    <row r="14551" spans="2:3" x14ac:dyDescent="0.3">
      <c r="B14551" s="4" t="s">
        <v>10517</v>
      </c>
      <c r="C14551" s="5">
        <v>0</v>
      </c>
    </row>
    <row r="14552" spans="2:3" x14ac:dyDescent="0.3">
      <c r="B14552" s="4" t="s">
        <v>10305</v>
      </c>
      <c r="C14552" s="5">
        <v>0</v>
      </c>
    </row>
    <row r="14553" spans="2:3" x14ac:dyDescent="0.3">
      <c r="B14553" s="4" t="s">
        <v>10520</v>
      </c>
      <c r="C14553" s="5">
        <v>0</v>
      </c>
    </row>
    <row r="14554" spans="2:3" x14ac:dyDescent="0.3">
      <c r="B14554" s="4" t="s">
        <v>9835</v>
      </c>
      <c r="C14554" s="5">
        <v>0</v>
      </c>
    </row>
    <row r="14555" spans="2:3" x14ac:dyDescent="0.3">
      <c r="B14555" s="4" t="s">
        <v>9873</v>
      </c>
      <c r="C14555" s="5">
        <v>0</v>
      </c>
    </row>
    <row r="14556" spans="2:3" x14ac:dyDescent="0.3">
      <c r="B14556" s="4" t="s">
        <v>10055</v>
      </c>
      <c r="C14556" s="5">
        <v>0</v>
      </c>
    </row>
    <row r="14557" spans="2:3" x14ac:dyDescent="0.3">
      <c r="B14557" s="4" t="s">
        <v>10191</v>
      </c>
      <c r="C14557" s="5">
        <v>0</v>
      </c>
    </row>
    <row r="14558" spans="2:3" x14ac:dyDescent="0.3">
      <c r="B14558" s="4" t="s">
        <v>10878</v>
      </c>
      <c r="C14558" s="5">
        <v>0</v>
      </c>
    </row>
    <row r="14559" spans="2:3" x14ac:dyDescent="0.3">
      <c r="B14559" s="4" t="s">
        <v>10377</v>
      </c>
      <c r="C14559" s="5">
        <v>0</v>
      </c>
    </row>
    <row r="14560" spans="2:3" x14ac:dyDescent="0.3">
      <c r="B14560" s="4" t="s">
        <v>10689</v>
      </c>
      <c r="C14560" s="5">
        <v>0</v>
      </c>
    </row>
    <row r="14561" spans="2:3" x14ac:dyDescent="0.3">
      <c r="B14561" s="4" t="s">
        <v>10089</v>
      </c>
      <c r="C14561" s="5">
        <v>0</v>
      </c>
    </row>
    <row r="14562" spans="2:3" x14ac:dyDescent="0.3">
      <c r="B14562" s="4" t="s">
        <v>10537</v>
      </c>
      <c r="C14562" s="5">
        <v>0</v>
      </c>
    </row>
    <row r="14563" spans="2:3" x14ac:dyDescent="0.3">
      <c r="B14563" s="4" t="s">
        <v>11028</v>
      </c>
      <c r="C14563" s="5">
        <v>0</v>
      </c>
    </row>
    <row r="14564" spans="2:3" x14ac:dyDescent="0.3">
      <c r="B14564" s="4" t="s">
        <v>10881</v>
      </c>
      <c r="C14564" s="5">
        <v>0</v>
      </c>
    </row>
    <row r="14565" spans="2:3" x14ac:dyDescent="0.3">
      <c r="B14565" s="4" t="s">
        <v>10380</v>
      </c>
      <c r="C14565" s="5">
        <v>0</v>
      </c>
    </row>
    <row r="14566" spans="2:3" x14ac:dyDescent="0.3">
      <c r="B14566" s="4" t="s">
        <v>10882</v>
      </c>
      <c r="C14566" s="5">
        <v>0</v>
      </c>
    </row>
    <row r="14567" spans="2:3" x14ac:dyDescent="0.3">
      <c r="B14567" s="4" t="s">
        <v>11032</v>
      </c>
      <c r="C14567" s="5">
        <v>0</v>
      </c>
    </row>
    <row r="14568" spans="2:3" x14ac:dyDescent="0.3">
      <c r="B14568" s="4" t="s">
        <v>10883</v>
      </c>
      <c r="C14568" s="5">
        <v>0</v>
      </c>
    </row>
    <row r="14569" spans="2:3" x14ac:dyDescent="0.3">
      <c r="B14569" s="4" t="s">
        <v>10192</v>
      </c>
      <c r="C14569" s="5">
        <v>0</v>
      </c>
    </row>
    <row r="14570" spans="2:3" x14ac:dyDescent="0.3">
      <c r="B14570" s="4" t="s">
        <v>10884</v>
      </c>
      <c r="C14570" s="5">
        <v>0</v>
      </c>
    </row>
    <row r="14571" spans="2:3" x14ac:dyDescent="0.3">
      <c r="B14571" s="4" t="s">
        <v>10090</v>
      </c>
      <c r="C14571" s="5">
        <v>0</v>
      </c>
    </row>
    <row r="14572" spans="2:3" x14ac:dyDescent="0.3">
      <c r="B14572" s="4" t="s">
        <v>10309</v>
      </c>
      <c r="C14572" s="5">
        <v>0</v>
      </c>
    </row>
    <row r="14573" spans="2:3" x14ac:dyDescent="0.3">
      <c r="B14573" s="4" t="s">
        <v>9839</v>
      </c>
      <c r="C14573" s="5">
        <v>0</v>
      </c>
    </row>
    <row r="14574" spans="2:3" x14ac:dyDescent="0.3">
      <c r="B14574" s="4" t="s">
        <v>10720</v>
      </c>
      <c r="C14574" s="5">
        <v>0</v>
      </c>
    </row>
    <row r="14575" spans="2:3" x14ac:dyDescent="0.3">
      <c r="B14575" s="4" t="s">
        <v>9948</v>
      </c>
      <c r="C14575" s="5">
        <v>0</v>
      </c>
    </row>
    <row r="14576" spans="2:3" x14ac:dyDescent="0.3">
      <c r="B14576" s="4" t="s">
        <v>9825</v>
      </c>
      <c r="C14576" s="5">
        <v>0</v>
      </c>
    </row>
    <row r="14577" spans="2:3" x14ac:dyDescent="0.3">
      <c r="B14577" s="4" t="s">
        <v>11042</v>
      </c>
      <c r="C14577" s="5">
        <v>0</v>
      </c>
    </row>
    <row r="14578" spans="2:3" x14ac:dyDescent="0.3">
      <c r="B14578" s="4" t="s">
        <v>9983</v>
      </c>
      <c r="C14578" s="5">
        <v>0</v>
      </c>
    </row>
    <row r="14579" spans="2:3" x14ac:dyDescent="0.3">
      <c r="B14579" s="4" t="s">
        <v>11044</v>
      </c>
      <c r="C14579" s="5">
        <v>0</v>
      </c>
    </row>
    <row r="14580" spans="2:3" x14ac:dyDescent="0.3">
      <c r="B14580" s="4" t="s">
        <v>10889</v>
      </c>
      <c r="C14580" s="5">
        <v>0</v>
      </c>
    </row>
    <row r="14581" spans="2:3" x14ac:dyDescent="0.3">
      <c r="B14581" s="4" t="s">
        <v>11046</v>
      </c>
      <c r="C14581" s="5">
        <v>0</v>
      </c>
    </row>
    <row r="14582" spans="2:3" x14ac:dyDescent="0.3">
      <c r="B14582" s="4" t="s">
        <v>9935</v>
      </c>
      <c r="C14582" s="5">
        <v>0</v>
      </c>
    </row>
    <row r="14583" spans="2:3" x14ac:dyDescent="0.3">
      <c r="B14583" s="4" t="s">
        <v>10727</v>
      </c>
      <c r="C14583" s="5">
        <v>0</v>
      </c>
    </row>
    <row r="14584" spans="2:3" x14ac:dyDescent="0.3">
      <c r="B14584" s="4" t="s">
        <v>10230</v>
      </c>
      <c r="C14584" s="5">
        <v>0</v>
      </c>
    </row>
    <row r="14585" spans="2:3" x14ac:dyDescent="0.3">
      <c r="B14585" s="4" t="s">
        <v>10388</v>
      </c>
      <c r="C14585" s="5">
        <v>0</v>
      </c>
    </row>
    <row r="14586" spans="2:3" x14ac:dyDescent="0.3">
      <c r="B14586" s="4" t="s">
        <v>10892</v>
      </c>
      <c r="C14586" s="5">
        <v>0</v>
      </c>
    </row>
    <row r="14587" spans="2:3" x14ac:dyDescent="0.3">
      <c r="B14587" s="4" t="s">
        <v>10702</v>
      </c>
      <c r="C14587" s="5">
        <v>0</v>
      </c>
    </row>
    <row r="14588" spans="2:3" x14ac:dyDescent="0.3">
      <c r="B14588" s="4" t="s">
        <v>9936</v>
      </c>
      <c r="C14588" s="5">
        <v>0</v>
      </c>
    </row>
    <row r="14589" spans="2:3" x14ac:dyDescent="0.3">
      <c r="B14589" s="4" t="s">
        <v>10391</v>
      </c>
      <c r="C14589" s="5">
        <v>0</v>
      </c>
    </row>
    <row r="14590" spans="2:3" x14ac:dyDescent="0.3">
      <c r="B14590" s="4" t="s">
        <v>10315</v>
      </c>
      <c r="C14590" s="5">
        <v>0</v>
      </c>
    </row>
    <row r="14591" spans="2:3" x14ac:dyDescent="0.3">
      <c r="B14591" s="4" t="s">
        <v>10392</v>
      </c>
      <c r="C14591" s="5">
        <v>0</v>
      </c>
    </row>
    <row r="14592" spans="2:3" x14ac:dyDescent="0.3">
      <c r="B14592" s="4" t="s">
        <v>10316</v>
      </c>
      <c r="C14592" s="5">
        <v>0</v>
      </c>
    </row>
    <row r="14593" spans="2:3" x14ac:dyDescent="0.3">
      <c r="B14593" s="4" t="s">
        <v>11058</v>
      </c>
      <c r="C14593" s="5">
        <v>0</v>
      </c>
    </row>
    <row r="14594" spans="2:3" x14ac:dyDescent="0.3">
      <c r="B14594" s="4" t="s">
        <v>10896</v>
      </c>
      <c r="C14594" s="5">
        <v>0</v>
      </c>
    </row>
    <row r="14595" spans="2:3" x14ac:dyDescent="0.3">
      <c r="B14595" s="4" t="s">
        <v>10612</v>
      </c>
      <c r="C14595" s="5">
        <v>0</v>
      </c>
    </row>
    <row r="14596" spans="2:3" x14ac:dyDescent="0.3">
      <c r="B14596" s="4" t="s">
        <v>10579</v>
      </c>
      <c r="C14596" s="5">
        <v>0</v>
      </c>
    </row>
    <row r="14597" spans="2:3" x14ac:dyDescent="0.3">
      <c r="B14597" s="4" t="s">
        <v>10394</v>
      </c>
      <c r="C14597" s="5">
        <v>0</v>
      </c>
    </row>
    <row r="14598" spans="2:3" x14ac:dyDescent="0.3">
      <c r="B14598" s="4" t="s">
        <v>10692</v>
      </c>
      <c r="C14598" s="5">
        <v>0</v>
      </c>
    </row>
    <row r="14599" spans="2:3" x14ac:dyDescent="0.3">
      <c r="B14599" s="4" t="s">
        <v>10396</v>
      </c>
      <c r="C14599" s="5">
        <v>0</v>
      </c>
    </row>
    <row r="14600" spans="2:3" x14ac:dyDescent="0.3">
      <c r="B14600" s="4" t="s">
        <v>10059</v>
      </c>
      <c r="C14600" s="5">
        <v>0</v>
      </c>
    </row>
    <row r="14601" spans="2:3" x14ac:dyDescent="0.3">
      <c r="B14601" s="4" t="s">
        <v>10398</v>
      </c>
      <c r="C14601" s="5">
        <v>0</v>
      </c>
    </row>
    <row r="14602" spans="2:3" x14ac:dyDescent="0.3">
      <c r="B14602" s="4" t="s">
        <v>10693</v>
      </c>
      <c r="C14602" s="5">
        <v>0</v>
      </c>
    </row>
    <row r="14603" spans="2:3" x14ac:dyDescent="0.3">
      <c r="B14603" s="4" t="s">
        <v>10400</v>
      </c>
      <c r="C14603" s="5">
        <v>0</v>
      </c>
    </row>
    <row r="14604" spans="2:3" x14ac:dyDescent="0.3">
      <c r="B14604" s="4" t="s">
        <v>10321</v>
      </c>
      <c r="C14604" s="5">
        <v>0</v>
      </c>
    </row>
    <row r="14605" spans="2:3" x14ac:dyDescent="0.3">
      <c r="B14605" s="4" t="s">
        <v>11070</v>
      </c>
      <c r="C14605" s="5">
        <v>0</v>
      </c>
    </row>
    <row r="14606" spans="2:3" x14ac:dyDescent="0.3">
      <c r="B14606" s="4" t="s">
        <v>9851</v>
      </c>
      <c r="C14606" s="5">
        <v>0</v>
      </c>
    </row>
    <row r="14607" spans="2:3" x14ac:dyDescent="0.3">
      <c r="B14607" s="4" t="s">
        <v>10017</v>
      </c>
      <c r="C14607" s="5">
        <v>0</v>
      </c>
    </row>
    <row r="14608" spans="2:3" x14ac:dyDescent="0.3">
      <c r="B14608" s="4" t="s">
        <v>10060</v>
      </c>
      <c r="C14608" s="5">
        <v>0</v>
      </c>
    </row>
    <row r="14609" spans="2:3" x14ac:dyDescent="0.3">
      <c r="B14609" s="4" t="s">
        <v>10614</v>
      </c>
      <c r="C14609" s="5">
        <v>0</v>
      </c>
    </row>
    <row r="14610" spans="2:3" x14ac:dyDescent="0.3">
      <c r="B14610" s="4" t="s">
        <v>10904</v>
      </c>
      <c r="C14610" s="5">
        <v>0</v>
      </c>
    </row>
    <row r="14611" spans="2:3" x14ac:dyDescent="0.3">
      <c r="B14611" s="4" t="s">
        <v>10096</v>
      </c>
      <c r="C14611" s="5">
        <v>0</v>
      </c>
    </row>
    <row r="14612" spans="2:3" x14ac:dyDescent="0.3">
      <c r="B14612" s="4" t="s">
        <v>10905</v>
      </c>
      <c r="C14612" s="5">
        <v>0</v>
      </c>
    </row>
    <row r="14613" spans="2:3" x14ac:dyDescent="0.3">
      <c r="B14613" s="4" t="s">
        <v>9995</v>
      </c>
      <c r="C14613" s="5">
        <v>0</v>
      </c>
    </row>
    <row r="14614" spans="2:3" x14ac:dyDescent="0.3">
      <c r="B14614" s="4" t="s">
        <v>10324</v>
      </c>
      <c r="C14614" s="5">
        <v>0</v>
      </c>
    </row>
    <row r="14615" spans="2:3" x14ac:dyDescent="0.3">
      <c r="B14615" s="4" t="s">
        <v>9901</v>
      </c>
      <c r="C14615" s="5">
        <v>0</v>
      </c>
    </row>
    <row r="14616" spans="2:3" x14ac:dyDescent="0.3">
      <c r="B14616" s="4" t="s">
        <v>10694</v>
      </c>
      <c r="C14616" s="5">
        <v>0</v>
      </c>
    </row>
    <row r="14617" spans="2:3" x14ac:dyDescent="0.3">
      <c r="B14617" s="4" t="s">
        <v>11082</v>
      </c>
      <c r="C14617" s="5">
        <v>0</v>
      </c>
    </row>
    <row r="14618" spans="2:3" x14ac:dyDescent="0.3">
      <c r="B14618" s="4" t="s">
        <v>10015</v>
      </c>
      <c r="C14618" s="5">
        <v>0</v>
      </c>
    </row>
    <row r="14619" spans="2:3" x14ac:dyDescent="0.3">
      <c r="B14619" s="4" t="s">
        <v>10618</v>
      </c>
      <c r="C14619" s="5">
        <v>0</v>
      </c>
    </row>
    <row r="14620" spans="2:3" x14ac:dyDescent="0.3">
      <c r="B14620" s="4" t="s">
        <v>10327</v>
      </c>
      <c r="C14620" s="5">
        <v>0</v>
      </c>
    </row>
    <row r="14621" spans="2:3" x14ac:dyDescent="0.3">
      <c r="B14621" s="4" t="s">
        <v>9953</v>
      </c>
      <c r="C14621" s="5">
        <v>0</v>
      </c>
    </row>
    <row r="14622" spans="2:3" x14ac:dyDescent="0.3">
      <c r="B14622" s="4" t="s">
        <v>10910</v>
      </c>
      <c r="C14622" s="5">
        <v>0</v>
      </c>
    </row>
    <row r="14623" spans="2:3" x14ac:dyDescent="0.3">
      <c r="B14623" s="4" t="s">
        <v>10100</v>
      </c>
      <c r="C14623" s="5">
        <v>0</v>
      </c>
    </row>
    <row r="14624" spans="2:3" x14ac:dyDescent="0.3">
      <c r="B14624" s="4" t="s">
        <v>10911</v>
      </c>
      <c r="C14624" s="5">
        <v>0</v>
      </c>
    </row>
    <row r="14625" spans="2:3" x14ac:dyDescent="0.3">
      <c r="B14625" s="4" t="s">
        <v>10101</v>
      </c>
      <c r="C14625" s="5">
        <v>0</v>
      </c>
    </row>
    <row r="14626" spans="2:3" x14ac:dyDescent="0.3">
      <c r="B14626" s="4" t="s">
        <v>10062</v>
      </c>
      <c r="C14626" s="5">
        <v>0</v>
      </c>
    </row>
    <row r="14627" spans="2:3" x14ac:dyDescent="0.3">
      <c r="B14627" s="4" t="s">
        <v>11092</v>
      </c>
      <c r="C14627" s="5">
        <v>0</v>
      </c>
    </row>
    <row r="14628" spans="2:3" x14ac:dyDescent="0.3">
      <c r="B14628" s="4" t="s">
        <v>10913</v>
      </c>
      <c r="C14628" s="5">
        <v>0</v>
      </c>
    </row>
    <row r="14629" spans="2:3" x14ac:dyDescent="0.3">
      <c r="B14629" s="4" t="s">
        <v>10735</v>
      </c>
      <c r="C14629" s="5">
        <v>0</v>
      </c>
    </row>
    <row r="14630" spans="2:3" x14ac:dyDescent="0.3">
      <c r="B14630" s="4" t="s">
        <v>10063</v>
      </c>
      <c r="C14630" s="5">
        <v>0</v>
      </c>
    </row>
    <row r="14631" spans="2:3" x14ac:dyDescent="0.3">
      <c r="B14631" s="4" t="s">
        <v>10554</v>
      </c>
      <c r="C14631" s="5">
        <v>0</v>
      </c>
    </row>
    <row r="14632" spans="2:3" x14ac:dyDescent="0.3">
      <c r="B14632" s="4" t="s">
        <v>10178</v>
      </c>
      <c r="C14632" s="5">
        <v>0</v>
      </c>
    </row>
    <row r="14633" spans="2:3" x14ac:dyDescent="0.3">
      <c r="B14633" s="4" t="s">
        <v>10102</v>
      </c>
      <c r="C14633" s="5">
        <v>0</v>
      </c>
    </row>
    <row r="14634" spans="2:3" x14ac:dyDescent="0.3">
      <c r="B14634" s="4" t="s">
        <v>10330</v>
      </c>
      <c r="C14634" s="5">
        <v>0</v>
      </c>
    </row>
    <row r="14635" spans="2:3" x14ac:dyDescent="0.3">
      <c r="B14635" s="4" t="s">
        <v>10421</v>
      </c>
      <c r="C14635" s="5">
        <v>0</v>
      </c>
    </row>
    <row r="14636" spans="2:3" x14ac:dyDescent="0.3">
      <c r="B14636" s="4" t="s">
        <v>10064</v>
      </c>
      <c r="C14636" s="5">
        <v>0</v>
      </c>
    </row>
    <row r="14637" spans="2:3" x14ac:dyDescent="0.3">
      <c r="B14637" s="4" t="s">
        <v>9812</v>
      </c>
      <c r="C14637" s="5">
        <v>0</v>
      </c>
    </row>
    <row r="14638" spans="2:3" x14ac:dyDescent="0.3">
      <c r="B14638" s="4" t="s">
        <v>10671</v>
      </c>
      <c r="C14638" s="5">
        <v>0</v>
      </c>
    </row>
    <row r="14639" spans="2:3" x14ac:dyDescent="0.3">
      <c r="B14639" s="4" t="s">
        <v>11104</v>
      </c>
      <c r="C14639" s="5">
        <v>0</v>
      </c>
    </row>
    <row r="14640" spans="2:3" x14ac:dyDescent="0.3">
      <c r="B14640" s="4" t="s">
        <v>10919</v>
      </c>
      <c r="C14640" s="5">
        <v>0</v>
      </c>
    </row>
    <row r="14641" spans="2:3" x14ac:dyDescent="0.3">
      <c r="B14641" s="4" t="s">
        <v>10238</v>
      </c>
      <c r="C14641" s="5">
        <v>0</v>
      </c>
    </row>
    <row r="14642" spans="2:3" x14ac:dyDescent="0.3">
      <c r="B14642" s="4" t="s">
        <v>9898</v>
      </c>
      <c r="C14642" s="5">
        <v>0</v>
      </c>
    </row>
    <row r="14643" spans="2:3" x14ac:dyDescent="0.3">
      <c r="B14643" s="4" t="s">
        <v>11108</v>
      </c>
      <c r="C14643" s="5">
        <v>0</v>
      </c>
    </row>
    <row r="14644" spans="2:3" x14ac:dyDescent="0.3">
      <c r="B14644" s="4" t="s">
        <v>10332</v>
      </c>
      <c r="C14644" s="5">
        <v>0</v>
      </c>
    </row>
    <row r="14645" spans="2:3" x14ac:dyDescent="0.3">
      <c r="B14645" s="4" t="s">
        <v>11110</v>
      </c>
      <c r="C14645" s="5">
        <v>0</v>
      </c>
    </row>
    <row r="14646" spans="2:3" x14ac:dyDescent="0.3">
      <c r="B14646" s="4" t="s">
        <v>10155</v>
      </c>
      <c r="C14646" s="5">
        <v>0</v>
      </c>
    </row>
    <row r="14647" spans="2:3" x14ac:dyDescent="0.3">
      <c r="B14647" s="4" t="s">
        <v>10555</v>
      </c>
      <c r="C14647" s="5">
        <v>0</v>
      </c>
    </row>
    <row r="14648" spans="2:3" x14ac:dyDescent="0.3">
      <c r="B14648" s="4" t="s">
        <v>10923</v>
      </c>
      <c r="C14648" s="5">
        <v>0</v>
      </c>
    </row>
    <row r="14649" spans="2:3" x14ac:dyDescent="0.3">
      <c r="B14649" s="4" t="s">
        <v>11114</v>
      </c>
      <c r="C14649" s="5">
        <v>0</v>
      </c>
    </row>
    <row r="14650" spans="2:3" x14ac:dyDescent="0.3">
      <c r="B14650" s="4" t="s">
        <v>10924</v>
      </c>
      <c r="C14650" s="5">
        <v>0</v>
      </c>
    </row>
    <row r="14651" spans="2:3" x14ac:dyDescent="0.3">
      <c r="B14651" s="4" t="s">
        <v>9796</v>
      </c>
      <c r="C14651" s="5">
        <v>0</v>
      </c>
    </row>
    <row r="14652" spans="2:3" x14ac:dyDescent="0.3">
      <c r="B14652" s="4" t="s">
        <v>9817</v>
      </c>
      <c r="C14652" s="5">
        <v>0</v>
      </c>
    </row>
    <row r="14653" spans="2:3" x14ac:dyDescent="0.3">
      <c r="B14653" s="4" t="s">
        <v>11118</v>
      </c>
      <c r="C14653" s="5">
        <v>0</v>
      </c>
    </row>
    <row r="14654" spans="2:3" x14ac:dyDescent="0.3">
      <c r="B14654" s="4" t="s">
        <v>10926</v>
      </c>
      <c r="C14654" s="5">
        <v>0</v>
      </c>
    </row>
    <row r="14655" spans="2:3" x14ac:dyDescent="0.3">
      <c r="B14655" s="4" t="s">
        <v>11120</v>
      </c>
      <c r="C14655" s="5">
        <v>0</v>
      </c>
    </row>
    <row r="14656" spans="2:3" x14ac:dyDescent="0.3">
      <c r="B14656" s="4" t="s">
        <v>10334</v>
      </c>
      <c r="C14656" s="5">
        <v>0</v>
      </c>
    </row>
    <row r="14657" spans="2:3" x14ac:dyDescent="0.3">
      <c r="B14657" s="4" t="s">
        <v>11122</v>
      </c>
      <c r="C14657" s="5">
        <v>0</v>
      </c>
    </row>
    <row r="14658" spans="2:3" x14ac:dyDescent="0.3">
      <c r="B14658" s="4" t="s">
        <v>10928</v>
      </c>
      <c r="C14658" s="5">
        <v>0</v>
      </c>
    </row>
    <row r="14659" spans="2:3" x14ac:dyDescent="0.3">
      <c r="B14659" s="4" t="s">
        <v>9827</v>
      </c>
      <c r="C14659" s="5">
        <v>0</v>
      </c>
    </row>
    <row r="14660" spans="2:3" x14ac:dyDescent="0.3">
      <c r="B14660" s="4" t="s">
        <v>10232</v>
      </c>
      <c r="C14660" s="5">
        <v>0</v>
      </c>
    </row>
    <row r="14661" spans="2:3" x14ac:dyDescent="0.3">
      <c r="B14661" s="4" t="s">
        <v>10432</v>
      </c>
      <c r="C14661" s="5">
        <v>0</v>
      </c>
    </row>
    <row r="14662" spans="2:3" x14ac:dyDescent="0.3">
      <c r="B14662" s="4" t="s">
        <v>10930</v>
      </c>
      <c r="C14662" s="5">
        <v>0</v>
      </c>
    </row>
    <row r="14663" spans="2:3" x14ac:dyDescent="0.3">
      <c r="B14663" s="4" t="s">
        <v>9998</v>
      </c>
      <c r="C14663" s="5">
        <v>0</v>
      </c>
    </row>
    <row r="14664" spans="2:3" x14ac:dyDescent="0.3">
      <c r="B14664" s="4" t="s">
        <v>10721</v>
      </c>
      <c r="C14664" s="5">
        <v>0</v>
      </c>
    </row>
    <row r="14665" spans="2:3" x14ac:dyDescent="0.3">
      <c r="B14665" s="4" t="s">
        <v>10201</v>
      </c>
      <c r="C14665" s="5">
        <v>0</v>
      </c>
    </row>
    <row r="14666" spans="2:3" x14ac:dyDescent="0.3">
      <c r="B14666" s="4" t="s">
        <v>10337</v>
      </c>
      <c r="C14666" s="5">
        <v>0</v>
      </c>
    </row>
    <row r="14667" spans="2:3" x14ac:dyDescent="0.3">
      <c r="B14667" s="4" t="s">
        <v>10669</v>
      </c>
      <c r="C14667" s="5">
        <v>0</v>
      </c>
    </row>
    <row r="14668" spans="2:3" x14ac:dyDescent="0.3">
      <c r="B14668" s="4" t="s">
        <v>10338</v>
      </c>
      <c r="C14668" s="5">
        <v>0</v>
      </c>
    </row>
    <row r="14669" spans="2:3" x14ac:dyDescent="0.3">
      <c r="B14669" s="4" t="s">
        <v>9999</v>
      </c>
      <c r="C14669" s="5">
        <v>0</v>
      </c>
    </row>
    <row r="14670" spans="2:3" x14ac:dyDescent="0.3">
      <c r="B14670" s="4" t="s">
        <v>10934</v>
      </c>
      <c r="C14670" s="5">
        <v>0</v>
      </c>
    </row>
    <row r="14671" spans="2:3" x14ac:dyDescent="0.3">
      <c r="B14671" s="4" t="s">
        <v>11136</v>
      </c>
      <c r="C14671" s="5">
        <v>0</v>
      </c>
    </row>
    <row r="14672" spans="2:3" x14ac:dyDescent="0.3">
      <c r="B14672" s="4" t="s">
        <v>10586</v>
      </c>
      <c r="C14672" s="5">
        <v>0</v>
      </c>
    </row>
    <row r="14673" spans="2:3" x14ac:dyDescent="0.3">
      <c r="B14673" s="4" t="s">
        <v>10441</v>
      </c>
      <c r="C14673" s="5">
        <v>0</v>
      </c>
    </row>
    <row r="14674" spans="2:3" x14ac:dyDescent="0.3">
      <c r="B14674" s="4" t="s">
        <v>10936</v>
      </c>
      <c r="C14674" s="5">
        <v>0</v>
      </c>
    </row>
    <row r="14675" spans="2:3" x14ac:dyDescent="0.3">
      <c r="B14675" s="4" t="s">
        <v>10443</v>
      </c>
      <c r="C14675" s="5">
        <v>0</v>
      </c>
    </row>
    <row r="14676" spans="2:3" x14ac:dyDescent="0.3">
      <c r="B14676" s="4" t="s">
        <v>10340</v>
      </c>
      <c r="C14676" s="5">
        <v>0</v>
      </c>
    </row>
    <row r="14677" spans="2:3" x14ac:dyDescent="0.3">
      <c r="B14677" s="4" t="s">
        <v>11142</v>
      </c>
      <c r="C14677" s="5">
        <v>0</v>
      </c>
    </row>
    <row r="14678" spans="2:3" x14ac:dyDescent="0.3">
      <c r="B14678" s="4" t="s">
        <v>10068</v>
      </c>
      <c r="C14678" s="5">
        <v>0</v>
      </c>
    </row>
    <row r="14679" spans="2:3" x14ac:dyDescent="0.3">
      <c r="B14679" s="4" t="s">
        <v>11144</v>
      </c>
      <c r="C14679" s="5">
        <v>0</v>
      </c>
    </row>
    <row r="14680" spans="2:3" x14ac:dyDescent="0.3">
      <c r="B14680" s="4" t="s">
        <v>10697</v>
      </c>
      <c r="C14680" s="5">
        <v>0</v>
      </c>
    </row>
    <row r="14681" spans="2:3" x14ac:dyDescent="0.3">
      <c r="B14681" s="4" t="s">
        <v>9880</v>
      </c>
      <c r="C14681" s="5">
        <v>0</v>
      </c>
    </row>
    <row r="14682" spans="2:3" x14ac:dyDescent="0.3">
      <c r="B14682" s="4" t="s">
        <v>10940</v>
      </c>
      <c r="C14682" s="5">
        <v>0</v>
      </c>
    </row>
    <row r="14683" spans="2:3" x14ac:dyDescent="0.3">
      <c r="B14683" s="4" t="s">
        <v>10113</v>
      </c>
      <c r="C14683" s="5">
        <v>0</v>
      </c>
    </row>
    <row r="14684" spans="2:3" x14ac:dyDescent="0.3">
      <c r="B14684" s="4" t="s">
        <v>10342</v>
      </c>
      <c r="C14684" s="5">
        <v>0</v>
      </c>
    </row>
    <row r="14685" spans="2:3" x14ac:dyDescent="0.3">
      <c r="B14685" s="4" t="s">
        <v>10541</v>
      </c>
      <c r="C14685" s="5">
        <v>0</v>
      </c>
    </row>
    <row r="14686" spans="2:3" x14ac:dyDescent="0.3">
      <c r="B14686" s="4" t="s">
        <v>10069</v>
      </c>
      <c r="C14686" s="5">
        <v>0</v>
      </c>
    </row>
    <row r="14687" spans="2:3" x14ac:dyDescent="0.3">
      <c r="B14687" s="4" t="s">
        <v>10206</v>
      </c>
      <c r="C14687" s="5">
        <v>0</v>
      </c>
    </row>
    <row r="14688" spans="2:3" x14ac:dyDescent="0.3">
      <c r="B14688" s="4" t="s">
        <v>10943</v>
      </c>
      <c r="C14688" s="5">
        <v>0</v>
      </c>
    </row>
    <row r="14689" spans="2:3" x14ac:dyDescent="0.3">
      <c r="B14689" s="4" t="s">
        <v>10115</v>
      </c>
      <c r="C14689" s="5">
        <v>0</v>
      </c>
    </row>
    <row r="14690" spans="2:3" x14ac:dyDescent="0.3">
      <c r="B14690" s="4" t="s">
        <v>10588</v>
      </c>
      <c r="C14690" s="5">
        <v>0</v>
      </c>
    </row>
    <row r="14691" spans="2:3" x14ac:dyDescent="0.3">
      <c r="B14691" s="4" t="s">
        <v>11156</v>
      </c>
      <c r="C14691" s="5">
        <v>0</v>
      </c>
    </row>
    <row r="14692" spans="2:3" x14ac:dyDescent="0.3">
      <c r="B14692" s="4" t="s">
        <v>9940</v>
      </c>
      <c r="C14692" s="5">
        <v>0</v>
      </c>
    </row>
    <row r="14693" spans="2:3" x14ac:dyDescent="0.3">
      <c r="B14693" s="4" t="s">
        <v>10723</v>
      </c>
      <c r="C14693" s="5">
        <v>0</v>
      </c>
    </row>
    <row r="14694" spans="2:3" x14ac:dyDescent="0.3">
      <c r="B14694" s="4" t="s">
        <v>10676</v>
      </c>
      <c r="C14694" s="5">
        <v>0</v>
      </c>
    </row>
    <row r="14695" spans="2:3" x14ac:dyDescent="0.3">
      <c r="B14695" s="4" t="s">
        <v>10728</v>
      </c>
      <c r="C14695" s="5">
        <v>0</v>
      </c>
    </row>
    <row r="14696" spans="2:3" x14ac:dyDescent="0.3">
      <c r="B14696" s="4" t="s">
        <v>10947</v>
      </c>
      <c r="C14696" s="5">
        <v>0</v>
      </c>
    </row>
    <row r="14697" spans="2:3" x14ac:dyDescent="0.3">
      <c r="B14697" s="4" t="s">
        <v>10454</v>
      </c>
      <c r="C14697" s="5">
        <v>0</v>
      </c>
    </row>
    <row r="14698" spans="2:3" x14ac:dyDescent="0.3">
      <c r="B14698" s="4" t="s">
        <v>10589</v>
      </c>
      <c r="C14698" s="5">
        <v>0</v>
      </c>
    </row>
    <row r="14699" spans="2:3" x14ac:dyDescent="0.3">
      <c r="B14699" s="4" t="s">
        <v>11164</v>
      </c>
      <c r="C14699" s="5">
        <v>0</v>
      </c>
    </row>
    <row r="14700" spans="2:3" x14ac:dyDescent="0.3">
      <c r="B14700" s="4" t="s">
        <v>10348</v>
      </c>
      <c r="C14700" s="5">
        <v>0</v>
      </c>
    </row>
    <row r="14701" spans="2:3" x14ac:dyDescent="0.3">
      <c r="B14701" s="4" t="s">
        <v>10455</v>
      </c>
      <c r="C14701" s="5">
        <v>0</v>
      </c>
    </row>
    <row r="14702" spans="2:3" x14ac:dyDescent="0.3">
      <c r="B14702" s="4" t="s">
        <v>10349</v>
      </c>
      <c r="C14702" s="5">
        <v>0</v>
      </c>
    </row>
    <row r="14703" spans="2:3" x14ac:dyDescent="0.3">
      <c r="B14703" s="4" t="s">
        <v>11168</v>
      </c>
      <c r="C14703" s="5">
        <v>0</v>
      </c>
    </row>
    <row r="14704" spans="2:3" x14ac:dyDescent="0.3">
      <c r="B14704" s="4" t="s">
        <v>9900</v>
      </c>
      <c r="C14704" s="5">
        <v>0</v>
      </c>
    </row>
    <row r="14705" spans="2:3" x14ac:dyDescent="0.3">
      <c r="B14705" s="4" t="s">
        <v>10711</v>
      </c>
      <c r="C14705" s="5">
        <v>0</v>
      </c>
    </row>
    <row r="14706" spans="2:3" x14ac:dyDescent="0.3">
      <c r="B14706" s="4" t="s">
        <v>10952</v>
      </c>
      <c r="C14706" s="5">
        <v>0</v>
      </c>
    </row>
    <row r="14707" spans="2:3" x14ac:dyDescent="0.3">
      <c r="B14707" s="4" t="s">
        <v>10456</v>
      </c>
      <c r="C14707" s="5">
        <v>0</v>
      </c>
    </row>
    <row r="14708" spans="2:3" x14ac:dyDescent="0.3">
      <c r="B14708" s="4" t="s">
        <v>9989</v>
      </c>
      <c r="C14708" s="5">
        <v>0</v>
      </c>
    </row>
    <row r="14709" spans="2:3" x14ac:dyDescent="0.3">
      <c r="B14709" s="4" t="s">
        <v>9844</v>
      </c>
      <c r="C14709" s="5">
        <v>0</v>
      </c>
    </row>
    <row r="14710" spans="2:3" x14ac:dyDescent="0.3">
      <c r="B14710" s="4" t="s">
        <v>10954</v>
      </c>
      <c r="C14710" s="5">
        <v>0</v>
      </c>
    </row>
    <row r="14711" spans="2:3" x14ac:dyDescent="0.3">
      <c r="B14711" s="4" t="s">
        <v>10001</v>
      </c>
      <c r="C14711" s="5">
        <v>0</v>
      </c>
    </row>
    <row r="14712" spans="2:3" x14ac:dyDescent="0.3">
      <c r="B14712" s="4" t="s">
        <v>10592</v>
      </c>
      <c r="C14712" s="5">
        <v>0</v>
      </c>
    </row>
    <row r="14713" spans="2:3" x14ac:dyDescent="0.3">
      <c r="B14713" s="4" t="s">
        <v>10156</v>
      </c>
      <c r="C14713" s="5">
        <v>0</v>
      </c>
    </row>
    <row r="14714" spans="2:3" x14ac:dyDescent="0.3">
      <c r="B14714" s="4" t="s">
        <v>10956</v>
      </c>
      <c r="C14714" s="5">
        <v>0</v>
      </c>
    </row>
    <row r="14715" spans="2:3" x14ac:dyDescent="0.3">
      <c r="B14715" s="4" t="s">
        <v>11180</v>
      </c>
      <c r="C14715" s="5">
        <v>0</v>
      </c>
    </row>
    <row r="14716" spans="2:3" x14ac:dyDescent="0.3">
      <c r="B14716" s="4" t="s">
        <v>10957</v>
      </c>
      <c r="C14716" s="5">
        <v>0</v>
      </c>
    </row>
    <row r="14717" spans="2:3" x14ac:dyDescent="0.3">
      <c r="B14717" s="4" t="s">
        <v>10459</v>
      </c>
      <c r="C14717" s="5">
        <v>0</v>
      </c>
    </row>
    <row r="14718" spans="2:3" x14ac:dyDescent="0.3">
      <c r="B14718" s="4" t="s">
        <v>10958</v>
      </c>
      <c r="C14718" s="5">
        <v>0</v>
      </c>
    </row>
    <row r="14719" spans="2:3" x14ac:dyDescent="0.3">
      <c r="B14719" s="4" t="s">
        <v>11184</v>
      </c>
      <c r="C14719" s="5">
        <v>0</v>
      </c>
    </row>
    <row r="14720" spans="2:3" x14ac:dyDescent="0.3">
      <c r="B14720" s="4" t="s">
        <v>9838</v>
      </c>
      <c r="C14720" s="5">
        <v>0</v>
      </c>
    </row>
    <row r="14721" spans="2:3" x14ac:dyDescent="0.3">
      <c r="B14721" s="4" t="s">
        <v>9964</v>
      </c>
      <c r="C14721" s="5">
        <v>0</v>
      </c>
    </row>
    <row r="14722" spans="2:3" x14ac:dyDescent="0.3">
      <c r="B14722" s="4" t="s">
        <v>10960</v>
      </c>
      <c r="C14722" s="5">
        <v>0</v>
      </c>
    </row>
    <row r="14723" spans="2:3" x14ac:dyDescent="0.3">
      <c r="B14723" s="4" t="s">
        <v>11188</v>
      </c>
      <c r="C14723" s="5">
        <v>0</v>
      </c>
    </row>
    <row r="14724" spans="2:3" x14ac:dyDescent="0.3">
      <c r="B14724" s="4" t="s">
        <v>10961</v>
      </c>
      <c r="C14724" s="5">
        <v>0</v>
      </c>
    </row>
    <row r="14725" spans="2:3" x14ac:dyDescent="0.3">
      <c r="B14725" s="4" t="s">
        <v>10122</v>
      </c>
      <c r="C14725" s="5">
        <v>0</v>
      </c>
    </row>
    <row r="14726" spans="2:3" x14ac:dyDescent="0.3">
      <c r="B14726" s="4" t="s">
        <v>10183</v>
      </c>
      <c r="C14726" s="5">
        <v>0</v>
      </c>
    </row>
    <row r="14727" spans="2:3" x14ac:dyDescent="0.3">
      <c r="B14727" s="4" t="s">
        <v>10637</v>
      </c>
      <c r="C14727" s="5">
        <v>0</v>
      </c>
    </row>
    <row r="14728" spans="2:3" x14ac:dyDescent="0.3">
      <c r="B14728" s="4" t="s">
        <v>10354</v>
      </c>
      <c r="C14728" s="5">
        <v>0</v>
      </c>
    </row>
    <row r="14729" spans="2:3" x14ac:dyDescent="0.3">
      <c r="B14729" s="4" t="s">
        <v>9807</v>
      </c>
      <c r="C14729" s="5">
        <v>0</v>
      </c>
    </row>
    <row r="14730" spans="2:3" x14ac:dyDescent="0.3">
      <c r="B14730" s="4" t="s">
        <v>10964</v>
      </c>
      <c r="C14730" s="5">
        <v>0</v>
      </c>
    </row>
    <row r="14731" spans="2:3" x14ac:dyDescent="0.3">
      <c r="B14731" s="4" t="s">
        <v>11196</v>
      </c>
      <c r="C14731" s="5">
        <v>0</v>
      </c>
    </row>
    <row r="14732" spans="2:3" x14ac:dyDescent="0.3">
      <c r="B14732" s="4" t="s">
        <v>10074</v>
      </c>
      <c r="C14732" s="5">
        <v>0</v>
      </c>
    </row>
    <row r="14733" spans="2:3" x14ac:dyDescent="0.3">
      <c r="B14733" s="4" t="s">
        <v>11198</v>
      </c>
      <c r="C14733" s="5">
        <v>0</v>
      </c>
    </row>
    <row r="14734" spans="2:3" x14ac:dyDescent="0.3">
      <c r="B14734" s="4" t="s">
        <v>10734</v>
      </c>
      <c r="C14734" s="5">
        <v>0</v>
      </c>
    </row>
    <row r="14735" spans="2:3" x14ac:dyDescent="0.3">
      <c r="B14735" s="4" t="s">
        <v>10638</v>
      </c>
      <c r="C14735" s="5">
        <v>0</v>
      </c>
    </row>
    <row r="14736" spans="2:3" x14ac:dyDescent="0.3">
      <c r="B14736" s="4" t="s">
        <v>10356</v>
      </c>
      <c r="C14736" s="5">
        <v>0</v>
      </c>
    </row>
    <row r="14737" spans="2:3" x14ac:dyDescent="0.3">
      <c r="B14737" s="4" t="s">
        <v>10467</v>
      </c>
      <c r="C14737" s="5">
        <v>0</v>
      </c>
    </row>
    <row r="14738" spans="2:3" x14ac:dyDescent="0.3">
      <c r="B14738" s="4" t="s">
        <v>10357</v>
      </c>
      <c r="C14738" s="5">
        <v>0</v>
      </c>
    </row>
    <row r="14739" spans="2:3" x14ac:dyDescent="0.3">
      <c r="B14739" s="4" t="s">
        <v>10125</v>
      </c>
      <c r="C14739" s="5">
        <v>0</v>
      </c>
    </row>
    <row r="14740" spans="2:3" x14ac:dyDescent="0.3">
      <c r="B14740" s="4" t="s">
        <v>10969</v>
      </c>
      <c r="C14740" s="5">
        <v>0</v>
      </c>
    </row>
    <row r="14741" spans="2:3" x14ac:dyDescent="0.3">
      <c r="B14741" s="4" t="s">
        <v>11206</v>
      </c>
      <c r="C14741" s="5">
        <v>0</v>
      </c>
    </row>
    <row r="14742" spans="2:3" x14ac:dyDescent="0.3">
      <c r="B14742" s="4" t="s">
        <v>10594</v>
      </c>
      <c r="C14742" s="5">
        <v>0</v>
      </c>
    </row>
    <row r="14743" spans="2:3" x14ac:dyDescent="0.3">
      <c r="B14743" s="4" t="s">
        <v>10639</v>
      </c>
      <c r="C14743" s="5">
        <v>0</v>
      </c>
    </row>
    <row r="14744" spans="2:3" x14ac:dyDescent="0.3">
      <c r="B14744" s="4" t="s">
        <v>10971</v>
      </c>
      <c r="C14744" s="5">
        <v>0</v>
      </c>
    </row>
    <row r="14745" spans="2:3" x14ac:dyDescent="0.3">
      <c r="B14745" s="4" t="s">
        <v>10640</v>
      </c>
      <c r="C14745" s="5">
        <v>0</v>
      </c>
    </row>
    <row r="14746" spans="2:3" x14ac:dyDescent="0.3">
      <c r="B14746" s="4" t="s">
        <v>10076</v>
      </c>
      <c r="C14746" s="5">
        <v>0</v>
      </c>
    </row>
    <row r="14747" spans="2:3" x14ac:dyDescent="0.3">
      <c r="B14747" s="4" t="s">
        <v>11212</v>
      </c>
      <c r="C14747" s="5">
        <v>0</v>
      </c>
    </row>
    <row r="14748" spans="2:3" x14ac:dyDescent="0.3">
      <c r="B14748" s="4" t="s">
        <v>10595</v>
      </c>
      <c r="C14748" s="5">
        <v>0</v>
      </c>
    </row>
    <row r="14749" spans="2:3" x14ac:dyDescent="0.3">
      <c r="B14749" s="4" t="s">
        <v>11214</v>
      </c>
      <c r="C14749" s="5">
        <v>0</v>
      </c>
    </row>
    <row r="14750" spans="2:3" x14ac:dyDescent="0.3">
      <c r="B14750" s="4" t="s">
        <v>9872</v>
      </c>
      <c r="C14750" s="5">
        <v>0</v>
      </c>
    </row>
    <row r="14751" spans="2:3" x14ac:dyDescent="0.3">
      <c r="B14751" s="4" t="s">
        <v>11216</v>
      </c>
      <c r="C14751" s="5">
        <v>0</v>
      </c>
    </row>
    <row r="14752" spans="2:3" x14ac:dyDescent="0.3">
      <c r="B14752" s="4" t="s">
        <v>10975</v>
      </c>
      <c r="C14752" s="5">
        <v>0</v>
      </c>
    </row>
    <row r="14753" spans="2:3" x14ac:dyDescent="0.3">
      <c r="B14753" s="4" t="s">
        <v>10549</v>
      </c>
      <c r="C14753" s="5">
        <v>0</v>
      </c>
    </row>
    <row r="14754" spans="2:3" x14ac:dyDescent="0.3">
      <c r="B14754" s="4" t="s">
        <v>10553</v>
      </c>
      <c r="C14754" s="5">
        <v>0</v>
      </c>
    </row>
    <row r="14755" spans="2:3" x14ac:dyDescent="0.3">
      <c r="B14755" s="4" t="s">
        <v>10644</v>
      </c>
      <c r="C14755" s="5">
        <v>0</v>
      </c>
    </row>
    <row r="14756" spans="2:3" x14ac:dyDescent="0.3">
      <c r="B14756" s="4" t="s">
        <v>10977</v>
      </c>
      <c r="C14756" s="5">
        <v>0</v>
      </c>
    </row>
    <row r="14757" spans="2:3" x14ac:dyDescent="0.3">
      <c r="B14757" s="4" t="s">
        <v>10476</v>
      </c>
      <c r="C14757" s="5">
        <v>0</v>
      </c>
    </row>
    <row r="14758" spans="2:3" x14ac:dyDescent="0.3">
      <c r="B14758" s="4" t="s">
        <v>9990</v>
      </c>
      <c r="C14758" s="5">
        <v>0</v>
      </c>
    </row>
    <row r="14759" spans="2:3" x14ac:dyDescent="0.3">
      <c r="B14759" s="4" t="s">
        <v>11224</v>
      </c>
      <c r="C14759" s="5">
        <v>0</v>
      </c>
    </row>
    <row r="14760" spans="2:3" x14ac:dyDescent="0.3">
      <c r="B14760" s="4" t="s">
        <v>10979</v>
      </c>
      <c r="C14760" s="5">
        <v>0</v>
      </c>
    </row>
    <row r="14761" spans="2:3" x14ac:dyDescent="0.3">
      <c r="B14761" s="4" t="s">
        <v>10128</v>
      </c>
      <c r="C14761" s="5">
        <v>0</v>
      </c>
    </row>
    <row r="14762" spans="2:3" x14ac:dyDescent="0.3">
      <c r="B14762" s="4" t="s">
        <v>10980</v>
      </c>
      <c r="C14762" s="5">
        <v>0</v>
      </c>
    </row>
    <row r="14763" spans="2:3" x14ac:dyDescent="0.3">
      <c r="B14763" s="4" t="s">
        <v>10645</v>
      </c>
      <c r="C14763" s="5">
        <v>0</v>
      </c>
    </row>
    <row r="14764" spans="2:3" x14ac:dyDescent="0.3">
      <c r="B14764" s="4" t="s">
        <v>10185</v>
      </c>
      <c r="C14764" s="5">
        <v>0</v>
      </c>
    </row>
    <row r="14765" spans="2:3" x14ac:dyDescent="0.3">
      <c r="B14765" s="4" t="s">
        <v>11230</v>
      </c>
      <c r="C14765" s="5">
        <v>0</v>
      </c>
    </row>
    <row r="14766" spans="2:3" x14ac:dyDescent="0.3">
      <c r="B14766" s="4" t="s">
        <v>10081</v>
      </c>
      <c r="C14766" s="5">
        <v>0</v>
      </c>
    </row>
    <row r="14767" spans="2:3" x14ac:dyDescent="0.3">
      <c r="B14767" s="4" t="s">
        <v>10162</v>
      </c>
      <c r="C14767" s="5">
        <v>0</v>
      </c>
    </row>
    <row r="14768" spans="2:3" x14ac:dyDescent="0.3">
      <c r="B14768" s="4" t="s">
        <v>10983</v>
      </c>
      <c r="C14768" s="5">
        <v>0</v>
      </c>
    </row>
    <row r="14769" spans="2:3" x14ac:dyDescent="0.3">
      <c r="B14769" s="4" t="s">
        <v>10480</v>
      </c>
      <c r="C14769" s="5">
        <v>0</v>
      </c>
    </row>
    <row r="14770" spans="2:3" x14ac:dyDescent="0.3">
      <c r="B14770" s="4" t="s">
        <v>10984</v>
      </c>
      <c r="C14770" s="5">
        <v>0</v>
      </c>
    </row>
    <row r="14771" spans="2:3" x14ac:dyDescent="0.3">
      <c r="B14771" s="4" t="s">
        <v>11236</v>
      </c>
      <c r="C14771" s="5">
        <v>0</v>
      </c>
    </row>
    <row r="14772" spans="2:3" x14ac:dyDescent="0.3">
      <c r="B14772" s="4" t="s">
        <v>10366</v>
      </c>
      <c r="C14772" s="5">
        <v>0</v>
      </c>
    </row>
    <row r="14773" spans="2:3" x14ac:dyDescent="0.3">
      <c r="B14773" s="4" t="s">
        <v>11238</v>
      </c>
      <c r="C14773" s="5">
        <v>0</v>
      </c>
    </row>
    <row r="14774" spans="2:3" x14ac:dyDescent="0.3">
      <c r="B14774" s="4" t="s">
        <v>10986</v>
      </c>
      <c r="C14774" s="5">
        <v>0</v>
      </c>
    </row>
    <row r="14775" spans="2:3" x14ac:dyDescent="0.3">
      <c r="B14775" s="4" t="s">
        <v>10129</v>
      </c>
      <c r="C14775" s="5">
        <v>0</v>
      </c>
    </row>
    <row r="14776" spans="2:3" x14ac:dyDescent="0.3">
      <c r="B14776" s="4" t="s">
        <v>10186</v>
      </c>
      <c r="C14776" s="5">
        <v>0</v>
      </c>
    </row>
    <row r="14777" spans="2:3" x14ac:dyDescent="0.3">
      <c r="B14777" s="4" t="s">
        <v>11242</v>
      </c>
      <c r="C14777" s="5">
        <v>0</v>
      </c>
    </row>
    <row r="14778" spans="2:3" x14ac:dyDescent="0.3">
      <c r="B14778" s="4" t="s">
        <v>10988</v>
      </c>
      <c r="C14778" s="5">
        <v>0</v>
      </c>
    </row>
    <row r="14779" spans="2:3" x14ac:dyDescent="0.3">
      <c r="B14779" s="4" t="s">
        <v>9917</v>
      </c>
      <c r="C14779" s="5">
        <v>0</v>
      </c>
    </row>
    <row r="14780" spans="2:3" x14ac:dyDescent="0.3">
      <c r="B14780" s="4" t="s">
        <v>10082</v>
      </c>
      <c r="C14780" s="5">
        <v>0</v>
      </c>
    </row>
    <row r="14781" spans="2:3" x14ac:dyDescent="0.3">
      <c r="B14781" s="4" t="s">
        <v>10715</v>
      </c>
      <c r="C14781" s="5">
        <v>0</v>
      </c>
    </row>
    <row r="14782" spans="2:3" x14ac:dyDescent="0.3">
      <c r="B14782" s="4" t="s">
        <v>10990</v>
      </c>
      <c r="C14782" s="5">
        <v>0</v>
      </c>
    </row>
    <row r="14783" spans="2:3" x14ac:dyDescent="0.3">
      <c r="B14783" s="4" t="s">
        <v>9887</v>
      </c>
      <c r="C14783" s="5">
        <v>0</v>
      </c>
    </row>
    <row r="14784" spans="2:3" x14ac:dyDescent="0.3">
      <c r="B14784" s="4" t="s">
        <v>10083</v>
      </c>
      <c r="C14784" s="5">
        <v>0</v>
      </c>
    </row>
    <row r="14785" spans="2:3" x14ac:dyDescent="0.3">
      <c r="B14785" s="4" t="s">
        <v>11250</v>
      </c>
      <c r="C14785" s="5">
        <v>0</v>
      </c>
    </row>
    <row r="14786" spans="2:3" x14ac:dyDescent="0.3">
      <c r="B14786" s="4" t="s">
        <v>10677</v>
      </c>
      <c r="C14786" s="5">
        <v>0</v>
      </c>
    </row>
    <row r="14787" spans="2:3" x14ac:dyDescent="0.3">
      <c r="B14787" s="4" t="s">
        <v>10134</v>
      </c>
      <c r="C14787" s="5">
        <v>0</v>
      </c>
    </row>
    <row r="14788" spans="2:3" x14ac:dyDescent="0.3">
      <c r="B14788" s="4" t="s">
        <v>10993</v>
      </c>
      <c r="C14788" s="5">
        <v>0</v>
      </c>
    </row>
    <row r="14789" spans="2:3" x14ac:dyDescent="0.3">
      <c r="B14789" s="4" t="s">
        <v>10492</v>
      </c>
      <c r="C14789" s="5">
        <v>0</v>
      </c>
    </row>
    <row r="14790" spans="2:3" x14ac:dyDescent="0.3">
      <c r="B14790" s="4" t="s">
        <v>10699</v>
      </c>
      <c r="C14790" s="5">
        <v>0</v>
      </c>
    </row>
    <row r="14791" spans="2:3" x14ac:dyDescent="0.3">
      <c r="B14791" s="4" t="s">
        <v>9970</v>
      </c>
      <c r="C14791" s="5">
        <v>0</v>
      </c>
    </row>
    <row r="14792" spans="2:3" x14ac:dyDescent="0.3">
      <c r="B14792" s="4" t="s">
        <v>10995</v>
      </c>
      <c r="C14792" s="5">
        <v>0</v>
      </c>
    </row>
    <row r="14793" spans="2:3" x14ac:dyDescent="0.3">
      <c r="B14793" s="4" t="s">
        <v>10546</v>
      </c>
      <c r="C14793" s="5">
        <v>0</v>
      </c>
    </row>
    <row r="14794" spans="2:3" x14ac:dyDescent="0.3">
      <c r="B14794" s="4" t="s">
        <v>9809</v>
      </c>
      <c r="C14794" s="5">
        <v>0</v>
      </c>
    </row>
    <row r="14795" spans="2:3" x14ac:dyDescent="0.3">
      <c r="B14795" s="4" t="s">
        <v>10497</v>
      </c>
      <c r="C14795" s="5">
        <v>0</v>
      </c>
    </row>
    <row r="14796" spans="2:3" x14ac:dyDescent="0.3">
      <c r="B14796" s="4" t="s">
        <v>10700</v>
      </c>
      <c r="C14796" s="5">
        <v>0</v>
      </c>
    </row>
    <row r="14797" spans="2:3" x14ac:dyDescent="0.3">
      <c r="B14797" s="4" t="s">
        <v>10649</v>
      </c>
      <c r="C14797" s="5">
        <v>0</v>
      </c>
    </row>
    <row r="14798" spans="2:3" x14ac:dyDescent="0.3">
      <c r="B14798" s="4" t="s">
        <v>11316</v>
      </c>
      <c r="C14798" s="5">
        <v>0</v>
      </c>
    </row>
    <row r="14799" spans="2:3" x14ac:dyDescent="0.3">
      <c r="B14799" s="4" t="s">
        <v>9971</v>
      </c>
      <c r="C14799" s="5">
        <v>0</v>
      </c>
    </row>
    <row r="14800" spans="2:3" x14ac:dyDescent="0.3">
      <c r="B14800" s="4" t="s">
        <v>11317</v>
      </c>
      <c r="C14800" s="5">
        <v>0</v>
      </c>
    </row>
    <row r="14801" spans="2:3" x14ac:dyDescent="0.3">
      <c r="B14801" s="4" t="s">
        <v>9972</v>
      </c>
      <c r="C14801" s="5">
        <v>0</v>
      </c>
    </row>
    <row r="14802" spans="2:3" x14ac:dyDescent="0.3">
      <c r="B14802" s="4" t="s">
        <v>11272</v>
      </c>
      <c r="C14802" s="5">
        <v>0</v>
      </c>
    </row>
    <row r="14803" spans="2:3" x14ac:dyDescent="0.3">
      <c r="B14803" s="4" t="s">
        <v>10651</v>
      </c>
      <c r="C14803" s="5">
        <v>0</v>
      </c>
    </row>
    <row r="14804" spans="2:3" x14ac:dyDescent="0.3">
      <c r="B14804" s="4" t="s">
        <v>11273</v>
      </c>
      <c r="C14804" s="5">
        <v>0</v>
      </c>
    </row>
    <row r="14805" spans="2:3" x14ac:dyDescent="0.3">
      <c r="B14805" s="4" t="s">
        <v>10652</v>
      </c>
      <c r="C14805" s="5">
        <v>0</v>
      </c>
    </row>
    <row r="14806" spans="2:3" x14ac:dyDescent="0.3">
      <c r="B14806" s="4" t="s">
        <v>10505</v>
      </c>
      <c r="C14806" s="5">
        <v>0</v>
      </c>
    </row>
    <row r="14807" spans="2:3" x14ac:dyDescent="0.3">
      <c r="B14807" s="4" t="s">
        <v>10736</v>
      </c>
      <c r="C14807" s="5">
        <v>0</v>
      </c>
    </row>
    <row r="14808" spans="2:3" x14ac:dyDescent="0.3">
      <c r="B14808" s="4" t="s">
        <v>11277</v>
      </c>
      <c r="C14808" s="5">
        <v>0</v>
      </c>
    </row>
    <row r="14809" spans="2:3" x14ac:dyDescent="0.3">
      <c r="B14809" s="4" t="s">
        <v>9903</v>
      </c>
      <c r="C14809" s="5">
        <v>0</v>
      </c>
    </row>
    <row r="14810" spans="2:3" x14ac:dyDescent="0.3">
      <c r="B14810" s="4" t="s">
        <v>10526</v>
      </c>
      <c r="C14810" s="5">
        <v>0</v>
      </c>
    </row>
    <row r="14811" spans="2:3" x14ac:dyDescent="0.3">
      <c r="B14811" s="4" t="s">
        <v>10506</v>
      </c>
      <c r="C14811" s="5">
        <v>0</v>
      </c>
    </row>
    <row r="14812" spans="2:3" x14ac:dyDescent="0.3">
      <c r="B14812" s="4" t="s">
        <v>9810</v>
      </c>
      <c r="C14812" s="5">
        <v>0</v>
      </c>
    </row>
    <row r="14813" spans="2:3" x14ac:dyDescent="0.3">
      <c r="B14813" s="4" t="s">
        <v>11278</v>
      </c>
      <c r="C14813" s="5">
        <v>0</v>
      </c>
    </row>
    <row r="14814" spans="2:3" x14ac:dyDescent="0.3">
      <c r="B14814" s="4" t="s">
        <v>11003</v>
      </c>
      <c r="C14814" s="5">
        <v>0</v>
      </c>
    </row>
    <row r="14815" spans="2:3" x14ac:dyDescent="0.3">
      <c r="B14815" s="4" t="s">
        <v>11280</v>
      </c>
      <c r="C14815" s="5">
        <v>0</v>
      </c>
    </row>
    <row r="14816" spans="2:3" x14ac:dyDescent="0.3">
      <c r="B14816" s="4" t="s">
        <v>10084</v>
      </c>
      <c r="C14816" s="5">
        <v>0</v>
      </c>
    </row>
    <row r="14817" spans="2:3" x14ac:dyDescent="0.3">
      <c r="B14817" s="4" t="s">
        <v>10674</v>
      </c>
      <c r="C14817" s="5">
        <v>0</v>
      </c>
    </row>
    <row r="14818" spans="2:3" x14ac:dyDescent="0.3">
      <c r="B14818" s="4" t="s">
        <v>9945</v>
      </c>
      <c r="C14818" s="5">
        <v>0</v>
      </c>
    </row>
    <row r="14819" spans="2:3" x14ac:dyDescent="0.3">
      <c r="B14819" s="4" t="s">
        <v>11284</v>
      </c>
      <c r="C14819" s="5">
        <v>0</v>
      </c>
    </row>
    <row r="14820" spans="2:3" x14ac:dyDescent="0.3">
      <c r="B14820" s="4" t="s">
        <v>9858</v>
      </c>
      <c r="C14820" s="5">
        <v>0</v>
      </c>
    </row>
    <row r="14821" spans="2:3" x14ac:dyDescent="0.3">
      <c r="B14821" s="4" t="s">
        <v>11286</v>
      </c>
      <c r="C14821" s="5">
        <v>0</v>
      </c>
    </row>
    <row r="14822" spans="2:3" x14ac:dyDescent="0.3">
      <c r="B14822" s="4" t="s">
        <v>11007</v>
      </c>
      <c r="C14822" s="5">
        <v>0</v>
      </c>
    </row>
    <row r="14823" spans="2:3" x14ac:dyDescent="0.3">
      <c r="B14823" s="4" t="s">
        <v>10510</v>
      </c>
      <c r="C14823" s="5">
        <v>0</v>
      </c>
    </row>
    <row r="14824" spans="2:3" x14ac:dyDescent="0.3">
      <c r="B14824" s="4" t="s">
        <v>10602</v>
      </c>
      <c r="C14824" s="5">
        <v>0</v>
      </c>
    </row>
    <row r="14825" spans="2:3" x14ac:dyDescent="0.3">
      <c r="B14825" s="4" t="s">
        <v>11290</v>
      </c>
      <c r="C14825" s="5">
        <v>0</v>
      </c>
    </row>
    <row r="14826" spans="2:3" x14ac:dyDescent="0.3">
      <c r="B14826" s="4" t="s">
        <v>10086</v>
      </c>
      <c r="C14826" s="5">
        <v>0</v>
      </c>
    </row>
    <row r="14827" spans="2:3" x14ac:dyDescent="0.3">
      <c r="B14827" s="4" t="s">
        <v>11292</v>
      </c>
      <c r="C14827" s="5">
        <v>0</v>
      </c>
    </row>
    <row r="14828" spans="2:3" x14ac:dyDescent="0.3">
      <c r="B14828" s="4" t="s">
        <v>11010</v>
      </c>
      <c r="C14828" s="5">
        <v>0</v>
      </c>
    </row>
    <row r="14829" spans="2:3" x14ac:dyDescent="0.3">
      <c r="B14829" s="4" t="s">
        <v>9808</v>
      </c>
      <c r="C14829" s="5">
        <v>0</v>
      </c>
    </row>
    <row r="14830" spans="2:3" x14ac:dyDescent="0.3">
      <c r="B14830" s="4" t="s">
        <v>11011</v>
      </c>
      <c r="C14830" s="5">
        <v>0</v>
      </c>
    </row>
    <row r="14831" spans="2:3" x14ac:dyDescent="0.3">
      <c r="B14831" s="4" t="s">
        <v>10655</v>
      </c>
      <c r="C14831" s="5">
        <v>0</v>
      </c>
    </row>
    <row r="14832" spans="2:3" x14ac:dyDescent="0.3">
      <c r="B14832" s="4" t="s">
        <v>11012</v>
      </c>
      <c r="C14832" s="5">
        <v>0</v>
      </c>
    </row>
    <row r="14833" spans="2:3" x14ac:dyDescent="0.3">
      <c r="B14833" s="4" t="s">
        <v>11298</v>
      </c>
      <c r="C14833" s="5">
        <v>0</v>
      </c>
    </row>
    <row r="14834" spans="2:3" x14ac:dyDescent="0.3">
      <c r="B14834" s="4" t="s">
        <v>10678</v>
      </c>
      <c r="C14834" s="5">
        <v>0</v>
      </c>
    </row>
    <row r="14835" spans="2:3" x14ac:dyDescent="0.3">
      <c r="B14835" s="4" t="s">
        <v>10516</v>
      </c>
      <c r="C14835" s="5">
        <v>0</v>
      </c>
    </row>
    <row r="14836" spans="2:3" x14ac:dyDescent="0.3">
      <c r="B14836" s="4" t="s">
        <v>10188</v>
      </c>
      <c r="C14836" s="5">
        <v>0</v>
      </c>
    </row>
    <row r="14837" spans="2:3" x14ac:dyDescent="0.3">
      <c r="B14837" s="4" t="s">
        <v>10683</v>
      </c>
      <c r="C14837" s="5">
        <v>0</v>
      </c>
    </row>
    <row r="14838" spans="2:3" x14ac:dyDescent="0.3">
      <c r="B14838" s="4" t="s">
        <v>11015</v>
      </c>
      <c r="C14838" s="5">
        <v>0</v>
      </c>
    </row>
    <row r="14839" spans="2:3" x14ac:dyDescent="0.3">
      <c r="B14839" s="4" t="s">
        <v>11304</v>
      </c>
      <c r="C14839" s="5">
        <v>0</v>
      </c>
    </row>
    <row r="14840" spans="2:3" x14ac:dyDescent="0.3">
      <c r="B14840" s="4" t="s">
        <v>9975</v>
      </c>
      <c r="C14840" s="5">
        <v>0</v>
      </c>
    </row>
    <row r="14841" spans="2:3" x14ac:dyDescent="0.3">
      <c r="B14841" s="4" t="s">
        <v>10146</v>
      </c>
      <c r="C14841" s="5">
        <v>0</v>
      </c>
    </row>
    <row r="14842" spans="2:3" x14ac:dyDescent="0.3">
      <c r="B14842" s="4" t="s">
        <v>11311</v>
      </c>
      <c r="C14842" s="5">
        <v>0</v>
      </c>
    </row>
    <row r="14843" spans="2:3" x14ac:dyDescent="0.3">
      <c r="B14843" s="4" t="s">
        <v>10521</v>
      </c>
      <c r="C14843" s="5">
        <v>0</v>
      </c>
    </row>
    <row r="14844" spans="2:3" x14ac:dyDescent="0.3">
      <c r="B14844" s="4" t="s">
        <v>11313</v>
      </c>
      <c r="C14844" s="5">
        <v>0</v>
      </c>
    </row>
    <row r="14845" spans="2:3" x14ac:dyDescent="0.3">
      <c r="B14845" s="4" t="s">
        <v>10730</v>
      </c>
      <c r="C14845" s="5">
        <v>0</v>
      </c>
    </row>
    <row r="14846" spans="2:3" x14ac:dyDescent="0.3">
      <c r="B14846" s="4" t="s">
        <v>11315</v>
      </c>
      <c r="C14846" s="5">
        <v>0</v>
      </c>
    </row>
    <row r="14847" spans="2:3" x14ac:dyDescent="0.3">
      <c r="B14847" s="4" t="s">
        <v>10148</v>
      </c>
      <c r="C14847" s="5">
        <v>0</v>
      </c>
    </row>
    <row r="14848" spans="2:3" x14ac:dyDescent="0.3">
      <c r="B14848" s="4" t="s">
        <v>10558</v>
      </c>
      <c r="C14848" s="5">
        <v>0</v>
      </c>
    </row>
    <row r="14849" spans="2:3" x14ac:dyDescent="0.3">
      <c r="B14849" s="4" t="s">
        <v>10149</v>
      </c>
      <c r="C14849" s="5">
        <v>0</v>
      </c>
    </row>
    <row r="14850" spans="2:3" x14ac:dyDescent="0.3">
      <c r="B14850" s="4" t="s">
        <v>11018</v>
      </c>
      <c r="C14850" s="5">
        <v>0</v>
      </c>
    </row>
    <row r="14851" spans="2:3" x14ac:dyDescent="0.3">
      <c r="B14851" s="4" t="s">
        <v>10724</v>
      </c>
      <c r="C14851" s="5">
        <v>0</v>
      </c>
    </row>
    <row r="14852" spans="2:3" x14ac:dyDescent="0.3">
      <c r="B14852" s="4" t="s">
        <v>9992</v>
      </c>
      <c r="C14852" s="5">
        <v>0</v>
      </c>
    </row>
    <row r="14853" spans="2:3" x14ac:dyDescent="0.3">
      <c r="B14853" s="4" t="s">
        <v>10545</v>
      </c>
      <c r="C14853" s="5">
        <v>0</v>
      </c>
    </row>
    <row r="14854" spans="2:3" x14ac:dyDescent="0.3">
      <c r="B14854" s="4" t="s">
        <v>10999</v>
      </c>
      <c r="C14854" s="5">
        <v>0</v>
      </c>
    </row>
    <row r="14855" spans="2:3" x14ac:dyDescent="0.3">
      <c r="B14855" s="4" t="s">
        <v>10150</v>
      </c>
      <c r="C14855" s="5">
        <v>0</v>
      </c>
    </row>
    <row r="14856" spans="2:3" x14ac:dyDescent="0.3">
      <c r="B14856" s="4" t="s">
        <v>11000</v>
      </c>
      <c r="C14856" s="5">
        <v>0</v>
      </c>
    </row>
    <row r="14857" spans="2:3" x14ac:dyDescent="0.3">
      <c r="B14857" s="4" t="s">
        <v>11322</v>
      </c>
      <c r="C14857" s="5">
        <v>0</v>
      </c>
    </row>
    <row r="14858" spans="2:3" x14ac:dyDescent="0.3">
      <c r="B14858" s="4" t="s">
        <v>10600</v>
      </c>
      <c r="C14858" s="5">
        <v>0</v>
      </c>
    </row>
    <row r="14859" spans="2:3" x14ac:dyDescent="0.3">
      <c r="B14859" s="4" t="s">
        <v>9991</v>
      </c>
      <c r="C14859" s="5">
        <v>0</v>
      </c>
    </row>
    <row r="14860" spans="2:3" x14ac:dyDescent="0.3">
      <c r="B14860" s="4" t="s">
        <v>10659</v>
      </c>
      <c r="C14860" s="5">
        <v>0</v>
      </c>
    </row>
    <row r="14861" spans="2:3" x14ac:dyDescent="0.3">
      <c r="B14861" s="4" t="s">
        <v>10223</v>
      </c>
      <c r="C14861" s="5">
        <v>0</v>
      </c>
    </row>
    <row r="14862" spans="2:3" x14ac:dyDescent="0.3">
      <c r="B14862" s="4" t="s">
        <v>10547</v>
      </c>
      <c r="C14862" s="5">
        <v>0</v>
      </c>
    </row>
    <row r="14863" spans="2:3" x14ac:dyDescent="0.3">
      <c r="B14863" s="4" t="s">
        <v>10217</v>
      </c>
      <c r="C14863" s="5">
        <v>0</v>
      </c>
    </row>
    <row r="14864" spans="2:3" x14ac:dyDescent="0.3">
      <c r="B14864" s="4" t="s">
        <v>10997</v>
      </c>
      <c r="C14864" s="5">
        <v>0</v>
      </c>
    </row>
    <row r="14865" spans="2:3" x14ac:dyDescent="0.3">
      <c r="B14865" s="4" t="s">
        <v>10998</v>
      </c>
      <c r="C14865" s="5">
        <v>0</v>
      </c>
    </row>
    <row r="14866" spans="2:3" x14ac:dyDescent="0.3">
      <c r="B14866" s="4" t="s">
        <v>9740</v>
      </c>
      <c r="C14866" s="5">
        <v>0</v>
      </c>
    </row>
    <row r="14867" spans="2:3" x14ac:dyDescent="0.3">
      <c r="B14867" s="4" t="s">
        <v>9604</v>
      </c>
      <c r="C14867" s="5">
        <v>0</v>
      </c>
    </row>
    <row r="14868" spans="2:3" x14ac:dyDescent="0.3">
      <c r="B14868" s="4" t="s">
        <v>9535</v>
      </c>
      <c r="C14868" s="5">
        <v>0</v>
      </c>
    </row>
    <row r="14869" spans="2:3" x14ac:dyDescent="0.3">
      <c r="B14869" s="4" t="s">
        <v>8520</v>
      </c>
      <c r="C14869" s="5">
        <v>0</v>
      </c>
    </row>
    <row r="14870" spans="2:3" x14ac:dyDescent="0.3">
      <c r="B14870" s="4" t="s">
        <v>8317</v>
      </c>
      <c r="C14870" s="5">
        <v>0</v>
      </c>
    </row>
    <row r="14871" spans="2:3" x14ac:dyDescent="0.3">
      <c r="B14871" s="4" t="s">
        <v>9218</v>
      </c>
      <c r="C14871" s="5">
        <v>0</v>
      </c>
    </row>
    <row r="14872" spans="2:3" x14ac:dyDescent="0.3">
      <c r="B14872" s="4" t="s">
        <v>9503</v>
      </c>
      <c r="C14872" s="5">
        <v>0</v>
      </c>
    </row>
    <row r="14873" spans="2:3" x14ac:dyDescent="0.3">
      <c r="B14873" s="4" t="s">
        <v>9219</v>
      </c>
      <c r="C14873" s="5">
        <v>0</v>
      </c>
    </row>
    <row r="14874" spans="2:3" x14ac:dyDescent="0.3">
      <c r="B14874" s="4" t="s">
        <v>8630</v>
      </c>
      <c r="C14874" s="5">
        <v>0</v>
      </c>
    </row>
    <row r="14875" spans="2:3" x14ac:dyDescent="0.3">
      <c r="B14875" s="4" t="s">
        <v>8521</v>
      </c>
      <c r="C14875" s="5">
        <v>0</v>
      </c>
    </row>
    <row r="14876" spans="2:3" x14ac:dyDescent="0.3">
      <c r="B14876" s="4" t="s">
        <v>9636</v>
      </c>
      <c r="C14876" s="5">
        <v>0</v>
      </c>
    </row>
    <row r="14877" spans="2:3" x14ac:dyDescent="0.3">
      <c r="B14877" s="4" t="s">
        <v>8507</v>
      </c>
      <c r="C14877" s="5">
        <v>0</v>
      </c>
    </row>
    <row r="14878" spans="2:3" x14ac:dyDescent="0.3">
      <c r="B14878" s="4" t="s">
        <v>9135</v>
      </c>
      <c r="C14878" s="5">
        <v>0</v>
      </c>
    </row>
    <row r="14879" spans="2:3" x14ac:dyDescent="0.3">
      <c r="B14879" s="4" t="s">
        <v>8522</v>
      </c>
      <c r="C14879" s="5">
        <v>0</v>
      </c>
    </row>
    <row r="14880" spans="2:3" x14ac:dyDescent="0.3">
      <c r="B14880" s="4" t="s">
        <v>9772</v>
      </c>
      <c r="C14880" s="5">
        <v>0</v>
      </c>
    </row>
    <row r="14881" spans="2:3" x14ac:dyDescent="0.3">
      <c r="B14881" s="4" t="s">
        <v>8388</v>
      </c>
      <c r="C14881" s="5">
        <v>0</v>
      </c>
    </row>
    <row r="14882" spans="2:3" x14ac:dyDescent="0.3">
      <c r="B14882" s="4" t="s">
        <v>9519</v>
      </c>
      <c r="C14882" s="5">
        <v>0</v>
      </c>
    </row>
    <row r="14883" spans="2:3" x14ac:dyDescent="0.3">
      <c r="B14883" s="4" t="s">
        <v>8742</v>
      </c>
      <c r="C14883" s="5">
        <v>0</v>
      </c>
    </row>
    <row r="14884" spans="2:3" x14ac:dyDescent="0.3">
      <c r="B14884" s="4" t="s">
        <v>8622</v>
      </c>
      <c r="C14884" s="5">
        <v>0</v>
      </c>
    </row>
    <row r="14885" spans="2:3" x14ac:dyDescent="0.3">
      <c r="B14885" s="4" t="s">
        <v>8524</v>
      </c>
      <c r="C14885" s="5">
        <v>0</v>
      </c>
    </row>
    <row r="14886" spans="2:3" x14ac:dyDescent="0.3">
      <c r="B14886" s="4" t="s">
        <v>8637</v>
      </c>
      <c r="C14886" s="5">
        <v>0</v>
      </c>
    </row>
    <row r="14887" spans="2:3" x14ac:dyDescent="0.3">
      <c r="B14887" s="4" t="s">
        <v>9226</v>
      </c>
      <c r="C14887" s="5">
        <v>0</v>
      </c>
    </row>
    <row r="14888" spans="2:3" x14ac:dyDescent="0.3">
      <c r="B14888" s="4" t="s">
        <v>9101</v>
      </c>
      <c r="C14888" s="5">
        <v>0</v>
      </c>
    </row>
    <row r="14889" spans="2:3" x14ac:dyDescent="0.3">
      <c r="B14889" s="4" t="s">
        <v>9227</v>
      </c>
      <c r="C14889" s="5">
        <v>0</v>
      </c>
    </row>
    <row r="14890" spans="2:3" x14ac:dyDescent="0.3">
      <c r="B14890" s="4" t="s">
        <v>8807</v>
      </c>
      <c r="C14890" s="5">
        <v>0</v>
      </c>
    </row>
    <row r="14891" spans="2:3" x14ac:dyDescent="0.3">
      <c r="B14891" s="4" t="s">
        <v>9228</v>
      </c>
      <c r="C14891" s="5">
        <v>0</v>
      </c>
    </row>
    <row r="14892" spans="2:3" x14ac:dyDescent="0.3">
      <c r="B14892" s="4" t="s">
        <v>9692</v>
      </c>
      <c r="C14892" s="5">
        <v>0</v>
      </c>
    </row>
    <row r="14893" spans="2:3" x14ac:dyDescent="0.3">
      <c r="B14893" s="4" t="s">
        <v>8416</v>
      </c>
      <c r="C14893" s="5">
        <v>0</v>
      </c>
    </row>
    <row r="14894" spans="2:3" x14ac:dyDescent="0.3">
      <c r="B14894" s="4" t="s">
        <v>8500</v>
      </c>
      <c r="C14894" s="5">
        <v>0</v>
      </c>
    </row>
    <row r="14895" spans="2:3" x14ac:dyDescent="0.3">
      <c r="B14895" s="4" t="s">
        <v>8436</v>
      </c>
      <c r="C14895" s="5">
        <v>0</v>
      </c>
    </row>
    <row r="14896" spans="2:3" x14ac:dyDescent="0.3">
      <c r="B14896" s="4" t="s">
        <v>8707</v>
      </c>
      <c r="C14896" s="5">
        <v>0</v>
      </c>
    </row>
    <row r="14897" spans="2:3" x14ac:dyDescent="0.3">
      <c r="B14897" s="4" t="s">
        <v>8831</v>
      </c>
      <c r="C14897" s="5">
        <v>0</v>
      </c>
    </row>
    <row r="14898" spans="2:3" x14ac:dyDescent="0.3">
      <c r="B14898" s="4" t="s">
        <v>9182</v>
      </c>
      <c r="C14898" s="5">
        <v>0</v>
      </c>
    </row>
    <row r="14899" spans="2:3" x14ac:dyDescent="0.3">
      <c r="B14899" s="4" t="s">
        <v>9232</v>
      </c>
      <c r="C14899" s="5">
        <v>0</v>
      </c>
    </row>
    <row r="14900" spans="2:3" x14ac:dyDescent="0.3">
      <c r="B14900" s="4" t="s">
        <v>8348</v>
      </c>
      <c r="C14900" s="5">
        <v>0</v>
      </c>
    </row>
    <row r="14901" spans="2:3" x14ac:dyDescent="0.3">
      <c r="B14901" s="4" t="s">
        <v>9233</v>
      </c>
      <c r="C14901" s="5">
        <v>0</v>
      </c>
    </row>
    <row r="14902" spans="2:3" x14ac:dyDescent="0.3">
      <c r="B14902" s="4" t="s">
        <v>9071</v>
      </c>
      <c r="C14902" s="5">
        <v>0</v>
      </c>
    </row>
    <row r="14903" spans="2:3" x14ac:dyDescent="0.3">
      <c r="B14903" s="4" t="s">
        <v>8442</v>
      </c>
      <c r="C14903" s="5">
        <v>0</v>
      </c>
    </row>
    <row r="14904" spans="2:3" x14ac:dyDescent="0.3">
      <c r="B14904" s="4" t="s">
        <v>9186</v>
      </c>
      <c r="C14904" s="5">
        <v>0</v>
      </c>
    </row>
    <row r="14905" spans="2:3" x14ac:dyDescent="0.3">
      <c r="B14905" s="4" t="s">
        <v>8527</v>
      </c>
      <c r="C14905" s="5">
        <v>0</v>
      </c>
    </row>
    <row r="14906" spans="2:3" x14ac:dyDescent="0.3">
      <c r="B14906" s="4" t="s">
        <v>9561</v>
      </c>
      <c r="C14906" s="5">
        <v>0</v>
      </c>
    </row>
    <row r="14907" spans="2:3" x14ac:dyDescent="0.3">
      <c r="B14907" s="4" t="s">
        <v>9236</v>
      </c>
      <c r="C14907" s="5">
        <v>0</v>
      </c>
    </row>
    <row r="14908" spans="2:3" x14ac:dyDescent="0.3">
      <c r="B14908" s="4" t="s">
        <v>9577</v>
      </c>
      <c r="C14908" s="5">
        <v>0</v>
      </c>
    </row>
    <row r="14909" spans="2:3" x14ac:dyDescent="0.3">
      <c r="B14909" s="4" t="s">
        <v>8515</v>
      </c>
      <c r="C14909" s="5">
        <v>0</v>
      </c>
    </row>
    <row r="14910" spans="2:3" x14ac:dyDescent="0.3">
      <c r="B14910" s="4" t="s">
        <v>8639</v>
      </c>
      <c r="C14910" s="5">
        <v>0</v>
      </c>
    </row>
    <row r="14911" spans="2:3" x14ac:dyDescent="0.3">
      <c r="B14911" s="4" t="s">
        <v>9238</v>
      </c>
      <c r="C14911" s="5">
        <v>0</v>
      </c>
    </row>
    <row r="14912" spans="2:3" x14ac:dyDescent="0.3">
      <c r="B14912" s="4" t="s">
        <v>9612</v>
      </c>
      <c r="C14912" s="5">
        <v>0</v>
      </c>
    </row>
    <row r="14913" spans="2:3" x14ac:dyDescent="0.3">
      <c r="B14913" s="4" t="s">
        <v>8528</v>
      </c>
      <c r="C14913" s="5">
        <v>0</v>
      </c>
    </row>
    <row r="14914" spans="2:3" x14ac:dyDescent="0.3">
      <c r="B14914" s="4" t="s">
        <v>9628</v>
      </c>
      <c r="C14914" s="5">
        <v>0</v>
      </c>
    </row>
    <row r="14915" spans="2:3" x14ac:dyDescent="0.3">
      <c r="B14915" s="4" t="s">
        <v>8529</v>
      </c>
      <c r="C14915" s="5">
        <v>0</v>
      </c>
    </row>
    <row r="14916" spans="2:3" x14ac:dyDescent="0.3">
      <c r="B14916" s="4" t="s">
        <v>9644</v>
      </c>
      <c r="C14916" s="5">
        <v>0</v>
      </c>
    </row>
    <row r="14917" spans="2:3" x14ac:dyDescent="0.3">
      <c r="B14917" s="4" t="s">
        <v>9241</v>
      </c>
      <c r="C14917" s="5">
        <v>0</v>
      </c>
    </row>
    <row r="14918" spans="2:3" x14ac:dyDescent="0.3">
      <c r="B14918" s="4" t="s">
        <v>8658</v>
      </c>
      <c r="C14918" s="5">
        <v>0</v>
      </c>
    </row>
    <row r="14919" spans="2:3" x14ac:dyDescent="0.3">
      <c r="B14919" s="4" t="s">
        <v>8717</v>
      </c>
      <c r="C14919" s="5">
        <v>0</v>
      </c>
    </row>
    <row r="14920" spans="2:3" x14ac:dyDescent="0.3">
      <c r="B14920" s="4" t="s">
        <v>8496</v>
      </c>
      <c r="C14920" s="5">
        <v>0</v>
      </c>
    </row>
    <row r="14921" spans="2:3" x14ac:dyDescent="0.3">
      <c r="B14921" s="4" t="s">
        <v>9243</v>
      </c>
      <c r="C14921" s="5">
        <v>0</v>
      </c>
    </row>
    <row r="14922" spans="2:3" x14ac:dyDescent="0.3">
      <c r="B14922" s="4" t="s">
        <v>9132</v>
      </c>
      <c r="C14922" s="5">
        <v>0</v>
      </c>
    </row>
    <row r="14923" spans="2:3" x14ac:dyDescent="0.3">
      <c r="B14923" s="4" t="s">
        <v>8943</v>
      </c>
      <c r="C14923" s="5">
        <v>0</v>
      </c>
    </row>
    <row r="14924" spans="2:3" x14ac:dyDescent="0.3">
      <c r="B14924" s="4" t="s">
        <v>9716</v>
      </c>
      <c r="C14924" s="5">
        <v>0</v>
      </c>
    </row>
    <row r="14925" spans="2:3" x14ac:dyDescent="0.3">
      <c r="B14925" s="4" t="s">
        <v>9245</v>
      </c>
      <c r="C14925" s="5">
        <v>0</v>
      </c>
    </row>
    <row r="14926" spans="2:3" x14ac:dyDescent="0.3">
      <c r="B14926" s="4" t="s">
        <v>8928</v>
      </c>
      <c r="C14926" s="5">
        <v>0</v>
      </c>
    </row>
    <row r="14927" spans="2:3" x14ac:dyDescent="0.3">
      <c r="B14927" s="4" t="s">
        <v>9792</v>
      </c>
      <c r="C14927" s="5">
        <v>0</v>
      </c>
    </row>
    <row r="14928" spans="2:3" x14ac:dyDescent="0.3">
      <c r="B14928" s="4" t="s">
        <v>9151</v>
      </c>
      <c r="C14928" s="5">
        <v>0</v>
      </c>
    </row>
    <row r="14929" spans="2:3" x14ac:dyDescent="0.3">
      <c r="B14929" s="4" t="s">
        <v>8931</v>
      </c>
      <c r="C14929" s="5">
        <v>0</v>
      </c>
    </row>
    <row r="14930" spans="2:3" x14ac:dyDescent="0.3">
      <c r="B14930" s="4" t="s">
        <v>9201</v>
      </c>
      <c r="C14930" s="5">
        <v>0</v>
      </c>
    </row>
    <row r="14931" spans="2:3" x14ac:dyDescent="0.3">
      <c r="B14931" s="4" t="s">
        <v>9248</v>
      </c>
      <c r="C14931" s="5">
        <v>0</v>
      </c>
    </row>
    <row r="14932" spans="2:3" x14ac:dyDescent="0.3">
      <c r="B14932" s="4" t="s">
        <v>8697</v>
      </c>
      <c r="C14932" s="5">
        <v>0</v>
      </c>
    </row>
    <row r="14933" spans="2:3" x14ac:dyDescent="0.3">
      <c r="B14933" s="4" t="s">
        <v>8531</v>
      </c>
      <c r="C14933" s="5">
        <v>0</v>
      </c>
    </row>
    <row r="14934" spans="2:3" x14ac:dyDescent="0.3">
      <c r="B14934" s="4" t="s">
        <v>9060</v>
      </c>
      <c r="C14934" s="5">
        <v>0</v>
      </c>
    </row>
    <row r="14935" spans="2:3" x14ac:dyDescent="0.3">
      <c r="B14935" s="4" t="s">
        <v>8701</v>
      </c>
      <c r="C14935" s="5">
        <v>0</v>
      </c>
    </row>
    <row r="14936" spans="2:3" x14ac:dyDescent="0.3">
      <c r="B14936" s="4" t="s">
        <v>8347</v>
      </c>
      <c r="C14936" s="5">
        <v>0</v>
      </c>
    </row>
    <row r="14937" spans="2:3" x14ac:dyDescent="0.3">
      <c r="B14937" s="4" t="s">
        <v>9788</v>
      </c>
      <c r="C14937" s="5">
        <v>0</v>
      </c>
    </row>
    <row r="14938" spans="2:3" x14ac:dyDescent="0.3">
      <c r="B14938" s="4" t="s">
        <v>9515</v>
      </c>
      <c r="C14938" s="5">
        <v>0</v>
      </c>
    </row>
    <row r="14939" spans="2:3" x14ac:dyDescent="0.3">
      <c r="B14939" s="4" t="s">
        <v>8418</v>
      </c>
      <c r="C14939" s="5">
        <v>0</v>
      </c>
    </row>
    <row r="14940" spans="2:3" x14ac:dyDescent="0.3">
      <c r="B14940" s="4" t="s">
        <v>9523</v>
      </c>
      <c r="C14940" s="5">
        <v>0</v>
      </c>
    </row>
    <row r="14941" spans="2:3" x14ac:dyDescent="0.3">
      <c r="B14941" s="4" t="s">
        <v>8715</v>
      </c>
      <c r="C14941" s="5">
        <v>0</v>
      </c>
    </row>
    <row r="14942" spans="2:3" x14ac:dyDescent="0.3">
      <c r="B14942" s="4" t="s">
        <v>9209</v>
      </c>
      <c r="C14942" s="5">
        <v>0</v>
      </c>
    </row>
    <row r="14943" spans="2:3" x14ac:dyDescent="0.3">
      <c r="B14943" s="4" t="s">
        <v>9164</v>
      </c>
      <c r="C14943" s="5">
        <v>0</v>
      </c>
    </row>
    <row r="14944" spans="2:3" x14ac:dyDescent="0.3">
      <c r="B14944" s="4" t="s">
        <v>9539</v>
      </c>
      <c r="C14944" s="5">
        <v>0</v>
      </c>
    </row>
    <row r="14945" spans="2:3" x14ac:dyDescent="0.3">
      <c r="B14945" s="4" t="s">
        <v>8534</v>
      </c>
      <c r="C14945" s="5">
        <v>0</v>
      </c>
    </row>
    <row r="14946" spans="2:3" x14ac:dyDescent="0.3">
      <c r="B14946" s="4" t="s">
        <v>9549</v>
      </c>
      <c r="C14946" s="5">
        <v>0</v>
      </c>
    </row>
    <row r="14947" spans="2:3" x14ac:dyDescent="0.3">
      <c r="B14947" s="4" t="s">
        <v>8517</v>
      </c>
      <c r="C14947" s="5">
        <v>0</v>
      </c>
    </row>
    <row r="14948" spans="2:3" x14ac:dyDescent="0.3">
      <c r="B14948" s="4" t="s">
        <v>8626</v>
      </c>
      <c r="C14948" s="5">
        <v>0</v>
      </c>
    </row>
    <row r="14949" spans="2:3" x14ac:dyDescent="0.3">
      <c r="B14949" s="4" t="s">
        <v>9257</v>
      </c>
      <c r="C14949" s="5">
        <v>0</v>
      </c>
    </row>
    <row r="14950" spans="2:3" x14ac:dyDescent="0.3">
      <c r="B14950" s="4" t="s">
        <v>9565</v>
      </c>
      <c r="C14950" s="5">
        <v>0</v>
      </c>
    </row>
    <row r="14951" spans="2:3" x14ac:dyDescent="0.3">
      <c r="B14951" s="4" t="s">
        <v>9258</v>
      </c>
      <c r="C14951" s="5">
        <v>0</v>
      </c>
    </row>
    <row r="14952" spans="2:3" x14ac:dyDescent="0.3">
      <c r="B14952" s="4" t="s">
        <v>9573</v>
      </c>
      <c r="C14952" s="5">
        <v>0</v>
      </c>
    </row>
    <row r="14953" spans="2:3" x14ac:dyDescent="0.3">
      <c r="B14953" s="4" t="s">
        <v>9259</v>
      </c>
      <c r="C14953" s="5">
        <v>0</v>
      </c>
    </row>
    <row r="14954" spans="2:3" x14ac:dyDescent="0.3">
      <c r="B14954" s="4" t="s">
        <v>9581</v>
      </c>
      <c r="C14954" s="5">
        <v>0</v>
      </c>
    </row>
    <row r="14955" spans="2:3" x14ac:dyDescent="0.3">
      <c r="B14955" s="4" t="s">
        <v>8744</v>
      </c>
      <c r="C14955" s="5">
        <v>0</v>
      </c>
    </row>
    <row r="14956" spans="2:3" x14ac:dyDescent="0.3">
      <c r="B14956" s="4" t="s">
        <v>9192</v>
      </c>
      <c r="C14956" s="5">
        <v>0</v>
      </c>
    </row>
    <row r="14957" spans="2:3" x14ac:dyDescent="0.3">
      <c r="B14957" s="4" t="s">
        <v>8948</v>
      </c>
      <c r="C14957" s="5">
        <v>0</v>
      </c>
    </row>
    <row r="14958" spans="2:3" x14ac:dyDescent="0.3">
      <c r="B14958" s="4" t="s">
        <v>9600</v>
      </c>
      <c r="C14958" s="5">
        <v>0</v>
      </c>
    </row>
    <row r="14959" spans="2:3" x14ac:dyDescent="0.3">
      <c r="B14959" s="4" t="s">
        <v>8949</v>
      </c>
      <c r="C14959" s="5">
        <v>0</v>
      </c>
    </row>
    <row r="14960" spans="2:3" x14ac:dyDescent="0.3">
      <c r="B14960" s="4" t="s">
        <v>9608</v>
      </c>
      <c r="C14960" s="5">
        <v>0</v>
      </c>
    </row>
    <row r="14961" spans="2:3" x14ac:dyDescent="0.3">
      <c r="B14961" s="4" t="s">
        <v>8325</v>
      </c>
      <c r="C14961" s="5">
        <v>0</v>
      </c>
    </row>
    <row r="14962" spans="2:3" x14ac:dyDescent="0.3">
      <c r="B14962" s="4" t="s">
        <v>9194</v>
      </c>
      <c r="C14962" s="5">
        <v>0</v>
      </c>
    </row>
    <row r="14963" spans="2:3" x14ac:dyDescent="0.3">
      <c r="B14963" s="4" t="s">
        <v>9264</v>
      </c>
      <c r="C14963" s="5">
        <v>0</v>
      </c>
    </row>
    <row r="14964" spans="2:3" x14ac:dyDescent="0.3">
      <c r="B14964" s="4" t="s">
        <v>9624</v>
      </c>
      <c r="C14964" s="5">
        <v>0</v>
      </c>
    </row>
    <row r="14965" spans="2:3" x14ac:dyDescent="0.3">
      <c r="B14965" s="4" t="s">
        <v>8950</v>
      </c>
      <c r="C14965" s="5">
        <v>0</v>
      </c>
    </row>
    <row r="14966" spans="2:3" x14ac:dyDescent="0.3">
      <c r="B14966" s="4" t="s">
        <v>8267</v>
      </c>
      <c r="C14966" s="5">
        <v>0</v>
      </c>
    </row>
    <row r="14967" spans="2:3" x14ac:dyDescent="0.3">
      <c r="B14967" s="4" t="s">
        <v>9266</v>
      </c>
      <c r="C14967" s="5">
        <v>0</v>
      </c>
    </row>
    <row r="14968" spans="2:3" x14ac:dyDescent="0.3">
      <c r="B14968" s="4" t="s">
        <v>9640</v>
      </c>
      <c r="C14968" s="5">
        <v>0</v>
      </c>
    </row>
    <row r="14969" spans="2:3" x14ac:dyDescent="0.3">
      <c r="B14969" s="4" t="s">
        <v>9267</v>
      </c>
      <c r="C14969" s="5">
        <v>0</v>
      </c>
    </row>
    <row r="14970" spans="2:3" x14ac:dyDescent="0.3">
      <c r="B14970" s="4" t="s">
        <v>8925</v>
      </c>
      <c r="C14970" s="5">
        <v>0</v>
      </c>
    </row>
    <row r="14971" spans="2:3" x14ac:dyDescent="0.3">
      <c r="B14971" s="4" t="s">
        <v>8951</v>
      </c>
      <c r="C14971" s="5">
        <v>0</v>
      </c>
    </row>
    <row r="14972" spans="2:3" x14ac:dyDescent="0.3">
      <c r="B14972" s="4" t="s">
        <v>8893</v>
      </c>
      <c r="C14972" s="5">
        <v>0</v>
      </c>
    </row>
    <row r="14973" spans="2:3" x14ac:dyDescent="0.3">
      <c r="B14973" s="4" t="s">
        <v>8952</v>
      </c>
      <c r="C14973" s="5">
        <v>0</v>
      </c>
    </row>
    <row r="14974" spans="2:3" x14ac:dyDescent="0.3">
      <c r="B14974" s="4" t="s">
        <v>9672</v>
      </c>
      <c r="C14974" s="5">
        <v>0</v>
      </c>
    </row>
    <row r="14975" spans="2:3" x14ac:dyDescent="0.3">
      <c r="B14975" s="4" t="s">
        <v>8537</v>
      </c>
      <c r="C14975" s="5">
        <v>0</v>
      </c>
    </row>
    <row r="14976" spans="2:3" x14ac:dyDescent="0.3">
      <c r="B14976" s="4" t="s">
        <v>9680</v>
      </c>
      <c r="C14976" s="5">
        <v>0</v>
      </c>
    </row>
    <row r="14977" spans="2:3" x14ac:dyDescent="0.3">
      <c r="B14977" s="4" t="s">
        <v>8726</v>
      </c>
      <c r="C14977" s="5">
        <v>0</v>
      </c>
    </row>
    <row r="14978" spans="2:3" x14ac:dyDescent="0.3">
      <c r="B14978" s="4" t="s">
        <v>9126</v>
      </c>
      <c r="C14978" s="5">
        <v>0</v>
      </c>
    </row>
    <row r="14979" spans="2:3" x14ac:dyDescent="0.3">
      <c r="B14979" s="4" t="s">
        <v>8538</v>
      </c>
      <c r="C14979" s="5">
        <v>0</v>
      </c>
    </row>
    <row r="14980" spans="2:3" x14ac:dyDescent="0.3">
      <c r="B14980" s="4" t="s">
        <v>8898</v>
      </c>
      <c r="C14980" s="5">
        <v>0</v>
      </c>
    </row>
    <row r="14981" spans="2:3" x14ac:dyDescent="0.3">
      <c r="B14981" s="4" t="s">
        <v>8303</v>
      </c>
      <c r="C14981" s="5">
        <v>0</v>
      </c>
    </row>
    <row r="14982" spans="2:3" x14ac:dyDescent="0.3">
      <c r="B14982" s="4" t="s">
        <v>8671</v>
      </c>
      <c r="C14982" s="5">
        <v>0</v>
      </c>
    </row>
    <row r="14983" spans="2:3" x14ac:dyDescent="0.3">
      <c r="B14983" s="4" t="s">
        <v>8276</v>
      </c>
      <c r="C14983" s="5">
        <v>0</v>
      </c>
    </row>
    <row r="14984" spans="2:3" x14ac:dyDescent="0.3">
      <c r="B14984" s="4" t="s">
        <v>9712</v>
      </c>
      <c r="C14984" s="5">
        <v>0</v>
      </c>
    </row>
    <row r="14985" spans="2:3" x14ac:dyDescent="0.3">
      <c r="B14985" s="4" t="s">
        <v>9275</v>
      </c>
      <c r="C14985" s="5">
        <v>0</v>
      </c>
    </row>
    <row r="14986" spans="2:3" x14ac:dyDescent="0.3">
      <c r="B14986" s="4" t="s">
        <v>8677</v>
      </c>
      <c r="C14986" s="5">
        <v>0</v>
      </c>
    </row>
    <row r="14987" spans="2:3" x14ac:dyDescent="0.3">
      <c r="B14987" s="4" t="s">
        <v>9276</v>
      </c>
      <c r="C14987" s="5">
        <v>0</v>
      </c>
    </row>
    <row r="14988" spans="2:3" x14ac:dyDescent="0.3">
      <c r="B14988" s="4" t="s">
        <v>8679</v>
      </c>
      <c r="C14988" s="5">
        <v>0</v>
      </c>
    </row>
    <row r="14989" spans="2:3" x14ac:dyDescent="0.3">
      <c r="B14989" s="4" t="s">
        <v>8446</v>
      </c>
      <c r="C14989" s="5">
        <v>0</v>
      </c>
    </row>
    <row r="14990" spans="2:3" x14ac:dyDescent="0.3">
      <c r="B14990" s="4" t="s">
        <v>8501</v>
      </c>
      <c r="C14990" s="5">
        <v>0</v>
      </c>
    </row>
    <row r="14991" spans="2:3" x14ac:dyDescent="0.3">
      <c r="B14991" s="4" t="s">
        <v>9278</v>
      </c>
      <c r="C14991" s="5">
        <v>0</v>
      </c>
    </row>
    <row r="14992" spans="2:3" x14ac:dyDescent="0.3">
      <c r="B14992" s="4" t="s">
        <v>9744</v>
      </c>
      <c r="C14992" s="5">
        <v>0</v>
      </c>
    </row>
    <row r="14993" spans="2:3" x14ac:dyDescent="0.3">
      <c r="B14993" s="4" t="s">
        <v>9279</v>
      </c>
      <c r="C14993" s="5">
        <v>0</v>
      </c>
    </row>
    <row r="14994" spans="2:3" x14ac:dyDescent="0.3">
      <c r="B14994" s="4" t="s">
        <v>9752</v>
      </c>
      <c r="C14994" s="5">
        <v>0</v>
      </c>
    </row>
    <row r="14995" spans="2:3" x14ac:dyDescent="0.3">
      <c r="B14995" s="4" t="s">
        <v>8304</v>
      </c>
      <c r="C14995" s="5">
        <v>0</v>
      </c>
    </row>
    <row r="14996" spans="2:3" x14ac:dyDescent="0.3">
      <c r="B14996" s="4" t="s">
        <v>9760</v>
      </c>
      <c r="C14996" s="5">
        <v>0</v>
      </c>
    </row>
    <row r="14997" spans="2:3" x14ac:dyDescent="0.3">
      <c r="B14997" s="4" t="s">
        <v>8448</v>
      </c>
      <c r="C14997" s="5">
        <v>0</v>
      </c>
    </row>
    <row r="14998" spans="2:3" x14ac:dyDescent="0.3">
      <c r="B14998" s="4" t="s">
        <v>8692</v>
      </c>
      <c r="C14998" s="5">
        <v>0</v>
      </c>
    </row>
    <row r="14999" spans="2:3" x14ac:dyDescent="0.3">
      <c r="B14999" s="4" t="s">
        <v>9282</v>
      </c>
      <c r="C14999" s="5">
        <v>0</v>
      </c>
    </row>
    <row r="15000" spans="2:3" x14ac:dyDescent="0.3">
      <c r="B15000" s="4" t="s">
        <v>9159</v>
      </c>
      <c r="C15000" s="5">
        <v>0</v>
      </c>
    </row>
    <row r="15001" spans="2:3" x14ac:dyDescent="0.3">
      <c r="B15001" s="4" t="s">
        <v>8541</v>
      </c>
      <c r="C15001" s="5">
        <v>0</v>
      </c>
    </row>
    <row r="15002" spans="2:3" x14ac:dyDescent="0.3">
      <c r="B15002" s="4" t="s">
        <v>8387</v>
      </c>
      <c r="C15002" s="5">
        <v>0</v>
      </c>
    </row>
    <row r="15003" spans="2:3" x14ac:dyDescent="0.3">
      <c r="B15003" s="4" t="s">
        <v>9284</v>
      </c>
      <c r="C15003" s="5">
        <v>0</v>
      </c>
    </row>
    <row r="15004" spans="2:3" x14ac:dyDescent="0.3">
      <c r="B15004" s="4" t="s">
        <v>9497</v>
      </c>
      <c r="C15004" s="5">
        <v>0</v>
      </c>
    </row>
    <row r="15005" spans="2:3" x14ac:dyDescent="0.3">
      <c r="B15005" s="4" t="s">
        <v>8327</v>
      </c>
      <c r="C15005" s="5">
        <v>0</v>
      </c>
    </row>
    <row r="15006" spans="2:3" x14ac:dyDescent="0.3">
      <c r="B15006" s="4" t="s">
        <v>9501</v>
      </c>
      <c r="C15006" s="5">
        <v>0</v>
      </c>
    </row>
    <row r="15007" spans="2:3" x14ac:dyDescent="0.3">
      <c r="B15007" s="4" t="s">
        <v>8323</v>
      </c>
      <c r="C15007" s="5">
        <v>0</v>
      </c>
    </row>
    <row r="15008" spans="2:3" x14ac:dyDescent="0.3">
      <c r="B15008" s="4" t="s">
        <v>9505</v>
      </c>
      <c r="C15008" s="5">
        <v>0</v>
      </c>
    </row>
    <row r="15009" spans="2:3" x14ac:dyDescent="0.3">
      <c r="B15009" s="4" t="s">
        <v>8420</v>
      </c>
      <c r="C15009" s="5">
        <v>0</v>
      </c>
    </row>
    <row r="15010" spans="2:3" x14ac:dyDescent="0.3">
      <c r="B15010" s="4" t="s">
        <v>8477</v>
      </c>
      <c r="C15010" s="5">
        <v>0</v>
      </c>
    </row>
    <row r="15011" spans="2:3" x14ac:dyDescent="0.3">
      <c r="B15011" s="4" t="s">
        <v>9288</v>
      </c>
      <c r="C15011" s="5">
        <v>0</v>
      </c>
    </row>
    <row r="15012" spans="2:3" x14ac:dyDescent="0.3">
      <c r="B15012" s="4" t="s">
        <v>8606</v>
      </c>
      <c r="C15012" s="5">
        <v>0</v>
      </c>
    </row>
    <row r="15013" spans="2:3" x14ac:dyDescent="0.3">
      <c r="B15013" s="4" t="s">
        <v>8960</v>
      </c>
      <c r="C15013" s="5">
        <v>0</v>
      </c>
    </row>
    <row r="15014" spans="2:3" x14ac:dyDescent="0.3">
      <c r="B15014" s="4" t="s">
        <v>8478</v>
      </c>
      <c r="C15014" s="5">
        <v>0</v>
      </c>
    </row>
    <row r="15015" spans="2:3" x14ac:dyDescent="0.3">
      <c r="B15015" s="4" t="s">
        <v>9290</v>
      </c>
      <c r="C15015" s="5">
        <v>0</v>
      </c>
    </row>
    <row r="15016" spans="2:3" x14ac:dyDescent="0.3">
      <c r="B15016" s="4" t="s">
        <v>8876</v>
      </c>
      <c r="C15016" s="5">
        <v>0</v>
      </c>
    </row>
    <row r="15017" spans="2:3" x14ac:dyDescent="0.3">
      <c r="B15017" s="4" t="s">
        <v>8776</v>
      </c>
      <c r="C15017" s="5">
        <v>0</v>
      </c>
    </row>
    <row r="15018" spans="2:3" x14ac:dyDescent="0.3">
      <c r="B15018" s="4" t="s">
        <v>9184</v>
      </c>
      <c r="C15018" s="5">
        <v>0</v>
      </c>
    </row>
    <row r="15019" spans="2:3" x14ac:dyDescent="0.3">
      <c r="B15019" s="4" t="s">
        <v>8546</v>
      </c>
      <c r="C15019" s="5">
        <v>0</v>
      </c>
    </row>
    <row r="15020" spans="2:3" x14ac:dyDescent="0.3">
      <c r="B15020" s="4" t="s">
        <v>8352</v>
      </c>
      <c r="C15020" s="5">
        <v>0</v>
      </c>
    </row>
    <row r="15021" spans="2:3" x14ac:dyDescent="0.3">
      <c r="B15021" s="4" t="s">
        <v>8819</v>
      </c>
      <c r="C15021" s="5">
        <v>0</v>
      </c>
    </row>
    <row r="15022" spans="2:3" x14ac:dyDescent="0.3">
      <c r="B15022" s="4" t="s">
        <v>9072</v>
      </c>
      <c r="C15022" s="5">
        <v>0</v>
      </c>
    </row>
    <row r="15023" spans="2:3" x14ac:dyDescent="0.3">
      <c r="B15023" s="4" t="s">
        <v>8746</v>
      </c>
      <c r="C15023" s="5">
        <v>0</v>
      </c>
    </row>
    <row r="15024" spans="2:3" x14ac:dyDescent="0.3">
      <c r="B15024" s="4" t="s">
        <v>8617</v>
      </c>
      <c r="C15024" s="5">
        <v>0</v>
      </c>
    </row>
    <row r="15025" spans="2:3" x14ac:dyDescent="0.3">
      <c r="B15025" s="4" t="s">
        <v>9295</v>
      </c>
      <c r="C15025" s="5">
        <v>0</v>
      </c>
    </row>
    <row r="15026" spans="2:3" x14ac:dyDescent="0.3">
      <c r="B15026" s="4" t="s">
        <v>8481</v>
      </c>
      <c r="C15026" s="5">
        <v>0</v>
      </c>
    </row>
    <row r="15027" spans="2:3" x14ac:dyDescent="0.3">
      <c r="B15027" s="4" t="s">
        <v>8330</v>
      </c>
      <c r="C15027" s="5">
        <v>0</v>
      </c>
    </row>
    <row r="15028" spans="2:3" x14ac:dyDescent="0.3">
      <c r="B15028" s="4" t="s">
        <v>8934</v>
      </c>
      <c r="C15028" s="5">
        <v>0</v>
      </c>
    </row>
    <row r="15029" spans="2:3" x14ac:dyDescent="0.3">
      <c r="B15029" s="4" t="s">
        <v>8307</v>
      </c>
      <c r="C15029" s="5">
        <v>0</v>
      </c>
    </row>
    <row r="15030" spans="2:3" x14ac:dyDescent="0.3">
      <c r="B15030" s="4" t="s">
        <v>9210</v>
      </c>
      <c r="C15030" s="5">
        <v>0</v>
      </c>
    </row>
    <row r="15031" spans="2:3" x14ac:dyDescent="0.3">
      <c r="B15031" s="4" t="s">
        <v>8839</v>
      </c>
      <c r="C15031" s="5">
        <v>0</v>
      </c>
    </row>
    <row r="15032" spans="2:3" x14ac:dyDescent="0.3">
      <c r="B15032" s="4" t="s">
        <v>8266</v>
      </c>
      <c r="C15032" s="5">
        <v>0</v>
      </c>
    </row>
    <row r="15033" spans="2:3" x14ac:dyDescent="0.3">
      <c r="B15033" s="4" t="s">
        <v>8965</v>
      </c>
      <c r="C15033" s="5">
        <v>0</v>
      </c>
    </row>
    <row r="15034" spans="2:3" x14ac:dyDescent="0.3">
      <c r="B15034" s="4" t="s">
        <v>8627</v>
      </c>
      <c r="C15034" s="5">
        <v>0</v>
      </c>
    </row>
    <row r="15035" spans="2:3" x14ac:dyDescent="0.3">
      <c r="B15035" s="4" t="s">
        <v>8721</v>
      </c>
      <c r="C15035" s="5">
        <v>0</v>
      </c>
    </row>
    <row r="15036" spans="2:3" x14ac:dyDescent="0.3">
      <c r="B15036" s="4" t="s">
        <v>9563</v>
      </c>
      <c r="C15036" s="5">
        <v>0</v>
      </c>
    </row>
    <row r="15037" spans="2:3" x14ac:dyDescent="0.3">
      <c r="B15037" s="4" t="s">
        <v>8967</v>
      </c>
      <c r="C15037" s="5">
        <v>0</v>
      </c>
    </row>
    <row r="15038" spans="2:3" x14ac:dyDescent="0.3">
      <c r="B15038" s="4" t="s">
        <v>9567</v>
      </c>
      <c r="C15038" s="5">
        <v>0</v>
      </c>
    </row>
    <row r="15039" spans="2:3" x14ac:dyDescent="0.3">
      <c r="B15039" s="4" t="s">
        <v>8968</v>
      </c>
      <c r="C15039" s="5">
        <v>0</v>
      </c>
    </row>
    <row r="15040" spans="2:3" x14ac:dyDescent="0.3">
      <c r="B15040" s="4" t="s">
        <v>8483</v>
      </c>
      <c r="C15040" s="5">
        <v>0</v>
      </c>
    </row>
    <row r="15041" spans="2:3" x14ac:dyDescent="0.3">
      <c r="B15041" s="4" t="s">
        <v>9303</v>
      </c>
      <c r="C15041" s="5">
        <v>0</v>
      </c>
    </row>
    <row r="15042" spans="2:3" x14ac:dyDescent="0.3">
      <c r="B15042" s="4" t="s">
        <v>9085</v>
      </c>
      <c r="C15042" s="5">
        <v>0</v>
      </c>
    </row>
    <row r="15043" spans="2:3" x14ac:dyDescent="0.3">
      <c r="B15043" s="4" t="s">
        <v>8552</v>
      </c>
      <c r="C15043" s="5">
        <v>0</v>
      </c>
    </row>
    <row r="15044" spans="2:3" x14ac:dyDescent="0.3">
      <c r="B15044" s="4" t="s">
        <v>9579</v>
      </c>
      <c r="C15044" s="5">
        <v>0</v>
      </c>
    </row>
    <row r="15045" spans="2:3" x14ac:dyDescent="0.3">
      <c r="B15045" s="4" t="s">
        <v>8422</v>
      </c>
      <c r="C15045" s="5">
        <v>0</v>
      </c>
    </row>
    <row r="15046" spans="2:3" x14ac:dyDescent="0.3">
      <c r="B15046" s="4" t="s">
        <v>8634</v>
      </c>
      <c r="C15046" s="5">
        <v>0</v>
      </c>
    </row>
    <row r="15047" spans="2:3" x14ac:dyDescent="0.3">
      <c r="B15047" s="4" t="s">
        <v>8453</v>
      </c>
      <c r="C15047" s="5">
        <v>0</v>
      </c>
    </row>
    <row r="15048" spans="2:3" x14ac:dyDescent="0.3">
      <c r="B15048" s="4" t="s">
        <v>8510</v>
      </c>
      <c r="C15048" s="5">
        <v>0</v>
      </c>
    </row>
    <row r="15049" spans="2:3" x14ac:dyDescent="0.3">
      <c r="B15049" s="4" t="s">
        <v>8734</v>
      </c>
      <c r="C15049" s="5">
        <v>0</v>
      </c>
    </row>
    <row r="15050" spans="2:3" x14ac:dyDescent="0.3">
      <c r="B15050" s="4" t="s">
        <v>9091</v>
      </c>
      <c r="C15050" s="5">
        <v>0</v>
      </c>
    </row>
    <row r="15051" spans="2:3" x14ac:dyDescent="0.3">
      <c r="B15051" s="4" t="s">
        <v>8780</v>
      </c>
      <c r="C15051" s="5">
        <v>0</v>
      </c>
    </row>
    <row r="15052" spans="2:3" x14ac:dyDescent="0.3">
      <c r="B15052" s="4" t="s">
        <v>8487</v>
      </c>
      <c r="C15052" s="5">
        <v>0</v>
      </c>
    </row>
    <row r="15053" spans="2:3" x14ac:dyDescent="0.3">
      <c r="B15053" s="4" t="s">
        <v>9174</v>
      </c>
      <c r="C15053" s="5">
        <v>0</v>
      </c>
    </row>
    <row r="15054" spans="2:3" x14ac:dyDescent="0.3">
      <c r="B15054" s="4" t="s">
        <v>8506</v>
      </c>
      <c r="C15054" s="5">
        <v>0</v>
      </c>
    </row>
    <row r="15055" spans="2:3" x14ac:dyDescent="0.3">
      <c r="B15055" s="4" t="s">
        <v>8389</v>
      </c>
      <c r="C15055" s="5">
        <v>0</v>
      </c>
    </row>
    <row r="15056" spans="2:3" x14ac:dyDescent="0.3">
      <c r="B15056" s="4" t="s">
        <v>8296</v>
      </c>
      <c r="C15056" s="5">
        <v>0</v>
      </c>
    </row>
    <row r="15057" spans="2:3" x14ac:dyDescent="0.3">
      <c r="B15057" s="4" t="s">
        <v>9311</v>
      </c>
      <c r="C15057" s="5">
        <v>0</v>
      </c>
    </row>
    <row r="15058" spans="2:3" x14ac:dyDescent="0.3">
      <c r="B15058" s="4" t="s">
        <v>8886</v>
      </c>
      <c r="C15058" s="5">
        <v>0</v>
      </c>
    </row>
    <row r="15059" spans="2:3" x14ac:dyDescent="0.3">
      <c r="B15059" s="4" t="s">
        <v>8974</v>
      </c>
      <c r="C15059" s="5">
        <v>0</v>
      </c>
    </row>
    <row r="15060" spans="2:3" x14ac:dyDescent="0.3">
      <c r="B15060" s="4" t="s">
        <v>9614</v>
      </c>
      <c r="C15060" s="5">
        <v>0</v>
      </c>
    </row>
    <row r="15061" spans="2:3" x14ac:dyDescent="0.3">
      <c r="B15061" s="4" t="s">
        <v>9313</v>
      </c>
      <c r="C15061" s="5">
        <v>0</v>
      </c>
    </row>
    <row r="15062" spans="2:3" x14ac:dyDescent="0.3">
      <c r="B15062" s="4" t="s">
        <v>8887</v>
      </c>
      <c r="C15062" s="5">
        <v>0</v>
      </c>
    </row>
    <row r="15063" spans="2:3" x14ac:dyDescent="0.3">
      <c r="B15063" s="4" t="s">
        <v>8556</v>
      </c>
      <c r="C15063" s="5">
        <v>0</v>
      </c>
    </row>
    <row r="15064" spans="2:3" x14ac:dyDescent="0.3">
      <c r="B15064" s="4" t="s">
        <v>9102</v>
      </c>
      <c r="C15064" s="5">
        <v>0</v>
      </c>
    </row>
    <row r="15065" spans="2:3" x14ac:dyDescent="0.3">
      <c r="B15065" s="4" t="s">
        <v>9175</v>
      </c>
      <c r="C15065" s="5">
        <v>0</v>
      </c>
    </row>
    <row r="15066" spans="2:3" x14ac:dyDescent="0.3">
      <c r="B15066" s="4" t="s">
        <v>8366</v>
      </c>
      <c r="C15066" s="5">
        <v>0</v>
      </c>
    </row>
    <row r="15067" spans="2:3" x14ac:dyDescent="0.3">
      <c r="B15067" s="4" t="s">
        <v>8845</v>
      </c>
      <c r="C15067" s="5">
        <v>0</v>
      </c>
    </row>
    <row r="15068" spans="2:3" x14ac:dyDescent="0.3">
      <c r="B15068" s="4" t="s">
        <v>9104</v>
      </c>
      <c r="C15068" s="5">
        <v>0</v>
      </c>
    </row>
    <row r="15069" spans="2:3" x14ac:dyDescent="0.3">
      <c r="B15069" s="4" t="s">
        <v>8977</v>
      </c>
      <c r="C15069" s="5">
        <v>0</v>
      </c>
    </row>
    <row r="15070" spans="2:3" x14ac:dyDescent="0.3">
      <c r="B15070" s="4" t="s">
        <v>8759</v>
      </c>
      <c r="C15070" s="5">
        <v>0</v>
      </c>
    </row>
    <row r="15071" spans="2:3" x14ac:dyDescent="0.3">
      <c r="B15071" s="4" t="s">
        <v>9318</v>
      </c>
      <c r="C15071" s="5">
        <v>0</v>
      </c>
    </row>
    <row r="15072" spans="2:3" x14ac:dyDescent="0.3">
      <c r="B15072" s="4" t="s">
        <v>9106</v>
      </c>
      <c r="C15072" s="5">
        <v>0</v>
      </c>
    </row>
    <row r="15073" spans="2:3" x14ac:dyDescent="0.3">
      <c r="B15073" s="4" t="s">
        <v>9319</v>
      </c>
      <c r="C15073" s="5">
        <v>0</v>
      </c>
    </row>
    <row r="15074" spans="2:3" x14ac:dyDescent="0.3">
      <c r="B15074" s="4" t="s">
        <v>9108</v>
      </c>
      <c r="C15074" s="5">
        <v>0</v>
      </c>
    </row>
    <row r="15075" spans="2:3" x14ac:dyDescent="0.3">
      <c r="B15075" s="4" t="s">
        <v>8424</v>
      </c>
      <c r="C15075" s="5">
        <v>0</v>
      </c>
    </row>
    <row r="15076" spans="2:3" x14ac:dyDescent="0.3">
      <c r="B15076" s="4" t="s">
        <v>8760</v>
      </c>
      <c r="C15076" s="5">
        <v>0</v>
      </c>
    </row>
    <row r="15077" spans="2:3" x14ac:dyDescent="0.3">
      <c r="B15077" s="4" t="s">
        <v>9321</v>
      </c>
      <c r="C15077" s="5">
        <v>0</v>
      </c>
    </row>
    <row r="15078" spans="2:3" x14ac:dyDescent="0.3">
      <c r="B15078" s="4" t="s">
        <v>9658</v>
      </c>
      <c r="C15078" s="5">
        <v>0</v>
      </c>
    </row>
    <row r="15079" spans="2:3" x14ac:dyDescent="0.3">
      <c r="B15079" s="4" t="s">
        <v>8557</v>
      </c>
      <c r="C15079" s="5">
        <v>0</v>
      </c>
    </row>
    <row r="15080" spans="2:3" x14ac:dyDescent="0.3">
      <c r="B15080" s="4" t="s">
        <v>9115</v>
      </c>
      <c r="C15080" s="5">
        <v>0</v>
      </c>
    </row>
    <row r="15081" spans="2:3" x14ac:dyDescent="0.3">
      <c r="B15081" s="4" t="s">
        <v>9323</v>
      </c>
      <c r="C15081" s="5">
        <v>0</v>
      </c>
    </row>
    <row r="15082" spans="2:3" x14ac:dyDescent="0.3">
      <c r="B15082" s="4" t="s">
        <v>8713</v>
      </c>
      <c r="C15082" s="5">
        <v>0</v>
      </c>
    </row>
    <row r="15083" spans="2:3" x14ac:dyDescent="0.3">
      <c r="B15083" s="4" t="s">
        <v>8782</v>
      </c>
      <c r="C15083" s="5">
        <v>0</v>
      </c>
    </row>
    <row r="15084" spans="2:3" x14ac:dyDescent="0.3">
      <c r="B15084" s="4" t="s">
        <v>9670</v>
      </c>
      <c r="C15084" s="5">
        <v>0</v>
      </c>
    </row>
    <row r="15085" spans="2:3" x14ac:dyDescent="0.3">
      <c r="B15085" s="4" t="s">
        <v>9325</v>
      </c>
      <c r="C15085" s="5">
        <v>0</v>
      </c>
    </row>
    <row r="15086" spans="2:3" x14ac:dyDescent="0.3">
      <c r="B15086" s="4" t="s">
        <v>9121</v>
      </c>
      <c r="C15086" s="5">
        <v>0</v>
      </c>
    </row>
    <row r="15087" spans="2:3" x14ac:dyDescent="0.3">
      <c r="B15087" s="4" t="s">
        <v>8980</v>
      </c>
      <c r="C15087" s="5">
        <v>0</v>
      </c>
    </row>
    <row r="15088" spans="2:3" x14ac:dyDescent="0.3">
      <c r="B15088" s="4" t="s">
        <v>8659</v>
      </c>
      <c r="C15088" s="5">
        <v>0</v>
      </c>
    </row>
    <row r="15089" spans="2:3" x14ac:dyDescent="0.3">
      <c r="B15089" s="4" t="s">
        <v>8457</v>
      </c>
      <c r="C15089" s="5">
        <v>0</v>
      </c>
    </row>
    <row r="15090" spans="2:3" x14ac:dyDescent="0.3">
      <c r="B15090" s="4" t="s">
        <v>9682</v>
      </c>
      <c r="C15090" s="5">
        <v>0</v>
      </c>
    </row>
    <row r="15091" spans="2:3" x14ac:dyDescent="0.3">
      <c r="B15091" s="4" t="s">
        <v>8982</v>
      </c>
      <c r="C15091" s="5">
        <v>0</v>
      </c>
    </row>
    <row r="15092" spans="2:3" x14ac:dyDescent="0.3">
      <c r="B15092" s="4" t="s">
        <v>9686</v>
      </c>
      <c r="C15092" s="5">
        <v>0</v>
      </c>
    </row>
    <row r="15093" spans="2:3" x14ac:dyDescent="0.3">
      <c r="B15093" s="4" t="s">
        <v>8783</v>
      </c>
      <c r="C15093" s="5">
        <v>0</v>
      </c>
    </row>
    <row r="15094" spans="2:3" x14ac:dyDescent="0.3">
      <c r="B15094" s="4" t="s">
        <v>8665</v>
      </c>
      <c r="C15094" s="5">
        <v>0</v>
      </c>
    </row>
    <row r="15095" spans="2:3" x14ac:dyDescent="0.3">
      <c r="B15095" s="4" t="s">
        <v>9330</v>
      </c>
      <c r="C15095" s="5">
        <v>0</v>
      </c>
    </row>
    <row r="15096" spans="2:3" x14ac:dyDescent="0.3">
      <c r="B15096" s="4" t="s">
        <v>9128</v>
      </c>
      <c r="C15096" s="5">
        <v>0</v>
      </c>
    </row>
    <row r="15097" spans="2:3" x14ac:dyDescent="0.3">
      <c r="B15097" s="4" t="s">
        <v>8984</v>
      </c>
      <c r="C15097" s="5">
        <v>0</v>
      </c>
    </row>
    <row r="15098" spans="2:3" x14ac:dyDescent="0.3">
      <c r="B15098" s="4" t="s">
        <v>8811</v>
      </c>
      <c r="C15098" s="5">
        <v>0</v>
      </c>
    </row>
    <row r="15099" spans="2:3" x14ac:dyDescent="0.3">
      <c r="B15099" s="4" t="s">
        <v>8413</v>
      </c>
      <c r="C15099" s="5">
        <v>0</v>
      </c>
    </row>
    <row r="15100" spans="2:3" x14ac:dyDescent="0.3">
      <c r="B15100" s="4" t="s">
        <v>9133</v>
      </c>
      <c r="C15100" s="5">
        <v>0</v>
      </c>
    </row>
    <row r="15101" spans="2:3" x14ac:dyDescent="0.3">
      <c r="B15101" s="4" t="s">
        <v>8849</v>
      </c>
      <c r="C15101" s="5">
        <v>0</v>
      </c>
    </row>
    <row r="15102" spans="2:3" x14ac:dyDescent="0.3">
      <c r="B15102" s="4" t="s">
        <v>8376</v>
      </c>
      <c r="C15102" s="5">
        <v>0</v>
      </c>
    </row>
    <row r="15103" spans="2:3" x14ac:dyDescent="0.3">
      <c r="B15103" s="4" t="s">
        <v>9334</v>
      </c>
      <c r="C15103" s="5">
        <v>0</v>
      </c>
    </row>
    <row r="15104" spans="2:3" x14ac:dyDescent="0.3">
      <c r="B15104" s="4" t="s">
        <v>9710</v>
      </c>
      <c r="C15104" s="5">
        <v>0</v>
      </c>
    </row>
    <row r="15105" spans="2:3" x14ac:dyDescent="0.3">
      <c r="B15105" s="4" t="s">
        <v>9335</v>
      </c>
      <c r="C15105" s="5">
        <v>0</v>
      </c>
    </row>
    <row r="15106" spans="2:3" x14ac:dyDescent="0.3">
      <c r="B15106" s="4" t="s">
        <v>9714</v>
      </c>
      <c r="C15106" s="5">
        <v>0</v>
      </c>
    </row>
    <row r="15107" spans="2:3" x14ac:dyDescent="0.3">
      <c r="B15107" s="4" t="s">
        <v>8987</v>
      </c>
      <c r="C15107" s="5">
        <v>0</v>
      </c>
    </row>
    <row r="15108" spans="2:3" x14ac:dyDescent="0.3">
      <c r="B15108" s="4" t="s">
        <v>9718</v>
      </c>
      <c r="C15108" s="5">
        <v>0</v>
      </c>
    </row>
    <row r="15109" spans="2:3" x14ac:dyDescent="0.3">
      <c r="B15109" s="4" t="s">
        <v>9337</v>
      </c>
      <c r="C15109" s="5">
        <v>0</v>
      </c>
    </row>
    <row r="15110" spans="2:3" x14ac:dyDescent="0.3">
      <c r="B15110" s="4" t="s">
        <v>8394</v>
      </c>
      <c r="C15110" s="5">
        <v>0</v>
      </c>
    </row>
    <row r="15111" spans="2:3" x14ac:dyDescent="0.3">
      <c r="B15111" s="4" t="s">
        <v>9338</v>
      </c>
      <c r="C15111" s="5">
        <v>0</v>
      </c>
    </row>
    <row r="15112" spans="2:3" x14ac:dyDescent="0.3">
      <c r="B15112" s="4" t="s">
        <v>9726</v>
      </c>
      <c r="C15112" s="5">
        <v>0</v>
      </c>
    </row>
    <row r="15113" spans="2:3" x14ac:dyDescent="0.3">
      <c r="B15113" s="4" t="s">
        <v>8459</v>
      </c>
      <c r="C15113" s="5">
        <v>0</v>
      </c>
    </row>
    <row r="15114" spans="2:3" x14ac:dyDescent="0.3">
      <c r="B15114" s="4" t="s">
        <v>8764</v>
      </c>
      <c r="C15114" s="5">
        <v>0</v>
      </c>
    </row>
    <row r="15115" spans="2:3" x14ac:dyDescent="0.3">
      <c r="B15115" s="4" t="s">
        <v>9177</v>
      </c>
      <c r="C15115" s="5">
        <v>0</v>
      </c>
    </row>
    <row r="15116" spans="2:3" x14ac:dyDescent="0.3">
      <c r="B15116" s="4" t="s">
        <v>8907</v>
      </c>
      <c r="C15116" s="5">
        <v>0</v>
      </c>
    </row>
    <row r="15117" spans="2:3" x14ac:dyDescent="0.3">
      <c r="B15117" s="4" t="s">
        <v>9341</v>
      </c>
      <c r="C15117" s="5">
        <v>0</v>
      </c>
    </row>
    <row r="15118" spans="2:3" x14ac:dyDescent="0.3">
      <c r="B15118" s="4" t="s">
        <v>8909</v>
      </c>
      <c r="C15118" s="5">
        <v>0</v>
      </c>
    </row>
    <row r="15119" spans="2:3" x14ac:dyDescent="0.3">
      <c r="B15119" s="4" t="s">
        <v>9342</v>
      </c>
      <c r="C15119" s="5">
        <v>0</v>
      </c>
    </row>
    <row r="15120" spans="2:3" x14ac:dyDescent="0.3">
      <c r="B15120" s="4" t="s">
        <v>8435</v>
      </c>
      <c r="C15120" s="5">
        <v>0</v>
      </c>
    </row>
    <row r="15121" spans="2:3" x14ac:dyDescent="0.3">
      <c r="B15121" s="4" t="s">
        <v>9343</v>
      </c>
      <c r="C15121" s="5">
        <v>0</v>
      </c>
    </row>
    <row r="15122" spans="2:3" x14ac:dyDescent="0.3">
      <c r="B15122" s="4" t="s">
        <v>9746</v>
      </c>
      <c r="C15122" s="5">
        <v>0</v>
      </c>
    </row>
    <row r="15123" spans="2:3" x14ac:dyDescent="0.3">
      <c r="B15123" s="4" t="s">
        <v>9344</v>
      </c>
      <c r="C15123" s="5">
        <v>0</v>
      </c>
    </row>
    <row r="15124" spans="2:3" x14ac:dyDescent="0.3">
      <c r="B15124" s="4" t="s">
        <v>8503</v>
      </c>
      <c r="C15124" s="5">
        <v>0</v>
      </c>
    </row>
    <row r="15125" spans="2:3" x14ac:dyDescent="0.3">
      <c r="B15125" s="4" t="s">
        <v>8990</v>
      </c>
      <c r="C15125" s="5">
        <v>0</v>
      </c>
    </row>
    <row r="15126" spans="2:3" x14ac:dyDescent="0.3">
      <c r="B15126" s="4" t="s">
        <v>9754</v>
      </c>
      <c r="C15126" s="5">
        <v>0</v>
      </c>
    </row>
    <row r="15127" spans="2:3" x14ac:dyDescent="0.3">
      <c r="B15127" s="4" t="s">
        <v>9165</v>
      </c>
      <c r="C15127" s="5">
        <v>0</v>
      </c>
    </row>
    <row r="15128" spans="2:3" x14ac:dyDescent="0.3">
      <c r="B15128" s="4" t="s">
        <v>9758</v>
      </c>
      <c r="C15128" s="5">
        <v>0</v>
      </c>
    </row>
    <row r="15129" spans="2:3" x14ac:dyDescent="0.3">
      <c r="B15129" s="4" t="s">
        <v>8991</v>
      </c>
      <c r="C15129" s="5">
        <v>0</v>
      </c>
    </row>
    <row r="15130" spans="2:3" x14ac:dyDescent="0.3">
      <c r="B15130" s="4" t="s">
        <v>8912</v>
      </c>
      <c r="C15130" s="5">
        <v>0</v>
      </c>
    </row>
    <row r="15131" spans="2:3" x14ac:dyDescent="0.3">
      <c r="B15131" s="4" t="s">
        <v>9348</v>
      </c>
      <c r="C15131" s="5">
        <v>0</v>
      </c>
    </row>
    <row r="15132" spans="2:3" x14ac:dyDescent="0.3">
      <c r="B15132" s="4" t="s">
        <v>9766</v>
      </c>
      <c r="C15132" s="5">
        <v>0</v>
      </c>
    </row>
    <row r="15133" spans="2:3" x14ac:dyDescent="0.3">
      <c r="B15133" s="4" t="s">
        <v>8750</v>
      </c>
      <c r="C15133" s="5">
        <v>0</v>
      </c>
    </row>
    <row r="15134" spans="2:3" x14ac:dyDescent="0.3">
      <c r="B15134" s="4" t="s">
        <v>8694</v>
      </c>
      <c r="C15134" s="5">
        <v>0</v>
      </c>
    </row>
    <row r="15135" spans="2:3" x14ac:dyDescent="0.3">
      <c r="B15135" s="4" t="s">
        <v>8993</v>
      </c>
      <c r="C15135" s="5">
        <v>0</v>
      </c>
    </row>
    <row r="15136" spans="2:3" x14ac:dyDescent="0.3">
      <c r="B15136" s="4" t="s">
        <v>9169</v>
      </c>
      <c r="C15136" s="5">
        <v>0</v>
      </c>
    </row>
    <row r="15137" spans="2:3" x14ac:dyDescent="0.3">
      <c r="B15137" s="4" t="s">
        <v>8561</v>
      </c>
      <c r="C15137" s="5">
        <v>0</v>
      </c>
    </row>
    <row r="15138" spans="2:3" x14ac:dyDescent="0.3">
      <c r="B15138" s="4" t="s">
        <v>9778</v>
      </c>
      <c r="C15138" s="5">
        <v>0</v>
      </c>
    </row>
    <row r="15139" spans="2:3" x14ac:dyDescent="0.3">
      <c r="B15139" s="4" t="s">
        <v>8334</v>
      </c>
      <c r="C15139" s="5">
        <v>0</v>
      </c>
    </row>
    <row r="15140" spans="2:3" x14ac:dyDescent="0.3">
      <c r="B15140" s="4" t="s">
        <v>8698</v>
      </c>
      <c r="C15140" s="5">
        <v>0</v>
      </c>
    </row>
    <row r="15141" spans="2:3" x14ac:dyDescent="0.3">
      <c r="B15141" s="4" t="s">
        <v>8994</v>
      </c>
      <c r="C15141" s="5">
        <v>0</v>
      </c>
    </row>
    <row r="15142" spans="2:3" x14ac:dyDescent="0.3">
      <c r="B15142" s="4" t="s">
        <v>8601</v>
      </c>
      <c r="C15142" s="5">
        <v>0</v>
      </c>
    </row>
    <row r="15143" spans="2:3" x14ac:dyDescent="0.3">
      <c r="B15143" s="4" t="s">
        <v>9354</v>
      </c>
      <c r="C15143" s="5">
        <v>0</v>
      </c>
    </row>
    <row r="15144" spans="2:3" x14ac:dyDescent="0.3">
      <c r="B15144" s="4" t="s">
        <v>9496</v>
      </c>
      <c r="C15144" s="5">
        <v>0</v>
      </c>
    </row>
    <row r="15145" spans="2:3" x14ac:dyDescent="0.3">
      <c r="B15145" s="4" t="s">
        <v>9355</v>
      </c>
      <c r="C15145" s="5">
        <v>0</v>
      </c>
    </row>
    <row r="15146" spans="2:3" x14ac:dyDescent="0.3">
      <c r="B15146" s="4" t="s">
        <v>8428</v>
      </c>
      <c r="C15146" s="5">
        <v>0</v>
      </c>
    </row>
    <row r="15147" spans="2:3" x14ac:dyDescent="0.3">
      <c r="B15147" s="4" t="s">
        <v>8995</v>
      </c>
      <c r="C15147" s="5">
        <v>0</v>
      </c>
    </row>
    <row r="15148" spans="2:3" x14ac:dyDescent="0.3">
      <c r="B15148" s="4" t="s">
        <v>9500</v>
      </c>
      <c r="C15148" s="5">
        <v>0</v>
      </c>
    </row>
    <row r="15149" spans="2:3" x14ac:dyDescent="0.3">
      <c r="B15149" s="4" t="s">
        <v>8295</v>
      </c>
      <c r="C15149" s="5">
        <v>0</v>
      </c>
    </row>
    <row r="15150" spans="2:3" x14ac:dyDescent="0.3">
      <c r="B15150" s="4" t="s">
        <v>8475</v>
      </c>
      <c r="C15150" s="5">
        <v>0</v>
      </c>
    </row>
    <row r="15151" spans="2:3" x14ac:dyDescent="0.3">
      <c r="B15151" s="4" t="s">
        <v>9358</v>
      </c>
      <c r="C15151" s="5">
        <v>0</v>
      </c>
    </row>
    <row r="15152" spans="2:3" x14ac:dyDescent="0.3">
      <c r="B15152" s="4" t="s">
        <v>8315</v>
      </c>
      <c r="C15152" s="5">
        <v>0</v>
      </c>
    </row>
    <row r="15153" spans="2:3" x14ac:dyDescent="0.3">
      <c r="B15153" s="4" t="s">
        <v>8336</v>
      </c>
      <c r="C15153" s="5">
        <v>0</v>
      </c>
    </row>
    <row r="15154" spans="2:3" x14ac:dyDescent="0.3">
      <c r="B15154" s="4" t="s">
        <v>9506</v>
      </c>
      <c r="C15154" s="5">
        <v>0</v>
      </c>
    </row>
    <row r="15155" spans="2:3" x14ac:dyDescent="0.3">
      <c r="B15155" s="4" t="s">
        <v>8997</v>
      </c>
      <c r="C15155" s="5">
        <v>0</v>
      </c>
    </row>
    <row r="15156" spans="2:3" x14ac:dyDescent="0.3">
      <c r="B15156" s="4" t="s">
        <v>9508</v>
      </c>
      <c r="C15156" s="5">
        <v>0</v>
      </c>
    </row>
    <row r="15157" spans="2:3" x14ac:dyDescent="0.3">
      <c r="B15157" s="4" t="s">
        <v>8998</v>
      </c>
      <c r="C15157" s="5">
        <v>0</v>
      </c>
    </row>
    <row r="15158" spans="2:3" x14ac:dyDescent="0.3">
      <c r="B15158" s="4" t="s">
        <v>9510</v>
      </c>
      <c r="C15158" s="5">
        <v>0</v>
      </c>
    </row>
    <row r="15159" spans="2:3" x14ac:dyDescent="0.3">
      <c r="B15159" s="4" t="s">
        <v>9362</v>
      </c>
      <c r="C15159" s="5">
        <v>0</v>
      </c>
    </row>
    <row r="15160" spans="2:3" x14ac:dyDescent="0.3">
      <c r="B15160" s="4" t="s">
        <v>9512</v>
      </c>
      <c r="C15160" s="5">
        <v>0</v>
      </c>
    </row>
    <row r="15161" spans="2:3" x14ac:dyDescent="0.3">
      <c r="B15161" s="4" t="s">
        <v>9363</v>
      </c>
      <c r="C15161" s="5">
        <v>0</v>
      </c>
    </row>
    <row r="15162" spans="2:3" x14ac:dyDescent="0.3">
      <c r="B15162" s="4" t="s">
        <v>8735</v>
      </c>
      <c r="C15162" s="5">
        <v>0</v>
      </c>
    </row>
    <row r="15163" spans="2:3" x14ac:dyDescent="0.3">
      <c r="B15163" s="4" t="s">
        <v>9364</v>
      </c>
      <c r="C15163" s="5">
        <v>0</v>
      </c>
    </row>
    <row r="15164" spans="2:3" x14ac:dyDescent="0.3">
      <c r="B15164" s="4" t="s">
        <v>8349</v>
      </c>
      <c r="C15164" s="5">
        <v>0</v>
      </c>
    </row>
    <row r="15165" spans="2:3" x14ac:dyDescent="0.3">
      <c r="B15165" s="4" t="s">
        <v>9365</v>
      </c>
      <c r="C15165" s="5">
        <v>0</v>
      </c>
    </row>
    <row r="15166" spans="2:3" x14ac:dyDescent="0.3">
      <c r="B15166" s="4" t="s">
        <v>9518</v>
      </c>
      <c r="C15166" s="5">
        <v>0</v>
      </c>
    </row>
    <row r="15167" spans="2:3" x14ac:dyDescent="0.3">
      <c r="B15167" s="4" t="s">
        <v>8298</v>
      </c>
      <c r="C15167" s="5">
        <v>0</v>
      </c>
    </row>
    <row r="15168" spans="2:3" x14ac:dyDescent="0.3">
      <c r="B15168" s="4" t="s">
        <v>8822</v>
      </c>
      <c r="C15168" s="5">
        <v>0</v>
      </c>
    </row>
    <row r="15169" spans="2:3" x14ac:dyDescent="0.3">
      <c r="B15169" s="4" t="s">
        <v>9367</v>
      </c>
      <c r="C15169" s="5">
        <v>0</v>
      </c>
    </row>
    <row r="15170" spans="2:3" x14ac:dyDescent="0.3">
      <c r="B15170" s="4" t="s">
        <v>9522</v>
      </c>
      <c r="C15170" s="5">
        <v>0</v>
      </c>
    </row>
    <row r="15171" spans="2:3" x14ac:dyDescent="0.3">
      <c r="B15171" s="4" t="s">
        <v>9000</v>
      </c>
      <c r="C15171" s="5">
        <v>0</v>
      </c>
    </row>
    <row r="15172" spans="2:3" x14ac:dyDescent="0.3">
      <c r="B15172" s="4" t="s">
        <v>8757</v>
      </c>
      <c r="C15172" s="5">
        <v>0</v>
      </c>
    </row>
    <row r="15173" spans="2:3" x14ac:dyDescent="0.3">
      <c r="B15173" s="4" t="s">
        <v>8568</v>
      </c>
      <c r="C15173" s="5">
        <v>0</v>
      </c>
    </row>
    <row r="15174" spans="2:3" x14ac:dyDescent="0.3">
      <c r="B15174" s="4" t="s">
        <v>8704</v>
      </c>
      <c r="C15174" s="5">
        <v>0</v>
      </c>
    </row>
    <row r="15175" spans="2:3" x14ac:dyDescent="0.3">
      <c r="B15175" s="4" t="s">
        <v>8719</v>
      </c>
      <c r="C15175" s="5">
        <v>0</v>
      </c>
    </row>
    <row r="15176" spans="2:3" x14ac:dyDescent="0.3">
      <c r="B15176" s="4" t="s">
        <v>9528</v>
      </c>
      <c r="C15176" s="5">
        <v>0</v>
      </c>
    </row>
    <row r="15177" spans="2:3" x14ac:dyDescent="0.3">
      <c r="B15177" s="4" t="s">
        <v>8569</v>
      </c>
      <c r="C15177" s="5">
        <v>0</v>
      </c>
    </row>
    <row r="15178" spans="2:3" x14ac:dyDescent="0.3">
      <c r="B15178" s="4" t="s">
        <v>8353</v>
      </c>
      <c r="C15178" s="5">
        <v>0</v>
      </c>
    </row>
    <row r="15179" spans="2:3" x14ac:dyDescent="0.3">
      <c r="B15179" s="4" t="s">
        <v>9001</v>
      </c>
      <c r="C15179" s="5">
        <v>0</v>
      </c>
    </row>
    <row r="15180" spans="2:3" x14ac:dyDescent="0.3">
      <c r="B15180" s="4" t="s">
        <v>9532</v>
      </c>
      <c r="C15180" s="5">
        <v>0</v>
      </c>
    </row>
    <row r="15181" spans="2:3" x14ac:dyDescent="0.3">
      <c r="B15181" s="4" t="s">
        <v>9002</v>
      </c>
      <c r="C15181" s="5">
        <v>0</v>
      </c>
    </row>
    <row r="15182" spans="2:3" x14ac:dyDescent="0.3">
      <c r="B15182" s="4" t="s">
        <v>8616</v>
      </c>
      <c r="C15182" s="5">
        <v>0</v>
      </c>
    </row>
    <row r="15183" spans="2:3" x14ac:dyDescent="0.3">
      <c r="B15183" s="4" t="s">
        <v>9374</v>
      </c>
      <c r="C15183" s="5">
        <v>0</v>
      </c>
    </row>
    <row r="15184" spans="2:3" x14ac:dyDescent="0.3">
      <c r="B15184" s="4" t="s">
        <v>9536</v>
      </c>
      <c r="C15184" s="5">
        <v>0</v>
      </c>
    </row>
    <row r="15185" spans="2:3" x14ac:dyDescent="0.3">
      <c r="B15185" s="4" t="s">
        <v>9003</v>
      </c>
      <c r="C15185" s="5">
        <v>0</v>
      </c>
    </row>
    <row r="15186" spans="2:3" x14ac:dyDescent="0.3">
      <c r="B15186" s="4" t="s">
        <v>8618</v>
      </c>
      <c r="C15186" s="5">
        <v>0</v>
      </c>
    </row>
    <row r="15187" spans="2:3" x14ac:dyDescent="0.3">
      <c r="B15187" s="4" t="s">
        <v>8390</v>
      </c>
      <c r="C15187" s="5">
        <v>0</v>
      </c>
    </row>
    <row r="15188" spans="2:3" x14ac:dyDescent="0.3">
      <c r="B15188" s="4" t="s">
        <v>9540</v>
      </c>
      <c r="C15188" s="5">
        <v>0</v>
      </c>
    </row>
    <row r="15189" spans="2:3" x14ac:dyDescent="0.3">
      <c r="B15189" s="4" t="s">
        <v>8570</v>
      </c>
      <c r="C15189" s="5">
        <v>0</v>
      </c>
    </row>
    <row r="15190" spans="2:3" x14ac:dyDescent="0.3">
      <c r="B15190" s="4" t="s">
        <v>9185</v>
      </c>
      <c r="C15190" s="5">
        <v>0</v>
      </c>
    </row>
    <row r="15191" spans="2:3" x14ac:dyDescent="0.3">
      <c r="B15191" s="4" t="s">
        <v>9378</v>
      </c>
      <c r="C15191" s="5">
        <v>0</v>
      </c>
    </row>
    <row r="15192" spans="2:3" x14ac:dyDescent="0.3">
      <c r="B15192" s="4" t="s">
        <v>9544</v>
      </c>
      <c r="C15192" s="5">
        <v>0</v>
      </c>
    </row>
    <row r="15193" spans="2:3" x14ac:dyDescent="0.3">
      <c r="B15193" s="4" t="s">
        <v>9187</v>
      </c>
      <c r="C15193" s="5">
        <v>0</v>
      </c>
    </row>
    <row r="15194" spans="2:3" x14ac:dyDescent="0.3">
      <c r="B15194" s="4" t="s">
        <v>8880</v>
      </c>
      <c r="C15194" s="5">
        <v>0</v>
      </c>
    </row>
    <row r="15195" spans="2:3" x14ac:dyDescent="0.3">
      <c r="B15195" s="4" t="s">
        <v>9379</v>
      </c>
      <c r="C15195" s="5">
        <v>0</v>
      </c>
    </row>
    <row r="15196" spans="2:3" x14ac:dyDescent="0.3">
      <c r="B15196" s="4" t="s">
        <v>8273</v>
      </c>
      <c r="C15196" s="5">
        <v>0</v>
      </c>
    </row>
    <row r="15197" spans="2:3" x14ac:dyDescent="0.3">
      <c r="B15197" s="4" t="s">
        <v>8933</v>
      </c>
      <c r="C15197" s="5">
        <v>0</v>
      </c>
    </row>
    <row r="15198" spans="2:3" x14ac:dyDescent="0.3">
      <c r="B15198" s="4" t="s">
        <v>9077</v>
      </c>
      <c r="C15198" s="5">
        <v>0</v>
      </c>
    </row>
    <row r="15199" spans="2:3" x14ac:dyDescent="0.3">
      <c r="B15199" s="4" t="s">
        <v>9006</v>
      </c>
      <c r="C15199" s="5">
        <v>0</v>
      </c>
    </row>
    <row r="15200" spans="2:3" x14ac:dyDescent="0.3">
      <c r="B15200" s="4" t="s">
        <v>9552</v>
      </c>
      <c r="C15200" s="5">
        <v>0</v>
      </c>
    </row>
    <row r="15201" spans="2:3" x14ac:dyDescent="0.3">
      <c r="B15201" s="4" t="s">
        <v>8752</v>
      </c>
      <c r="C15201" s="5">
        <v>0</v>
      </c>
    </row>
    <row r="15202" spans="2:3" x14ac:dyDescent="0.3">
      <c r="B15202" s="4" t="s">
        <v>8623</v>
      </c>
      <c r="C15202" s="5">
        <v>0</v>
      </c>
    </row>
    <row r="15203" spans="2:3" x14ac:dyDescent="0.3">
      <c r="B15203" s="4" t="s">
        <v>9383</v>
      </c>
      <c r="C15203" s="5">
        <v>0</v>
      </c>
    </row>
    <row r="15204" spans="2:3" x14ac:dyDescent="0.3">
      <c r="B15204" s="4" t="s">
        <v>8357</v>
      </c>
      <c r="C15204" s="5">
        <v>0</v>
      </c>
    </row>
    <row r="15205" spans="2:3" x14ac:dyDescent="0.3">
      <c r="B15205" s="4" t="s">
        <v>8461</v>
      </c>
      <c r="C15205" s="5">
        <v>0</v>
      </c>
    </row>
    <row r="15206" spans="2:3" x14ac:dyDescent="0.3">
      <c r="B15206" s="4" t="s">
        <v>8482</v>
      </c>
      <c r="C15206" s="5">
        <v>0</v>
      </c>
    </row>
    <row r="15207" spans="2:3" x14ac:dyDescent="0.3">
      <c r="B15207" s="4" t="s">
        <v>9009</v>
      </c>
      <c r="C15207" s="5">
        <v>0</v>
      </c>
    </row>
    <row r="15208" spans="2:3" x14ac:dyDescent="0.3">
      <c r="B15208" s="4" t="s">
        <v>8628</v>
      </c>
      <c r="C15208" s="5">
        <v>0</v>
      </c>
    </row>
    <row r="15209" spans="2:3" x14ac:dyDescent="0.3">
      <c r="B15209" s="4" t="s">
        <v>9386</v>
      </c>
      <c r="C15209" s="5">
        <v>0</v>
      </c>
    </row>
    <row r="15210" spans="2:3" x14ac:dyDescent="0.3">
      <c r="B15210" s="4" t="s">
        <v>8722</v>
      </c>
      <c r="C15210" s="5">
        <v>0</v>
      </c>
    </row>
    <row r="15211" spans="2:3" x14ac:dyDescent="0.3">
      <c r="B15211" s="4" t="s">
        <v>9387</v>
      </c>
      <c r="C15211" s="5">
        <v>0</v>
      </c>
    </row>
    <row r="15212" spans="2:3" x14ac:dyDescent="0.3">
      <c r="B15212" s="4" t="s">
        <v>9080</v>
      </c>
      <c r="C15212" s="5">
        <v>0</v>
      </c>
    </row>
    <row r="15213" spans="2:3" x14ac:dyDescent="0.3">
      <c r="B15213" s="4" t="s">
        <v>9388</v>
      </c>
      <c r="C15213" s="5">
        <v>0</v>
      </c>
    </row>
    <row r="15214" spans="2:3" x14ac:dyDescent="0.3">
      <c r="B15214" s="4" t="s">
        <v>9566</v>
      </c>
      <c r="C15214" s="5">
        <v>0</v>
      </c>
    </row>
    <row r="15215" spans="2:3" x14ac:dyDescent="0.3">
      <c r="B15215" s="4" t="s">
        <v>8573</v>
      </c>
      <c r="C15215" s="5">
        <v>0</v>
      </c>
    </row>
    <row r="15216" spans="2:3" x14ac:dyDescent="0.3">
      <c r="B15216" s="4" t="s">
        <v>9081</v>
      </c>
      <c r="C15216" s="5">
        <v>0</v>
      </c>
    </row>
    <row r="15217" spans="2:3" x14ac:dyDescent="0.3">
      <c r="B15217" s="4" t="s">
        <v>8462</v>
      </c>
      <c r="C15217" s="5">
        <v>0</v>
      </c>
    </row>
    <row r="15218" spans="2:3" x14ac:dyDescent="0.3">
      <c r="B15218" s="4" t="s">
        <v>9570</v>
      </c>
      <c r="C15218" s="5">
        <v>0</v>
      </c>
    </row>
    <row r="15219" spans="2:3" x14ac:dyDescent="0.3">
      <c r="B15219" s="4" t="s">
        <v>9391</v>
      </c>
      <c r="C15219" s="5">
        <v>0</v>
      </c>
    </row>
    <row r="15220" spans="2:3" x14ac:dyDescent="0.3">
      <c r="B15220" s="4" t="s">
        <v>8800</v>
      </c>
      <c r="C15220" s="5">
        <v>0</v>
      </c>
    </row>
    <row r="15221" spans="2:3" x14ac:dyDescent="0.3">
      <c r="B15221" s="4" t="s">
        <v>9392</v>
      </c>
      <c r="C15221" s="5">
        <v>0</v>
      </c>
    </row>
    <row r="15222" spans="2:3" x14ac:dyDescent="0.3">
      <c r="B15222" s="4" t="s">
        <v>9084</v>
      </c>
      <c r="C15222" s="5">
        <v>0</v>
      </c>
    </row>
    <row r="15223" spans="2:3" x14ac:dyDescent="0.3">
      <c r="B15223" s="4" t="s">
        <v>8415</v>
      </c>
      <c r="C15223" s="5">
        <v>0</v>
      </c>
    </row>
    <row r="15224" spans="2:3" x14ac:dyDescent="0.3">
      <c r="B15224" s="4" t="s">
        <v>9213</v>
      </c>
      <c r="C15224" s="5">
        <v>0</v>
      </c>
    </row>
    <row r="15225" spans="2:3" x14ac:dyDescent="0.3">
      <c r="B15225" s="4" t="s">
        <v>9394</v>
      </c>
      <c r="C15225" s="5">
        <v>0</v>
      </c>
    </row>
    <row r="15226" spans="2:3" x14ac:dyDescent="0.3">
      <c r="B15226" s="4" t="s">
        <v>9087</v>
      </c>
      <c r="C15226" s="5">
        <v>0</v>
      </c>
    </row>
    <row r="15227" spans="2:3" x14ac:dyDescent="0.3">
      <c r="B15227" s="4" t="s">
        <v>9011</v>
      </c>
      <c r="C15227" s="5">
        <v>0</v>
      </c>
    </row>
    <row r="15228" spans="2:3" x14ac:dyDescent="0.3">
      <c r="B15228" s="4" t="s">
        <v>8485</v>
      </c>
      <c r="C15228" s="5">
        <v>0</v>
      </c>
    </row>
    <row r="15229" spans="2:3" x14ac:dyDescent="0.3">
      <c r="B15229" s="4" t="s">
        <v>8575</v>
      </c>
      <c r="C15229" s="5">
        <v>0</v>
      </c>
    </row>
    <row r="15230" spans="2:3" x14ac:dyDescent="0.3">
      <c r="B15230" s="4" t="s">
        <v>9582</v>
      </c>
      <c r="C15230" s="5">
        <v>0</v>
      </c>
    </row>
    <row r="15231" spans="2:3" x14ac:dyDescent="0.3">
      <c r="B15231" s="4" t="s">
        <v>8362</v>
      </c>
      <c r="C15231" s="5">
        <v>0</v>
      </c>
    </row>
    <row r="15232" spans="2:3" x14ac:dyDescent="0.3">
      <c r="B15232" s="4" t="s">
        <v>8519</v>
      </c>
      <c r="C15232" s="5">
        <v>0</v>
      </c>
    </row>
    <row r="15233" spans="2:3" x14ac:dyDescent="0.3">
      <c r="B15233" s="4" t="s">
        <v>9586</v>
      </c>
      <c r="C15233" s="5">
        <v>0</v>
      </c>
    </row>
    <row r="15234" spans="2:3" x14ac:dyDescent="0.3">
      <c r="B15234" s="4" t="s">
        <v>9397</v>
      </c>
      <c r="C15234" s="5">
        <v>0</v>
      </c>
    </row>
    <row r="15235" spans="2:3" x14ac:dyDescent="0.3">
      <c r="B15235" s="4" t="s">
        <v>8271</v>
      </c>
      <c r="C15235" s="5">
        <v>0</v>
      </c>
    </row>
    <row r="15236" spans="2:3" x14ac:dyDescent="0.3">
      <c r="B15236" s="4" t="s">
        <v>8753</v>
      </c>
      <c r="C15236" s="5">
        <v>0</v>
      </c>
    </row>
    <row r="15237" spans="2:3" x14ac:dyDescent="0.3">
      <c r="B15237" s="4" t="s">
        <v>8297</v>
      </c>
      <c r="C15237" s="5">
        <v>0</v>
      </c>
    </row>
    <row r="15238" spans="2:3" x14ac:dyDescent="0.3">
      <c r="B15238" s="4" t="s">
        <v>9013</v>
      </c>
      <c r="C15238" s="5">
        <v>0</v>
      </c>
    </row>
    <row r="15239" spans="2:3" x14ac:dyDescent="0.3">
      <c r="B15239" s="4" t="s">
        <v>9591</v>
      </c>
      <c r="C15239" s="5">
        <v>0</v>
      </c>
    </row>
    <row r="15240" spans="2:3" x14ac:dyDescent="0.3">
      <c r="B15240" s="4" t="s">
        <v>9400</v>
      </c>
      <c r="C15240" s="5">
        <v>0</v>
      </c>
    </row>
    <row r="15241" spans="2:3" x14ac:dyDescent="0.3">
      <c r="B15241" s="4" t="s">
        <v>9593</v>
      </c>
      <c r="C15241" s="5">
        <v>0</v>
      </c>
    </row>
    <row r="15242" spans="2:3" x14ac:dyDescent="0.3">
      <c r="B15242" s="4" t="s">
        <v>8463</v>
      </c>
      <c r="C15242" s="5">
        <v>0</v>
      </c>
    </row>
    <row r="15243" spans="2:3" x14ac:dyDescent="0.3">
      <c r="B15243" s="4" t="s">
        <v>8638</v>
      </c>
      <c r="C15243" s="5">
        <v>0</v>
      </c>
    </row>
    <row r="15244" spans="2:3" x14ac:dyDescent="0.3">
      <c r="B15244" s="4" t="s">
        <v>8578</v>
      </c>
      <c r="C15244" s="5">
        <v>0</v>
      </c>
    </row>
    <row r="15245" spans="2:3" x14ac:dyDescent="0.3">
      <c r="B15245" s="4" t="s">
        <v>9092</v>
      </c>
      <c r="C15245" s="5">
        <v>0</v>
      </c>
    </row>
    <row r="15246" spans="2:3" x14ac:dyDescent="0.3">
      <c r="B15246" s="4" t="s">
        <v>9403</v>
      </c>
      <c r="C15246" s="5">
        <v>0</v>
      </c>
    </row>
    <row r="15247" spans="2:3" x14ac:dyDescent="0.3">
      <c r="B15247" s="4" t="s">
        <v>8802</v>
      </c>
      <c r="C15247" s="5">
        <v>0</v>
      </c>
    </row>
    <row r="15248" spans="2:3" x14ac:dyDescent="0.3">
      <c r="B15248" s="4" t="s">
        <v>9404</v>
      </c>
      <c r="C15248" s="5">
        <v>0</v>
      </c>
    </row>
    <row r="15249" spans="2:3" x14ac:dyDescent="0.3">
      <c r="B15249" s="4" t="s">
        <v>9095</v>
      </c>
      <c r="C15249" s="5">
        <v>0</v>
      </c>
    </row>
    <row r="15250" spans="2:3" x14ac:dyDescent="0.3">
      <c r="B15250" s="4" t="s">
        <v>8339</v>
      </c>
      <c r="C15250" s="5">
        <v>0</v>
      </c>
    </row>
    <row r="15251" spans="2:3" x14ac:dyDescent="0.3">
      <c r="B15251" s="4" t="s">
        <v>8712</v>
      </c>
      <c r="C15251" s="5">
        <v>0</v>
      </c>
    </row>
    <row r="15252" spans="2:3" x14ac:dyDescent="0.3">
      <c r="B15252" s="4" t="s">
        <v>8310</v>
      </c>
      <c r="C15252" s="5">
        <v>0</v>
      </c>
    </row>
    <row r="15253" spans="2:3" x14ac:dyDescent="0.3">
      <c r="B15253" s="4" t="s">
        <v>8364</v>
      </c>
      <c r="C15253" s="5">
        <v>0</v>
      </c>
    </row>
    <row r="15254" spans="2:3" x14ac:dyDescent="0.3">
      <c r="B15254" s="4" t="s">
        <v>9016</v>
      </c>
      <c r="C15254" s="5">
        <v>0</v>
      </c>
    </row>
    <row r="15255" spans="2:3" x14ac:dyDescent="0.3">
      <c r="B15255" s="4" t="s">
        <v>8642</v>
      </c>
      <c r="C15255" s="5">
        <v>0</v>
      </c>
    </row>
    <row r="15256" spans="2:3" x14ac:dyDescent="0.3">
      <c r="B15256" s="4" t="s">
        <v>8580</v>
      </c>
      <c r="C15256" s="5">
        <v>0</v>
      </c>
    </row>
    <row r="15257" spans="2:3" x14ac:dyDescent="0.3">
      <c r="B15257" s="4" t="s">
        <v>9609</v>
      </c>
      <c r="C15257" s="5">
        <v>0</v>
      </c>
    </row>
    <row r="15258" spans="2:3" x14ac:dyDescent="0.3">
      <c r="B15258" s="4" t="s">
        <v>8857</v>
      </c>
      <c r="C15258" s="5">
        <v>0</v>
      </c>
    </row>
    <row r="15259" spans="2:3" x14ac:dyDescent="0.3">
      <c r="B15259" s="4" t="s">
        <v>9611</v>
      </c>
      <c r="C15259" s="5">
        <v>0</v>
      </c>
    </row>
    <row r="15260" spans="2:3" x14ac:dyDescent="0.3">
      <c r="B15260" s="4" t="s">
        <v>9410</v>
      </c>
      <c r="C15260" s="5">
        <v>0</v>
      </c>
    </row>
    <row r="15261" spans="2:3" x14ac:dyDescent="0.3">
      <c r="B15261" s="4" t="s">
        <v>9613</v>
      </c>
      <c r="C15261" s="5">
        <v>0</v>
      </c>
    </row>
    <row r="15262" spans="2:3" x14ac:dyDescent="0.3">
      <c r="B15262" s="4" t="s">
        <v>8581</v>
      </c>
      <c r="C15262" s="5">
        <v>0</v>
      </c>
    </row>
    <row r="15263" spans="2:3" x14ac:dyDescent="0.3">
      <c r="B15263" s="4" t="s">
        <v>9615</v>
      </c>
      <c r="C15263" s="5">
        <v>0</v>
      </c>
    </row>
    <row r="15264" spans="2:3" x14ac:dyDescent="0.3">
      <c r="B15264" s="4" t="s">
        <v>8858</v>
      </c>
      <c r="C15264" s="5">
        <v>0</v>
      </c>
    </row>
    <row r="15265" spans="2:3" x14ac:dyDescent="0.3">
      <c r="B15265" s="4" t="s">
        <v>8643</v>
      </c>
      <c r="C15265" s="5">
        <v>0</v>
      </c>
    </row>
    <row r="15266" spans="2:3" x14ac:dyDescent="0.3">
      <c r="B15266" s="4" t="s">
        <v>9413</v>
      </c>
      <c r="C15266" s="5">
        <v>0</v>
      </c>
    </row>
    <row r="15267" spans="2:3" x14ac:dyDescent="0.3">
      <c r="B15267" s="4" t="s">
        <v>9619</v>
      </c>
      <c r="C15267" s="5">
        <v>0</v>
      </c>
    </row>
    <row r="15268" spans="2:3" x14ac:dyDescent="0.3">
      <c r="B15268" s="4" t="s">
        <v>9414</v>
      </c>
      <c r="C15268" s="5">
        <v>0</v>
      </c>
    </row>
    <row r="15269" spans="2:3" x14ac:dyDescent="0.3">
      <c r="B15269" s="4" t="s">
        <v>9621</v>
      </c>
      <c r="C15269" s="5">
        <v>0</v>
      </c>
    </row>
    <row r="15270" spans="2:3" x14ac:dyDescent="0.3">
      <c r="B15270" s="4" t="s">
        <v>9019</v>
      </c>
      <c r="C15270" s="5">
        <v>0</v>
      </c>
    </row>
    <row r="15271" spans="2:3" x14ac:dyDescent="0.3">
      <c r="B15271" s="4" t="s">
        <v>8645</v>
      </c>
      <c r="C15271" s="5">
        <v>0</v>
      </c>
    </row>
    <row r="15272" spans="2:3" x14ac:dyDescent="0.3">
      <c r="B15272" s="4" t="s">
        <v>8426</v>
      </c>
      <c r="C15272" s="5">
        <v>0</v>
      </c>
    </row>
    <row r="15273" spans="2:3" x14ac:dyDescent="0.3">
      <c r="B15273" s="4" t="s">
        <v>8365</v>
      </c>
      <c r="C15273" s="5">
        <v>0</v>
      </c>
    </row>
    <row r="15274" spans="2:3" x14ac:dyDescent="0.3">
      <c r="B15274" s="4" t="s">
        <v>9021</v>
      </c>
      <c r="C15274" s="5">
        <v>0</v>
      </c>
    </row>
    <row r="15275" spans="2:3" x14ac:dyDescent="0.3">
      <c r="B15275" s="4" t="s">
        <v>8648</v>
      </c>
      <c r="C15275" s="5">
        <v>0</v>
      </c>
    </row>
    <row r="15276" spans="2:3" x14ac:dyDescent="0.3">
      <c r="B15276" s="4" t="s">
        <v>9418</v>
      </c>
      <c r="C15276" s="5">
        <v>0</v>
      </c>
    </row>
    <row r="15277" spans="2:3" x14ac:dyDescent="0.3">
      <c r="B15277" s="4" t="s">
        <v>9103</v>
      </c>
      <c r="C15277" s="5">
        <v>0</v>
      </c>
    </row>
    <row r="15278" spans="2:3" x14ac:dyDescent="0.3">
      <c r="B15278" s="4" t="s">
        <v>8708</v>
      </c>
      <c r="C15278" s="5">
        <v>0</v>
      </c>
    </row>
    <row r="15279" spans="2:3" x14ac:dyDescent="0.3">
      <c r="B15279" s="4" t="s">
        <v>9631</v>
      </c>
      <c r="C15279" s="5">
        <v>0</v>
      </c>
    </row>
    <row r="15280" spans="2:3" x14ac:dyDescent="0.3">
      <c r="B15280" s="4" t="s">
        <v>8400</v>
      </c>
      <c r="C15280" s="5">
        <v>0</v>
      </c>
    </row>
    <row r="15281" spans="2:3" x14ac:dyDescent="0.3">
      <c r="B15281" s="4" t="s">
        <v>9633</v>
      </c>
      <c r="C15281" s="5">
        <v>0</v>
      </c>
    </row>
    <row r="15282" spans="2:3" x14ac:dyDescent="0.3">
      <c r="B15282" s="4" t="s">
        <v>9421</v>
      </c>
      <c r="C15282" s="5">
        <v>0</v>
      </c>
    </row>
    <row r="15283" spans="2:3" x14ac:dyDescent="0.3">
      <c r="B15283" s="4" t="s">
        <v>8651</v>
      </c>
      <c r="C15283" s="5">
        <v>0</v>
      </c>
    </row>
    <row r="15284" spans="2:3" x14ac:dyDescent="0.3">
      <c r="B15284" s="4" t="s">
        <v>9422</v>
      </c>
      <c r="C15284" s="5">
        <v>0</v>
      </c>
    </row>
    <row r="15285" spans="2:3" x14ac:dyDescent="0.3">
      <c r="B15285" s="4" t="s">
        <v>9637</v>
      </c>
      <c r="C15285" s="5">
        <v>0</v>
      </c>
    </row>
    <row r="15286" spans="2:3" x14ac:dyDescent="0.3">
      <c r="B15286" s="4" t="s">
        <v>8311</v>
      </c>
      <c r="C15286" s="5">
        <v>0</v>
      </c>
    </row>
    <row r="15287" spans="2:3" x14ac:dyDescent="0.3">
      <c r="B15287" s="4" t="s">
        <v>8408</v>
      </c>
      <c r="C15287" s="5">
        <v>0</v>
      </c>
    </row>
    <row r="15288" spans="2:3" x14ac:dyDescent="0.3">
      <c r="B15288" s="4" t="s">
        <v>9647</v>
      </c>
      <c r="C15288" s="5">
        <v>0</v>
      </c>
    </row>
    <row r="15289" spans="2:3" x14ac:dyDescent="0.3">
      <c r="B15289" s="4" t="s">
        <v>8286</v>
      </c>
      <c r="C15289" s="5">
        <v>0</v>
      </c>
    </row>
    <row r="15290" spans="2:3" x14ac:dyDescent="0.3">
      <c r="B15290" s="4" t="s">
        <v>8924</v>
      </c>
      <c r="C15290" s="5">
        <v>0</v>
      </c>
    </row>
    <row r="15291" spans="2:3" x14ac:dyDescent="0.3">
      <c r="B15291" s="4" t="s">
        <v>9643</v>
      </c>
      <c r="C15291" s="5">
        <v>0</v>
      </c>
    </row>
    <row r="15292" spans="2:3" x14ac:dyDescent="0.3">
      <c r="B15292" s="4" t="s">
        <v>9650</v>
      </c>
      <c r="C15292" s="5">
        <v>0</v>
      </c>
    </row>
    <row r="15293" spans="2:3" x14ac:dyDescent="0.3">
      <c r="B15293" s="4" t="s">
        <v>8890</v>
      </c>
      <c r="C15293" s="5">
        <v>0</v>
      </c>
    </row>
    <row r="15294" spans="2:3" x14ac:dyDescent="0.3">
      <c r="B15294" s="4" t="s">
        <v>9652</v>
      </c>
      <c r="C15294" s="5">
        <v>0</v>
      </c>
    </row>
    <row r="15295" spans="2:3" x14ac:dyDescent="0.3">
      <c r="B15295" s="4" t="s">
        <v>9168</v>
      </c>
      <c r="C15295" s="5">
        <v>0</v>
      </c>
    </row>
    <row r="15296" spans="2:3" x14ac:dyDescent="0.3">
      <c r="B15296" s="4" t="s">
        <v>9654</v>
      </c>
      <c r="C15296" s="5">
        <v>0</v>
      </c>
    </row>
    <row r="15297" spans="2:3" x14ac:dyDescent="0.3">
      <c r="B15297" s="4" t="s">
        <v>9649</v>
      </c>
      <c r="C15297" s="5">
        <v>0</v>
      </c>
    </row>
    <row r="15298" spans="2:3" x14ac:dyDescent="0.3">
      <c r="B15298" s="4" t="s">
        <v>9425</v>
      </c>
      <c r="C15298" s="5">
        <v>0</v>
      </c>
    </row>
    <row r="15299" spans="2:3" x14ac:dyDescent="0.3">
      <c r="B15299" s="4" t="s">
        <v>9111</v>
      </c>
      <c r="C15299" s="5">
        <v>0</v>
      </c>
    </row>
    <row r="15300" spans="2:3" x14ac:dyDescent="0.3">
      <c r="B15300" s="4" t="s">
        <v>8790</v>
      </c>
      <c r="C15300" s="5">
        <v>0</v>
      </c>
    </row>
    <row r="15301" spans="2:3" x14ac:dyDescent="0.3">
      <c r="B15301" s="4" t="s">
        <v>8656</v>
      </c>
      <c r="C15301" s="5">
        <v>0</v>
      </c>
    </row>
    <row r="15302" spans="2:3" x14ac:dyDescent="0.3">
      <c r="B15302" s="4" t="s">
        <v>9427</v>
      </c>
      <c r="C15302" s="5">
        <v>0</v>
      </c>
    </row>
    <row r="15303" spans="2:3" x14ac:dyDescent="0.3">
      <c r="B15303" s="4" t="s">
        <v>9655</v>
      </c>
      <c r="C15303" s="5">
        <v>0</v>
      </c>
    </row>
    <row r="15304" spans="2:3" x14ac:dyDescent="0.3">
      <c r="B15304" s="4" t="s">
        <v>8380</v>
      </c>
      <c r="C15304" s="5">
        <v>0</v>
      </c>
    </row>
    <row r="15305" spans="2:3" x14ac:dyDescent="0.3">
      <c r="B15305" s="4" t="s">
        <v>9112</v>
      </c>
      <c r="C15305" s="5">
        <v>0</v>
      </c>
    </row>
    <row r="15306" spans="2:3" x14ac:dyDescent="0.3">
      <c r="B15306" s="4" t="s">
        <v>8401</v>
      </c>
      <c r="C15306" s="5">
        <v>0</v>
      </c>
    </row>
    <row r="15307" spans="2:3" x14ac:dyDescent="0.3">
      <c r="B15307" s="4" t="s">
        <v>9659</v>
      </c>
      <c r="C15307" s="5">
        <v>0</v>
      </c>
    </row>
    <row r="15308" spans="2:3" x14ac:dyDescent="0.3">
      <c r="B15308" s="4" t="s">
        <v>9430</v>
      </c>
      <c r="C15308" s="5">
        <v>0</v>
      </c>
    </row>
    <row r="15309" spans="2:3" x14ac:dyDescent="0.3">
      <c r="B15309" s="4" t="s">
        <v>9114</v>
      </c>
      <c r="C15309" s="5">
        <v>0</v>
      </c>
    </row>
    <row r="15310" spans="2:3" x14ac:dyDescent="0.3">
      <c r="B15310" s="4" t="s">
        <v>9026</v>
      </c>
      <c r="C15310" s="5">
        <v>0</v>
      </c>
    </row>
    <row r="15311" spans="2:3" x14ac:dyDescent="0.3">
      <c r="B15311" s="4" t="s">
        <v>9116</v>
      </c>
      <c r="C15311" s="5">
        <v>0</v>
      </c>
    </row>
    <row r="15312" spans="2:3" x14ac:dyDescent="0.3">
      <c r="B15312" s="4" t="s">
        <v>9794</v>
      </c>
      <c r="C15312" s="5">
        <v>0</v>
      </c>
    </row>
    <row r="15313" spans="2:3" x14ac:dyDescent="0.3">
      <c r="B15313" s="4" t="s">
        <v>9665</v>
      </c>
      <c r="C15313" s="5">
        <v>0</v>
      </c>
    </row>
    <row r="15314" spans="2:3" x14ac:dyDescent="0.3">
      <c r="B15314" s="4" t="s">
        <v>8467</v>
      </c>
      <c r="C15314" s="5">
        <v>0</v>
      </c>
    </row>
    <row r="15315" spans="2:3" x14ac:dyDescent="0.3">
      <c r="B15315" s="4" t="s">
        <v>9197</v>
      </c>
      <c r="C15315" s="5">
        <v>0</v>
      </c>
    </row>
    <row r="15316" spans="2:3" x14ac:dyDescent="0.3">
      <c r="B15316" s="4" t="s">
        <v>9434</v>
      </c>
      <c r="C15316" s="5">
        <v>0</v>
      </c>
    </row>
    <row r="15317" spans="2:3" x14ac:dyDescent="0.3">
      <c r="B15317" s="4" t="s">
        <v>8808</v>
      </c>
      <c r="C15317" s="5">
        <v>0</v>
      </c>
    </row>
    <row r="15318" spans="2:3" x14ac:dyDescent="0.3">
      <c r="B15318" s="4" t="s">
        <v>8341</v>
      </c>
      <c r="C15318" s="5">
        <v>0</v>
      </c>
    </row>
    <row r="15319" spans="2:3" x14ac:dyDescent="0.3">
      <c r="B15319" s="4" t="s">
        <v>9119</v>
      </c>
      <c r="C15319" s="5">
        <v>0</v>
      </c>
    </row>
    <row r="15320" spans="2:3" x14ac:dyDescent="0.3">
      <c r="B15320" s="4" t="s">
        <v>8863</v>
      </c>
      <c r="C15320" s="5">
        <v>0</v>
      </c>
    </row>
    <row r="15321" spans="2:3" x14ac:dyDescent="0.3">
      <c r="B15321" s="4" t="s">
        <v>8895</v>
      </c>
      <c r="C15321" s="5">
        <v>0</v>
      </c>
    </row>
    <row r="15322" spans="2:3" x14ac:dyDescent="0.3">
      <c r="B15322" s="4" t="s">
        <v>9030</v>
      </c>
      <c r="C15322" s="5">
        <v>0</v>
      </c>
    </row>
    <row r="15323" spans="2:3" x14ac:dyDescent="0.3">
      <c r="B15323" s="4" t="s">
        <v>9675</v>
      </c>
      <c r="C15323" s="5">
        <v>0</v>
      </c>
    </row>
    <row r="15324" spans="2:3" x14ac:dyDescent="0.3">
      <c r="B15324" s="4" t="s">
        <v>8921</v>
      </c>
      <c r="C15324" s="5">
        <v>0</v>
      </c>
    </row>
    <row r="15325" spans="2:3" x14ac:dyDescent="0.3">
      <c r="B15325" s="4" t="s">
        <v>8761</v>
      </c>
      <c r="C15325" s="5">
        <v>0</v>
      </c>
    </row>
    <row r="15326" spans="2:3" x14ac:dyDescent="0.3">
      <c r="B15326" s="4" t="s">
        <v>9439</v>
      </c>
      <c r="C15326" s="5">
        <v>0</v>
      </c>
    </row>
    <row r="15327" spans="2:3" x14ac:dyDescent="0.3">
      <c r="B15327" s="4" t="s">
        <v>9679</v>
      </c>
      <c r="C15327" s="5">
        <v>0</v>
      </c>
    </row>
    <row r="15328" spans="2:3" x14ac:dyDescent="0.3">
      <c r="B15328" s="4" t="s">
        <v>9032</v>
      </c>
      <c r="C15328" s="5">
        <v>0</v>
      </c>
    </row>
    <row r="15329" spans="2:3" x14ac:dyDescent="0.3">
      <c r="B15329" s="4" t="s">
        <v>8371</v>
      </c>
      <c r="C15329" s="5">
        <v>0</v>
      </c>
    </row>
    <row r="15330" spans="2:3" x14ac:dyDescent="0.3">
      <c r="B15330" s="4" t="s">
        <v>8589</v>
      </c>
      <c r="C15330" s="5">
        <v>0</v>
      </c>
    </row>
    <row r="15331" spans="2:3" x14ac:dyDescent="0.3">
      <c r="B15331" s="4" t="s">
        <v>8495</v>
      </c>
      <c r="C15331" s="5">
        <v>0</v>
      </c>
    </row>
    <row r="15332" spans="2:3" x14ac:dyDescent="0.3">
      <c r="B15332" s="4" t="s">
        <v>9442</v>
      </c>
      <c r="C15332" s="5">
        <v>0</v>
      </c>
    </row>
    <row r="15333" spans="2:3" x14ac:dyDescent="0.3">
      <c r="B15333" s="4" t="s">
        <v>9685</v>
      </c>
      <c r="C15333" s="5">
        <v>0</v>
      </c>
    </row>
    <row r="15334" spans="2:3" x14ac:dyDescent="0.3">
      <c r="B15334" s="4" t="s">
        <v>9443</v>
      </c>
      <c r="C15334" s="5">
        <v>0</v>
      </c>
    </row>
    <row r="15335" spans="2:3" x14ac:dyDescent="0.3">
      <c r="B15335" s="4" t="s">
        <v>9687</v>
      </c>
      <c r="C15335" s="5">
        <v>0</v>
      </c>
    </row>
    <row r="15336" spans="2:3" x14ac:dyDescent="0.3">
      <c r="B15336" s="4" t="s">
        <v>9444</v>
      </c>
      <c r="C15336" s="5">
        <v>0</v>
      </c>
    </row>
    <row r="15337" spans="2:3" x14ac:dyDescent="0.3">
      <c r="B15337" s="4" t="s">
        <v>9127</v>
      </c>
      <c r="C15337" s="5">
        <v>0</v>
      </c>
    </row>
    <row r="15338" spans="2:3" x14ac:dyDescent="0.3">
      <c r="B15338" s="4" t="s">
        <v>8590</v>
      </c>
      <c r="C15338" s="5">
        <v>0</v>
      </c>
    </row>
    <row r="15339" spans="2:3" x14ac:dyDescent="0.3">
      <c r="B15339" s="4" t="s">
        <v>8374</v>
      </c>
      <c r="C15339" s="5">
        <v>0</v>
      </c>
    </row>
    <row r="15340" spans="2:3" x14ac:dyDescent="0.3">
      <c r="B15340" s="4" t="s">
        <v>9033</v>
      </c>
      <c r="C15340" s="5">
        <v>0</v>
      </c>
    </row>
    <row r="15341" spans="2:3" x14ac:dyDescent="0.3">
      <c r="B15341" s="4" t="s">
        <v>9693</v>
      </c>
      <c r="C15341" s="5">
        <v>0</v>
      </c>
    </row>
    <row r="15342" spans="2:3" x14ac:dyDescent="0.3">
      <c r="B15342" s="4" t="s">
        <v>9034</v>
      </c>
      <c r="C15342" s="5">
        <v>0</v>
      </c>
    </row>
    <row r="15343" spans="2:3" x14ac:dyDescent="0.3">
      <c r="B15343" s="4" t="s">
        <v>8768</v>
      </c>
      <c r="C15343" s="5">
        <v>0</v>
      </c>
    </row>
    <row r="15344" spans="2:3" x14ac:dyDescent="0.3">
      <c r="B15344" s="4" t="s">
        <v>9035</v>
      </c>
      <c r="C15344" s="5">
        <v>0</v>
      </c>
    </row>
    <row r="15345" spans="2:3" x14ac:dyDescent="0.3">
      <c r="B15345" s="4" t="s">
        <v>8669</v>
      </c>
      <c r="C15345" s="5">
        <v>0</v>
      </c>
    </row>
    <row r="15346" spans="2:3" x14ac:dyDescent="0.3">
      <c r="B15346" s="4" t="s">
        <v>9449</v>
      </c>
      <c r="C15346" s="5">
        <v>0</v>
      </c>
    </row>
    <row r="15347" spans="2:3" x14ac:dyDescent="0.3">
      <c r="B15347" s="4" t="s">
        <v>9699</v>
      </c>
      <c r="C15347" s="5">
        <v>0</v>
      </c>
    </row>
    <row r="15348" spans="2:3" x14ac:dyDescent="0.3">
      <c r="B15348" s="4" t="s">
        <v>8343</v>
      </c>
      <c r="C15348" s="5">
        <v>0</v>
      </c>
    </row>
    <row r="15349" spans="2:3" x14ac:dyDescent="0.3">
      <c r="B15349" s="4" t="s">
        <v>9701</v>
      </c>
      <c r="C15349" s="5">
        <v>0</v>
      </c>
    </row>
    <row r="15350" spans="2:3" x14ac:dyDescent="0.3">
      <c r="B15350" s="4" t="s">
        <v>9036</v>
      </c>
      <c r="C15350" s="5">
        <v>0</v>
      </c>
    </row>
    <row r="15351" spans="2:3" x14ac:dyDescent="0.3">
      <c r="B15351" s="4" t="s">
        <v>8670</v>
      </c>
      <c r="C15351" s="5">
        <v>0</v>
      </c>
    </row>
    <row r="15352" spans="2:3" x14ac:dyDescent="0.3">
      <c r="B15352" s="4" t="s">
        <v>9181</v>
      </c>
      <c r="C15352" s="5">
        <v>0</v>
      </c>
    </row>
    <row r="15353" spans="2:3" x14ac:dyDescent="0.3">
      <c r="B15353" s="4" t="s">
        <v>8672</v>
      </c>
      <c r="C15353" s="5">
        <v>0</v>
      </c>
    </row>
    <row r="15354" spans="2:3" x14ac:dyDescent="0.3">
      <c r="B15354" s="4" t="s">
        <v>9038</v>
      </c>
      <c r="C15354" s="5">
        <v>0</v>
      </c>
    </row>
    <row r="15355" spans="2:3" x14ac:dyDescent="0.3">
      <c r="B15355" s="4" t="s">
        <v>8900</v>
      </c>
      <c r="C15355" s="5">
        <v>0</v>
      </c>
    </row>
    <row r="15356" spans="2:3" x14ac:dyDescent="0.3">
      <c r="B15356" s="4" t="s">
        <v>9039</v>
      </c>
      <c r="C15356" s="5">
        <v>0</v>
      </c>
    </row>
    <row r="15357" spans="2:3" x14ac:dyDescent="0.3">
      <c r="B15357" s="4" t="s">
        <v>8901</v>
      </c>
      <c r="C15357" s="5">
        <v>0</v>
      </c>
    </row>
    <row r="15358" spans="2:3" x14ac:dyDescent="0.3">
      <c r="B15358" s="4" t="s">
        <v>8594</v>
      </c>
      <c r="C15358" s="5">
        <v>0</v>
      </c>
    </row>
    <row r="15359" spans="2:3" x14ac:dyDescent="0.3">
      <c r="B15359" s="4" t="s">
        <v>9137</v>
      </c>
      <c r="C15359" s="5">
        <v>0</v>
      </c>
    </row>
    <row r="15360" spans="2:3" x14ac:dyDescent="0.3">
      <c r="B15360" s="4" t="s">
        <v>8468</v>
      </c>
      <c r="C15360" s="5">
        <v>0</v>
      </c>
    </row>
    <row r="15361" spans="2:3" x14ac:dyDescent="0.3">
      <c r="B15361" s="4" t="s">
        <v>8902</v>
      </c>
      <c r="C15361" s="5">
        <v>0</v>
      </c>
    </row>
    <row r="15362" spans="2:3" x14ac:dyDescent="0.3">
      <c r="B15362" s="4" t="s">
        <v>8703</v>
      </c>
      <c r="C15362" s="5">
        <v>0</v>
      </c>
    </row>
    <row r="15363" spans="2:3" x14ac:dyDescent="0.3">
      <c r="B15363" s="4" t="s">
        <v>8378</v>
      </c>
      <c r="C15363" s="5">
        <v>0</v>
      </c>
    </row>
    <row r="15364" spans="2:3" x14ac:dyDescent="0.3">
      <c r="B15364" s="4" t="s">
        <v>8469</v>
      </c>
      <c r="C15364" s="5">
        <v>0</v>
      </c>
    </row>
    <row r="15365" spans="2:3" x14ac:dyDescent="0.3">
      <c r="B15365" s="4" t="s">
        <v>8409</v>
      </c>
      <c r="C15365" s="5">
        <v>0</v>
      </c>
    </row>
    <row r="15366" spans="2:3" x14ac:dyDescent="0.3">
      <c r="B15366" s="4" t="s">
        <v>8344</v>
      </c>
      <c r="C15366" s="5">
        <v>0</v>
      </c>
    </row>
    <row r="15367" spans="2:3" x14ac:dyDescent="0.3">
      <c r="B15367" s="4" t="s">
        <v>9719</v>
      </c>
      <c r="C15367" s="5">
        <v>0</v>
      </c>
    </row>
    <row r="15368" spans="2:3" x14ac:dyDescent="0.3">
      <c r="B15368" s="4" t="s">
        <v>8596</v>
      </c>
      <c r="C15368" s="5">
        <v>0</v>
      </c>
    </row>
    <row r="15369" spans="2:3" x14ac:dyDescent="0.3">
      <c r="B15369" s="4" t="s">
        <v>9140</v>
      </c>
      <c r="C15369" s="5">
        <v>0</v>
      </c>
    </row>
    <row r="15370" spans="2:3" x14ac:dyDescent="0.3">
      <c r="B15370" s="4" t="s">
        <v>8345</v>
      </c>
      <c r="C15370" s="5">
        <v>0</v>
      </c>
    </row>
    <row r="15371" spans="2:3" x14ac:dyDescent="0.3">
      <c r="B15371" s="4" t="s">
        <v>8410</v>
      </c>
      <c r="C15371" s="5">
        <v>0</v>
      </c>
    </row>
    <row r="15372" spans="2:3" x14ac:dyDescent="0.3">
      <c r="B15372" s="4" t="s">
        <v>9462</v>
      </c>
      <c r="C15372" s="5">
        <v>0</v>
      </c>
    </row>
    <row r="15373" spans="2:3" x14ac:dyDescent="0.3">
      <c r="B15373" s="4" t="s">
        <v>8763</v>
      </c>
      <c r="C15373" s="5">
        <v>0</v>
      </c>
    </row>
    <row r="15374" spans="2:3" x14ac:dyDescent="0.3">
      <c r="B15374" s="4" t="s">
        <v>9463</v>
      </c>
      <c r="C15374" s="5">
        <v>0</v>
      </c>
    </row>
    <row r="15375" spans="2:3" x14ac:dyDescent="0.3">
      <c r="B15375" s="4" t="s">
        <v>9727</v>
      </c>
      <c r="C15375" s="5">
        <v>0</v>
      </c>
    </row>
    <row r="15376" spans="2:3" x14ac:dyDescent="0.3">
      <c r="B15376" s="4" t="s">
        <v>8866</v>
      </c>
      <c r="C15376" s="5">
        <v>0</v>
      </c>
    </row>
    <row r="15377" spans="2:3" x14ac:dyDescent="0.3">
      <c r="B15377" s="4" t="s">
        <v>8680</v>
      </c>
      <c r="C15377" s="5">
        <v>0</v>
      </c>
    </row>
    <row r="15378" spans="2:3" x14ac:dyDescent="0.3">
      <c r="B15378" s="4" t="s">
        <v>9465</v>
      </c>
      <c r="C15378" s="5">
        <v>0</v>
      </c>
    </row>
    <row r="15379" spans="2:3" x14ac:dyDescent="0.3">
      <c r="B15379" s="4" t="s">
        <v>9731</v>
      </c>
      <c r="C15379" s="5">
        <v>0</v>
      </c>
    </row>
    <row r="15380" spans="2:3" x14ac:dyDescent="0.3">
      <c r="B15380" s="4" t="s">
        <v>9466</v>
      </c>
      <c r="C15380" s="5">
        <v>0</v>
      </c>
    </row>
    <row r="15381" spans="2:3" x14ac:dyDescent="0.3">
      <c r="B15381" s="4" t="s">
        <v>8682</v>
      </c>
      <c r="C15381" s="5">
        <v>0</v>
      </c>
    </row>
    <row r="15382" spans="2:3" x14ac:dyDescent="0.3">
      <c r="B15382" s="4" t="s">
        <v>8598</v>
      </c>
      <c r="C15382" s="5">
        <v>0</v>
      </c>
    </row>
    <row r="15383" spans="2:3" x14ac:dyDescent="0.3">
      <c r="B15383" s="4" t="s">
        <v>9735</v>
      </c>
      <c r="C15383" s="5">
        <v>0</v>
      </c>
    </row>
    <row r="15384" spans="2:3" x14ac:dyDescent="0.3">
      <c r="B15384" s="4" t="s">
        <v>9468</v>
      </c>
      <c r="C15384" s="5">
        <v>0</v>
      </c>
    </row>
    <row r="15385" spans="2:3" x14ac:dyDescent="0.3">
      <c r="B15385" s="4" t="s">
        <v>8385</v>
      </c>
      <c r="C15385" s="5">
        <v>0</v>
      </c>
    </row>
    <row r="15386" spans="2:3" x14ac:dyDescent="0.3">
      <c r="B15386" s="4" t="s">
        <v>9469</v>
      </c>
      <c r="C15386" s="5">
        <v>0</v>
      </c>
    </row>
    <row r="15387" spans="2:3" x14ac:dyDescent="0.3">
      <c r="B15387" s="4" t="s">
        <v>8301</v>
      </c>
      <c r="C15387" s="5">
        <v>0</v>
      </c>
    </row>
    <row r="15388" spans="2:3" x14ac:dyDescent="0.3">
      <c r="B15388" s="4" t="s">
        <v>9470</v>
      </c>
      <c r="C15388" s="5">
        <v>0</v>
      </c>
    </row>
    <row r="15389" spans="2:3" x14ac:dyDescent="0.3">
      <c r="B15389" s="4" t="s">
        <v>9741</v>
      </c>
      <c r="C15389" s="5">
        <v>0</v>
      </c>
    </row>
    <row r="15390" spans="2:3" x14ac:dyDescent="0.3">
      <c r="B15390" s="4" t="s">
        <v>8867</v>
      </c>
      <c r="C15390" s="5">
        <v>0</v>
      </c>
    </row>
    <row r="15391" spans="2:3" x14ac:dyDescent="0.3">
      <c r="B15391" s="4" t="s">
        <v>8687</v>
      </c>
      <c r="C15391" s="5">
        <v>0</v>
      </c>
    </row>
    <row r="15392" spans="2:3" x14ac:dyDescent="0.3">
      <c r="B15392" s="4" t="s">
        <v>9472</v>
      </c>
      <c r="C15392" s="5">
        <v>0</v>
      </c>
    </row>
    <row r="15393" spans="2:3" x14ac:dyDescent="0.3">
      <c r="B15393" s="4" t="s">
        <v>9745</v>
      </c>
      <c r="C15393" s="5">
        <v>0</v>
      </c>
    </row>
    <row r="15394" spans="2:3" x14ac:dyDescent="0.3">
      <c r="B15394" s="4" t="s">
        <v>8699</v>
      </c>
      <c r="C15394" s="5">
        <v>0</v>
      </c>
    </row>
    <row r="15395" spans="2:3" x14ac:dyDescent="0.3">
      <c r="B15395" s="4" t="s">
        <v>8688</v>
      </c>
      <c r="C15395" s="5">
        <v>0</v>
      </c>
    </row>
    <row r="15396" spans="2:3" x14ac:dyDescent="0.3">
      <c r="B15396" s="4" t="s">
        <v>9786</v>
      </c>
      <c r="C15396" s="5">
        <v>0</v>
      </c>
    </row>
    <row r="15397" spans="2:3" x14ac:dyDescent="0.3">
      <c r="B15397" s="4" t="s">
        <v>9152</v>
      </c>
      <c r="C15397" s="5">
        <v>0</v>
      </c>
    </row>
    <row r="15398" spans="2:3" x14ac:dyDescent="0.3">
      <c r="B15398" s="4" t="s">
        <v>9046</v>
      </c>
      <c r="C15398" s="5">
        <v>0</v>
      </c>
    </row>
    <row r="15399" spans="2:3" x14ac:dyDescent="0.3">
      <c r="B15399" s="4" t="s">
        <v>8690</v>
      </c>
      <c r="C15399" s="5">
        <v>0</v>
      </c>
    </row>
    <row r="15400" spans="2:3" x14ac:dyDescent="0.3">
      <c r="B15400" s="4" t="s">
        <v>9476</v>
      </c>
      <c r="C15400" s="5">
        <v>0</v>
      </c>
    </row>
    <row r="15401" spans="2:3" x14ac:dyDescent="0.3">
      <c r="B15401" s="4" t="s">
        <v>9154</v>
      </c>
      <c r="C15401" s="5">
        <v>0</v>
      </c>
    </row>
    <row r="15402" spans="2:3" x14ac:dyDescent="0.3">
      <c r="B15402" s="4" t="s">
        <v>9477</v>
      </c>
      <c r="C15402" s="5">
        <v>0</v>
      </c>
    </row>
    <row r="15403" spans="2:3" x14ac:dyDescent="0.3">
      <c r="B15403" s="4" t="s">
        <v>9755</v>
      </c>
      <c r="C15403" s="5">
        <v>0</v>
      </c>
    </row>
    <row r="15404" spans="2:3" x14ac:dyDescent="0.3">
      <c r="B15404" s="4" t="s">
        <v>9047</v>
      </c>
      <c r="C15404" s="5">
        <v>0</v>
      </c>
    </row>
    <row r="15405" spans="2:3" x14ac:dyDescent="0.3">
      <c r="B15405" s="4" t="s">
        <v>9757</v>
      </c>
      <c r="C15405" s="5">
        <v>0</v>
      </c>
    </row>
    <row r="15406" spans="2:3" x14ac:dyDescent="0.3">
      <c r="B15406" s="4" t="s">
        <v>8314</v>
      </c>
      <c r="C15406" s="5">
        <v>0</v>
      </c>
    </row>
    <row r="15407" spans="2:3" x14ac:dyDescent="0.3">
      <c r="B15407" s="4" t="s">
        <v>9759</v>
      </c>
      <c r="C15407" s="5">
        <v>0</v>
      </c>
    </row>
    <row r="15408" spans="2:3" x14ac:dyDescent="0.3">
      <c r="B15408" s="4" t="s">
        <v>8794</v>
      </c>
      <c r="C15408" s="5">
        <v>0</v>
      </c>
    </row>
    <row r="15409" spans="2:3" x14ac:dyDescent="0.3">
      <c r="B15409" s="4" t="s">
        <v>9761</v>
      </c>
      <c r="C15409" s="5">
        <v>0</v>
      </c>
    </row>
    <row r="15410" spans="2:3" x14ac:dyDescent="0.3">
      <c r="B15410" s="4" t="s">
        <v>9481</v>
      </c>
      <c r="C15410" s="5">
        <v>0</v>
      </c>
    </row>
    <row r="15411" spans="2:3" x14ac:dyDescent="0.3">
      <c r="B15411" s="4" t="s">
        <v>9763</v>
      </c>
      <c r="C15411" s="5">
        <v>0</v>
      </c>
    </row>
    <row r="15412" spans="2:3" x14ac:dyDescent="0.3">
      <c r="B15412" s="4" t="s">
        <v>9050</v>
      </c>
      <c r="C15412" s="5">
        <v>0</v>
      </c>
    </row>
    <row r="15413" spans="2:3" x14ac:dyDescent="0.3">
      <c r="B15413" s="4" t="s">
        <v>9765</v>
      </c>
      <c r="C15413" s="5">
        <v>0</v>
      </c>
    </row>
    <row r="15414" spans="2:3" x14ac:dyDescent="0.3">
      <c r="B15414" s="4" t="s">
        <v>9051</v>
      </c>
      <c r="C15414" s="5">
        <v>0</v>
      </c>
    </row>
    <row r="15415" spans="2:3" x14ac:dyDescent="0.3">
      <c r="B15415" s="4" t="s">
        <v>9767</v>
      </c>
      <c r="C15415" s="5">
        <v>0</v>
      </c>
    </row>
    <row r="15416" spans="2:3" x14ac:dyDescent="0.3">
      <c r="B15416" s="4" t="s">
        <v>8600</v>
      </c>
      <c r="C15416" s="5">
        <v>0</v>
      </c>
    </row>
    <row r="15417" spans="2:3" x14ac:dyDescent="0.3">
      <c r="B15417" s="4" t="s">
        <v>9158</v>
      </c>
      <c r="C15417" s="5">
        <v>0</v>
      </c>
    </row>
    <row r="15418" spans="2:3" x14ac:dyDescent="0.3">
      <c r="B15418" s="4" t="s">
        <v>9485</v>
      </c>
      <c r="C15418" s="5">
        <v>0</v>
      </c>
    </row>
    <row r="15419" spans="2:3" x14ac:dyDescent="0.3">
      <c r="B15419" s="4" t="s">
        <v>9771</v>
      </c>
      <c r="C15419" s="5">
        <v>0</v>
      </c>
    </row>
    <row r="15420" spans="2:3" x14ac:dyDescent="0.3">
      <c r="B15420" s="4" t="s">
        <v>9052</v>
      </c>
      <c r="C15420" s="5">
        <v>0</v>
      </c>
    </row>
    <row r="15421" spans="2:3" x14ac:dyDescent="0.3">
      <c r="B15421" s="4" t="s">
        <v>9773</v>
      </c>
      <c r="C15421" s="5">
        <v>0</v>
      </c>
    </row>
    <row r="15422" spans="2:3" x14ac:dyDescent="0.3">
      <c r="B15422" s="4" t="s">
        <v>9053</v>
      </c>
      <c r="C15422" s="5">
        <v>0</v>
      </c>
    </row>
    <row r="15423" spans="2:3" x14ac:dyDescent="0.3">
      <c r="B15423" s="4" t="s">
        <v>8695</v>
      </c>
      <c r="C15423" s="5">
        <v>0</v>
      </c>
    </row>
    <row r="15424" spans="2:3" x14ac:dyDescent="0.3">
      <c r="B15424" s="4" t="s">
        <v>9488</v>
      </c>
      <c r="C15424" s="5">
        <v>0</v>
      </c>
    </row>
    <row r="15425" spans="2:3" x14ac:dyDescent="0.3">
      <c r="B15425" s="4" t="s">
        <v>9777</v>
      </c>
      <c r="C15425" s="5">
        <v>0</v>
      </c>
    </row>
    <row r="15426" spans="2:3" x14ac:dyDescent="0.3">
      <c r="B15426" s="4" t="s">
        <v>8402</v>
      </c>
      <c r="C15426" s="5">
        <v>0</v>
      </c>
    </row>
    <row r="15427" spans="2:3" x14ac:dyDescent="0.3">
      <c r="B15427" s="4" t="s">
        <v>9779</v>
      </c>
      <c r="C15427" s="5">
        <v>0</v>
      </c>
    </row>
    <row r="15428" spans="2:3" x14ac:dyDescent="0.3">
      <c r="B15428" s="4" t="s">
        <v>8473</v>
      </c>
      <c r="C15428" s="5">
        <v>0</v>
      </c>
    </row>
    <row r="15429" spans="2:3" x14ac:dyDescent="0.3">
      <c r="B15429" s="4" t="s">
        <v>9160</v>
      </c>
      <c r="C15429" s="5">
        <v>0</v>
      </c>
    </row>
    <row r="15430" spans="2:3" x14ac:dyDescent="0.3">
      <c r="B15430" s="4" t="s">
        <v>9491</v>
      </c>
      <c r="C15430" s="5">
        <v>0</v>
      </c>
    </row>
    <row r="15431" spans="2:3" x14ac:dyDescent="0.3">
      <c r="B15431" s="4" t="s">
        <v>8913</v>
      </c>
      <c r="C15431" s="5">
        <v>0</v>
      </c>
    </row>
    <row r="15432" spans="2:3" x14ac:dyDescent="0.3">
      <c r="B15432" s="4" t="s">
        <v>8871</v>
      </c>
      <c r="C15432" s="5">
        <v>0</v>
      </c>
    </row>
    <row r="15433" spans="2:3" x14ac:dyDescent="0.3">
      <c r="B15433" s="4" t="s">
        <v>9057</v>
      </c>
      <c r="C15433" s="5">
        <v>0</v>
      </c>
    </row>
    <row r="15434" spans="2:3" x14ac:dyDescent="0.3">
      <c r="B15434" s="4" t="s">
        <v>9473</v>
      </c>
      <c r="C15434" s="5">
        <v>0</v>
      </c>
    </row>
    <row r="15435" spans="2:3" x14ac:dyDescent="0.3">
      <c r="B15435" s="4" t="s">
        <v>8914</v>
      </c>
      <c r="C15435" s="5">
        <v>0</v>
      </c>
    </row>
    <row r="15436" spans="2:3" x14ac:dyDescent="0.3">
      <c r="B15436" s="4" t="s">
        <v>8391</v>
      </c>
      <c r="C15436" s="5">
        <v>0</v>
      </c>
    </row>
    <row r="15437" spans="2:3" x14ac:dyDescent="0.3">
      <c r="B15437" s="4" t="s">
        <v>9789</v>
      </c>
      <c r="C15437" s="5">
        <v>0</v>
      </c>
    </row>
    <row r="15438" spans="2:3" x14ac:dyDescent="0.3">
      <c r="B15438" s="4" t="s">
        <v>8533</v>
      </c>
      <c r="C15438" s="5">
        <v>0</v>
      </c>
    </row>
    <row r="15439" spans="2:3" x14ac:dyDescent="0.3">
      <c r="B15439" s="4" t="s">
        <v>9791</v>
      </c>
      <c r="C15439" s="5">
        <v>0</v>
      </c>
    </row>
    <row r="15440" spans="2:3" x14ac:dyDescent="0.3">
      <c r="B15440" s="4" t="s">
        <v>9252</v>
      </c>
      <c r="C15440" s="5">
        <v>0</v>
      </c>
    </row>
    <row r="15441" spans="2:3" x14ac:dyDescent="0.3">
      <c r="B15441" s="4" t="s">
        <v>9253</v>
      </c>
      <c r="C15441" s="5">
        <v>0</v>
      </c>
    </row>
    <row r="15442" spans="2:3" x14ac:dyDescent="0.3">
      <c r="B15442" s="4" t="s">
        <v>8702</v>
      </c>
      <c r="C15442" s="5">
        <v>0</v>
      </c>
    </row>
    <row r="15443" spans="2:3" x14ac:dyDescent="0.3">
      <c r="B15443" s="4" t="s">
        <v>9247</v>
      </c>
      <c r="C15443" s="5">
        <v>0</v>
      </c>
    </row>
    <row r="15444" spans="2:3" x14ac:dyDescent="0.3">
      <c r="B15444" s="4" t="s">
        <v>9027</v>
      </c>
      <c r="C15444" s="5">
        <v>0</v>
      </c>
    </row>
    <row r="15445" spans="2:3" x14ac:dyDescent="0.3">
      <c r="B15445" s="4" t="s">
        <v>7501</v>
      </c>
      <c r="C15445" s="5">
        <v>0</v>
      </c>
    </row>
    <row r="15446" spans="2:3" x14ac:dyDescent="0.3">
      <c r="B15446" s="4" t="s">
        <v>8066</v>
      </c>
      <c r="C15446" s="5">
        <v>0</v>
      </c>
    </row>
    <row r="15447" spans="2:3" x14ac:dyDescent="0.3">
      <c r="B15447" s="4" t="s">
        <v>7121</v>
      </c>
      <c r="C15447" s="5">
        <v>0</v>
      </c>
    </row>
    <row r="15448" spans="2:3" x14ac:dyDescent="0.3">
      <c r="B15448" s="4" t="s">
        <v>7684</v>
      </c>
      <c r="C15448" s="5">
        <v>0</v>
      </c>
    </row>
    <row r="15449" spans="2:3" x14ac:dyDescent="0.3">
      <c r="B15449" s="4" t="s">
        <v>8130</v>
      </c>
      <c r="C15449" s="5">
        <v>0</v>
      </c>
    </row>
    <row r="15450" spans="2:3" x14ac:dyDescent="0.3">
      <c r="B15450" s="4" t="s">
        <v>7685</v>
      </c>
      <c r="C15450" s="5">
        <v>0</v>
      </c>
    </row>
    <row r="15451" spans="2:3" x14ac:dyDescent="0.3">
      <c r="B15451" s="4" t="s">
        <v>7388</v>
      </c>
      <c r="C15451" s="5">
        <v>0</v>
      </c>
    </row>
    <row r="15452" spans="2:3" x14ac:dyDescent="0.3">
      <c r="B15452" s="4" t="s">
        <v>7246</v>
      </c>
      <c r="C15452" s="5">
        <v>0</v>
      </c>
    </row>
    <row r="15453" spans="2:3" x14ac:dyDescent="0.3">
      <c r="B15453" s="4" t="s">
        <v>7576</v>
      </c>
      <c r="C15453" s="5">
        <v>0</v>
      </c>
    </row>
    <row r="15454" spans="2:3" x14ac:dyDescent="0.3">
      <c r="B15454" s="4" t="s">
        <v>7687</v>
      </c>
      <c r="C15454" s="5">
        <v>0</v>
      </c>
    </row>
    <row r="15455" spans="2:3" x14ac:dyDescent="0.3">
      <c r="B15455" s="4" t="s">
        <v>7452</v>
      </c>
      <c r="C15455" s="5">
        <v>0</v>
      </c>
    </row>
    <row r="15456" spans="2:3" x14ac:dyDescent="0.3">
      <c r="B15456" s="4" t="s">
        <v>6813</v>
      </c>
      <c r="C15456" s="5">
        <v>0</v>
      </c>
    </row>
    <row r="15457" spans="2:3" x14ac:dyDescent="0.3">
      <c r="B15457" s="4" t="s">
        <v>7486</v>
      </c>
      <c r="C15457" s="5">
        <v>0</v>
      </c>
    </row>
    <row r="15458" spans="2:3" x14ac:dyDescent="0.3">
      <c r="B15458" s="4" t="s">
        <v>7594</v>
      </c>
      <c r="C15458" s="5">
        <v>0</v>
      </c>
    </row>
    <row r="15459" spans="2:3" x14ac:dyDescent="0.3">
      <c r="B15459" s="4" t="s">
        <v>6859</v>
      </c>
      <c r="C15459" s="5">
        <v>0</v>
      </c>
    </row>
    <row r="15460" spans="2:3" x14ac:dyDescent="0.3">
      <c r="B15460" s="4" t="s">
        <v>7690</v>
      </c>
      <c r="C15460" s="5">
        <v>0</v>
      </c>
    </row>
    <row r="15461" spans="2:3" x14ac:dyDescent="0.3">
      <c r="B15461" s="4" t="s">
        <v>7986</v>
      </c>
      <c r="C15461" s="5">
        <v>0</v>
      </c>
    </row>
    <row r="15462" spans="2:3" x14ac:dyDescent="0.3">
      <c r="B15462" s="4" t="s">
        <v>7691</v>
      </c>
      <c r="C15462" s="5">
        <v>0</v>
      </c>
    </row>
    <row r="15463" spans="2:3" x14ac:dyDescent="0.3">
      <c r="B15463" s="4" t="s">
        <v>7650</v>
      </c>
      <c r="C15463" s="5">
        <v>0</v>
      </c>
    </row>
    <row r="15464" spans="2:3" x14ac:dyDescent="0.3">
      <c r="B15464" s="4" t="s">
        <v>7692</v>
      </c>
      <c r="C15464" s="5">
        <v>0</v>
      </c>
    </row>
    <row r="15465" spans="2:3" x14ac:dyDescent="0.3">
      <c r="B15465" s="4" t="s">
        <v>7432</v>
      </c>
      <c r="C15465" s="5">
        <v>0</v>
      </c>
    </row>
    <row r="15466" spans="2:3" x14ac:dyDescent="0.3">
      <c r="B15466" s="4" t="s">
        <v>7693</v>
      </c>
      <c r="C15466" s="5">
        <v>0</v>
      </c>
    </row>
    <row r="15467" spans="2:3" x14ac:dyDescent="0.3">
      <c r="B15467" s="4" t="s">
        <v>7445</v>
      </c>
      <c r="C15467" s="5">
        <v>0</v>
      </c>
    </row>
    <row r="15468" spans="2:3" x14ac:dyDescent="0.3">
      <c r="B15468" s="4" t="s">
        <v>7694</v>
      </c>
      <c r="C15468" s="5">
        <v>0</v>
      </c>
    </row>
    <row r="15469" spans="2:3" x14ac:dyDescent="0.3">
      <c r="B15469" s="4" t="s">
        <v>6947</v>
      </c>
      <c r="C15469" s="5">
        <v>0</v>
      </c>
    </row>
    <row r="15470" spans="2:3" x14ac:dyDescent="0.3">
      <c r="B15470" s="4" t="s">
        <v>7247</v>
      </c>
      <c r="C15470" s="5">
        <v>0</v>
      </c>
    </row>
    <row r="15471" spans="2:3" x14ac:dyDescent="0.3">
      <c r="B15471" s="4" t="s">
        <v>6769</v>
      </c>
      <c r="C15471" s="5">
        <v>0</v>
      </c>
    </row>
    <row r="15472" spans="2:3" x14ac:dyDescent="0.3">
      <c r="B15472" s="4" t="s">
        <v>7248</v>
      </c>
      <c r="C15472" s="5">
        <v>0</v>
      </c>
    </row>
    <row r="15473" spans="2:3" x14ac:dyDescent="0.3">
      <c r="B15473" s="4" t="s">
        <v>8178</v>
      </c>
      <c r="C15473" s="5">
        <v>0</v>
      </c>
    </row>
    <row r="15474" spans="2:3" x14ac:dyDescent="0.3">
      <c r="B15474" s="4" t="s">
        <v>7697</v>
      </c>
      <c r="C15474" s="5">
        <v>0</v>
      </c>
    </row>
    <row r="15475" spans="2:3" x14ac:dyDescent="0.3">
      <c r="B15475" s="4" t="s">
        <v>6804</v>
      </c>
      <c r="C15475" s="5">
        <v>0</v>
      </c>
    </row>
    <row r="15476" spans="2:3" x14ac:dyDescent="0.3">
      <c r="B15476" s="4" t="s">
        <v>6773</v>
      </c>
      <c r="C15476" s="5">
        <v>0</v>
      </c>
    </row>
    <row r="15477" spans="2:3" x14ac:dyDescent="0.3">
      <c r="B15477" s="4" t="s">
        <v>7962</v>
      </c>
      <c r="C15477" s="5">
        <v>0</v>
      </c>
    </row>
    <row r="15478" spans="2:3" x14ac:dyDescent="0.3">
      <c r="B15478" s="4" t="s">
        <v>7051</v>
      </c>
      <c r="C15478" s="5">
        <v>0</v>
      </c>
    </row>
    <row r="15479" spans="2:3" x14ac:dyDescent="0.3">
      <c r="B15479" s="4" t="s">
        <v>7393</v>
      </c>
      <c r="C15479" s="5">
        <v>0</v>
      </c>
    </row>
    <row r="15480" spans="2:3" x14ac:dyDescent="0.3">
      <c r="B15480" s="4" t="s">
        <v>7625</v>
      </c>
      <c r="C15480" s="5">
        <v>0</v>
      </c>
    </row>
    <row r="15481" spans="2:3" x14ac:dyDescent="0.3">
      <c r="B15481" s="4" t="s">
        <v>7403</v>
      </c>
      <c r="C15481" s="5">
        <v>0</v>
      </c>
    </row>
    <row r="15482" spans="2:3" x14ac:dyDescent="0.3">
      <c r="B15482" s="4" t="s">
        <v>6956</v>
      </c>
      <c r="C15482" s="5">
        <v>0</v>
      </c>
    </row>
    <row r="15483" spans="2:3" x14ac:dyDescent="0.3">
      <c r="B15483" s="4" t="s">
        <v>8010</v>
      </c>
      <c r="C15483" s="5">
        <v>0</v>
      </c>
    </row>
    <row r="15484" spans="2:3" x14ac:dyDescent="0.3">
      <c r="B15484" s="4" t="s">
        <v>7702</v>
      </c>
      <c r="C15484" s="5">
        <v>0</v>
      </c>
    </row>
    <row r="15485" spans="2:3" x14ac:dyDescent="0.3">
      <c r="B15485" s="4" t="s">
        <v>7125</v>
      </c>
      <c r="C15485" s="5">
        <v>0</v>
      </c>
    </row>
    <row r="15486" spans="2:3" x14ac:dyDescent="0.3">
      <c r="B15486" s="4" t="s">
        <v>6815</v>
      </c>
      <c r="C15486" s="5">
        <v>0</v>
      </c>
    </row>
    <row r="15487" spans="2:3" x14ac:dyDescent="0.3">
      <c r="B15487" s="4" t="s">
        <v>8042</v>
      </c>
      <c r="C15487" s="5">
        <v>0</v>
      </c>
    </row>
    <row r="15488" spans="2:3" x14ac:dyDescent="0.3">
      <c r="B15488" s="4" t="s">
        <v>7704</v>
      </c>
      <c r="C15488" s="5">
        <v>0</v>
      </c>
    </row>
    <row r="15489" spans="2:3" x14ac:dyDescent="0.3">
      <c r="B15489" s="4" t="s">
        <v>6871</v>
      </c>
      <c r="C15489" s="5">
        <v>0</v>
      </c>
    </row>
    <row r="15490" spans="2:3" x14ac:dyDescent="0.3">
      <c r="B15490" s="4" t="s">
        <v>7252</v>
      </c>
      <c r="C15490" s="5">
        <v>0</v>
      </c>
    </row>
    <row r="15491" spans="2:3" x14ac:dyDescent="0.3">
      <c r="B15491" s="4" t="s">
        <v>8074</v>
      </c>
      <c r="C15491" s="5">
        <v>0</v>
      </c>
    </row>
    <row r="15492" spans="2:3" x14ac:dyDescent="0.3">
      <c r="B15492" s="4" t="s">
        <v>7706</v>
      </c>
      <c r="C15492" s="5">
        <v>0</v>
      </c>
    </row>
    <row r="15493" spans="2:3" x14ac:dyDescent="0.3">
      <c r="B15493" s="4" t="s">
        <v>8090</v>
      </c>
      <c r="C15493" s="5">
        <v>0</v>
      </c>
    </row>
    <row r="15494" spans="2:3" x14ac:dyDescent="0.3">
      <c r="B15494" s="4" t="s">
        <v>7707</v>
      </c>
      <c r="C15494" s="5">
        <v>0</v>
      </c>
    </row>
    <row r="15495" spans="2:3" x14ac:dyDescent="0.3">
      <c r="B15495" s="4" t="s">
        <v>6945</v>
      </c>
      <c r="C15495" s="5">
        <v>0</v>
      </c>
    </row>
    <row r="15496" spans="2:3" x14ac:dyDescent="0.3">
      <c r="B15496" s="4" t="s">
        <v>7253</v>
      </c>
      <c r="C15496" s="5">
        <v>0</v>
      </c>
    </row>
    <row r="15497" spans="2:3" x14ac:dyDescent="0.3">
      <c r="B15497" s="4" t="s">
        <v>8122</v>
      </c>
      <c r="C15497" s="5">
        <v>0</v>
      </c>
    </row>
    <row r="15498" spans="2:3" x14ac:dyDescent="0.3">
      <c r="B15498" s="4" t="s">
        <v>7210</v>
      </c>
      <c r="C15498" s="5">
        <v>0</v>
      </c>
    </row>
    <row r="15499" spans="2:3" x14ac:dyDescent="0.3">
      <c r="B15499" s="4" t="s">
        <v>8138</v>
      </c>
      <c r="C15499" s="5">
        <v>0</v>
      </c>
    </row>
    <row r="15500" spans="2:3" x14ac:dyDescent="0.3">
      <c r="B15500" s="4" t="s">
        <v>7710</v>
      </c>
      <c r="C15500" s="5">
        <v>0</v>
      </c>
    </row>
    <row r="15501" spans="2:3" x14ac:dyDescent="0.3">
      <c r="B15501" s="4" t="s">
        <v>6810</v>
      </c>
      <c r="C15501" s="5">
        <v>0</v>
      </c>
    </row>
    <row r="15502" spans="2:3" x14ac:dyDescent="0.3">
      <c r="B15502" s="4" t="s">
        <v>7711</v>
      </c>
      <c r="C15502" s="5">
        <v>0</v>
      </c>
    </row>
    <row r="15503" spans="2:3" x14ac:dyDescent="0.3">
      <c r="B15503" s="4" t="s">
        <v>8170</v>
      </c>
      <c r="C15503" s="5">
        <v>0</v>
      </c>
    </row>
    <row r="15504" spans="2:3" x14ac:dyDescent="0.3">
      <c r="B15504" s="4" t="s">
        <v>7712</v>
      </c>
      <c r="C15504" s="5">
        <v>0</v>
      </c>
    </row>
    <row r="15505" spans="2:3" x14ac:dyDescent="0.3">
      <c r="B15505" s="4" t="s">
        <v>7498</v>
      </c>
      <c r="C15505" s="5">
        <v>0</v>
      </c>
    </row>
    <row r="15506" spans="2:3" x14ac:dyDescent="0.3">
      <c r="B15506" s="4" t="s">
        <v>7596</v>
      </c>
      <c r="C15506" s="5">
        <v>0</v>
      </c>
    </row>
    <row r="15507" spans="2:3" x14ac:dyDescent="0.3">
      <c r="B15507" s="4" t="s">
        <v>8202</v>
      </c>
      <c r="C15507" s="5">
        <v>0</v>
      </c>
    </row>
    <row r="15508" spans="2:3" x14ac:dyDescent="0.3">
      <c r="B15508" s="4" t="s">
        <v>7714</v>
      </c>
      <c r="C15508" s="5">
        <v>0</v>
      </c>
    </row>
    <row r="15509" spans="2:3" x14ac:dyDescent="0.3">
      <c r="B15509" s="4" t="s">
        <v>8218</v>
      </c>
      <c r="C15509" s="5">
        <v>0</v>
      </c>
    </row>
    <row r="15510" spans="2:3" x14ac:dyDescent="0.3">
      <c r="B15510" s="4" t="s">
        <v>7715</v>
      </c>
      <c r="C15510" s="5">
        <v>0</v>
      </c>
    </row>
    <row r="15511" spans="2:3" x14ac:dyDescent="0.3">
      <c r="B15511" s="4" t="s">
        <v>7219</v>
      </c>
      <c r="C15511" s="5">
        <v>0</v>
      </c>
    </row>
    <row r="15512" spans="2:3" x14ac:dyDescent="0.3">
      <c r="B15512" s="4" t="s">
        <v>7222</v>
      </c>
      <c r="C15512" s="5">
        <v>0</v>
      </c>
    </row>
    <row r="15513" spans="2:3" x14ac:dyDescent="0.3">
      <c r="B15513" s="4" t="s">
        <v>7213</v>
      </c>
      <c r="C15513" s="5">
        <v>0</v>
      </c>
    </row>
    <row r="15514" spans="2:3" x14ac:dyDescent="0.3">
      <c r="B15514" s="4" t="s">
        <v>7256</v>
      </c>
      <c r="C15514" s="5">
        <v>0</v>
      </c>
    </row>
    <row r="15515" spans="2:3" x14ac:dyDescent="0.3">
      <c r="B15515" s="4" t="s">
        <v>7974</v>
      </c>
      <c r="C15515" s="5">
        <v>0</v>
      </c>
    </row>
    <row r="15516" spans="2:3" x14ac:dyDescent="0.3">
      <c r="B15516" s="4" t="s">
        <v>7718</v>
      </c>
      <c r="C15516" s="5">
        <v>0</v>
      </c>
    </row>
    <row r="15517" spans="2:3" x14ac:dyDescent="0.3">
      <c r="B15517" s="4" t="s">
        <v>7982</v>
      </c>
      <c r="C15517" s="5">
        <v>0</v>
      </c>
    </row>
    <row r="15518" spans="2:3" x14ac:dyDescent="0.3">
      <c r="B15518" s="4" t="s">
        <v>7187</v>
      </c>
      <c r="C15518" s="5">
        <v>0</v>
      </c>
    </row>
    <row r="15519" spans="2:3" x14ac:dyDescent="0.3">
      <c r="B15519" s="4" t="s">
        <v>6840</v>
      </c>
      <c r="C15519" s="5">
        <v>0</v>
      </c>
    </row>
    <row r="15520" spans="2:3" x14ac:dyDescent="0.3">
      <c r="B15520" s="4" t="s">
        <v>7720</v>
      </c>
      <c r="C15520" s="5">
        <v>0</v>
      </c>
    </row>
    <row r="15521" spans="2:3" x14ac:dyDescent="0.3">
      <c r="B15521" s="4" t="s">
        <v>7998</v>
      </c>
      <c r="C15521" s="5">
        <v>0</v>
      </c>
    </row>
    <row r="15522" spans="2:3" x14ac:dyDescent="0.3">
      <c r="B15522" s="4" t="s">
        <v>7721</v>
      </c>
      <c r="C15522" s="5">
        <v>0</v>
      </c>
    </row>
    <row r="15523" spans="2:3" x14ac:dyDescent="0.3">
      <c r="B15523" s="4" t="s">
        <v>6841</v>
      </c>
      <c r="C15523" s="5">
        <v>0</v>
      </c>
    </row>
    <row r="15524" spans="2:3" x14ac:dyDescent="0.3">
      <c r="B15524" s="4" t="s">
        <v>7257</v>
      </c>
      <c r="C15524" s="5">
        <v>0</v>
      </c>
    </row>
    <row r="15525" spans="2:3" x14ac:dyDescent="0.3">
      <c r="B15525" s="4" t="s">
        <v>8014</v>
      </c>
      <c r="C15525" s="5">
        <v>0</v>
      </c>
    </row>
    <row r="15526" spans="2:3" x14ac:dyDescent="0.3">
      <c r="B15526" s="4" t="s">
        <v>7723</v>
      </c>
      <c r="C15526" s="5">
        <v>0</v>
      </c>
    </row>
    <row r="15527" spans="2:3" x14ac:dyDescent="0.3">
      <c r="B15527" s="4" t="s">
        <v>6730</v>
      </c>
      <c r="C15527" s="5">
        <v>0</v>
      </c>
    </row>
    <row r="15528" spans="2:3" x14ac:dyDescent="0.3">
      <c r="B15528" s="4" t="s">
        <v>7598</v>
      </c>
      <c r="C15528" s="5">
        <v>0</v>
      </c>
    </row>
    <row r="15529" spans="2:3" x14ac:dyDescent="0.3">
      <c r="B15529" s="4" t="s">
        <v>8030</v>
      </c>
      <c r="C15529" s="5">
        <v>0</v>
      </c>
    </row>
    <row r="15530" spans="2:3" x14ac:dyDescent="0.3">
      <c r="B15530" s="4" t="s">
        <v>7725</v>
      </c>
      <c r="C15530" s="5">
        <v>0</v>
      </c>
    </row>
    <row r="15531" spans="2:3" x14ac:dyDescent="0.3">
      <c r="B15531" s="4" t="s">
        <v>7424</v>
      </c>
      <c r="C15531" s="5">
        <v>0</v>
      </c>
    </row>
    <row r="15532" spans="2:3" x14ac:dyDescent="0.3">
      <c r="B15532" s="4" t="s">
        <v>6918</v>
      </c>
      <c r="C15532" s="5">
        <v>0</v>
      </c>
    </row>
    <row r="15533" spans="2:3" x14ac:dyDescent="0.3">
      <c r="B15533" s="4" t="s">
        <v>6745</v>
      </c>
      <c r="C15533" s="5">
        <v>0</v>
      </c>
    </row>
    <row r="15534" spans="2:3" x14ac:dyDescent="0.3">
      <c r="B15534" s="4" t="s">
        <v>7727</v>
      </c>
      <c r="C15534" s="5">
        <v>0</v>
      </c>
    </row>
    <row r="15535" spans="2:3" x14ac:dyDescent="0.3">
      <c r="B15535" s="4" t="s">
        <v>6793</v>
      </c>
      <c r="C15535" s="5">
        <v>0</v>
      </c>
    </row>
    <row r="15536" spans="2:3" x14ac:dyDescent="0.3">
      <c r="B15536" s="4" t="s">
        <v>7728</v>
      </c>
      <c r="C15536" s="5">
        <v>0</v>
      </c>
    </row>
    <row r="15537" spans="2:3" x14ac:dyDescent="0.3">
      <c r="B15537" s="4" t="s">
        <v>7003</v>
      </c>
      <c r="C15537" s="5">
        <v>0</v>
      </c>
    </row>
    <row r="15538" spans="2:3" x14ac:dyDescent="0.3">
      <c r="B15538" s="4" t="s">
        <v>7259</v>
      </c>
      <c r="C15538" s="5">
        <v>0</v>
      </c>
    </row>
    <row r="15539" spans="2:3" x14ac:dyDescent="0.3">
      <c r="B15539" s="4" t="s">
        <v>8070</v>
      </c>
      <c r="C15539" s="5">
        <v>0</v>
      </c>
    </row>
    <row r="15540" spans="2:3" x14ac:dyDescent="0.3">
      <c r="B15540" s="4" t="s">
        <v>7260</v>
      </c>
      <c r="C15540" s="5">
        <v>0</v>
      </c>
    </row>
    <row r="15541" spans="2:3" x14ac:dyDescent="0.3">
      <c r="B15541" s="4" t="s">
        <v>6900</v>
      </c>
      <c r="C15541" s="5">
        <v>0</v>
      </c>
    </row>
    <row r="15542" spans="2:3" x14ac:dyDescent="0.3">
      <c r="B15542" s="4" t="s">
        <v>7261</v>
      </c>
      <c r="C15542" s="5">
        <v>0</v>
      </c>
    </row>
    <row r="15543" spans="2:3" x14ac:dyDescent="0.3">
      <c r="B15543" s="4" t="s">
        <v>7446</v>
      </c>
      <c r="C15543" s="5">
        <v>0</v>
      </c>
    </row>
    <row r="15544" spans="2:3" x14ac:dyDescent="0.3">
      <c r="B15544" s="4" t="s">
        <v>7262</v>
      </c>
      <c r="C15544" s="5">
        <v>0</v>
      </c>
    </row>
    <row r="15545" spans="2:3" x14ac:dyDescent="0.3">
      <c r="B15545" s="4" t="s">
        <v>7450</v>
      </c>
      <c r="C15545" s="5">
        <v>0</v>
      </c>
    </row>
    <row r="15546" spans="2:3" x14ac:dyDescent="0.3">
      <c r="B15546" s="4" t="s">
        <v>7733</v>
      </c>
      <c r="C15546" s="5">
        <v>0</v>
      </c>
    </row>
    <row r="15547" spans="2:3" x14ac:dyDescent="0.3">
      <c r="B15547" s="4" t="s">
        <v>8102</v>
      </c>
      <c r="C15547" s="5">
        <v>0</v>
      </c>
    </row>
    <row r="15548" spans="2:3" x14ac:dyDescent="0.3">
      <c r="B15548" s="4" t="s">
        <v>7548</v>
      </c>
      <c r="C15548" s="5">
        <v>0</v>
      </c>
    </row>
    <row r="15549" spans="2:3" x14ac:dyDescent="0.3">
      <c r="B15549" s="4" t="s">
        <v>8110</v>
      </c>
      <c r="C15549" s="5">
        <v>0</v>
      </c>
    </row>
    <row r="15550" spans="2:3" x14ac:dyDescent="0.3">
      <c r="B15550" s="4" t="s">
        <v>7549</v>
      </c>
      <c r="C15550" s="5">
        <v>0</v>
      </c>
    </row>
    <row r="15551" spans="2:3" x14ac:dyDescent="0.3">
      <c r="B15551" s="4" t="s">
        <v>7465</v>
      </c>
      <c r="C15551" s="5">
        <v>0</v>
      </c>
    </row>
    <row r="15552" spans="2:3" x14ac:dyDescent="0.3">
      <c r="B15552" s="4" t="s">
        <v>7599</v>
      </c>
      <c r="C15552" s="5">
        <v>0</v>
      </c>
    </row>
    <row r="15553" spans="2:3" x14ac:dyDescent="0.3">
      <c r="B15553" s="4" t="s">
        <v>8126</v>
      </c>
      <c r="C15553" s="5">
        <v>0</v>
      </c>
    </row>
    <row r="15554" spans="2:3" x14ac:dyDescent="0.3">
      <c r="B15554" s="4" t="s">
        <v>7550</v>
      </c>
      <c r="C15554" s="5">
        <v>0</v>
      </c>
    </row>
    <row r="15555" spans="2:3" x14ac:dyDescent="0.3">
      <c r="B15555" s="4" t="s">
        <v>6744</v>
      </c>
      <c r="C15555" s="5">
        <v>0</v>
      </c>
    </row>
    <row r="15556" spans="2:3" x14ac:dyDescent="0.3">
      <c r="B15556" s="4" t="s">
        <v>7267</v>
      </c>
      <c r="C15556" s="5">
        <v>0</v>
      </c>
    </row>
    <row r="15557" spans="2:3" x14ac:dyDescent="0.3">
      <c r="B15557" s="4" t="s">
        <v>8142</v>
      </c>
      <c r="C15557" s="5">
        <v>0</v>
      </c>
    </row>
    <row r="15558" spans="2:3" x14ac:dyDescent="0.3">
      <c r="B15558" s="4" t="s">
        <v>7268</v>
      </c>
      <c r="C15558" s="5">
        <v>0</v>
      </c>
    </row>
    <row r="15559" spans="2:3" x14ac:dyDescent="0.3">
      <c r="B15559" s="4" t="s">
        <v>7479</v>
      </c>
      <c r="C15559" s="5">
        <v>0</v>
      </c>
    </row>
    <row r="15560" spans="2:3" x14ac:dyDescent="0.3">
      <c r="B15560" s="4" t="s">
        <v>6774</v>
      </c>
      <c r="C15560" s="5">
        <v>0</v>
      </c>
    </row>
    <row r="15561" spans="2:3" x14ac:dyDescent="0.3">
      <c r="B15561" s="4" t="s">
        <v>8158</v>
      </c>
      <c r="C15561" s="5">
        <v>0</v>
      </c>
    </row>
    <row r="15562" spans="2:3" x14ac:dyDescent="0.3">
      <c r="B15562" s="4" t="s">
        <v>7741</v>
      </c>
      <c r="C15562" s="5">
        <v>0</v>
      </c>
    </row>
    <row r="15563" spans="2:3" x14ac:dyDescent="0.3">
      <c r="B15563" s="4" t="s">
        <v>6950</v>
      </c>
      <c r="C15563" s="5">
        <v>0</v>
      </c>
    </row>
    <row r="15564" spans="2:3" x14ac:dyDescent="0.3">
      <c r="B15564" s="4" t="s">
        <v>6879</v>
      </c>
      <c r="C15564" s="5">
        <v>0</v>
      </c>
    </row>
    <row r="15565" spans="2:3" x14ac:dyDescent="0.3">
      <c r="B15565" s="4" t="s">
        <v>7017</v>
      </c>
      <c r="C15565" s="5">
        <v>0</v>
      </c>
    </row>
    <row r="15566" spans="2:3" x14ac:dyDescent="0.3">
      <c r="B15566" s="4" t="s">
        <v>7056</v>
      </c>
      <c r="C15566" s="5">
        <v>0</v>
      </c>
    </row>
    <row r="15567" spans="2:3" x14ac:dyDescent="0.3">
      <c r="B15567" s="4" t="s">
        <v>7496</v>
      </c>
      <c r="C15567" s="5">
        <v>0</v>
      </c>
    </row>
    <row r="15568" spans="2:3" x14ac:dyDescent="0.3">
      <c r="B15568" s="4" t="s">
        <v>7272</v>
      </c>
      <c r="C15568" s="5">
        <v>0</v>
      </c>
    </row>
    <row r="15569" spans="2:3" x14ac:dyDescent="0.3">
      <c r="B15569" s="4" t="s">
        <v>6951</v>
      </c>
      <c r="C15569" s="5">
        <v>0</v>
      </c>
    </row>
    <row r="15570" spans="2:3" x14ac:dyDescent="0.3">
      <c r="B15570" s="4" t="s">
        <v>7745</v>
      </c>
      <c r="C15570" s="5">
        <v>0</v>
      </c>
    </row>
    <row r="15571" spans="2:3" x14ac:dyDescent="0.3">
      <c r="B15571" s="4" t="s">
        <v>7166</v>
      </c>
      <c r="C15571" s="5">
        <v>0</v>
      </c>
    </row>
    <row r="15572" spans="2:3" x14ac:dyDescent="0.3">
      <c r="B15572" s="4" t="s">
        <v>7538</v>
      </c>
      <c r="C15572" s="5">
        <v>0</v>
      </c>
    </row>
    <row r="15573" spans="2:3" x14ac:dyDescent="0.3">
      <c r="B15573" s="4" t="s">
        <v>7508</v>
      </c>
      <c r="C15573" s="5">
        <v>0</v>
      </c>
    </row>
    <row r="15574" spans="2:3" x14ac:dyDescent="0.3">
      <c r="B15574" s="4" t="s">
        <v>7747</v>
      </c>
      <c r="C15574" s="5">
        <v>0</v>
      </c>
    </row>
    <row r="15575" spans="2:3" x14ac:dyDescent="0.3">
      <c r="B15575" s="4" t="s">
        <v>7205</v>
      </c>
      <c r="C15575" s="5">
        <v>0</v>
      </c>
    </row>
    <row r="15576" spans="2:3" x14ac:dyDescent="0.3">
      <c r="B15576" s="4" t="s">
        <v>7628</v>
      </c>
      <c r="C15576" s="5">
        <v>0</v>
      </c>
    </row>
    <row r="15577" spans="2:3" x14ac:dyDescent="0.3">
      <c r="B15577" s="4" t="s">
        <v>7668</v>
      </c>
      <c r="C15577" s="5">
        <v>0</v>
      </c>
    </row>
    <row r="15578" spans="2:3" x14ac:dyDescent="0.3">
      <c r="B15578" s="4" t="s">
        <v>7274</v>
      </c>
      <c r="C15578" s="5">
        <v>0</v>
      </c>
    </row>
    <row r="15579" spans="2:3" x14ac:dyDescent="0.3">
      <c r="B15579" s="4" t="s">
        <v>7173</v>
      </c>
      <c r="C15579" s="5">
        <v>0</v>
      </c>
    </row>
    <row r="15580" spans="2:3" x14ac:dyDescent="0.3">
      <c r="B15580" s="4" t="s">
        <v>7223</v>
      </c>
      <c r="C15580" s="5">
        <v>0</v>
      </c>
    </row>
    <row r="15581" spans="2:3" x14ac:dyDescent="0.3">
      <c r="B15581" s="4" t="s">
        <v>7108</v>
      </c>
      <c r="C15581" s="5">
        <v>0</v>
      </c>
    </row>
    <row r="15582" spans="2:3" x14ac:dyDescent="0.3">
      <c r="B15582" s="4" t="s">
        <v>7751</v>
      </c>
      <c r="C15582" s="5">
        <v>0</v>
      </c>
    </row>
    <row r="15583" spans="2:3" x14ac:dyDescent="0.3">
      <c r="B15583" s="4" t="s">
        <v>7964</v>
      </c>
      <c r="C15583" s="5">
        <v>0</v>
      </c>
    </row>
    <row r="15584" spans="2:3" x14ac:dyDescent="0.3">
      <c r="B15584" s="4" t="s">
        <v>7752</v>
      </c>
      <c r="C15584" s="5">
        <v>0</v>
      </c>
    </row>
    <row r="15585" spans="2:3" x14ac:dyDescent="0.3">
      <c r="B15585" s="4" t="s">
        <v>6992</v>
      </c>
      <c r="C15585" s="5">
        <v>0</v>
      </c>
    </row>
    <row r="15586" spans="2:3" x14ac:dyDescent="0.3">
      <c r="B15586" s="4" t="s">
        <v>7753</v>
      </c>
      <c r="C15586" s="5">
        <v>0</v>
      </c>
    </row>
    <row r="15587" spans="2:3" x14ac:dyDescent="0.3">
      <c r="B15587" s="4" t="s">
        <v>6806</v>
      </c>
      <c r="C15587" s="5">
        <v>0</v>
      </c>
    </row>
    <row r="15588" spans="2:3" x14ac:dyDescent="0.3">
      <c r="B15588" s="4" t="s">
        <v>7552</v>
      </c>
      <c r="C15588" s="5">
        <v>0</v>
      </c>
    </row>
    <row r="15589" spans="2:3" x14ac:dyDescent="0.3">
      <c r="B15589" s="4" t="s">
        <v>7391</v>
      </c>
      <c r="C15589" s="5">
        <v>0</v>
      </c>
    </row>
    <row r="15590" spans="2:3" x14ac:dyDescent="0.3">
      <c r="B15590" s="4" t="s">
        <v>7755</v>
      </c>
      <c r="C15590" s="5">
        <v>0</v>
      </c>
    </row>
    <row r="15591" spans="2:3" x14ac:dyDescent="0.3">
      <c r="B15591" s="4" t="s">
        <v>6995</v>
      </c>
      <c r="C15591" s="5">
        <v>0</v>
      </c>
    </row>
    <row r="15592" spans="2:3" x14ac:dyDescent="0.3">
      <c r="B15592" s="4" t="s">
        <v>7756</v>
      </c>
      <c r="C15592" s="5">
        <v>0</v>
      </c>
    </row>
    <row r="15593" spans="2:3" x14ac:dyDescent="0.3">
      <c r="B15593" s="4" t="s">
        <v>7398</v>
      </c>
      <c r="C15593" s="5">
        <v>0</v>
      </c>
    </row>
    <row r="15594" spans="2:3" x14ac:dyDescent="0.3">
      <c r="B15594" s="4" t="s">
        <v>7189</v>
      </c>
      <c r="C15594" s="5">
        <v>0</v>
      </c>
    </row>
    <row r="15595" spans="2:3" x14ac:dyDescent="0.3">
      <c r="B15595" s="4" t="s">
        <v>6753</v>
      </c>
      <c r="C15595" s="5">
        <v>0</v>
      </c>
    </row>
    <row r="15596" spans="2:3" x14ac:dyDescent="0.3">
      <c r="B15596" s="4" t="s">
        <v>7758</v>
      </c>
      <c r="C15596" s="5">
        <v>0</v>
      </c>
    </row>
    <row r="15597" spans="2:3" x14ac:dyDescent="0.3">
      <c r="B15597" s="4" t="s">
        <v>7992</v>
      </c>
      <c r="C15597" s="5">
        <v>0</v>
      </c>
    </row>
    <row r="15598" spans="2:3" x14ac:dyDescent="0.3">
      <c r="B15598" s="4" t="s">
        <v>7032</v>
      </c>
      <c r="C15598" s="5">
        <v>0</v>
      </c>
    </row>
    <row r="15599" spans="2:3" x14ac:dyDescent="0.3">
      <c r="B15599" s="4" t="s">
        <v>6964</v>
      </c>
      <c r="C15599" s="5">
        <v>0</v>
      </c>
    </row>
    <row r="15600" spans="2:3" x14ac:dyDescent="0.3">
      <c r="B15600" s="4" t="s">
        <v>7760</v>
      </c>
      <c r="C15600" s="5">
        <v>0</v>
      </c>
    </row>
    <row r="15601" spans="2:3" x14ac:dyDescent="0.3">
      <c r="B15601" s="4" t="s">
        <v>7590</v>
      </c>
      <c r="C15601" s="5">
        <v>0</v>
      </c>
    </row>
    <row r="15602" spans="2:3" x14ac:dyDescent="0.3">
      <c r="B15602" s="4" t="s">
        <v>7761</v>
      </c>
      <c r="C15602" s="5">
        <v>0</v>
      </c>
    </row>
    <row r="15603" spans="2:3" x14ac:dyDescent="0.3">
      <c r="B15603" s="4" t="s">
        <v>8004</v>
      </c>
      <c r="C15603" s="5">
        <v>0</v>
      </c>
    </row>
    <row r="15604" spans="2:3" x14ac:dyDescent="0.3">
      <c r="B15604" s="4" t="s">
        <v>7278</v>
      </c>
      <c r="C15604" s="5">
        <v>0</v>
      </c>
    </row>
    <row r="15605" spans="2:3" x14ac:dyDescent="0.3">
      <c r="B15605" s="4" t="s">
        <v>8008</v>
      </c>
      <c r="C15605" s="5">
        <v>0</v>
      </c>
    </row>
    <row r="15606" spans="2:3" x14ac:dyDescent="0.3">
      <c r="B15606" s="4" t="s">
        <v>7763</v>
      </c>
      <c r="C15606" s="5">
        <v>0</v>
      </c>
    </row>
    <row r="15607" spans="2:3" x14ac:dyDescent="0.3">
      <c r="B15607" s="4" t="s">
        <v>7411</v>
      </c>
      <c r="C15607" s="5">
        <v>0</v>
      </c>
    </row>
    <row r="15608" spans="2:3" x14ac:dyDescent="0.3">
      <c r="B15608" s="4" t="s">
        <v>7059</v>
      </c>
      <c r="C15608" s="5">
        <v>0</v>
      </c>
    </row>
    <row r="15609" spans="2:3" x14ac:dyDescent="0.3">
      <c r="B15609" s="4" t="s">
        <v>6843</v>
      </c>
      <c r="C15609" s="5">
        <v>0</v>
      </c>
    </row>
    <row r="15610" spans="2:3" x14ac:dyDescent="0.3">
      <c r="B15610" s="4" t="s">
        <v>7060</v>
      </c>
      <c r="C15610" s="5">
        <v>0</v>
      </c>
    </row>
    <row r="15611" spans="2:3" x14ac:dyDescent="0.3">
      <c r="B15611" s="4" t="s">
        <v>7413</v>
      </c>
      <c r="C15611" s="5">
        <v>0</v>
      </c>
    </row>
    <row r="15612" spans="2:3" x14ac:dyDescent="0.3">
      <c r="B15612" s="4" t="s">
        <v>6808</v>
      </c>
      <c r="C15612" s="5">
        <v>0</v>
      </c>
    </row>
    <row r="15613" spans="2:3" x14ac:dyDescent="0.3">
      <c r="B15613" s="4" t="s">
        <v>7416</v>
      </c>
      <c r="C15613" s="5">
        <v>0</v>
      </c>
    </row>
    <row r="15614" spans="2:3" x14ac:dyDescent="0.3">
      <c r="B15614" s="4" t="s">
        <v>7281</v>
      </c>
      <c r="C15614" s="5">
        <v>0</v>
      </c>
    </row>
    <row r="15615" spans="2:3" x14ac:dyDescent="0.3">
      <c r="B15615" s="4" t="s">
        <v>7419</v>
      </c>
      <c r="C15615" s="5">
        <v>0</v>
      </c>
    </row>
    <row r="15616" spans="2:3" x14ac:dyDescent="0.3">
      <c r="B15616" s="4" t="s">
        <v>7282</v>
      </c>
      <c r="C15616" s="5">
        <v>0</v>
      </c>
    </row>
    <row r="15617" spans="2:3" x14ac:dyDescent="0.3">
      <c r="B15617" s="4" t="s">
        <v>6894</v>
      </c>
      <c r="C15617" s="5">
        <v>0</v>
      </c>
    </row>
    <row r="15618" spans="2:3" x14ac:dyDescent="0.3">
      <c r="B15618" s="4" t="s">
        <v>7769</v>
      </c>
      <c r="C15618" s="5">
        <v>0</v>
      </c>
    </row>
    <row r="15619" spans="2:3" x14ac:dyDescent="0.3">
      <c r="B15619" s="4" t="s">
        <v>7128</v>
      </c>
      <c r="C15619" s="5">
        <v>0</v>
      </c>
    </row>
    <row r="15620" spans="2:3" x14ac:dyDescent="0.3">
      <c r="B15620" s="4" t="s">
        <v>7770</v>
      </c>
      <c r="C15620" s="5">
        <v>0</v>
      </c>
    </row>
    <row r="15621" spans="2:3" x14ac:dyDescent="0.3">
      <c r="B15621" s="4" t="s">
        <v>7426</v>
      </c>
      <c r="C15621" s="5">
        <v>0</v>
      </c>
    </row>
    <row r="15622" spans="2:3" x14ac:dyDescent="0.3">
      <c r="B15622" s="4" t="s">
        <v>6902</v>
      </c>
      <c r="C15622" s="5">
        <v>0</v>
      </c>
    </row>
    <row r="15623" spans="2:3" x14ac:dyDescent="0.3">
      <c r="B15623" s="4" t="s">
        <v>7429</v>
      </c>
      <c r="C15623" s="5">
        <v>0</v>
      </c>
    </row>
    <row r="15624" spans="2:3" x14ac:dyDescent="0.3">
      <c r="B15624" s="4" t="s">
        <v>7772</v>
      </c>
      <c r="C15624" s="5">
        <v>0</v>
      </c>
    </row>
    <row r="15625" spans="2:3" x14ac:dyDescent="0.3">
      <c r="B15625" s="4" t="s">
        <v>8048</v>
      </c>
      <c r="C15625" s="5">
        <v>0</v>
      </c>
    </row>
    <row r="15626" spans="2:3" x14ac:dyDescent="0.3">
      <c r="B15626" s="4" t="s">
        <v>7062</v>
      </c>
      <c r="C15626" s="5">
        <v>0</v>
      </c>
    </row>
    <row r="15627" spans="2:3" x14ac:dyDescent="0.3">
      <c r="B15627" s="4" t="s">
        <v>8052</v>
      </c>
      <c r="C15627" s="5">
        <v>0</v>
      </c>
    </row>
    <row r="15628" spans="2:3" x14ac:dyDescent="0.3">
      <c r="B15628" s="4" t="s">
        <v>6776</v>
      </c>
      <c r="C15628" s="5">
        <v>0</v>
      </c>
    </row>
    <row r="15629" spans="2:3" x14ac:dyDescent="0.3">
      <c r="B15629" s="4" t="s">
        <v>8056</v>
      </c>
      <c r="C15629" s="5">
        <v>0</v>
      </c>
    </row>
    <row r="15630" spans="2:3" x14ac:dyDescent="0.3">
      <c r="B15630" s="4" t="s">
        <v>7286</v>
      </c>
      <c r="C15630" s="5">
        <v>0</v>
      </c>
    </row>
    <row r="15631" spans="2:3" x14ac:dyDescent="0.3">
      <c r="B15631" s="4" t="s">
        <v>7437</v>
      </c>
      <c r="C15631" s="5">
        <v>0</v>
      </c>
    </row>
    <row r="15632" spans="2:3" x14ac:dyDescent="0.3">
      <c r="B15632" s="4" t="s">
        <v>7287</v>
      </c>
      <c r="C15632" s="5">
        <v>0</v>
      </c>
    </row>
    <row r="15633" spans="2:3" x14ac:dyDescent="0.3">
      <c r="B15633" s="4" t="s">
        <v>7004</v>
      </c>
      <c r="C15633" s="5">
        <v>0</v>
      </c>
    </row>
    <row r="15634" spans="2:3" x14ac:dyDescent="0.3">
      <c r="B15634" s="4" t="s">
        <v>7777</v>
      </c>
      <c r="C15634" s="5">
        <v>0</v>
      </c>
    </row>
    <row r="15635" spans="2:3" x14ac:dyDescent="0.3">
      <c r="B15635" s="4" t="s">
        <v>8068</v>
      </c>
      <c r="C15635" s="5">
        <v>0</v>
      </c>
    </row>
    <row r="15636" spans="2:3" x14ac:dyDescent="0.3">
      <c r="B15636" s="4" t="s">
        <v>7778</v>
      </c>
      <c r="C15636" s="5">
        <v>0</v>
      </c>
    </row>
    <row r="15637" spans="2:3" x14ac:dyDescent="0.3">
      <c r="B15637" s="4" t="s">
        <v>8072</v>
      </c>
      <c r="C15637" s="5">
        <v>0</v>
      </c>
    </row>
    <row r="15638" spans="2:3" x14ac:dyDescent="0.3">
      <c r="B15638" s="4" t="s">
        <v>7779</v>
      </c>
      <c r="C15638" s="5">
        <v>0</v>
      </c>
    </row>
    <row r="15639" spans="2:3" x14ac:dyDescent="0.3">
      <c r="B15639" s="4" t="s">
        <v>7535</v>
      </c>
      <c r="C15639" s="5">
        <v>0</v>
      </c>
    </row>
    <row r="15640" spans="2:3" x14ac:dyDescent="0.3">
      <c r="B15640" s="4" t="s">
        <v>7780</v>
      </c>
      <c r="C15640" s="5">
        <v>0</v>
      </c>
    </row>
    <row r="15641" spans="2:3" x14ac:dyDescent="0.3">
      <c r="B15641" s="4" t="s">
        <v>6943</v>
      </c>
      <c r="C15641" s="5">
        <v>0</v>
      </c>
    </row>
    <row r="15642" spans="2:3" x14ac:dyDescent="0.3">
      <c r="B15642" s="4" t="s">
        <v>7043</v>
      </c>
      <c r="C15642" s="5">
        <v>0</v>
      </c>
    </row>
    <row r="15643" spans="2:3" x14ac:dyDescent="0.3">
      <c r="B15643" s="4" t="s">
        <v>8084</v>
      </c>
      <c r="C15643" s="5">
        <v>0</v>
      </c>
    </row>
    <row r="15644" spans="2:3" x14ac:dyDescent="0.3">
      <c r="B15644" s="4" t="s">
        <v>6729</v>
      </c>
      <c r="C15644" s="5">
        <v>0</v>
      </c>
    </row>
    <row r="15645" spans="2:3" x14ac:dyDescent="0.3">
      <c r="B15645" s="4" t="s">
        <v>8088</v>
      </c>
      <c r="C15645" s="5">
        <v>0</v>
      </c>
    </row>
    <row r="15646" spans="2:3" x14ac:dyDescent="0.3">
      <c r="B15646" s="4" t="s">
        <v>6971</v>
      </c>
      <c r="C15646" s="5">
        <v>0</v>
      </c>
    </row>
    <row r="15647" spans="2:3" x14ac:dyDescent="0.3">
      <c r="B15647" s="4" t="s">
        <v>8092</v>
      </c>
      <c r="C15647" s="5">
        <v>0</v>
      </c>
    </row>
    <row r="15648" spans="2:3" x14ac:dyDescent="0.3">
      <c r="B15648" s="4" t="s">
        <v>7290</v>
      </c>
      <c r="C15648" s="5">
        <v>0</v>
      </c>
    </row>
    <row r="15649" spans="2:3" x14ac:dyDescent="0.3">
      <c r="B15649" s="4" t="s">
        <v>6866</v>
      </c>
      <c r="C15649" s="5">
        <v>0</v>
      </c>
    </row>
    <row r="15650" spans="2:3" x14ac:dyDescent="0.3">
      <c r="B15650" s="4" t="s">
        <v>7539</v>
      </c>
      <c r="C15650" s="5">
        <v>0</v>
      </c>
    </row>
    <row r="15651" spans="2:3" x14ac:dyDescent="0.3">
      <c r="B15651" s="4" t="s">
        <v>8100</v>
      </c>
      <c r="C15651" s="5">
        <v>0</v>
      </c>
    </row>
    <row r="15652" spans="2:3" x14ac:dyDescent="0.3">
      <c r="B15652" s="4" t="s">
        <v>6920</v>
      </c>
      <c r="C15652" s="5">
        <v>0</v>
      </c>
    </row>
    <row r="15653" spans="2:3" x14ac:dyDescent="0.3">
      <c r="B15653" s="4" t="s">
        <v>7580</v>
      </c>
      <c r="C15653" s="5">
        <v>0</v>
      </c>
    </row>
    <row r="15654" spans="2:3" x14ac:dyDescent="0.3">
      <c r="B15654" s="4" t="s">
        <v>7787</v>
      </c>
      <c r="C15654" s="5">
        <v>0</v>
      </c>
    </row>
    <row r="15655" spans="2:3" x14ac:dyDescent="0.3">
      <c r="B15655" s="4" t="s">
        <v>7008</v>
      </c>
      <c r="C15655" s="5">
        <v>0</v>
      </c>
    </row>
    <row r="15656" spans="2:3" x14ac:dyDescent="0.3">
      <c r="B15656" s="4" t="s">
        <v>7291</v>
      </c>
      <c r="C15656" s="5">
        <v>0</v>
      </c>
    </row>
    <row r="15657" spans="2:3" x14ac:dyDescent="0.3">
      <c r="B15657" s="4" t="s">
        <v>8112</v>
      </c>
      <c r="C15657" s="5">
        <v>0</v>
      </c>
    </row>
    <row r="15658" spans="2:3" x14ac:dyDescent="0.3">
      <c r="B15658" s="4" t="s">
        <v>6887</v>
      </c>
      <c r="C15658" s="5">
        <v>0</v>
      </c>
    </row>
    <row r="15659" spans="2:3" x14ac:dyDescent="0.3">
      <c r="B15659" s="4" t="s">
        <v>7464</v>
      </c>
      <c r="C15659" s="5">
        <v>0</v>
      </c>
    </row>
    <row r="15660" spans="2:3" x14ac:dyDescent="0.3">
      <c r="B15660" s="4" t="s">
        <v>7191</v>
      </c>
      <c r="C15660" s="5">
        <v>0</v>
      </c>
    </row>
    <row r="15661" spans="2:3" x14ac:dyDescent="0.3">
      <c r="B15661" s="4" t="s">
        <v>7467</v>
      </c>
      <c r="C15661" s="5">
        <v>0</v>
      </c>
    </row>
    <row r="15662" spans="2:3" x14ac:dyDescent="0.3">
      <c r="B15662" s="4" t="s">
        <v>7791</v>
      </c>
      <c r="C15662" s="5">
        <v>0</v>
      </c>
    </row>
    <row r="15663" spans="2:3" x14ac:dyDescent="0.3">
      <c r="B15663" s="4" t="s">
        <v>7149</v>
      </c>
      <c r="C15663" s="5">
        <v>0</v>
      </c>
    </row>
    <row r="15664" spans="2:3" x14ac:dyDescent="0.3">
      <c r="B15664" s="4" t="s">
        <v>6799</v>
      </c>
      <c r="C15664" s="5">
        <v>0</v>
      </c>
    </row>
    <row r="15665" spans="2:3" x14ac:dyDescent="0.3">
      <c r="B15665" s="4" t="s">
        <v>6764</v>
      </c>
      <c r="C15665" s="5">
        <v>0</v>
      </c>
    </row>
    <row r="15666" spans="2:3" x14ac:dyDescent="0.3">
      <c r="B15666" s="4" t="s">
        <v>7793</v>
      </c>
      <c r="C15666" s="5">
        <v>0</v>
      </c>
    </row>
    <row r="15667" spans="2:3" x14ac:dyDescent="0.3">
      <c r="B15667" s="4" t="s">
        <v>8132</v>
      </c>
      <c r="C15667" s="5">
        <v>0</v>
      </c>
    </row>
    <row r="15668" spans="2:3" x14ac:dyDescent="0.3">
      <c r="B15668" s="4" t="s">
        <v>7293</v>
      </c>
      <c r="C15668" s="5">
        <v>0</v>
      </c>
    </row>
    <row r="15669" spans="2:3" x14ac:dyDescent="0.3">
      <c r="B15669" s="4" t="s">
        <v>8136</v>
      </c>
      <c r="C15669" s="5">
        <v>0</v>
      </c>
    </row>
    <row r="15670" spans="2:3" x14ac:dyDescent="0.3">
      <c r="B15670" s="4" t="s">
        <v>7066</v>
      </c>
      <c r="C15670" s="5">
        <v>0</v>
      </c>
    </row>
    <row r="15671" spans="2:3" x14ac:dyDescent="0.3">
      <c r="B15671" s="4" t="s">
        <v>7216</v>
      </c>
      <c r="C15671" s="5">
        <v>0</v>
      </c>
    </row>
    <row r="15672" spans="2:3" x14ac:dyDescent="0.3">
      <c r="B15672" s="4" t="s">
        <v>7796</v>
      </c>
      <c r="C15672" s="5">
        <v>0</v>
      </c>
    </row>
    <row r="15673" spans="2:3" x14ac:dyDescent="0.3">
      <c r="B15673" s="4" t="s">
        <v>8144</v>
      </c>
      <c r="C15673" s="5">
        <v>0</v>
      </c>
    </row>
    <row r="15674" spans="2:3" x14ac:dyDescent="0.3">
      <c r="B15674" s="4" t="s">
        <v>6973</v>
      </c>
      <c r="C15674" s="5">
        <v>0</v>
      </c>
    </row>
    <row r="15675" spans="2:3" x14ac:dyDescent="0.3">
      <c r="B15675" s="4" t="s">
        <v>8148</v>
      </c>
      <c r="C15675" s="5">
        <v>0</v>
      </c>
    </row>
    <row r="15676" spans="2:3" x14ac:dyDescent="0.3">
      <c r="B15676" s="4" t="s">
        <v>6821</v>
      </c>
      <c r="C15676" s="5">
        <v>0</v>
      </c>
    </row>
    <row r="15677" spans="2:3" x14ac:dyDescent="0.3">
      <c r="B15677" s="4" t="s">
        <v>8152</v>
      </c>
      <c r="C15677" s="5">
        <v>0</v>
      </c>
    </row>
    <row r="15678" spans="2:3" x14ac:dyDescent="0.3">
      <c r="B15678" s="4" t="s">
        <v>7799</v>
      </c>
      <c r="C15678" s="5">
        <v>0</v>
      </c>
    </row>
    <row r="15679" spans="2:3" x14ac:dyDescent="0.3">
      <c r="B15679" s="4" t="s">
        <v>8156</v>
      </c>
      <c r="C15679" s="5">
        <v>0</v>
      </c>
    </row>
    <row r="15680" spans="2:3" x14ac:dyDescent="0.3">
      <c r="B15680" s="4" t="s">
        <v>6922</v>
      </c>
      <c r="C15680" s="5">
        <v>0</v>
      </c>
    </row>
    <row r="15681" spans="2:3" x14ac:dyDescent="0.3">
      <c r="B15681" s="4" t="s">
        <v>7661</v>
      </c>
      <c r="C15681" s="5">
        <v>0</v>
      </c>
    </row>
    <row r="15682" spans="2:3" x14ac:dyDescent="0.3">
      <c r="B15682" s="4" t="s">
        <v>6777</v>
      </c>
      <c r="C15682" s="5">
        <v>0</v>
      </c>
    </row>
    <row r="15683" spans="2:3" x14ac:dyDescent="0.3">
      <c r="B15683" s="4" t="s">
        <v>7158</v>
      </c>
      <c r="C15683" s="5">
        <v>0</v>
      </c>
    </row>
    <row r="15684" spans="2:3" x14ac:dyDescent="0.3">
      <c r="B15684" s="4" t="s">
        <v>7802</v>
      </c>
      <c r="C15684" s="5">
        <v>0</v>
      </c>
    </row>
    <row r="15685" spans="2:3" x14ac:dyDescent="0.3">
      <c r="B15685" s="4" t="s">
        <v>7160</v>
      </c>
      <c r="C15685" s="5">
        <v>0</v>
      </c>
    </row>
    <row r="15686" spans="2:3" x14ac:dyDescent="0.3">
      <c r="B15686" s="4" t="s">
        <v>7803</v>
      </c>
      <c r="C15686" s="5">
        <v>0</v>
      </c>
    </row>
    <row r="15687" spans="2:3" x14ac:dyDescent="0.3">
      <c r="B15687" s="4" t="s">
        <v>7492</v>
      </c>
      <c r="C15687" s="5">
        <v>0</v>
      </c>
    </row>
    <row r="15688" spans="2:3" x14ac:dyDescent="0.3">
      <c r="B15688" s="4" t="s">
        <v>7297</v>
      </c>
      <c r="C15688" s="5">
        <v>0</v>
      </c>
    </row>
    <row r="15689" spans="2:3" x14ac:dyDescent="0.3">
      <c r="B15689" s="4" t="s">
        <v>8176</v>
      </c>
      <c r="C15689" s="5">
        <v>0</v>
      </c>
    </row>
    <row r="15690" spans="2:3" x14ac:dyDescent="0.3">
      <c r="B15690" s="4" t="s">
        <v>7068</v>
      </c>
      <c r="C15690" s="5">
        <v>0</v>
      </c>
    </row>
    <row r="15691" spans="2:3" x14ac:dyDescent="0.3">
      <c r="B15691" s="4" t="s">
        <v>8180</v>
      </c>
      <c r="C15691" s="5">
        <v>0</v>
      </c>
    </row>
    <row r="15692" spans="2:3" x14ac:dyDescent="0.3">
      <c r="B15692" s="4" t="s">
        <v>7299</v>
      </c>
      <c r="C15692" s="5">
        <v>0</v>
      </c>
    </row>
    <row r="15693" spans="2:3" x14ac:dyDescent="0.3">
      <c r="B15693" s="4" t="s">
        <v>6853</v>
      </c>
      <c r="C15693" s="5">
        <v>0</v>
      </c>
    </row>
    <row r="15694" spans="2:3" x14ac:dyDescent="0.3">
      <c r="B15694" s="4" t="s">
        <v>7069</v>
      </c>
      <c r="C15694" s="5">
        <v>0</v>
      </c>
    </row>
    <row r="15695" spans="2:3" x14ac:dyDescent="0.3">
      <c r="B15695" s="4" t="s">
        <v>8188</v>
      </c>
      <c r="C15695" s="5">
        <v>0</v>
      </c>
    </row>
    <row r="15696" spans="2:3" x14ac:dyDescent="0.3">
      <c r="B15696" s="4" t="s">
        <v>7808</v>
      </c>
      <c r="C15696" s="5">
        <v>0</v>
      </c>
    </row>
    <row r="15697" spans="2:3" x14ac:dyDescent="0.3">
      <c r="B15697" s="4" t="s">
        <v>8192</v>
      </c>
      <c r="C15697" s="5">
        <v>0</v>
      </c>
    </row>
    <row r="15698" spans="2:3" x14ac:dyDescent="0.3">
      <c r="B15698" s="4" t="s">
        <v>7557</v>
      </c>
      <c r="C15698" s="5">
        <v>0</v>
      </c>
    </row>
    <row r="15699" spans="2:3" x14ac:dyDescent="0.3">
      <c r="B15699" s="4" t="s">
        <v>7664</v>
      </c>
      <c r="C15699" s="5">
        <v>0</v>
      </c>
    </row>
    <row r="15700" spans="2:3" x14ac:dyDescent="0.3">
      <c r="B15700" s="4" t="s">
        <v>7302</v>
      </c>
      <c r="C15700" s="5">
        <v>0</v>
      </c>
    </row>
    <row r="15701" spans="2:3" x14ac:dyDescent="0.3">
      <c r="B15701" s="4" t="s">
        <v>7167</v>
      </c>
      <c r="C15701" s="5">
        <v>0</v>
      </c>
    </row>
    <row r="15702" spans="2:3" x14ac:dyDescent="0.3">
      <c r="B15702" s="4" t="s">
        <v>7811</v>
      </c>
      <c r="C15702" s="5">
        <v>0</v>
      </c>
    </row>
    <row r="15703" spans="2:3" x14ac:dyDescent="0.3">
      <c r="B15703" s="4" t="s">
        <v>7019</v>
      </c>
      <c r="C15703" s="5">
        <v>0</v>
      </c>
    </row>
    <row r="15704" spans="2:3" x14ac:dyDescent="0.3">
      <c r="B15704" s="4" t="s">
        <v>7812</v>
      </c>
      <c r="C15704" s="5">
        <v>0</v>
      </c>
    </row>
    <row r="15705" spans="2:3" x14ac:dyDescent="0.3">
      <c r="B15705" s="4" t="s">
        <v>8208</v>
      </c>
      <c r="C15705" s="5">
        <v>0</v>
      </c>
    </row>
    <row r="15706" spans="2:3" x14ac:dyDescent="0.3">
      <c r="B15706" s="4" t="s">
        <v>7303</v>
      </c>
      <c r="C15706" s="5">
        <v>0</v>
      </c>
    </row>
    <row r="15707" spans="2:3" x14ac:dyDescent="0.3">
      <c r="B15707" s="4" t="s">
        <v>7667</v>
      </c>
      <c r="C15707" s="5">
        <v>0</v>
      </c>
    </row>
    <row r="15708" spans="2:3" x14ac:dyDescent="0.3">
      <c r="B15708" s="4" t="s">
        <v>7071</v>
      </c>
      <c r="C15708" s="5">
        <v>0</v>
      </c>
    </row>
    <row r="15709" spans="2:3" x14ac:dyDescent="0.3">
      <c r="B15709" s="4" t="s">
        <v>7514</v>
      </c>
      <c r="C15709" s="5">
        <v>0</v>
      </c>
    </row>
    <row r="15710" spans="2:3" x14ac:dyDescent="0.3">
      <c r="B15710" s="4" t="s">
        <v>7192</v>
      </c>
      <c r="C15710" s="5">
        <v>0</v>
      </c>
    </row>
    <row r="15711" spans="2:3" x14ac:dyDescent="0.3">
      <c r="B15711" s="4" t="s">
        <v>8220</v>
      </c>
      <c r="C15711" s="5">
        <v>0</v>
      </c>
    </row>
    <row r="15712" spans="2:3" x14ac:dyDescent="0.3">
      <c r="B15712" s="4" t="s">
        <v>7306</v>
      </c>
      <c r="C15712" s="5">
        <v>0</v>
      </c>
    </row>
    <row r="15713" spans="2:3" x14ac:dyDescent="0.3">
      <c r="B15713" s="4" t="s">
        <v>7622</v>
      </c>
      <c r="C15713" s="5">
        <v>0</v>
      </c>
    </row>
    <row r="15714" spans="2:3" x14ac:dyDescent="0.3">
      <c r="B15714" s="4" t="s">
        <v>7817</v>
      </c>
      <c r="C15714" s="5">
        <v>0</v>
      </c>
    </row>
    <row r="15715" spans="2:3" x14ac:dyDescent="0.3">
      <c r="B15715" s="4" t="s">
        <v>7613</v>
      </c>
      <c r="C15715" s="5">
        <v>0</v>
      </c>
    </row>
    <row r="15716" spans="2:3" x14ac:dyDescent="0.3">
      <c r="B15716" s="4" t="s">
        <v>7193</v>
      </c>
      <c r="C15716" s="5">
        <v>0</v>
      </c>
    </row>
    <row r="15717" spans="2:3" x14ac:dyDescent="0.3">
      <c r="B15717" s="4" t="s">
        <v>7022</v>
      </c>
      <c r="C15717" s="5">
        <v>0</v>
      </c>
    </row>
    <row r="15718" spans="2:3" x14ac:dyDescent="0.3">
      <c r="B15718" s="4" t="s">
        <v>7819</v>
      </c>
      <c r="C15718" s="5">
        <v>0</v>
      </c>
    </row>
    <row r="15719" spans="2:3" x14ac:dyDescent="0.3">
      <c r="B15719" s="4" t="s">
        <v>6867</v>
      </c>
      <c r="C15719" s="5">
        <v>0</v>
      </c>
    </row>
    <row r="15720" spans="2:3" x14ac:dyDescent="0.3">
      <c r="B15720" s="4" t="s">
        <v>7308</v>
      </c>
      <c r="C15720" s="5">
        <v>0</v>
      </c>
    </row>
    <row r="15721" spans="2:3" x14ac:dyDescent="0.3">
      <c r="B15721" s="4" t="s">
        <v>7221</v>
      </c>
      <c r="C15721" s="5">
        <v>0</v>
      </c>
    </row>
    <row r="15722" spans="2:3" x14ac:dyDescent="0.3">
      <c r="B15722" s="4" t="s">
        <v>7309</v>
      </c>
      <c r="C15722" s="5">
        <v>0</v>
      </c>
    </row>
    <row r="15723" spans="2:3" x14ac:dyDescent="0.3">
      <c r="B15723" s="4" t="s">
        <v>6990</v>
      </c>
      <c r="C15723" s="5">
        <v>0</v>
      </c>
    </row>
    <row r="15724" spans="2:3" x14ac:dyDescent="0.3">
      <c r="B15724" s="4" t="s">
        <v>7310</v>
      </c>
      <c r="C15724" s="5">
        <v>0</v>
      </c>
    </row>
    <row r="15725" spans="2:3" x14ac:dyDescent="0.3">
      <c r="B15725" s="4" t="s">
        <v>7384</v>
      </c>
      <c r="C15725" s="5">
        <v>0</v>
      </c>
    </row>
    <row r="15726" spans="2:3" x14ac:dyDescent="0.3">
      <c r="B15726" s="4" t="s">
        <v>6800</v>
      </c>
      <c r="C15726" s="5">
        <v>0</v>
      </c>
    </row>
    <row r="15727" spans="2:3" x14ac:dyDescent="0.3">
      <c r="B15727" s="4" t="s">
        <v>7214</v>
      </c>
      <c r="C15727" s="5">
        <v>0</v>
      </c>
    </row>
    <row r="15728" spans="2:3" x14ac:dyDescent="0.3">
      <c r="B15728" s="4" t="s">
        <v>7194</v>
      </c>
      <c r="C15728" s="5">
        <v>0</v>
      </c>
    </row>
    <row r="15729" spans="2:3" x14ac:dyDescent="0.3">
      <c r="B15729" s="4" t="s">
        <v>7969</v>
      </c>
      <c r="C15729" s="5">
        <v>0</v>
      </c>
    </row>
    <row r="15730" spans="2:3" x14ac:dyDescent="0.3">
      <c r="B15730" s="4" t="s">
        <v>7825</v>
      </c>
      <c r="C15730" s="5">
        <v>0</v>
      </c>
    </row>
    <row r="15731" spans="2:3" x14ac:dyDescent="0.3">
      <c r="B15731" s="4" t="s">
        <v>7971</v>
      </c>
      <c r="C15731" s="5">
        <v>0</v>
      </c>
    </row>
    <row r="15732" spans="2:3" x14ac:dyDescent="0.3">
      <c r="B15732" s="4" t="s">
        <v>7313</v>
      </c>
      <c r="C15732" s="5">
        <v>0</v>
      </c>
    </row>
    <row r="15733" spans="2:3" x14ac:dyDescent="0.3">
      <c r="B15733" s="4" t="s">
        <v>6937</v>
      </c>
      <c r="C15733" s="5">
        <v>0</v>
      </c>
    </row>
    <row r="15734" spans="2:3" x14ac:dyDescent="0.3">
      <c r="B15734" s="4" t="s">
        <v>6779</v>
      </c>
      <c r="C15734" s="5">
        <v>0</v>
      </c>
    </row>
    <row r="15735" spans="2:3" x14ac:dyDescent="0.3">
      <c r="B15735" s="4" t="s">
        <v>7184</v>
      </c>
      <c r="C15735" s="5">
        <v>0</v>
      </c>
    </row>
    <row r="15736" spans="2:3" x14ac:dyDescent="0.3">
      <c r="B15736" s="4" t="s">
        <v>6824</v>
      </c>
      <c r="C15736" s="5">
        <v>0</v>
      </c>
    </row>
    <row r="15737" spans="2:3" x14ac:dyDescent="0.3">
      <c r="B15737" s="4" t="s">
        <v>7114</v>
      </c>
      <c r="C15737" s="5">
        <v>0</v>
      </c>
    </row>
    <row r="15738" spans="2:3" x14ac:dyDescent="0.3">
      <c r="B15738" s="4" t="s">
        <v>6825</v>
      </c>
      <c r="C15738" s="5">
        <v>0</v>
      </c>
    </row>
    <row r="15739" spans="2:3" x14ac:dyDescent="0.3">
      <c r="B15739" s="4" t="s">
        <v>6876</v>
      </c>
      <c r="C15739" s="5">
        <v>0</v>
      </c>
    </row>
    <row r="15740" spans="2:3" x14ac:dyDescent="0.3">
      <c r="B15740" s="4" t="s">
        <v>6780</v>
      </c>
      <c r="C15740" s="5">
        <v>0</v>
      </c>
    </row>
    <row r="15741" spans="2:3" x14ac:dyDescent="0.3">
      <c r="B15741" s="4" t="s">
        <v>7648</v>
      </c>
      <c r="C15741" s="5">
        <v>0</v>
      </c>
    </row>
    <row r="15742" spans="2:3" x14ac:dyDescent="0.3">
      <c r="B15742" s="4" t="s">
        <v>6768</v>
      </c>
      <c r="C15742" s="5">
        <v>0</v>
      </c>
    </row>
    <row r="15743" spans="2:3" x14ac:dyDescent="0.3">
      <c r="B15743" s="4" t="s">
        <v>7397</v>
      </c>
      <c r="C15743" s="5">
        <v>0</v>
      </c>
    </row>
    <row r="15744" spans="2:3" x14ac:dyDescent="0.3">
      <c r="B15744" s="4" t="s">
        <v>7316</v>
      </c>
      <c r="C15744" s="5">
        <v>0</v>
      </c>
    </row>
    <row r="15745" spans="2:3" x14ac:dyDescent="0.3">
      <c r="B15745" s="4" t="s">
        <v>7399</v>
      </c>
      <c r="C15745" s="5">
        <v>0</v>
      </c>
    </row>
    <row r="15746" spans="2:3" x14ac:dyDescent="0.3">
      <c r="B15746" s="4" t="s">
        <v>7073</v>
      </c>
      <c r="C15746" s="5">
        <v>0</v>
      </c>
    </row>
    <row r="15747" spans="2:3" x14ac:dyDescent="0.3">
      <c r="B15747" s="4" t="s">
        <v>7987</v>
      </c>
      <c r="C15747" s="5">
        <v>0</v>
      </c>
    </row>
    <row r="15748" spans="2:3" x14ac:dyDescent="0.3">
      <c r="B15748" s="4" t="s">
        <v>7318</v>
      </c>
      <c r="C15748" s="5">
        <v>0</v>
      </c>
    </row>
    <row r="15749" spans="2:3" x14ac:dyDescent="0.3">
      <c r="B15749" s="4" t="s">
        <v>7118</v>
      </c>
      <c r="C15749" s="5">
        <v>0</v>
      </c>
    </row>
    <row r="15750" spans="2:3" x14ac:dyDescent="0.3">
      <c r="B15750" s="4" t="s">
        <v>7835</v>
      </c>
      <c r="C15750" s="5">
        <v>0</v>
      </c>
    </row>
    <row r="15751" spans="2:3" x14ac:dyDescent="0.3">
      <c r="B15751" s="4" t="s">
        <v>7991</v>
      </c>
      <c r="C15751" s="5">
        <v>0</v>
      </c>
    </row>
    <row r="15752" spans="2:3" x14ac:dyDescent="0.3">
      <c r="B15752" s="4" t="s">
        <v>7673</v>
      </c>
      <c r="C15752" s="5">
        <v>0</v>
      </c>
    </row>
    <row r="15753" spans="2:3" x14ac:dyDescent="0.3">
      <c r="B15753" s="4" t="s">
        <v>6939</v>
      </c>
      <c r="C15753" s="5">
        <v>0</v>
      </c>
    </row>
    <row r="15754" spans="2:3" x14ac:dyDescent="0.3">
      <c r="B15754" s="4" t="s">
        <v>6826</v>
      </c>
      <c r="C15754" s="5">
        <v>0</v>
      </c>
    </row>
    <row r="15755" spans="2:3" x14ac:dyDescent="0.3">
      <c r="B15755" s="4" t="s">
        <v>7995</v>
      </c>
      <c r="C15755" s="5">
        <v>0</v>
      </c>
    </row>
    <row r="15756" spans="2:3" x14ac:dyDescent="0.3">
      <c r="B15756" s="4" t="s">
        <v>7838</v>
      </c>
      <c r="C15756" s="5">
        <v>0</v>
      </c>
    </row>
    <row r="15757" spans="2:3" x14ac:dyDescent="0.3">
      <c r="B15757" s="4" t="s">
        <v>7605</v>
      </c>
      <c r="C15757" s="5">
        <v>0</v>
      </c>
    </row>
    <row r="15758" spans="2:3" x14ac:dyDescent="0.3">
      <c r="B15758" s="4" t="s">
        <v>7075</v>
      </c>
      <c r="C15758" s="5">
        <v>0</v>
      </c>
    </row>
    <row r="15759" spans="2:3" x14ac:dyDescent="0.3">
      <c r="B15759" s="4" t="s">
        <v>7406</v>
      </c>
      <c r="C15759" s="5">
        <v>0</v>
      </c>
    </row>
    <row r="15760" spans="2:3" x14ac:dyDescent="0.3">
      <c r="B15760" s="4" t="s">
        <v>7321</v>
      </c>
      <c r="C15760" s="5">
        <v>0</v>
      </c>
    </row>
    <row r="15761" spans="2:3" x14ac:dyDescent="0.3">
      <c r="B15761" s="4" t="s">
        <v>6958</v>
      </c>
      <c r="C15761" s="5">
        <v>0</v>
      </c>
    </row>
    <row r="15762" spans="2:3" x14ac:dyDescent="0.3">
      <c r="B15762" s="4" t="s">
        <v>7225</v>
      </c>
      <c r="C15762" s="5">
        <v>0</v>
      </c>
    </row>
    <row r="15763" spans="2:3" x14ac:dyDescent="0.3">
      <c r="B15763" s="4" t="s">
        <v>7409</v>
      </c>
      <c r="C15763" s="5">
        <v>0</v>
      </c>
    </row>
    <row r="15764" spans="2:3" x14ac:dyDescent="0.3">
      <c r="B15764" s="4" t="s">
        <v>7033</v>
      </c>
      <c r="C15764" s="5">
        <v>0</v>
      </c>
    </row>
    <row r="15765" spans="2:3" x14ac:dyDescent="0.3">
      <c r="B15765" s="4" t="s">
        <v>8005</v>
      </c>
      <c r="C15765" s="5">
        <v>0</v>
      </c>
    </row>
    <row r="15766" spans="2:3" x14ac:dyDescent="0.3">
      <c r="B15766" s="4" t="s">
        <v>7843</v>
      </c>
      <c r="C15766" s="5">
        <v>0</v>
      </c>
    </row>
    <row r="15767" spans="2:3" x14ac:dyDescent="0.3">
      <c r="B15767" s="4" t="s">
        <v>7122</v>
      </c>
      <c r="C15767" s="5">
        <v>0</v>
      </c>
    </row>
    <row r="15768" spans="2:3" x14ac:dyDescent="0.3">
      <c r="B15768" s="4" t="s">
        <v>6905</v>
      </c>
      <c r="C15768" s="5">
        <v>0</v>
      </c>
    </row>
    <row r="15769" spans="2:3" x14ac:dyDescent="0.3">
      <c r="B15769" s="4" t="s">
        <v>7238</v>
      </c>
      <c r="C15769" s="5">
        <v>0</v>
      </c>
    </row>
    <row r="15770" spans="2:3" x14ac:dyDescent="0.3">
      <c r="B15770" s="4" t="s">
        <v>7845</v>
      </c>
      <c r="C15770" s="5">
        <v>0</v>
      </c>
    </row>
    <row r="15771" spans="2:3" x14ac:dyDescent="0.3">
      <c r="B15771" s="4" t="s">
        <v>8011</v>
      </c>
      <c r="C15771" s="5">
        <v>0</v>
      </c>
    </row>
    <row r="15772" spans="2:3" x14ac:dyDescent="0.3">
      <c r="B15772" s="4" t="s">
        <v>7846</v>
      </c>
      <c r="C15772" s="5">
        <v>0</v>
      </c>
    </row>
    <row r="15773" spans="2:3" x14ac:dyDescent="0.3">
      <c r="B15773" s="4" t="s">
        <v>8013</v>
      </c>
      <c r="C15773" s="5">
        <v>0</v>
      </c>
    </row>
    <row r="15774" spans="2:3" x14ac:dyDescent="0.3">
      <c r="B15774" s="4" t="s">
        <v>7847</v>
      </c>
      <c r="C15774" s="5">
        <v>0</v>
      </c>
    </row>
    <row r="15775" spans="2:3" x14ac:dyDescent="0.3">
      <c r="B15775" s="4" t="s">
        <v>6842</v>
      </c>
      <c r="C15775" s="5">
        <v>0</v>
      </c>
    </row>
    <row r="15776" spans="2:3" x14ac:dyDescent="0.3">
      <c r="B15776" s="4" t="s">
        <v>7848</v>
      </c>
      <c r="C15776" s="5">
        <v>0</v>
      </c>
    </row>
    <row r="15777" spans="2:3" x14ac:dyDescent="0.3">
      <c r="B15777" s="4" t="s">
        <v>8017</v>
      </c>
      <c r="C15777" s="5">
        <v>0</v>
      </c>
    </row>
    <row r="15778" spans="2:3" x14ac:dyDescent="0.3">
      <c r="B15778" s="4" t="s">
        <v>7324</v>
      </c>
      <c r="C15778" s="5">
        <v>0</v>
      </c>
    </row>
    <row r="15779" spans="2:3" x14ac:dyDescent="0.3">
      <c r="B15779" s="4" t="s">
        <v>7123</v>
      </c>
      <c r="C15779" s="5">
        <v>0</v>
      </c>
    </row>
    <row r="15780" spans="2:3" x14ac:dyDescent="0.3">
      <c r="B15780" s="4" t="s">
        <v>7850</v>
      </c>
      <c r="C15780" s="5">
        <v>0</v>
      </c>
    </row>
    <row r="15781" spans="2:3" x14ac:dyDescent="0.3">
      <c r="B15781" s="4" t="s">
        <v>8021</v>
      </c>
      <c r="C15781" s="5">
        <v>0</v>
      </c>
    </row>
    <row r="15782" spans="2:3" x14ac:dyDescent="0.3">
      <c r="B15782" s="4" t="s">
        <v>6977</v>
      </c>
      <c r="C15782" s="5">
        <v>0</v>
      </c>
    </row>
    <row r="15783" spans="2:3" x14ac:dyDescent="0.3">
      <c r="B15783" s="4" t="s">
        <v>7415</v>
      </c>
      <c r="C15783" s="5">
        <v>0</v>
      </c>
    </row>
    <row r="15784" spans="2:3" x14ac:dyDescent="0.3">
      <c r="B15784" s="4" t="s">
        <v>7079</v>
      </c>
      <c r="C15784" s="5">
        <v>0</v>
      </c>
    </row>
    <row r="15785" spans="2:3" x14ac:dyDescent="0.3">
      <c r="B15785" s="4" t="s">
        <v>8025</v>
      </c>
      <c r="C15785" s="5">
        <v>0</v>
      </c>
    </row>
    <row r="15786" spans="2:3" x14ac:dyDescent="0.3">
      <c r="B15786" s="4" t="s">
        <v>6781</v>
      </c>
      <c r="C15786" s="5">
        <v>0</v>
      </c>
    </row>
    <row r="15787" spans="2:3" x14ac:dyDescent="0.3">
      <c r="B15787" s="4" t="s">
        <v>7418</v>
      </c>
      <c r="C15787" s="5">
        <v>0</v>
      </c>
    </row>
    <row r="15788" spans="2:3" x14ac:dyDescent="0.3">
      <c r="B15788" s="4" t="s">
        <v>7634</v>
      </c>
      <c r="C15788" s="5">
        <v>0</v>
      </c>
    </row>
    <row r="15789" spans="2:3" x14ac:dyDescent="0.3">
      <c r="B15789" s="4" t="s">
        <v>8029</v>
      </c>
      <c r="C15789" s="5">
        <v>0</v>
      </c>
    </row>
    <row r="15790" spans="2:3" x14ac:dyDescent="0.3">
      <c r="B15790" s="4" t="s">
        <v>6809</v>
      </c>
      <c r="C15790" s="5">
        <v>0</v>
      </c>
    </row>
    <row r="15791" spans="2:3" x14ac:dyDescent="0.3">
      <c r="B15791" s="4" t="s">
        <v>8031</v>
      </c>
      <c r="C15791" s="5">
        <v>0</v>
      </c>
    </row>
    <row r="15792" spans="2:3" x14ac:dyDescent="0.3">
      <c r="B15792" s="4" t="s">
        <v>7329</v>
      </c>
      <c r="C15792" s="5">
        <v>0</v>
      </c>
    </row>
    <row r="15793" spans="2:3" x14ac:dyDescent="0.3">
      <c r="B15793" s="4" t="s">
        <v>8033</v>
      </c>
      <c r="C15793" s="5">
        <v>0</v>
      </c>
    </row>
    <row r="15794" spans="2:3" x14ac:dyDescent="0.3">
      <c r="B15794" s="4" t="s">
        <v>7240</v>
      </c>
      <c r="C15794" s="5">
        <v>0</v>
      </c>
    </row>
    <row r="15795" spans="2:3" x14ac:dyDescent="0.3">
      <c r="B15795" s="4" t="s">
        <v>8035</v>
      </c>
      <c r="C15795" s="5">
        <v>0</v>
      </c>
    </row>
    <row r="15796" spans="2:3" x14ac:dyDescent="0.3">
      <c r="B15796" s="4" t="s">
        <v>6732</v>
      </c>
      <c r="C15796" s="5">
        <v>0</v>
      </c>
    </row>
    <row r="15797" spans="2:3" x14ac:dyDescent="0.3">
      <c r="B15797" s="4" t="s">
        <v>7423</v>
      </c>
      <c r="C15797" s="5">
        <v>0</v>
      </c>
    </row>
    <row r="15798" spans="2:3" x14ac:dyDescent="0.3">
      <c r="B15798" s="4" t="s">
        <v>7532</v>
      </c>
      <c r="C15798" s="5">
        <v>0</v>
      </c>
    </row>
    <row r="15799" spans="2:3" x14ac:dyDescent="0.3">
      <c r="B15799" s="4" t="s">
        <v>7129</v>
      </c>
      <c r="C15799" s="5">
        <v>0</v>
      </c>
    </row>
    <row r="15800" spans="2:3" x14ac:dyDescent="0.3">
      <c r="B15800" s="4" t="s">
        <v>7860</v>
      </c>
      <c r="C15800" s="5">
        <v>0</v>
      </c>
    </row>
    <row r="15801" spans="2:3" x14ac:dyDescent="0.3">
      <c r="B15801" s="4" t="s">
        <v>6999</v>
      </c>
      <c r="C15801" s="5">
        <v>0</v>
      </c>
    </row>
    <row r="15802" spans="2:3" x14ac:dyDescent="0.3">
      <c r="B15802" s="4" t="s">
        <v>6747</v>
      </c>
      <c r="C15802" s="5">
        <v>0</v>
      </c>
    </row>
    <row r="15803" spans="2:3" x14ac:dyDescent="0.3">
      <c r="B15803" s="4" t="s">
        <v>7000</v>
      </c>
      <c r="C15803" s="5">
        <v>0</v>
      </c>
    </row>
    <row r="15804" spans="2:3" x14ac:dyDescent="0.3">
      <c r="B15804" s="4" t="s">
        <v>6783</v>
      </c>
      <c r="C15804" s="5">
        <v>0</v>
      </c>
    </row>
    <row r="15805" spans="2:3" x14ac:dyDescent="0.3">
      <c r="B15805" s="4" t="s">
        <v>7652</v>
      </c>
      <c r="C15805" s="5">
        <v>0</v>
      </c>
    </row>
    <row r="15806" spans="2:3" x14ac:dyDescent="0.3">
      <c r="B15806" s="4" t="s">
        <v>7863</v>
      </c>
      <c r="C15806" s="5">
        <v>0</v>
      </c>
    </row>
    <row r="15807" spans="2:3" x14ac:dyDescent="0.3">
      <c r="B15807" s="4" t="s">
        <v>6846</v>
      </c>
      <c r="C15807" s="5">
        <v>0</v>
      </c>
    </row>
    <row r="15808" spans="2:3" x14ac:dyDescent="0.3">
      <c r="B15808" s="4" t="s">
        <v>7334</v>
      </c>
      <c r="C15808" s="5">
        <v>0</v>
      </c>
    </row>
    <row r="15809" spans="2:3" x14ac:dyDescent="0.3">
      <c r="B15809" s="4" t="s">
        <v>8049</v>
      </c>
      <c r="C15809" s="5">
        <v>0</v>
      </c>
    </row>
    <row r="15810" spans="2:3" x14ac:dyDescent="0.3">
      <c r="B15810" s="4" t="s">
        <v>6829</v>
      </c>
      <c r="C15810" s="5">
        <v>0</v>
      </c>
    </row>
    <row r="15811" spans="2:3" x14ac:dyDescent="0.3">
      <c r="B15811" s="4" t="s">
        <v>7244</v>
      </c>
      <c r="C15811" s="5">
        <v>0</v>
      </c>
    </row>
    <row r="15812" spans="2:3" x14ac:dyDescent="0.3">
      <c r="B15812" s="4" t="s">
        <v>7034</v>
      </c>
      <c r="C15812" s="5">
        <v>0</v>
      </c>
    </row>
    <row r="15813" spans="2:3" x14ac:dyDescent="0.3">
      <c r="B15813" s="4" t="s">
        <v>8053</v>
      </c>
      <c r="C15813" s="5">
        <v>0</v>
      </c>
    </row>
    <row r="15814" spans="2:3" x14ac:dyDescent="0.3">
      <c r="B15814" s="4" t="s">
        <v>7081</v>
      </c>
      <c r="C15814" s="5">
        <v>0</v>
      </c>
    </row>
    <row r="15815" spans="2:3" x14ac:dyDescent="0.3">
      <c r="B15815" s="4" t="s">
        <v>7134</v>
      </c>
      <c r="C15815" s="5">
        <v>0</v>
      </c>
    </row>
    <row r="15816" spans="2:3" x14ac:dyDescent="0.3">
      <c r="B15816" s="4" t="s">
        <v>7868</v>
      </c>
      <c r="C15816" s="5">
        <v>0</v>
      </c>
    </row>
    <row r="15817" spans="2:3" x14ac:dyDescent="0.3">
      <c r="B15817" s="4" t="s">
        <v>8057</v>
      </c>
      <c r="C15817" s="5">
        <v>0</v>
      </c>
    </row>
    <row r="15818" spans="2:3" x14ac:dyDescent="0.3">
      <c r="B15818" s="4" t="s">
        <v>7082</v>
      </c>
      <c r="C15818" s="5">
        <v>0</v>
      </c>
    </row>
    <row r="15819" spans="2:3" x14ac:dyDescent="0.3">
      <c r="B15819" s="4" t="s">
        <v>7136</v>
      </c>
      <c r="C15819" s="5">
        <v>0</v>
      </c>
    </row>
    <row r="15820" spans="2:3" x14ac:dyDescent="0.3">
      <c r="B15820" s="4" t="s">
        <v>6736</v>
      </c>
      <c r="C15820" s="5">
        <v>0</v>
      </c>
    </row>
    <row r="15821" spans="2:3" x14ac:dyDescent="0.3">
      <c r="B15821" s="4" t="s">
        <v>8061</v>
      </c>
      <c r="C15821" s="5">
        <v>0</v>
      </c>
    </row>
    <row r="15822" spans="2:3" x14ac:dyDescent="0.3">
      <c r="B15822" s="4" t="s">
        <v>7337</v>
      </c>
      <c r="C15822" s="5">
        <v>0</v>
      </c>
    </row>
    <row r="15823" spans="2:3" x14ac:dyDescent="0.3">
      <c r="B15823" s="4" t="s">
        <v>8063</v>
      </c>
      <c r="C15823" s="5">
        <v>0</v>
      </c>
    </row>
    <row r="15824" spans="2:3" x14ac:dyDescent="0.3">
      <c r="B15824" s="4" t="s">
        <v>7872</v>
      </c>
      <c r="C15824" s="5">
        <v>0</v>
      </c>
    </row>
    <row r="15825" spans="2:3" x14ac:dyDescent="0.3">
      <c r="B15825" s="4" t="s">
        <v>7653</v>
      </c>
      <c r="C15825" s="5">
        <v>0</v>
      </c>
    </row>
    <row r="15826" spans="2:3" x14ac:dyDescent="0.3">
      <c r="B15826" s="4" t="s">
        <v>7083</v>
      </c>
      <c r="C15826" s="5">
        <v>0</v>
      </c>
    </row>
    <row r="15827" spans="2:3" x14ac:dyDescent="0.3">
      <c r="B15827" s="4" t="s">
        <v>7440</v>
      </c>
      <c r="C15827" s="5">
        <v>0</v>
      </c>
    </row>
    <row r="15828" spans="2:3" x14ac:dyDescent="0.3">
      <c r="B15828" s="4" t="s">
        <v>7566</v>
      </c>
      <c r="C15828" s="5">
        <v>0</v>
      </c>
    </row>
    <row r="15829" spans="2:3" x14ac:dyDescent="0.3">
      <c r="B15829" s="4" t="s">
        <v>6848</v>
      </c>
      <c r="C15829" s="5">
        <v>0</v>
      </c>
    </row>
    <row r="15830" spans="2:3" x14ac:dyDescent="0.3">
      <c r="B15830" s="4" t="s">
        <v>7875</v>
      </c>
      <c r="C15830" s="5">
        <v>0</v>
      </c>
    </row>
    <row r="15831" spans="2:3" x14ac:dyDescent="0.3">
      <c r="B15831" s="4" t="s">
        <v>8071</v>
      </c>
      <c r="C15831" s="5">
        <v>0</v>
      </c>
    </row>
    <row r="15832" spans="2:3" x14ac:dyDescent="0.3">
      <c r="B15832" s="4" t="s">
        <v>7084</v>
      </c>
      <c r="C15832" s="5">
        <v>0</v>
      </c>
    </row>
    <row r="15833" spans="2:3" x14ac:dyDescent="0.3">
      <c r="B15833" s="4" t="s">
        <v>7441</v>
      </c>
      <c r="C15833" s="5">
        <v>0</v>
      </c>
    </row>
    <row r="15834" spans="2:3" x14ac:dyDescent="0.3">
      <c r="B15834" s="4" t="s">
        <v>7877</v>
      </c>
      <c r="C15834" s="5">
        <v>0</v>
      </c>
    </row>
    <row r="15835" spans="2:3" x14ac:dyDescent="0.3">
      <c r="B15835" s="4" t="s">
        <v>8075</v>
      </c>
      <c r="C15835" s="5">
        <v>0</v>
      </c>
    </row>
    <row r="15836" spans="2:3" x14ac:dyDescent="0.3">
      <c r="B15836" s="4" t="s">
        <v>7878</v>
      </c>
      <c r="C15836" s="5">
        <v>0</v>
      </c>
    </row>
    <row r="15837" spans="2:3" x14ac:dyDescent="0.3">
      <c r="B15837" s="4" t="s">
        <v>7578</v>
      </c>
      <c r="C15837" s="5">
        <v>0</v>
      </c>
    </row>
    <row r="15838" spans="2:3" x14ac:dyDescent="0.3">
      <c r="B15838" s="4" t="s">
        <v>6784</v>
      </c>
      <c r="C15838" s="5">
        <v>0</v>
      </c>
    </row>
    <row r="15839" spans="2:3" x14ac:dyDescent="0.3">
      <c r="B15839" s="4" t="s">
        <v>8079</v>
      </c>
      <c r="C15839" s="5">
        <v>0</v>
      </c>
    </row>
    <row r="15840" spans="2:3" x14ac:dyDescent="0.3">
      <c r="B15840" s="4" t="s">
        <v>7226</v>
      </c>
      <c r="C15840" s="5">
        <v>0</v>
      </c>
    </row>
    <row r="15841" spans="2:3" x14ac:dyDescent="0.3">
      <c r="B15841" s="4" t="s">
        <v>8081</v>
      </c>
      <c r="C15841" s="5">
        <v>0</v>
      </c>
    </row>
    <row r="15842" spans="2:3" x14ac:dyDescent="0.3">
      <c r="B15842" s="4" t="s">
        <v>7198</v>
      </c>
      <c r="C15842" s="5">
        <v>0</v>
      </c>
    </row>
    <row r="15843" spans="2:3" x14ac:dyDescent="0.3">
      <c r="B15843" s="4" t="s">
        <v>8083</v>
      </c>
      <c r="C15843" s="5">
        <v>0</v>
      </c>
    </row>
    <row r="15844" spans="2:3" x14ac:dyDescent="0.3">
      <c r="B15844" s="4" t="s">
        <v>7882</v>
      </c>
      <c r="C15844" s="5">
        <v>0</v>
      </c>
    </row>
    <row r="15845" spans="2:3" x14ac:dyDescent="0.3">
      <c r="B15845" s="4" t="s">
        <v>8085</v>
      </c>
      <c r="C15845" s="5">
        <v>0</v>
      </c>
    </row>
    <row r="15846" spans="2:3" x14ac:dyDescent="0.3">
      <c r="B15846" s="4" t="s">
        <v>7601</v>
      </c>
      <c r="C15846" s="5">
        <v>0</v>
      </c>
    </row>
    <row r="15847" spans="2:3" x14ac:dyDescent="0.3">
      <c r="B15847" s="4" t="s">
        <v>8087</v>
      </c>
      <c r="C15847" s="5">
        <v>0</v>
      </c>
    </row>
    <row r="15848" spans="2:3" x14ac:dyDescent="0.3">
      <c r="B15848" s="4" t="s">
        <v>6833</v>
      </c>
      <c r="C15848" s="5">
        <v>0</v>
      </c>
    </row>
    <row r="15849" spans="2:3" x14ac:dyDescent="0.3">
      <c r="B15849" s="4" t="s">
        <v>7447</v>
      </c>
      <c r="C15849" s="5">
        <v>0</v>
      </c>
    </row>
    <row r="15850" spans="2:3" x14ac:dyDescent="0.3">
      <c r="B15850" s="4" t="s">
        <v>7044</v>
      </c>
      <c r="C15850" s="5">
        <v>0</v>
      </c>
    </row>
    <row r="15851" spans="2:3" x14ac:dyDescent="0.3">
      <c r="B15851" s="4" t="s">
        <v>7608</v>
      </c>
      <c r="C15851" s="5">
        <v>0</v>
      </c>
    </row>
    <row r="15852" spans="2:3" x14ac:dyDescent="0.3">
      <c r="B15852" s="4" t="s">
        <v>7886</v>
      </c>
      <c r="C15852" s="5">
        <v>0</v>
      </c>
    </row>
    <row r="15853" spans="2:3" x14ac:dyDescent="0.3">
      <c r="B15853" s="4" t="s">
        <v>7140</v>
      </c>
      <c r="C15853" s="5">
        <v>0</v>
      </c>
    </row>
    <row r="15854" spans="2:3" x14ac:dyDescent="0.3">
      <c r="B15854" s="4" t="s">
        <v>7344</v>
      </c>
      <c r="C15854" s="5">
        <v>0</v>
      </c>
    </row>
    <row r="15855" spans="2:3" x14ac:dyDescent="0.3">
      <c r="B15855" s="4" t="s">
        <v>8095</v>
      </c>
      <c r="C15855" s="5">
        <v>0</v>
      </c>
    </row>
    <row r="15856" spans="2:3" x14ac:dyDescent="0.3">
      <c r="B15856" s="4" t="s">
        <v>7888</v>
      </c>
      <c r="C15856" s="5">
        <v>0</v>
      </c>
    </row>
    <row r="15857" spans="2:3" x14ac:dyDescent="0.3">
      <c r="B15857" s="4" t="s">
        <v>7655</v>
      </c>
      <c r="C15857" s="5">
        <v>0</v>
      </c>
    </row>
    <row r="15858" spans="2:3" x14ac:dyDescent="0.3">
      <c r="B15858" s="4" t="s">
        <v>7889</v>
      </c>
      <c r="C15858" s="5">
        <v>0</v>
      </c>
    </row>
    <row r="15859" spans="2:3" x14ac:dyDescent="0.3">
      <c r="B15859" s="4" t="s">
        <v>7201</v>
      </c>
      <c r="C15859" s="5">
        <v>0</v>
      </c>
    </row>
    <row r="15860" spans="2:3" x14ac:dyDescent="0.3">
      <c r="B15860" s="4" t="s">
        <v>6834</v>
      </c>
      <c r="C15860" s="5">
        <v>0</v>
      </c>
    </row>
    <row r="15861" spans="2:3" x14ac:dyDescent="0.3">
      <c r="B15861" s="4" t="s">
        <v>8101</v>
      </c>
      <c r="C15861" s="5">
        <v>0</v>
      </c>
    </row>
    <row r="15862" spans="2:3" x14ac:dyDescent="0.3">
      <c r="B15862" s="4" t="s">
        <v>7891</v>
      </c>
      <c r="C15862" s="5">
        <v>0</v>
      </c>
    </row>
    <row r="15863" spans="2:3" x14ac:dyDescent="0.3">
      <c r="B15863" s="4" t="s">
        <v>8103</v>
      </c>
      <c r="C15863" s="5">
        <v>0</v>
      </c>
    </row>
    <row r="15864" spans="2:3" x14ac:dyDescent="0.3">
      <c r="B15864" s="4" t="s">
        <v>7892</v>
      </c>
      <c r="C15864" s="5">
        <v>0</v>
      </c>
    </row>
    <row r="15865" spans="2:3" x14ac:dyDescent="0.3">
      <c r="B15865" s="4" t="s">
        <v>6743</v>
      </c>
      <c r="C15865" s="5">
        <v>0</v>
      </c>
    </row>
    <row r="15866" spans="2:3" x14ac:dyDescent="0.3">
      <c r="B15866" s="4" t="s">
        <v>7568</v>
      </c>
      <c r="C15866" s="5">
        <v>0</v>
      </c>
    </row>
    <row r="15867" spans="2:3" x14ac:dyDescent="0.3">
      <c r="B15867" s="4" t="s">
        <v>6763</v>
      </c>
      <c r="C15867" s="5">
        <v>0</v>
      </c>
    </row>
    <row r="15868" spans="2:3" x14ac:dyDescent="0.3">
      <c r="B15868" s="4" t="s">
        <v>8258</v>
      </c>
      <c r="C15868" s="5">
        <v>0</v>
      </c>
    </row>
    <row r="15869" spans="2:3" x14ac:dyDescent="0.3">
      <c r="B15869" s="4" t="s">
        <v>7616</v>
      </c>
      <c r="C15869" s="5">
        <v>0</v>
      </c>
    </row>
    <row r="15870" spans="2:3" x14ac:dyDescent="0.3">
      <c r="B15870" s="4" t="s">
        <v>7180</v>
      </c>
      <c r="C15870" s="5">
        <v>0</v>
      </c>
    </row>
    <row r="15871" spans="2:3" x14ac:dyDescent="0.3">
      <c r="B15871" s="4" t="s">
        <v>6896</v>
      </c>
      <c r="C15871" s="5">
        <v>0</v>
      </c>
    </row>
    <row r="15872" spans="2:3" x14ac:dyDescent="0.3">
      <c r="B15872" s="4" t="s">
        <v>7346</v>
      </c>
      <c r="C15872" s="5">
        <v>0</v>
      </c>
    </row>
    <row r="15873" spans="2:3" x14ac:dyDescent="0.3">
      <c r="B15873" s="4" t="s">
        <v>7202</v>
      </c>
      <c r="C15873" s="5">
        <v>0</v>
      </c>
    </row>
    <row r="15874" spans="2:3" x14ac:dyDescent="0.3">
      <c r="B15874" s="4" t="s">
        <v>7675</v>
      </c>
      <c r="C15874" s="5">
        <v>0</v>
      </c>
    </row>
    <row r="15875" spans="2:3" x14ac:dyDescent="0.3">
      <c r="B15875" s="4" t="s">
        <v>7463</v>
      </c>
      <c r="C15875" s="5">
        <v>0</v>
      </c>
    </row>
    <row r="15876" spans="2:3" x14ac:dyDescent="0.3">
      <c r="B15876" s="4" t="s">
        <v>6786</v>
      </c>
      <c r="C15876" s="5">
        <v>0</v>
      </c>
    </row>
    <row r="15877" spans="2:3" x14ac:dyDescent="0.3">
      <c r="B15877" s="4" t="s">
        <v>8117</v>
      </c>
      <c r="C15877" s="5">
        <v>0</v>
      </c>
    </row>
    <row r="15878" spans="2:3" x14ac:dyDescent="0.3">
      <c r="B15878" s="4" t="s">
        <v>7899</v>
      </c>
      <c r="C15878" s="5">
        <v>0</v>
      </c>
    </row>
    <row r="15879" spans="2:3" x14ac:dyDescent="0.3">
      <c r="B15879" s="4" t="s">
        <v>7466</v>
      </c>
      <c r="C15879" s="5">
        <v>0</v>
      </c>
    </row>
    <row r="15880" spans="2:3" x14ac:dyDescent="0.3">
      <c r="B15880" s="4" t="s">
        <v>7349</v>
      </c>
      <c r="C15880" s="5">
        <v>0</v>
      </c>
    </row>
    <row r="15881" spans="2:3" x14ac:dyDescent="0.3">
      <c r="B15881" s="4" t="s">
        <v>8121</v>
      </c>
      <c r="C15881" s="5">
        <v>0</v>
      </c>
    </row>
    <row r="15882" spans="2:3" x14ac:dyDescent="0.3">
      <c r="B15882" s="4" t="s">
        <v>6981</v>
      </c>
      <c r="C15882" s="5">
        <v>0</v>
      </c>
    </row>
    <row r="15883" spans="2:3" x14ac:dyDescent="0.3">
      <c r="B15883" s="4" t="s">
        <v>7011</v>
      </c>
      <c r="C15883" s="5">
        <v>0</v>
      </c>
    </row>
    <row r="15884" spans="2:3" x14ac:dyDescent="0.3">
      <c r="B15884" s="4" t="s">
        <v>7902</v>
      </c>
      <c r="C15884" s="5">
        <v>0</v>
      </c>
    </row>
    <row r="15885" spans="2:3" x14ac:dyDescent="0.3">
      <c r="B15885" s="4" t="s">
        <v>8125</v>
      </c>
      <c r="C15885" s="5">
        <v>0</v>
      </c>
    </row>
    <row r="15886" spans="2:3" x14ac:dyDescent="0.3">
      <c r="B15886" s="4" t="s">
        <v>7569</v>
      </c>
      <c r="C15886" s="5">
        <v>0</v>
      </c>
    </row>
    <row r="15887" spans="2:3" x14ac:dyDescent="0.3">
      <c r="B15887" s="4" t="s">
        <v>8127</v>
      </c>
      <c r="C15887" s="5">
        <v>0</v>
      </c>
    </row>
    <row r="15888" spans="2:3" x14ac:dyDescent="0.3">
      <c r="B15888" s="4" t="s">
        <v>6751</v>
      </c>
      <c r="C15888" s="5">
        <v>0</v>
      </c>
    </row>
    <row r="15889" spans="2:3" x14ac:dyDescent="0.3">
      <c r="B15889" s="4" t="s">
        <v>7582</v>
      </c>
      <c r="C15889" s="5">
        <v>0</v>
      </c>
    </row>
    <row r="15890" spans="2:3" x14ac:dyDescent="0.3">
      <c r="B15890" s="4" t="s">
        <v>7089</v>
      </c>
      <c r="C15890" s="5">
        <v>0</v>
      </c>
    </row>
    <row r="15891" spans="2:3" x14ac:dyDescent="0.3">
      <c r="B15891" s="4" t="s">
        <v>8131</v>
      </c>
      <c r="C15891" s="5">
        <v>0</v>
      </c>
    </row>
    <row r="15892" spans="2:3" x14ac:dyDescent="0.3">
      <c r="B15892" s="4" t="s">
        <v>7906</v>
      </c>
      <c r="C15892" s="5">
        <v>0</v>
      </c>
    </row>
    <row r="15893" spans="2:3" x14ac:dyDescent="0.3">
      <c r="B15893" s="4" t="s">
        <v>7471</v>
      </c>
      <c r="C15893" s="5">
        <v>0</v>
      </c>
    </row>
    <row r="15894" spans="2:3" x14ac:dyDescent="0.3">
      <c r="B15894" s="4" t="s">
        <v>7639</v>
      </c>
      <c r="C15894" s="5">
        <v>0</v>
      </c>
    </row>
    <row r="15895" spans="2:3" x14ac:dyDescent="0.3">
      <c r="B15895" s="4" t="s">
        <v>8135</v>
      </c>
      <c r="C15895" s="5">
        <v>0</v>
      </c>
    </row>
    <row r="15896" spans="2:3" x14ac:dyDescent="0.3">
      <c r="B15896" s="4" t="s">
        <v>6837</v>
      </c>
      <c r="C15896" s="5">
        <v>0</v>
      </c>
    </row>
    <row r="15897" spans="2:3" x14ac:dyDescent="0.3">
      <c r="B15897" s="4" t="s">
        <v>7234</v>
      </c>
      <c r="C15897" s="5">
        <v>0</v>
      </c>
    </row>
    <row r="15898" spans="2:3" x14ac:dyDescent="0.3">
      <c r="B15898" s="4" t="s">
        <v>7640</v>
      </c>
      <c r="C15898" s="5">
        <v>0</v>
      </c>
    </row>
    <row r="15899" spans="2:3" x14ac:dyDescent="0.3">
      <c r="B15899" s="4" t="s">
        <v>8139</v>
      </c>
      <c r="C15899" s="5">
        <v>0</v>
      </c>
    </row>
    <row r="15900" spans="2:3" x14ac:dyDescent="0.3">
      <c r="B15900" s="4" t="s">
        <v>7092</v>
      </c>
      <c r="C15900" s="5">
        <v>0</v>
      </c>
    </row>
    <row r="15901" spans="2:3" x14ac:dyDescent="0.3">
      <c r="B15901" s="4" t="s">
        <v>7474</v>
      </c>
      <c r="C15901" s="5">
        <v>0</v>
      </c>
    </row>
    <row r="15902" spans="2:3" x14ac:dyDescent="0.3">
      <c r="B15902" s="4" t="s">
        <v>7911</v>
      </c>
      <c r="C15902" s="5">
        <v>0</v>
      </c>
    </row>
    <row r="15903" spans="2:3" x14ac:dyDescent="0.3">
      <c r="B15903" s="4" t="s">
        <v>7152</v>
      </c>
      <c r="C15903" s="5">
        <v>0</v>
      </c>
    </row>
    <row r="15904" spans="2:3" x14ac:dyDescent="0.3">
      <c r="B15904" s="4" t="s">
        <v>7356</v>
      </c>
      <c r="C15904" s="5">
        <v>0</v>
      </c>
    </row>
    <row r="15905" spans="2:3" x14ac:dyDescent="0.3">
      <c r="B15905" s="4" t="s">
        <v>7476</v>
      </c>
      <c r="C15905" s="5">
        <v>0</v>
      </c>
    </row>
    <row r="15906" spans="2:3" x14ac:dyDescent="0.3">
      <c r="B15906" s="4" t="s">
        <v>7913</v>
      </c>
      <c r="C15906" s="5">
        <v>0</v>
      </c>
    </row>
    <row r="15907" spans="2:3" x14ac:dyDescent="0.3">
      <c r="B15907" s="4" t="s">
        <v>7153</v>
      </c>
      <c r="C15907" s="5">
        <v>0</v>
      </c>
    </row>
    <row r="15908" spans="2:3" x14ac:dyDescent="0.3">
      <c r="B15908" s="4" t="s">
        <v>7570</v>
      </c>
      <c r="C15908" s="5">
        <v>0</v>
      </c>
    </row>
    <row r="15909" spans="2:3" x14ac:dyDescent="0.3">
      <c r="B15909" s="4" t="s">
        <v>7013</v>
      </c>
      <c r="C15909" s="5">
        <v>0</v>
      </c>
    </row>
    <row r="15910" spans="2:3" x14ac:dyDescent="0.3">
      <c r="B15910" s="4" t="s">
        <v>6748</v>
      </c>
      <c r="C15910" s="5">
        <v>0</v>
      </c>
    </row>
    <row r="15911" spans="2:3" x14ac:dyDescent="0.3">
      <c r="B15911" s="4" t="s">
        <v>7155</v>
      </c>
      <c r="C15911" s="5">
        <v>0</v>
      </c>
    </row>
    <row r="15912" spans="2:3" x14ac:dyDescent="0.3">
      <c r="B15912" s="4" t="s">
        <v>7916</v>
      </c>
      <c r="C15912" s="5">
        <v>0</v>
      </c>
    </row>
    <row r="15913" spans="2:3" x14ac:dyDescent="0.3">
      <c r="B15913" s="4" t="s">
        <v>8153</v>
      </c>
      <c r="C15913" s="5">
        <v>0</v>
      </c>
    </row>
    <row r="15914" spans="2:3" x14ac:dyDescent="0.3">
      <c r="B15914" s="4" t="s">
        <v>7093</v>
      </c>
      <c r="C15914" s="5">
        <v>0</v>
      </c>
    </row>
    <row r="15915" spans="2:3" x14ac:dyDescent="0.3">
      <c r="B15915" s="4" t="s">
        <v>6949</v>
      </c>
      <c r="C15915" s="5">
        <v>0</v>
      </c>
    </row>
    <row r="15916" spans="2:3" x14ac:dyDescent="0.3">
      <c r="B15916" s="4" t="s">
        <v>7918</v>
      </c>
      <c r="C15916" s="5">
        <v>0</v>
      </c>
    </row>
    <row r="15917" spans="2:3" x14ac:dyDescent="0.3">
      <c r="B15917" s="4" t="s">
        <v>7483</v>
      </c>
      <c r="C15917" s="5">
        <v>0</v>
      </c>
    </row>
    <row r="15918" spans="2:3" x14ac:dyDescent="0.3">
      <c r="B15918" s="4" t="s">
        <v>7641</v>
      </c>
      <c r="C15918" s="5">
        <v>0</v>
      </c>
    </row>
    <row r="15919" spans="2:3" x14ac:dyDescent="0.3">
      <c r="B15919" s="4" t="s">
        <v>7047</v>
      </c>
      <c r="C15919" s="5">
        <v>0</v>
      </c>
    </row>
    <row r="15920" spans="2:3" x14ac:dyDescent="0.3">
      <c r="B15920" s="4" t="s">
        <v>8252</v>
      </c>
      <c r="C15920" s="5">
        <v>0</v>
      </c>
    </row>
    <row r="15921" spans="2:3" x14ac:dyDescent="0.3">
      <c r="B15921" s="4" t="s">
        <v>7485</v>
      </c>
      <c r="C15921" s="5">
        <v>0</v>
      </c>
    </row>
    <row r="15922" spans="2:3" x14ac:dyDescent="0.3">
      <c r="B15922" s="4" t="s">
        <v>7179</v>
      </c>
      <c r="C15922" s="5">
        <v>0</v>
      </c>
    </row>
    <row r="15923" spans="2:3" x14ac:dyDescent="0.3">
      <c r="B15923" s="4" t="s">
        <v>7487</v>
      </c>
      <c r="C15923" s="5">
        <v>0</v>
      </c>
    </row>
    <row r="15924" spans="2:3" x14ac:dyDescent="0.3">
      <c r="B15924" s="4" t="s">
        <v>7050</v>
      </c>
      <c r="C15924" s="5">
        <v>0</v>
      </c>
    </row>
    <row r="15925" spans="2:3" x14ac:dyDescent="0.3">
      <c r="B15925" s="4" t="s">
        <v>8165</v>
      </c>
      <c r="C15925" s="5">
        <v>0</v>
      </c>
    </row>
    <row r="15926" spans="2:3" x14ac:dyDescent="0.3">
      <c r="B15926" s="4" t="s">
        <v>7923</v>
      </c>
      <c r="C15926" s="5">
        <v>0</v>
      </c>
    </row>
    <row r="15927" spans="2:3" x14ac:dyDescent="0.3">
      <c r="B15927" s="4" t="s">
        <v>8167</v>
      </c>
      <c r="C15927" s="5">
        <v>0</v>
      </c>
    </row>
    <row r="15928" spans="2:3" x14ac:dyDescent="0.3">
      <c r="B15928" s="4" t="s">
        <v>6932</v>
      </c>
      <c r="C15928" s="5">
        <v>0</v>
      </c>
    </row>
    <row r="15929" spans="2:3" x14ac:dyDescent="0.3">
      <c r="B15929" s="4" t="s">
        <v>7491</v>
      </c>
      <c r="C15929" s="5">
        <v>0</v>
      </c>
    </row>
    <row r="15930" spans="2:3" x14ac:dyDescent="0.3">
      <c r="B15930" s="4" t="s">
        <v>7925</v>
      </c>
      <c r="C15930" s="5">
        <v>0</v>
      </c>
    </row>
    <row r="15931" spans="2:3" x14ac:dyDescent="0.3">
      <c r="B15931" s="4" t="s">
        <v>8171</v>
      </c>
      <c r="C15931" s="5">
        <v>0</v>
      </c>
    </row>
    <row r="15932" spans="2:3" x14ac:dyDescent="0.3">
      <c r="B15932" s="4" t="s">
        <v>7096</v>
      </c>
      <c r="C15932" s="5">
        <v>0</v>
      </c>
    </row>
    <row r="15933" spans="2:3" x14ac:dyDescent="0.3">
      <c r="B15933" s="4" t="s">
        <v>7161</v>
      </c>
      <c r="C15933" s="5">
        <v>0</v>
      </c>
    </row>
    <row r="15934" spans="2:3" x14ac:dyDescent="0.3">
      <c r="B15934" s="4" t="s">
        <v>6985</v>
      </c>
      <c r="C15934" s="5">
        <v>0</v>
      </c>
    </row>
    <row r="15935" spans="2:3" x14ac:dyDescent="0.3">
      <c r="B15935" s="4" t="s">
        <v>7236</v>
      </c>
      <c r="C15935" s="5">
        <v>0</v>
      </c>
    </row>
    <row r="15936" spans="2:3" x14ac:dyDescent="0.3">
      <c r="B15936" s="4" t="s">
        <v>6759</v>
      </c>
      <c r="C15936" s="5">
        <v>0</v>
      </c>
    </row>
    <row r="15937" spans="2:3" x14ac:dyDescent="0.3">
      <c r="B15937" s="4" t="s">
        <v>7495</v>
      </c>
      <c r="C15937" s="5">
        <v>0</v>
      </c>
    </row>
    <row r="15938" spans="2:3" x14ac:dyDescent="0.3">
      <c r="B15938" s="4" t="s">
        <v>8245</v>
      </c>
      <c r="C15938" s="5">
        <v>0</v>
      </c>
    </row>
    <row r="15939" spans="2:3" x14ac:dyDescent="0.3">
      <c r="B15939" s="4" t="s">
        <v>8179</v>
      </c>
      <c r="C15939" s="5">
        <v>0</v>
      </c>
    </row>
    <row r="15940" spans="2:3" x14ac:dyDescent="0.3">
      <c r="B15940" s="4" t="s">
        <v>6960</v>
      </c>
      <c r="C15940" s="5">
        <v>0</v>
      </c>
    </row>
    <row r="15941" spans="2:3" x14ac:dyDescent="0.3">
      <c r="B15941" s="4" t="s">
        <v>8181</v>
      </c>
      <c r="C15941" s="5">
        <v>0</v>
      </c>
    </row>
    <row r="15942" spans="2:3" x14ac:dyDescent="0.3">
      <c r="B15942" s="4" t="s">
        <v>7526</v>
      </c>
      <c r="C15942" s="5">
        <v>0</v>
      </c>
    </row>
    <row r="15943" spans="2:3" x14ac:dyDescent="0.3">
      <c r="B15943" s="4" t="s">
        <v>6899</v>
      </c>
      <c r="C15943" s="5">
        <v>0</v>
      </c>
    </row>
    <row r="15944" spans="2:3" x14ac:dyDescent="0.3">
      <c r="B15944" s="4" t="s">
        <v>7614</v>
      </c>
      <c r="C15944" s="5">
        <v>0</v>
      </c>
    </row>
    <row r="15945" spans="2:3" x14ac:dyDescent="0.3">
      <c r="B15945" s="4" t="s">
        <v>7163</v>
      </c>
      <c r="C15945" s="5">
        <v>0</v>
      </c>
    </row>
    <row r="15946" spans="2:3" x14ac:dyDescent="0.3">
      <c r="B15946" s="4" t="s">
        <v>7368</v>
      </c>
      <c r="C15946" s="5">
        <v>0</v>
      </c>
    </row>
    <row r="15947" spans="2:3" x14ac:dyDescent="0.3">
      <c r="B15947" s="4" t="s">
        <v>7499</v>
      </c>
      <c r="C15947" s="5">
        <v>0</v>
      </c>
    </row>
    <row r="15948" spans="2:3" x14ac:dyDescent="0.3">
      <c r="B15948" s="4" t="s">
        <v>7934</v>
      </c>
      <c r="C15948" s="5">
        <v>0</v>
      </c>
    </row>
    <row r="15949" spans="2:3" x14ac:dyDescent="0.3">
      <c r="B15949" s="4" t="s">
        <v>8189</v>
      </c>
      <c r="C15949" s="5">
        <v>0</v>
      </c>
    </row>
    <row r="15950" spans="2:3" x14ac:dyDescent="0.3">
      <c r="B15950" s="4" t="s">
        <v>7935</v>
      </c>
      <c r="C15950" s="5">
        <v>0</v>
      </c>
    </row>
    <row r="15951" spans="2:3" x14ac:dyDescent="0.3">
      <c r="B15951" s="4" t="s">
        <v>8191</v>
      </c>
      <c r="C15951" s="5">
        <v>0</v>
      </c>
    </row>
    <row r="15952" spans="2:3" x14ac:dyDescent="0.3">
      <c r="B15952" s="4" t="s">
        <v>7642</v>
      </c>
      <c r="C15952" s="5">
        <v>0</v>
      </c>
    </row>
    <row r="15953" spans="2:3" x14ac:dyDescent="0.3">
      <c r="B15953" s="4" t="s">
        <v>7663</v>
      </c>
      <c r="C15953" s="5">
        <v>0</v>
      </c>
    </row>
    <row r="15954" spans="2:3" x14ac:dyDescent="0.3">
      <c r="B15954" s="4" t="s">
        <v>7573</v>
      </c>
      <c r="C15954" s="5">
        <v>0</v>
      </c>
    </row>
    <row r="15955" spans="2:3" x14ac:dyDescent="0.3">
      <c r="B15955" s="4" t="s">
        <v>6796</v>
      </c>
      <c r="C15955" s="5">
        <v>0</v>
      </c>
    </row>
    <row r="15956" spans="2:3" x14ac:dyDescent="0.3">
      <c r="B15956" s="4" t="s">
        <v>7102</v>
      </c>
      <c r="C15956" s="5">
        <v>0</v>
      </c>
    </row>
    <row r="15957" spans="2:3" x14ac:dyDescent="0.3">
      <c r="B15957" s="4" t="s">
        <v>7165</v>
      </c>
      <c r="C15957" s="5">
        <v>0</v>
      </c>
    </row>
    <row r="15958" spans="2:3" x14ac:dyDescent="0.3">
      <c r="B15958" s="4" t="s">
        <v>7939</v>
      </c>
      <c r="C15958" s="5">
        <v>0</v>
      </c>
    </row>
    <row r="15959" spans="2:3" x14ac:dyDescent="0.3">
      <c r="B15959" s="4" t="s">
        <v>8199</v>
      </c>
      <c r="C15959" s="5">
        <v>0</v>
      </c>
    </row>
    <row r="15960" spans="2:3" x14ac:dyDescent="0.3">
      <c r="B15960" s="4" t="s">
        <v>6891</v>
      </c>
      <c r="C15960" s="5">
        <v>0</v>
      </c>
    </row>
    <row r="15961" spans="2:3" x14ac:dyDescent="0.3">
      <c r="B15961" s="4" t="s">
        <v>7506</v>
      </c>
      <c r="C15961" s="5">
        <v>0</v>
      </c>
    </row>
    <row r="15962" spans="2:3" x14ac:dyDescent="0.3">
      <c r="B15962" s="4" t="s">
        <v>7618</v>
      </c>
      <c r="C15962" s="5">
        <v>0</v>
      </c>
    </row>
    <row r="15963" spans="2:3" x14ac:dyDescent="0.3">
      <c r="B15963" s="4" t="s">
        <v>7217</v>
      </c>
      <c r="C15963" s="5">
        <v>0</v>
      </c>
    </row>
    <row r="15964" spans="2:3" x14ac:dyDescent="0.3">
      <c r="B15964" s="4" t="s">
        <v>7942</v>
      </c>
      <c r="C15964" s="5">
        <v>0</v>
      </c>
    </row>
    <row r="15965" spans="2:3" x14ac:dyDescent="0.3">
      <c r="B15965" s="4" t="s">
        <v>8205</v>
      </c>
      <c r="C15965" s="5">
        <v>0</v>
      </c>
    </row>
    <row r="15966" spans="2:3" x14ac:dyDescent="0.3">
      <c r="B15966" s="4" t="s">
        <v>7943</v>
      </c>
      <c r="C15966" s="5">
        <v>0</v>
      </c>
    </row>
    <row r="15967" spans="2:3" x14ac:dyDescent="0.3">
      <c r="B15967" s="4" t="s">
        <v>8207</v>
      </c>
      <c r="C15967" s="5">
        <v>0</v>
      </c>
    </row>
    <row r="15968" spans="2:3" x14ac:dyDescent="0.3">
      <c r="B15968" s="4" t="s">
        <v>7944</v>
      </c>
      <c r="C15968" s="5">
        <v>0</v>
      </c>
    </row>
    <row r="15969" spans="2:3" x14ac:dyDescent="0.3">
      <c r="B15969" s="4" t="s">
        <v>7020</v>
      </c>
      <c r="C15969" s="5">
        <v>0</v>
      </c>
    </row>
    <row r="15970" spans="2:3" x14ac:dyDescent="0.3">
      <c r="B15970" s="4" t="s">
        <v>7945</v>
      </c>
      <c r="C15970" s="5">
        <v>0</v>
      </c>
    </row>
    <row r="15971" spans="2:3" x14ac:dyDescent="0.3">
      <c r="B15971" s="4" t="s">
        <v>7245</v>
      </c>
      <c r="C15971" s="5">
        <v>0</v>
      </c>
    </row>
    <row r="15972" spans="2:3" x14ac:dyDescent="0.3">
      <c r="B15972" s="4" t="s">
        <v>7946</v>
      </c>
      <c r="C15972" s="5">
        <v>0</v>
      </c>
    </row>
    <row r="15973" spans="2:3" x14ac:dyDescent="0.3">
      <c r="B15973" s="4" t="s">
        <v>7513</v>
      </c>
      <c r="C15973" s="5">
        <v>0</v>
      </c>
    </row>
    <row r="15974" spans="2:3" x14ac:dyDescent="0.3">
      <c r="B15974" s="4" t="s">
        <v>7229</v>
      </c>
      <c r="C15974" s="5">
        <v>0</v>
      </c>
    </row>
    <row r="15975" spans="2:3" x14ac:dyDescent="0.3">
      <c r="B15975" s="4" t="s">
        <v>8215</v>
      </c>
      <c r="C15975" s="5">
        <v>0</v>
      </c>
    </row>
    <row r="15976" spans="2:3" x14ac:dyDescent="0.3">
      <c r="B15976" s="4" t="s">
        <v>7574</v>
      </c>
      <c r="C15976" s="5">
        <v>0</v>
      </c>
    </row>
    <row r="15977" spans="2:3" x14ac:dyDescent="0.3">
      <c r="B15977" s="4" t="s">
        <v>8217</v>
      </c>
      <c r="C15977" s="5">
        <v>0</v>
      </c>
    </row>
    <row r="15978" spans="2:3" x14ac:dyDescent="0.3">
      <c r="B15978" s="4" t="s">
        <v>7373</v>
      </c>
      <c r="C15978" s="5">
        <v>0</v>
      </c>
    </row>
    <row r="15979" spans="2:3" x14ac:dyDescent="0.3">
      <c r="B15979" s="4" t="s">
        <v>7515</v>
      </c>
      <c r="C15979" s="5">
        <v>0</v>
      </c>
    </row>
    <row r="15980" spans="2:3" x14ac:dyDescent="0.3">
      <c r="B15980" s="4" t="s">
        <v>7950</v>
      </c>
      <c r="C15980" s="5">
        <v>0</v>
      </c>
    </row>
    <row r="15981" spans="2:3" x14ac:dyDescent="0.3">
      <c r="B15981" s="4" t="s">
        <v>8221</v>
      </c>
      <c r="C15981" s="5">
        <v>0</v>
      </c>
    </row>
    <row r="15982" spans="2:3" x14ac:dyDescent="0.3">
      <c r="B15982" s="4" t="s">
        <v>6742</v>
      </c>
      <c r="C15982" s="5">
        <v>0</v>
      </c>
    </row>
    <row r="15983" spans="2:3" x14ac:dyDescent="0.3">
      <c r="B15983" s="4" t="s">
        <v>7516</v>
      </c>
      <c r="C15983" s="5">
        <v>0</v>
      </c>
    </row>
    <row r="15984" spans="2:3" x14ac:dyDescent="0.3">
      <c r="B15984" s="4" t="s">
        <v>7243</v>
      </c>
      <c r="C15984" s="5">
        <v>0</v>
      </c>
    </row>
    <row r="15985" spans="2:3" x14ac:dyDescent="0.3">
      <c r="B15985" s="4" t="s">
        <v>8225</v>
      </c>
      <c r="C15985" s="5">
        <v>0</v>
      </c>
    </row>
    <row r="15986" spans="2:3" x14ac:dyDescent="0.3">
      <c r="B15986" s="4" t="s">
        <v>8237</v>
      </c>
      <c r="C15986" s="5">
        <v>0</v>
      </c>
    </row>
    <row r="15987" spans="2:3" x14ac:dyDescent="0.3">
      <c r="B15987" s="4" t="s">
        <v>7041</v>
      </c>
      <c r="C15987" s="5">
        <v>0</v>
      </c>
    </row>
    <row r="15988" spans="2:3" x14ac:dyDescent="0.3">
      <c r="B15988" s="4" t="s">
        <v>6953</v>
      </c>
      <c r="C15988" s="5">
        <v>0</v>
      </c>
    </row>
    <row r="15989" spans="2:3" x14ac:dyDescent="0.3">
      <c r="B15989" s="4" t="s">
        <v>6756</v>
      </c>
      <c r="C15989" s="5">
        <v>0</v>
      </c>
    </row>
    <row r="15990" spans="2:3" x14ac:dyDescent="0.3">
      <c r="B15990" s="4" t="s">
        <v>8241</v>
      </c>
      <c r="C15990" s="5">
        <v>0</v>
      </c>
    </row>
    <row r="15991" spans="2:3" x14ac:dyDescent="0.3">
      <c r="B15991" s="4" t="s">
        <v>8231</v>
      </c>
      <c r="C15991" s="5">
        <v>0</v>
      </c>
    </row>
    <row r="15992" spans="2:3" x14ac:dyDescent="0.3">
      <c r="B15992" s="4" t="s">
        <v>8243</v>
      </c>
      <c r="C15992" s="5">
        <v>0</v>
      </c>
    </row>
    <row r="15993" spans="2:3" x14ac:dyDescent="0.3">
      <c r="B15993" s="4" t="s">
        <v>8233</v>
      </c>
      <c r="C15993" s="5">
        <v>0</v>
      </c>
    </row>
    <row r="15994" spans="2:3" x14ac:dyDescent="0.3">
      <c r="B15994" s="4" t="s">
        <v>7670</v>
      </c>
      <c r="C15994" s="5">
        <v>0</v>
      </c>
    </row>
    <row r="15995" spans="2:3" x14ac:dyDescent="0.3">
      <c r="B15995" s="4" t="s">
        <v>7379</v>
      </c>
      <c r="C15995" s="5">
        <v>0</v>
      </c>
    </row>
    <row r="15996" spans="2:3" x14ac:dyDescent="0.3">
      <c r="B15996" s="4" t="s">
        <v>7523</v>
      </c>
      <c r="C15996" s="5">
        <v>0</v>
      </c>
    </row>
    <row r="15997" spans="2:3" x14ac:dyDescent="0.3">
      <c r="B15997" s="4" t="s">
        <v>7105</v>
      </c>
      <c r="C15997" s="5">
        <v>0</v>
      </c>
    </row>
    <row r="15998" spans="2:3" x14ac:dyDescent="0.3">
      <c r="B15998" s="4" t="s">
        <v>6862</v>
      </c>
      <c r="C15998" s="5">
        <v>0</v>
      </c>
    </row>
    <row r="15999" spans="2:3" x14ac:dyDescent="0.3">
      <c r="B15999" s="4" t="s">
        <v>7376</v>
      </c>
      <c r="C15999" s="5">
        <v>0</v>
      </c>
    </row>
    <row r="16000" spans="2:3" x14ac:dyDescent="0.3">
      <c r="B16000" s="4" t="s">
        <v>8240</v>
      </c>
      <c r="C16000" s="5">
        <v>0</v>
      </c>
    </row>
    <row r="16001" spans="2:3" x14ac:dyDescent="0.3">
      <c r="B16001" s="4" t="s">
        <v>7212</v>
      </c>
      <c r="C16001" s="5">
        <v>0</v>
      </c>
    </row>
    <row r="16002" spans="2:3" x14ac:dyDescent="0.3">
      <c r="B16002" s="4" t="s">
        <v>8242</v>
      </c>
      <c r="C16002" s="5">
        <v>0</v>
      </c>
    </row>
    <row r="16003" spans="2:3" x14ac:dyDescent="0.3">
      <c r="B16003" s="4" t="s">
        <v>7230</v>
      </c>
      <c r="C16003" s="5">
        <v>0</v>
      </c>
    </row>
    <row r="16004" spans="2:3" x14ac:dyDescent="0.3">
      <c r="B16004" s="4" t="s">
        <v>8244</v>
      </c>
      <c r="C16004" s="5">
        <v>0</v>
      </c>
    </row>
    <row r="16005" spans="2:3" x14ac:dyDescent="0.3">
      <c r="B16005" s="4" t="s">
        <v>7956</v>
      </c>
      <c r="C16005" s="5">
        <v>0</v>
      </c>
    </row>
    <row r="16006" spans="2:3" x14ac:dyDescent="0.3">
      <c r="B16006" s="4" t="s">
        <v>7957</v>
      </c>
      <c r="C16006" s="5">
        <v>0</v>
      </c>
    </row>
    <row r="16007" spans="2:3" x14ac:dyDescent="0.3">
      <c r="B16007" s="4" t="s">
        <v>6789</v>
      </c>
      <c r="C16007" s="5">
        <v>0</v>
      </c>
    </row>
    <row r="16008" spans="2:3" x14ac:dyDescent="0.3">
      <c r="B16008" s="4" t="s">
        <v>8248</v>
      </c>
      <c r="C16008" s="5">
        <v>0</v>
      </c>
    </row>
    <row r="16009" spans="2:3" x14ac:dyDescent="0.3">
      <c r="B16009" s="4" t="s">
        <v>7099</v>
      </c>
      <c r="C16009" s="5">
        <v>0</v>
      </c>
    </row>
    <row r="16010" spans="2:3" x14ac:dyDescent="0.3">
      <c r="B16010" s="4" t="s">
        <v>8250</v>
      </c>
      <c r="C16010" s="5">
        <v>0</v>
      </c>
    </row>
    <row r="16011" spans="2:3" x14ac:dyDescent="0.3">
      <c r="B16011" s="4" t="s">
        <v>7100</v>
      </c>
      <c r="C16011" s="5">
        <v>0</v>
      </c>
    </row>
    <row r="16012" spans="2:3" x14ac:dyDescent="0.3">
      <c r="B16012" s="4" t="s">
        <v>7534</v>
      </c>
      <c r="C16012" s="5">
        <v>0</v>
      </c>
    </row>
    <row r="16013" spans="2:3" x14ac:dyDescent="0.3">
      <c r="B16013" s="4" t="s">
        <v>7178</v>
      </c>
      <c r="C16013" s="5">
        <v>0</v>
      </c>
    </row>
    <row r="16014" spans="2:3" x14ac:dyDescent="0.3">
      <c r="B16014" s="4" t="s">
        <v>7920</v>
      </c>
      <c r="C16014" s="5">
        <v>0</v>
      </c>
    </row>
    <row r="16015" spans="2:3" x14ac:dyDescent="0.3">
      <c r="B16015" s="4" t="s">
        <v>8255</v>
      </c>
      <c r="C16015" s="5">
        <v>0</v>
      </c>
    </row>
    <row r="16016" spans="2:3" x14ac:dyDescent="0.3">
      <c r="B16016" s="4" t="s">
        <v>7571</v>
      </c>
      <c r="C16016" s="5">
        <v>0</v>
      </c>
    </row>
    <row r="16017" spans="2:3" x14ac:dyDescent="0.3">
      <c r="B16017" s="4" t="s">
        <v>7589</v>
      </c>
      <c r="C16017" s="5">
        <v>0</v>
      </c>
    </row>
    <row r="16018" spans="2:3" x14ac:dyDescent="0.3">
      <c r="B16018" s="4" t="s">
        <v>7922</v>
      </c>
      <c r="C16018" s="5">
        <v>0</v>
      </c>
    </row>
    <row r="16019" spans="2:3" x14ac:dyDescent="0.3">
      <c r="B16019" s="4" t="s">
        <v>7530</v>
      </c>
      <c r="C16019" s="5">
        <v>0</v>
      </c>
    </row>
    <row r="16020" spans="2:3" x14ac:dyDescent="0.3">
      <c r="B16020" s="4" t="s">
        <v>7345</v>
      </c>
      <c r="C16020" s="5">
        <v>0</v>
      </c>
    </row>
    <row r="16021" spans="2:3" x14ac:dyDescent="0.3">
      <c r="B16021" s="4" t="s">
        <v>7895</v>
      </c>
      <c r="C16021" s="5">
        <v>0</v>
      </c>
    </row>
    <row r="16022" spans="2:3" x14ac:dyDescent="0.3">
      <c r="B16022" s="4" t="s">
        <v>7562</v>
      </c>
      <c r="C16022" s="5">
        <v>0</v>
      </c>
    </row>
    <row r="16023" spans="2:3" x14ac:dyDescent="0.3">
      <c r="B16023" s="4" t="s">
        <v>6675</v>
      </c>
      <c r="C16023" s="5">
        <v>0</v>
      </c>
    </row>
    <row r="16024" spans="2:3" x14ac:dyDescent="0.3">
      <c r="B16024" s="4" t="s">
        <v>6541</v>
      </c>
      <c r="C16024" s="5">
        <v>0</v>
      </c>
    </row>
    <row r="16025" spans="2:3" x14ac:dyDescent="0.3">
      <c r="B16025" s="4" t="s">
        <v>5501</v>
      </c>
      <c r="C16025" s="5">
        <v>0</v>
      </c>
    </row>
    <row r="16026" spans="2:3" x14ac:dyDescent="0.3">
      <c r="B16026" s="4" t="s">
        <v>6159</v>
      </c>
      <c r="C16026" s="5">
        <v>0</v>
      </c>
    </row>
    <row r="16027" spans="2:3" x14ac:dyDescent="0.3">
      <c r="B16027" s="4" t="s">
        <v>5362</v>
      </c>
      <c r="C16027" s="5">
        <v>0</v>
      </c>
    </row>
    <row r="16028" spans="2:3" x14ac:dyDescent="0.3">
      <c r="B16028" s="4" t="s">
        <v>6067</v>
      </c>
      <c r="C16028" s="5">
        <v>0</v>
      </c>
    </row>
    <row r="16029" spans="2:3" x14ac:dyDescent="0.3">
      <c r="B16029" s="4" t="s">
        <v>6445</v>
      </c>
      <c r="C16029" s="5">
        <v>0</v>
      </c>
    </row>
    <row r="16030" spans="2:3" x14ac:dyDescent="0.3">
      <c r="B16030" s="4" t="s">
        <v>5970</v>
      </c>
      <c r="C16030" s="5">
        <v>0</v>
      </c>
    </row>
    <row r="16031" spans="2:3" x14ac:dyDescent="0.3">
      <c r="B16031" s="4" t="s">
        <v>5847</v>
      </c>
      <c r="C16031" s="5">
        <v>0</v>
      </c>
    </row>
    <row r="16032" spans="2:3" x14ac:dyDescent="0.3">
      <c r="B16032" s="4" t="s">
        <v>5616</v>
      </c>
      <c r="C16032" s="5">
        <v>0</v>
      </c>
    </row>
    <row r="16033" spans="2:3" x14ac:dyDescent="0.3">
      <c r="B16033" s="4" t="s">
        <v>5964</v>
      </c>
      <c r="C16033" s="5">
        <v>0</v>
      </c>
    </row>
    <row r="16034" spans="2:3" x14ac:dyDescent="0.3">
      <c r="B16034" s="4" t="s">
        <v>6163</v>
      </c>
      <c r="C16034" s="5">
        <v>0</v>
      </c>
    </row>
    <row r="16035" spans="2:3" x14ac:dyDescent="0.3">
      <c r="B16035" s="4" t="s">
        <v>5377</v>
      </c>
      <c r="C16035" s="5">
        <v>0</v>
      </c>
    </row>
    <row r="16036" spans="2:3" x14ac:dyDescent="0.3">
      <c r="B16036" s="4" t="s">
        <v>5667</v>
      </c>
      <c r="C16036" s="5">
        <v>0</v>
      </c>
    </row>
    <row r="16037" spans="2:3" x14ac:dyDescent="0.3">
      <c r="B16037" s="4" t="s">
        <v>6108</v>
      </c>
      <c r="C16037" s="5">
        <v>0</v>
      </c>
    </row>
    <row r="16038" spans="2:3" x14ac:dyDescent="0.3">
      <c r="B16038" s="4" t="s">
        <v>5432</v>
      </c>
      <c r="C16038" s="5">
        <v>0</v>
      </c>
    </row>
    <row r="16039" spans="2:3" x14ac:dyDescent="0.3">
      <c r="B16039" s="4" t="s">
        <v>6461</v>
      </c>
      <c r="C16039" s="5">
        <v>0</v>
      </c>
    </row>
    <row r="16040" spans="2:3" x14ac:dyDescent="0.3">
      <c r="B16040" s="4" t="s">
        <v>6166</v>
      </c>
      <c r="C16040" s="5">
        <v>0</v>
      </c>
    </row>
    <row r="16041" spans="2:3" x14ac:dyDescent="0.3">
      <c r="B16041" s="4" t="s">
        <v>6493</v>
      </c>
      <c r="C16041" s="5">
        <v>0</v>
      </c>
    </row>
    <row r="16042" spans="2:3" x14ac:dyDescent="0.3">
      <c r="B16042" s="4" t="s">
        <v>6167</v>
      </c>
      <c r="C16042" s="5">
        <v>0</v>
      </c>
    </row>
    <row r="16043" spans="2:3" x14ac:dyDescent="0.3">
      <c r="B16043" s="4" t="s">
        <v>6525</v>
      </c>
      <c r="C16043" s="5">
        <v>0</v>
      </c>
    </row>
    <row r="16044" spans="2:3" x14ac:dyDescent="0.3">
      <c r="B16044" s="4" t="s">
        <v>5433</v>
      </c>
      <c r="C16044" s="5">
        <v>0</v>
      </c>
    </row>
    <row r="16045" spans="2:3" x14ac:dyDescent="0.3">
      <c r="B16045" s="4" t="s">
        <v>6557</v>
      </c>
      <c r="C16045" s="5">
        <v>0</v>
      </c>
    </row>
    <row r="16046" spans="2:3" x14ac:dyDescent="0.3">
      <c r="B16046" s="4" t="s">
        <v>5434</v>
      </c>
      <c r="C16046" s="5">
        <v>0</v>
      </c>
    </row>
    <row r="16047" spans="2:3" x14ac:dyDescent="0.3">
      <c r="B16047" s="4" t="s">
        <v>6589</v>
      </c>
      <c r="C16047" s="5">
        <v>0</v>
      </c>
    </row>
    <row r="16048" spans="2:3" x14ac:dyDescent="0.3">
      <c r="B16048" s="4" t="s">
        <v>5671</v>
      </c>
      <c r="C16048" s="5">
        <v>0</v>
      </c>
    </row>
    <row r="16049" spans="2:3" x14ac:dyDescent="0.3">
      <c r="B16049" s="4" t="s">
        <v>5538</v>
      </c>
      <c r="C16049" s="5">
        <v>0</v>
      </c>
    </row>
    <row r="16050" spans="2:3" x14ac:dyDescent="0.3">
      <c r="B16050" s="4" t="s">
        <v>5245</v>
      </c>
      <c r="C16050" s="5">
        <v>0</v>
      </c>
    </row>
    <row r="16051" spans="2:3" x14ac:dyDescent="0.3">
      <c r="B16051" s="4" t="s">
        <v>5542</v>
      </c>
      <c r="C16051" s="5">
        <v>0</v>
      </c>
    </row>
    <row r="16052" spans="2:3" x14ac:dyDescent="0.3">
      <c r="B16052" s="4" t="s">
        <v>5673</v>
      </c>
      <c r="C16052" s="5">
        <v>0</v>
      </c>
    </row>
    <row r="16053" spans="2:3" x14ac:dyDescent="0.3">
      <c r="B16053" s="4" t="s">
        <v>6701</v>
      </c>
      <c r="C16053" s="5">
        <v>0</v>
      </c>
    </row>
    <row r="16054" spans="2:3" x14ac:dyDescent="0.3">
      <c r="B16054" s="4" t="s">
        <v>5294</v>
      </c>
      <c r="C16054" s="5">
        <v>0</v>
      </c>
    </row>
    <row r="16055" spans="2:3" x14ac:dyDescent="0.3">
      <c r="B16055" s="4" t="s">
        <v>5807</v>
      </c>
      <c r="C16055" s="5">
        <v>0</v>
      </c>
    </row>
    <row r="16056" spans="2:3" x14ac:dyDescent="0.3">
      <c r="B16056" s="4" t="s">
        <v>6174</v>
      </c>
      <c r="C16056" s="5">
        <v>0</v>
      </c>
    </row>
    <row r="16057" spans="2:3" x14ac:dyDescent="0.3">
      <c r="B16057" s="4" t="s">
        <v>5818</v>
      </c>
      <c r="C16057" s="5">
        <v>0</v>
      </c>
    </row>
    <row r="16058" spans="2:3" x14ac:dyDescent="0.3">
      <c r="B16058" s="4" t="s">
        <v>5303</v>
      </c>
      <c r="C16058" s="5">
        <v>0</v>
      </c>
    </row>
    <row r="16059" spans="2:3" x14ac:dyDescent="0.3">
      <c r="B16059" s="4" t="s">
        <v>5498</v>
      </c>
      <c r="C16059" s="5">
        <v>0</v>
      </c>
    </row>
    <row r="16060" spans="2:3" x14ac:dyDescent="0.3">
      <c r="B16060" s="4" t="s">
        <v>6176</v>
      </c>
      <c r="C16060" s="5">
        <v>0</v>
      </c>
    </row>
    <row r="16061" spans="2:3" x14ac:dyDescent="0.3">
      <c r="B16061" s="4" t="s">
        <v>5567</v>
      </c>
      <c r="C16061" s="5">
        <v>0</v>
      </c>
    </row>
    <row r="16062" spans="2:3" x14ac:dyDescent="0.3">
      <c r="B16062" s="4" t="s">
        <v>6177</v>
      </c>
      <c r="C16062" s="5">
        <v>0</v>
      </c>
    </row>
    <row r="16063" spans="2:3" x14ac:dyDescent="0.3">
      <c r="B16063" s="4" t="s">
        <v>6501</v>
      </c>
      <c r="C16063" s="5">
        <v>0</v>
      </c>
    </row>
    <row r="16064" spans="2:3" x14ac:dyDescent="0.3">
      <c r="B16064" s="4" t="s">
        <v>6069</v>
      </c>
      <c r="C16064" s="5">
        <v>0</v>
      </c>
    </row>
    <row r="16065" spans="2:3" x14ac:dyDescent="0.3">
      <c r="B16065" s="4" t="s">
        <v>5849</v>
      </c>
      <c r="C16065" s="5">
        <v>0</v>
      </c>
    </row>
    <row r="16066" spans="2:3" x14ac:dyDescent="0.3">
      <c r="B16066" s="4" t="s">
        <v>5676</v>
      </c>
      <c r="C16066" s="5">
        <v>0</v>
      </c>
    </row>
    <row r="16067" spans="2:3" x14ac:dyDescent="0.3">
      <c r="B16067" s="4" t="s">
        <v>5202</v>
      </c>
      <c r="C16067" s="5">
        <v>0</v>
      </c>
    </row>
    <row r="16068" spans="2:3" x14ac:dyDescent="0.3">
      <c r="B16068" s="4" t="s">
        <v>5677</v>
      </c>
      <c r="C16068" s="5">
        <v>0</v>
      </c>
    </row>
    <row r="16069" spans="2:3" x14ac:dyDescent="0.3">
      <c r="B16069" s="4" t="s">
        <v>6112</v>
      </c>
      <c r="C16069" s="5">
        <v>0</v>
      </c>
    </row>
    <row r="16070" spans="2:3" x14ac:dyDescent="0.3">
      <c r="B16070" s="4" t="s">
        <v>6052</v>
      </c>
      <c r="C16070" s="5">
        <v>0</v>
      </c>
    </row>
    <row r="16071" spans="2:3" x14ac:dyDescent="0.3">
      <c r="B16071" s="4" t="s">
        <v>5353</v>
      </c>
      <c r="C16071" s="5">
        <v>0</v>
      </c>
    </row>
    <row r="16072" spans="2:3" x14ac:dyDescent="0.3">
      <c r="B16072" s="4" t="s">
        <v>6182</v>
      </c>
      <c r="C16072" s="5">
        <v>0</v>
      </c>
    </row>
    <row r="16073" spans="2:3" x14ac:dyDescent="0.3">
      <c r="B16073" s="4" t="s">
        <v>6581</v>
      </c>
      <c r="C16073" s="5">
        <v>0</v>
      </c>
    </row>
    <row r="16074" spans="2:3" x14ac:dyDescent="0.3">
      <c r="B16074" s="4" t="s">
        <v>5678</v>
      </c>
      <c r="C16074" s="5">
        <v>0</v>
      </c>
    </row>
    <row r="16075" spans="2:3" x14ac:dyDescent="0.3">
      <c r="B16075" s="4" t="s">
        <v>6036</v>
      </c>
      <c r="C16075" s="5">
        <v>0</v>
      </c>
    </row>
    <row r="16076" spans="2:3" x14ac:dyDescent="0.3">
      <c r="B16076" s="4" t="s">
        <v>6051</v>
      </c>
      <c r="C16076" s="5">
        <v>0</v>
      </c>
    </row>
    <row r="16077" spans="2:3" x14ac:dyDescent="0.3">
      <c r="B16077" s="4" t="s">
        <v>5536</v>
      </c>
      <c r="C16077" s="5">
        <v>0</v>
      </c>
    </row>
    <row r="16078" spans="2:3" x14ac:dyDescent="0.3">
      <c r="B16078" s="4" t="s">
        <v>6185</v>
      </c>
      <c r="C16078" s="5">
        <v>0</v>
      </c>
    </row>
    <row r="16079" spans="2:3" x14ac:dyDescent="0.3">
      <c r="B16079" s="4" t="s">
        <v>5911</v>
      </c>
      <c r="C16079" s="5">
        <v>0</v>
      </c>
    </row>
    <row r="16080" spans="2:3" x14ac:dyDescent="0.3">
      <c r="B16080" s="4" t="s">
        <v>5986</v>
      </c>
      <c r="C16080" s="5">
        <v>0</v>
      </c>
    </row>
    <row r="16081" spans="2:3" x14ac:dyDescent="0.3">
      <c r="B16081" s="4" t="s">
        <v>5918</v>
      </c>
      <c r="C16081" s="5">
        <v>0</v>
      </c>
    </row>
    <row r="16082" spans="2:3" x14ac:dyDescent="0.3">
      <c r="B16082" s="4" t="s">
        <v>5438</v>
      </c>
      <c r="C16082" s="5">
        <v>0</v>
      </c>
    </row>
    <row r="16083" spans="2:3" x14ac:dyDescent="0.3">
      <c r="B16083" s="4" t="s">
        <v>5231</v>
      </c>
      <c r="C16083" s="5">
        <v>0</v>
      </c>
    </row>
    <row r="16084" spans="2:3" x14ac:dyDescent="0.3">
      <c r="B16084" s="4" t="s">
        <v>5681</v>
      </c>
      <c r="C16084" s="5">
        <v>0</v>
      </c>
    </row>
    <row r="16085" spans="2:3" x14ac:dyDescent="0.3">
      <c r="B16085" s="4" t="s">
        <v>6141</v>
      </c>
      <c r="C16085" s="5">
        <v>0</v>
      </c>
    </row>
    <row r="16086" spans="2:3" x14ac:dyDescent="0.3">
      <c r="B16086" s="4" t="s">
        <v>5439</v>
      </c>
      <c r="C16086" s="5">
        <v>0</v>
      </c>
    </row>
    <row r="16087" spans="2:3" x14ac:dyDescent="0.3">
      <c r="B16087" s="4" t="s">
        <v>5419</v>
      </c>
      <c r="C16087" s="5">
        <v>0</v>
      </c>
    </row>
    <row r="16088" spans="2:3" x14ac:dyDescent="0.3">
      <c r="B16088" s="4" t="s">
        <v>6121</v>
      </c>
      <c r="C16088" s="5">
        <v>0</v>
      </c>
    </row>
    <row r="16089" spans="2:3" x14ac:dyDescent="0.3">
      <c r="B16089" s="4" t="s">
        <v>6433</v>
      </c>
      <c r="C16089" s="5">
        <v>0</v>
      </c>
    </row>
    <row r="16090" spans="2:3" x14ac:dyDescent="0.3">
      <c r="B16090" s="4" t="s">
        <v>6191</v>
      </c>
      <c r="C16090" s="5">
        <v>0</v>
      </c>
    </row>
    <row r="16091" spans="2:3" x14ac:dyDescent="0.3">
      <c r="B16091" s="4" t="s">
        <v>5811</v>
      </c>
      <c r="C16091" s="5">
        <v>0</v>
      </c>
    </row>
    <row r="16092" spans="2:3" x14ac:dyDescent="0.3">
      <c r="B16092" s="4" t="s">
        <v>6192</v>
      </c>
      <c r="C16092" s="5">
        <v>0</v>
      </c>
    </row>
    <row r="16093" spans="2:3" x14ac:dyDescent="0.3">
      <c r="B16093" s="4" t="s">
        <v>6449</v>
      </c>
      <c r="C16093" s="5">
        <v>0</v>
      </c>
    </row>
    <row r="16094" spans="2:3" x14ac:dyDescent="0.3">
      <c r="B16094" s="4" t="s">
        <v>6193</v>
      </c>
      <c r="C16094" s="5">
        <v>0</v>
      </c>
    </row>
    <row r="16095" spans="2:3" x14ac:dyDescent="0.3">
      <c r="B16095" s="4" t="s">
        <v>6054</v>
      </c>
      <c r="C16095" s="5">
        <v>0</v>
      </c>
    </row>
    <row r="16096" spans="2:3" x14ac:dyDescent="0.3">
      <c r="B16096" s="4" t="s">
        <v>6194</v>
      </c>
      <c r="C16096" s="5">
        <v>0</v>
      </c>
    </row>
    <row r="16097" spans="2:3" x14ac:dyDescent="0.3">
      <c r="B16097" s="4" t="s">
        <v>5341</v>
      </c>
      <c r="C16097" s="5">
        <v>0</v>
      </c>
    </row>
    <row r="16098" spans="2:3" x14ac:dyDescent="0.3">
      <c r="B16098" s="4" t="s">
        <v>5684</v>
      </c>
      <c r="C16098" s="5">
        <v>0</v>
      </c>
    </row>
    <row r="16099" spans="2:3" x14ac:dyDescent="0.3">
      <c r="B16099" s="4" t="s">
        <v>6473</v>
      </c>
      <c r="C16099" s="5">
        <v>0</v>
      </c>
    </row>
    <row r="16100" spans="2:3" x14ac:dyDescent="0.3">
      <c r="B16100" s="4" t="s">
        <v>5685</v>
      </c>
      <c r="C16100" s="5">
        <v>0</v>
      </c>
    </row>
    <row r="16101" spans="2:3" x14ac:dyDescent="0.3">
      <c r="B16101" s="4" t="s">
        <v>6481</v>
      </c>
      <c r="C16101" s="5">
        <v>0</v>
      </c>
    </row>
    <row r="16102" spans="2:3" x14ac:dyDescent="0.3">
      <c r="B16102" s="4" t="s">
        <v>5440</v>
      </c>
      <c r="C16102" s="5">
        <v>0</v>
      </c>
    </row>
    <row r="16103" spans="2:3" x14ac:dyDescent="0.3">
      <c r="B16103" s="4" t="s">
        <v>5503</v>
      </c>
      <c r="C16103" s="5">
        <v>0</v>
      </c>
    </row>
    <row r="16104" spans="2:3" x14ac:dyDescent="0.3">
      <c r="B16104" s="4" t="s">
        <v>6198</v>
      </c>
      <c r="C16104" s="5">
        <v>0</v>
      </c>
    </row>
    <row r="16105" spans="2:3" x14ac:dyDescent="0.3">
      <c r="B16105" s="4" t="s">
        <v>6084</v>
      </c>
      <c r="C16105" s="5">
        <v>0</v>
      </c>
    </row>
    <row r="16106" spans="2:3" x14ac:dyDescent="0.3">
      <c r="B16106" s="4" t="s">
        <v>5687</v>
      </c>
      <c r="C16106" s="5">
        <v>0</v>
      </c>
    </row>
    <row r="16107" spans="2:3" x14ac:dyDescent="0.3">
      <c r="B16107" s="4" t="s">
        <v>6505</v>
      </c>
      <c r="C16107" s="5">
        <v>0</v>
      </c>
    </row>
    <row r="16108" spans="2:3" x14ac:dyDescent="0.3">
      <c r="B16108" s="4" t="s">
        <v>6200</v>
      </c>
      <c r="C16108" s="5">
        <v>0</v>
      </c>
    </row>
    <row r="16109" spans="2:3" x14ac:dyDescent="0.3">
      <c r="B16109" s="4" t="s">
        <v>6513</v>
      </c>
      <c r="C16109" s="5">
        <v>0</v>
      </c>
    </row>
    <row r="16110" spans="2:3" x14ac:dyDescent="0.3">
      <c r="B16110" s="4" t="s">
        <v>5305</v>
      </c>
      <c r="C16110" s="5">
        <v>0</v>
      </c>
    </row>
    <row r="16111" spans="2:3" x14ac:dyDescent="0.3">
      <c r="B16111" s="4" t="s">
        <v>6521</v>
      </c>
      <c r="C16111" s="5">
        <v>0</v>
      </c>
    </row>
    <row r="16112" spans="2:3" x14ac:dyDescent="0.3">
      <c r="B16112" s="4" t="s">
        <v>6202</v>
      </c>
      <c r="C16112" s="5">
        <v>0</v>
      </c>
    </row>
    <row r="16113" spans="2:3" x14ac:dyDescent="0.3">
      <c r="B16113" s="4" t="s">
        <v>5510</v>
      </c>
      <c r="C16113" s="5">
        <v>0</v>
      </c>
    </row>
    <row r="16114" spans="2:3" x14ac:dyDescent="0.3">
      <c r="B16114" s="4" t="s">
        <v>6203</v>
      </c>
      <c r="C16114" s="5">
        <v>0</v>
      </c>
    </row>
    <row r="16115" spans="2:3" x14ac:dyDescent="0.3">
      <c r="B16115" s="4" t="s">
        <v>5243</v>
      </c>
      <c r="C16115" s="5">
        <v>0</v>
      </c>
    </row>
    <row r="16116" spans="2:3" x14ac:dyDescent="0.3">
      <c r="B16116" s="4" t="s">
        <v>6204</v>
      </c>
      <c r="C16116" s="5">
        <v>0</v>
      </c>
    </row>
    <row r="16117" spans="2:3" x14ac:dyDescent="0.3">
      <c r="B16117" s="4" t="s">
        <v>6087</v>
      </c>
      <c r="C16117" s="5">
        <v>0</v>
      </c>
    </row>
    <row r="16118" spans="2:3" x14ac:dyDescent="0.3">
      <c r="B16118" s="4" t="s">
        <v>5689</v>
      </c>
      <c r="C16118" s="5">
        <v>0</v>
      </c>
    </row>
    <row r="16119" spans="2:3" x14ac:dyDescent="0.3">
      <c r="B16119" s="4" t="s">
        <v>5519</v>
      </c>
      <c r="C16119" s="5">
        <v>0</v>
      </c>
    </row>
    <row r="16120" spans="2:3" x14ac:dyDescent="0.3">
      <c r="B16120" s="4" t="s">
        <v>6206</v>
      </c>
      <c r="C16120" s="5">
        <v>0</v>
      </c>
    </row>
    <row r="16121" spans="2:3" x14ac:dyDescent="0.3">
      <c r="B16121" s="4" t="s">
        <v>5874</v>
      </c>
      <c r="C16121" s="5">
        <v>0</v>
      </c>
    </row>
    <row r="16122" spans="2:3" x14ac:dyDescent="0.3">
      <c r="B16122" s="4" t="s">
        <v>6207</v>
      </c>
      <c r="C16122" s="5">
        <v>0</v>
      </c>
    </row>
    <row r="16123" spans="2:3" x14ac:dyDescent="0.3">
      <c r="B16123" s="4" t="s">
        <v>5604</v>
      </c>
      <c r="C16123" s="5">
        <v>0</v>
      </c>
    </row>
    <row r="16124" spans="2:3" x14ac:dyDescent="0.3">
      <c r="B16124" s="4" t="s">
        <v>6122</v>
      </c>
      <c r="C16124" s="5">
        <v>0</v>
      </c>
    </row>
    <row r="16125" spans="2:3" x14ac:dyDescent="0.3">
      <c r="B16125" s="4" t="s">
        <v>6577</v>
      </c>
      <c r="C16125" s="5">
        <v>0</v>
      </c>
    </row>
    <row r="16126" spans="2:3" x14ac:dyDescent="0.3">
      <c r="B16126" s="4" t="s">
        <v>5642</v>
      </c>
      <c r="C16126" s="5">
        <v>0</v>
      </c>
    </row>
    <row r="16127" spans="2:3" x14ac:dyDescent="0.3">
      <c r="B16127" s="4" t="s">
        <v>5525</v>
      </c>
      <c r="C16127" s="5">
        <v>0</v>
      </c>
    </row>
    <row r="16128" spans="2:3" x14ac:dyDescent="0.3">
      <c r="B16128" s="4" t="s">
        <v>6210</v>
      </c>
      <c r="C16128" s="5">
        <v>0</v>
      </c>
    </row>
    <row r="16129" spans="2:3" x14ac:dyDescent="0.3">
      <c r="B16129" s="4" t="s">
        <v>6593</v>
      </c>
      <c r="C16129" s="5">
        <v>0</v>
      </c>
    </row>
    <row r="16130" spans="2:3" x14ac:dyDescent="0.3">
      <c r="B16130" s="4" t="s">
        <v>6211</v>
      </c>
      <c r="C16130" s="5">
        <v>0</v>
      </c>
    </row>
    <row r="16131" spans="2:3" x14ac:dyDescent="0.3">
      <c r="B16131" s="4" t="s">
        <v>6038</v>
      </c>
      <c r="C16131" s="5">
        <v>0</v>
      </c>
    </row>
    <row r="16132" spans="2:3" x14ac:dyDescent="0.3">
      <c r="B16132" s="4" t="s">
        <v>5443</v>
      </c>
      <c r="C16132" s="5">
        <v>0</v>
      </c>
    </row>
    <row r="16133" spans="2:3" x14ac:dyDescent="0.3">
      <c r="B16133" s="4" t="s">
        <v>5898</v>
      </c>
      <c r="C16133" s="5">
        <v>0</v>
      </c>
    </row>
    <row r="16134" spans="2:3" x14ac:dyDescent="0.3">
      <c r="B16134" s="4" t="s">
        <v>5580</v>
      </c>
      <c r="C16134" s="5">
        <v>0</v>
      </c>
    </row>
    <row r="16135" spans="2:3" x14ac:dyDescent="0.3">
      <c r="B16135" s="4" t="s">
        <v>5407</v>
      </c>
      <c r="C16135" s="5">
        <v>0</v>
      </c>
    </row>
    <row r="16136" spans="2:3" x14ac:dyDescent="0.3">
      <c r="B16136" s="4" t="s">
        <v>5692</v>
      </c>
      <c r="C16136" s="5">
        <v>0</v>
      </c>
    </row>
    <row r="16137" spans="2:3" x14ac:dyDescent="0.3">
      <c r="B16137" s="4" t="s">
        <v>5399</v>
      </c>
      <c r="C16137" s="5">
        <v>0</v>
      </c>
    </row>
    <row r="16138" spans="2:3" x14ac:dyDescent="0.3">
      <c r="B16138" s="4" t="s">
        <v>6143</v>
      </c>
      <c r="C16138" s="5">
        <v>0</v>
      </c>
    </row>
    <row r="16139" spans="2:3" x14ac:dyDescent="0.3">
      <c r="B16139" s="4" t="s">
        <v>5915</v>
      </c>
      <c r="C16139" s="5">
        <v>0</v>
      </c>
    </row>
    <row r="16140" spans="2:3" x14ac:dyDescent="0.3">
      <c r="B16140" s="4" t="s">
        <v>5247</v>
      </c>
      <c r="C16140" s="5">
        <v>0</v>
      </c>
    </row>
    <row r="16141" spans="2:3" x14ac:dyDescent="0.3">
      <c r="B16141" s="4" t="s">
        <v>5654</v>
      </c>
      <c r="C16141" s="5">
        <v>0</v>
      </c>
    </row>
    <row r="16142" spans="2:3" x14ac:dyDescent="0.3">
      <c r="B16142" s="4" t="s">
        <v>5383</v>
      </c>
      <c r="C16142" s="5">
        <v>0</v>
      </c>
    </row>
    <row r="16143" spans="2:3" x14ac:dyDescent="0.3">
      <c r="B16143" s="4" t="s">
        <v>6649</v>
      </c>
      <c r="C16143" s="5">
        <v>0</v>
      </c>
    </row>
    <row r="16144" spans="2:3" x14ac:dyDescent="0.3">
      <c r="B16144" s="4" t="s">
        <v>5446</v>
      </c>
      <c r="C16144" s="5">
        <v>0</v>
      </c>
    </row>
    <row r="16145" spans="2:3" x14ac:dyDescent="0.3">
      <c r="B16145" s="4" t="s">
        <v>5365</v>
      </c>
      <c r="C16145" s="5">
        <v>0</v>
      </c>
    </row>
    <row r="16146" spans="2:3" x14ac:dyDescent="0.3">
      <c r="B16146" s="4" t="s">
        <v>5697</v>
      </c>
      <c r="C16146" s="5">
        <v>0</v>
      </c>
    </row>
    <row r="16147" spans="2:3" x14ac:dyDescent="0.3">
      <c r="B16147" s="4" t="s">
        <v>5368</v>
      </c>
      <c r="C16147" s="5">
        <v>0</v>
      </c>
    </row>
    <row r="16148" spans="2:3" x14ac:dyDescent="0.3">
      <c r="B16148" s="4" t="s">
        <v>5447</v>
      </c>
      <c r="C16148" s="5">
        <v>0</v>
      </c>
    </row>
    <row r="16149" spans="2:3" x14ac:dyDescent="0.3">
      <c r="B16149" s="4" t="s">
        <v>5934</v>
      </c>
      <c r="C16149" s="5">
        <v>0</v>
      </c>
    </row>
    <row r="16150" spans="2:3" x14ac:dyDescent="0.3">
      <c r="B16150" s="4" t="s">
        <v>5699</v>
      </c>
      <c r="C16150" s="5">
        <v>0</v>
      </c>
    </row>
    <row r="16151" spans="2:3" x14ac:dyDescent="0.3">
      <c r="B16151" s="4" t="s">
        <v>6697</v>
      </c>
      <c r="C16151" s="5">
        <v>0</v>
      </c>
    </row>
    <row r="16152" spans="2:3" x14ac:dyDescent="0.3">
      <c r="B16152" s="4" t="s">
        <v>5989</v>
      </c>
      <c r="C16152" s="5">
        <v>0</v>
      </c>
    </row>
    <row r="16153" spans="2:3" x14ac:dyDescent="0.3">
      <c r="B16153" s="4" t="s">
        <v>5209</v>
      </c>
      <c r="C16153" s="5">
        <v>0</v>
      </c>
    </row>
    <row r="16154" spans="2:3" x14ac:dyDescent="0.3">
      <c r="B16154" s="4" t="s">
        <v>5701</v>
      </c>
      <c r="C16154" s="5">
        <v>0</v>
      </c>
    </row>
    <row r="16155" spans="2:3" x14ac:dyDescent="0.3">
      <c r="B16155" s="4" t="s">
        <v>6018</v>
      </c>
      <c r="C16155" s="5">
        <v>0</v>
      </c>
    </row>
    <row r="16156" spans="2:3" x14ac:dyDescent="0.3">
      <c r="B16156" s="4" t="s">
        <v>6224</v>
      </c>
      <c r="C16156" s="5">
        <v>0</v>
      </c>
    </row>
    <row r="16157" spans="2:3" x14ac:dyDescent="0.3">
      <c r="B16157" s="4" t="s">
        <v>5490</v>
      </c>
      <c r="C16157" s="5">
        <v>0</v>
      </c>
    </row>
    <row r="16158" spans="2:3" x14ac:dyDescent="0.3">
      <c r="B16158" s="4" t="s">
        <v>5702</v>
      </c>
      <c r="C16158" s="5">
        <v>0</v>
      </c>
    </row>
    <row r="16159" spans="2:3" x14ac:dyDescent="0.3">
      <c r="B16159" s="4" t="s">
        <v>6435</v>
      </c>
      <c r="C16159" s="5">
        <v>0</v>
      </c>
    </row>
    <row r="16160" spans="2:3" x14ac:dyDescent="0.3">
      <c r="B16160" s="4" t="s">
        <v>6226</v>
      </c>
      <c r="C16160" s="5">
        <v>0</v>
      </c>
    </row>
    <row r="16161" spans="2:3" x14ac:dyDescent="0.3">
      <c r="B16161" s="4" t="s">
        <v>5809</v>
      </c>
      <c r="C16161" s="5">
        <v>0</v>
      </c>
    </row>
    <row r="16162" spans="2:3" x14ac:dyDescent="0.3">
      <c r="B16162" s="4" t="s">
        <v>6227</v>
      </c>
      <c r="C16162" s="5">
        <v>0</v>
      </c>
    </row>
    <row r="16163" spans="2:3" x14ac:dyDescent="0.3">
      <c r="B16163" s="4" t="s">
        <v>5813</v>
      </c>
      <c r="C16163" s="5">
        <v>0</v>
      </c>
    </row>
    <row r="16164" spans="2:3" x14ac:dyDescent="0.3">
      <c r="B16164" s="4" t="s">
        <v>5990</v>
      </c>
      <c r="C16164" s="5">
        <v>0</v>
      </c>
    </row>
    <row r="16165" spans="2:3" x14ac:dyDescent="0.3">
      <c r="B16165" s="4" t="s">
        <v>5494</v>
      </c>
      <c r="C16165" s="5">
        <v>0</v>
      </c>
    </row>
    <row r="16166" spans="2:3" x14ac:dyDescent="0.3">
      <c r="B16166" s="4" t="s">
        <v>5248</v>
      </c>
      <c r="C16166" s="5">
        <v>0</v>
      </c>
    </row>
    <row r="16167" spans="2:3" x14ac:dyDescent="0.3">
      <c r="B16167" s="4" t="s">
        <v>5495</v>
      </c>
      <c r="C16167" s="5">
        <v>0</v>
      </c>
    </row>
    <row r="16168" spans="2:3" x14ac:dyDescent="0.3">
      <c r="B16168" s="4" t="s">
        <v>6070</v>
      </c>
      <c r="C16168" s="5">
        <v>0</v>
      </c>
    </row>
    <row r="16169" spans="2:3" x14ac:dyDescent="0.3">
      <c r="B16169" s="4" t="s">
        <v>5819</v>
      </c>
      <c r="C16169" s="5">
        <v>0</v>
      </c>
    </row>
    <row r="16170" spans="2:3" x14ac:dyDescent="0.3">
      <c r="B16170" s="4" t="s">
        <v>6231</v>
      </c>
      <c r="C16170" s="5">
        <v>0</v>
      </c>
    </row>
    <row r="16171" spans="2:3" x14ac:dyDescent="0.3">
      <c r="B16171" s="4" t="s">
        <v>5822</v>
      </c>
      <c r="C16171" s="5">
        <v>0</v>
      </c>
    </row>
    <row r="16172" spans="2:3" x14ac:dyDescent="0.3">
      <c r="B16172" s="4" t="s">
        <v>5705</v>
      </c>
      <c r="C16172" s="5">
        <v>0</v>
      </c>
    </row>
    <row r="16173" spans="2:3" x14ac:dyDescent="0.3">
      <c r="B16173" s="4" t="s">
        <v>6463</v>
      </c>
      <c r="C16173" s="5">
        <v>0</v>
      </c>
    </row>
    <row r="16174" spans="2:3" x14ac:dyDescent="0.3">
      <c r="B16174" s="4" t="s">
        <v>5309</v>
      </c>
      <c r="C16174" s="5">
        <v>0</v>
      </c>
    </row>
    <row r="16175" spans="2:3" x14ac:dyDescent="0.3">
      <c r="B16175" s="4" t="s">
        <v>5826</v>
      </c>
      <c r="C16175" s="5">
        <v>0</v>
      </c>
    </row>
    <row r="16176" spans="2:3" x14ac:dyDescent="0.3">
      <c r="B16176" s="4" t="s">
        <v>6234</v>
      </c>
      <c r="C16176" s="5">
        <v>0</v>
      </c>
    </row>
    <row r="16177" spans="2:3" x14ac:dyDescent="0.3">
      <c r="B16177" s="4" t="s">
        <v>5342</v>
      </c>
      <c r="C16177" s="5">
        <v>0</v>
      </c>
    </row>
    <row r="16178" spans="2:3" x14ac:dyDescent="0.3">
      <c r="B16178" s="4" t="s">
        <v>5707</v>
      </c>
      <c r="C16178" s="5">
        <v>0</v>
      </c>
    </row>
    <row r="16179" spans="2:3" x14ac:dyDescent="0.3">
      <c r="B16179" s="4" t="s">
        <v>5200</v>
      </c>
      <c r="C16179" s="5">
        <v>0</v>
      </c>
    </row>
    <row r="16180" spans="2:3" x14ac:dyDescent="0.3">
      <c r="B16180" s="4" t="s">
        <v>6236</v>
      </c>
      <c r="C16180" s="5">
        <v>0</v>
      </c>
    </row>
    <row r="16181" spans="2:3" x14ac:dyDescent="0.3">
      <c r="B16181" s="4" t="s">
        <v>6479</v>
      </c>
      <c r="C16181" s="5">
        <v>0</v>
      </c>
    </row>
    <row r="16182" spans="2:3" x14ac:dyDescent="0.3">
      <c r="B16182" s="4" t="s">
        <v>5249</v>
      </c>
      <c r="C16182" s="5">
        <v>0</v>
      </c>
    </row>
    <row r="16183" spans="2:3" x14ac:dyDescent="0.3">
      <c r="B16183" s="4" t="s">
        <v>5835</v>
      </c>
      <c r="C16183" s="5">
        <v>0</v>
      </c>
    </row>
    <row r="16184" spans="2:3" x14ac:dyDescent="0.3">
      <c r="B16184" s="4" t="s">
        <v>5643</v>
      </c>
      <c r="C16184" s="5">
        <v>0</v>
      </c>
    </row>
    <row r="16185" spans="2:3" x14ac:dyDescent="0.3">
      <c r="B16185" s="4" t="s">
        <v>6023</v>
      </c>
      <c r="C16185" s="5">
        <v>0</v>
      </c>
    </row>
    <row r="16186" spans="2:3" x14ac:dyDescent="0.3">
      <c r="B16186" s="4" t="s">
        <v>5709</v>
      </c>
      <c r="C16186" s="5">
        <v>0</v>
      </c>
    </row>
    <row r="16187" spans="2:3" x14ac:dyDescent="0.3">
      <c r="B16187" s="4" t="s">
        <v>5839</v>
      </c>
      <c r="C16187" s="5">
        <v>0</v>
      </c>
    </row>
    <row r="16188" spans="2:3" x14ac:dyDescent="0.3">
      <c r="B16188" s="4" t="s">
        <v>6240</v>
      </c>
      <c r="C16188" s="5">
        <v>0</v>
      </c>
    </row>
    <row r="16189" spans="2:3" x14ac:dyDescent="0.3">
      <c r="B16189" s="4" t="s">
        <v>5381</v>
      </c>
      <c r="C16189" s="5">
        <v>0</v>
      </c>
    </row>
    <row r="16190" spans="2:3" x14ac:dyDescent="0.3">
      <c r="B16190" s="4" t="s">
        <v>5982</v>
      </c>
      <c r="C16190" s="5">
        <v>0</v>
      </c>
    </row>
    <row r="16191" spans="2:3" x14ac:dyDescent="0.3">
      <c r="B16191" s="4" t="s">
        <v>6499</v>
      </c>
      <c r="C16191" s="5">
        <v>0</v>
      </c>
    </row>
    <row r="16192" spans="2:3" x14ac:dyDescent="0.3">
      <c r="B16192" s="4" t="s">
        <v>6242</v>
      </c>
      <c r="C16192" s="5">
        <v>0</v>
      </c>
    </row>
    <row r="16193" spans="2:3" x14ac:dyDescent="0.3">
      <c r="B16193" s="4" t="s">
        <v>5845</v>
      </c>
      <c r="C16193" s="5">
        <v>0</v>
      </c>
    </row>
    <row r="16194" spans="2:3" x14ac:dyDescent="0.3">
      <c r="B16194" s="4" t="s">
        <v>5991</v>
      </c>
      <c r="C16194" s="5">
        <v>0</v>
      </c>
    </row>
    <row r="16195" spans="2:3" x14ac:dyDescent="0.3">
      <c r="B16195" s="4" t="s">
        <v>6507</v>
      </c>
      <c r="C16195" s="5">
        <v>0</v>
      </c>
    </row>
    <row r="16196" spans="2:3" x14ac:dyDescent="0.3">
      <c r="B16196" s="4" t="s">
        <v>5973</v>
      </c>
      <c r="C16196" s="5">
        <v>0</v>
      </c>
    </row>
    <row r="16197" spans="2:3" x14ac:dyDescent="0.3">
      <c r="B16197" s="4" t="s">
        <v>6511</v>
      </c>
      <c r="C16197" s="5">
        <v>0</v>
      </c>
    </row>
    <row r="16198" spans="2:3" x14ac:dyDescent="0.3">
      <c r="B16198" s="4" t="s">
        <v>6245</v>
      </c>
      <c r="C16198" s="5">
        <v>0</v>
      </c>
    </row>
    <row r="16199" spans="2:3" x14ac:dyDescent="0.3">
      <c r="B16199" s="4" t="s">
        <v>6515</v>
      </c>
      <c r="C16199" s="5">
        <v>0</v>
      </c>
    </row>
    <row r="16200" spans="2:3" x14ac:dyDescent="0.3">
      <c r="B16200" s="4" t="s">
        <v>5425</v>
      </c>
      <c r="C16200" s="5">
        <v>0</v>
      </c>
    </row>
    <row r="16201" spans="2:3" x14ac:dyDescent="0.3">
      <c r="B16201" s="4" t="s">
        <v>5394</v>
      </c>
      <c r="C16201" s="5">
        <v>0</v>
      </c>
    </row>
    <row r="16202" spans="2:3" x14ac:dyDescent="0.3">
      <c r="B16202" s="4" t="s">
        <v>5712</v>
      </c>
      <c r="C16202" s="5">
        <v>0</v>
      </c>
    </row>
    <row r="16203" spans="2:3" x14ac:dyDescent="0.3">
      <c r="B16203" s="4" t="s">
        <v>5574</v>
      </c>
      <c r="C16203" s="5">
        <v>0</v>
      </c>
    </row>
    <row r="16204" spans="2:3" x14ac:dyDescent="0.3">
      <c r="B16204" s="4" t="s">
        <v>5281</v>
      </c>
      <c r="C16204" s="5">
        <v>0</v>
      </c>
    </row>
    <row r="16205" spans="2:3" x14ac:dyDescent="0.3">
      <c r="B16205" s="4" t="s">
        <v>6056</v>
      </c>
      <c r="C16205" s="5">
        <v>0</v>
      </c>
    </row>
    <row r="16206" spans="2:3" x14ac:dyDescent="0.3">
      <c r="B16206" s="4" t="s">
        <v>5714</v>
      </c>
      <c r="C16206" s="5">
        <v>0</v>
      </c>
    </row>
    <row r="16207" spans="2:3" x14ac:dyDescent="0.3">
      <c r="B16207" s="4" t="s">
        <v>5512</v>
      </c>
      <c r="C16207" s="5">
        <v>0</v>
      </c>
    </row>
    <row r="16208" spans="2:3" x14ac:dyDescent="0.3">
      <c r="B16208" s="4" t="s">
        <v>5454</v>
      </c>
      <c r="C16208" s="5">
        <v>0</v>
      </c>
    </row>
    <row r="16209" spans="2:3" x14ac:dyDescent="0.3">
      <c r="B16209" s="4" t="s">
        <v>6086</v>
      </c>
      <c r="C16209" s="5">
        <v>0</v>
      </c>
    </row>
    <row r="16210" spans="2:3" x14ac:dyDescent="0.3">
      <c r="B16210" s="4" t="s">
        <v>6251</v>
      </c>
      <c r="C16210" s="5">
        <v>0</v>
      </c>
    </row>
    <row r="16211" spans="2:3" x14ac:dyDescent="0.3">
      <c r="B16211" s="4" t="s">
        <v>5862</v>
      </c>
      <c r="C16211" s="5">
        <v>0</v>
      </c>
    </row>
    <row r="16212" spans="2:3" x14ac:dyDescent="0.3">
      <c r="B16212" s="4" t="s">
        <v>5251</v>
      </c>
      <c r="C16212" s="5">
        <v>0</v>
      </c>
    </row>
    <row r="16213" spans="2:3" x14ac:dyDescent="0.3">
      <c r="B16213" s="4" t="s">
        <v>6543</v>
      </c>
      <c r="C16213" s="5">
        <v>0</v>
      </c>
    </row>
    <row r="16214" spans="2:3" x14ac:dyDescent="0.3">
      <c r="B16214" s="4" t="s">
        <v>5242</v>
      </c>
      <c r="C16214" s="5">
        <v>0</v>
      </c>
    </row>
    <row r="16215" spans="2:3" x14ac:dyDescent="0.3">
      <c r="B16215" s="4" t="s">
        <v>5406</v>
      </c>
      <c r="C16215" s="5">
        <v>0</v>
      </c>
    </row>
    <row r="16216" spans="2:3" x14ac:dyDescent="0.3">
      <c r="B16216" s="4" t="s">
        <v>5717</v>
      </c>
      <c r="C16216" s="5">
        <v>0</v>
      </c>
    </row>
    <row r="16217" spans="2:3" x14ac:dyDescent="0.3">
      <c r="B16217" s="4" t="s">
        <v>5868</v>
      </c>
      <c r="C16217" s="5">
        <v>0</v>
      </c>
    </row>
    <row r="16218" spans="2:3" x14ac:dyDescent="0.3">
      <c r="B16218" s="4" t="s">
        <v>6255</v>
      </c>
      <c r="C16218" s="5">
        <v>0</v>
      </c>
    </row>
    <row r="16219" spans="2:3" x14ac:dyDescent="0.3">
      <c r="B16219" s="4" t="s">
        <v>6555</v>
      </c>
      <c r="C16219" s="5">
        <v>0</v>
      </c>
    </row>
    <row r="16220" spans="2:3" x14ac:dyDescent="0.3">
      <c r="B16220" s="4" t="s">
        <v>5718</v>
      </c>
      <c r="C16220" s="5">
        <v>0</v>
      </c>
    </row>
    <row r="16221" spans="2:3" x14ac:dyDescent="0.3">
      <c r="B16221" s="4" t="s">
        <v>5873</v>
      </c>
      <c r="C16221" s="5">
        <v>0</v>
      </c>
    </row>
    <row r="16222" spans="2:3" x14ac:dyDescent="0.3">
      <c r="B16222" s="4" t="s">
        <v>5456</v>
      </c>
      <c r="C16222" s="5">
        <v>0</v>
      </c>
    </row>
    <row r="16223" spans="2:3" x14ac:dyDescent="0.3">
      <c r="B16223" s="4" t="s">
        <v>5287</v>
      </c>
      <c r="C16223" s="5">
        <v>0</v>
      </c>
    </row>
    <row r="16224" spans="2:3" x14ac:dyDescent="0.3">
      <c r="B16224" s="4" t="s">
        <v>6258</v>
      </c>
      <c r="C16224" s="5">
        <v>0</v>
      </c>
    </row>
    <row r="16225" spans="2:3" x14ac:dyDescent="0.3">
      <c r="B16225" s="4" t="s">
        <v>6567</v>
      </c>
      <c r="C16225" s="5">
        <v>0</v>
      </c>
    </row>
    <row r="16226" spans="2:3" x14ac:dyDescent="0.3">
      <c r="B16226" s="4" t="s">
        <v>6259</v>
      </c>
      <c r="C16226" s="5">
        <v>0</v>
      </c>
    </row>
    <row r="16227" spans="2:3" x14ac:dyDescent="0.3">
      <c r="B16227" s="4" t="s">
        <v>6571</v>
      </c>
      <c r="C16227" s="5">
        <v>0</v>
      </c>
    </row>
    <row r="16228" spans="2:3" x14ac:dyDescent="0.3">
      <c r="B16228" s="4" t="s">
        <v>6260</v>
      </c>
      <c r="C16228" s="5">
        <v>0</v>
      </c>
    </row>
    <row r="16229" spans="2:3" x14ac:dyDescent="0.3">
      <c r="B16229" s="4" t="s">
        <v>6575</v>
      </c>
      <c r="C16229" s="5">
        <v>0</v>
      </c>
    </row>
    <row r="16230" spans="2:3" x14ac:dyDescent="0.3">
      <c r="B16230" s="4" t="s">
        <v>6261</v>
      </c>
      <c r="C16230" s="5">
        <v>0</v>
      </c>
    </row>
    <row r="16231" spans="2:3" x14ac:dyDescent="0.3">
      <c r="B16231" s="4" t="s">
        <v>6090</v>
      </c>
      <c r="C16231" s="5">
        <v>0</v>
      </c>
    </row>
    <row r="16232" spans="2:3" x14ac:dyDescent="0.3">
      <c r="B16232" s="4" t="s">
        <v>6262</v>
      </c>
      <c r="C16232" s="5">
        <v>0</v>
      </c>
    </row>
    <row r="16233" spans="2:3" x14ac:dyDescent="0.3">
      <c r="B16233" s="4" t="s">
        <v>6091</v>
      </c>
      <c r="C16233" s="5">
        <v>0</v>
      </c>
    </row>
    <row r="16234" spans="2:3" x14ac:dyDescent="0.3">
      <c r="B16234" s="4" t="s">
        <v>5457</v>
      </c>
      <c r="C16234" s="5">
        <v>0</v>
      </c>
    </row>
    <row r="16235" spans="2:3" x14ac:dyDescent="0.3">
      <c r="B16235" s="4" t="s">
        <v>5271</v>
      </c>
      <c r="C16235" s="5">
        <v>0</v>
      </c>
    </row>
    <row r="16236" spans="2:3" x14ac:dyDescent="0.3">
      <c r="B16236" s="4" t="s">
        <v>6264</v>
      </c>
      <c r="C16236" s="5">
        <v>0</v>
      </c>
    </row>
    <row r="16237" spans="2:3" x14ac:dyDescent="0.3">
      <c r="B16237" s="4" t="s">
        <v>6591</v>
      </c>
      <c r="C16237" s="5">
        <v>0</v>
      </c>
    </row>
    <row r="16238" spans="2:3" x14ac:dyDescent="0.3">
      <c r="B16238" s="4" t="s">
        <v>5977</v>
      </c>
      <c r="C16238" s="5">
        <v>0</v>
      </c>
    </row>
    <row r="16239" spans="2:3" x14ac:dyDescent="0.3">
      <c r="B16239" s="4" t="s">
        <v>5887</v>
      </c>
      <c r="C16239" s="5">
        <v>0</v>
      </c>
    </row>
    <row r="16240" spans="2:3" x14ac:dyDescent="0.3">
      <c r="B16240" s="4" t="s">
        <v>5583</v>
      </c>
      <c r="C16240" s="5">
        <v>0</v>
      </c>
    </row>
    <row r="16241" spans="2:3" x14ac:dyDescent="0.3">
      <c r="B16241" s="4" t="s">
        <v>5272</v>
      </c>
      <c r="C16241" s="5">
        <v>0</v>
      </c>
    </row>
    <row r="16242" spans="2:3" x14ac:dyDescent="0.3">
      <c r="B16242" s="4" t="s">
        <v>6267</v>
      </c>
      <c r="C16242" s="5">
        <v>0</v>
      </c>
    </row>
    <row r="16243" spans="2:3" x14ac:dyDescent="0.3">
      <c r="B16243" s="4" t="s">
        <v>5893</v>
      </c>
      <c r="C16243" s="5">
        <v>0</v>
      </c>
    </row>
    <row r="16244" spans="2:3" x14ac:dyDescent="0.3">
      <c r="B16244" s="4" t="s">
        <v>5994</v>
      </c>
      <c r="C16244" s="5">
        <v>0</v>
      </c>
    </row>
    <row r="16245" spans="2:3" x14ac:dyDescent="0.3">
      <c r="B16245" s="4" t="s">
        <v>5626</v>
      </c>
      <c r="C16245" s="5">
        <v>0</v>
      </c>
    </row>
    <row r="16246" spans="2:3" x14ac:dyDescent="0.3">
      <c r="B16246" s="4" t="s">
        <v>5995</v>
      </c>
      <c r="C16246" s="5">
        <v>0</v>
      </c>
    </row>
    <row r="16247" spans="2:3" x14ac:dyDescent="0.3">
      <c r="B16247" s="4" t="s">
        <v>6611</v>
      </c>
      <c r="C16247" s="5">
        <v>0</v>
      </c>
    </row>
    <row r="16248" spans="2:3" x14ac:dyDescent="0.3">
      <c r="B16248" s="4" t="s">
        <v>5584</v>
      </c>
      <c r="C16248" s="5">
        <v>0</v>
      </c>
    </row>
    <row r="16249" spans="2:3" x14ac:dyDescent="0.3">
      <c r="B16249" s="4" t="s">
        <v>5903</v>
      </c>
      <c r="C16249" s="5">
        <v>0</v>
      </c>
    </row>
    <row r="16250" spans="2:3" x14ac:dyDescent="0.3">
      <c r="B16250" s="4" t="s">
        <v>5195</v>
      </c>
      <c r="C16250" s="5">
        <v>0</v>
      </c>
    </row>
    <row r="16251" spans="2:3" x14ac:dyDescent="0.3">
      <c r="B16251" s="4" t="s">
        <v>6619</v>
      </c>
      <c r="C16251" s="5">
        <v>0</v>
      </c>
    </row>
    <row r="16252" spans="2:3" x14ac:dyDescent="0.3">
      <c r="B16252" s="4" t="s">
        <v>5997</v>
      </c>
      <c r="C16252" s="5">
        <v>0</v>
      </c>
    </row>
    <row r="16253" spans="2:3" x14ac:dyDescent="0.3">
      <c r="B16253" s="4" t="s">
        <v>5628</v>
      </c>
      <c r="C16253" s="5">
        <v>0</v>
      </c>
    </row>
    <row r="16254" spans="2:3" x14ac:dyDescent="0.3">
      <c r="B16254" s="4" t="s">
        <v>5726</v>
      </c>
      <c r="C16254" s="5">
        <v>0</v>
      </c>
    </row>
    <row r="16255" spans="2:3" x14ac:dyDescent="0.3">
      <c r="B16255" s="4" t="s">
        <v>5423</v>
      </c>
      <c r="C16255" s="5">
        <v>0</v>
      </c>
    </row>
    <row r="16256" spans="2:3" x14ac:dyDescent="0.3">
      <c r="B16256" s="4" t="s">
        <v>5727</v>
      </c>
      <c r="C16256" s="5">
        <v>0</v>
      </c>
    </row>
    <row r="16257" spans="2:3" x14ac:dyDescent="0.3">
      <c r="B16257" s="4" t="s">
        <v>6150</v>
      </c>
      <c r="C16257" s="5">
        <v>0</v>
      </c>
    </row>
    <row r="16258" spans="2:3" x14ac:dyDescent="0.3">
      <c r="B16258" s="4" t="s">
        <v>5728</v>
      </c>
      <c r="C16258" s="5">
        <v>0</v>
      </c>
    </row>
    <row r="16259" spans="2:3" x14ac:dyDescent="0.3">
      <c r="B16259" s="4" t="s">
        <v>6138</v>
      </c>
      <c r="C16259" s="5">
        <v>0</v>
      </c>
    </row>
    <row r="16260" spans="2:3" x14ac:dyDescent="0.3">
      <c r="B16260" s="4" t="s">
        <v>6276</v>
      </c>
      <c r="C16260" s="5">
        <v>0</v>
      </c>
    </row>
    <row r="16261" spans="2:3" x14ac:dyDescent="0.3">
      <c r="B16261" s="4" t="s">
        <v>6151</v>
      </c>
      <c r="C16261" s="5">
        <v>0</v>
      </c>
    </row>
    <row r="16262" spans="2:3" x14ac:dyDescent="0.3">
      <c r="B16262" s="4" t="s">
        <v>6277</v>
      </c>
      <c r="C16262" s="5">
        <v>0</v>
      </c>
    </row>
    <row r="16263" spans="2:3" x14ac:dyDescent="0.3">
      <c r="B16263" s="4" t="s">
        <v>6643</v>
      </c>
      <c r="C16263" s="5">
        <v>0</v>
      </c>
    </row>
    <row r="16264" spans="2:3" x14ac:dyDescent="0.3">
      <c r="B16264" s="4" t="s">
        <v>6278</v>
      </c>
      <c r="C16264" s="5">
        <v>0</v>
      </c>
    </row>
    <row r="16265" spans="2:3" x14ac:dyDescent="0.3">
      <c r="B16265" s="4" t="s">
        <v>6647</v>
      </c>
      <c r="C16265" s="5">
        <v>0</v>
      </c>
    </row>
    <row r="16266" spans="2:3" x14ac:dyDescent="0.3">
      <c r="B16266" s="4" t="s">
        <v>6279</v>
      </c>
      <c r="C16266" s="5">
        <v>0</v>
      </c>
    </row>
    <row r="16267" spans="2:3" x14ac:dyDescent="0.3">
      <c r="B16267" s="4" t="s">
        <v>5541</v>
      </c>
      <c r="C16267" s="5">
        <v>0</v>
      </c>
    </row>
    <row r="16268" spans="2:3" x14ac:dyDescent="0.3">
      <c r="B16268" s="4" t="s">
        <v>6280</v>
      </c>
      <c r="C16268" s="5">
        <v>0</v>
      </c>
    </row>
    <row r="16269" spans="2:3" x14ac:dyDescent="0.3">
      <c r="B16269" s="4" t="s">
        <v>5923</v>
      </c>
      <c r="C16269" s="5">
        <v>0</v>
      </c>
    </row>
    <row r="16270" spans="2:3" x14ac:dyDescent="0.3">
      <c r="B16270" s="4" t="s">
        <v>6281</v>
      </c>
      <c r="C16270" s="5">
        <v>0</v>
      </c>
    </row>
    <row r="16271" spans="2:3" x14ac:dyDescent="0.3">
      <c r="B16271" s="4" t="s">
        <v>5382</v>
      </c>
      <c r="C16271" s="5">
        <v>0</v>
      </c>
    </row>
    <row r="16272" spans="2:3" x14ac:dyDescent="0.3">
      <c r="B16272" s="4" t="s">
        <v>5998</v>
      </c>
      <c r="C16272" s="5">
        <v>0</v>
      </c>
    </row>
    <row r="16273" spans="2:3" x14ac:dyDescent="0.3">
      <c r="B16273" s="4" t="s">
        <v>6669</v>
      </c>
      <c r="C16273" s="5">
        <v>0</v>
      </c>
    </row>
    <row r="16274" spans="2:3" x14ac:dyDescent="0.3">
      <c r="B16274" s="4" t="s">
        <v>5999</v>
      </c>
      <c r="C16274" s="5">
        <v>0</v>
      </c>
    </row>
    <row r="16275" spans="2:3" x14ac:dyDescent="0.3">
      <c r="B16275" s="4" t="s">
        <v>6673</v>
      </c>
      <c r="C16275" s="5">
        <v>0</v>
      </c>
    </row>
    <row r="16276" spans="2:3" x14ac:dyDescent="0.3">
      <c r="B16276" s="4" t="s">
        <v>5645</v>
      </c>
      <c r="C16276" s="5">
        <v>0</v>
      </c>
    </row>
    <row r="16277" spans="2:3" x14ac:dyDescent="0.3">
      <c r="B16277" s="4" t="s">
        <v>6057</v>
      </c>
      <c r="C16277" s="5">
        <v>0</v>
      </c>
    </row>
    <row r="16278" spans="2:3" x14ac:dyDescent="0.3">
      <c r="B16278" s="4" t="s">
        <v>5971</v>
      </c>
      <c r="C16278" s="5">
        <v>0</v>
      </c>
    </row>
    <row r="16279" spans="2:3" x14ac:dyDescent="0.3">
      <c r="B16279" s="4" t="s">
        <v>6691</v>
      </c>
      <c r="C16279" s="5">
        <v>0</v>
      </c>
    </row>
    <row r="16280" spans="2:3" x14ac:dyDescent="0.3">
      <c r="B16280" s="4" t="s">
        <v>6103</v>
      </c>
      <c r="C16280" s="5">
        <v>0</v>
      </c>
    </row>
    <row r="16281" spans="2:3" x14ac:dyDescent="0.3">
      <c r="B16281" s="4" t="s">
        <v>5554</v>
      </c>
      <c r="C16281" s="5">
        <v>0</v>
      </c>
    </row>
    <row r="16282" spans="2:3" x14ac:dyDescent="0.3">
      <c r="B16282" s="4" t="s">
        <v>6287</v>
      </c>
      <c r="C16282" s="5">
        <v>0</v>
      </c>
    </row>
    <row r="16283" spans="2:3" x14ac:dyDescent="0.3">
      <c r="B16283" s="4" t="s">
        <v>6699</v>
      </c>
      <c r="C16283" s="5">
        <v>0</v>
      </c>
    </row>
    <row r="16284" spans="2:3" x14ac:dyDescent="0.3">
      <c r="B16284" s="4" t="s">
        <v>5733</v>
      </c>
      <c r="C16284" s="5">
        <v>0</v>
      </c>
    </row>
    <row r="16285" spans="2:3" x14ac:dyDescent="0.3">
      <c r="B16285" s="4" t="s">
        <v>6703</v>
      </c>
      <c r="C16285" s="5">
        <v>0</v>
      </c>
    </row>
    <row r="16286" spans="2:3" x14ac:dyDescent="0.3">
      <c r="B16286" s="4" t="s">
        <v>5734</v>
      </c>
      <c r="C16286" s="5">
        <v>0</v>
      </c>
    </row>
    <row r="16287" spans="2:3" x14ac:dyDescent="0.3">
      <c r="B16287" s="4" t="s">
        <v>6424</v>
      </c>
      <c r="C16287" s="5">
        <v>0</v>
      </c>
    </row>
    <row r="16288" spans="2:3" x14ac:dyDescent="0.3">
      <c r="B16288" s="4" t="s">
        <v>5402</v>
      </c>
      <c r="C16288" s="5">
        <v>0</v>
      </c>
    </row>
    <row r="16289" spans="2:3" x14ac:dyDescent="0.3">
      <c r="B16289" s="4" t="s">
        <v>5594</v>
      </c>
      <c r="C16289" s="5">
        <v>0</v>
      </c>
    </row>
    <row r="16290" spans="2:3" x14ac:dyDescent="0.3">
      <c r="B16290" s="4" t="s">
        <v>6291</v>
      </c>
      <c r="C16290" s="5">
        <v>0</v>
      </c>
    </row>
    <row r="16291" spans="2:3" x14ac:dyDescent="0.3">
      <c r="B16291" s="4" t="s">
        <v>6428</v>
      </c>
      <c r="C16291" s="5">
        <v>0</v>
      </c>
    </row>
    <row r="16292" spans="2:3" x14ac:dyDescent="0.3">
      <c r="B16292" s="4" t="s">
        <v>5385</v>
      </c>
      <c r="C16292" s="5">
        <v>0</v>
      </c>
    </row>
    <row r="16293" spans="2:3" x14ac:dyDescent="0.3">
      <c r="B16293" s="4" t="s">
        <v>5804</v>
      </c>
      <c r="C16293" s="5">
        <v>0</v>
      </c>
    </row>
    <row r="16294" spans="2:3" x14ac:dyDescent="0.3">
      <c r="B16294" s="4" t="s">
        <v>6293</v>
      </c>
      <c r="C16294" s="5">
        <v>0</v>
      </c>
    </row>
    <row r="16295" spans="2:3" x14ac:dyDescent="0.3">
      <c r="B16295" s="4" t="s">
        <v>6432</v>
      </c>
      <c r="C16295" s="5">
        <v>0</v>
      </c>
    </row>
    <row r="16296" spans="2:3" x14ac:dyDescent="0.3">
      <c r="B16296" s="4" t="s">
        <v>5317</v>
      </c>
      <c r="C16296" s="5">
        <v>0</v>
      </c>
    </row>
    <row r="16297" spans="2:3" x14ac:dyDescent="0.3">
      <c r="B16297" s="4" t="s">
        <v>5806</v>
      </c>
      <c r="C16297" s="5">
        <v>0</v>
      </c>
    </row>
    <row r="16298" spans="2:3" x14ac:dyDescent="0.3">
      <c r="B16298" s="4" t="s">
        <v>5738</v>
      </c>
      <c r="C16298" s="5">
        <v>0</v>
      </c>
    </row>
    <row r="16299" spans="2:3" x14ac:dyDescent="0.3">
      <c r="B16299" s="4" t="s">
        <v>6436</v>
      </c>
      <c r="C16299" s="5">
        <v>0</v>
      </c>
    </row>
    <row r="16300" spans="2:3" x14ac:dyDescent="0.3">
      <c r="B16300" s="4" t="s">
        <v>5739</v>
      </c>
      <c r="C16300" s="5">
        <v>0</v>
      </c>
    </row>
    <row r="16301" spans="2:3" x14ac:dyDescent="0.3">
      <c r="B16301" s="4" t="s">
        <v>5808</v>
      </c>
      <c r="C16301" s="5">
        <v>0</v>
      </c>
    </row>
    <row r="16302" spans="2:3" x14ac:dyDescent="0.3">
      <c r="B16302" s="4" t="s">
        <v>6073</v>
      </c>
      <c r="C16302" s="5">
        <v>0</v>
      </c>
    </row>
    <row r="16303" spans="2:3" x14ac:dyDescent="0.3">
      <c r="B16303" s="4" t="s">
        <v>5337</v>
      </c>
      <c r="C16303" s="5">
        <v>0</v>
      </c>
    </row>
    <row r="16304" spans="2:3" x14ac:dyDescent="0.3">
      <c r="B16304" s="4" t="s">
        <v>5740</v>
      </c>
      <c r="C16304" s="5">
        <v>0</v>
      </c>
    </row>
    <row r="16305" spans="2:3" x14ac:dyDescent="0.3">
      <c r="B16305" s="4" t="s">
        <v>5227</v>
      </c>
      <c r="C16305" s="5">
        <v>0</v>
      </c>
    </row>
    <row r="16306" spans="2:3" x14ac:dyDescent="0.3">
      <c r="B16306" s="4" t="s">
        <v>5741</v>
      </c>
      <c r="C16306" s="5">
        <v>0</v>
      </c>
    </row>
    <row r="16307" spans="2:3" x14ac:dyDescent="0.3">
      <c r="B16307" s="4" t="s">
        <v>6019</v>
      </c>
      <c r="C16307" s="5">
        <v>0</v>
      </c>
    </row>
    <row r="16308" spans="2:3" x14ac:dyDescent="0.3">
      <c r="B16308" s="4" t="s">
        <v>5742</v>
      </c>
      <c r="C16308" s="5">
        <v>0</v>
      </c>
    </row>
    <row r="16309" spans="2:3" x14ac:dyDescent="0.3">
      <c r="B16309" s="4" t="s">
        <v>6080</v>
      </c>
      <c r="C16309" s="5">
        <v>0</v>
      </c>
    </row>
    <row r="16310" spans="2:3" x14ac:dyDescent="0.3">
      <c r="B16310" s="4" t="s">
        <v>6001</v>
      </c>
      <c r="C16310" s="5">
        <v>0</v>
      </c>
    </row>
    <row r="16311" spans="2:3" x14ac:dyDescent="0.3">
      <c r="B16311" s="4" t="s">
        <v>6448</v>
      </c>
      <c r="C16311" s="5">
        <v>0</v>
      </c>
    </row>
    <row r="16312" spans="2:3" x14ac:dyDescent="0.3">
      <c r="B16312" s="4" t="s">
        <v>6302</v>
      </c>
      <c r="C16312" s="5">
        <v>0</v>
      </c>
    </row>
    <row r="16313" spans="2:3" x14ac:dyDescent="0.3">
      <c r="B16313" s="4" t="s">
        <v>5234</v>
      </c>
      <c r="C16313" s="5">
        <v>0</v>
      </c>
    </row>
    <row r="16314" spans="2:3" x14ac:dyDescent="0.3">
      <c r="B16314" s="4" t="s">
        <v>6303</v>
      </c>
      <c r="C16314" s="5">
        <v>0</v>
      </c>
    </row>
    <row r="16315" spans="2:3" x14ac:dyDescent="0.3">
      <c r="B16315" s="4" t="s">
        <v>6452</v>
      </c>
      <c r="C16315" s="5">
        <v>0</v>
      </c>
    </row>
    <row r="16316" spans="2:3" x14ac:dyDescent="0.3">
      <c r="B16316" s="4" t="s">
        <v>6304</v>
      </c>
      <c r="C16316" s="5">
        <v>0</v>
      </c>
    </row>
    <row r="16317" spans="2:3" x14ac:dyDescent="0.3">
      <c r="B16317" s="4" t="s">
        <v>5615</v>
      </c>
      <c r="C16317" s="5">
        <v>0</v>
      </c>
    </row>
    <row r="16318" spans="2:3" x14ac:dyDescent="0.3">
      <c r="B16318" s="4" t="s">
        <v>6305</v>
      </c>
      <c r="C16318" s="5">
        <v>0</v>
      </c>
    </row>
    <row r="16319" spans="2:3" x14ac:dyDescent="0.3">
      <c r="B16319" s="4" t="s">
        <v>5264</v>
      </c>
      <c r="C16319" s="5">
        <v>0</v>
      </c>
    </row>
    <row r="16320" spans="2:3" x14ac:dyDescent="0.3">
      <c r="B16320" s="4" t="s">
        <v>6306</v>
      </c>
      <c r="C16320" s="5">
        <v>0</v>
      </c>
    </row>
    <row r="16321" spans="2:3" x14ac:dyDescent="0.3">
      <c r="B16321" s="4" t="s">
        <v>6021</v>
      </c>
      <c r="C16321" s="5">
        <v>0</v>
      </c>
    </row>
    <row r="16322" spans="2:3" x14ac:dyDescent="0.3">
      <c r="B16322" s="4" t="s">
        <v>6307</v>
      </c>
      <c r="C16322" s="5">
        <v>0</v>
      </c>
    </row>
    <row r="16323" spans="2:3" x14ac:dyDescent="0.3">
      <c r="B16323" s="4" t="s">
        <v>6081</v>
      </c>
      <c r="C16323" s="5">
        <v>0</v>
      </c>
    </row>
    <row r="16324" spans="2:3" x14ac:dyDescent="0.3">
      <c r="B16324" s="4" t="s">
        <v>6002</v>
      </c>
      <c r="C16324" s="5">
        <v>0</v>
      </c>
    </row>
    <row r="16325" spans="2:3" x14ac:dyDescent="0.3">
      <c r="B16325" s="4" t="s">
        <v>6462</v>
      </c>
      <c r="C16325" s="5">
        <v>0</v>
      </c>
    </row>
    <row r="16326" spans="2:3" x14ac:dyDescent="0.3">
      <c r="B16326" s="4" t="s">
        <v>5744</v>
      </c>
      <c r="C16326" s="5">
        <v>0</v>
      </c>
    </row>
    <row r="16327" spans="2:3" x14ac:dyDescent="0.3">
      <c r="B16327" s="4" t="s">
        <v>5823</v>
      </c>
      <c r="C16327" s="5">
        <v>0</v>
      </c>
    </row>
    <row r="16328" spans="2:3" x14ac:dyDescent="0.3">
      <c r="B16328" s="4" t="s">
        <v>5319</v>
      </c>
      <c r="C16328" s="5">
        <v>0</v>
      </c>
    </row>
    <row r="16329" spans="2:3" x14ac:dyDescent="0.3">
      <c r="B16329" s="4" t="s">
        <v>5825</v>
      </c>
      <c r="C16329" s="5">
        <v>0</v>
      </c>
    </row>
    <row r="16330" spans="2:3" x14ac:dyDescent="0.3">
      <c r="B16330" s="4" t="s">
        <v>5746</v>
      </c>
      <c r="C16330" s="5">
        <v>0</v>
      </c>
    </row>
    <row r="16331" spans="2:3" x14ac:dyDescent="0.3">
      <c r="B16331" s="4" t="s">
        <v>5827</v>
      </c>
      <c r="C16331" s="5">
        <v>0</v>
      </c>
    </row>
    <row r="16332" spans="2:3" x14ac:dyDescent="0.3">
      <c r="B16332" s="4" t="s">
        <v>6312</v>
      </c>
      <c r="C16332" s="5">
        <v>0</v>
      </c>
    </row>
    <row r="16333" spans="2:3" x14ac:dyDescent="0.3">
      <c r="B16333" s="4" t="s">
        <v>6470</v>
      </c>
      <c r="C16333" s="5">
        <v>0</v>
      </c>
    </row>
    <row r="16334" spans="2:3" x14ac:dyDescent="0.3">
      <c r="B16334" s="4" t="s">
        <v>5254</v>
      </c>
      <c r="C16334" s="5">
        <v>0</v>
      </c>
    </row>
    <row r="16335" spans="2:3" x14ac:dyDescent="0.3">
      <c r="B16335" s="4" t="s">
        <v>6055</v>
      </c>
      <c r="C16335" s="5">
        <v>0</v>
      </c>
    </row>
    <row r="16336" spans="2:3" x14ac:dyDescent="0.3">
      <c r="B16336" s="4" t="s">
        <v>6314</v>
      </c>
      <c r="C16336" s="5">
        <v>0</v>
      </c>
    </row>
    <row r="16337" spans="2:3" x14ac:dyDescent="0.3">
      <c r="B16337" s="4" t="s">
        <v>6474</v>
      </c>
      <c r="C16337" s="5">
        <v>0</v>
      </c>
    </row>
    <row r="16338" spans="2:3" x14ac:dyDescent="0.3">
      <c r="B16338" s="4" t="s">
        <v>6315</v>
      </c>
      <c r="C16338" s="5">
        <v>0</v>
      </c>
    </row>
    <row r="16339" spans="2:3" x14ac:dyDescent="0.3">
      <c r="B16339" s="4" t="s">
        <v>5235</v>
      </c>
      <c r="C16339" s="5">
        <v>0</v>
      </c>
    </row>
    <row r="16340" spans="2:3" x14ac:dyDescent="0.3">
      <c r="B16340" s="4" t="s">
        <v>5378</v>
      </c>
      <c r="C16340" s="5">
        <v>0</v>
      </c>
    </row>
    <row r="16341" spans="2:3" x14ac:dyDescent="0.3">
      <c r="B16341" s="4" t="s">
        <v>6478</v>
      </c>
      <c r="C16341" s="5">
        <v>0</v>
      </c>
    </row>
    <row r="16342" spans="2:3" x14ac:dyDescent="0.3">
      <c r="B16342" s="4" t="s">
        <v>6317</v>
      </c>
      <c r="C16342" s="5">
        <v>0</v>
      </c>
    </row>
    <row r="16343" spans="2:3" x14ac:dyDescent="0.3">
      <c r="B16343" s="4" t="s">
        <v>6480</v>
      </c>
      <c r="C16343" s="5">
        <v>0</v>
      </c>
    </row>
    <row r="16344" spans="2:3" x14ac:dyDescent="0.3">
      <c r="B16344" s="4" t="s">
        <v>5749</v>
      </c>
      <c r="C16344" s="5">
        <v>0</v>
      </c>
    </row>
    <row r="16345" spans="2:3" x14ac:dyDescent="0.3">
      <c r="B16345" s="4" t="s">
        <v>5834</v>
      </c>
      <c r="C16345" s="5">
        <v>0</v>
      </c>
    </row>
    <row r="16346" spans="2:3" x14ac:dyDescent="0.3">
      <c r="B16346" s="4" t="s">
        <v>5750</v>
      </c>
      <c r="C16346" s="5">
        <v>0</v>
      </c>
    </row>
    <row r="16347" spans="2:3" x14ac:dyDescent="0.3">
      <c r="B16347" s="4" t="s">
        <v>5502</v>
      </c>
      <c r="C16347" s="5">
        <v>0</v>
      </c>
    </row>
    <row r="16348" spans="2:3" x14ac:dyDescent="0.3">
      <c r="B16348" s="4" t="s">
        <v>6320</v>
      </c>
      <c r="C16348" s="5">
        <v>0</v>
      </c>
    </row>
    <row r="16349" spans="2:3" x14ac:dyDescent="0.3">
      <c r="B16349" s="4" t="s">
        <v>6486</v>
      </c>
      <c r="C16349" s="5">
        <v>0</v>
      </c>
    </row>
    <row r="16350" spans="2:3" x14ac:dyDescent="0.3">
      <c r="B16350" s="4" t="s">
        <v>6321</v>
      </c>
      <c r="C16350" s="5">
        <v>0</v>
      </c>
    </row>
    <row r="16351" spans="2:3" x14ac:dyDescent="0.3">
      <c r="B16351" s="4" t="s">
        <v>6488</v>
      </c>
      <c r="C16351" s="5">
        <v>0</v>
      </c>
    </row>
    <row r="16352" spans="2:3" x14ac:dyDescent="0.3">
      <c r="B16352" s="4" t="s">
        <v>5212</v>
      </c>
      <c r="C16352" s="5">
        <v>0</v>
      </c>
    </row>
    <row r="16353" spans="2:3" x14ac:dyDescent="0.3">
      <c r="B16353" s="4" t="s">
        <v>6134</v>
      </c>
      <c r="C16353" s="5">
        <v>0</v>
      </c>
    </row>
    <row r="16354" spans="2:3" x14ac:dyDescent="0.3">
      <c r="B16354" s="4" t="s">
        <v>6323</v>
      </c>
      <c r="C16354" s="5">
        <v>0</v>
      </c>
    </row>
    <row r="16355" spans="2:3" x14ac:dyDescent="0.3">
      <c r="B16355" s="4" t="s">
        <v>6492</v>
      </c>
      <c r="C16355" s="5">
        <v>0</v>
      </c>
    </row>
    <row r="16356" spans="2:3" x14ac:dyDescent="0.3">
      <c r="B16356" s="4" t="s">
        <v>6324</v>
      </c>
      <c r="C16356" s="5">
        <v>0</v>
      </c>
    </row>
    <row r="16357" spans="2:3" x14ac:dyDescent="0.3">
      <c r="B16357" s="4" t="s">
        <v>5404</v>
      </c>
      <c r="C16357" s="5">
        <v>0</v>
      </c>
    </row>
    <row r="16358" spans="2:3" x14ac:dyDescent="0.3">
      <c r="B16358" s="4" t="s">
        <v>6074</v>
      </c>
      <c r="C16358" s="5">
        <v>0</v>
      </c>
    </row>
    <row r="16359" spans="2:3" x14ac:dyDescent="0.3">
      <c r="B16359" s="4" t="s">
        <v>5229</v>
      </c>
      <c r="C16359" s="5">
        <v>0</v>
      </c>
    </row>
    <row r="16360" spans="2:3" x14ac:dyDescent="0.3">
      <c r="B16360" s="4" t="s">
        <v>5469</v>
      </c>
      <c r="C16360" s="5">
        <v>0</v>
      </c>
    </row>
    <row r="16361" spans="2:3" x14ac:dyDescent="0.3">
      <c r="B16361" s="4" t="s">
        <v>5240</v>
      </c>
      <c r="C16361" s="5">
        <v>0</v>
      </c>
    </row>
    <row r="16362" spans="2:3" x14ac:dyDescent="0.3">
      <c r="B16362" s="4" t="s">
        <v>6327</v>
      </c>
      <c r="C16362" s="5">
        <v>0</v>
      </c>
    </row>
    <row r="16363" spans="2:3" x14ac:dyDescent="0.3">
      <c r="B16363" s="4" t="s">
        <v>5505</v>
      </c>
      <c r="C16363" s="5">
        <v>0</v>
      </c>
    </row>
    <row r="16364" spans="2:3" x14ac:dyDescent="0.3">
      <c r="B16364" s="4" t="s">
        <v>5754</v>
      </c>
      <c r="C16364" s="5">
        <v>0</v>
      </c>
    </row>
    <row r="16365" spans="2:3" x14ac:dyDescent="0.3">
      <c r="B16365" s="4" t="s">
        <v>5844</v>
      </c>
      <c r="C16365" s="5">
        <v>0</v>
      </c>
    </row>
    <row r="16366" spans="2:3" x14ac:dyDescent="0.3">
      <c r="B16366" s="4" t="s">
        <v>6329</v>
      </c>
      <c r="C16366" s="5">
        <v>0</v>
      </c>
    </row>
    <row r="16367" spans="2:3" x14ac:dyDescent="0.3">
      <c r="B16367" s="4" t="s">
        <v>6504</v>
      </c>
      <c r="C16367" s="5">
        <v>0</v>
      </c>
    </row>
    <row r="16368" spans="2:3" x14ac:dyDescent="0.3">
      <c r="B16368" s="4" t="s">
        <v>5755</v>
      </c>
      <c r="C16368" s="5">
        <v>0</v>
      </c>
    </row>
    <row r="16369" spans="2:3" x14ac:dyDescent="0.3">
      <c r="B16369" s="4" t="s">
        <v>5345</v>
      </c>
      <c r="C16369" s="5">
        <v>0</v>
      </c>
    </row>
    <row r="16370" spans="2:3" x14ac:dyDescent="0.3">
      <c r="B16370" s="4" t="s">
        <v>6331</v>
      </c>
      <c r="C16370" s="5">
        <v>0</v>
      </c>
    </row>
    <row r="16371" spans="2:3" x14ac:dyDescent="0.3">
      <c r="B16371" s="4" t="s">
        <v>6508</v>
      </c>
      <c r="C16371" s="5">
        <v>0</v>
      </c>
    </row>
    <row r="16372" spans="2:3" x14ac:dyDescent="0.3">
      <c r="B16372" s="4" t="s">
        <v>5756</v>
      </c>
      <c r="C16372" s="5">
        <v>0</v>
      </c>
    </row>
    <row r="16373" spans="2:3" x14ac:dyDescent="0.3">
      <c r="B16373" s="4" t="s">
        <v>6510</v>
      </c>
      <c r="C16373" s="5">
        <v>0</v>
      </c>
    </row>
    <row r="16374" spans="2:3" x14ac:dyDescent="0.3">
      <c r="B16374" s="4" t="s">
        <v>5408</v>
      </c>
      <c r="C16374" s="5">
        <v>0</v>
      </c>
    </row>
    <row r="16375" spans="2:3" x14ac:dyDescent="0.3">
      <c r="B16375" s="4" t="s">
        <v>5597</v>
      </c>
      <c r="C16375" s="5">
        <v>0</v>
      </c>
    </row>
    <row r="16376" spans="2:3" x14ac:dyDescent="0.3">
      <c r="B16376" s="4" t="s">
        <v>5256</v>
      </c>
      <c r="C16376" s="5">
        <v>0</v>
      </c>
    </row>
    <row r="16377" spans="2:3" x14ac:dyDescent="0.3">
      <c r="B16377" s="4" t="s">
        <v>5201</v>
      </c>
      <c r="C16377" s="5">
        <v>0</v>
      </c>
    </row>
    <row r="16378" spans="2:3" x14ac:dyDescent="0.3">
      <c r="B16378" s="4" t="s">
        <v>5387</v>
      </c>
      <c r="C16378" s="5">
        <v>0</v>
      </c>
    </row>
    <row r="16379" spans="2:3" x14ac:dyDescent="0.3">
      <c r="B16379" s="4" t="s">
        <v>5300</v>
      </c>
      <c r="C16379" s="5">
        <v>0</v>
      </c>
    </row>
    <row r="16380" spans="2:3" x14ac:dyDescent="0.3">
      <c r="B16380" s="4" t="s">
        <v>5758</v>
      </c>
      <c r="C16380" s="5">
        <v>0</v>
      </c>
    </row>
    <row r="16381" spans="2:3" x14ac:dyDescent="0.3">
      <c r="B16381" s="4" t="s">
        <v>5293</v>
      </c>
      <c r="C16381" s="5">
        <v>0</v>
      </c>
    </row>
    <row r="16382" spans="2:3" x14ac:dyDescent="0.3">
      <c r="B16382" s="4" t="s">
        <v>5619</v>
      </c>
      <c r="C16382" s="5">
        <v>0</v>
      </c>
    </row>
    <row r="16383" spans="2:3" x14ac:dyDescent="0.3">
      <c r="B16383" s="4" t="s">
        <v>5850</v>
      </c>
      <c r="C16383" s="5">
        <v>0</v>
      </c>
    </row>
    <row r="16384" spans="2:3" x14ac:dyDescent="0.3">
      <c r="B16384" s="4" t="s">
        <v>6338</v>
      </c>
      <c r="C16384" s="5">
        <v>0</v>
      </c>
    </row>
    <row r="16385" spans="2:3" x14ac:dyDescent="0.3">
      <c r="B16385" s="4" t="s">
        <v>6522</v>
      </c>
      <c r="C16385" s="5">
        <v>0</v>
      </c>
    </row>
    <row r="16386" spans="2:3" x14ac:dyDescent="0.3">
      <c r="B16386" s="4" t="s">
        <v>6339</v>
      </c>
      <c r="C16386" s="5">
        <v>0</v>
      </c>
    </row>
    <row r="16387" spans="2:3" x14ac:dyDescent="0.3">
      <c r="B16387" s="4" t="s">
        <v>6524</v>
      </c>
      <c r="C16387" s="5">
        <v>0</v>
      </c>
    </row>
    <row r="16388" spans="2:3" x14ac:dyDescent="0.3">
      <c r="B16388" s="4" t="s">
        <v>5759</v>
      </c>
      <c r="C16388" s="5">
        <v>0</v>
      </c>
    </row>
    <row r="16389" spans="2:3" x14ac:dyDescent="0.3">
      <c r="B16389" s="4" t="s">
        <v>6526</v>
      </c>
      <c r="C16389" s="5">
        <v>0</v>
      </c>
    </row>
    <row r="16390" spans="2:3" x14ac:dyDescent="0.3">
      <c r="B16390" s="4" t="s">
        <v>6064</v>
      </c>
      <c r="C16390" s="5">
        <v>0</v>
      </c>
    </row>
    <row r="16391" spans="2:3" x14ac:dyDescent="0.3">
      <c r="B16391" s="4" t="s">
        <v>5348</v>
      </c>
      <c r="C16391" s="5">
        <v>0</v>
      </c>
    </row>
    <row r="16392" spans="2:3" x14ac:dyDescent="0.3">
      <c r="B16392" s="4" t="s">
        <v>5568</v>
      </c>
      <c r="C16392" s="5">
        <v>0</v>
      </c>
    </row>
    <row r="16393" spans="2:3" x14ac:dyDescent="0.3">
      <c r="B16393" s="4" t="s">
        <v>5230</v>
      </c>
      <c r="C16393" s="5">
        <v>0</v>
      </c>
    </row>
    <row r="16394" spans="2:3" x14ac:dyDescent="0.3">
      <c r="B16394" s="4" t="s">
        <v>6343</v>
      </c>
      <c r="C16394" s="5">
        <v>0</v>
      </c>
    </row>
    <row r="16395" spans="2:3" x14ac:dyDescent="0.3">
      <c r="B16395" s="4" t="s">
        <v>6532</v>
      </c>
      <c r="C16395" s="5">
        <v>0</v>
      </c>
    </row>
    <row r="16396" spans="2:3" x14ac:dyDescent="0.3">
      <c r="B16396" s="4" t="s">
        <v>6344</v>
      </c>
      <c r="C16396" s="5">
        <v>0</v>
      </c>
    </row>
    <row r="16397" spans="2:3" x14ac:dyDescent="0.3">
      <c r="B16397" s="4" t="s">
        <v>5514</v>
      </c>
      <c r="C16397" s="5">
        <v>0</v>
      </c>
    </row>
    <row r="16398" spans="2:3" x14ac:dyDescent="0.3">
      <c r="B16398" s="4" t="s">
        <v>6345</v>
      </c>
      <c r="C16398" s="5">
        <v>0</v>
      </c>
    </row>
    <row r="16399" spans="2:3" x14ac:dyDescent="0.3">
      <c r="B16399" s="4" t="s">
        <v>5860</v>
      </c>
      <c r="C16399" s="5">
        <v>0</v>
      </c>
    </row>
    <row r="16400" spans="2:3" x14ac:dyDescent="0.3">
      <c r="B16400" s="4" t="s">
        <v>6346</v>
      </c>
      <c r="C16400" s="5">
        <v>0</v>
      </c>
    </row>
    <row r="16401" spans="2:3" x14ac:dyDescent="0.3">
      <c r="B16401" s="4" t="s">
        <v>6538</v>
      </c>
      <c r="C16401" s="5">
        <v>0</v>
      </c>
    </row>
    <row r="16402" spans="2:3" x14ac:dyDescent="0.3">
      <c r="B16402" s="4" t="s">
        <v>6347</v>
      </c>
      <c r="C16402" s="5">
        <v>0</v>
      </c>
    </row>
    <row r="16403" spans="2:3" x14ac:dyDescent="0.3">
      <c r="B16403" s="4" t="s">
        <v>5863</v>
      </c>
      <c r="C16403" s="5">
        <v>0</v>
      </c>
    </row>
    <row r="16404" spans="2:3" x14ac:dyDescent="0.3">
      <c r="B16404" s="4" t="s">
        <v>5471</v>
      </c>
      <c r="C16404" s="5">
        <v>0</v>
      </c>
    </row>
    <row r="16405" spans="2:3" x14ac:dyDescent="0.3">
      <c r="B16405" s="4" t="s">
        <v>5268</v>
      </c>
      <c r="C16405" s="5">
        <v>0</v>
      </c>
    </row>
    <row r="16406" spans="2:3" x14ac:dyDescent="0.3">
      <c r="B16406" s="4" t="s">
        <v>6349</v>
      </c>
      <c r="C16406" s="5">
        <v>0</v>
      </c>
    </row>
    <row r="16407" spans="2:3" x14ac:dyDescent="0.3">
      <c r="B16407" s="4" t="s">
        <v>6544</v>
      </c>
      <c r="C16407" s="5">
        <v>0</v>
      </c>
    </row>
    <row r="16408" spans="2:3" x14ac:dyDescent="0.3">
      <c r="B16408" s="4" t="s">
        <v>6076</v>
      </c>
      <c r="C16408" s="5">
        <v>0</v>
      </c>
    </row>
    <row r="16409" spans="2:3" x14ac:dyDescent="0.3">
      <c r="B16409" s="4" t="s">
        <v>6546</v>
      </c>
      <c r="C16409" s="5">
        <v>0</v>
      </c>
    </row>
    <row r="16410" spans="2:3" x14ac:dyDescent="0.3">
      <c r="B16410" s="4" t="s">
        <v>5213</v>
      </c>
      <c r="C16410" s="5">
        <v>0</v>
      </c>
    </row>
    <row r="16411" spans="2:3" x14ac:dyDescent="0.3">
      <c r="B16411" s="4" t="s">
        <v>6089</v>
      </c>
      <c r="C16411" s="5">
        <v>0</v>
      </c>
    </row>
    <row r="16412" spans="2:3" x14ac:dyDescent="0.3">
      <c r="B16412" s="4" t="s">
        <v>6006</v>
      </c>
      <c r="C16412" s="5">
        <v>0</v>
      </c>
    </row>
    <row r="16413" spans="2:3" x14ac:dyDescent="0.3">
      <c r="B16413" s="4" t="s">
        <v>5867</v>
      </c>
      <c r="C16413" s="5">
        <v>0</v>
      </c>
    </row>
    <row r="16414" spans="2:3" x14ac:dyDescent="0.3">
      <c r="B16414" s="4" t="s">
        <v>5282</v>
      </c>
      <c r="C16414" s="5">
        <v>0</v>
      </c>
    </row>
    <row r="16415" spans="2:3" x14ac:dyDescent="0.3">
      <c r="B16415" s="4" t="s">
        <v>5518</v>
      </c>
      <c r="C16415" s="5">
        <v>0</v>
      </c>
    </row>
    <row r="16416" spans="2:3" x14ac:dyDescent="0.3">
      <c r="B16416" s="4" t="s">
        <v>5620</v>
      </c>
      <c r="C16416" s="5">
        <v>0</v>
      </c>
    </row>
    <row r="16417" spans="2:3" x14ac:dyDescent="0.3">
      <c r="B16417" s="4" t="s">
        <v>5520</v>
      </c>
      <c r="C16417" s="5">
        <v>0</v>
      </c>
    </row>
    <row r="16418" spans="2:3" x14ac:dyDescent="0.3">
      <c r="B16418" s="4" t="s">
        <v>6355</v>
      </c>
      <c r="C16418" s="5">
        <v>0</v>
      </c>
    </row>
    <row r="16419" spans="2:3" x14ac:dyDescent="0.3">
      <c r="B16419" s="4" t="s">
        <v>6556</v>
      </c>
      <c r="C16419" s="5">
        <v>0</v>
      </c>
    </row>
    <row r="16420" spans="2:3" x14ac:dyDescent="0.3">
      <c r="B16420" s="4" t="s">
        <v>5764</v>
      </c>
      <c r="C16420" s="5">
        <v>0</v>
      </c>
    </row>
    <row r="16421" spans="2:3" x14ac:dyDescent="0.3">
      <c r="B16421" s="4" t="s">
        <v>5269</v>
      </c>
      <c r="C16421" s="5">
        <v>0</v>
      </c>
    </row>
    <row r="16422" spans="2:3" x14ac:dyDescent="0.3">
      <c r="B16422" s="4" t="s">
        <v>5325</v>
      </c>
      <c r="C16422" s="5">
        <v>0</v>
      </c>
    </row>
    <row r="16423" spans="2:3" x14ac:dyDescent="0.3">
      <c r="B16423" s="4" t="s">
        <v>6560</v>
      </c>
      <c r="C16423" s="5">
        <v>0</v>
      </c>
    </row>
    <row r="16424" spans="2:3" x14ac:dyDescent="0.3">
      <c r="B16424" s="4" t="s">
        <v>5326</v>
      </c>
      <c r="C16424" s="5">
        <v>0</v>
      </c>
    </row>
    <row r="16425" spans="2:3" x14ac:dyDescent="0.3">
      <c r="B16425" s="4" t="s">
        <v>6562</v>
      </c>
      <c r="C16425" s="5">
        <v>0</v>
      </c>
    </row>
    <row r="16426" spans="2:3" x14ac:dyDescent="0.3">
      <c r="B16426" s="4" t="s">
        <v>5476</v>
      </c>
      <c r="C16426" s="5">
        <v>0</v>
      </c>
    </row>
    <row r="16427" spans="2:3" x14ac:dyDescent="0.3">
      <c r="B16427" s="4" t="s">
        <v>6564</v>
      </c>
      <c r="C16427" s="5">
        <v>0</v>
      </c>
    </row>
    <row r="16428" spans="2:3" x14ac:dyDescent="0.3">
      <c r="B16428" s="4" t="s">
        <v>5768</v>
      </c>
      <c r="C16428" s="5">
        <v>0</v>
      </c>
    </row>
    <row r="16429" spans="2:3" x14ac:dyDescent="0.3">
      <c r="B16429" s="4" t="s">
        <v>6566</v>
      </c>
      <c r="C16429" s="5">
        <v>0</v>
      </c>
    </row>
    <row r="16430" spans="2:3" x14ac:dyDescent="0.3">
      <c r="B16430" s="4" t="s">
        <v>5279</v>
      </c>
      <c r="C16430" s="5">
        <v>0</v>
      </c>
    </row>
    <row r="16431" spans="2:3" x14ac:dyDescent="0.3">
      <c r="B16431" s="4" t="s">
        <v>5664</v>
      </c>
      <c r="C16431" s="5">
        <v>0</v>
      </c>
    </row>
    <row r="16432" spans="2:3" x14ac:dyDescent="0.3">
      <c r="B16432" s="4" t="s">
        <v>5327</v>
      </c>
      <c r="C16432" s="5">
        <v>0</v>
      </c>
    </row>
    <row r="16433" spans="2:3" x14ac:dyDescent="0.3">
      <c r="B16433" s="4" t="s">
        <v>5878</v>
      </c>
      <c r="C16433" s="5">
        <v>0</v>
      </c>
    </row>
    <row r="16434" spans="2:3" x14ac:dyDescent="0.3">
      <c r="B16434" s="4" t="s">
        <v>6104</v>
      </c>
      <c r="C16434" s="5">
        <v>0</v>
      </c>
    </row>
    <row r="16435" spans="2:3" x14ac:dyDescent="0.3">
      <c r="B16435" s="4" t="s">
        <v>6572</v>
      </c>
      <c r="C16435" s="5">
        <v>0</v>
      </c>
    </row>
    <row r="16436" spans="2:3" x14ac:dyDescent="0.3">
      <c r="B16436" s="4" t="s">
        <v>5772</v>
      </c>
      <c r="C16436" s="5">
        <v>0</v>
      </c>
    </row>
    <row r="16437" spans="2:3" x14ac:dyDescent="0.3">
      <c r="B16437" s="4" t="s">
        <v>6574</v>
      </c>
      <c r="C16437" s="5">
        <v>0</v>
      </c>
    </row>
    <row r="16438" spans="2:3" x14ac:dyDescent="0.3">
      <c r="B16438" s="4" t="s">
        <v>6365</v>
      </c>
      <c r="C16438" s="5">
        <v>0</v>
      </c>
    </row>
    <row r="16439" spans="2:3" x14ac:dyDescent="0.3">
      <c r="B16439" s="4" t="s">
        <v>6576</v>
      </c>
      <c r="C16439" s="5">
        <v>0</v>
      </c>
    </row>
    <row r="16440" spans="2:3" x14ac:dyDescent="0.3">
      <c r="B16440" s="4" t="s">
        <v>5478</v>
      </c>
      <c r="C16440" s="5">
        <v>0</v>
      </c>
    </row>
    <row r="16441" spans="2:3" x14ac:dyDescent="0.3">
      <c r="B16441" s="4" t="s">
        <v>5397</v>
      </c>
      <c r="C16441" s="5">
        <v>0</v>
      </c>
    </row>
    <row r="16442" spans="2:3" x14ac:dyDescent="0.3">
      <c r="B16442" s="4" t="s">
        <v>6367</v>
      </c>
      <c r="C16442" s="5">
        <v>0</v>
      </c>
    </row>
    <row r="16443" spans="2:3" x14ac:dyDescent="0.3">
      <c r="B16443" s="4" t="s">
        <v>5881</v>
      </c>
      <c r="C16443" s="5">
        <v>0</v>
      </c>
    </row>
    <row r="16444" spans="2:3" x14ac:dyDescent="0.3">
      <c r="B16444" s="4" t="s">
        <v>5479</v>
      </c>
      <c r="C16444" s="5">
        <v>0</v>
      </c>
    </row>
    <row r="16445" spans="2:3" x14ac:dyDescent="0.3">
      <c r="B16445" s="4" t="s">
        <v>6034</v>
      </c>
      <c r="C16445" s="5">
        <v>0</v>
      </c>
    </row>
    <row r="16446" spans="2:3" x14ac:dyDescent="0.3">
      <c r="B16446" s="4" t="s">
        <v>5296</v>
      </c>
      <c r="C16446" s="5">
        <v>0</v>
      </c>
    </row>
    <row r="16447" spans="2:3" x14ac:dyDescent="0.3">
      <c r="B16447" s="4" t="s">
        <v>5882</v>
      </c>
      <c r="C16447" s="5">
        <v>0</v>
      </c>
    </row>
    <row r="16448" spans="2:3" x14ac:dyDescent="0.3">
      <c r="B16448" s="4" t="s">
        <v>5328</v>
      </c>
      <c r="C16448" s="5">
        <v>0</v>
      </c>
    </row>
    <row r="16449" spans="2:3" x14ac:dyDescent="0.3">
      <c r="B16449" s="4" t="s">
        <v>5356</v>
      </c>
      <c r="C16449" s="5">
        <v>0</v>
      </c>
    </row>
    <row r="16450" spans="2:3" x14ac:dyDescent="0.3">
      <c r="B16450" s="4" t="s">
        <v>5777</v>
      </c>
      <c r="C16450" s="5">
        <v>0</v>
      </c>
    </row>
    <row r="16451" spans="2:3" x14ac:dyDescent="0.3">
      <c r="B16451" s="4" t="s">
        <v>5376</v>
      </c>
      <c r="C16451" s="5">
        <v>0</v>
      </c>
    </row>
    <row r="16452" spans="2:3" x14ac:dyDescent="0.3">
      <c r="B16452" s="4" t="s">
        <v>6372</v>
      </c>
      <c r="C16452" s="5">
        <v>0</v>
      </c>
    </row>
    <row r="16453" spans="2:3" x14ac:dyDescent="0.3">
      <c r="B16453" s="4" t="s">
        <v>6590</v>
      </c>
      <c r="C16453" s="5">
        <v>0</v>
      </c>
    </row>
    <row r="16454" spans="2:3" x14ac:dyDescent="0.3">
      <c r="B16454" s="4" t="s">
        <v>5410</v>
      </c>
      <c r="C16454" s="5">
        <v>0</v>
      </c>
    </row>
    <row r="16455" spans="2:3" x14ac:dyDescent="0.3">
      <c r="B16455" s="4" t="s">
        <v>6592</v>
      </c>
      <c r="C16455" s="5">
        <v>0</v>
      </c>
    </row>
    <row r="16456" spans="2:3" x14ac:dyDescent="0.3">
      <c r="B16456" s="4" t="s">
        <v>5778</v>
      </c>
      <c r="C16456" s="5">
        <v>0</v>
      </c>
    </row>
    <row r="16457" spans="2:3" x14ac:dyDescent="0.3">
      <c r="B16457" s="4" t="s">
        <v>5358</v>
      </c>
      <c r="C16457" s="5">
        <v>0</v>
      </c>
    </row>
    <row r="16458" spans="2:3" x14ac:dyDescent="0.3">
      <c r="B16458" s="4" t="s">
        <v>6375</v>
      </c>
      <c r="C16458" s="5">
        <v>0</v>
      </c>
    </row>
    <row r="16459" spans="2:3" x14ac:dyDescent="0.3">
      <c r="B16459" s="4" t="s">
        <v>5888</v>
      </c>
      <c r="C16459" s="5">
        <v>0</v>
      </c>
    </row>
    <row r="16460" spans="2:3" x14ac:dyDescent="0.3">
      <c r="B16460" s="4" t="s">
        <v>6376</v>
      </c>
      <c r="C16460" s="5">
        <v>0</v>
      </c>
    </row>
    <row r="16461" spans="2:3" x14ac:dyDescent="0.3">
      <c r="B16461" s="4" t="s">
        <v>6037</v>
      </c>
      <c r="C16461" s="5">
        <v>0</v>
      </c>
    </row>
    <row r="16462" spans="2:3" x14ac:dyDescent="0.3">
      <c r="B16462" s="4" t="s">
        <v>5779</v>
      </c>
      <c r="C16462" s="5">
        <v>0</v>
      </c>
    </row>
    <row r="16463" spans="2:3" x14ac:dyDescent="0.3">
      <c r="B16463" s="4" t="s">
        <v>5412</v>
      </c>
      <c r="C16463" s="5">
        <v>0</v>
      </c>
    </row>
    <row r="16464" spans="2:3" x14ac:dyDescent="0.3">
      <c r="B16464" s="4" t="s">
        <v>6378</v>
      </c>
      <c r="C16464" s="5">
        <v>0</v>
      </c>
    </row>
    <row r="16465" spans="2:3" x14ac:dyDescent="0.3">
      <c r="B16465" s="4" t="s">
        <v>6602</v>
      </c>
      <c r="C16465" s="5">
        <v>0</v>
      </c>
    </row>
    <row r="16466" spans="2:3" x14ac:dyDescent="0.3">
      <c r="B16466" s="4" t="s">
        <v>5621</v>
      </c>
      <c r="C16466" s="5">
        <v>0</v>
      </c>
    </row>
    <row r="16467" spans="2:3" x14ac:dyDescent="0.3">
      <c r="B16467" s="4" t="s">
        <v>6092</v>
      </c>
      <c r="C16467" s="5">
        <v>0</v>
      </c>
    </row>
    <row r="16468" spans="2:3" x14ac:dyDescent="0.3">
      <c r="B16468" s="4" t="s">
        <v>6380</v>
      </c>
      <c r="C16468" s="5">
        <v>0</v>
      </c>
    </row>
    <row r="16469" spans="2:3" x14ac:dyDescent="0.3">
      <c r="B16469" s="4" t="s">
        <v>5896</v>
      </c>
      <c r="C16469" s="5">
        <v>0</v>
      </c>
    </row>
    <row r="16470" spans="2:3" x14ac:dyDescent="0.3">
      <c r="B16470" s="4" t="s">
        <v>6008</v>
      </c>
      <c r="C16470" s="5">
        <v>0</v>
      </c>
    </row>
    <row r="16471" spans="2:3" x14ac:dyDescent="0.3">
      <c r="B16471" s="4" t="s">
        <v>6608</v>
      </c>
      <c r="C16471" s="5">
        <v>0</v>
      </c>
    </row>
    <row r="16472" spans="2:3" x14ac:dyDescent="0.3">
      <c r="B16472" s="4" t="s">
        <v>6382</v>
      </c>
      <c r="C16472" s="5">
        <v>0</v>
      </c>
    </row>
    <row r="16473" spans="2:3" x14ac:dyDescent="0.3">
      <c r="B16473" s="4" t="s">
        <v>5534</v>
      </c>
      <c r="C16473" s="5">
        <v>0</v>
      </c>
    </row>
    <row r="16474" spans="2:3" x14ac:dyDescent="0.3">
      <c r="B16474" s="4" t="s">
        <v>5389</v>
      </c>
      <c r="C16474" s="5">
        <v>0</v>
      </c>
    </row>
    <row r="16475" spans="2:3" x14ac:dyDescent="0.3">
      <c r="B16475" s="4" t="s">
        <v>5570</v>
      </c>
      <c r="C16475" s="5">
        <v>0</v>
      </c>
    </row>
    <row r="16476" spans="2:3" x14ac:dyDescent="0.3">
      <c r="B16476" s="4" t="s">
        <v>5560</v>
      </c>
      <c r="C16476" s="5">
        <v>0</v>
      </c>
    </row>
    <row r="16477" spans="2:3" x14ac:dyDescent="0.3">
      <c r="B16477" s="4" t="s">
        <v>5902</v>
      </c>
      <c r="C16477" s="5">
        <v>0</v>
      </c>
    </row>
    <row r="16478" spans="2:3" x14ac:dyDescent="0.3">
      <c r="B16478" s="4" t="s">
        <v>6130</v>
      </c>
      <c r="C16478" s="5">
        <v>0</v>
      </c>
    </row>
    <row r="16479" spans="2:3" x14ac:dyDescent="0.3">
      <c r="B16479" s="4" t="s">
        <v>5904</v>
      </c>
      <c r="C16479" s="5">
        <v>0</v>
      </c>
    </row>
    <row r="16480" spans="2:3" x14ac:dyDescent="0.3">
      <c r="B16480" s="4" t="s">
        <v>6714</v>
      </c>
      <c r="C16480" s="5">
        <v>0</v>
      </c>
    </row>
    <row r="16481" spans="2:3" x14ac:dyDescent="0.3">
      <c r="B16481" s="4" t="s">
        <v>6618</v>
      </c>
      <c r="C16481" s="5">
        <v>0</v>
      </c>
    </row>
    <row r="16482" spans="2:3" x14ac:dyDescent="0.3">
      <c r="B16482" s="4" t="s">
        <v>5562</v>
      </c>
      <c r="C16482" s="5">
        <v>0</v>
      </c>
    </row>
    <row r="16483" spans="2:3" x14ac:dyDescent="0.3">
      <c r="B16483" s="4" t="s">
        <v>5906</v>
      </c>
      <c r="C16483" s="5">
        <v>0</v>
      </c>
    </row>
    <row r="16484" spans="2:3" x14ac:dyDescent="0.3">
      <c r="B16484" s="4" t="s">
        <v>5277</v>
      </c>
      <c r="C16484" s="5">
        <v>0</v>
      </c>
    </row>
    <row r="16485" spans="2:3" x14ac:dyDescent="0.3">
      <c r="B16485" s="4" t="s">
        <v>6622</v>
      </c>
      <c r="C16485" s="5">
        <v>0</v>
      </c>
    </row>
    <row r="16486" spans="2:3" x14ac:dyDescent="0.3">
      <c r="B16486" s="4" t="s">
        <v>6720</v>
      </c>
      <c r="C16486" s="5">
        <v>0</v>
      </c>
    </row>
    <row r="16487" spans="2:3" x14ac:dyDescent="0.3">
      <c r="B16487" s="4" t="s">
        <v>5908</v>
      </c>
      <c r="C16487" s="5">
        <v>0</v>
      </c>
    </row>
    <row r="16488" spans="2:3" x14ac:dyDescent="0.3">
      <c r="B16488" s="4" t="s">
        <v>5576</v>
      </c>
      <c r="C16488" s="5">
        <v>0</v>
      </c>
    </row>
    <row r="16489" spans="2:3" x14ac:dyDescent="0.3">
      <c r="B16489" s="4" t="s">
        <v>5909</v>
      </c>
      <c r="C16489" s="5">
        <v>0</v>
      </c>
    </row>
    <row r="16490" spans="2:3" x14ac:dyDescent="0.3">
      <c r="B16490" s="4" t="s">
        <v>5957</v>
      </c>
      <c r="C16490" s="5">
        <v>0</v>
      </c>
    </row>
    <row r="16491" spans="2:3" x14ac:dyDescent="0.3">
      <c r="B16491" s="4" t="s">
        <v>5910</v>
      </c>
      <c r="C16491" s="5">
        <v>0</v>
      </c>
    </row>
    <row r="16492" spans="2:3" x14ac:dyDescent="0.3">
      <c r="B16492" s="4" t="s">
        <v>5278</v>
      </c>
      <c r="C16492" s="5">
        <v>0</v>
      </c>
    </row>
    <row r="16493" spans="2:3" x14ac:dyDescent="0.3">
      <c r="B16493" s="4" t="s">
        <v>5967</v>
      </c>
      <c r="C16493" s="5">
        <v>0</v>
      </c>
    </row>
    <row r="16494" spans="2:3" x14ac:dyDescent="0.3">
      <c r="B16494" s="4" t="s">
        <v>6155</v>
      </c>
      <c r="C16494" s="5">
        <v>0</v>
      </c>
    </row>
    <row r="16495" spans="2:3" x14ac:dyDescent="0.3">
      <c r="B16495" s="4" t="s">
        <v>5540</v>
      </c>
      <c r="C16495" s="5">
        <v>0</v>
      </c>
    </row>
    <row r="16496" spans="2:3" x14ac:dyDescent="0.3">
      <c r="B16496" s="4" t="s">
        <v>5611</v>
      </c>
      <c r="C16496" s="5">
        <v>0</v>
      </c>
    </row>
    <row r="16497" spans="2:3" x14ac:dyDescent="0.3">
      <c r="B16497" s="4" t="s">
        <v>5916</v>
      </c>
      <c r="C16497" s="5">
        <v>0</v>
      </c>
    </row>
    <row r="16498" spans="2:3" x14ac:dyDescent="0.3">
      <c r="B16498" s="4" t="s">
        <v>5785</v>
      </c>
      <c r="C16498" s="5">
        <v>0</v>
      </c>
    </row>
    <row r="16499" spans="2:3" x14ac:dyDescent="0.3">
      <c r="B16499" s="4" t="s">
        <v>6636</v>
      </c>
      <c r="C16499" s="5">
        <v>0</v>
      </c>
    </row>
    <row r="16500" spans="2:3" x14ac:dyDescent="0.3">
      <c r="B16500" s="4" t="s">
        <v>5332</v>
      </c>
      <c r="C16500" s="5">
        <v>0</v>
      </c>
    </row>
    <row r="16501" spans="2:3" x14ac:dyDescent="0.3">
      <c r="B16501" s="4" t="s">
        <v>6638</v>
      </c>
      <c r="C16501" s="5">
        <v>0</v>
      </c>
    </row>
    <row r="16502" spans="2:3" x14ac:dyDescent="0.3">
      <c r="B16502" s="4" t="s">
        <v>6011</v>
      </c>
      <c r="C16502" s="5">
        <v>0</v>
      </c>
    </row>
    <row r="16503" spans="2:3" x14ac:dyDescent="0.3">
      <c r="B16503" s="4" t="s">
        <v>6640</v>
      </c>
      <c r="C16503" s="5">
        <v>0</v>
      </c>
    </row>
    <row r="16504" spans="2:3" x14ac:dyDescent="0.3">
      <c r="B16504" s="4" t="s">
        <v>5787</v>
      </c>
      <c r="C16504" s="5">
        <v>0</v>
      </c>
    </row>
    <row r="16505" spans="2:3" x14ac:dyDescent="0.3">
      <c r="B16505" s="4" t="s">
        <v>6642</v>
      </c>
      <c r="C16505" s="5">
        <v>0</v>
      </c>
    </row>
    <row r="16506" spans="2:3" x14ac:dyDescent="0.3">
      <c r="B16506" s="4" t="s">
        <v>5962</v>
      </c>
      <c r="C16506" s="5">
        <v>0</v>
      </c>
    </row>
    <row r="16507" spans="2:3" x14ac:dyDescent="0.3">
      <c r="B16507" s="4" t="s">
        <v>6644</v>
      </c>
      <c r="C16507" s="5">
        <v>0</v>
      </c>
    </row>
    <row r="16508" spans="2:3" x14ac:dyDescent="0.3">
      <c r="B16508" s="4" t="s">
        <v>6706</v>
      </c>
      <c r="C16508" s="5">
        <v>0</v>
      </c>
    </row>
    <row r="16509" spans="2:3" x14ac:dyDescent="0.3">
      <c r="B16509" s="4" t="s">
        <v>6646</v>
      </c>
      <c r="C16509" s="5">
        <v>0</v>
      </c>
    </row>
    <row r="16510" spans="2:3" x14ac:dyDescent="0.3">
      <c r="B16510" s="4" t="s">
        <v>5373</v>
      </c>
      <c r="C16510" s="5">
        <v>0</v>
      </c>
    </row>
    <row r="16511" spans="2:3" x14ac:dyDescent="0.3">
      <c r="B16511" s="4" t="s">
        <v>6648</v>
      </c>
      <c r="C16511" s="5">
        <v>0</v>
      </c>
    </row>
    <row r="16512" spans="2:3" x14ac:dyDescent="0.3">
      <c r="B16512" s="4" t="s">
        <v>5559</v>
      </c>
      <c r="C16512" s="5">
        <v>0</v>
      </c>
    </row>
    <row r="16513" spans="2:3" x14ac:dyDescent="0.3">
      <c r="B16513" s="4" t="s">
        <v>6042</v>
      </c>
      <c r="C16513" s="5">
        <v>0</v>
      </c>
    </row>
    <row r="16514" spans="2:3" x14ac:dyDescent="0.3">
      <c r="B16514" s="4" t="s">
        <v>5629</v>
      </c>
      <c r="C16514" s="5">
        <v>0</v>
      </c>
    </row>
    <row r="16515" spans="2:3" x14ac:dyDescent="0.3">
      <c r="B16515" s="4" t="s">
        <v>6652</v>
      </c>
      <c r="C16515" s="5">
        <v>0</v>
      </c>
    </row>
    <row r="16516" spans="2:3" x14ac:dyDescent="0.3">
      <c r="B16516" s="4" t="s">
        <v>5226</v>
      </c>
      <c r="C16516" s="5">
        <v>0</v>
      </c>
    </row>
    <row r="16517" spans="2:3" x14ac:dyDescent="0.3">
      <c r="B16517" s="4" t="s">
        <v>5922</v>
      </c>
      <c r="C16517" s="5">
        <v>0</v>
      </c>
    </row>
    <row r="16518" spans="2:3" x14ac:dyDescent="0.3">
      <c r="B16518" s="4" t="s">
        <v>6659</v>
      </c>
      <c r="C16518" s="5">
        <v>0</v>
      </c>
    </row>
    <row r="16519" spans="2:3" x14ac:dyDescent="0.3">
      <c r="B16519" s="4" t="s">
        <v>5924</v>
      </c>
      <c r="C16519" s="5">
        <v>0</v>
      </c>
    </row>
    <row r="16520" spans="2:3" x14ac:dyDescent="0.3">
      <c r="B16520" s="4" t="s">
        <v>6661</v>
      </c>
      <c r="C16520" s="5">
        <v>0</v>
      </c>
    </row>
    <row r="16521" spans="2:3" x14ac:dyDescent="0.3">
      <c r="B16521" s="4" t="s">
        <v>5366</v>
      </c>
      <c r="C16521" s="5">
        <v>0</v>
      </c>
    </row>
    <row r="16522" spans="2:3" x14ac:dyDescent="0.3">
      <c r="B16522" s="4" t="s">
        <v>6043</v>
      </c>
      <c r="C16522" s="5">
        <v>0</v>
      </c>
    </row>
    <row r="16523" spans="2:3" x14ac:dyDescent="0.3">
      <c r="B16523" s="4" t="s">
        <v>6665</v>
      </c>
      <c r="C16523" s="5">
        <v>0</v>
      </c>
    </row>
    <row r="16524" spans="2:3" x14ac:dyDescent="0.3">
      <c r="B16524" s="4" t="s">
        <v>5794</v>
      </c>
      <c r="C16524" s="5">
        <v>0</v>
      </c>
    </row>
    <row r="16525" spans="2:3" x14ac:dyDescent="0.3">
      <c r="B16525" s="4" t="s">
        <v>6662</v>
      </c>
      <c r="C16525" s="5">
        <v>0</v>
      </c>
    </row>
    <row r="16526" spans="2:3" x14ac:dyDescent="0.3">
      <c r="B16526" s="4" t="s">
        <v>5795</v>
      </c>
      <c r="C16526" s="5">
        <v>0</v>
      </c>
    </row>
    <row r="16527" spans="2:3" x14ac:dyDescent="0.3">
      <c r="B16527" s="4" t="s">
        <v>6664</v>
      </c>
      <c r="C16527" s="5">
        <v>0</v>
      </c>
    </row>
    <row r="16528" spans="2:3" x14ac:dyDescent="0.3">
      <c r="B16528" s="4" t="s">
        <v>5796</v>
      </c>
      <c r="C16528" s="5">
        <v>0</v>
      </c>
    </row>
    <row r="16529" spans="2:3" x14ac:dyDescent="0.3">
      <c r="B16529" s="4" t="s">
        <v>5928</v>
      </c>
      <c r="C16529" s="5">
        <v>0</v>
      </c>
    </row>
    <row r="16530" spans="2:3" x14ac:dyDescent="0.3">
      <c r="B16530" s="4" t="s">
        <v>5633</v>
      </c>
      <c r="C16530" s="5">
        <v>0</v>
      </c>
    </row>
    <row r="16531" spans="2:3" x14ac:dyDescent="0.3">
      <c r="B16531" s="4" t="s">
        <v>6044</v>
      </c>
      <c r="C16531" s="5">
        <v>0</v>
      </c>
    </row>
    <row r="16532" spans="2:3" x14ac:dyDescent="0.3">
      <c r="B16532" s="4" t="s">
        <v>5335</v>
      </c>
      <c r="C16532" s="5">
        <v>0</v>
      </c>
    </row>
    <row r="16533" spans="2:3" x14ac:dyDescent="0.3">
      <c r="B16533" s="4" t="s">
        <v>6670</v>
      </c>
      <c r="C16533" s="5">
        <v>0</v>
      </c>
    </row>
    <row r="16534" spans="2:3" x14ac:dyDescent="0.3">
      <c r="B16534" s="4" t="s">
        <v>5935</v>
      </c>
      <c r="C16534" s="5">
        <v>0</v>
      </c>
    </row>
    <row r="16535" spans="2:3" x14ac:dyDescent="0.3">
      <c r="B16535" s="4" t="s">
        <v>5547</v>
      </c>
      <c r="C16535" s="5">
        <v>0</v>
      </c>
    </row>
    <row r="16536" spans="2:3" x14ac:dyDescent="0.3">
      <c r="B16536" s="4" t="s">
        <v>5400</v>
      </c>
      <c r="C16536" s="5">
        <v>0</v>
      </c>
    </row>
    <row r="16537" spans="2:3" x14ac:dyDescent="0.3">
      <c r="B16537" s="4" t="s">
        <v>5276</v>
      </c>
      <c r="C16537" s="5">
        <v>0</v>
      </c>
    </row>
    <row r="16538" spans="2:3" x14ac:dyDescent="0.3">
      <c r="B16538" s="4" t="s">
        <v>5370</v>
      </c>
      <c r="C16538" s="5">
        <v>0</v>
      </c>
    </row>
    <row r="16539" spans="2:3" x14ac:dyDescent="0.3">
      <c r="B16539" s="4" t="s">
        <v>6676</v>
      </c>
      <c r="C16539" s="5">
        <v>0</v>
      </c>
    </row>
    <row r="16540" spans="2:3" x14ac:dyDescent="0.3">
      <c r="B16540" s="4" t="s">
        <v>6685</v>
      </c>
      <c r="C16540" s="5">
        <v>0</v>
      </c>
    </row>
    <row r="16541" spans="2:3" x14ac:dyDescent="0.3">
      <c r="B16541" s="4" t="s">
        <v>6678</v>
      </c>
      <c r="C16541" s="5">
        <v>0</v>
      </c>
    </row>
    <row r="16542" spans="2:3" x14ac:dyDescent="0.3">
      <c r="B16542" s="4" t="s">
        <v>5612</v>
      </c>
      <c r="C16542" s="5">
        <v>0</v>
      </c>
    </row>
    <row r="16543" spans="2:3" x14ac:dyDescent="0.3">
      <c r="B16543" s="4" t="s">
        <v>6065</v>
      </c>
      <c r="C16543" s="5">
        <v>0</v>
      </c>
    </row>
    <row r="16544" spans="2:3" x14ac:dyDescent="0.3">
      <c r="B16544" s="4" t="s">
        <v>5938</v>
      </c>
      <c r="C16544" s="5">
        <v>0</v>
      </c>
    </row>
    <row r="16545" spans="2:3" x14ac:dyDescent="0.3">
      <c r="B16545" s="4" t="s">
        <v>6682</v>
      </c>
      <c r="C16545" s="5">
        <v>0</v>
      </c>
    </row>
    <row r="16546" spans="2:3" x14ac:dyDescent="0.3">
      <c r="B16546" s="4" t="s">
        <v>5241</v>
      </c>
      <c r="C16546" s="5">
        <v>0</v>
      </c>
    </row>
    <row r="16547" spans="2:3" x14ac:dyDescent="0.3">
      <c r="B16547" s="4" t="s">
        <v>6684</v>
      </c>
      <c r="C16547" s="5">
        <v>0</v>
      </c>
    </row>
    <row r="16548" spans="2:3" x14ac:dyDescent="0.3">
      <c r="B16548" s="4" t="s">
        <v>6412</v>
      </c>
      <c r="C16548" s="5">
        <v>0</v>
      </c>
    </row>
    <row r="16549" spans="2:3" x14ac:dyDescent="0.3">
      <c r="B16549" s="4" t="s">
        <v>6686</v>
      </c>
      <c r="C16549" s="5">
        <v>0</v>
      </c>
    </row>
    <row r="16550" spans="2:3" x14ac:dyDescent="0.3">
      <c r="B16550" s="4" t="s">
        <v>5336</v>
      </c>
      <c r="C16550" s="5">
        <v>0</v>
      </c>
    </row>
    <row r="16551" spans="2:3" x14ac:dyDescent="0.3">
      <c r="B16551" s="4" t="s">
        <v>6688</v>
      </c>
      <c r="C16551" s="5">
        <v>0</v>
      </c>
    </row>
    <row r="16552" spans="2:3" x14ac:dyDescent="0.3">
      <c r="B16552" s="4" t="s">
        <v>5799</v>
      </c>
      <c r="C16552" s="5">
        <v>0</v>
      </c>
    </row>
    <row r="16553" spans="2:3" x14ac:dyDescent="0.3">
      <c r="B16553" s="4" t="s">
        <v>5424</v>
      </c>
      <c r="C16553" s="5">
        <v>0</v>
      </c>
    </row>
    <row r="16554" spans="2:3" x14ac:dyDescent="0.3">
      <c r="B16554" s="4" t="s">
        <v>6415</v>
      </c>
      <c r="C16554" s="5">
        <v>0</v>
      </c>
    </row>
    <row r="16555" spans="2:3" x14ac:dyDescent="0.3">
      <c r="B16555" s="4" t="s">
        <v>5551</v>
      </c>
      <c r="C16555" s="5">
        <v>0</v>
      </c>
    </row>
    <row r="16556" spans="2:3" x14ac:dyDescent="0.3">
      <c r="B16556" s="4" t="s">
        <v>6416</v>
      </c>
      <c r="C16556" s="5">
        <v>0</v>
      </c>
    </row>
    <row r="16557" spans="2:3" x14ac:dyDescent="0.3">
      <c r="B16557" s="4" t="s">
        <v>5371</v>
      </c>
      <c r="C16557" s="5">
        <v>0</v>
      </c>
    </row>
    <row r="16558" spans="2:3" x14ac:dyDescent="0.3">
      <c r="B16558" s="4" t="s">
        <v>6417</v>
      </c>
      <c r="C16558" s="5">
        <v>0</v>
      </c>
    </row>
    <row r="16559" spans="2:3" x14ac:dyDescent="0.3">
      <c r="B16559" s="4" t="s">
        <v>6696</v>
      </c>
      <c r="C16559" s="5">
        <v>0</v>
      </c>
    </row>
    <row r="16560" spans="2:3" x14ac:dyDescent="0.3">
      <c r="B16560" s="4" t="s">
        <v>6016</v>
      </c>
      <c r="C16560" s="5">
        <v>0</v>
      </c>
    </row>
    <row r="16561" spans="2:3" x14ac:dyDescent="0.3">
      <c r="B16561" s="4" t="s">
        <v>6698</v>
      </c>
      <c r="C16561" s="5">
        <v>0</v>
      </c>
    </row>
    <row r="16562" spans="2:3" x14ac:dyDescent="0.3">
      <c r="B16562" s="4" t="s">
        <v>5801</v>
      </c>
      <c r="C16562" s="5">
        <v>0</v>
      </c>
    </row>
    <row r="16563" spans="2:3" x14ac:dyDescent="0.3">
      <c r="B16563" s="4" t="s">
        <v>6115</v>
      </c>
      <c r="C16563" s="5">
        <v>0</v>
      </c>
    </row>
    <row r="16564" spans="2:3" x14ac:dyDescent="0.3">
      <c r="B16564" s="4" t="s">
        <v>6079</v>
      </c>
      <c r="C16564" s="5">
        <v>0</v>
      </c>
    </row>
    <row r="16565" spans="2:3" x14ac:dyDescent="0.3">
      <c r="B16565" s="4" t="s">
        <v>5638</v>
      </c>
      <c r="C16565" s="5">
        <v>0</v>
      </c>
    </row>
    <row r="16566" spans="2:3" x14ac:dyDescent="0.3">
      <c r="B16566" s="4" t="s">
        <v>6421</v>
      </c>
      <c r="C16566" s="5">
        <v>0</v>
      </c>
    </row>
    <row r="16567" spans="2:3" x14ac:dyDescent="0.3">
      <c r="B16567" s="4" t="s">
        <v>5610</v>
      </c>
      <c r="C16567" s="5">
        <v>0</v>
      </c>
    </row>
    <row r="16568" spans="2:3" x14ac:dyDescent="0.3">
      <c r="B16568" s="4" t="s">
        <v>6422</v>
      </c>
      <c r="C16568" s="5">
        <v>0</v>
      </c>
    </row>
    <row r="16569" spans="2:3" x14ac:dyDescent="0.3">
      <c r="B16569" s="4" t="s">
        <v>6423</v>
      </c>
      <c r="C16569" s="5">
        <v>0</v>
      </c>
    </row>
    <row r="16570" spans="2:3" x14ac:dyDescent="0.3">
      <c r="B16570" s="4" t="s">
        <v>6411</v>
      </c>
      <c r="C16570" s="5">
        <v>0</v>
      </c>
    </row>
    <row r="16571" spans="2:3" x14ac:dyDescent="0.3">
      <c r="B16571" s="4" t="s">
        <v>5947</v>
      </c>
      <c r="C16571" s="5">
        <v>0</v>
      </c>
    </row>
    <row r="16572" spans="2:3" x14ac:dyDescent="0.3">
      <c r="B16572" s="4" t="s">
        <v>5485</v>
      </c>
      <c r="C16572" s="5">
        <v>0</v>
      </c>
    </row>
    <row r="16573" spans="2:3" x14ac:dyDescent="0.3">
      <c r="B16573" s="4" t="s">
        <v>5949</v>
      </c>
      <c r="C16573" s="5">
        <v>0</v>
      </c>
    </row>
    <row r="16574" spans="2:3" x14ac:dyDescent="0.3">
      <c r="B16574" s="4" t="s">
        <v>5225</v>
      </c>
      <c r="C16574" s="5">
        <v>0</v>
      </c>
    </row>
    <row r="16575" spans="2:3" x14ac:dyDescent="0.3">
      <c r="B16575" s="4" t="s">
        <v>5592</v>
      </c>
      <c r="C16575" s="5">
        <v>0</v>
      </c>
    </row>
    <row r="16576" spans="2:3" x14ac:dyDescent="0.3">
      <c r="B16576" s="4" t="s">
        <v>6713</v>
      </c>
      <c r="C16576" s="5">
        <v>0</v>
      </c>
    </row>
    <row r="16577" spans="2:3" x14ac:dyDescent="0.3">
      <c r="B16577" s="4" t="s">
        <v>6385</v>
      </c>
      <c r="C16577" s="5">
        <v>0</v>
      </c>
    </row>
    <row r="16578" spans="2:3" x14ac:dyDescent="0.3">
      <c r="B16578" s="4" t="s">
        <v>5952</v>
      </c>
      <c r="C16578" s="5">
        <v>0</v>
      </c>
    </row>
    <row r="16579" spans="2:3" x14ac:dyDescent="0.3">
      <c r="B16579" s="4" t="s">
        <v>6386</v>
      </c>
      <c r="C16579" s="5">
        <v>0</v>
      </c>
    </row>
    <row r="16580" spans="2:3" x14ac:dyDescent="0.3">
      <c r="B16580" s="4" t="s">
        <v>6717</v>
      </c>
      <c r="C16580" s="5">
        <v>0</v>
      </c>
    </row>
    <row r="16581" spans="2:3" x14ac:dyDescent="0.3">
      <c r="B16581" s="4" t="s">
        <v>6387</v>
      </c>
      <c r="C16581" s="5">
        <v>0</v>
      </c>
    </row>
    <row r="16582" spans="2:3" x14ac:dyDescent="0.3">
      <c r="B16582" s="4" t="s">
        <v>5564</v>
      </c>
      <c r="C16582" s="5">
        <v>0</v>
      </c>
    </row>
    <row r="16583" spans="2:3" x14ac:dyDescent="0.3">
      <c r="B16583" s="4" t="s">
        <v>6050</v>
      </c>
      <c r="C16583" s="5">
        <v>0</v>
      </c>
    </row>
    <row r="16584" spans="2:3" x14ac:dyDescent="0.3">
      <c r="B16584" s="4" t="s">
        <v>6721</v>
      </c>
      <c r="C16584" s="5">
        <v>0</v>
      </c>
    </row>
    <row r="16585" spans="2:3" x14ac:dyDescent="0.3">
      <c r="B16585" s="4" t="s">
        <v>5216</v>
      </c>
      <c r="C16585" s="5">
        <v>0</v>
      </c>
    </row>
    <row r="16586" spans="2:3" x14ac:dyDescent="0.3">
      <c r="B16586" s="4" t="s">
        <v>6723</v>
      </c>
      <c r="C16586" s="5">
        <v>0</v>
      </c>
    </row>
    <row r="16587" spans="2:3" x14ac:dyDescent="0.3">
      <c r="B16587" s="4" t="s">
        <v>6390</v>
      </c>
      <c r="C16587" s="5">
        <v>0</v>
      </c>
    </row>
    <row r="16588" spans="2:3" x14ac:dyDescent="0.3">
      <c r="B16588" s="4" t="s">
        <v>6725</v>
      </c>
      <c r="C16588" s="5">
        <v>0</v>
      </c>
    </row>
    <row r="16589" spans="2:3" x14ac:dyDescent="0.3">
      <c r="B16589" s="4" t="s">
        <v>5781</v>
      </c>
      <c r="C16589" s="5">
        <v>0</v>
      </c>
    </row>
    <row r="16590" spans="2:3" x14ac:dyDescent="0.3">
      <c r="B16590" s="4" t="s">
        <v>5968</v>
      </c>
      <c r="C16590" s="5">
        <v>0</v>
      </c>
    </row>
    <row r="16591" spans="2:3" x14ac:dyDescent="0.3">
      <c r="B16591" s="4" t="s">
        <v>5258</v>
      </c>
      <c r="C16591" s="5">
        <v>0</v>
      </c>
    </row>
    <row r="16592" spans="2:3" x14ac:dyDescent="0.3">
      <c r="B16592" s="4" t="s">
        <v>4264</v>
      </c>
      <c r="C16592" s="5">
        <v>0</v>
      </c>
    </row>
    <row r="16593" spans="2:3" x14ac:dyDescent="0.3">
      <c r="B16593" s="4" t="s">
        <v>4147</v>
      </c>
      <c r="C16593" s="5">
        <v>0</v>
      </c>
    </row>
    <row r="16594" spans="2:3" x14ac:dyDescent="0.3">
      <c r="B16594" s="4" t="s">
        <v>3811</v>
      </c>
      <c r="C16594" s="5">
        <v>0</v>
      </c>
    </row>
    <row r="16595" spans="2:3" x14ac:dyDescent="0.3">
      <c r="B16595" s="4" t="s">
        <v>3959</v>
      </c>
      <c r="C16595" s="5">
        <v>0</v>
      </c>
    </row>
    <row r="16596" spans="2:3" x14ac:dyDescent="0.3">
      <c r="B16596" s="4" t="s">
        <v>4168</v>
      </c>
      <c r="C16596" s="5">
        <v>0</v>
      </c>
    </row>
    <row r="16597" spans="2:3" x14ac:dyDescent="0.3">
      <c r="B16597" s="4" t="s">
        <v>4018</v>
      </c>
      <c r="C16597" s="5">
        <v>0</v>
      </c>
    </row>
    <row r="16598" spans="2:3" x14ac:dyDescent="0.3">
      <c r="B16598" s="4" t="s">
        <v>4210</v>
      </c>
      <c r="C16598" s="5">
        <v>0</v>
      </c>
    </row>
    <row r="16599" spans="2:3" x14ac:dyDescent="0.3">
      <c r="B16599" s="4" t="s">
        <v>4568</v>
      </c>
      <c r="C16599" s="5">
        <v>0</v>
      </c>
    </row>
    <row r="16600" spans="2:3" x14ac:dyDescent="0.3">
      <c r="B16600" s="4" t="s">
        <v>3816</v>
      </c>
      <c r="C16600" s="5">
        <v>0</v>
      </c>
    </row>
    <row r="16601" spans="2:3" x14ac:dyDescent="0.3">
      <c r="B16601" s="4" t="s">
        <v>4465</v>
      </c>
      <c r="C16601" s="5">
        <v>0</v>
      </c>
    </row>
    <row r="16602" spans="2:3" x14ac:dyDescent="0.3">
      <c r="B16602" s="4" t="s">
        <v>4392</v>
      </c>
      <c r="C16602" s="5">
        <v>0</v>
      </c>
    </row>
    <row r="16603" spans="2:3" x14ac:dyDescent="0.3">
      <c r="B16603" s="4" t="s">
        <v>4492</v>
      </c>
      <c r="C16603" s="5">
        <v>0</v>
      </c>
    </row>
    <row r="16604" spans="2:3" x14ac:dyDescent="0.3">
      <c r="B16604" s="4" t="s">
        <v>4181</v>
      </c>
      <c r="C16604" s="5">
        <v>0</v>
      </c>
    </row>
    <row r="16605" spans="2:3" x14ac:dyDescent="0.3">
      <c r="B16605" s="4" t="s">
        <v>3764</v>
      </c>
      <c r="C16605" s="5">
        <v>0</v>
      </c>
    </row>
    <row r="16606" spans="2:3" x14ac:dyDescent="0.3">
      <c r="B16606" s="4" t="s">
        <v>4000</v>
      </c>
      <c r="C16606" s="5">
        <v>0</v>
      </c>
    </row>
    <row r="16607" spans="2:3" x14ac:dyDescent="0.3">
      <c r="B16607" s="4" t="s">
        <v>4045</v>
      </c>
      <c r="C16607" s="5">
        <v>0</v>
      </c>
    </row>
    <row r="16608" spans="2:3" x14ac:dyDescent="0.3">
      <c r="B16608" s="4" t="s">
        <v>4873</v>
      </c>
      <c r="C16608" s="5">
        <v>0</v>
      </c>
    </row>
    <row r="16609" spans="2:3" x14ac:dyDescent="0.3">
      <c r="B16609" s="4" t="s">
        <v>4573</v>
      </c>
      <c r="C16609" s="5">
        <v>0</v>
      </c>
    </row>
    <row r="16610" spans="2:3" x14ac:dyDescent="0.3">
      <c r="B16610" s="4" t="s">
        <v>3927</v>
      </c>
      <c r="C16610" s="5">
        <v>0</v>
      </c>
    </row>
    <row r="16611" spans="2:3" x14ac:dyDescent="0.3">
      <c r="B16611" s="4" t="s">
        <v>4574</v>
      </c>
      <c r="C16611" s="5">
        <v>0</v>
      </c>
    </row>
    <row r="16612" spans="2:3" x14ac:dyDescent="0.3">
      <c r="B16612" s="4" t="s">
        <v>4531</v>
      </c>
      <c r="C16612" s="5">
        <v>0</v>
      </c>
    </row>
    <row r="16613" spans="2:3" x14ac:dyDescent="0.3">
      <c r="B16613" s="4" t="s">
        <v>4575</v>
      </c>
      <c r="C16613" s="5">
        <v>0</v>
      </c>
    </row>
    <row r="16614" spans="2:3" x14ac:dyDescent="0.3">
      <c r="B16614" s="4" t="s">
        <v>4534</v>
      </c>
      <c r="C16614" s="5">
        <v>0</v>
      </c>
    </row>
    <row r="16615" spans="2:3" x14ac:dyDescent="0.3">
      <c r="B16615" s="4" t="s">
        <v>4046</v>
      </c>
      <c r="C16615" s="5">
        <v>0</v>
      </c>
    </row>
    <row r="16616" spans="2:3" x14ac:dyDescent="0.3">
      <c r="B16616" s="4" t="s">
        <v>5001</v>
      </c>
      <c r="C16616" s="5">
        <v>0</v>
      </c>
    </row>
    <row r="16617" spans="2:3" x14ac:dyDescent="0.3">
      <c r="B16617" s="4" t="s">
        <v>4577</v>
      </c>
      <c r="C16617" s="5">
        <v>0</v>
      </c>
    </row>
    <row r="16618" spans="2:3" x14ac:dyDescent="0.3">
      <c r="B16618" s="4" t="s">
        <v>5037</v>
      </c>
      <c r="C16618" s="5">
        <v>0</v>
      </c>
    </row>
    <row r="16619" spans="2:3" x14ac:dyDescent="0.3">
      <c r="B16619" s="4" t="s">
        <v>4578</v>
      </c>
      <c r="C16619" s="5">
        <v>0</v>
      </c>
    </row>
    <row r="16620" spans="2:3" x14ac:dyDescent="0.3">
      <c r="B16620" s="4" t="s">
        <v>4439</v>
      </c>
      <c r="C16620" s="5">
        <v>0</v>
      </c>
    </row>
    <row r="16621" spans="2:3" x14ac:dyDescent="0.3">
      <c r="B16621" s="4" t="s">
        <v>4294</v>
      </c>
      <c r="C16621" s="5">
        <v>0</v>
      </c>
    </row>
    <row r="16622" spans="2:3" x14ac:dyDescent="0.3">
      <c r="B16622" s="4" t="s">
        <v>5101</v>
      </c>
      <c r="C16622" s="5">
        <v>0</v>
      </c>
    </row>
    <row r="16623" spans="2:3" x14ac:dyDescent="0.3">
      <c r="B16623" s="4" t="s">
        <v>4580</v>
      </c>
      <c r="C16623" s="5">
        <v>0</v>
      </c>
    </row>
    <row r="16624" spans="2:3" x14ac:dyDescent="0.3">
      <c r="B16624" s="4" t="s">
        <v>4200</v>
      </c>
      <c r="C16624" s="5">
        <v>0</v>
      </c>
    </row>
    <row r="16625" spans="2:3" x14ac:dyDescent="0.3">
      <c r="B16625" s="4" t="s">
        <v>3694</v>
      </c>
      <c r="C16625" s="5">
        <v>0</v>
      </c>
    </row>
    <row r="16626" spans="2:3" x14ac:dyDescent="0.3">
      <c r="B16626" s="4" t="s">
        <v>4865</v>
      </c>
      <c r="C16626" s="5">
        <v>0</v>
      </c>
    </row>
    <row r="16627" spans="2:3" x14ac:dyDescent="0.3">
      <c r="B16627" s="4" t="s">
        <v>4282</v>
      </c>
      <c r="C16627" s="5">
        <v>0</v>
      </c>
    </row>
    <row r="16628" spans="2:3" x14ac:dyDescent="0.3">
      <c r="B16628" s="4" t="s">
        <v>4372</v>
      </c>
      <c r="C16628" s="5">
        <v>0</v>
      </c>
    </row>
    <row r="16629" spans="2:3" x14ac:dyDescent="0.3">
      <c r="B16629" s="4" t="s">
        <v>4049</v>
      </c>
      <c r="C16629" s="5">
        <v>0</v>
      </c>
    </row>
    <row r="16630" spans="2:3" x14ac:dyDescent="0.3">
      <c r="B16630" s="4" t="s">
        <v>4897</v>
      </c>
      <c r="C16630" s="5">
        <v>0</v>
      </c>
    </row>
    <row r="16631" spans="2:3" x14ac:dyDescent="0.3">
      <c r="B16631" s="4" t="s">
        <v>3902</v>
      </c>
      <c r="C16631" s="5">
        <v>0</v>
      </c>
    </row>
    <row r="16632" spans="2:3" x14ac:dyDescent="0.3">
      <c r="B16632" s="4" t="s">
        <v>4913</v>
      </c>
      <c r="C16632" s="5">
        <v>0</v>
      </c>
    </row>
    <row r="16633" spans="2:3" x14ac:dyDescent="0.3">
      <c r="B16633" s="4" t="s">
        <v>4232</v>
      </c>
      <c r="C16633" s="5">
        <v>0</v>
      </c>
    </row>
    <row r="16634" spans="2:3" x14ac:dyDescent="0.3">
      <c r="B16634" s="4" t="s">
        <v>4929</v>
      </c>
      <c r="C16634" s="5">
        <v>0</v>
      </c>
    </row>
    <row r="16635" spans="2:3" x14ac:dyDescent="0.3">
      <c r="B16635" s="4" t="s">
        <v>4586</v>
      </c>
      <c r="C16635" s="5">
        <v>0</v>
      </c>
    </row>
    <row r="16636" spans="2:3" x14ac:dyDescent="0.3">
      <c r="B16636" s="4" t="s">
        <v>4945</v>
      </c>
      <c r="C16636" s="5">
        <v>0</v>
      </c>
    </row>
    <row r="16637" spans="2:3" x14ac:dyDescent="0.3">
      <c r="B16637" s="4" t="s">
        <v>4587</v>
      </c>
      <c r="C16637" s="5">
        <v>0</v>
      </c>
    </row>
    <row r="16638" spans="2:3" x14ac:dyDescent="0.3">
      <c r="B16638" s="4" t="s">
        <v>4225</v>
      </c>
      <c r="C16638" s="5">
        <v>0</v>
      </c>
    </row>
    <row r="16639" spans="2:3" x14ac:dyDescent="0.3">
      <c r="B16639" s="4" t="s">
        <v>4487</v>
      </c>
      <c r="C16639" s="5">
        <v>0</v>
      </c>
    </row>
    <row r="16640" spans="2:3" x14ac:dyDescent="0.3">
      <c r="B16640" s="4" t="s">
        <v>4389</v>
      </c>
      <c r="C16640" s="5">
        <v>0</v>
      </c>
    </row>
    <row r="16641" spans="2:3" x14ac:dyDescent="0.3">
      <c r="B16641" s="4" t="s">
        <v>4052</v>
      </c>
      <c r="C16641" s="5">
        <v>0</v>
      </c>
    </row>
    <row r="16642" spans="2:3" x14ac:dyDescent="0.3">
      <c r="B16642" s="4" t="s">
        <v>3938</v>
      </c>
      <c r="C16642" s="5">
        <v>0</v>
      </c>
    </row>
    <row r="16643" spans="2:3" x14ac:dyDescent="0.3">
      <c r="B16643" s="4" t="s">
        <v>3722</v>
      </c>
      <c r="C16643" s="5">
        <v>0</v>
      </c>
    </row>
    <row r="16644" spans="2:3" x14ac:dyDescent="0.3">
      <c r="B16644" s="4" t="s">
        <v>5009</v>
      </c>
      <c r="C16644" s="5">
        <v>0</v>
      </c>
    </row>
    <row r="16645" spans="2:3" x14ac:dyDescent="0.3">
      <c r="B16645" s="4" t="s">
        <v>3767</v>
      </c>
      <c r="C16645" s="5">
        <v>0</v>
      </c>
    </row>
    <row r="16646" spans="2:3" x14ac:dyDescent="0.3">
      <c r="B16646" s="4" t="s">
        <v>4007</v>
      </c>
      <c r="C16646" s="5">
        <v>0</v>
      </c>
    </row>
    <row r="16647" spans="2:3" x14ac:dyDescent="0.3">
      <c r="B16647" s="4" t="s">
        <v>3723</v>
      </c>
      <c r="C16647" s="5">
        <v>0</v>
      </c>
    </row>
    <row r="16648" spans="2:3" x14ac:dyDescent="0.3">
      <c r="B16648" s="4" t="s">
        <v>5045</v>
      </c>
      <c r="C16648" s="5">
        <v>0</v>
      </c>
    </row>
    <row r="16649" spans="2:3" x14ac:dyDescent="0.3">
      <c r="B16649" s="4" t="s">
        <v>3769</v>
      </c>
      <c r="C16649" s="5">
        <v>0</v>
      </c>
    </row>
    <row r="16650" spans="2:3" x14ac:dyDescent="0.3">
      <c r="B16650" s="4" t="s">
        <v>5061</v>
      </c>
      <c r="C16650" s="5">
        <v>0</v>
      </c>
    </row>
    <row r="16651" spans="2:3" x14ac:dyDescent="0.3">
      <c r="B16651" s="4" t="s">
        <v>4299</v>
      </c>
      <c r="C16651" s="5">
        <v>0</v>
      </c>
    </row>
    <row r="16652" spans="2:3" x14ac:dyDescent="0.3">
      <c r="B16652" s="4" t="s">
        <v>4413</v>
      </c>
      <c r="C16652" s="5">
        <v>0</v>
      </c>
    </row>
    <row r="16653" spans="2:3" x14ac:dyDescent="0.3">
      <c r="B16653" s="4" t="s">
        <v>3728</v>
      </c>
      <c r="C16653" s="5">
        <v>0</v>
      </c>
    </row>
    <row r="16654" spans="2:3" x14ac:dyDescent="0.3">
      <c r="B16654" s="4" t="s">
        <v>5093</v>
      </c>
      <c r="C16654" s="5">
        <v>0</v>
      </c>
    </row>
    <row r="16655" spans="2:3" x14ac:dyDescent="0.3">
      <c r="B16655" s="4" t="s">
        <v>4596</v>
      </c>
      <c r="C16655" s="5">
        <v>0</v>
      </c>
    </row>
    <row r="16656" spans="2:3" x14ac:dyDescent="0.3">
      <c r="B16656" s="4" t="s">
        <v>5109</v>
      </c>
      <c r="C16656" s="5">
        <v>0</v>
      </c>
    </row>
    <row r="16657" spans="2:3" x14ac:dyDescent="0.3">
      <c r="B16657" s="4" t="s">
        <v>4597</v>
      </c>
      <c r="C16657" s="5">
        <v>0</v>
      </c>
    </row>
    <row r="16658" spans="2:3" x14ac:dyDescent="0.3">
      <c r="B16658" s="4" t="s">
        <v>5125</v>
      </c>
      <c r="C16658" s="5">
        <v>0</v>
      </c>
    </row>
    <row r="16659" spans="2:3" x14ac:dyDescent="0.3">
      <c r="B16659" s="4" t="s">
        <v>4021</v>
      </c>
      <c r="C16659" s="5">
        <v>0</v>
      </c>
    </row>
    <row r="16660" spans="2:3" x14ac:dyDescent="0.3">
      <c r="B16660" s="4" t="s">
        <v>5145</v>
      </c>
      <c r="C16660" s="5">
        <v>0</v>
      </c>
    </row>
    <row r="16661" spans="2:3" x14ac:dyDescent="0.3">
      <c r="B16661" s="4" t="s">
        <v>4301</v>
      </c>
      <c r="C16661" s="5">
        <v>0</v>
      </c>
    </row>
    <row r="16662" spans="2:3" x14ac:dyDescent="0.3">
      <c r="B16662" s="4" t="s">
        <v>4211</v>
      </c>
      <c r="C16662" s="5">
        <v>0</v>
      </c>
    </row>
    <row r="16663" spans="2:3" x14ac:dyDescent="0.3">
      <c r="B16663" s="4" t="s">
        <v>3860</v>
      </c>
      <c r="C16663" s="5">
        <v>0</v>
      </c>
    </row>
    <row r="16664" spans="2:3" x14ac:dyDescent="0.3">
      <c r="B16664" s="4" t="s">
        <v>4869</v>
      </c>
      <c r="C16664" s="5">
        <v>0</v>
      </c>
    </row>
    <row r="16665" spans="2:3" x14ac:dyDescent="0.3">
      <c r="B16665" s="4" t="s">
        <v>4303</v>
      </c>
      <c r="C16665" s="5">
        <v>0</v>
      </c>
    </row>
    <row r="16666" spans="2:3" x14ac:dyDescent="0.3">
      <c r="B16666" s="4" t="s">
        <v>4877</v>
      </c>
      <c r="C16666" s="5">
        <v>0</v>
      </c>
    </row>
    <row r="16667" spans="2:3" x14ac:dyDescent="0.3">
      <c r="B16667" s="4" t="s">
        <v>3697</v>
      </c>
      <c r="C16667" s="5">
        <v>0</v>
      </c>
    </row>
    <row r="16668" spans="2:3" x14ac:dyDescent="0.3">
      <c r="B16668" s="4" t="s">
        <v>4885</v>
      </c>
      <c r="C16668" s="5">
        <v>0</v>
      </c>
    </row>
    <row r="16669" spans="2:3" x14ac:dyDescent="0.3">
      <c r="B16669" s="4" t="s">
        <v>4012</v>
      </c>
      <c r="C16669" s="5">
        <v>0</v>
      </c>
    </row>
    <row r="16670" spans="2:3" x14ac:dyDescent="0.3">
      <c r="B16670" s="4" t="s">
        <v>4893</v>
      </c>
      <c r="C16670" s="5">
        <v>0</v>
      </c>
    </row>
    <row r="16671" spans="2:3" x14ac:dyDescent="0.3">
      <c r="B16671" s="4" t="s">
        <v>4604</v>
      </c>
      <c r="C16671" s="5">
        <v>0</v>
      </c>
    </row>
    <row r="16672" spans="2:3" x14ac:dyDescent="0.3">
      <c r="B16672" s="4" t="s">
        <v>4901</v>
      </c>
      <c r="C16672" s="5">
        <v>0</v>
      </c>
    </row>
    <row r="16673" spans="2:3" x14ac:dyDescent="0.3">
      <c r="B16673" s="4" t="s">
        <v>4605</v>
      </c>
      <c r="C16673" s="5">
        <v>0</v>
      </c>
    </row>
    <row r="16674" spans="2:3" x14ac:dyDescent="0.3">
      <c r="B16674" s="4" t="s">
        <v>4563</v>
      </c>
      <c r="C16674" s="5">
        <v>0</v>
      </c>
    </row>
    <row r="16675" spans="2:3" x14ac:dyDescent="0.3">
      <c r="B16675" s="4" t="s">
        <v>4606</v>
      </c>
      <c r="C16675" s="5">
        <v>0</v>
      </c>
    </row>
    <row r="16676" spans="2:3" x14ac:dyDescent="0.3">
      <c r="B16676" s="4" t="s">
        <v>4133</v>
      </c>
      <c r="C16676" s="5">
        <v>0</v>
      </c>
    </row>
    <row r="16677" spans="2:3" x14ac:dyDescent="0.3">
      <c r="B16677" s="4" t="s">
        <v>4234</v>
      </c>
      <c r="C16677" s="5">
        <v>0</v>
      </c>
    </row>
    <row r="16678" spans="2:3" x14ac:dyDescent="0.3">
      <c r="B16678" s="4" t="s">
        <v>4925</v>
      </c>
      <c r="C16678" s="5">
        <v>0</v>
      </c>
    </row>
    <row r="16679" spans="2:3" x14ac:dyDescent="0.3">
      <c r="B16679" s="4" t="s">
        <v>4608</v>
      </c>
      <c r="C16679" s="5">
        <v>0</v>
      </c>
    </row>
    <row r="16680" spans="2:3" x14ac:dyDescent="0.3">
      <c r="B16680" s="4" t="s">
        <v>4136</v>
      </c>
      <c r="C16680" s="5">
        <v>0</v>
      </c>
    </row>
    <row r="16681" spans="2:3" x14ac:dyDescent="0.3">
      <c r="B16681" s="4" t="s">
        <v>4240</v>
      </c>
      <c r="C16681" s="5">
        <v>0</v>
      </c>
    </row>
    <row r="16682" spans="2:3" x14ac:dyDescent="0.3">
      <c r="B16682" s="4" t="s">
        <v>4140</v>
      </c>
      <c r="C16682" s="5">
        <v>0</v>
      </c>
    </row>
    <row r="16683" spans="2:3" x14ac:dyDescent="0.3">
      <c r="B16683" s="4" t="s">
        <v>3771</v>
      </c>
      <c r="C16683" s="5">
        <v>0</v>
      </c>
    </row>
    <row r="16684" spans="2:3" x14ac:dyDescent="0.3">
      <c r="B16684" s="4" t="s">
        <v>4949</v>
      </c>
      <c r="C16684" s="5">
        <v>0</v>
      </c>
    </row>
    <row r="16685" spans="2:3" x14ac:dyDescent="0.3">
      <c r="B16685" s="4" t="s">
        <v>4611</v>
      </c>
      <c r="C16685" s="5">
        <v>0</v>
      </c>
    </row>
    <row r="16686" spans="2:3" x14ac:dyDescent="0.3">
      <c r="B16686" s="4" t="s">
        <v>4386</v>
      </c>
      <c r="C16686" s="5">
        <v>0</v>
      </c>
    </row>
    <row r="16687" spans="2:3" x14ac:dyDescent="0.3">
      <c r="B16687" s="4" t="s">
        <v>3977</v>
      </c>
      <c r="C16687" s="5">
        <v>0</v>
      </c>
    </row>
    <row r="16688" spans="2:3" x14ac:dyDescent="0.3">
      <c r="B16688" s="4" t="s">
        <v>3936</v>
      </c>
      <c r="C16688" s="5">
        <v>0</v>
      </c>
    </row>
    <row r="16689" spans="2:3" x14ac:dyDescent="0.3">
      <c r="B16689" s="4" t="s">
        <v>4613</v>
      </c>
      <c r="C16689" s="5">
        <v>0</v>
      </c>
    </row>
    <row r="16690" spans="2:3" x14ac:dyDescent="0.3">
      <c r="B16690" s="4" t="s">
        <v>4154</v>
      </c>
      <c r="C16690" s="5">
        <v>0</v>
      </c>
    </row>
    <row r="16691" spans="2:3" x14ac:dyDescent="0.3">
      <c r="B16691" s="4" t="s">
        <v>4023</v>
      </c>
      <c r="C16691" s="5">
        <v>0</v>
      </c>
    </row>
    <row r="16692" spans="2:3" x14ac:dyDescent="0.3">
      <c r="B16692" s="4" t="s">
        <v>4981</v>
      </c>
      <c r="C16692" s="5">
        <v>0</v>
      </c>
    </row>
    <row r="16693" spans="2:3" x14ac:dyDescent="0.3">
      <c r="B16693" s="4" t="s">
        <v>4615</v>
      </c>
      <c r="C16693" s="5">
        <v>0</v>
      </c>
    </row>
    <row r="16694" spans="2:3" x14ac:dyDescent="0.3">
      <c r="B16694" s="4" t="s">
        <v>4157</v>
      </c>
      <c r="C16694" s="5">
        <v>0</v>
      </c>
    </row>
    <row r="16695" spans="2:3" x14ac:dyDescent="0.3">
      <c r="B16695" s="4" t="s">
        <v>4616</v>
      </c>
      <c r="C16695" s="5">
        <v>0</v>
      </c>
    </row>
    <row r="16696" spans="2:3" x14ac:dyDescent="0.3">
      <c r="B16696" s="4" t="s">
        <v>4394</v>
      </c>
      <c r="C16696" s="5">
        <v>0</v>
      </c>
    </row>
    <row r="16697" spans="2:3" x14ac:dyDescent="0.3">
      <c r="B16697" s="4" t="s">
        <v>4617</v>
      </c>
      <c r="C16697" s="5">
        <v>0</v>
      </c>
    </row>
    <row r="16698" spans="2:3" x14ac:dyDescent="0.3">
      <c r="B16698" s="4" t="s">
        <v>3863</v>
      </c>
      <c r="C16698" s="5">
        <v>0</v>
      </c>
    </row>
    <row r="16699" spans="2:3" x14ac:dyDescent="0.3">
      <c r="B16699" s="4" t="s">
        <v>4618</v>
      </c>
      <c r="C16699" s="5">
        <v>0</v>
      </c>
    </row>
    <row r="16700" spans="2:3" x14ac:dyDescent="0.3">
      <c r="B16700" s="4" t="s">
        <v>3995</v>
      </c>
      <c r="C16700" s="5">
        <v>0</v>
      </c>
    </row>
    <row r="16701" spans="2:3" x14ac:dyDescent="0.3">
      <c r="B16701" s="4" t="s">
        <v>4619</v>
      </c>
      <c r="C16701" s="5">
        <v>0</v>
      </c>
    </row>
    <row r="16702" spans="2:3" x14ac:dyDescent="0.3">
      <c r="B16702" s="4" t="s">
        <v>5021</v>
      </c>
      <c r="C16702" s="5">
        <v>0</v>
      </c>
    </row>
    <row r="16703" spans="2:3" x14ac:dyDescent="0.3">
      <c r="B16703" s="4" t="s">
        <v>4620</v>
      </c>
      <c r="C16703" s="5">
        <v>0</v>
      </c>
    </row>
    <row r="16704" spans="2:3" x14ac:dyDescent="0.3">
      <c r="B16704" s="4" t="s">
        <v>5033</v>
      </c>
      <c r="C16704" s="5">
        <v>0</v>
      </c>
    </row>
    <row r="16705" spans="2:3" x14ac:dyDescent="0.3">
      <c r="B16705" s="4" t="s">
        <v>3772</v>
      </c>
      <c r="C16705" s="5">
        <v>0</v>
      </c>
    </row>
    <row r="16706" spans="2:3" x14ac:dyDescent="0.3">
      <c r="B16706" s="4" t="s">
        <v>3875</v>
      </c>
      <c r="C16706" s="5">
        <v>0</v>
      </c>
    </row>
    <row r="16707" spans="2:3" x14ac:dyDescent="0.3">
      <c r="B16707" s="4" t="s">
        <v>4622</v>
      </c>
      <c r="C16707" s="5">
        <v>0</v>
      </c>
    </row>
    <row r="16708" spans="2:3" x14ac:dyDescent="0.3">
      <c r="B16708" s="4" t="s">
        <v>4226</v>
      </c>
      <c r="C16708" s="5">
        <v>0</v>
      </c>
    </row>
    <row r="16709" spans="2:3" x14ac:dyDescent="0.3">
      <c r="B16709" s="4" t="s">
        <v>4441</v>
      </c>
      <c r="C16709" s="5">
        <v>0</v>
      </c>
    </row>
    <row r="16710" spans="2:3" x14ac:dyDescent="0.3">
      <c r="B16710" s="4" t="s">
        <v>4184</v>
      </c>
      <c r="C16710" s="5">
        <v>0</v>
      </c>
    </row>
    <row r="16711" spans="2:3" x14ac:dyDescent="0.3">
      <c r="B16711" s="4" t="s">
        <v>4501</v>
      </c>
      <c r="C16711" s="5">
        <v>0</v>
      </c>
    </row>
    <row r="16712" spans="2:3" x14ac:dyDescent="0.3">
      <c r="B16712" s="4" t="s">
        <v>3880</v>
      </c>
      <c r="C16712" s="5">
        <v>0</v>
      </c>
    </row>
    <row r="16713" spans="2:3" x14ac:dyDescent="0.3">
      <c r="B16713" s="4" t="s">
        <v>3761</v>
      </c>
      <c r="C16713" s="5">
        <v>0</v>
      </c>
    </row>
    <row r="16714" spans="2:3" x14ac:dyDescent="0.3">
      <c r="B16714" s="4" t="s">
        <v>5073</v>
      </c>
      <c r="C16714" s="5">
        <v>0</v>
      </c>
    </row>
    <row r="16715" spans="2:3" x14ac:dyDescent="0.3">
      <c r="B16715" s="4" t="s">
        <v>3905</v>
      </c>
      <c r="C16715" s="5">
        <v>0</v>
      </c>
    </row>
    <row r="16716" spans="2:3" x14ac:dyDescent="0.3">
      <c r="B16716" s="4" t="s">
        <v>5081</v>
      </c>
      <c r="C16716" s="5">
        <v>0</v>
      </c>
    </row>
    <row r="16717" spans="2:3" x14ac:dyDescent="0.3">
      <c r="B16717" s="4" t="s">
        <v>3775</v>
      </c>
      <c r="C16717" s="5">
        <v>0</v>
      </c>
    </row>
    <row r="16718" spans="2:3" x14ac:dyDescent="0.3">
      <c r="B16718" s="4" t="s">
        <v>4416</v>
      </c>
      <c r="C16718" s="5">
        <v>0</v>
      </c>
    </row>
    <row r="16719" spans="2:3" x14ac:dyDescent="0.3">
      <c r="B16719" s="4" t="s">
        <v>4307</v>
      </c>
      <c r="C16719" s="5">
        <v>0</v>
      </c>
    </row>
    <row r="16720" spans="2:3" x14ac:dyDescent="0.3">
      <c r="B16720" s="4" t="s">
        <v>3956</v>
      </c>
      <c r="C16720" s="5">
        <v>0</v>
      </c>
    </row>
    <row r="16721" spans="2:3" x14ac:dyDescent="0.3">
      <c r="B16721" s="4" t="s">
        <v>4629</v>
      </c>
      <c r="C16721" s="5">
        <v>0</v>
      </c>
    </row>
    <row r="16722" spans="2:3" x14ac:dyDescent="0.3">
      <c r="B16722" s="4" t="s">
        <v>4197</v>
      </c>
      <c r="C16722" s="5">
        <v>0</v>
      </c>
    </row>
    <row r="16723" spans="2:3" x14ac:dyDescent="0.3">
      <c r="B16723" s="4" t="s">
        <v>4630</v>
      </c>
      <c r="C16723" s="5">
        <v>0</v>
      </c>
    </row>
    <row r="16724" spans="2:3" x14ac:dyDescent="0.3">
      <c r="B16724" s="4" t="s">
        <v>3842</v>
      </c>
      <c r="C16724" s="5">
        <v>0</v>
      </c>
    </row>
    <row r="16725" spans="2:3" x14ac:dyDescent="0.3">
      <c r="B16725" s="4" t="s">
        <v>4308</v>
      </c>
      <c r="C16725" s="5">
        <v>0</v>
      </c>
    </row>
    <row r="16726" spans="2:3" x14ac:dyDescent="0.3">
      <c r="B16726" s="4" t="s">
        <v>4423</v>
      </c>
      <c r="C16726" s="5">
        <v>0</v>
      </c>
    </row>
    <row r="16727" spans="2:3" x14ac:dyDescent="0.3">
      <c r="B16727" s="4" t="s">
        <v>3752</v>
      </c>
      <c r="C16727" s="5">
        <v>0</v>
      </c>
    </row>
    <row r="16728" spans="2:3" x14ac:dyDescent="0.3">
      <c r="B16728" s="4" t="s">
        <v>5129</v>
      </c>
      <c r="C16728" s="5">
        <v>0</v>
      </c>
    </row>
    <row r="16729" spans="2:3" x14ac:dyDescent="0.3">
      <c r="B16729" s="4" t="s">
        <v>4633</v>
      </c>
      <c r="C16729" s="5">
        <v>0</v>
      </c>
    </row>
    <row r="16730" spans="2:3" x14ac:dyDescent="0.3">
      <c r="B16730" s="4" t="s">
        <v>3901</v>
      </c>
      <c r="C16730" s="5">
        <v>0</v>
      </c>
    </row>
    <row r="16731" spans="2:3" x14ac:dyDescent="0.3">
      <c r="B16731" s="4" t="s">
        <v>4545</v>
      </c>
      <c r="C16731" s="5">
        <v>0</v>
      </c>
    </row>
    <row r="16732" spans="2:3" x14ac:dyDescent="0.3">
      <c r="B16732" s="4" t="s">
        <v>4310</v>
      </c>
      <c r="C16732" s="5">
        <v>0</v>
      </c>
    </row>
    <row r="16733" spans="2:3" x14ac:dyDescent="0.3">
      <c r="B16733" s="4" t="s">
        <v>4209</v>
      </c>
      <c r="C16733" s="5">
        <v>0</v>
      </c>
    </row>
    <row r="16734" spans="2:3" x14ac:dyDescent="0.3">
      <c r="B16734" s="4" t="s">
        <v>4635</v>
      </c>
      <c r="C16734" s="5">
        <v>0</v>
      </c>
    </row>
    <row r="16735" spans="2:3" x14ac:dyDescent="0.3">
      <c r="B16735" s="4" t="s">
        <v>4271</v>
      </c>
      <c r="C16735" s="5">
        <v>0</v>
      </c>
    </row>
    <row r="16736" spans="2:3" x14ac:dyDescent="0.3">
      <c r="B16736" s="4" t="s">
        <v>3906</v>
      </c>
      <c r="C16736" s="5">
        <v>0</v>
      </c>
    </row>
    <row r="16737" spans="2:3" x14ac:dyDescent="0.3">
      <c r="B16737" s="4" t="s">
        <v>4562</v>
      </c>
      <c r="C16737" s="5">
        <v>0</v>
      </c>
    </row>
    <row r="16738" spans="2:3" x14ac:dyDescent="0.3">
      <c r="B16738" s="4" t="s">
        <v>4637</v>
      </c>
      <c r="C16738" s="5">
        <v>0</v>
      </c>
    </row>
    <row r="16739" spans="2:3" x14ac:dyDescent="0.3">
      <c r="B16739" s="4" t="s">
        <v>4368</v>
      </c>
      <c r="C16739" s="5">
        <v>0</v>
      </c>
    </row>
    <row r="16740" spans="2:3" x14ac:dyDescent="0.3">
      <c r="B16740" s="4" t="s">
        <v>4638</v>
      </c>
      <c r="C16740" s="5">
        <v>0</v>
      </c>
    </row>
    <row r="16741" spans="2:3" x14ac:dyDescent="0.3">
      <c r="B16741" s="4" t="s">
        <v>4252</v>
      </c>
      <c r="C16741" s="5">
        <v>0</v>
      </c>
    </row>
    <row r="16742" spans="2:3" x14ac:dyDescent="0.3">
      <c r="B16742" s="4" t="s">
        <v>4639</v>
      </c>
      <c r="C16742" s="5">
        <v>0</v>
      </c>
    </row>
    <row r="16743" spans="2:3" x14ac:dyDescent="0.3">
      <c r="B16743" s="4" t="s">
        <v>4288</v>
      </c>
      <c r="C16743" s="5">
        <v>0</v>
      </c>
    </row>
    <row r="16744" spans="2:3" x14ac:dyDescent="0.3">
      <c r="B16744" s="4" t="s">
        <v>3776</v>
      </c>
      <c r="C16744" s="5">
        <v>0</v>
      </c>
    </row>
    <row r="16745" spans="2:3" x14ac:dyDescent="0.3">
      <c r="B16745" s="4" t="s">
        <v>4525</v>
      </c>
      <c r="C16745" s="5">
        <v>0</v>
      </c>
    </row>
    <row r="16746" spans="2:3" x14ac:dyDescent="0.3">
      <c r="B16746" s="4" t="s">
        <v>4641</v>
      </c>
      <c r="C16746" s="5">
        <v>0</v>
      </c>
    </row>
    <row r="16747" spans="2:3" x14ac:dyDescent="0.3">
      <c r="B16747" s="4" t="s">
        <v>4883</v>
      </c>
      <c r="C16747" s="5">
        <v>0</v>
      </c>
    </row>
    <row r="16748" spans="2:3" x14ac:dyDescent="0.3">
      <c r="B16748" s="4" t="s">
        <v>4024</v>
      </c>
      <c r="C16748" s="5">
        <v>0</v>
      </c>
    </row>
    <row r="16749" spans="2:3" x14ac:dyDescent="0.3">
      <c r="B16749" s="4" t="s">
        <v>4373</v>
      </c>
      <c r="C16749" s="5">
        <v>0</v>
      </c>
    </row>
    <row r="16750" spans="2:3" x14ac:dyDescent="0.3">
      <c r="B16750" s="4" t="s">
        <v>3778</v>
      </c>
      <c r="C16750" s="5">
        <v>0</v>
      </c>
    </row>
    <row r="16751" spans="2:3" x14ac:dyDescent="0.3">
      <c r="B16751" s="4" t="s">
        <v>3743</v>
      </c>
      <c r="C16751" s="5">
        <v>0</v>
      </c>
    </row>
    <row r="16752" spans="2:3" x14ac:dyDescent="0.3">
      <c r="B16752" s="4" t="s">
        <v>4060</v>
      </c>
      <c r="C16752" s="5">
        <v>0</v>
      </c>
    </row>
    <row r="16753" spans="2:3" x14ac:dyDescent="0.3">
      <c r="B16753" s="4" t="s">
        <v>4895</v>
      </c>
      <c r="C16753" s="5">
        <v>0</v>
      </c>
    </row>
    <row r="16754" spans="2:3" x14ac:dyDescent="0.3">
      <c r="B16754" s="4" t="s">
        <v>4467</v>
      </c>
      <c r="C16754" s="5">
        <v>0</v>
      </c>
    </row>
    <row r="16755" spans="2:3" x14ac:dyDescent="0.3">
      <c r="B16755" s="4" t="s">
        <v>4254</v>
      </c>
      <c r="C16755" s="5">
        <v>0</v>
      </c>
    </row>
    <row r="16756" spans="2:3" x14ac:dyDescent="0.3">
      <c r="B16756" s="4" t="s">
        <v>4646</v>
      </c>
      <c r="C16756" s="5">
        <v>0</v>
      </c>
    </row>
    <row r="16757" spans="2:3" x14ac:dyDescent="0.3">
      <c r="B16757" s="4" t="s">
        <v>3812</v>
      </c>
      <c r="C16757" s="5">
        <v>0</v>
      </c>
    </row>
    <row r="16758" spans="2:3" x14ac:dyDescent="0.3">
      <c r="B16758" s="4" t="s">
        <v>4647</v>
      </c>
      <c r="C16758" s="5">
        <v>0</v>
      </c>
    </row>
    <row r="16759" spans="2:3" x14ac:dyDescent="0.3">
      <c r="B16759" s="4" t="s">
        <v>4907</v>
      </c>
      <c r="C16759" s="5">
        <v>0</v>
      </c>
    </row>
    <row r="16760" spans="2:3" x14ac:dyDescent="0.3">
      <c r="B16760" s="4" t="s">
        <v>4062</v>
      </c>
      <c r="C16760" s="5">
        <v>0</v>
      </c>
    </row>
    <row r="16761" spans="2:3" x14ac:dyDescent="0.3">
      <c r="B16761" s="4" t="s">
        <v>3928</v>
      </c>
      <c r="C16761" s="5">
        <v>0</v>
      </c>
    </row>
    <row r="16762" spans="2:3" x14ac:dyDescent="0.3">
      <c r="B16762" s="4" t="s">
        <v>3893</v>
      </c>
      <c r="C16762" s="5">
        <v>0</v>
      </c>
    </row>
    <row r="16763" spans="2:3" x14ac:dyDescent="0.3">
      <c r="B16763" s="4" t="s">
        <v>4004</v>
      </c>
      <c r="C16763" s="5">
        <v>0</v>
      </c>
    </row>
    <row r="16764" spans="2:3" x14ac:dyDescent="0.3">
      <c r="B16764" s="4" t="s">
        <v>4650</v>
      </c>
      <c r="C16764" s="5">
        <v>0</v>
      </c>
    </row>
    <row r="16765" spans="2:3" x14ac:dyDescent="0.3">
      <c r="B16765" s="4" t="s">
        <v>4378</v>
      </c>
      <c r="C16765" s="5">
        <v>0</v>
      </c>
    </row>
    <row r="16766" spans="2:3" x14ac:dyDescent="0.3">
      <c r="B16766" s="4" t="s">
        <v>4504</v>
      </c>
      <c r="C16766" s="5">
        <v>0</v>
      </c>
    </row>
    <row r="16767" spans="2:3" x14ac:dyDescent="0.3">
      <c r="B16767" s="4" t="s">
        <v>4135</v>
      </c>
      <c r="C16767" s="5">
        <v>0</v>
      </c>
    </row>
    <row r="16768" spans="2:3" x14ac:dyDescent="0.3">
      <c r="B16768" s="4" t="s">
        <v>3978</v>
      </c>
      <c r="C16768" s="5">
        <v>0</v>
      </c>
    </row>
    <row r="16769" spans="2:3" x14ac:dyDescent="0.3">
      <c r="B16769" s="4" t="s">
        <v>4927</v>
      </c>
      <c r="C16769" s="5">
        <v>0</v>
      </c>
    </row>
    <row r="16770" spans="2:3" x14ac:dyDescent="0.3">
      <c r="B16770" s="4" t="s">
        <v>4241</v>
      </c>
      <c r="C16770" s="5">
        <v>0</v>
      </c>
    </row>
    <row r="16771" spans="2:3" x14ac:dyDescent="0.3">
      <c r="B16771" s="4" t="s">
        <v>4931</v>
      </c>
      <c r="C16771" s="5">
        <v>0</v>
      </c>
    </row>
    <row r="16772" spans="2:3" x14ac:dyDescent="0.3">
      <c r="B16772" s="4" t="s">
        <v>4654</v>
      </c>
      <c r="C16772" s="5">
        <v>0</v>
      </c>
    </row>
    <row r="16773" spans="2:3" x14ac:dyDescent="0.3">
      <c r="B16773" s="4" t="s">
        <v>4488</v>
      </c>
      <c r="C16773" s="5">
        <v>0</v>
      </c>
    </row>
    <row r="16774" spans="2:3" x14ac:dyDescent="0.3">
      <c r="B16774" s="4" t="s">
        <v>4314</v>
      </c>
      <c r="C16774" s="5">
        <v>0</v>
      </c>
    </row>
    <row r="16775" spans="2:3" x14ac:dyDescent="0.3">
      <c r="B16775" s="4" t="s">
        <v>4939</v>
      </c>
      <c r="C16775" s="5">
        <v>0</v>
      </c>
    </row>
    <row r="16776" spans="2:3" x14ac:dyDescent="0.3">
      <c r="B16776" s="4" t="s">
        <v>4315</v>
      </c>
      <c r="C16776" s="5">
        <v>0</v>
      </c>
    </row>
    <row r="16777" spans="2:3" x14ac:dyDescent="0.3">
      <c r="B16777" s="4" t="s">
        <v>3877</v>
      </c>
      <c r="C16777" s="5">
        <v>0</v>
      </c>
    </row>
    <row r="16778" spans="2:3" x14ac:dyDescent="0.3">
      <c r="B16778" s="4" t="s">
        <v>3668</v>
      </c>
      <c r="C16778" s="5">
        <v>0</v>
      </c>
    </row>
    <row r="16779" spans="2:3" x14ac:dyDescent="0.3">
      <c r="B16779" s="4" t="s">
        <v>4947</v>
      </c>
      <c r="C16779" s="5">
        <v>0</v>
      </c>
    </row>
    <row r="16780" spans="2:3" x14ac:dyDescent="0.3">
      <c r="B16780" s="4" t="s">
        <v>4316</v>
      </c>
      <c r="C16780" s="5">
        <v>0</v>
      </c>
    </row>
    <row r="16781" spans="2:3" x14ac:dyDescent="0.3">
      <c r="B16781" s="4" t="s">
        <v>4385</v>
      </c>
      <c r="C16781" s="5">
        <v>0</v>
      </c>
    </row>
    <row r="16782" spans="2:3" x14ac:dyDescent="0.3">
      <c r="B16782" s="4" t="s">
        <v>4065</v>
      </c>
      <c r="C16782" s="5">
        <v>0</v>
      </c>
    </row>
    <row r="16783" spans="2:3" x14ac:dyDescent="0.3">
      <c r="B16783" s="4" t="s">
        <v>4955</v>
      </c>
      <c r="C16783" s="5">
        <v>0</v>
      </c>
    </row>
    <row r="16784" spans="2:3" x14ac:dyDescent="0.3">
      <c r="B16784" s="4" t="s">
        <v>4660</v>
      </c>
      <c r="C16784" s="5">
        <v>0</v>
      </c>
    </row>
    <row r="16785" spans="2:3" x14ac:dyDescent="0.3">
      <c r="B16785" s="4" t="s">
        <v>4959</v>
      </c>
      <c r="C16785" s="5">
        <v>0</v>
      </c>
    </row>
    <row r="16786" spans="2:3" x14ac:dyDescent="0.3">
      <c r="B16786" s="4" t="s">
        <v>4317</v>
      </c>
      <c r="C16786" s="5">
        <v>0</v>
      </c>
    </row>
    <row r="16787" spans="2:3" x14ac:dyDescent="0.3">
      <c r="B16787" s="4" t="s">
        <v>3821</v>
      </c>
      <c r="C16787" s="5">
        <v>0</v>
      </c>
    </row>
    <row r="16788" spans="2:3" x14ac:dyDescent="0.3">
      <c r="B16788" s="4" t="s">
        <v>3909</v>
      </c>
      <c r="C16788" s="5">
        <v>0</v>
      </c>
    </row>
    <row r="16789" spans="2:3" x14ac:dyDescent="0.3">
      <c r="B16789" s="4" t="s">
        <v>3824</v>
      </c>
      <c r="C16789" s="5">
        <v>0</v>
      </c>
    </row>
    <row r="16790" spans="2:3" x14ac:dyDescent="0.3">
      <c r="B16790" s="4" t="s">
        <v>3979</v>
      </c>
      <c r="C16790" s="5">
        <v>0</v>
      </c>
    </row>
    <row r="16791" spans="2:3" x14ac:dyDescent="0.3">
      <c r="B16791" s="4" t="s">
        <v>4971</v>
      </c>
      <c r="C16791" s="5">
        <v>0</v>
      </c>
    </row>
    <row r="16792" spans="2:3" x14ac:dyDescent="0.3">
      <c r="B16792" s="4" t="s">
        <v>4319</v>
      </c>
      <c r="C16792" s="5">
        <v>0</v>
      </c>
    </row>
    <row r="16793" spans="2:3" x14ac:dyDescent="0.3">
      <c r="B16793" s="4" t="s">
        <v>4975</v>
      </c>
      <c r="C16793" s="5">
        <v>0</v>
      </c>
    </row>
    <row r="16794" spans="2:3" x14ac:dyDescent="0.3">
      <c r="B16794" s="4" t="s">
        <v>4320</v>
      </c>
      <c r="C16794" s="5">
        <v>0</v>
      </c>
    </row>
    <row r="16795" spans="2:3" x14ac:dyDescent="0.3">
      <c r="B16795" s="4" t="s">
        <v>4979</v>
      </c>
      <c r="C16795" s="5">
        <v>0</v>
      </c>
    </row>
    <row r="16796" spans="2:3" x14ac:dyDescent="0.3">
      <c r="B16796" s="4" t="s">
        <v>3663</v>
      </c>
      <c r="C16796" s="5">
        <v>0</v>
      </c>
    </row>
    <row r="16797" spans="2:3" x14ac:dyDescent="0.3">
      <c r="B16797" s="4" t="s">
        <v>4535</v>
      </c>
      <c r="C16797" s="5">
        <v>0</v>
      </c>
    </row>
    <row r="16798" spans="2:3" x14ac:dyDescent="0.3">
      <c r="B16798" s="4" t="s">
        <v>4667</v>
      </c>
      <c r="C16798" s="5">
        <v>0</v>
      </c>
    </row>
    <row r="16799" spans="2:3" x14ac:dyDescent="0.3">
      <c r="B16799" s="4" t="s">
        <v>3827</v>
      </c>
      <c r="C16799" s="5">
        <v>0</v>
      </c>
    </row>
    <row r="16800" spans="2:3" x14ac:dyDescent="0.3">
      <c r="B16800" s="4" t="s">
        <v>4668</v>
      </c>
      <c r="C16800" s="5">
        <v>0</v>
      </c>
    </row>
    <row r="16801" spans="2:3" x14ac:dyDescent="0.3">
      <c r="B16801" s="4" t="s">
        <v>3828</v>
      </c>
      <c r="C16801" s="5">
        <v>0</v>
      </c>
    </row>
    <row r="16802" spans="2:3" x14ac:dyDescent="0.3">
      <c r="B16802" s="4" t="s">
        <v>3910</v>
      </c>
      <c r="C16802" s="5">
        <v>0</v>
      </c>
    </row>
    <row r="16803" spans="2:3" x14ac:dyDescent="0.3">
      <c r="B16803" s="4" t="s">
        <v>4995</v>
      </c>
      <c r="C16803" s="5">
        <v>0</v>
      </c>
    </row>
    <row r="16804" spans="2:3" x14ac:dyDescent="0.3">
      <c r="B16804" s="4" t="s">
        <v>3782</v>
      </c>
      <c r="C16804" s="5">
        <v>0</v>
      </c>
    </row>
    <row r="16805" spans="2:3" x14ac:dyDescent="0.3">
      <c r="B16805" s="4" t="s">
        <v>4999</v>
      </c>
      <c r="C16805" s="5">
        <v>0</v>
      </c>
    </row>
    <row r="16806" spans="2:3" x14ac:dyDescent="0.3">
      <c r="B16806" s="4" t="s">
        <v>3698</v>
      </c>
      <c r="C16806" s="5">
        <v>0</v>
      </c>
    </row>
    <row r="16807" spans="2:3" x14ac:dyDescent="0.3">
      <c r="B16807" s="4" t="s">
        <v>4395</v>
      </c>
      <c r="C16807" s="5">
        <v>0</v>
      </c>
    </row>
    <row r="16808" spans="2:3" x14ac:dyDescent="0.3">
      <c r="B16808" s="4" t="s">
        <v>4672</v>
      </c>
      <c r="C16808" s="5">
        <v>0</v>
      </c>
    </row>
    <row r="16809" spans="2:3" x14ac:dyDescent="0.3">
      <c r="B16809" s="4" t="s">
        <v>5007</v>
      </c>
      <c r="C16809" s="5">
        <v>0</v>
      </c>
    </row>
    <row r="16810" spans="2:3" x14ac:dyDescent="0.3">
      <c r="B16810" s="4" t="s">
        <v>4673</v>
      </c>
      <c r="C16810" s="5">
        <v>0</v>
      </c>
    </row>
    <row r="16811" spans="2:3" x14ac:dyDescent="0.3">
      <c r="B16811" s="4" t="s">
        <v>5011</v>
      </c>
      <c r="C16811" s="5">
        <v>0</v>
      </c>
    </row>
    <row r="16812" spans="2:3" x14ac:dyDescent="0.3">
      <c r="B16812" s="4" t="s">
        <v>4674</v>
      </c>
      <c r="C16812" s="5">
        <v>0</v>
      </c>
    </row>
    <row r="16813" spans="2:3" x14ac:dyDescent="0.3">
      <c r="B16813" s="4" t="s">
        <v>4399</v>
      </c>
      <c r="C16813" s="5">
        <v>0</v>
      </c>
    </row>
    <row r="16814" spans="2:3" x14ac:dyDescent="0.3">
      <c r="B16814" s="4" t="s">
        <v>4070</v>
      </c>
      <c r="C16814" s="5">
        <v>0</v>
      </c>
    </row>
    <row r="16815" spans="2:3" x14ac:dyDescent="0.3">
      <c r="B16815" s="4" t="s">
        <v>4537</v>
      </c>
      <c r="C16815" s="5">
        <v>0</v>
      </c>
    </row>
    <row r="16816" spans="2:3" x14ac:dyDescent="0.3">
      <c r="B16816" s="4" t="s">
        <v>3784</v>
      </c>
      <c r="C16816" s="5">
        <v>0</v>
      </c>
    </row>
    <row r="16817" spans="2:3" x14ac:dyDescent="0.3">
      <c r="B16817" s="4" t="s">
        <v>5023</v>
      </c>
      <c r="C16817" s="5">
        <v>0</v>
      </c>
    </row>
    <row r="16818" spans="2:3" x14ac:dyDescent="0.3">
      <c r="B16818" s="4" t="s">
        <v>4019</v>
      </c>
      <c r="C16818" s="5">
        <v>0</v>
      </c>
    </row>
    <row r="16819" spans="2:3" x14ac:dyDescent="0.3">
      <c r="B16819" s="4" t="s">
        <v>3867</v>
      </c>
      <c r="C16819" s="5">
        <v>0</v>
      </c>
    </row>
    <row r="16820" spans="2:3" x14ac:dyDescent="0.3">
      <c r="B16820" s="4" t="s">
        <v>5029</v>
      </c>
      <c r="C16820" s="5">
        <v>0</v>
      </c>
    </row>
    <row r="16821" spans="2:3" x14ac:dyDescent="0.3">
      <c r="B16821" s="4" t="s">
        <v>5031</v>
      </c>
      <c r="C16821" s="5">
        <v>0</v>
      </c>
    </row>
    <row r="16822" spans="2:3" x14ac:dyDescent="0.3">
      <c r="B16822" s="4" t="s">
        <v>4071</v>
      </c>
      <c r="C16822" s="5">
        <v>0</v>
      </c>
    </row>
    <row r="16823" spans="2:3" x14ac:dyDescent="0.3">
      <c r="B16823" s="4" t="s">
        <v>5035</v>
      </c>
      <c r="C16823" s="5">
        <v>0</v>
      </c>
    </row>
    <row r="16824" spans="2:3" x14ac:dyDescent="0.3">
      <c r="B16824" s="4" t="s">
        <v>4679</v>
      </c>
      <c r="C16824" s="5">
        <v>0</v>
      </c>
    </row>
    <row r="16825" spans="2:3" x14ac:dyDescent="0.3">
      <c r="B16825" s="4" t="s">
        <v>5039</v>
      </c>
      <c r="C16825" s="5">
        <v>0</v>
      </c>
    </row>
    <row r="16826" spans="2:3" x14ac:dyDescent="0.3">
      <c r="B16826" s="4" t="s">
        <v>4680</v>
      </c>
      <c r="C16826" s="5">
        <v>0</v>
      </c>
    </row>
    <row r="16827" spans="2:3" x14ac:dyDescent="0.3">
      <c r="B16827" s="4" t="s">
        <v>5043</v>
      </c>
      <c r="C16827" s="5">
        <v>0</v>
      </c>
    </row>
    <row r="16828" spans="2:3" x14ac:dyDescent="0.3">
      <c r="B16828" s="4" t="s">
        <v>4444</v>
      </c>
      <c r="C16828" s="5">
        <v>0</v>
      </c>
    </row>
    <row r="16829" spans="2:3" x14ac:dyDescent="0.3">
      <c r="B16829" s="4" t="s">
        <v>5047</v>
      </c>
      <c r="C16829" s="5">
        <v>0</v>
      </c>
    </row>
    <row r="16830" spans="2:3" x14ac:dyDescent="0.3">
      <c r="B16830" s="4" t="s">
        <v>3883</v>
      </c>
      <c r="C16830" s="5">
        <v>0</v>
      </c>
    </row>
    <row r="16831" spans="2:3" x14ac:dyDescent="0.3">
      <c r="B16831" s="4" t="s">
        <v>5051</v>
      </c>
      <c r="C16831" s="5">
        <v>0</v>
      </c>
    </row>
    <row r="16832" spans="2:3" x14ac:dyDescent="0.3">
      <c r="B16832" s="4" t="s">
        <v>3911</v>
      </c>
      <c r="C16832" s="5">
        <v>0</v>
      </c>
    </row>
    <row r="16833" spans="2:3" x14ac:dyDescent="0.3">
      <c r="B16833" s="4" t="s">
        <v>4182</v>
      </c>
      <c r="C16833" s="5">
        <v>0</v>
      </c>
    </row>
    <row r="16834" spans="2:3" x14ac:dyDescent="0.3">
      <c r="B16834" s="4" t="s">
        <v>4684</v>
      </c>
      <c r="C16834" s="5">
        <v>0</v>
      </c>
    </row>
    <row r="16835" spans="2:3" x14ac:dyDescent="0.3">
      <c r="B16835" s="4" t="s">
        <v>3944</v>
      </c>
      <c r="C16835" s="5">
        <v>0</v>
      </c>
    </row>
    <row r="16836" spans="2:3" x14ac:dyDescent="0.3">
      <c r="B16836" s="4" t="s">
        <v>4506</v>
      </c>
      <c r="C16836" s="5">
        <v>0</v>
      </c>
    </row>
    <row r="16837" spans="2:3" x14ac:dyDescent="0.3">
      <c r="B16837" s="4" t="s">
        <v>5063</v>
      </c>
      <c r="C16837" s="5">
        <v>0</v>
      </c>
    </row>
    <row r="16838" spans="2:3" x14ac:dyDescent="0.3">
      <c r="B16838" s="4" t="s">
        <v>4686</v>
      </c>
      <c r="C16838" s="5">
        <v>0</v>
      </c>
    </row>
    <row r="16839" spans="2:3" x14ac:dyDescent="0.3">
      <c r="B16839" s="4" t="s">
        <v>5067</v>
      </c>
      <c r="C16839" s="5">
        <v>0</v>
      </c>
    </row>
    <row r="16840" spans="2:3" x14ac:dyDescent="0.3">
      <c r="B16840" s="4" t="s">
        <v>3669</v>
      </c>
      <c r="C16840" s="5">
        <v>0</v>
      </c>
    </row>
    <row r="16841" spans="2:3" x14ac:dyDescent="0.3">
      <c r="B16841" s="4" t="s">
        <v>5071</v>
      </c>
      <c r="C16841" s="5">
        <v>0</v>
      </c>
    </row>
    <row r="16842" spans="2:3" x14ac:dyDescent="0.3">
      <c r="B16842" s="4" t="s">
        <v>4688</v>
      </c>
      <c r="C16842" s="5">
        <v>0</v>
      </c>
    </row>
    <row r="16843" spans="2:3" x14ac:dyDescent="0.3">
      <c r="B16843" s="4" t="s">
        <v>4412</v>
      </c>
      <c r="C16843" s="5">
        <v>0</v>
      </c>
    </row>
    <row r="16844" spans="2:3" x14ac:dyDescent="0.3">
      <c r="B16844" s="4" t="s">
        <v>4689</v>
      </c>
      <c r="C16844" s="5">
        <v>0</v>
      </c>
    </row>
    <row r="16845" spans="2:3" x14ac:dyDescent="0.3">
      <c r="B16845" s="4" t="s">
        <v>4009</v>
      </c>
      <c r="C16845" s="5">
        <v>0</v>
      </c>
    </row>
    <row r="16846" spans="2:3" x14ac:dyDescent="0.3">
      <c r="B16846" s="4" t="s">
        <v>3981</v>
      </c>
      <c r="C16846" s="5">
        <v>0</v>
      </c>
    </row>
    <row r="16847" spans="2:3" x14ac:dyDescent="0.3">
      <c r="B16847" s="4" t="s">
        <v>5083</v>
      </c>
      <c r="C16847" s="5">
        <v>0</v>
      </c>
    </row>
    <row r="16848" spans="2:3" x14ac:dyDescent="0.3">
      <c r="B16848" s="4" t="s">
        <v>4325</v>
      </c>
      <c r="C16848" s="5">
        <v>0</v>
      </c>
    </row>
    <row r="16849" spans="2:3" x14ac:dyDescent="0.3">
      <c r="B16849" s="4" t="s">
        <v>4228</v>
      </c>
      <c r="C16849" s="5">
        <v>0</v>
      </c>
    </row>
    <row r="16850" spans="2:3" x14ac:dyDescent="0.3">
      <c r="B16850" s="4" t="s">
        <v>4692</v>
      </c>
      <c r="C16850" s="5">
        <v>0</v>
      </c>
    </row>
    <row r="16851" spans="2:3" x14ac:dyDescent="0.3">
      <c r="B16851" s="4" t="s">
        <v>5091</v>
      </c>
      <c r="C16851" s="5">
        <v>0</v>
      </c>
    </row>
    <row r="16852" spans="2:3" x14ac:dyDescent="0.3">
      <c r="B16852" s="4" t="s">
        <v>4693</v>
      </c>
      <c r="C16852" s="5">
        <v>0</v>
      </c>
    </row>
    <row r="16853" spans="2:3" x14ac:dyDescent="0.3">
      <c r="B16853" s="4" t="s">
        <v>5095</v>
      </c>
      <c r="C16853" s="5">
        <v>0</v>
      </c>
    </row>
    <row r="16854" spans="2:3" x14ac:dyDescent="0.3">
      <c r="B16854" s="4" t="s">
        <v>4025</v>
      </c>
      <c r="C16854" s="5">
        <v>0</v>
      </c>
    </row>
    <row r="16855" spans="2:3" x14ac:dyDescent="0.3">
      <c r="B16855" s="4" t="s">
        <v>3840</v>
      </c>
      <c r="C16855" s="5">
        <v>0</v>
      </c>
    </row>
    <row r="16856" spans="2:3" x14ac:dyDescent="0.3">
      <c r="B16856" s="4" t="s">
        <v>4075</v>
      </c>
      <c r="C16856" s="5">
        <v>0</v>
      </c>
    </row>
    <row r="16857" spans="2:3" x14ac:dyDescent="0.3">
      <c r="B16857" s="4" t="s">
        <v>4276</v>
      </c>
      <c r="C16857" s="5">
        <v>0</v>
      </c>
    </row>
    <row r="16858" spans="2:3" x14ac:dyDescent="0.3">
      <c r="B16858" s="4" t="s">
        <v>4554</v>
      </c>
      <c r="C16858" s="5">
        <v>0</v>
      </c>
    </row>
    <row r="16859" spans="2:3" x14ac:dyDescent="0.3">
      <c r="B16859" s="4" t="s">
        <v>5107</v>
      </c>
      <c r="C16859" s="5">
        <v>0</v>
      </c>
    </row>
    <row r="16860" spans="2:3" x14ac:dyDescent="0.3">
      <c r="B16860" s="4" t="s">
        <v>4697</v>
      </c>
      <c r="C16860" s="5">
        <v>0</v>
      </c>
    </row>
    <row r="16861" spans="2:3" x14ac:dyDescent="0.3">
      <c r="B16861" s="4" t="s">
        <v>5111</v>
      </c>
      <c r="C16861" s="5">
        <v>0</v>
      </c>
    </row>
    <row r="16862" spans="2:3" x14ac:dyDescent="0.3">
      <c r="B16862" s="4" t="s">
        <v>3731</v>
      </c>
      <c r="C16862" s="5">
        <v>0</v>
      </c>
    </row>
    <row r="16863" spans="2:3" x14ac:dyDescent="0.3">
      <c r="B16863" s="4" t="s">
        <v>5115</v>
      </c>
      <c r="C16863" s="5">
        <v>0</v>
      </c>
    </row>
    <row r="16864" spans="2:3" x14ac:dyDescent="0.3">
      <c r="B16864" s="4" t="s">
        <v>4699</v>
      </c>
      <c r="C16864" s="5">
        <v>0</v>
      </c>
    </row>
    <row r="16865" spans="2:3" x14ac:dyDescent="0.3">
      <c r="B16865" s="4" t="s">
        <v>4491</v>
      </c>
      <c r="C16865" s="5">
        <v>0</v>
      </c>
    </row>
    <row r="16866" spans="2:3" x14ac:dyDescent="0.3">
      <c r="B16866" s="4" t="s">
        <v>4327</v>
      </c>
      <c r="C16866" s="5">
        <v>0</v>
      </c>
    </row>
    <row r="16867" spans="2:3" x14ac:dyDescent="0.3">
      <c r="B16867" s="4" t="s">
        <v>4268</v>
      </c>
      <c r="C16867" s="5">
        <v>0</v>
      </c>
    </row>
    <row r="16868" spans="2:3" x14ac:dyDescent="0.3">
      <c r="B16868" s="4" t="s">
        <v>4328</v>
      </c>
      <c r="C16868" s="5">
        <v>0</v>
      </c>
    </row>
    <row r="16869" spans="2:3" x14ac:dyDescent="0.3">
      <c r="B16869" s="4" t="s">
        <v>4426</v>
      </c>
      <c r="C16869" s="5">
        <v>0</v>
      </c>
    </row>
    <row r="16870" spans="2:3" x14ac:dyDescent="0.3">
      <c r="B16870" s="4" t="s">
        <v>3786</v>
      </c>
      <c r="C16870" s="5">
        <v>0</v>
      </c>
    </row>
    <row r="16871" spans="2:3" x14ac:dyDescent="0.3">
      <c r="B16871" s="4" t="s">
        <v>3719</v>
      </c>
      <c r="C16871" s="5">
        <v>0</v>
      </c>
    </row>
    <row r="16872" spans="2:3" x14ac:dyDescent="0.3">
      <c r="B16872" s="4" t="s">
        <v>4703</v>
      </c>
      <c r="C16872" s="5">
        <v>0</v>
      </c>
    </row>
    <row r="16873" spans="2:3" x14ac:dyDescent="0.3">
      <c r="B16873" s="4" t="s">
        <v>3950</v>
      </c>
      <c r="C16873" s="5">
        <v>0</v>
      </c>
    </row>
    <row r="16874" spans="2:3" x14ac:dyDescent="0.3">
      <c r="B16874" s="4" t="s">
        <v>4469</v>
      </c>
      <c r="C16874" s="5">
        <v>0</v>
      </c>
    </row>
    <row r="16875" spans="2:3" x14ac:dyDescent="0.3">
      <c r="B16875" s="4" t="s">
        <v>4546</v>
      </c>
      <c r="C16875" s="5">
        <v>0</v>
      </c>
    </row>
    <row r="16876" spans="2:3" x14ac:dyDescent="0.3">
      <c r="B16876" s="4" t="s">
        <v>4219</v>
      </c>
      <c r="C16876" s="5">
        <v>0</v>
      </c>
    </row>
    <row r="16877" spans="2:3" x14ac:dyDescent="0.3">
      <c r="B16877" s="4" t="s">
        <v>4429</v>
      </c>
      <c r="C16877" s="5">
        <v>0</v>
      </c>
    </row>
    <row r="16878" spans="2:3" x14ac:dyDescent="0.3">
      <c r="B16878" s="4" t="s">
        <v>4220</v>
      </c>
      <c r="C16878" s="5">
        <v>0</v>
      </c>
    </row>
    <row r="16879" spans="2:3" x14ac:dyDescent="0.3">
      <c r="B16879" s="4" t="s">
        <v>3952</v>
      </c>
      <c r="C16879" s="5">
        <v>0</v>
      </c>
    </row>
    <row r="16880" spans="2:3" x14ac:dyDescent="0.3">
      <c r="B16880" s="4" t="s">
        <v>4707</v>
      </c>
      <c r="C16880" s="5">
        <v>0</v>
      </c>
    </row>
    <row r="16881" spans="2:3" x14ac:dyDescent="0.3">
      <c r="B16881" s="4" t="s">
        <v>4002</v>
      </c>
      <c r="C16881" s="5">
        <v>0</v>
      </c>
    </row>
    <row r="16882" spans="2:3" x14ac:dyDescent="0.3">
      <c r="B16882" s="4" t="s">
        <v>4708</v>
      </c>
      <c r="C16882" s="5">
        <v>0</v>
      </c>
    </row>
    <row r="16883" spans="2:3" x14ac:dyDescent="0.3">
      <c r="B16883" s="4" t="s">
        <v>4270</v>
      </c>
      <c r="C16883" s="5">
        <v>0</v>
      </c>
    </row>
    <row r="16884" spans="2:3" x14ac:dyDescent="0.3">
      <c r="B16884" s="4" t="s">
        <v>4709</v>
      </c>
      <c r="C16884" s="5">
        <v>0</v>
      </c>
    </row>
    <row r="16885" spans="2:3" x14ac:dyDescent="0.3">
      <c r="B16885" s="4" t="s">
        <v>5159</v>
      </c>
      <c r="C16885" s="5">
        <v>0</v>
      </c>
    </row>
    <row r="16886" spans="2:3" x14ac:dyDescent="0.3">
      <c r="B16886" s="4" t="s">
        <v>4710</v>
      </c>
      <c r="C16886" s="5">
        <v>0</v>
      </c>
    </row>
    <row r="16887" spans="2:3" x14ac:dyDescent="0.3">
      <c r="B16887" s="4" t="s">
        <v>3762</v>
      </c>
      <c r="C16887" s="5">
        <v>0</v>
      </c>
    </row>
    <row r="16888" spans="2:3" x14ac:dyDescent="0.3">
      <c r="B16888" s="4" t="s">
        <v>4711</v>
      </c>
      <c r="C16888" s="5">
        <v>0</v>
      </c>
    </row>
    <row r="16889" spans="2:3" x14ac:dyDescent="0.3">
      <c r="B16889" s="4" t="s">
        <v>3922</v>
      </c>
      <c r="C16889" s="5">
        <v>0</v>
      </c>
    </row>
    <row r="16890" spans="2:3" x14ac:dyDescent="0.3">
      <c r="B16890" s="4" t="s">
        <v>4712</v>
      </c>
      <c r="C16890" s="5">
        <v>0</v>
      </c>
    </row>
    <row r="16891" spans="2:3" x14ac:dyDescent="0.3">
      <c r="B16891" s="4" t="s">
        <v>3887</v>
      </c>
      <c r="C16891" s="5">
        <v>0</v>
      </c>
    </row>
    <row r="16892" spans="2:3" x14ac:dyDescent="0.3">
      <c r="B16892" s="4" t="s">
        <v>3961</v>
      </c>
      <c r="C16892" s="5">
        <v>0</v>
      </c>
    </row>
    <row r="16893" spans="2:3" x14ac:dyDescent="0.3">
      <c r="B16893" s="4" t="s">
        <v>4030</v>
      </c>
      <c r="C16893" s="5">
        <v>0</v>
      </c>
    </row>
    <row r="16894" spans="2:3" x14ac:dyDescent="0.3">
      <c r="B16894" s="4" t="s">
        <v>3699</v>
      </c>
      <c r="C16894" s="5">
        <v>0</v>
      </c>
    </row>
    <row r="16895" spans="2:3" x14ac:dyDescent="0.3">
      <c r="B16895" s="4" t="s">
        <v>4870</v>
      </c>
      <c r="C16895" s="5">
        <v>0</v>
      </c>
    </row>
    <row r="16896" spans="2:3" x14ac:dyDescent="0.3">
      <c r="B16896" s="4" t="s">
        <v>3870</v>
      </c>
      <c r="C16896" s="5">
        <v>0</v>
      </c>
    </row>
    <row r="16897" spans="2:3" x14ac:dyDescent="0.3">
      <c r="B16897" s="4" t="s">
        <v>3881</v>
      </c>
      <c r="C16897" s="5">
        <v>0</v>
      </c>
    </row>
    <row r="16898" spans="2:3" x14ac:dyDescent="0.3">
      <c r="B16898" s="4" t="s">
        <v>3788</v>
      </c>
      <c r="C16898" s="5">
        <v>0</v>
      </c>
    </row>
    <row r="16899" spans="2:3" x14ac:dyDescent="0.3">
      <c r="B16899" s="4" t="s">
        <v>4010</v>
      </c>
      <c r="C16899" s="5">
        <v>0</v>
      </c>
    </row>
    <row r="16900" spans="2:3" x14ac:dyDescent="0.3">
      <c r="B16900" s="4" t="s">
        <v>4717</v>
      </c>
      <c r="C16900" s="5">
        <v>0</v>
      </c>
    </row>
    <row r="16901" spans="2:3" x14ac:dyDescent="0.3">
      <c r="B16901" s="4" t="s">
        <v>4371</v>
      </c>
      <c r="C16901" s="5">
        <v>0</v>
      </c>
    </row>
    <row r="16902" spans="2:3" x14ac:dyDescent="0.3">
      <c r="B16902" s="4" t="s">
        <v>4079</v>
      </c>
      <c r="C16902" s="5">
        <v>0</v>
      </c>
    </row>
    <row r="16903" spans="2:3" x14ac:dyDescent="0.3">
      <c r="B16903" s="4" t="s">
        <v>4878</v>
      </c>
      <c r="C16903" s="5">
        <v>0</v>
      </c>
    </row>
    <row r="16904" spans="2:3" x14ac:dyDescent="0.3">
      <c r="B16904" s="4" t="s">
        <v>4330</v>
      </c>
      <c r="C16904" s="5">
        <v>0</v>
      </c>
    </row>
    <row r="16905" spans="2:3" x14ac:dyDescent="0.3">
      <c r="B16905" s="4" t="s">
        <v>4556</v>
      </c>
      <c r="C16905" s="5">
        <v>0</v>
      </c>
    </row>
    <row r="16906" spans="2:3" x14ac:dyDescent="0.3">
      <c r="B16906" s="4" t="s">
        <v>4331</v>
      </c>
      <c r="C16906" s="5">
        <v>0</v>
      </c>
    </row>
    <row r="16907" spans="2:3" x14ac:dyDescent="0.3">
      <c r="B16907" s="4" t="s">
        <v>4882</v>
      </c>
      <c r="C16907" s="5">
        <v>0</v>
      </c>
    </row>
    <row r="16908" spans="2:3" x14ac:dyDescent="0.3">
      <c r="B16908" s="4" t="s">
        <v>4721</v>
      </c>
      <c r="C16908" s="5">
        <v>0</v>
      </c>
    </row>
    <row r="16909" spans="2:3" x14ac:dyDescent="0.3">
      <c r="B16909" s="4" t="s">
        <v>3677</v>
      </c>
      <c r="C16909" s="5">
        <v>0</v>
      </c>
    </row>
    <row r="16910" spans="2:3" x14ac:dyDescent="0.3">
      <c r="B16910" s="4" t="s">
        <v>4722</v>
      </c>
      <c r="C16910" s="5">
        <v>0</v>
      </c>
    </row>
    <row r="16911" spans="2:3" x14ac:dyDescent="0.3">
      <c r="B16911" s="4" t="s">
        <v>4526</v>
      </c>
      <c r="C16911" s="5">
        <v>0</v>
      </c>
    </row>
    <row r="16912" spans="2:3" x14ac:dyDescent="0.3">
      <c r="B16912" s="4" t="s">
        <v>4723</v>
      </c>
      <c r="C16912" s="5">
        <v>0</v>
      </c>
    </row>
    <row r="16913" spans="2:3" x14ac:dyDescent="0.3">
      <c r="B16913" s="4" t="s">
        <v>4221</v>
      </c>
      <c r="C16913" s="5">
        <v>0</v>
      </c>
    </row>
    <row r="16914" spans="2:3" x14ac:dyDescent="0.3">
      <c r="B16914" s="4" t="s">
        <v>3914</v>
      </c>
      <c r="C16914" s="5">
        <v>0</v>
      </c>
    </row>
    <row r="16915" spans="2:3" x14ac:dyDescent="0.3">
      <c r="B16915" s="4" t="s">
        <v>4890</v>
      </c>
      <c r="C16915" s="5">
        <v>0</v>
      </c>
    </row>
    <row r="16916" spans="2:3" x14ac:dyDescent="0.3">
      <c r="B16916" s="4" t="s">
        <v>4445</v>
      </c>
      <c r="C16916" s="5">
        <v>0</v>
      </c>
    </row>
    <row r="16917" spans="2:3" x14ac:dyDescent="0.3">
      <c r="B16917" s="4" t="s">
        <v>4892</v>
      </c>
      <c r="C16917" s="5">
        <v>0</v>
      </c>
    </row>
    <row r="16918" spans="2:3" x14ac:dyDescent="0.3">
      <c r="B16918" s="4" t="s">
        <v>4726</v>
      </c>
      <c r="C16918" s="5">
        <v>0</v>
      </c>
    </row>
    <row r="16919" spans="2:3" x14ac:dyDescent="0.3">
      <c r="B16919" s="4" t="s">
        <v>4126</v>
      </c>
      <c r="C16919" s="5">
        <v>0</v>
      </c>
    </row>
    <row r="16920" spans="2:3" x14ac:dyDescent="0.3">
      <c r="B16920" s="4" t="s">
        <v>4082</v>
      </c>
      <c r="C16920" s="5">
        <v>0</v>
      </c>
    </row>
    <row r="16921" spans="2:3" x14ac:dyDescent="0.3">
      <c r="B16921" s="4" t="s">
        <v>4015</v>
      </c>
      <c r="C16921" s="5">
        <v>0</v>
      </c>
    </row>
    <row r="16922" spans="2:3" x14ac:dyDescent="0.3">
      <c r="B16922" s="4" t="s">
        <v>4083</v>
      </c>
      <c r="C16922" s="5">
        <v>0</v>
      </c>
    </row>
    <row r="16923" spans="2:3" x14ac:dyDescent="0.3">
      <c r="B16923" s="4" t="s">
        <v>4898</v>
      </c>
      <c r="C16923" s="5">
        <v>0</v>
      </c>
    </row>
    <row r="16924" spans="2:3" x14ac:dyDescent="0.3">
      <c r="B16924" s="4" t="s">
        <v>4084</v>
      </c>
      <c r="C16924" s="5">
        <v>0</v>
      </c>
    </row>
    <row r="16925" spans="2:3" x14ac:dyDescent="0.3">
      <c r="B16925" s="4" t="s">
        <v>4900</v>
      </c>
      <c r="C16925" s="5">
        <v>0</v>
      </c>
    </row>
    <row r="16926" spans="2:3" x14ac:dyDescent="0.3">
      <c r="B16926" s="4" t="s">
        <v>4730</v>
      </c>
      <c r="C16926" s="5">
        <v>0</v>
      </c>
    </row>
    <row r="16927" spans="2:3" x14ac:dyDescent="0.3">
      <c r="B16927" s="4" t="s">
        <v>4902</v>
      </c>
      <c r="C16927" s="5">
        <v>0</v>
      </c>
    </row>
    <row r="16928" spans="2:3" x14ac:dyDescent="0.3">
      <c r="B16928" s="4" t="s">
        <v>4039</v>
      </c>
      <c r="C16928" s="5">
        <v>0</v>
      </c>
    </row>
    <row r="16929" spans="2:3" x14ac:dyDescent="0.3">
      <c r="B16929" s="4" t="s">
        <v>4527</v>
      </c>
      <c r="C16929" s="5">
        <v>0</v>
      </c>
    </row>
    <row r="16930" spans="2:3" x14ac:dyDescent="0.3">
      <c r="B16930" s="4" t="s">
        <v>4732</v>
      </c>
      <c r="C16930" s="5">
        <v>0</v>
      </c>
    </row>
    <row r="16931" spans="2:3" x14ac:dyDescent="0.3">
      <c r="B16931" s="4" t="s">
        <v>4906</v>
      </c>
      <c r="C16931" s="5">
        <v>0</v>
      </c>
    </row>
    <row r="16932" spans="2:3" x14ac:dyDescent="0.3">
      <c r="B16932" s="4" t="s">
        <v>4085</v>
      </c>
      <c r="C16932" s="5">
        <v>0</v>
      </c>
    </row>
    <row r="16933" spans="2:3" x14ac:dyDescent="0.3">
      <c r="B16933" s="4" t="s">
        <v>3965</v>
      </c>
      <c r="C16933" s="5">
        <v>0</v>
      </c>
    </row>
    <row r="16934" spans="2:3" x14ac:dyDescent="0.3">
      <c r="B16934" s="4" t="s">
        <v>4734</v>
      </c>
      <c r="C16934" s="5">
        <v>0</v>
      </c>
    </row>
    <row r="16935" spans="2:3" x14ac:dyDescent="0.3">
      <c r="B16935" s="4" t="s">
        <v>4528</v>
      </c>
      <c r="C16935" s="5">
        <v>0</v>
      </c>
    </row>
    <row r="16936" spans="2:3" x14ac:dyDescent="0.3">
      <c r="B16936" s="4" t="s">
        <v>3790</v>
      </c>
      <c r="C16936" s="5">
        <v>0</v>
      </c>
    </row>
    <row r="16937" spans="2:3" x14ac:dyDescent="0.3">
      <c r="B16937" s="4" t="s">
        <v>3813</v>
      </c>
      <c r="C16937" s="5">
        <v>0</v>
      </c>
    </row>
    <row r="16938" spans="2:3" x14ac:dyDescent="0.3">
      <c r="B16938" s="4" t="s">
        <v>3733</v>
      </c>
      <c r="C16938" s="5">
        <v>0</v>
      </c>
    </row>
    <row r="16939" spans="2:3" x14ac:dyDescent="0.3">
      <c r="B16939" s="4" t="s">
        <v>4914</v>
      </c>
      <c r="C16939" s="5">
        <v>0</v>
      </c>
    </row>
    <row r="16940" spans="2:3" x14ac:dyDescent="0.3">
      <c r="B16940" s="4" t="s">
        <v>3791</v>
      </c>
      <c r="C16940" s="5">
        <v>0</v>
      </c>
    </row>
    <row r="16941" spans="2:3" x14ac:dyDescent="0.3">
      <c r="B16941" s="4" t="s">
        <v>3814</v>
      </c>
      <c r="C16941" s="5">
        <v>0</v>
      </c>
    </row>
    <row r="16942" spans="2:3" x14ac:dyDescent="0.3">
      <c r="B16942" s="4" t="s">
        <v>4335</v>
      </c>
      <c r="C16942" s="5">
        <v>0</v>
      </c>
    </row>
    <row r="16943" spans="2:3" x14ac:dyDescent="0.3">
      <c r="B16943" s="4" t="s">
        <v>4918</v>
      </c>
      <c r="C16943" s="5">
        <v>0</v>
      </c>
    </row>
    <row r="16944" spans="2:3" x14ac:dyDescent="0.3">
      <c r="B16944" s="4" t="s">
        <v>3792</v>
      </c>
      <c r="C16944" s="5">
        <v>0</v>
      </c>
    </row>
    <row r="16945" spans="2:3" x14ac:dyDescent="0.3">
      <c r="B16945" s="4" t="s">
        <v>3815</v>
      </c>
      <c r="C16945" s="5">
        <v>0</v>
      </c>
    </row>
    <row r="16946" spans="2:3" x14ac:dyDescent="0.3">
      <c r="B16946" s="4" t="s">
        <v>4446</v>
      </c>
      <c r="C16946" s="5">
        <v>0</v>
      </c>
    </row>
    <row r="16947" spans="2:3" x14ac:dyDescent="0.3">
      <c r="B16947" s="4" t="s">
        <v>4289</v>
      </c>
      <c r="C16947" s="5">
        <v>0</v>
      </c>
    </row>
    <row r="16948" spans="2:3" x14ac:dyDescent="0.3">
      <c r="B16948" s="4" t="s">
        <v>4087</v>
      </c>
      <c r="C16948" s="5">
        <v>0</v>
      </c>
    </row>
    <row r="16949" spans="2:3" x14ac:dyDescent="0.3">
      <c r="B16949" s="4" t="s">
        <v>4924</v>
      </c>
      <c r="C16949" s="5">
        <v>0</v>
      </c>
    </row>
    <row r="16950" spans="2:3" x14ac:dyDescent="0.3">
      <c r="B16950" s="4" t="s">
        <v>3793</v>
      </c>
      <c r="C16950" s="5">
        <v>0</v>
      </c>
    </row>
    <row r="16951" spans="2:3" x14ac:dyDescent="0.3">
      <c r="B16951" s="4" t="s">
        <v>3991</v>
      </c>
      <c r="C16951" s="5">
        <v>0</v>
      </c>
    </row>
    <row r="16952" spans="2:3" x14ac:dyDescent="0.3">
      <c r="B16952" s="4" t="s">
        <v>4743</v>
      </c>
      <c r="C16952" s="5">
        <v>0</v>
      </c>
    </row>
    <row r="16953" spans="2:3" x14ac:dyDescent="0.3">
      <c r="B16953" s="4" t="s">
        <v>4928</v>
      </c>
      <c r="C16953" s="5">
        <v>0</v>
      </c>
    </row>
    <row r="16954" spans="2:3" x14ac:dyDescent="0.3">
      <c r="B16954" s="4" t="s">
        <v>4336</v>
      </c>
      <c r="C16954" s="5">
        <v>0</v>
      </c>
    </row>
    <row r="16955" spans="2:3" x14ac:dyDescent="0.3">
      <c r="B16955" s="4" t="s">
        <v>4291</v>
      </c>
      <c r="C16955" s="5">
        <v>0</v>
      </c>
    </row>
    <row r="16956" spans="2:3" x14ac:dyDescent="0.3">
      <c r="B16956" s="4" t="s">
        <v>4337</v>
      </c>
      <c r="C16956" s="5">
        <v>0</v>
      </c>
    </row>
    <row r="16957" spans="2:3" x14ac:dyDescent="0.3">
      <c r="B16957" s="4" t="s">
        <v>4932</v>
      </c>
      <c r="C16957" s="5">
        <v>0</v>
      </c>
    </row>
    <row r="16958" spans="2:3" x14ac:dyDescent="0.3">
      <c r="B16958" s="4" t="s">
        <v>4088</v>
      </c>
      <c r="C16958" s="5">
        <v>0</v>
      </c>
    </row>
    <row r="16959" spans="2:3" x14ac:dyDescent="0.3">
      <c r="B16959" s="4" t="s">
        <v>3686</v>
      </c>
      <c r="C16959" s="5">
        <v>0</v>
      </c>
    </row>
    <row r="16960" spans="2:3" x14ac:dyDescent="0.3">
      <c r="B16960" s="4" t="s">
        <v>4747</v>
      </c>
      <c r="C16960" s="5">
        <v>0</v>
      </c>
    </row>
    <row r="16961" spans="2:3" x14ac:dyDescent="0.3">
      <c r="B16961" s="4" t="s">
        <v>4381</v>
      </c>
      <c r="C16961" s="5">
        <v>0</v>
      </c>
    </row>
    <row r="16962" spans="2:3" x14ac:dyDescent="0.3">
      <c r="B16962" s="4" t="s">
        <v>3700</v>
      </c>
      <c r="C16962" s="5">
        <v>0</v>
      </c>
    </row>
    <row r="16963" spans="2:3" x14ac:dyDescent="0.3">
      <c r="B16963" s="4" t="s">
        <v>4139</v>
      </c>
      <c r="C16963" s="5">
        <v>0</v>
      </c>
    </row>
    <row r="16964" spans="2:3" x14ac:dyDescent="0.3">
      <c r="B16964" s="4" t="s">
        <v>4509</v>
      </c>
      <c r="C16964" s="5">
        <v>0</v>
      </c>
    </row>
    <row r="16965" spans="2:3" x14ac:dyDescent="0.3">
      <c r="B16965" s="4" t="s">
        <v>3817</v>
      </c>
      <c r="C16965" s="5">
        <v>0</v>
      </c>
    </row>
    <row r="16966" spans="2:3" x14ac:dyDescent="0.3">
      <c r="B16966" s="4" t="s">
        <v>4750</v>
      </c>
      <c r="C16966" s="5">
        <v>0</v>
      </c>
    </row>
    <row r="16967" spans="2:3" x14ac:dyDescent="0.3">
      <c r="B16967" s="4" t="s">
        <v>4438</v>
      </c>
      <c r="C16967" s="5">
        <v>0</v>
      </c>
    </row>
    <row r="16968" spans="2:3" x14ac:dyDescent="0.3">
      <c r="B16968" s="4" t="s">
        <v>4751</v>
      </c>
      <c r="C16968" s="5">
        <v>0</v>
      </c>
    </row>
    <row r="16969" spans="2:3" x14ac:dyDescent="0.3">
      <c r="B16969" s="4" t="s">
        <v>3932</v>
      </c>
      <c r="C16969" s="5">
        <v>0</v>
      </c>
    </row>
    <row r="16970" spans="2:3" x14ac:dyDescent="0.3">
      <c r="B16970" s="4" t="s">
        <v>4752</v>
      </c>
      <c r="C16970" s="5">
        <v>0</v>
      </c>
    </row>
    <row r="16971" spans="2:3" x14ac:dyDescent="0.3">
      <c r="B16971" s="4" t="s">
        <v>4016</v>
      </c>
      <c r="C16971" s="5">
        <v>0</v>
      </c>
    </row>
    <row r="16972" spans="2:3" x14ac:dyDescent="0.3">
      <c r="B16972" s="4" t="s">
        <v>4026</v>
      </c>
      <c r="C16972" s="5">
        <v>0</v>
      </c>
    </row>
    <row r="16973" spans="2:3" x14ac:dyDescent="0.3">
      <c r="B16973" s="4" t="s">
        <v>4273</v>
      </c>
      <c r="C16973" s="5">
        <v>0</v>
      </c>
    </row>
    <row r="16974" spans="2:3" x14ac:dyDescent="0.3">
      <c r="B16974" s="4" t="s">
        <v>3795</v>
      </c>
      <c r="C16974" s="5">
        <v>0</v>
      </c>
    </row>
    <row r="16975" spans="2:3" x14ac:dyDescent="0.3">
      <c r="B16975" s="4" t="s">
        <v>4384</v>
      </c>
      <c r="C16975" s="5">
        <v>0</v>
      </c>
    </row>
    <row r="16976" spans="2:3" x14ac:dyDescent="0.3">
      <c r="B16976" s="4" t="s">
        <v>4755</v>
      </c>
      <c r="C16976" s="5">
        <v>0</v>
      </c>
    </row>
    <row r="16977" spans="2:3" x14ac:dyDescent="0.3">
      <c r="B16977" s="4" t="s">
        <v>4032</v>
      </c>
      <c r="C16977" s="5">
        <v>0</v>
      </c>
    </row>
    <row r="16978" spans="2:3" x14ac:dyDescent="0.3">
      <c r="B16978" s="4" t="s">
        <v>4340</v>
      </c>
      <c r="C16978" s="5">
        <v>0</v>
      </c>
    </row>
    <row r="16979" spans="2:3" x14ac:dyDescent="0.3">
      <c r="B16979" s="4" t="s">
        <v>4148</v>
      </c>
      <c r="C16979" s="5">
        <v>0</v>
      </c>
    </row>
    <row r="16980" spans="2:3" x14ac:dyDescent="0.3">
      <c r="B16980" s="4" t="s">
        <v>4341</v>
      </c>
      <c r="C16980" s="5">
        <v>0</v>
      </c>
    </row>
    <row r="16981" spans="2:3" x14ac:dyDescent="0.3">
      <c r="B16981" s="4" t="s">
        <v>4006</v>
      </c>
      <c r="C16981" s="5">
        <v>0</v>
      </c>
    </row>
    <row r="16982" spans="2:3" x14ac:dyDescent="0.3">
      <c r="B16982" s="4" t="s">
        <v>3796</v>
      </c>
      <c r="C16982" s="5">
        <v>0</v>
      </c>
    </row>
    <row r="16983" spans="2:3" x14ac:dyDescent="0.3">
      <c r="B16983" s="4" t="s">
        <v>3819</v>
      </c>
      <c r="C16983" s="5">
        <v>0</v>
      </c>
    </row>
    <row r="16984" spans="2:3" x14ac:dyDescent="0.3">
      <c r="B16984" s="4" t="s">
        <v>4027</v>
      </c>
      <c r="C16984" s="5">
        <v>0</v>
      </c>
    </row>
    <row r="16985" spans="2:3" x14ac:dyDescent="0.3">
      <c r="B16985" s="4" t="s">
        <v>4960</v>
      </c>
      <c r="C16985" s="5">
        <v>0</v>
      </c>
    </row>
    <row r="16986" spans="2:3" x14ac:dyDescent="0.3">
      <c r="B16986" s="4" t="s">
        <v>4760</v>
      </c>
      <c r="C16986" s="5">
        <v>0</v>
      </c>
    </row>
    <row r="16987" spans="2:3" x14ac:dyDescent="0.3">
      <c r="B16987" s="4" t="s">
        <v>4455</v>
      </c>
      <c r="C16987" s="5">
        <v>0</v>
      </c>
    </row>
    <row r="16988" spans="2:3" x14ac:dyDescent="0.3">
      <c r="B16988" s="4" t="s">
        <v>3798</v>
      </c>
      <c r="C16988" s="5">
        <v>0</v>
      </c>
    </row>
    <row r="16989" spans="2:3" x14ac:dyDescent="0.3">
      <c r="B16989" s="4" t="s">
        <v>3757</v>
      </c>
      <c r="C16989" s="5">
        <v>0</v>
      </c>
    </row>
    <row r="16990" spans="2:3" x14ac:dyDescent="0.3">
      <c r="B16990" s="4" t="s">
        <v>4762</v>
      </c>
      <c r="C16990" s="5">
        <v>0</v>
      </c>
    </row>
    <row r="16991" spans="2:3" x14ac:dyDescent="0.3">
      <c r="B16991" s="4" t="s">
        <v>3705</v>
      </c>
      <c r="C16991" s="5">
        <v>0</v>
      </c>
    </row>
    <row r="16992" spans="2:3" x14ac:dyDescent="0.3">
      <c r="B16992" s="4" t="s">
        <v>4763</v>
      </c>
      <c r="C16992" s="5">
        <v>0</v>
      </c>
    </row>
    <row r="16993" spans="2:3" x14ac:dyDescent="0.3">
      <c r="B16993" s="4" t="s">
        <v>4152</v>
      </c>
      <c r="C16993" s="5">
        <v>0</v>
      </c>
    </row>
    <row r="16994" spans="2:3" x14ac:dyDescent="0.3">
      <c r="B16994" s="4" t="s">
        <v>4764</v>
      </c>
      <c r="C16994" s="5">
        <v>0</v>
      </c>
    </row>
    <row r="16995" spans="2:3" x14ac:dyDescent="0.3">
      <c r="B16995" s="4" t="s">
        <v>3937</v>
      </c>
      <c r="C16995" s="5">
        <v>0</v>
      </c>
    </row>
    <row r="16996" spans="2:3" x14ac:dyDescent="0.3">
      <c r="B16996" s="4" t="s">
        <v>4765</v>
      </c>
      <c r="C16996" s="5">
        <v>0</v>
      </c>
    </row>
    <row r="16997" spans="2:3" x14ac:dyDescent="0.3">
      <c r="B16997" s="4" t="s">
        <v>3825</v>
      </c>
      <c r="C16997" s="5">
        <v>0</v>
      </c>
    </row>
    <row r="16998" spans="2:3" x14ac:dyDescent="0.3">
      <c r="B16998" s="4" t="s">
        <v>4766</v>
      </c>
      <c r="C16998" s="5">
        <v>0</v>
      </c>
    </row>
    <row r="16999" spans="2:3" x14ac:dyDescent="0.3">
      <c r="B16999" s="4" t="s">
        <v>4974</v>
      </c>
      <c r="C16999" s="5">
        <v>0</v>
      </c>
    </row>
    <row r="17000" spans="2:3" x14ac:dyDescent="0.3">
      <c r="B17000" s="4" t="s">
        <v>4342</v>
      </c>
      <c r="C17000" s="5">
        <v>0</v>
      </c>
    </row>
    <row r="17001" spans="2:3" x14ac:dyDescent="0.3">
      <c r="B17001" s="4" t="s">
        <v>4976</v>
      </c>
      <c r="C17001" s="5">
        <v>0</v>
      </c>
    </row>
    <row r="17002" spans="2:3" x14ac:dyDescent="0.3">
      <c r="B17002" s="4" t="s">
        <v>4768</v>
      </c>
      <c r="C17002" s="5">
        <v>0</v>
      </c>
    </row>
    <row r="17003" spans="2:3" x14ac:dyDescent="0.3">
      <c r="B17003" s="4" t="s">
        <v>3899</v>
      </c>
      <c r="C17003" s="5">
        <v>0</v>
      </c>
    </row>
    <row r="17004" spans="2:3" x14ac:dyDescent="0.3">
      <c r="B17004" s="4" t="s">
        <v>3962</v>
      </c>
      <c r="C17004" s="5">
        <v>0</v>
      </c>
    </row>
    <row r="17005" spans="2:3" x14ac:dyDescent="0.3">
      <c r="B17005" s="4" t="s">
        <v>4980</v>
      </c>
      <c r="C17005" s="5">
        <v>0</v>
      </c>
    </row>
    <row r="17006" spans="2:3" x14ac:dyDescent="0.3">
      <c r="B17006" s="4" t="s">
        <v>4285</v>
      </c>
      <c r="C17006" s="5">
        <v>0</v>
      </c>
    </row>
    <row r="17007" spans="2:3" x14ac:dyDescent="0.3">
      <c r="B17007" s="4" t="s">
        <v>4257</v>
      </c>
      <c r="C17007" s="5">
        <v>0</v>
      </c>
    </row>
    <row r="17008" spans="2:3" x14ac:dyDescent="0.3">
      <c r="B17008" s="4" t="s">
        <v>4345</v>
      </c>
      <c r="C17008" s="5">
        <v>0</v>
      </c>
    </row>
    <row r="17009" spans="2:3" x14ac:dyDescent="0.3">
      <c r="B17009" s="4" t="s">
        <v>3826</v>
      </c>
      <c r="C17009" s="5">
        <v>0</v>
      </c>
    </row>
    <row r="17010" spans="2:3" x14ac:dyDescent="0.3">
      <c r="B17010" s="4" t="s">
        <v>4094</v>
      </c>
      <c r="C17010" s="5">
        <v>0</v>
      </c>
    </row>
    <row r="17011" spans="2:3" x14ac:dyDescent="0.3">
      <c r="B17011" s="4" t="s">
        <v>4033</v>
      </c>
      <c r="C17011" s="5">
        <v>0</v>
      </c>
    </row>
    <row r="17012" spans="2:3" x14ac:dyDescent="0.3">
      <c r="B17012" s="4" t="s">
        <v>4095</v>
      </c>
      <c r="C17012" s="5">
        <v>0</v>
      </c>
    </row>
    <row r="17013" spans="2:3" x14ac:dyDescent="0.3">
      <c r="B17013" s="4" t="s">
        <v>4988</v>
      </c>
      <c r="C17013" s="5">
        <v>0</v>
      </c>
    </row>
    <row r="17014" spans="2:3" x14ac:dyDescent="0.3">
      <c r="B17014" s="4" t="s">
        <v>4470</v>
      </c>
      <c r="C17014" s="5">
        <v>0</v>
      </c>
    </row>
    <row r="17015" spans="2:3" x14ac:dyDescent="0.3">
      <c r="B17015" s="4" t="s">
        <v>3970</v>
      </c>
      <c r="C17015" s="5">
        <v>0</v>
      </c>
    </row>
    <row r="17016" spans="2:3" x14ac:dyDescent="0.3">
      <c r="B17016" s="4" t="s">
        <v>4775</v>
      </c>
      <c r="C17016" s="5">
        <v>0</v>
      </c>
    </row>
    <row r="17017" spans="2:3" x14ac:dyDescent="0.3">
      <c r="B17017" s="4" t="s">
        <v>4992</v>
      </c>
      <c r="C17017" s="5">
        <v>0</v>
      </c>
    </row>
    <row r="17018" spans="2:3" x14ac:dyDescent="0.3">
      <c r="B17018" s="4" t="s">
        <v>4096</v>
      </c>
      <c r="C17018" s="5">
        <v>0</v>
      </c>
    </row>
    <row r="17019" spans="2:3" x14ac:dyDescent="0.3">
      <c r="B17019" s="4" t="s">
        <v>3830</v>
      </c>
      <c r="C17019" s="5">
        <v>0</v>
      </c>
    </row>
    <row r="17020" spans="2:3" x14ac:dyDescent="0.3">
      <c r="B17020" s="4" t="s">
        <v>3915</v>
      </c>
      <c r="C17020" s="5">
        <v>0</v>
      </c>
    </row>
    <row r="17021" spans="2:3" x14ac:dyDescent="0.3">
      <c r="B17021" s="4" t="s">
        <v>3889</v>
      </c>
      <c r="C17021" s="5">
        <v>0</v>
      </c>
    </row>
    <row r="17022" spans="2:3" x14ac:dyDescent="0.3">
      <c r="B17022" s="4" t="s">
        <v>4346</v>
      </c>
      <c r="C17022" s="5">
        <v>0</v>
      </c>
    </row>
    <row r="17023" spans="2:3" x14ac:dyDescent="0.3">
      <c r="B17023" s="4" t="s">
        <v>4998</v>
      </c>
      <c r="C17023" s="5">
        <v>0</v>
      </c>
    </row>
    <row r="17024" spans="2:3" x14ac:dyDescent="0.3">
      <c r="B17024" s="4" t="s">
        <v>4779</v>
      </c>
      <c r="C17024" s="5">
        <v>0</v>
      </c>
    </row>
    <row r="17025" spans="2:3" x14ac:dyDescent="0.3">
      <c r="B17025" s="4" t="s">
        <v>3939</v>
      </c>
      <c r="C17025" s="5">
        <v>0</v>
      </c>
    </row>
    <row r="17026" spans="2:3" x14ac:dyDescent="0.3">
      <c r="B17026" s="4" t="s">
        <v>4447</v>
      </c>
      <c r="C17026" s="5">
        <v>0</v>
      </c>
    </row>
    <row r="17027" spans="2:3" x14ac:dyDescent="0.3">
      <c r="B17027" s="4" t="s">
        <v>4162</v>
      </c>
      <c r="C17027" s="5">
        <v>0</v>
      </c>
    </row>
    <row r="17028" spans="2:3" x14ac:dyDescent="0.3">
      <c r="B17028" s="4" t="s">
        <v>4781</v>
      </c>
      <c r="C17028" s="5">
        <v>0</v>
      </c>
    </row>
    <row r="17029" spans="2:3" x14ac:dyDescent="0.3">
      <c r="B17029" s="4" t="s">
        <v>5004</v>
      </c>
      <c r="C17029" s="5">
        <v>0</v>
      </c>
    </row>
    <row r="17030" spans="2:3" x14ac:dyDescent="0.3">
      <c r="B17030" s="4" t="s">
        <v>4782</v>
      </c>
      <c r="C17030" s="5">
        <v>0</v>
      </c>
    </row>
    <row r="17031" spans="2:3" x14ac:dyDescent="0.3">
      <c r="B17031" s="4" t="s">
        <v>3708</v>
      </c>
      <c r="C17031" s="5">
        <v>0</v>
      </c>
    </row>
    <row r="17032" spans="2:3" x14ac:dyDescent="0.3">
      <c r="B17032" s="4" t="s">
        <v>3660</v>
      </c>
      <c r="C17032" s="5">
        <v>0</v>
      </c>
    </row>
    <row r="17033" spans="2:3" x14ac:dyDescent="0.3">
      <c r="B17033" s="4" t="s">
        <v>4259</v>
      </c>
      <c r="C17033" s="5">
        <v>0</v>
      </c>
    </row>
    <row r="17034" spans="2:3" x14ac:dyDescent="0.3">
      <c r="B17034" s="4" t="s">
        <v>4784</v>
      </c>
      <c r="C17034" s="5">
        <v>0</v>
      </c>
    </row>
    <row r="17035" spans="2:3" x14ac:dyDescent="0.3">
      <c r="B17035" s="4" t="s">
        <v>3678</v>
      </c>
      <c r="C17035" s="5">
        <v>0</v>
      </c>
    </row>
    <row r="17036" spans="2:3" x14ac:dyDescent="0.3">
      <c r="B17036" s="4" t="s">
        <v>4098</v>
      </c>
      <c r="C17036" s="5">
        <v>0</v>
      </c>
    </row>
    <row r="17037" spans="2:3" x14ac:dyDescent="0.3">
      <c r="B17037" s="4" t="s">
        <v>5012</v>
      </c>
      <c r="C17037" s="5">
        <v>0</v>
      </c>
    </row>
    <row r="17038" spans="2:3" x14ac:dyDescent="0.3">
      <c r="B17038" s="4" t="s">
        <v>3894</v>
      </c>
      <c r="C17038" s="5">
        <v>0</v>
      </c>
    </row>
    <row r="17039" spans="2:3" x14ac:dyDescent="0.3">
      <c r="B17039" s="4" t="s">
        <v>4041</v>
      </c>
      <c r="C17039" s="5">
        <v>0</v>
      </c>
    </row>
    <row r="17040" spans="2:3" x14ac:dyDescent="0.3">
      <c r="B17040" s="4" t="s">
        <v>4787</v>
      </c>
      <c r="C17040" s="5">
        <v>0</v>
      </c>
    </row>
    <row r="17041" spans="2:3" x14ac:dyDescent="0.3">
      <c r="B17041" s="4" t="s">
        <v>3709</v>
      </c>
      <c r="C17041" s="5">
        <v>0</v>
      </c>
    </row>
    <row r="17042" spans="2:3" x14ac:dyDescent="0.3">
      <c r="B17042" s="4" t="s">
        <v>4348</v>
      </c>
      <c r="C17042" s="5">
        <v>0</v>
      </c>
    </row>
    <row r="17043" spans="2:3" x14ac:dyDescent="0.3">
      <c r="B17043" s="4" t="s">
        <v>3710</v>
      </c>
      <c r="C17043" s="5">
        <v>0</v>
      </c>
    </row>
    <row r="17044" spans="2:3" x14ac:dyDescent="0.3">
      <c r="B17044" s="4" t="s">
        <v>4789</v>
      </c>
      <c r="C17044" s="5">
        <v>0</v>
      </c>
    </row>
    <row r="17045" spans="2:3" x14ac:dyDescent="0.3">
      <c r="B17045" s="4" t="s">
        <v>4538</v>
      </c>
      <c r="C17045" s="5">
        <v>0</v>
      </c>
    </row>
    <row r="17046" spans="2:3" x14ac:dyDescent="0.3">
      <c r="B17046" s="4" t="s">
        <v>4790</v>
      </c>
      <c r="C17046" s="5">
        <v>0</v>
      </c>
    </row>
    <row r="17047" spans="2:3" x14ac:dyDescent="0.3">
      <c r="B17047" s="4" t="s">
        <v>3942</v>
      </c>
      <c r="C17047" s="5">
        <v>0</v>
      </c>
    </row>
    <row r="17048" spans="2:3" x14ac:dyDescent="0.3">
      <c r="B17048" s="4" t="s">
        <v>4100</v>
      </c>
      <c r="C17048" s="5">
        <v>0</v>
      </c>
    </row>
    <row r="17049" spans="2:3" x14ac:dyDescent="0.3">
      <c r="B17049" s="4" t="s">
        <v>4400</v>
      </c>
      <c r="C17049" s="5">
        <v>0</v>
      </c>
    </row>
    <row r="17050" spans="2:3" x14ac:dyDescent="0.3">
      <c r="B17050" s="4" t="s">
        <v>4513</v>
      </c>
      <c r="C17050" s="5">
        <v>0</v>
      </c>
    </row>
    <row r="17051" spans="2:3" x14ac:dyDescent="0.3">
      <c r="B17051" s="4" t="s">
        <v>3711</v>
      </c>
      <c r="C17051" s="5">
        <v>0</v>
      </c>
    </row>
    <row r="17052" spans="2:3" x14ac:dyDescent="0.3">
      <c r="B17052" s="4" t="s">
        <v>3971</v>
      </c>
      <c r="C17052" s="5">
        <v>0</v>
      </c>
    </row>
    <row r="17053" spans="2:3" x14ac:dyDescent="0.3">
      <c r="B17053" s="4" t="s">
        <v>3662</v>
      </c>
      <c r="C17053" s="5">
        <v>0</v>
      </c>
    </row>
    <row r="17054" spans="2:3" x14ac:dyDescent="0.3">
      <c r="B17054" s="4" t="s">
        <v>4247</v>
      </c>
      <c r="C17054" s="5">
        <v>0</v>
      </c>
    </row>
    <row r="17055" spans="2:3" x14ac:dyDescent="0.3">
      <c r="B17055" s="4" t="s">
        <v>3691</v>
      </c>
      <c r="C17055" s="5">
        <v>0</v>
      </c>
    </row>
    <row r="17056" spans="2:3" x14ac:dyDescent="0.3">
      <c r="B17056" s="4" t="s">
        <v>3736</v>
      </c>
      <c r="C17056" s="5">
        <v>0</v>
      </c>
    </row>
    <row r="17057" spans="2:3" x14ac:dyDescent="0.3">
      <c r="B17057" s="4" t="s">
        <v>3996</v>
      </c>
      <c r="C17057" s="5">
        <v>0</v>
      </c>
    </row>
    <row r="17058" spans="2:3" x14ac:dyDescent="0.3">
      <c r="B17058" s="4" t="s">
        <v>4351</v>
      </c>
      <c r="C17058" s="5">
        <v>0</v>
      </c>
    </row>
    <row r="17059" spans="2:3" x14ac:dyDescent="0.3">
      <c r="B17059" s="4" t="s">
        <v>3714</v>
      </c>
      <c r="C17059" s="5">
        <v>0</v>
      </c>
    </row>
    <row r="17060" spans="2:3" x14ac:dyDescent="0.3">
      <c r="B17060" s="4" t="s">
        <v>4797</v>
      </c>
      <c r="C17060" s="5">
        <v>0</v>
      </c>
    </row>
    <row r="17061" spans="2:3" x14ac:dyDescent="0.3">
      <c r="B17061" s="4" t="s">
        <v>4540</v>
      </c>
      <c r="C17061" s="5">
        <v>0</v>
      </c>
    </row>
    <row r="17062" spans="2:3" x14ac:dyDescent="0.3">
      <c r="B17062" s="4" t="s">
        <v>4102</v>
      </c>
      <c r="C17062" s="5">
        <v>0</v>
      </c>
    </row>
    <row r="17063" spans="2:3" x14ac:dyDescent="0.3">
      <c r="B17063" s="4" t="s">
        <v>3834</v>
      </c>
      <c r="C17063" s="5">
        <v>0</v>
      </c>
    </row>
    <row r="17064" spans="2:3" x14ac:dyDescent="0.3">
      <c r="B17064" s="4" t="s">
        <v>4103</v>
      </c>
      <c r="C17064" s="5">
        <v>0</v>
      </c>
    </row>
    <row r="17065" spans="2:3" x14ac:dyDescent="0.3">
      <c r="B17065" s="4" t="s">
        <v>5040</v>
      </c>
      <c r="C17065" s="5">
        <v>0</v>
      </c>
    </row>
    <row r="17066" spans="2:3" x14ac:dyDescent="0.3">
      <c r="B17066" s="4" t="s">
        <v>4800</v>
      </c>
      <c r="C17066" s="5">
        <v>0</v>
      </c>
    </row>
    <row r="17067" spans="2:3" x14ac:dyDescent="0.3">
      <c r="B17067" s="4" t="s">
        <v>4404</v>
      </c>
      <c r="C17067" s="5">
        <v>0</v>
      </c>
    </row>
    <row r="17068" spans="2:3" x14ac:dyDescent="0.3">
      <c r="B17068" s="4" t="s">
        <v>4352</v>
      </c>
      <c r="C17068" s="5">
        <v>0</v>
      </c>
    </row>
    <row r="17069" spans="2:3" x14ac:dyDescent="0.3">
      <c r="B17069" s="4" t="s">
        <v>5044</v>
      </c>
      <c r="C17069" s="5">
        <v>0</v>
      </c>
    </row>
    <row r="17070" spans="2:3" x14ac:dyDescent="0.3">
      <c r="B17070" s="4" t="s">
        <v>4353</v>
      </c>
      <c r="C17070" s="5">
        <v>0</v>
      </c>
    </row>
    <row r="17071" spans="2:3" x14ac:dyDescent="0.3">
      <c r="B17071" s="4" t="s">
        <v>4260</v>
      </c>
      <c r="C17071" s="5">
        <v>0</v>
      </c>
    </row>
    <row r="17072" spans="2:3" x14ac:dyDescent="0.3">
      <c r="B17072" s="4" t="s">
        <v>4514</v>
      </c>
      <c r="C17072" s="5">
        <v>0</v>
      </c>
    </row>
    <row r="17073" spans="2:3" x14ac:dyDescent="0.3">
      <c r="B17073" s="4" t="s">
        <v>4406</v>
      </c>
      <c r="C17073" s="5">
        <v>0</v>
      </c>
    </row>
    <row r="17074" spans="2:3" x14ac:dyDescent="0.3">
      <c r="B17074" s="4" t="s">
        <v>4804</v>
      </c>
      <c r="C17074" s="5">
        <v>0</v>
      </c>
    </row>
    <row r="17075" spans="2:3" x14ac:dyDescent="0.3">
      <c r="B17075" s="4" t="s">
        <v>5050</v>
      </c>
      <c r="C17075" s="5">
        <v>0</v>
      </c>
    </row>
    <row r="17076" spans="2:3" x14ac:dyDescent="0.3">
      <c r="B17076" s="4" t="s">
        <v>4805</v>
      </c>
      <c r="C17076" s="5">
        <v>0</v>
      </c>
    </row>
    <row r="17077" spans="2:3" x14ac:dyDescent="0.3">
      <c r="B17077" s="4" t="s">
        <v>5052</v>
      </c>
      <c r="C17077" s="5">
        <v>0</v>
      </c>
    </row>
    <row r="17078" spans="2:3" x14ac:dyDescent="0.3">
      <c r="B17078" s="4" t="s">
        <v>4806</v>
      </c>
      <c r="C17078" s="5">
        <v>0</v>
      </c>
    </row>
    <row r="17079" spans="2:3" x14ac:dyDescent="0.3">
      <c r="B17079" s="4" t="s">
        <v>5054</v>
      </c>
      <c r="C17079" s="5">
        <v>0</v>
      </c>
    </row>
    <row r="17080" spans="2:3" x14ac:dyDescent="0.3">
      <c r="B17080" s="4" t="s">
        <v>4807</v>
      </c>
      <c r="C17080" s="5">
        <v>0</v>
      </c>
    </row>
    <row r="17081" spans="2:3" x14ac:dyDescent="0.3">
      <c r="B17081" s="4" t="s">
        <v>4183</v>
      </c>
      <c r="C17081" s="5">
        <v>0</v>
      </c>
    </row>
    <row r="17082" spans="2:3" x14ac:dyDescent="0.3">
      <c r="B17082" s="4" t="s">
        <v>5181</v>
      </c>
      <c r="C17082" s="5">
        <v>0</v>
      </c>
    </row>
    <row r="17083" spans="2:3" x14ac:dyDescent="0.3">
      <c r="B17083" s="4" t="s">
        <v>5058</v>
      </c>
      <c r="C17083" s="5">
        <v>0</v>
      </c>
    </row>
    <row r="17084" spans="2:3" x14ac:dyDescent="0.3">
      <c r="B17084" s="4" t="s">
        <v>5182</v>
      </c>
      <c r="C17084" s="5">
        <v>0</v>
      </c>
    </row>
    <row r="17085" spans="2:3" x14ac:dyDescent="0.3">
      <c r="B17085" s="4" t="s">
        <v>5060</v>
      </c>
      <c r="C17085" s="5">
        <v>0</v>
      </c>
    </row>
    <row r="17086" spans="2:3" x14ac:dyDescent="0.3">
      <c r="B17086" s="4" t="s">
        <v>3851</v>
      </c>
      <c r="C17086" s="5">
        <v>0</v>
      </c>
    </row>
    <row r="17087" spans="2:3" x14ac:dyDescent="0.3">
      <c r="B17087" s="4" t="s">
        <v>3955</v>
      </c>
      <c r="C17087" s="5">
        <v>0</v>
      </c>
    </row>
    <row r="17088" spans="2:3" x14ac:dyDescent="0.3">
      <c r="B17088" s="4" t="s">
        <v>5186</v>
      </c>
      <c r="C17088" s="5">
        <v>0</v>
      </c>
    </row>
    <row r="17089" spans="2:3" x14ac:dyDescent="0.3">
      <c r="B17089" s="4" t="s">
        <v>4409</v>
      </c>
      <c r="C17089" s="5">
        <v>0</v>
      </c>
    </row>
    <row r="17090" spans="2:3" x14ac:dyDescent="0.3">
      <c r="B17090" s="4" t="s">
        <v>4217</v>
      </c>
      <c r="C17090" s="5">
        <v>0</v>
      </c>
    </row>
    <row r="17091" spans="2:3" x14ac:dyDescent="0.3">
      <c r="B17091" s="4" t="s">
        <v>4411</v>
      </c>
      <c r="C17091" s="5">
        <v>0</v>
      </c>
    </row>
    <row r="17092" spans="2:3" x14ac:dyDescent="0.3">
      <c r="B17092" s="4" t="s">
        <v>4515</v>
      </c>
      <c r="C17092" s="5">
        <v>0</v>
      </c>
    </row>
    <row r="17093" spans="2:3" x14ac:dyDescent="0.3">
      <c r="B17093" s="4" t="s">
        <v>5068</v>
      </c>
      <c r="C17093" s="5">
        <v>0</v>
      </c>
    </row>
    <row r="17094" spans="2:3" x14ac:dyDescent="0.3">
      <c r="B17094" s="4" t="s">
        <v>4433</v>
      </c>
      <c r="C17094" s="5">
        <v>0</v>
      </c>
    </row>
    <row r="17095" spans="2:3" x14ac:dyDescent="0.3">
      <c r="B17095" s="4" t="s">
        <v>3876</v>
      </c>
      <c r="C17095" s="5">
        <v>0</v>
      </c>
    </row>
    <row r="17096" spans="2:3" x14ac:dyDescent="0.3">
      <c r="B17096" s="4" t="s">
        <v>5170</v>
      </c>
      <c r="C17096" s="5">
        <v>0</v>
      </c>
    </row>
    <row r="17097" spans="2:3" x14ac:dyDescent="0.3">
      <c r="B17097" s="4" t="s">
        <v>5072</v>
      </c>
      <c r="C17097" s="5">
        <v>0</v>
      </c>
    </row>
    <row r="17098" spans="2:3" x14ac:dyDescent="0.3">
      <c r="B17098" s="4" t="s">
        <v>5172</v>
      </c>
      <c r="C17098" s="5">
        <v>0</v>
      </c>
    </row>
    <row r="17099" spans="2:3" x14ac:dyDescent="0.3">
      <c r="B17099" s="4" t="s">
        <v>4560</v>
      </c>
      <c r="C17099" s="5">
        <v>0</v>
      </c>
    </row>
    <row r="17100" spans="2:3" x14ac:dyDescent="0.3">
      <c r="B17100" s="4" t="s">
        <v>4214</v>
      </c>
      <c r="C17100" s="5">
        <v>0</v>
      </c>
    </row>
    <row r="17101" spans="2:3" x14ac:dyDescent="0.3">
      <c r="B17101" s="4" t="s">
        <v>4187</v>
      </c>
      <c r="C17101" s="5">
        <v>0</v>
      </c>
    </row>
    <row r="17102" spans="2:3" x14ac:dyDescent="0.3">
      <c r="B17102" s="4" t="s">
        <v>4434</v>
      </c>
      <c r="C17102" s="5">
        <v>0</v>
      </c>
    </row>
    <row r="17103" spans="2:3" x14ac:dyDescent="0.3">
      <c r="B17103" s="4" t="s">
        <v>4189</v>
      </c>
      <c r="C17103" s="5">
        <v>0</v>
      </c>
    </row>
    <row r="17104" spans="2:3" x14ac:dyDescent="0.3">
      <c r="B17104" s="4" t="s">
        <v>5178</v>
      </c>
      <c r="C17104" s="5">
        <v>0</v>
      </c>
    </row>
    <row r="17105" spans="2:3" x14ac:dyDescent="0.3">
      <c r="B17105" s="4" t="s">
        <v>4190</v>
      </c>
      <c r="C17105" s="5">
        <v>0</v>
      </c>
    </row>
    <row r="17106" spans="2:3" x14ac:dyDescent="0.3">
      <c r="B17106" s="4" t="s">
        <v>4215</v>
      </c>
      <c r="C17106" s="5">
        <v>0</v>
      </c>
    </row>
    <row r="17107" spans="2:3" x14ac:dyDescent="0.3">
      <c r="B17107" s="4" t="s">
        <v>5082</v>
      </c>
      <c r="C17107" s="5">
        <v>0</v>
      </c>
    </row>
    <row r="17108" spans="2:3" x14ac:dyDescent="0.3">
      <c r="B17108" s="4" t="s">
        <v>4821</v>
      </c>
      <c r="C17108" s="5">
        <v>0</v>
      </c>
    </row>
    <row r="17109" spans="2:3" x14ac:dyDescent="0.3">
      <c r="B17109" s="4" t="s">
        <v>4460</v>
      </c>
      <c r="C17109" s="5">
        <v>0</v>
      </c>
    </row>
    <row r="17110" spans="2:3" x14ac:dyDescent="0.3">
      <c r="B17110" s="4" t="s">
        <v>4361</v>
      </c>
      <c r="C17110" s="5">
        <v>0</v>
      </c>
    </row>
    <row r="17111" spans="2:3" x14ac:dyDescent="0.3">
      <c r="B17111" s="4" t="s">
        <v>3837</v>
      </c>
      <c r="C17111" s="5">
        <v>0</v>
      </c>
    </row>
    <row r="17112" spans="2:3" x14ac:dyDescent="0.3">
      <c r="B17112" s="4" t="s">
        <v>3802</v>
      </c>
      <c r="C17112" s="5">
        <v>0</v>
      </c>
    </row>
    <row r="17113" spans="2:3" x14ac:dyDescent="0.3">
      <c r="B17113" s="4" t="s">
        <v>5088</v>
      </c>
      <c r="C17113" s="5">
        <v>0</v>
      </c>
    </row>
    <row r="17114" spans="2:3" x14ac:dyDescent="0.3">
      <c r="B17114" s="4" t="s">
        <v>3954</v>
      </c>
      <c r="C17114" s="5">
        <v>0</v>
      </c>
    </row>
    <row r="17115" spans="2:3" x14ac:dyDescent="0.3">
      <c r="B17115" s="4" t="s">
        <v>5090</v>
      </c>
      <c r="C17115" s="5">
        <v>0</v>
      </c>
    </row>
    <row r="17116" spans="2:3" x14ac:dyDescent="0.3">
      <c r="B17116" s="4" t="s">
        <v>4250</v>
      </c>
      <c r="C17116" s="5">
        <v>0</v>
      </c>
    </row>
    <row r="17117" spans="2:3" x14ac:dyDescent="0.3">
      <c r="B17117" s="4" t="s">
        <v>4193</v>
      </c>
      <c r="C17117" s="5">
        <v>0</v>
      </c>
    </row>
    <row r="17118" spans="2:3" x14ac:dyDescent="0.3">
      <c r="B17118" s="4" t="s">
        <v>4281</v>
      </c>
      <c r="C17118" s="5">
        <v>0</v>
      </c>
    </row>
    <row r="17119" spans="2:3" x14ac:dyDescent="0.3">
      <c r="B17119" s="4" t="s">
        <v>3838</v>
      </c>
      <c r="C17119" s="5">
        <v>0</v>
      </c>
    </row>
    <row r="17120" spans="2:3" x14ac:dyDescent="0.3">
      <c r="B17120" s="4" t="s">
        <v>4827</v>
      </c>
      <c r="C17120" s="5">
        <v>0</v>
      </c>
    </row>
    <row r="17121" spans="2:3" x14ac:dyDescent="0.3">
      <c r="B17121" s="4" t="s">
        <v>5096</v>
      </c>
      <c r="C17121" s="5">
        <v>0</v>
      </c>
    </row>
    <row r="17122" spans="2:3" x14ac:dyDescent="0.3">
      <c r="B17122" s="4" t="s">
        <v>4828</v>
      </c>
      <c r="C17122" s="5">
        <v>0</v>
      </c>
    </row>
    <row r="17123" spans="2:3" x14ac:dyDescent="0.3">
      <c r="B17123" s="4" t="s">
        <v>3999</v>
      </c>
      <c r="C17123" s="5">
        <v>0</v>
      </c>
    </row>
    <row r="17124" spans="2:3" x14ac:dyDescent="0.3">
      <c r="B17124" s="4" t="s">
        <v>4829</v>
      </c>
      <c r="C17124" s="5">
        <v>0</v>
      </c>
    </row>
    <row r="17125" spans="2:3" x14ac:dyDescent="0.3">
      <c r="B17125" s="4" t="s">
        <v>5100</v>
      </c>
      <c r="C17125" s="5">
        <v>0</v>
      </c>
    </row>
    <row r="17126" spans="2:3" x14ac:dyDescent="0.3">
      <c r="B17126" s="4" t="s">
        <v>4830</v>
      </c>
      <c r="C17126" s="5">
        <v>0</v>
      </c>
    </row>
    <row r="17127" spans="2:3" x14ac:dyDescent="0.3">
      <c r="B17127" s="4" t="s">
        <v>4194</v>
      </c>
      <c r="C17127" s="5">
        <v>0</v>
      </c>
    </row>
    <row r="17128" spans="2:3" x14ac:dyDescent="0.3">
      <c r="B17128" s="4" t="s">
        <v>4110</v>
      </c>
      <c r="C17128" s="5">
        <v>0</v>
      </c>
    </row>
    <row r="17129" spans="2:3" x14ac:dyDescent="0.3">
      <c r="B17129" s="4" t="s">
        <v>4483</v>
      </c>
      <c r="C17129" s="5">
        <v>0</v>
      </c>
    </row>
    <row r="17130" spans="2:3" x14ac:dyDescent="0.3">
      <c r="B17130" s="4" t="s">
        <v>4832</v>
      </c>
      <c r="C17130" s="5">
        <v>0</v>
      </c>
    </row>
    <row r="17131" spans="2:3" x14ac:dyDescent="0.3">
      <c r="B17131" s="4" t="s">
        <v>3841</v>
      </c>
      <c r="C17131" s="5">
        <v>0</v>
      </c>
    </row>
    <row r="17132" spans="2:3" x14ac:dyDescent="0.3">
      <c r="B17132" s="4" t="s">
        <v>4833</v>
      </c>
      <c r="C17132" s="5">
        <v>0</v>
      </c>
    </row>
    <row r="17133" spans="2:3" x14ac:dyDescent="0.3">
      <c r="B17133" s="4" t="s">
        <v>5108</v>
      </c>
      <c r="C17133" s="5">
        <v>0</v>
      </c>
    </row>
    <row r="17134" spans="2:3" x14ac:dyDescent="0.3">
      <c r="B17134" s="4" t="s">
        <v>4834</v>
      </c>
      <c r="C17134" s="5">
        <v>0</v>
      </c>
    </row>
    <row r="17135" spans="2:3" x14ac:dyDescent="0.3">
      <c r="B17135" s="4" t="s">
        <v>4419</v>
      </c>
      <c r="C17135" s="5">
        <v>0</v>
      </c>
    </row>
    <row r="17136" spans="2:3" x14ac:dyDescent="0.3">
      <c r="B17136" s="4" t="s">
        <v>4473</v>
      </c>
      <c r="C17136" s="5">
        <v>0</v>
      </c>
    </row>
    <row r="17137" spans="2:3" x14ac:dyDescent="0.3">
      <c r="B17137" s="4" t="s">
        <v>4490</v>
      </c>
      <c r="C17137" s="5">
        <v>0</v>
      </c>
    </row>
    <row r="17138" spans="2:3" x14ac:dyDescent="0.3">
      <c r="B17138" s="4" t="s">
        <v>4836</v>
      </c>
      <c r="C17138" s="5">
        <v>0</v>
      </c>
    </row>
    <row r="17139" spans="2:3" x14ac:dyDescent="0.3">
      <c r="B17139" s="4" t="s">
        <v>4420</v>
      </c>
      <c r="C17139" s="5">
        <v>0</v>
      </c>
    </row>
    <row r="17140" spans="2:3" x14ac:dyDescent="0.3">
      <c r="B17140" s="4" t="s">
        <v>4837</v>
      </c>
      <c r="C17140" s="5">
        <v>0</v>
      </c>
    </row>
    <row r="17141" spans="2:3" x14ac:dyDescent="0.3">
      <c r="B17141" s="4" t="s">
        <v>4230</v>
      </c>
      <c r="C17141" s="5">
        <v>0</v>
      </c>
    </row>
    <row r="17142" spans="2:3" x14ac:dyDescent="0.3">
      <c r="B17142" s="4" t="s">
        <v>4474</v>
      </c>
      <c r="C17142" s="5">
        <v>0</v>
      </c>
    </row>
    <row r="17143" spans="2:3" x14ac:dyDescent="0.3">
      <c r="B17143" s="4" t="s">
        <v>5118</v>
      </c>
      <c r="C17143" s="5">
        <v>0</v>
      </c>
    </row>
    <row r="17144" spans="2:3" x14ac:dyDescent="0.3">
      <c r="B17144" s="4" t="s">
        <v>4839</v>
      </c>
      <c r="C17144" s="5">
        <v>0</v>
      </c>
    </row>
    <row r="17145" spans="2:3" x14ac:dyDescent="0.3">
      <c r="B17145" s="4" t="s">
        <v>5120</v>
      </c>
      <c r="C17145" s="5">
        <v>0</v>
      </c>
    </row>
    <row r="17146" spans="2:3" x14ac:dyDescent="0.3">
      <c r="B17146" s="4" t="s">
        <v>4112</v>
      </c>
      <c r="C17146" s="5">
        <v>0</v>
      </c>
    </row>
    <row r="17147" spans="2:3" x14ac:dyDescent="0.3">
      <c r="B17147" s="4" t="s">
        <v>5122</v>
      </c>
      <c r="C17147" s="5">
        <v>0</v>
      </c>
    </row>
    <row r="17148" spans="2:3" x14ac:dyDescent="0.3">
      <c r="B17148" s="4" t="s">
        <v>3804</v>
      </c>
      <c r="C17148" s="5">
        <v>0</v>
      </c>
    </row>
    <row r="17149" spans="2:3" x14ac:dyDescent="0.3">
      <c r="B17149" s="4" t="s">
        <v>3659</v>
      </c>
      <c r="C17149" s="5">
        <v>0</v>
      </c>
    </row>
    <row r="17150" spans="2:3" x14ac:dyDescent="0.3">
      <c r="B17150" s="4" t="s">
        <v>4113</v>
      </c>
      <c r="C17150" s="5">
        <v>0</v>
      </c>
    </row>
    <row r="17151" spans="2:3" x14ac:dyDescent="0.3">
      <c r="B17151" s="4" t="s">
        <v>5126</v>
      </c>
      <c r="C17151" s="5">
        <v>0</v>
      </c>
    </row>
    <row r="17152" spans="2:3" x14ac:dyDescent="0.3">
      <c r="B17152" s="4" t="s">
        <v>4843</v>
      </c>
      <c r="C17152" s="5">
        <v>0</v>
      </c>
    </row>
    <row r="17153" spans="2:3" x14ac:dyDescent="0.3">
      <c r="B17153" s="4" t="s">
        <v>5128</v>
      </c>
      <c r="C17153" s="5">
        <v>0</v>
      </c>
    </row>
    <row r="17154" spans="2:3" x14ac:dyDescent="0.3">
      <c r="B17154" s="4" t="s">
        <v>4844</v>
      </c>
      <c r="C17154" s="5">
        <v>0</v>
      </c>
    </row>
    <row r="17155" spans="2:3" x14ac:dyDescent="0.3">
      <c r="B17155" s="4" t="s">
        <v>4544</v>
      </c>
      <c r="C17155" s="5">
        <v>0</v>
      </c>
    </row>
    <row r="17156" spans="2:3" x14ac:dyDescent="0.3">
      <c r="B17156" s="4" t="s">
        <v>4845</v>
      </c>
      <c r="C17156" s="5">
        <v>0</v>
      </c>
    </row>
    <row r="17157" spans="2:3" x14ac:dyDescent="0.3">
      <c r="B17157" s="4" t="s">
        <v>3846</v>
      </c>
      <c r="C17157" s="5">
        <v>0</v>
      </c>
    </row>
    <row r="17158" spans="2:3" x14ac:dyDescent="0.3">
      <c r="B17158" s="4" t="s">
        <v>3865</v>
      </c>
      <c r="C17158" s="5">
        <v>0</v>
      </c>
    </row>
    <row r="17159" spans="2:3" x14ac:dyDescent="0.3">
      <c r="B17159" s="4" t="s">
        <v>3949</v>
      </c>
      <c r="C17159" s="5">
        <v>0</v>
      </c>
    </row>
    <row r="17160" spans="2:3" x14ac:dyDescent="0.3">
      <c r="B17160" s="4" t="s">
        <v>4847</v>
      </c>
      <c r="C17160" s="5">
        <v>0</v>
      </c>
    </row>
    <row r="17161" spans="2:3" x14ac:dyDescent="0.3">
      <c r="B17161" s="4" t="s">
        <v>4017</v>
      </c>
      <c r="C17161" s="5">
        <v>0</v>
      </c>
    </row>
    <row r="17162" spans="2:3" x14ac:dyDescent="0.3">
      <c r="B17162" s="4" t="s">
        <v>4115</v>
      </c>
      <c r="C17162" s="5">
        <v>0</v>
      </c>
    </row>
    <row r="17163" spans="2:3" x14ac:dyDescent="0.3">
      <c r="B17163" s="4" t="s">
        <v>5138</v>
      </c>
      <c r="C17163" s="5">
        <v>0</v>
      </c>
    </row>
    <row r="17164" spans="2:3" x14ac:dyDescent="0.3">
      <c r="B17164" s="4" t="s">
        <v>4028</v>
      </c>
      <c r="C17164" s="5">
        <v>0</v>
      </c>
    </row>
    <row r="17165" spans="2:3" x14ac:dyDescent="0.3">
      <c r="B17165" s="4" t="s">
        <v>4205</v>
      </c>
      <c r="C17165" s="5">
        <v>0</v>
      </c>
    </row>
    <row r="17166" spans="2:3" x14ac:dyDescent="0.3">
      <c r="B17166" s="4" t="s">
        <v>4116</v>
      </c>
      <c r="C17166" s="5">
        <v>0</v>
      </c>
    </row>
    <row r="17167" spans="2:3" x14ac:dyDescent="0.3">
      <c r="B17167" s="4" t="s">
        <v>5142</v>
      </c>
      <c r="C17167" s="5">
        <v>0</v>
      </c>
    </row>
    <row r="17168" spans="2:3" x14ac:dyDescent="0.3">
      <c r="B17168" s="4" t="s">
        <v>4117</v>
      </c>
      <c r="C17168" s="5">
        <v>0</v>
      </c>
    </row>
    <row r="17169" spans="2:3" x14ac:dyDescent="0.3">
      <c r="B17169" s="4" t="s">
        <v>5144</v>
      </c>
      <c r="C17169" s="5">
        <v>0</v>
      </c>
    </row>
    <row r="17170" spans="2:3" x14ac:dyDescent="0.3">
      <c r="B17170" s="4" t="s">
        <v>3806</v>
      </c>
      <c r="C17170" s="5">
        <v>0</v>
      </c>
    </row>
    <row r="17171" spans="2:3" x14ac:dyDescent="0.3">
      <c r="B17171" s="4" t="s">
        <v>5146</v>
      </c>
      <c r="C17171" s="5">
        <v>0</v>
      </c>
    </row>
    <row r="17172" spans="2:3" x14ac:dyDescent="0.3">
      <c r="B17172" s="4" t="s">
        <v>4518</v>
      </c>
      <c r="C17172" s="5">
        <v>0</v>
      </c>
    </row>
    <row r="17173" spans="2:3" x14ac:dyDescent="0.3">
      <c r="B17173" s="4" t="s">
        <v>4547</v>
      </c>
      <c r="C17173" s="5">
        <v>0</v>
      </c>
    </row>
    <row r="17174" spans="2:3" x14ac:dyDescent="0.3">
      <c r="B17174" s="4" t="s">
        <v>4854</v>
      </c>
      <c r="C17174" s="5">
        <v>0</v>
      </c>
    </row>
    <row r="17175" spans="2:3" x14ac:dyDescent="0.3">
      <c r="B17175" s="4" t="s">
        <v>3848</v>
      </c>
      <c r="C17175" s="5">
        <v>0</v>
      </c>
    </row>
    <row r="17176" spans="2:3" x14ac:dyDescent="0.3">
      <c r="B17176" s="4" t="s">
        <v>4449</v>
      </c>
      <c r="C17176" s="5">
        <v>0</v>
      </c>
    </row>
    <row r="17177" spans="2:3" x14ac:dyDescent="0.3">
      <c r="B17177" s="4" t="s">
        <v>5152</v>
      </c>
      <c r="C17177" s="5">
        <v>0</v>
      </c>
    </row>
    <row r="17178" spans="2:3" x14ac:dyDescent="0.3">
      <c r="B17178" s="4" t="s">
        <v>4118</v>
      </c>
      <c r="C17178" s="5">
        <v>0</v>
      </c>
    </row>
    <row r="17179" spans="2:3" x14ac:dyDescent="0.3">
      <c r="B17179" s="4" t="s">
        <v>3670</v>
      </c>
      <c r="C17179" s="5">
        <v>0</v>
      </c>
    </row>
    <row r="17180" spans="2:3" x14ac:dyDescent="0.3">
      <c r="B17180" s="4" t="s">
        <v>5165</v>
      </c>
      <c r="C17180" s="5">
        <v>0</v>
      </c>
    </row>
    <row r="17181" spans="2:3" x14ac:dyDescent="0.3">
      <c r="B17181" s="4" t="s">
        <v>5156</v>
      </c>
      <c r="C17181" s="5">
        <v>0</v>
      </c>
    </row>
    <row r="17182" spans="2:3" x14ac:dyDescent="0.3">
      <c r="B17182" s="4" t="s">
        <v>5166</v>
      </c>
      <c r="C17182" s="5">
        <v>0</v>
      </c>
    </row>
    <row r="17183" spans="2:3" x14ac:dyDescent="0.3">
      <c r="B17183" s="4" t="s">
        <v>5158</v>
      </c>
      <c r="C17183" s="5">
        <v>0</v>
      </c>
    </row>
    <row r="17184" spans="2:3" x14ac:dyDescent="0.3">
      <c r="B17184" s="4" t="s">
        <v>4551</v>
      </c>
      <c r="C17184" s="5">
        <v>0</v>
      </c>
    </row>
    <row r="17185" spans="2:3" x14ac:dyDescent="0.3">
      <c r="B17185" s="4" t="s">
        <v>5160</v>
      </c>
      <c r="C17185" s="5">
        <v>0</v>
      </c>
    </row>
    <row r="17186" spans="2:3" x14ac:dyDescent="0.3">
      <c r="B17186" s="4" t="s">
        <v>3808</v>
      </c>
      <c r="C17186" s="5">
        <v>0</v>
      </c>
    </row>
    <row r="17187" spans="2:3" x14ac:dyDescent="0.3">
      <c r="B17187" s="4" t="s">
        <v>4549</v>
      </c>
      <c r="C17187" s="5">
        <v>0</v>
      </c>
    </row>
    <row r="17188" spans="2:3" x14ac:dyDescent="0.3">
      <c r="B17188" s="4" t="s">
        <v>4476</v>
      </c>
      <c r="C17188" s="5">
        <v>0</v>
      </c>
    </row>
    <row r="17189" spans="2:3" x14ac:dyDescent="0.3">
      <c r="B17189" s="4" t="s">
        <v>4212</v>
      </c>
      <c r="C17189" s="5">
        <v>0</v>
      </c>
    </row>
    <row r="17190" spans="2:3" x14ac:dyDescent="0.3">
      <c r="B17190" s="4" t="s">
        <v>4029</v>
      </c>
      <c r="C17190" s="5">
        <v>0</v>
      </c>
    </row>
    <row r="17191" spans="2:3" x14ac:dyDescent="0.3">
      <c r="B17191" s="4" t="s">
        <v>4521</v>
      </c>
      <c r="C17191" s="5">
        <v>0</v>
      </c>
    </row>
    <row r="17192" spans="2:3" x14ac:dyDescent="0.3">
      <c r="B17192" s="4" t="s">
        <v>4440</v>
      </c>
      <c r="C17192" s="5">
        <v>0</v>
      </c>
    </row>
    <row r="17193" spans="2:3" x14ac:dyDescent="0.3">
      <c r="B17193" s="4" t="s">
        <v>3987</v>
      </c>
      <c r="C17193" s="5">
        <v>0</v>
      </c>
    </row>
    <row r="17194" spans="2:3" x14ac:dyDescent="0.3">
      <c r="B17194" s="4" t="s">
        <v>4287</v>
      </c>
      <c r="C17194" s="5">
        <v>0</v>
      </c>
    </row>
    <row r="17195" spans="2:3" x14ac:dyDescent="0.3">
      <c r="B17195" s="4" t="s">
        <v>4814</v>
      </c>
      <c r="C17195" s="5">
        <v>0</v>
      </c>
    </row>
    <row r="17196" spans="2:3" x14ac:dyDescent="0.3">
      <c r="B17196" s="4" t="s">
        <v>5171</v>
      </c>
      <c r="C17196" s="5">
        <v>0</v>
      </c>
    </row>
    <row r="17197" spans="2:3" x14ac:dyDescent="0.3">
      <c r="B17197" s="4" t="s">
        <v>4815</v>
      </c>
      <c r="C17197" s="5">
        <v>0</v>
      </c>
    </row>
    <row r="17198" spans="2:3" x14ac:dyDescent="0.3">
      <c r="B17198" s="4" t="s">
        <v>5173</v>
      </c>
      <c r="C17198" s="5">
        <v>0</v>
      </c>
    </row>
    <row r="17199" spans="2:3" x14ac:dyDescent="0.3">
      <c r="B17199" s="4" t="s">
        <v>3963</v>
      </c>
      <c r="C17199" s="5">
        <v>0</v>
      </c>
    </row>
    <row r="17200" spans="2:3" x14ac:dyDescent="0.3">
      <c r="B17200" s="4" t="s">
        <v>5175</v>
      </c>
      <c r="C17200" s="5">
        <v>0</v>
      </c>
    </row>
    <row r="17201" spans="2:3" x14ac:dyDescent="0.3">
      <c r="B17201" s="4" t="s">
        <v>4817</v>
      </c>
      <c r="C17201" s="5">
        <v>0</v>
      </c>
    </row>
    <row r="17202" spans="2:3" x14ac:dyDescent="0.3">
      <c r="B17202" s="4" t="s">
        <v>5177</v>
      </c>
      <c r="C17202" s="5">
        <v>0</v>
      </c>
    </row>
    <row r="17203" spans="2:3" x14ac:dyDescent="0.3">
      <c r="B17203" s="4" t="s">
        <v>3917</v>
      </c>
      <c r="C17203" s="5">
        <v>0</v>
      </c>
    </row>
    <row r="17204" spans="2:3" x14ac:dyDescent="0.3">
      <c r="B17204" s="4" t="s">
        <v>5179</v>
      </c>
      <c r="C17204" s="5">
        <v>0</v>
      </c>
    </row>
    <row r="17205" spans="2:3" x14ac:dyDescent="0.3">
      <c r="B17205" s="4" t="s">
        <v>4249</v>
      </c>
      <c r="C17205" s="5">
        <v>0</v>
      </c>
    </row>
    <row r="17206" spans="2:3" x14ac:dyDescent="0.3">
      <c r="B17206" s="4" t="s">
        <v>4461</v>
      </c>
      <c r="C17206" s="5">
        <v>0</v>
      </c>
    </row>
    <row r="17207" spans="2:3" x14ac:dyDescent="0.3">
      <c r="B17207" s="4" t="s">
        <v>3739</v>
      </c>
      <c r="C17207" s="5">
        <v>0</v>
      </c>
    </row>
    <row r="17208" spans="2:3" x14ac:dyDescent="0.3">
      <c r="B17208" s="4" t="s">
        <v>3953</v>
      </c>
      <c r="C17208" s="5">
        <v>0</v>
      </c>
    </row>
    <row r="17209" spans="2:3" x14ac:dyDescent="0.3">
      <c r="B17209" s="4" t="s">
        <v>3885</v>
      </c>
      <c r="C17209" s="5">
        <v>0</v>
      </c>
    </row>
    <row r="17210" spans="2:3" x14ac:dyDescent="0.3">
      <c r="B17210" s="4" t="s">
        <v>4435</v>
      </c>
      <c r="C17210" s="5">
        <v>0</v>
      </c>
    </row>
    <row r="17211" spans="2:3" x14ac:dyDescent="0.3">
      <c r="B17211" s="4" t="s">
        <v>4355</v>
      </c>
      <c r="C17211" s="5">
        <v>0</v>
      </c>
    </row>
    <row r="17212" spans="2:3" x14ac:dyDescent="0.3">
      <c r="B17212" s="4" t="s">
        <v>4436</v>
      </c>
      <c r="C17212" s="5">
        <v>0</v>
      </c>
    </row>
    <row r="17213" spans="2:3" x14ac:dyDescent="0.3">
      <c r="B17213" s="4" t="s">
        <v>3738</v>
      </c>
      <c r="C17213" s="5">
        <v>0</v>
      </c>
    </row>
    <row r="17214" spans="2:3" x14ac:dyDescent="0.3">
      <c r="B17214" s="4" t="s">
        <v>4218</v>
      </c>
      <c r="C17214" s="5">
        <v>0</v>
      </c>
    </row>
    <row r="17215" spans="2:3" x14ac:dyDescent="0.3">
      <c r="B17215" s="4" t="s">
        <v>4357</v>
      </c>
      <c r="C17215" s="5">
        <v>0</v>
      </c>
    </row>
    <row r="17216" spans="2:3" x14ac:dyDescent="0.3">
      <c r="B17216" s="4" t="s">
        <v>4272</v>
      </c>
      <c r="C17216" s="5">
        <v>0</v>
      </c>
    </row>
    <row r="17217" spans="2:3" x14ac:dyDescent="0.3">
      <c r="B17217" s="4" t="s">
        <v>4813</v>
      </c>
      <c r="C17217" s="5">
        <v>0</v>
      </c>
    </row>
    <row r="17218" spans="2:3" x14ac:dyDescent="0.3">
      <c r="B17218" s="4" t="s">
        <v>4705</v>
      </c>
      <c r="C17218" s="5">
        <v>0</v>
      </c>
    </row>
    <row r="17219" spans="2:3" x14ac:dyDescent="0.3">
      <c r="B17219" s="4" t="s">
        <v>3787</v>
      </c>
      <c r="C17219" s="5">
        <v>0</v>
      </c>
    </row>
    <row r="17220" spans="2:3" x14ac:dyDescent="0.3">
      <c r="B17220" s="4" t="s">
        <v>2785</v>
      </c>
      <c r="C17220" s="5">
        <v>0</v>
      </c>
    </row>
    <row r="17221" spans="2:3" x14ac:dyDescent="0.3">
      <c r="B17221" s="4" t="s">
        <v>2980</v>
      </c>
      <c r="C17221" s="5">
        <v>0</v>
      </c>
    </row>
    <row r="17222" spans="2:3" x14ac:dyDescent="0.3">
      <c r="B17222" s="4" t="s">
        <v>3398</v>
      </c>
      <c r="C17222" s="5">
        <v>0</v>
      </c>
    </row>
    <row r="17223" spans="2:3" x14ac:dyDescent="0.3">
      <c r="B17223" s="4" t="s">
        <v>2324</v>
      </c>
      <c r="C17223" s="5">
        <v>0</v>
      </c>
    </row>
    <row r="17224" spans="2:3" x14ac:dyDescent="0.3">
      <c r="B17224" s="4" t="s">
        <v>3014</v>
      </c>
      <c r="C17224" s="5">
        <v>0</v>
      </c>
    </row>
    <row r="17225" spans="2:3" x14ac:dyDescent="0.3">
      <c r="B17225" s="4" t="s">
        <v>2683</v>
      </c>
      <c r="C17225" s="5">
        <v>0</v>
      </c>
    </row>
    <row r="17226" spans="2:3" x14ac:dyDescent="0.3">
      <c r="B17226" s="4" t="s">
        <v>2367</v>
      </c>
      <c r="C17226" s="5">
        <v>0</v>
      </c>
    </row>
    <row r="17227" spans="2:3" x14ac:dyDescent="0.3">
      <c r="B17227" s="4" t="s">
        <v>2804</v>
      </c>
      <c r="C17227" s="5">
        <v>0</v>
      </c>
    </row>
    <row r="17228" spans="2:3" x14ac:dyDescent="0.3">
      <c r="B17228" s="4" t="s">
        <v>2514</v>
      </c>
      <c r="C17228" s="5">
        <v>0</v>
      </c>
    </row>
    <row r="17229" spans="2:3" x14ac:dyDescent="0.3">
      <c r="B17229" s="4" t="s">
        <v>2798</v>
      </c>
      <c r="C17229" s="5">
        <v>0</v>
      </c>
    </row>
    <row r="17230" spans="2:3" x14ac:dyDescent="0.3">
      <c r="B17230" s="4" t="s">
        <v>2383</v>
      </c>
      <c r="C17230" s="5">
        <v>0</v>
      </c>
    </row>
    <row r="17231" spans="2:3" x14ac:dyDescent="0.3">
      <c r="B17231" s="4" t="s">
        <v>2326</v>
      </c>
      <c r="C17231" s="5">
        <v>0</v>
      </c>
    </row>
    <row r="17232" spans="2:3" x14ac:dyDescent="0.3">
      <c r="B17232" s="4" t="s">
        <v>3558</v>
      </c>
      <c r="C17232" s="5">
        <v>0</v>
      </c>
    </row>
    <row r="17233" spans="2:3" x14ac:dyDescent="0.3">
      <c r="B17233" s="4" t="s">
        <v>2404</v>
      </c>
      <c r="C17233" s="5">
        <v>0</v>
      </c>
    </row>
    <row r="17234" spans="2:3" x14ac:dyDescent="0.3">
      <c r="B17234" s="4" t="s">
        <v>2169</v>
      </c>
      <c r="C17234" s="5">
        <v>0</v>
      </c>
    </row>
    <row r="17235" spans="2:3" x14ac:dyDescent="0.3">
      <c r="B17235" s="4" t="s">
        <v>2146</v>
      </c>
      <c r="C17235" s="5">
        <v>0</v>
      </c>
    </row>
    <row r="17236" spans="2:3" x14ac:dyDescent="0.3">
      <c r="B17236" s="4" t="s">
        <v>3382</v>
      </c>
      <c r="C17236" s="5">
        <v>0</v>
      </c>
    </row>
    <row r="17237" spans="2:3" x14ac:dyDescent="0.3">
      <c r="B17237" s="4" t="s">
        <v>2684</v>
      </c>
      <c r="C17237" s="5">
        <v>0</v>
      </c>
    </row>
    <row r="17238" spans="2:3" x14ac:dyDescent="0.3">
      <c r="B17238" s="4" t="s">
        <v>3074</v>
      </c>
      <c r="C17238" s="5">
        <v>0</v>
      </c>
    </row>
    <row r="17239" spans="2:3" x14ac:dyDescent="0.3">
      <c r="B17239" s="4" t="s">
        <v>2163</v>
      </c>
      <c r="C17239" s="5">
        <v>0</v>
      </c>
    </row>
    <row r="17240" spans="2:3" x14ac:dyDescent="0.3">
      <c r="B17240" s="4" t="s">
        <v>3446</v>
      </c>
      <c r="C17240" s="5">
        <v>0</v>
      </c>
    </row>
    <row r="17241" spans="2:3" x14ac:dyDescent="0.3">
      <c r="B17241" s="4" t="s">
        <v>2809</v>
      </c>
      <c r="C17241" s="5">
        <v>0</v>
      </c>
    </row>
    <row r="17242" spans="2:3" x14ac:dyDescent="0.3">
      <c r="B17242" s="4" t="s">
        <v>2988</v>
      </c>
      <c r="C17242" s="5">
        <v>0</v>
      </c>
    </row>
    <row r="17243" spans="2:3" x14ac:dyDescent="0.3">
      <c r="B17243" s="4" t="s">
        <v>2686</v>
      </c>
      <c r="C17243" s="5">
        <v>0</v>
      </c>
    </row>
    <row r="17244" spans="2:3" x14ac:dyDescent="0.3">
      <c r="B17244" s="4" t="s">
        <v>3007</v>
      </c>
      <c r="C17244" s="5">
        <v>0</v>
      </c>
    </row>
    <row r="17245" spans="2:3" x14ac:dyDescent="0.3">
      <c r="B17245" s="4" t="s">
        <v>2277</v>
      </c>
      <c r="C17245" s="5">
        <v>0</v>
      </c>
    </row>
    <row r="17246" spans="2:3" x14ac:dyDescent="0.3">
      <c r="B17246" s="4" t="s">
        <v>3542</v>
      </c>
      <c r="C17246" s="5">
        <v>0</v>
      </c>
    </row>
    <row r="17247" spans="2:3" x14ac:dyDescent="0.3">
      <c r="B17247" s="4" t="s">
        <v>3067</v>
      </c>
      <c r="C17247" s="5">
        <v>0</v>
      </c>
    </row>
    <row r="17248" spans="2:3" x14ac:dyDescent="0.3">
      <c r="B17248" s="4" t="s">
        <v>3574</v>
      </c>
      <c r="C17248" s="5">
        <v>0</v>
      </c>
    </row>
    <row r="17249" spans="2:3" x14ac:dyDescent="0.3">
      <c r="B17249" s="4" t="s">
        <v>2813</v>
      </c>
      <c r="C17249" s="5">
        <v>0</v>
      </c>
    </row>
    <row r="17250" spans="2:3" x14ac:dyDescent="0.3">
      <c r="B17250" s="4" t="s">
        <v>2251</v>
      </c>
      <c r="C17250" s="5">
        <v>0</v>
      </c>
    </row>
    <row r="17251" spans="2:3" x14ac:dyDescent="0.3">
      <c r="B17251" s="4" t="s">
        <v>2814</v>
      </c>
      <c r="C17251" s="5">
        <v>0</v>
      </c>
    </row>
    <row r="17252" spans="2:3" x14ac:dyDescent="0.3">
      <c r="B17252" s="4" t="s">
        <v>2490</v>
      </c>
      <c r="C17252" s="5">
        <v>0</v>
      </c>
    </row>
    <row r="17253" spans="2:3" x14ac:dyDescent="0.3">
      <c r="B17253" s="4" t="s">
        <v>2815</v>
      </c>
      <c r="C17253" s="5">
        <v>0</v>
      </c>
    </row>
    <row r="17254" spans="2:3" x14ac:dyDescent="0.3">
      <c r="B17254" s="4" t="s">
        <v>2936</v>
      </c>
      <c r="C17254" s="5">
        <v>0</v>
      </c>
    </row>
    <row r="17255" spans="2:3" x14ac:dyDescent="0.3">
      <c r="B17255" s="4" t="s">
        <v>2816</v>
      </c>
      <c r="C17255" s="5">
        <v>0</v>
      </c>
    </row>
    <row r="17256" spans="2:3" x14ac:dyDescent="0.3">
      <c r="B17256" s="4" t="s">
        <v>2650</v>
      </c>
      <c r="C17256" s="5">
        <v>0</v>
      </c>
    </row>
    <row r="17257" spans="2:3" x14ac:dyDescent="0.3">
      <c r="B17257" s="4" t="s">
        <v>3097</v>
      </c>
      <c r="C17257" s="5">
        <v>0</v>
      </c>
    </row>
    <row r="17258" spans="2:3" x14ac:dyDescent="0.3">
      <c r="B17258" s="4" t="s">
        <v>3406</v>
      </c>
      <c r="C17258" s="5">
        <v>0</v>
      </c>
    </row>
    <row r="17259" spans="2:3" x14ac:dyDescent="0.3">
      <c r="B17259" s="4" t="s">
        <v>2817</v>
      </c>
      <c r="C17259" s="5">
        <v>0</v>
      </c>
    </row>
    <row r="17260" spans="2:3" x14ac:dyDescent="0.3">
      <c r="B17260" s="4" t="s">
        <v>2512</v>
      </c>
      <c r="C17260" s="5">
        <v>0</v>
      </c>
    </row>
    <row r="17261" spans="2:3" x14ac:dyDescent="0.3">
      <c r="B17261" s="4" t="s">
        <v>3099</v>
      </c>
      <c r="C17261" s="5">
        <v>0</v>
      </c>
    </row>
    <row r="17262" spans="2:3" x14ac:dyDescent="0.3">
      <c r="B17262" s="4" t="s">
        <v>2751</v>
      </c>
      <c r="C17262" s="5">
        <v>0</v>
      </c>
    </row>
    <row r="17263" spans="2:3" x14ac:dyDescent="0.3">
      <c r="B17263" s="4" t="s">
        <v>3100</v>
      </c>
      <c r="C17263" s="5">
        <v>0</v>
      </c>
    </row>
    <row r="17264" spans="2:3" x14ac:dyDescent="0.3">
      <c r="B17264" s="4" t="s">
        <v>2285</v>
      </c>
      <c r="C17264" s="5">
        <v>0</v>
      </c>
    </row>
    <row r="17265" spans="2:3" x14ac:dyDescent="0.3">
      <c r="B17265" s="4" t="s">
        <v>2818</v>
      </c>
      <c r="C17265" s="5">
        <v>0</v>
      </c>
    </row>
    <row r="17266" spans="2:3" x14ac:dyDescent="0.3">
      <c r="B17266" s="4" t="s">
        <v>2379</v>
      </c>
      <c r="C17266" s="5">
        <v>0</v>
      </c>
    </row>
    <row r="17267" spans="2:3" x14ac:dyDescent="0.3">
      <c r="B17267" s="4" t="s">
        <v>2327</v>
      </c>
      <c r="C17267" s="5">
        <v>0</v>
      </c>
    </row>
    <row r="17268" spans="2:3" x14ac:dyDescent="0.3">
      <c r="B17268" s="4" t="s">
        <v>2994</v>
      </c>
      <c r="C17268" s="5">
        <v>0</v>
      </c>
    </row>
    <row r="17269" spans="2:3" x14ac:dyDescent="0.3">
      <c r="B17269" s="4" t="s">
        <v>3103</v>
      </c>
      <c r="C17269" s="5">
        <v>0</v>
      </c>
    </row>
    <row r="17270" spans="2:3" x14ac:dyDescent="0.3">
      <c r="B17270" s="4" t="s">
        <v>2200</v>
      </c>
      <c r="C17270" s="5">
        <v>0</v>
      </c>
    </row>
    <row r="17271" spans="2:3" x14ac:dyDescent="0.3">
      <c r="B17271" s="4" t="s">
        <v>2820</v>
      </c>
      <c r="C17271" s="5">
        <v>0</v>
      </c>
    </row>
    <row r="17272" spans="2:3" x14ac:dyDescent="0.3">
      <c r="B17272" s="4" t="s">
        <v>3063</v>
      </c>
      <c r="C17272" s="5">
        <v>0</v>
      </c>
    </row>
    <row r="17273" spans="2:3" x14ac:dyDescent="0.3">
      <c r="B17273" s="4" t="s">
        <v>3105</v>
      </c>
      <c r="C17273" s="5">
        <v>0</v>
      </c>
    </row>
    <row r="17274" spans="2:3" x14ac:dyDescent="0.3">
      <c r="B17274" s="4" t="s">
        <v>3534</v>
      </c>
      <c r="C17274" s="5">
        <v>0</v>
      </c>
    </row>
    <row r="17275" spans="2:3" x14ac:dyDescent="0.3">
      <c r="B17275" s="4" t="s">
        <v>3106</v>
      </c>
      <c r="C17275" s="5">
        <v>0</v>
      </c>
    </row>
    <row r="17276" spans="2:3" x14ac:dyDescent="0.3">
      <c r="B17276" s="4" t="s">
        <v>2289</v>
      </c>
      <c r="C17276" s="5">
        <v>0</v>
      </c>
    </row>
    <row r="17277" spans="2:3" x14ac:dyDescent="0.3">
      <c r="B17277" s="4" t="s">
        <v>2821</v>
      </c>
      <c r="C17277" s="5">
        <v>0</v>
      </c>
    </row>
    <row r="17278" spans="2:3" x14ac:dyDescent="0.3">
      <c r="B17278" s="4" t="s">
        <v>3566</v>
      </c>
      <c r="C17278" s="5">
        <v>0</v>
      </c>
    </row>
    <row r="17279" spans="2:3" x14ac:dyDescent="0.3">
      <c r="B17279" s="4" t="s">
        <v>3108</v>
      </c>
      <c r="C17279" s="5">
        <v>0</v>
      </c>
    </row>
    <row r="17280" spans="2:3" x14ac:dyDescent="0.3">
      <c r="B17280" s="4" t="s">
        <v>2394</v>
      </c>
      <c r="C17280" s="5">
        <v>0</v>
      </c>
    </row>
    <row r="17281" spans="2:3" x14ac:dyDescent="0.3">
      <c r="B17281" s="4" t="s">
        <v>3109</v>
      </c>
      <c r="C17281" s="5">
        <v>0</v>
      </c>
    </row>
    <row r="17282" spans="2:3" x14ac:dyDescent="0.3">
      <c r="B17282" s="4" t="s">
        <v>3601</v>
      </c>
      <c r="C17282" s="5">
        <v>0</v>
      </c>
    </row>
    <row r="17283" spans="2:3" x14ac:dyDescent="0.3">
      <c r="B17283" s="4" t="s">
        <v>2210</v>
      </c>
      <c r="C17283" s="5">
        <v>0</v>
      </c>
    </row>
    <row r="17284" spans="2:3" x14ac:dyDescent="0.3">
      <c r="B17284" s="4" t="s">
        <v>3629</v>
      </c>
      <c r="C17284" s="5">
        <v>0</v>
      </c>
    </row>
    <row r="17285" spans="2:3" x14ac:dyDescent="0.3">
      <c r="B17285" s="4" t="s">
        <v>2822</v>
      </c>
      <c r="C17285" s="5">
        <v>0</v>
      </c>
    </row>
    <row r="17286" spans="2:3" x14ac:dyDescent="0.3">
      <c r="B17286" s="4" t="s">
        <v>2254</v>
      </c>
      <c r="C17286" s="5">
        <v>0</v>
      </c>
    </row>
    <row r="17287" spans="2:3" x14ac:dyDescent="0.3">
      <c r="B17287" s="4" t="s">
        <v>2328</v>
      </c>
      <c r="C17287" s="5">
        <v>0</v>
      </c>
    </row>
    <row r="17288" spans="2:3" x14ac:dyDescent="0.3">
      <c r="B17288" s="4" t="s">
        <v>2734</v>
      </c>
      <c r="C17288" s="5">
        <v>0</v>
      </c>
    </row>
    <row r="17289" spans="2:3" x14ac:dyDescent="0.3">
      <c r="B17289" s="4" t="s">
        <v>3654</v>
      </c>
      <c r="C17289" s="5">
        <v>0</v>
      </c>
    </row>
    <row r="17290" spans="2:3" x14ac:dyDescent="0.3">
      <c r="B17290" s="4" t="s">
        <v>3370</v>
      </c>
      <c r="C17290" s="5">
        <v>0</v>
      </c>
    </row>
    <row r="17291" spans="2:3" x14ac:dyDescent="0.3">
      <c r="B17291" s="4" t="s">
        <v>2267</v>
      </c>
      <c r="C17291" s="5">
        <v>0</v>
      </c>
    </row>
    <row r="17292" spans="2:3" x14ac:dyDescent="0.3">
      <c r="B17292" s="4" t="s">
        <v>2646</v>
      </c>
      <c r="C17292" s="5">
        <v>0</v>
      </c>
    </row>
    <row r="17293" spans="2:3" x14ac:dyDescent="0.3">
      <c r="B17293" s="4" t="s">
        <v>3658</v>
      </c>
      <c r="C17293" s="5">
        <v>0</v>
      </c>
    </row>
    <row r="17294" spans="2:3" x14ac:dyDescent="0.3">
      <c r="B17294" s="4" t="s">
        <v>3386</v>
      </c>
      <c r="C17294" s="5">
        <v>0</v>
      </c>
    </row>
    <row r="17295" spans="2:3" x14ac:dyDescent="0.3">
      <c r="B17295" s="4" t="s">
        <v>3116</v>
      </c>
      <c r="C17295" s="5">
        <v>0</v>
      </c>
    </row>
    <row r="17296" spans="2:3" x14ac:dyDescent="0.3">
      <c r="B17296" s="4" t="s">
        <v>3394</v>
      </c>
      <c r="C17296" s="5">
        <v>0</v>
      </c>
    </row>
    <row r="17297" spans="2:3" x14ac:dyDescent="0.3">
      <c r="B17297" s="4" t="s">
        <v>2411</v>
      </c>
      <c r="C17297" s="5">
        <v>0</v>
      </c>
    </row>
    <row r="17298" spans="2:3" x14ac:dyDescent="0.3">
      <c r="B17298" s="4" t="s">
        <v>2504</v>
      </c>
      <c r="C17298" s="5">
        <v>0</v>
      </c>
    </row>
    <row r="17299" spans="2:3" x14ac:dyDescent="0.3">
      <c r="B17299" s="4" t="s">
        <v>2825</v>
      </c>
      <c r="C17299" s="5">
        <v>0</v>
      </c>
    </row>
    <row r="17300" spans="2:3" x14ac:dyDescent="0.3">
      <c r="B17300" s="4" t="s">
        <v>2507</v>
      </c>
      <c r="C17300" s="5">
        <v>0</v>
      </c>
    </row>
    <row r="17301" spans="2:3" x14ac:dyDescent="0.3">
      <c r="B17301" s="4" t="s">
        <v>3119</v>
      </c>
      <c r="C17301" s="5">
        <v>0</v>
      </c>
    </row>
    <row r="17302" spans="2:3" x14ac:dyDescent="0.3">
      <c r="B17302" s="4" t="s">
        <v>2510</v>
      </c>
      <c r="C17302" s="5">
        <v>0</v>
      </c>
    </row>
    <row r="17303" spans="2:3" x14ac:dyDescent="0.3">
      <c r="B17303" s="4" t="s">
        <v>3120</v>
      </c>
      <c r="C17303" s="5">
        <v>0</v>
      </c>
    </row>
    <row r="17304" spans="2:3" x14ac:dyDescent="0.3">
      <c r="B17304" s="4" t="s">
        <v>2193</v>
      </c>
      <c r="C17304" s="5">
        <v>0</v>
      </c>
    </row>
    <row r="17305" spans="2:3" x14ac:dyDescent="0.3">
      <c r="B17305" s="4" t="s">
        <v>2826</v>
      </c>
      <c r="C17305" s="5">
        <v>0</v>
      </c>
    </row>
    <row r="17306" spans="2:3" x14ac:dyDescent="0.3">
      <c r="B17306" s="4" t="s">
        <v>2965</v>
      </c>
      <c r="C17306" s="5">
        <v>0</v>
      </c>
    </row>
    <row r="17307" spans="2:3" x14ac:dyDescent="0.3">
      <c r="B17307" s="4" t="s">
        <v>2827</v>
      </c>
      <c r="C17307" s="5">
        <v>0</v>
      </c>
    </row>
    <row r="17308" spans="2:3" x14ac:dyDescent="0.3">
      <c r="B17308" s="4" t="s">
        <v>2969</v>
      </c>
      <c r="C17308" s="5">
        <v>0</v>
      </c>
    </row>
    <row r="17309" spans="2:3" x14ac:dyDescent="0.3">
      <c r="B17309" s="4" t="s">
        <v>2329</v>
      </c>
      <c r="C17309" s="5">
        <v>0</v>
      </c>
    </row>
    <row r="17310" spans="2:3" x14ac:dyDescent="0.3">
      <c r="B17310" s="4" t="s">
        <v>3450</v>
      </c>
      <c r="C17310" s="5">
        <v>0</v>
      </c>
    </row>
    <row r="17311" spans="2:3" x14ac:dyDescent="0.3">
      <c r="B17311" s="4" t="s">
        <v>2296</v>
      </c>
      <c r="C17311" s="5">
        <v>0</v>
      </c>
    </row>
    <row r="17312" spans="2:3" x14ac:dyDescent="0.3">
      <c r="B17312" s="4" t="s">
        <v>3458</v>
      </c>
      <c r="C17312" s="5">
        <v>0</v>
      </c>
    </row>
    <row r="17313" spans="2:3" x14ac:dyDescent="0.3">
      <c r="B17313" s="4" t="s">
        <v>2213</v>
      </c>
      <c r="C17313" s="5">
        <v>0</v>
      </c>
    </row>
    <row r="17314" spans="2:3" x14ac:dyDescent="0.3">
      <c r="B17314" s="4" t="s">
        <v>3466</v>
      </c>
      <c r="C17314" s="5">
        <v>0</v>
      </c>
    </row>
    <row r="17315" spans="2:3" x14ac:dyDescent="0.3">
      <c r="B17315" s="4" t="s">
        <v>2330</v>
      </c>
      <c r="C17315" s="5">
        <v>0</v>
      </c>
    </row>
    <row r="17316" spans="2:3" x14ac:dyDescent="0.3">
      <c r="B17316" s="4" t="s">
        <v>2314</v>
      </c>
      <c r="C17316" s="5">
        <v>0</v>
      </c>
    </row>
    <row r="17317" spans="2:3" x14ac:dyDescent="0.3">
      <c r="B17317" s="4" t="s">
        <v>2161</v>
      </c>
      <c r="C17317" s="5">
        <v>0</v>
      </c>
    </row>
    <row r="17318" spans="2:3" x14ac:dyDescent="0.3">
      <c r="B17318" s="4" t="s">
        <v>2659</v>
      </c>
      <c r="C17318" s="5">
        <v>0</v>
      </c>
    </row>
    <row r="17319" spans="2:3" x14ac:dyDescent="0.3">
      <c r="B17319" s="4" t="s">
        <v>2416</v>
      </c>
      <c r="C17319" s="5">
        <v>0</v>
      </c>
    </row>
    <row r="17320" spans="2:3" x14ac:dyDescent="0.3">
      <c r="B17320" s="4" t="s">
        <v>3490</v>
      </c>
      <c r="C17320" s="5">
        <v>0</v>
      </c>
    </row>
    <row r="17321" spans="2:3" x14ac:dyDescent="0.3">
      <c r="B17321" s="4" t="s">
        <v>2417</v>
      </c>
      <c r="C17321" s="5">
        <v>0</v>
      </c>
    </row>
    <row r="17322" spans="2:3" x14ac:dyDescent="0.3">
      <c r="B17322" s="4" t="s">
        <v>3498</v>
      </c>
      <c r="C17322" s="5">
        <v>0</v>
      </c>
    </row>
    <row r="17323" spans="2:3" x14ac:dyDescent="0.3">
      <c r="B17323" s="4" t="s">
        <v>2832</v>
      </c>
      <c r="C17323" s="5">
        <v>0</v>
      </c>
    </row>
    <row r="17324" spans="2:3" x14ac:dyDescent="0.3">
      <c r="B17324" s="4" t="s">
        <v>3506</v>
      </c>
      <c r="C17324" s="5">
        <v>0</v>
      </c>
    </row>
    <row r="17325" spans="2:3" x14ac:dyDescent="0.3">
      <c r="B17325" s="4" t="s">
        <v>2134</v>
      </c>
      <c r="C17325" s="5">
        <v>0</v>
      </c>
    </row>
    <row r="17326" spans="2:3" x14ac:dyDescent="0.3">
      <c r="B17326" s="4" t="s">
        <v>3514</v>
      </c>
      <c r="C17326" s="5">
        <v>0</v>
      </c>
    </row>
    <row r="17327" spans="2:3" x14ac:dyDescent="0.3">
      <c r="B17327" s="4" t="s">
        <v>2419</v>
      </c>
      <c r="C17327" s="5">
        <v>0</v>
      </c>
    </row>
    <row r="17328" spans="2:3" x14ac:dyDescent="0.3">
      <c r="B17328" s="4" t="s">
        <v>2769</v>
      </c>
      <c r="C17328" s="5">
        <v>0</v>
      </c>
    </row>
    <row r="17329" spans="2:3" x14ac:dyDescent="0.3">
      <c r="B17329" s="4" t="s">
        <v>2627</v>
      </c>
      <c r="C17329" s="5">
        <v>0</v>
      </c>
    </row>
    <row r="17330" spans="2:3" x14ac:dyDescent="0.3">
      <c r="B17330" s="4" t="s">
        <v>3530</v>
      </c>
      <c r="C17330" s="5">
        <v>0</v>
      </c>
    </row>
    <row r="17331" spans="2:3" x14ac:dyDescent="0.3">
      <c r="B17331" s="4" t="s">
        <v>3134</v>
      </c>
      <c r="C17331" s="5">
        <v>0</v>
      </c>
    </row>
    <row r="17332" spans="2:3" x14ac:dyDescent="0.3">
      <c r="B17332" s="4" t="s">
        <v>3538</v>
      </c>
      <c r="C17332" s="5">
        <v>0</v>
      </c>
    </row>
    <row r="17333" spans="2:3" x14ac:dyDescent="0.3">
      <c r="B17333" s="4" t="s">
        <v>2834</v>
      </c>
      <c r="C17333" s="5">
        <v>0</v>
      </c>
    </row>
    <row r="17334" spans="2:3" x14ac:dyDescent="0.3">
      <c r="B17334" s="4" t="s">
        <v>3018</v>
      </c>
      <c r="C17334" s="5">
        <v>0</v>
      </c>
    </row>
    <row r="17335" spans="2:3" x14ac:dyDescent="0.3">
      <c r="B17335" s="4" t="s">
        <v>3136</v>
      </c>
      <c r="C17335" s="5">
        <v>0</v>
      </c>
    </row>
    <row r="17336" spans="2:3" x14ac:dyDescent="0.3">
      <c r="B17336" s="4" t="s">
        <v>2774</v>
      </c>
      <c r="C17336" s="5">
        <v>0</v>
      </c>
    </row>
    <row r="17337" spans="2:3" x14ac:dyDescent="0.3">
      <c r="B17337" s="4" t="s">
        <v>3137</v>
      </c>
      <c r="C17337" s="5">
        <v>0</v>
      </c>
    </row>
    <row r="17338" spans="2:3" x14ac:dyDescent="0.3">
      <c r="B17338" s="4" t="s">
        <v>3562</v>
      </c>
      <c r="C17338" s="5">
        <v>0</v>
      </c>
    </row>
    <row r="17339" spans="2:3" x14ac:dyDescent="0.3">
      <c r="B17339" s="4" t="s">
        <v>2587</v>
      </c>
      <c r="C17339" s="5">
        <v>0</v>
      </c>
    </row>
    <row r="17340" spans="2:3" x14ac:dyDescent="0.3">
      <c r="B17340" s="4" t="s">
        <v>2245</v>
      </c>
      <c r="C17340" s="5">
        <v>0</v>
      </c>
    </row>
    <row r="17341" spans="2:3" x14ac:dyDescent="0.3">
      <c r="B17341" s="4" t="s">
        <v>2332</v>
      </c>
      <c r="C17341" s="5">
        <v>0</v>
      </c>
    </row>
    <row r="17342" spans="2:3" x14ac:dyDescent="0.3">
      <c r="B17342" s="4" t="s">
        <v>2548</v>
      </c>
      <c r="C17342" s="5">
        <v>0</v>
      </c>
    </row>
    <row r="17343" spans="2:3" x14ac:dyDescent="0.3">
      <c r="B17343" s="4" t="s">
        <v>2694</v>
      </c>
      <c r="C17343" s="5">
        <v>0</v>
      </c>
    </row>
    <row r="17344" spans="2:3" x14ac:dyDescent="0.3">
      <c r="B17344" s="4" t="s">
        <v>3079</v>
      </c>
      <c r="C17344" s="5">
        <v>0</v>
      </c>
    </row>
    <row r="17345" spans="2:3" x14ac:dyDescent="0.3">
      <c r="B17345" s="4" t="s">
        <v>3141</v>
      </c>
      <c r="C17345" s="5">
        <v>0</v>
      </c>
    </row>
    <row r="17346" spans="2:3" x14ac:dyDescent="0.3">
      <c r="B17346" s="4" t="s">
        <v>2247</v>
      </c>
      <c r="C17346" s="5">
        <v>0</v>
      </c>
    </row>
    <row r="17347" spans="2:3" x14ac:dyDescent="0.3">
      <c r="B17347" s="4" t="s">
        <v>3142</v>
      </c>
      <c r="C17347" s="5">
        <v>0</v>
      </c>
    </row>
    <row r="17348" spans="2:3" x14ac:dyDescent="0.3">
      <c r="B17348" s="4" t="s">
        <v>2555</v>
      </c>
      <c r="C17348" s="5">
        <v>0</v>
      </c>
    </row>
    <row r="17349" spans="2:3" x14ac:dyDescent="0.3">
      <c r="B17349" s="4" t="s">
        <v>3143</v>
      </c>
      <c r="C17349" s="5">
        <v>0</v>
      </c>
    </row>
    <row r="17350" spans="2:3" x14ac:dyDescent="0.3">
      <c r="B17350" s="4" t="s">
        <v>3625</v>
      </c>
      <c r="C17350" s="5">
        <v>0</v>
      </c>
    </row>
    <row r="17351" spans="2:3" x14ac:dyDescent="0.3">
      <c r="B17351" s="4" t="s">
        <v>2422</v>
      </c>
      <c r="C17351" s="5">
        <v>0</v>
      </c>
    </row>
    <row r="17352" spans="2:3" x14ac:dyDescent="0.3">
      <c r="B17352" s="4" t="s">
        <v>2252</v>
      </c>
      <c r="C17352" s="5">
        <v>0</v>
      </c>
    </row>
    <row r="17353" spans="2:3" x14ac:dyDescent="0.3">
      <c r="B17353" s="4" t="s">
        <v>3145</v>
      </c>
      <c r="C17353" s="5">
        <v>0</v>
      </c>
    </row>
    <row r="17354" spans="2:3" x14ac:dyDescent="0.3">
      <c r="B17354" s="4" t="s">
        <v>2275</v>
      </c>
      <c r="C17354" s="5">
        <v>0</v>
      </c>
    </row>
    <row r="17355" spans="2:3" x14ac:dyDescent="0.3">
      <c r="B17355" s="4" t="s">
        <v>2423</v>
      </c>
      <c r="C17355" s="5">
        <v>0</v>
      </c>
    </row>
    <row r="17356" spans="2:3" x14ac:dyDescent="0.3">
      <c r="B17356" s="4" t="s">
        <v>3356</v>
      </c>
      <c r="C17356" s="5">
        <v>0</v>
      </c>
    </row>
    <row r="17357" spans="2:3" x14ac:dyDescent="0.3">
      <c r="B17357" s="4" t="s">
        <v>2334</v>
      </c>
      <c r="C17357" s="5">
        <v>0</v>
      </c>
    </row>
    <row r="17358" spans="2:3" x14ac:dyDescent="0.3">
      <c r="B17358" s="4" t="s">
        <v>3360</v>
      </c>
      <c r="C17358" s="5">
        <v>0</v>
      </c>
    </row>
    <row r="17359" spans="2:3" x14ac:dyDescent="0.3">
      <c r="B17359" s="4" t="s">
        <v>3148</v>
      </c>
      <c r="C17359" s="5">
        <v>0</v>
      </c>
    </row>
    <row r="17360" spans="2:3" x14ac:dyDescent="0.3">
      <c r="B17360" s="4" t="s">
        <v>3364</v>
      </c>
      <c r="C17360" s="5">
        <v>0</v>
      </c>
    </row>
    <row r="17361" spans="2:3" x14ac:dyDescent="0.3">
      <c r="B17361" s="4" t="s">
        <v>2839</v>
      </c>
      <c r="C17361" s="5">
        <v>0</v>
      </c>
    </row>
    <row r="17362" spans="2:3" x14ac:dyDescent="0.3">
      <c r="B17362" s="4" t="s">
        <v>2495</v>
      </c>
      <c r="C17362" s="5">
        <v>0</v>
      </c>
    </row>
    <row r="17363" spans="2:3" x14ac:dyDescent="0.3">
      <c r="B17363" s="4" t="s">
        <v>2131</v>
      </c>
      <c r="C17363" s="5">
        <v>0</v>
      </c>
    </row>
    <row r="17364" spans="2:3" x14ac:dyDescent="0.3">
      <c r="B17364" s="4" t="s">
        <v>2935</v>
      </c>
      <c r="C17364" s="5">
        <v>0</v>
      </c>
    </row>
    <row r="17365" spans="2:3" x14ac:dyDescent="0.3">
      <c r="B17365" s="4" t="s">
        <v>3151</v>
      </c>
      <c r="C17365" s="5">
        <v>0</v>
      </c>
    </row>
    <row r="17366" spans="2:3" x14ac:dyDescent="0.3">
      <c r="B17366" s="4" t="s">
        <v>2498</v>
      </c>
      <c r="C17366" s="5">
        <v>0</v>
      </c>
    </row>
    <row r="17367" spans="2:3" x14ac:dyDescent="0.3">
      <c r="B17367" s="4" t="s">
        <v>2695</v>
      </c>
      <c r="C17367" s="5">
        <v>0</v>
      </c>
    </row>
    <row r="17368" spans="2:3" x14ac:dyDescent="0.3">
      <c r="B17368" s="4" t="s">
        <v>2940</v>
      </c>
      <c r="C17368" s="5">
        <v>0</v>
      </c>
    </row>
    <row r="17369" spans="2:3" x14ac:dyDescent="0.3">
      <c r="B17369" s="4" t="s">
        <v>2425</v>
      </c>
      <c r="C17369" s="5">
        <v>0</v>
      </c>
    </row>
    <row r="17370" spans="2:3" x14ac:dyDescent="0.3">
      <c r="B17370" s="4" t="s">
        <v>2648</v>
      </c>
      <c r="C17370" s="5">
        <v>0</v>
      </c>
    </row>
    <row r="17371" spans="2:3" x14ac:dyDescent="0.3">
      <c r="B17371" s="4" t="s">
        <v>3154</v>
      </c>
      <c r="C17371" s="5">
        <v>0</v>
      </c>
    </row>
    <row r="17372" spans="2:3" x14ac:dyDescent="0.3">
      <c r="B17372" s="4" t="s">
        <v>2500</v>
      </c>
      <c r="C17372" s="5">
        <v>0</v>
      </c>
    </row>
    <row r="17373" spans="2:3" x14ac:dyDescent="0.3">
      <c r="B17373" s="4" t="s">
        <v>3155</v>
      </c>
      <c r="C17373" s="5">
        <v>0</v>
      </c>
    </row>
    <row r="17374" spans="2:3" x14ac:dyDescent="0.3">
      <c r="B17374" s="4" t="s">
        <v>2946</v>
      </c>
      <c r="C17374" s="5">
        <v>0</v>
      </c>
    </row>
    <row r="17375" spans="2:3" x14ac:dyDescent="0.3">
      <c r="B17375" s="4" t="s">
        <v>3156</v>
      </c>
      <c r="C17375" s="5">
        <v>0</v>
      </c>
    </row>
    <row r="17376" spans="2:3" x14ac:dyDescent="0.3">
      <c r="B17376" s="4" t="s">
        <v>2502</v>
      </c>
      <c r="C17376" s="5">
        <v>0</v>
      </c>
    </row>
    <row r="17377" spans="2:3" x14ac:dyDescent="0.3">
      <c r="B17377" s="4" t="s">
        <v>2336</v>
      </c>
      <c r="C17377" s="5">
        <v>0</v>
      </c>
    </row>
    <row r="17378" spans="2:3" x14ac:dyDescent="0.3">
      <c r="B17378" s="4" t="s">
        <v>3400</v>
      </c>
      <c r="C17378" s="5">
        <v>0</v>
      </c>
    </row>
    <row r="17379" spans="2:3" x14ac:dyDescent="0.3">
      <c r="B17379" s="4" t="s">
        <v>2629</v>
      </c>
      <c r="C17379" s="5">
        <v>0</v>
      </c>
    </row>
    <row r="17380" spans="2:3" x14ac:dyDescent="0.3">
      <c r="B17380" s="4" t="s">
        <v>3404</v>
      </c>
      <c r="C17380" s="5">
        <v>0</v>
      </c>
    </row>
    <row r="17381" spans="2:3" x14ac:dyDescent="0.3">
      <c r="B17381" s="4" t="s">
        <v>2426</v>
      </c>
      <c r="C17381" s="5">
        <v>0</v>
      </c>
    </row>
    <row r="17382" spans="2:3" x14ac:dyDescent="0.3">
      <c r="B17382" s="4" t="s">
        <v>3408</v>
      </c>
      <c r="C17382" s="5">
        <v>0</v>
      </c>
    </row>
    <row r="17383" spans="2:3" x14ac:dyDescent="0.3">
      <c r="B17383" s="4" t="s">
        <v>2427</v>
      </c>
      <c r="C17383" s="5">
        <v>0</v>
      </c>
    </row>
    <row r="17384" spans="2:3" x14ac:dyDescent="0.3">
      <c r="B17384" s="4" t="s">
        <v>2234</v>
      </c>
      <c r="C17384" s="5">
        <v>0</v>
      </c>
    </row>
    <row r="17385" spans="2:3" x14ac:dyDescent="0.3">
      <c r="B17385" s="4" t="s">
        <v>3061</v>
      </c>
      <c r="C17385" s="5">
        <v>0</v>
      </c>
    </row>
    <row r="17386" spans="2:3" x14ac:dyDescent="0.3">
      <c r="B17386" s="4" t="s">
        <v>2747</v>
      </c>
      <c r="C17386" s="5">
        <v>0</v>
      </c>
    </row>
    <row r="17387" spans="2:3" x14ac:dyDescent="0.3">
      <c r="B17387" s="4" t="s">
        <v>2845</v>
      </c>
      <c r="C17387" s="5">
        <v>0</v>
      </c>
    </row>
    <row r="17388" spans="2:3" x14ac:dyDescent="0.3">
      <c r="B17388" s="4" t="s">
        <v>2957</v>
      </c>
      <c r="C17388" s="5">
        <v>0</v>
      </c>
    </row>
    <row r="17389" spans="2:3" x14ac:dyDescent="0.3">
      <c r="B17389" s="4" t="s">
        <v>2428</v>
      </c>
      <c r="C17389" s="5">
        <v>0</v>
      </c>
    </row>
    <row r="17390" spans="2:3" x14ac:dyDescent="0.3">
      <c r="B17390" s="4" t="s">
        <v>3424</v>
      </c>
      <c r="C17390" s="5">
        <v>0</v>
      </c>
    </row>
    <row r="17391" spans="2:3" x14ac:dyDescent="0.3">
      <c r="B17391" s="4" t="s">
        <v>3164</v>
      </c>
      <c r="C17391" s="5">
        <v>0</v>
      </c>
    </row>
    <row r="17392" spans="2:3" x14ac:dyDescent="0.3">
      <c r="B17392" s="4" t="s">
        <v>2654</v>
      </c>
      <c r="C17392" s="5">
        <v>0</v>
      </c>
    </row>
    <row r="17393" spans="2:3" x14ac:dyDescent="0.3">
      <c r="B17393" s="4" t="s">
        <v>2631</v>
      </c>
      <c r="C17393" s="5">
        <v>0</v>
      </c>
    </row>
    <row r="17394" spans="2:3" x14ac:dyDescent="0.3">
      <c r="B17394" s="4" t="s">
        <v>3432</v>
      </c>
      <c r="C17394" s="5">
        <v>0</v>
      </c>
    </row>
    <row r="17395" spans="2:3" x14ac:dyDescent="0.3">
      <c r="B17395" s="4" t="s">
        <v>3166</v>
      </c>
      <c r="C17395" s="5">
        <v>0</v>
      </c>
    </row>
    <row r="17396" spans="2:3" x14ac:dyDescent="0.3">
      <c r="B17396" s="4" t="s">
        <v>2515</v>
      </c>
      <c r="C17396" s="5">
        <v>0</v>
      </c>
    </row>
    <row r="17397" spans="2:3" x14ac:dyDescent="0.3">
      <c r="B17397" s="4" t="s">
        <v>3167</v>
      </c>
      <c r="C17397" s="5">
        <v>0</v>
      </c>
    </row>
    <row r="17398" spans="2:3" x14ac:dyDescent="0.3">
      <c r="B17398" s="4" t="s">
        <v>2284</v>
      </c>
      <c r="C17398" s="5">
        <v>0</v>
      </c>
    </row>
    <row r="17399" spans="2:3" x14ac:dyDescent="0.3">
      <c r="B17399" s="4" t="s">
        <v>2215</v>
      </c>
      <c r="C17399" s="5">
        <v>0</v>
      </c>
    </row>
    <row r="17400" spans="2:3" x14ac:dyDescent="0.3">
      <c r="B17400" s="4" t="s">
        <v>2194</v>
      </c>
      <c r="C17400" s="5">
        <v>0</v>
      </c>
    </row>
    <row r="17401" spans="2:3" x14ac:dyDescent="0.3">
      <c r="B17401" s="4" t="s">
        <v>2847</v>
      </c>
      <c r="C17401" s="5">
        <v>0</v>
      </c>
    </row>
    <row r="17402" spans="2:3" x14ac:dyDescent="0.3">
      <c r="B17402" s="4" t="s">
        <v>2195</v>
      </c>
      <c r="C17402" s="5">
        <v>0</v>
      </c>
    </row>
    <row r="17403" spans="2:3" x14ac:dyDescent="0.3">
      <c r="B17403" s="4" t="s">
        <v>2132</v>
      </c>
      <c r="C17403" s="5">
        <v>0</v>
      </c>
    </row>
    <row r="17404" spans="2:3" x14ac:dyDescent="0.3">
      <c r="B17404" s="4" t="s">
        <v>2313</v>
      </c>
      <c r="C17404" s="5">
        <v>0</v>
      </c>
    </row>
    <row r="17405" spans="2:3" x14ac:dyDescent="0.3">
      <c r="B17405" s="4" t="s">
        <v>3171</v>
      </c>
      <c r="C17405" s="5">
        <v>0</v>
      </c>
    </row>
    <row r="17406" spans="2:3" x14ac:dyDescent="0.3">
      <c r="B17406" s="4" t="s">
        <v>2574</v>
      </c>
      <c r="C17406" s="5">
        <v>0</v>
      </c>
    </row>
    <row r="17407" spans="2:3" x14ac:dyDescent="0.3">
      <c r="B17407" s="4" t="s">
        <v>2431</v>
      </c>
      <c r="C17407" s="5">
        <v>0</v>
      </c>
    </row>
    <row r="17408" spans="2:3" x14ac:dyDescent="0.3">
      <c r="B17408" s="4" t="s">
        <v>3460</v>
      </c>
      <c r="C17408" s="5">
        <v>0</v>
      </c>
    </row>
    <row r="17409" spans="2:3" x14ac:dyDescent="0.3">
      <c r="B17409" s="4" t="s">
        <v>2849</v>
      </c>
      <c r="C17409" s="5">
        <v>0</v>
      </c>
    </row>
    <row r="17410" spans="2:3" x14ac:dyDescent="0.3">
      <c r="B17410" s="4" t="s">
        <v>2196</v>
      </c>
      <c r="C17410" s="5">
        <v>0</v>
      </c>
    </row>
    <row r="17411" spans="2:3" x14ac:dyDescent="0.3">
      <c r="B17411" s="4" t="s">
        <v>3174</v>
      </c>
      <c r="C17411" s="5">
        <v>0</v>
      </c>
    </row>
    <row r="17412" spans="2:3" x14ac:dyDescent="0.3">
      <c r="B17412" s="4" t="s">
        <v>2197</v>
      </c>
      <c r="C17412" s="5">
        <v>0</v>
      </c>
    </row>
    <row r="17413" spans="2:3" x14ac:dyDescent="0.3">
      <c r="B17413" s="4" t="s">
        <v>2699</v>
      </c>
      <c r="C17413" s="5">
        <v>0</v>
      </c>
    </row>
    <row r="17414" spans="2:3" x14ac:dyDescent="0.3">
      <c r="B17414" s="4" t="s">
        <v>2985</v>
      </c>
      <c r="C17414" s="5">
        <v>0</v>
      </c>
    </row>
    <row r="17415" spans="2:3" x14ac:dyDescent="0.3">
      <c r="B17415" s="4" t="s">
        <v>3176</v>
      </c>
      <c r="C17415" s="5">
        <v>0</v>
      </c>
    </row>
    <row r="17416" spans="2:3" x14ac:dyDescent="0.3">
      <c r="B17416" s="4" t="s">
        <v>3476</v>
      </c>
      <c r="C17416" s="5">
        <v>0</v>
      </c>
    </row>
    <row r="17417" spans="2:3" x14ac:dyDescent="0.3">
      <c r="B17417" s="4" t="s">
        <v>3177</v>
      </c>
      <c r="C17417" s="5">
        <v>0</v>
      </c>
    </row>
    <row r="17418" spans="2:3" x14ac:dyDescent="0.3">
      <c r="B17418" s="4" t="s">
        <v>2990</v>
      </c>
      <c r="C17418" s="5">
        <v>0</v>
      </c>
    </row>
    <row r="17419" spans="2:3" x14ac:dyDescent="0.3">
      <c r="B17419" s="4" t="s">
        <v>2340</v>
      </c>
      <c r="C17419" s="5">
        <v>0</v>
      </c>
    </row>
    <row r="17420" spans="2:3" x14ac:dyDescent="0.3">
      <c r="B17420" s="4" t="s">
        <v>2660</v>
      </c>
      <c r="C17420" s="5">
        <v>0</v>
      </c>
    </row>
    <row r="17421" spans="2:3" x14ac:dyDescent="0.3">
      <c r="B17421" s="4" t="s">
        <v>3179</v>
      </c>
      <c r="C17421" s="5">
        <v>0</v>
      </c>
    </row>
    <row r="17422" spans="2:3" x14ac:dyDescent="0.3">
      <c r="B17422" s="4" t="s">
        <v>3488</v>
      </c>
      <c r="C17422" s="5">
        <v>0</v>
      </c>
    </row>
    <row r="17423" spans="2:3" x14ac:dyDescent="0.3">
      <c r="B17423" s="4" t="s">
        <v>2138</v>
      </c>
      <c r="C17423" s="5">
        <v>0</v>
      </c>
    </row>
    <row r="17424" spans="2:3" x14ac:dyDescent="0.3">
      <c r="B17424" s="4" t="s">
        <v>3492</v>
      </c>
      <c r="C17424" s="5">
        <v>0</v>
      </c>
    </row>
    <row r="17425" spans="2:3" x14ac:dyDescent="0.3">
      <c r="B17425" s="4" t="s">
        <v>3181</v>
      </c>
      <c r="C17425" s="5">
        <v>0</v>
      </c>
    </row>
    <row r="17426" spans="2:3" x14ac:dyDescent="0.3">
      <c r="B17426" s="4" t="s">
        <v>2999</v>
      </c>
      <c r="C17426" s="5">
        <v>0</v>
      </c>
    </row>
    <row r="17427" spans="2:3" x14ac:dyDescent="0.3">
      <c r="B17427" s="4" t="s">
        <v>3182</v>
      </c>
      <c r="C17427" s="5">
        <v>0</v>
      </c>
    </row>
    <row r="17428" spans="2:3" x14ac:dyDescent="0.3">
      <c r="B17428" s="4" t="s">
        <v>3001</v>
      </c>
      <c r="C17428" s="5">
        <v>0</v>
      </c>
    </row>
    <row r="17429" spans="2:3" x14ac:dyDescent="0.3">
      <c r="B17429" s="4" t="s">
        <v>2853</v>
      </c>
      <c r="C17429" s="5">
        <v>0</v>
      </c>
    </row>
    <row r="17430" spans="2:3" x14ac:dyDescent="0.3">
      <c r="B17430" s="4" t="s">
        <v>3504</v>
      </c>
      <c r="C17430" s="5">
        <v>0</v>
      </c>
    </row>
    <row r="17431" spans="2:3" x14ac:dyDescent="0.3">
      <c r="B17431" s="4" t="s">
        <v>2433</v>
      </c>
      <c r="C17431" s="5">
        <v>0</v>
      </c>
    </row>
    <row r="17432" spans="2:3" x14ac:dyDescent="0.3">
      <c r="B17432" s="4" t="s">
        <v>2136</v>
      </c>
      <c r="C17432" s="5">
        <v>0</v>
      </c>
    </row>
    <row r="17433" spans="2:3" x14ac:dyDescent="0.3">
      <c r="B17433" s="4" t="s">
        <v>2298</v>
      </c>
      <c r="C17433" s="5">
        <v>0</v>
      </c>
    </row>
    <row r="17434" spans="2:3" x14ac:dyDescent="0.3">
      <c r="B17434" s="4" t="s">
        <v>2287</v>
      </c>
      <c r="C17434" s="5">
        <v>0</v>
      </c>
    </row>
    <row r="17435" spans="2:3" x14ac:dyDescent="0.3">
      <c r="B17435" s="4" t="s">
        <v>2165</v>
      </c>
      <c r="C17435" s="5">
        <v>0</v>
      </c>
    </row>
    <row r="17436" spans="2:3" x14ac:dyDescent="0.3">
      <c r="B17436" s="4" t="s">
        <v>3012</v>
      </c>
      <c r="C17436" s="5">
        <v>0</v>
      </c>
    </row>
    <row r="17437" spans="2:3" x14ac:dyDescent="0.3">
      <c r="B17437" s="4" t="s">
        <v>2434</v>
      </c>
      <c r="C17437" s="5">
        <v>0</v>
      </c>
    </row>
    <row r="17438" spans="2:3" x14ac:dyDescent="0.3">
      <c r="B17438" s="4" t="s">
        <v>3520</v>
      </c>
      <c r="C17438" s="5">
        <v>0</v>
      </c>
    </row>
    <row r="17439" spans="2:3" x14ac:dyDescent="0.3">
      <c r="B17439" s="4" t="s">
        <v>2856</v>
      </c>
      <c r="C17439" s="5">
        <v>0</v>
      </c>
    </row>
    <row r="17440" spans="2:3" x14ac:dyDescent="0.3">
      <c r="B17440" s="4" t="s">
        <v>3524</v>
      </c>
      <c r="C17440" s="5">
        <v>0</v>
      </c>
    </row>
    <row r="17441" spans="2:3" x14ac:dyDescent="0.3">
      <c r="B17441" s="4" t="s">
        <v>2857</v>
      </c>
      <c r="C17441" s="5">
        <v>0</v>
      </c>
    </row>
    <row r="17442" spans="2:3" x14ac:dyDescent="0.3">
      <c r="B17442" s="4" t="s">
        <v>3528</v>
      </c>
      <c r="C17442" s="5">
        <v>0</v>
      </c>
    </row>
    <row r="17443" spans="2:3" x14ac:dyDescent="0.3">
      <c r="B17443" s="4" t="s">
        <v>3190</v>
      </c>
      <c r="C17443" s="5">
        <v>0</v>
      </c>
    </row>
    <row r="17444" spans="2:3" x14ac:dyDescent="0.3">
      <c r="B17444" s="4" t="s">
        <v>2242</v>
      </c>
      <c r="C17444" s="5">
        <v>0</v>
      </c>
    </row>
    <row r="17445" spans="2:3" x14ac:dyDescent="0.3">
      <c r="B17445" s="4" t="s">
        <v>2342</v>
      </c>
      <c r="C17445" s="5">
        <v>0</v>
      </c>
    </row>
    <row r="17446" spans="2:3" x14ac:dyDescent="0.3">
      <c r="B17446" s="4" t="s">
        <v>2542</v>
      </c>
      <c r="C17446" s="5">
        <v>0</v>
      </c>
    </row>
    <row r="17447" spans="2:3" x14ac:dyDescent="0.3">
      <c r="B17447" s="4" t="s">
        <v>3192</v>
      </c>
      <c r="C17447" s="5">
        <v>0</v>
      </c>
    </row>
    <row r="17448" spans="2:3" x14ac:dyDescent="0.3">
      <c r="B17448" s="4" t="s">
        <v>3016</v>
      </c>
      <c r="C17448" s="5">
        <v>0</v>
      </c>
    </row>
    <row r="17449" spans="2:3" x14ac:dyDescent="0.3">
      <c r="B17449" s="4" t="s">
        <v>2217</v>
      </c>
      <c r="C17449" s="5">
        <v>0</v>
      </c>
    </row>
    <row r="17450" spans="2:3" x14ac:dyDescent="0.3">
      <c r="B17450" s="4" t="s">
        <v>3544</v>
      </c>
      <c r="C17450" s="5">
        <v>0</v>
      </c>
    </row>
    <row r="17451" spans="2:3" x14ac:dyDescent="0.3">
      <c r="B17451" s="4" t="s">
        <v>2183</v>
      </c>
      <c r="C17451" s="5">
        <v>0</v>
      </c>
    </row>
    <row r="17452" spans="2:3" x14ac:dyDescent="0.3">
      <c r="B17452" s="4" t="s">
        <v>2543</v>
      </c>
      <c r="C17452" s="5">
        <v>0</v>
      </c>
    </row>
    <row r="17453" spans="2:3" x14ac:dyDescent="0.3">
      <c r="B17453" s="4" t="s">
        <v>3195</v>
      </c>
      <c r="C17453" s="5">
        <v>0</v>
      </c>
    </row>
    <row r="17454" spans="2:3" x14ac:dyDescent="0.3">
      <c r="B17454" s="4" t="s">
        <v>3022</v>
      </c>
      <c r="C17454" s="5">
        <v>0</v>
      </c>
    </row>
    <row r="17455" spans="2:3" x14ac:dyDescent="0.3">
      <c r="B17455" s="4" t="s">
        <v>3196</v>
      </c>
      <c r="C17455" s="5">
        <v>0</v>
      </c>
    </row>
    <row r="17456" spans="2:3" x14ac:dyDescent="0.3">
      <c r="B17456" s="4" t="s">
        <v>3556</v>
      </c>
      <c r="C17456" s="5">
        <v>0</v>
      </c>
    </row>
    <row r="17457" spans="2:3" x14ac:dyDescent="0.3">
      <c r="B17457" s="4" t="s">
        <v>2703</v>
      </c>
      <c r="C17457" s="5">
        <v>0</v>
      </c>
    </row>
    <row r="17458" spans="2:3" x14ac:dyDescent="0.3">
      <c r="B17458" s="4" t="s">
        <v>3028</v>
      </c>
      <c r="C17458" s="5">
        <v>0</v>
      </c>
    </row>
    <row r="17459" spans="2:3" x14ac:dyDescent="0.3">
      <c r="B17459" s="4" t="s">
        <v>2861</v>
      </c>
      <c r="C17459" s="5">
        <v>0</v>
      </c>
    </row>
    <row r="17460" spans="2:3" x14ac:dyDescent="0.3">
      <c r="B17460" s="4" t="s">
        <v>3564</v>
      </c>
      <c r="C17460" s="5">
        <v>0</v>
      </c>
    </row>
    <row r="17461" spans="2:3" x14ac:dyDescent="0.3">
      <c r="B17461" s="4" t="s">
        <v>2862</v>
      </c>
      <c r="C17461" s="5">
        <v>0</v>
      </c>
    </row>
    <row r="17462" spans="2:3" x14ac:dyDescent="0.3">
      <c r="B17462" s="4" t="s">
        <v>3568</v>
      </c>
      <c r="C17462" s="5">
        <v>0</v>
      </c>
    </row>
    <row r="17463" spans="2:3" x14ac:dyDescent="0.3">
      <c r="B17463" s="4" t="s">
        <v>3200</v>
      </c>
      <c r="C17463" s="5">
        <v>0</v>
      </c>
    </row>
    <row r="17464" spans="2:3" x14ac:dyDescent="0.3">
      <c r="B17464" s="4" t="s">
        <v>2669</v>
      </c>
      <c r="C17464" s="5">
        <v>0</v>
      </c>
    </row>
    <row r="17465" spans="2:3" x14ac:dyDescent="0.3">
      <c r="B17465" s="4" t="s">
        <v>2863</v>
      </c>
      <c r="C17465" s="5">
        <v>0</v>
      </c>
    </row>
    <row r="17466" spans="2:3" x14ac:dyDescent="0.3">
      <c r="B17466" s="4" t="s">
        <v>3576</v>
      </c>
      <c r="C17466" s="5">
        <v>0</v>
      </c>
    </row>
    <row r="17467" spans="2:3" x14ac:dyDescent="0.3">
      <c r="B17467" s="4" t="s">
        <v>3202</v>
      </c>
      <c r="C17467" s="5">
        <v>0</v>
      </c>
    </row>
    <row r="17468" spans="2:3" x14ac:dyDescent="0.3">
      <c r="B17468" s="4" t="s">
        <v>2320</v>
      </c>
      <c r="C17468" s="5">
        <v>0</v>
      </c>
    </row>
    <row r="17469" spans="2:3" x14ac:dyDescent="0.3">
      <c r="B17469" s="4" t="s">
        <v>2864</v>
      </c>
      <c r="C17469" s="5">
        <v>0</v>
      </c>
    </row>
    <row r="17470" spans="2:3" x14ac:dyDescent="0.3">
      <c r="B17470" s="4" t="s">
        <v>2782</v>
      </c>
      <c r="C17470" s="5">
        <v>0</v>
      </c>
    </row>
    <row r="17471" spans="2:3" x14ac:dyDescent="0.3">
      <c r="B17471" s="4" t="s">
        <v>3204</v>
      </c>
      <c r="C17471" s="5">
        <v>0</v>
      </c>
    </row>
    <row r="17472" spans="2:3" x14ac:dyDescent="0.3">
      <c r="B17472" s="4" t="s">
        <v>3591</v>
      </c>
      <c r="C17472" s="5">
        <v>0</v>
      </c>
    </row>
    <row r="17473" spans="2:3" x14ac:dyDescent="0.3">
      <c r="B17473" s="4" t="s">
        <v>2634</v>
      </c>
      <c r="C17473" s="5">
        <v>0</v>
      </c>
    </row>
    <row r="17474" spans="2:3" x14ac:dyDescent="0.3">
      <c r="B17474" s="4" t="s">
        <v>3595</v>
      </c>
      <c r="C17474" s="5">
        <v>0</v>
      </c>
    </row>
    <row r="17475" spans="2:3" x14ac:dyDescent="0.3">
      <c r="B17475" s="4" t="s">
        <v>2440</v>
      </c>
      <c r="C17475" s="5">
        <v>0</v>
      </c>
    </row>
    <row r="17476" spans="2:3" x14ac:dyDescent="0.3">
      <c r="B17476" s="4" t="s">
        <v>3599</v>
      </c>
      <c r="C17476" s="5">
        <v>0</v>
      </c>
    </row>
    <row r="17477" spans="2:3" x14ac:dyDescent="0.3">
      <c r="B17477" s="4" t="s">
        <v>3068</v>
      </c>
      <c r="C17477" s="5">
        <v>0</v>
      </c>
    </row>
    <row r="17478" spans="2:3" x14ac:dyDescent="0.3">
      <c r="B17478" s="4" t="s">
        <v>3603</v>
      </c>
      <c r="C17478" s="5">
        <v>0</v>
      </c>
    </row>
    <row r="17479" spans="2:3" x14ac:dyDescent="0.3">
      <c r="B17479" s="4" t="s">
        <v>3069</v>
      </c>
      <c r="C17479" s="5">
        <v>0</v>
      </c>
    </row>
    <row r="17480" spans="2:3" x14ac:dyDescent="0.3">
      <c r="B17480" s="4" t="s">
        <v>2616</v>
      </c>
      <c r="C17480" s="5">
        <v>0</v>
      </c>
    </row>
    <row r="17481" spans="2:3" x14ac:dyDescent="0.3">
      <c r="B17481" s="4" t="s">
        <v>2599</v>
      </c>
      <c r="C17481" s="5">
        <v>0</v>
      </c>
    </row>
    <row r="17482" spans="2:3" x14ac:dyDescent="0.3">
      <c r="B17482" s="4" t="s">
        <v>2205</v>
      </c>
      <c r="C17482" s="5">
        <v>0</v>
      </c>
    </row>
    <row r="17483" spans="2:3" x14ac:dyDescent="0.3">
      <c r="B17483" s="4" t="s">
        <v>3210</v>
      </c>
      <c r="C17483" s="5">
        <v>0</v>
      </c>
    </row>
    <row r="17484" spans="2:3" x14ac:dyDescent="0.3">
      <c r="B17484" s="4" t="s">
        <v>3627</v>
      </c>
      <c r="C17484" s="5">
        <v>0</v>
      </c>
    </row>
    <row r="17485" spans="2:3" x14ac:dyDescent="0.3">
      <c r="B17485" s="4" t="s">
        <v>2443</v>
      </c>
      <c r="C17485" s="5">
        <v>0</v>
      </c>
    </row>
    <row r="17486" spans="2:3" x14ac:dyDescent="0.3">
      <c r="B17486" s="4" t="s">
        <v>3631</v>
      </c>
      <c r="C17486" s="5">
        <v>0</v>
      </c>
    </row>
    <row r="17487" spans="2:3" x14ac:dyDescent="0.3">
      <c r="B17487" s="4" t="s">
        <v>2869</v>
      </c>
      <c r="C17487" s="5">
        <v>0</v>
      </c>
    </row>
    <row r="17488" spans="2:3" x14ac:dyDescent="0.3">
      <c r="B17488" s="4" t="s">
        <v>3635</v>
      </c>
      <c r="C17488" s="5">
        <v>0</v>
      </c>
    </row>
    <row r="17489" spans="2:3" x14ac:dyDescent="0.3">
      <c r="B17489" s="4" t="s">
        <v>2445</v>
      </c>
      <c r="C17489" s="5">
        <v>0</v>
      </c>
    </row>
    <row r="17490" spans="2:3" x14ac:dyDescent="0.3">
      <c r="B17490" s="4" t="s">
        <v>3639</v>
      </c>
      <c r="C17490" s="5">
        <v>0</v>
      </c>
    </row>
    <row r="17491" spans="2:3" x14ac:dyDescent="0.3">
      <c r="B17491" s="4" t="s">
        <v>2446</v>
      </c>
      <c r="C17491" s="5">
        <v>0</v>
      </c>
    </row>
    <row r="17492" spans="2:3" x14ac:dyDescent="0.3">
      <c r="B17492" s="4" t="s">
        <v>2568</v>
      </c>
      <c r="C17492" s="5">
        <v>0</v>
      </c>
    </row>
    <row r="17493" spans="2:3" x14ac:dyDescent="0.3">
      <c r="B17493" s="4" t="s">
        <v>3215</v>
      </c>
      <c r="C17493" s="5">
        <v>0</v>
      </c>
    </row>
    <row r="17494" spans="2:3" x14ac:dyDescent="0.3">
      <c r="B17494" s="4" t="s">
        <v>2322</v>
      </c>
      <c r="C17494" s="5">
        <v>0</v>
      </c>
    </row>
    <row r="17495" spans="2:3" x14ac:dyDescent="0.3">
      <c r="B17495" s="4" t="s">
        <v>2870</v>
      </c>
      <c r="C17495" s="5">
        <v>0</v>
      </c>
    </row>
    <row r="17496" spans="2:3" x14ac:dyDescent="0.3">
      <c r="B17496" s="4" t="s">
        <v>3357</v>
      </c>
      <c r="C17496" s="5">
        <v>0</v>
      </c>
    </row>
    <row r="17497" spans="2:3" x14ac:dyDescent="0.3">
      <c r="B17497" s="4" t="s">
        <v>2220</v>
      </c>
      <c r="C17497" s="5">
        <v>0</v>
      </c>
    </row>
    <row r="17498" spans="2:3" x14ac:dyDescent="0.3">
      <c r="B17498" s="4" t="s">
        <v>2229</v>
      </c>
      <c r="C17498" s="5">
        <v>0</v>
      </c>
    </row>
    <row r="17499" spans="2:3" x14ac:dyDescent="0.3">
      <c r="B17499" s="4" t="s">
        <v>3218</v>
      </c>
      <c r="C17499" s="5">
        <v>0</v>
      </c>
    </row>
    <row r="17500" spans="2:3" x14ac:dyDescent="0.3">
      <c r="B17500" s="4" t="s">
        <v>3361</v>
      </c>
      <c r="C17500" s="5">
        <v>0</v>
      </c>
    </row>
    <row r="17501" spans="2:3" x14ac:dyDescent="0.3">
      <c r="B17501" s="4" t="s">
        <v>2300</v>
      </c>
      <c r="C17501" s="5">
        <v>0</v>
      </c>
    </row>
    <row r="17502" spans="2:3" x14ac:dyDescent="0.3">
      <c r="B17502" s="4" t="s">
        <v>3363</v>
      </c>
      <c r="C17502" s="5">
        <v>0</v>
      </c>
    </row>
    <row r="17503" spans="2:3" x14ac:dyDescent="0.3">
      <c r="B17503" s="4" t="s">
        <v>2448</v>
      </c>
      <c r="C17503" s="5">
        <v>0</v>
      </c>
    </row>
    <row r="17504" spans="2:3" x14ac:dyDescent="0.3">
      <c r="B17504" s="4" t="s">
        <v>2577</v>
      </c>
      <c r="C17504" s="5">
        <v>0</v>
      </c>
    </row>
    <row r="17505" spans="2:3" x14ac:dyDescent="0.3">
      <c r="B17505" s="4" t="s">
        <v>3221</v>
      </c>
      <c r="C17505" s="5">
        <v>0</v>
      </c>
    </row>
    <row r="17506" spans="2:3" x14ac:dyDescent="0.3">
      <c r="B17506" s="4" t="s">
        <v>2494</v>
      </c>
      <c r="C17506" s="5">
        <v>0</v>
      </c>
    </row>
    <row r="17507" spans="2:3" x14ac:dyDescent="0.3">
      <c r="B17507" s="4" t="s">
        <v>3222</v>
      </c>
      <c r="C17507" s="5">
        <v>0</v>
      </c>
    </row>
    <row r="17508" spans="2:3" x14ac:dyDescent="0.3">
      <c r="B17508" s="4" t="s">
        <v>2231</v>
      </c>
      <c r="C17508" s="5">
        <v>0</v>
      </c>
    </row>
    <row r="17509" spans="2:3" x14ac:dyDescent="0.3">
      <c r="B17509" s="4" t="s">
        <v>3223</v>
      </c>
      <c r="C17509" s="5">
        <v>0</v>
      </c>
    </row>
    <row r="17510" spans="2:3" x14ac:dyDescent="0.3">
      <c r="B17510" s="4" t="s">
        <v>2308</v>
      </c>
      <c r="C17510" s="5">
        <v>0</v>
      </c>
    </row>
    <row r="17511" spans="2:3" x14ac:dyDescent="0.3">
      <c r="B17511" s="4" t="s">
        <v>2449</v>
      </c>
      <c r="C17511" s="5">
        <v>0</v>
      </c>
    </row>
    <row r="17512" spans="2:3" x14ac:dyDescent="0.3">
      <c r="B17512" s="4" t="s">
        <v>3373</v>
      </c>
      <c r="C17512" s="5">
        <v>0</v>
      </c>
    </row>
    <row r="17513" spans="2:3" x14ac:dyDescent="0.3">
      <c r="B17513" s="4" t="s">
        <v>2707</v>
      </c>
      <c r="C17513" s="5">
        <v>0</v>
      </c>
    </row>
    <row r="17514" spans="2:3" x14ac:dyDescent="0.3">
      <c r="B17514" s="4" t="s">
        <v>3375</v>
      </c>
      <c r="C17514" s="5">
        <v>0</v>
      </c>
    </row>
    <row r="17515" spans="2:3" x14ac:dyDescent="0.3">
      <c r="B17515" s="4" t="s">
        <v>2873</v>
      </c>
      <c r="C17515" s="5">
        <v>0</v>
      </c>
    </row>
    <row r="17516" spans="2:3" x14ac:dyDescent="0.3">
      <c r="B17516" s="4" t="s">
        <v>2737</v>
      </c>
      <c r="C17516" s="5">
        <v>0</v>
      </c>
    </row>
    <row r="17517" spans="2:3" x14ac:dyDescent="0.3">
      <c r="B17517" s="4" t="s">
        <v>3227</v>
      </c>
      <c r="C17517" s="5">
        <v>0</v>
      </c>
    </row>
    <row r="17518" spans="2:3" x14ac:dyDescent="0.3">
      <c r="B17518" s="4" t="s">
        <v>2939</v>
      </c>
      <c r="C17518" s="5">
        <v>0</v>
      </c>
    </row>
    <row r="17519" spans="2:3" x14ac:dyDescent="0.3">
      <c r="B17519" s="4" t="s">
        <v>2600</v>
      </c>
      <c r="C17519" s="5">
        <v>0</v>
      </c>
    </row>
    <row r="17520" spans="2:3" x14ac:dyDescent="0.3">
      <c r="B17520" s="4" t="s">
        <v>3381</v>
      </c>
      <c r="C17520" s="5">
        <v>0</v>
      </c>
    </row>
    <row r="17521" spans="2:3" x14ac:dyDescent="0.3">
      <c r="B17521" s="4" t="s">
        <v>2875</v>
      </c>
      <c r="C17521" s="5">
        <v>0</v>
      </c>
    </row>
    <row r="17522" spans="2:3" x14ac:dyDescent="0.3">
      <c r="B17522" s="4" t="s">
        <v>2292</v>
      </c>
      <c r="C17522" s="5">
        <v>0</v>
      </c>
    </row>
    <row r="17523" spans="2:3" x14ac:dyDescent="0.3">
      <c r="B17523" s="4" t="s">
        <v>3230</v>
      </c>
      <c r="C17523" s="5">
        <v>0</v>
      </c>
    </row>
    <row r="17524" spans="2:3" x14ac:dyDescent="0.3">
      <c r="B17524" s="4" t="s">
        <v>3385</v>
      </c>
      <c r="C17524" s="5">
        <v>0</v>
      </c>
    </row>
    <row r="17525" spans="2:3" x14ac:dyDescent="0.3">
      <c r="B17525" s="4" t="s">
        <v>2876</v>
      </c>
      <c r="C17525" s="5">
        <v>0</v>
      </c>
    </row>
    <row r="17526" spans="2:3" x14ac:dyDescent="0.3">
      <c r="B17526" s="4" t="s">
        <v>3387</v>
      </c>
      <c r="C17526" s="5">
        <v>0</v>
      </c>
    </row>
    <row r="17527" spans="2:3" x14ac:dyDescent="0.3">
      <c r="B17527" s="4" t="s">
        <v>2709</v>
      </c>
      <c r="C17527" s="5">
        <v>0</v>
      </c>
    </row>
    <row r="17528" spans="2:3" x14ac:dyDescent="0.3">
      <c r="B17528" s="4" t="s">
        <v>2607</v>
      </c>
      <c r="C17528" s="5">
        <v>0</v>
      </c>
    </row>
    <row r="17529" spans="2:3" x14ac:dyDescent="0.3">
      <c r="B17529" s="4" t="s">
        <v>2184</v>
      </c>
      <c r="C17529" s="5">
        <v>0</v>
      </c>
    </row>
    <row r="17530" spans="2:3" x14ac:dyDescent="0.3">
      <c r="B17530" s="4" t="s">
        <v>2310</v>
      </c>
      <c r="C17530" s="5">
        <v>0</v>
      </c>
    </row>
    <row r="17531" spans="2:3" x14ac:dyDescent="0.3">
      <c r="B17531" s="4" t="s">
        <v>2172</v>
      </c>
      <c r="C17531" s="5">
        <v>0</v>
      </c>
    </row>
    <row r="17532" spans="2:3" x14ac:dyDescent="0.3">
      <c r="B17532" s="4" t="s">
        <v>2947</v>
      </c>
      <c r="C17532" s="5">
        <v>0</v>
      </c>
    </row>
    <row r="17533" spans="2:3" x14ac:dyDescent="0.3">
      <c r="B17533" s="4" t="s">
        <v>3235</v>
      </c>
      <c r="C17533" s="5">
        <v>0</v>
      </c>
    </row>
    <row r="17534" spans="2:3" x14ac:dyDescent="0.3">
      <c r="B17534" s="4" t="s">
        <v>3395</v>
      </c>
      <c r="C17534" s="5">
        <v>0</v>
      </c>
    </row>
    <row r="17535" spans="2:3" x14ac:dyDescent="0.3">
      <c r="B17535" s="4" t="s">
        <v>2349</v>
      </c>
      <c r="C17535" s="5">
        <v>0</v>
      </c>
    </row>
    <row r="17536" spans="2:3" x14ac:dyDescent="0.3">
      <c r="B17536" s="4" t="s">
        <v>2948</v>
      </c>
      <c r="C17536" s="5">
        <v>0</v>
      </c>
    </row>
    <row r="17537" spans="2:3" x14ac:dyDescent="0.3">
      <c r="B17537" s="4" t="s">
        <v>3237</v>
      </c>
      <c r="C17537" s="5">
        <v>0</v>
      </c>
    </row>
    <row r="17538" spans="2:3" x14ac:dyDescent="0.3">
      <c r="B17538" s="4" t="s">
        <v>2608</v>
      </c>
      <c r="C17538" s="5">
        <v>0</v>
      </c>
    </row>
    <row r="17539" spans="2:3" x14ac:dyDescent="0.3">
      <c r="B17539" s="4" t="s">
        <v>3238</v>
      </c>
      <c r="C17539" s="5">
        <v>0</v>
      </c>
    </row>
    <row r="17540" spans="2:3" x14ac:dyDescent="0.3">
      <c r="B17540" s="4" t="s">
        <v>3401</v>
      </c>
      <c r="C17540" s="5">
        <v>0</v>
      </c>
    </row>
    <row r="17541" spans="2:3" x14ac:dyDescent="0.3">
      <c r="B17541" s="4" t="s">
        <v>2454</v>
      </c>
      <c r="C17541" s="5">
        <v>0</v>
      </c>
    </row>
    <row r="17542" spans="2:3" x14ac:dyDescent="0.3">
      <c r="B17542" s="4" t="s">
        <v>3403</v>
      </c>
      <c r="C17542" s="5">
        <v>0</v>
      </c>
    </row>
    <row r="17543" spans="2:3" x14ac:dyDescent="0.3">
      <c r="B17543" s="4" t="s">
        <v>2711</v>
      </c>
      <c r="C17543" s="5">
        <v>0</v>
      </c>
    </row>
    <row r="17544" spans="2:3" x14ac:dyDescent="0.3">
      <c r="B17544" s="4" t="s">
        <v>2950</v>
      </c>
      <c r="C17544" s="5">
        <v>0</v>
      </c>
    </row>
    <row r="17545" spans="2:3" x14ac:dyDescent="0.3">
      <c r="B17545" s="4" t="s">
        <v>3241</v>
      </c>
      <c r="C17545" s="5">
        <v>0</v>
      </c>
    </row>
    <row r="17546" spans="2:3" x14ac:dyDescent="0.3">
      <c r="B17546" s="4" t="s">
        <v>2652</v>
      </c>
      <c r="C17546" s="5">
        <v>0</v>
      </c>
    </row>
    <row r="17547" spans="2:3" x14ac:dyDescent="0.3">
      <c r="B17547" s="4" t="s">
        <v>3242</v>
      </c>
      <c r="C17547" s="5">
        <v>0</v>
      </c>
    </row>
    <row r="17548" spans="2:3" x14ac:dyDescent="0.3">
      <c r="B17548" s="4" t="s">
        <v>2233</v>
      </c>
      <c r="C17548" s="5">
        <v>0</v>
      </c>
    </row>
    <row r="17549" spans="2:3" x14ac:dyDescent="0.3">
      <c r="B17549" s="4" t="s">
        <v>2680</v>
      </c>
      <c r="C17549" s="5">
        <v>0</v>
      </c>
    </row>
    <row r="17550" spans="2:3" x14ac:dyDescent="0.3">
      <c r="B17550" s="4" t="s">
        <v>2952</v>
      </c>
      <c r="C17550" s="5">
        <v>0</v>
      </c>
    </row>
    <row r="17551" spans="2:3" x14ac:dyDescent="0.3">
      <c r="B17551" s="4" t="s">
        <v>2151</v>
      </c>
      <c r="C17551" s="5">
        <v>0</v>
      </c>
    </row>
    <row r="17552" spans="2:3" x14ac:dyDescent="0.3">
      <c r="B17552" s="4" t="s">
        <v>2609</v>
      </c>
      <c r="C17552" s="5">
        <v>0</v>
      </c>
    </row>
    <row r="17553" spans="2:3" x14ac:dyDescent="0.3">
      <c r="B17553" s="4" t="s">
        <v>2882</v>
      </c>
      <c r="C17553" s="5">
        <v>0</v>
      </c>
    </row>
    <row r="17554" spans="2:3" x14ac:dyDescent="0.3">
      <c r="B17554" s="4" t="s">
        <v>2955</v>
      </c>
      <c r="C17554" s="5">
        <v>0</v>
      </c>
    </row>
    <row r="17555" spans="2:3" x14ac:dyDescent="0.3">
      <c r="B17555" s="4" t="s">
        <v>3071</v>
      </c>
      <c r="C17555" s="5">
        <v>0</v>
      </c>
    </row>
    <row r="17556" spans="2:3" x14ac:dyDescent="0.3">
      <c r="B17556" s="4" t="s">
        <v>3417</v>
      </c>
      <c r="C17556" s="5">
        <v>0</v>
      </c>
    </row>
    <row r="17557" spans="2:3" x14ac:dyDescent="0.3">
      <c r="B17557" s="4" t="s">
        <v>2579</v>
      </c>
      <c r="C17557" s="5">
        <v>0</v>
      </c>
    </row>
    <row r="17558" spans="2:3" x14ac:dyDescent="0.3">
      <c r="B17558" s="4" t="s">
        <v>2511</v>
      </c>
      <c r="C17558" s="5">
        <v>0</v>
      </c>
    </row>
    <row r="17559" spans="2:3" x14ac:dyDescent="0.3">
      <c r="B17559" s="4" t="s">
        <v>2884</v>
      </c>
      <c r="C17559" s="5">
        <v>0</v>
      </c>
    </row>
    <row r="17560" spans="2:3" x14ac:dyDescent="0.3">
      <c r="B17560" s="4" t="s">
        <v>2748</v>
      </c>
      <c r="C17560" s="5">
        <v>0</v>
      </c>
    </row>
    <row r="17561" spans="2:3" x14ac:dyDescent="0.3">
      <c r="B17561" s="4" t="s">
        <v>2885</v>
      </c>
      <c r="C17561" s="5">
        <v>0</v>
      </c>
    </row>
    <row r="17562" spans="2:3" x14ac:dyDescent="0.3">
      <c r="B17562" s="4" t="s">
        <v>2959</v>
      </c>
      <c r="C17562" s="5">
        <v>0</v>
      </c>
    </row>
    <row r="17563" spans="2:3" x14ac:dyDescent="0.3">
      <c r="B17563" s="4" t="s">
        <v>2186</v>
      </c>
      <c r="C17563" s="5">
        <v>0</v>
      </c>
    </row>
    <row r="17564" spans="2:3" x14ac:dyDescent="0.3">
      <c r="B17564" s="4" t="s">
        <v>3425</v>
      </c>
      <c r="C17564" s="5">
        <v>0</v>
      </c>
    </row>
    <row r="17565" spans="2:3" x14ac:dyDescent="0.3">
      <c r="B17565" s="4" t="s">
        <v>3251</v>
      </c>
      <c r="C17565" s="5">
        <v>0</v>
      </c>
    </row>
    <row r="17566" spans="2:3" x14ac:dyDescent="0.3">
      <c r="B17566" s="4" t="s">
        <v>2312</v>
      </c>
      <c r="C17566" s="5">
        <v>0</v>
      </c>
    </row>
    <row r="17567" spans="2:3" x14ac:dyDescent="0.3">
      <c r="B17567" s="4" t="s">
        <v>2887</v>
      </c>
      <c r="C17567" s="5">
        <v>0</v>
      </c>
    </row>
    <row r="17568" spans="2:3" x14ac:dyDescent="0.3">
      <c r="B17568" s="4" t="s">
        <v>3429</v>
      </c>
      <c r="C17568" s="5">
        <v>0</v>
      </c>
    </row>
    <row r="17569" spans="2:3" x14ac:dyDescent="0.3">
      <c r="B17569" s="4" t="s">
        <v>2713</v>
      </c>
      <c r="C17569" s="5">
        <v>0</v>
      </c>
    </row>
    <row r="17570" spans="2:3" x14ac:dyDescent="0.3">
      <c r="B17570" s="4" t="s">
        <v>2963</v>
      </c>
      <c r="C17570" s="5">
        <v>0</v>
      </c>
    </row>
    <row r="17571" spans="2:3" x14ac:dyDescent="0.3">
      <c r="B17571" s="4" t="s">
        <v>2889</v>
      </c>
      <c r="C17571" s="5">
        <v>0</v>
      </c>
    </row>
    <row r="17572" spans="2:3" x14ac:dyDescent="0.3">
      <c r="B17572" s="4" t="s">
        <v>2964</v>
      </c>
      <c r="C17572" s="5">
        <v>0</v>
      </c>
    </row>
    <row r="17573" spans="2:3" x14ac:dyDescent="0.3">
      <c r="B17573" s="4" t="s">
        <v>2638</v>
      </c>
      <c r="C17573" s="5">
        <v>0</v>
      </c>
    </row>
    <row r="17574" spans="2:3" x14ac:dyDescent="0.3">
      <c r="B17574" s="4" t="s">
        <v>2373</v>
      </c>
      <c r="C17574" s="5">
        <v>0</v>
      </c>
    </row>
    <row r="17575" spans="2:3" x14ac:dyDescent="0.3">
      <c r="B17575" s="4" t="s">
        <v>3256</v>
      </c>
      <c r="C17575" s="5">
        <v>0</v>
      </c>
    </row>
    <row r="17576" spans="2:3" x14ac:dyDescent="0.3">
      <c r="B17576" s="4" t="s">
        <v>3437</v>
      </c>
      <c r="C17576" s="5">
        <v>0</v>
      </c>
    </row>
    <row r="17577" spans="2:3" x14ac:dyDescent="0.3">
      <c r="B17577" s="4" t="s">
        <v>2459</v>
      </c>
      <c r="C17577" s="5">
        <v>0</v>
      </c>
    </row>
    <row r="17578" spans="2:3" x14ac:dyDescent="0.3">
      <c r="B17578" s="4" t="s">
        <v>2516</v>
      </c>
      <c r="C17578" s="5">
        <v>0</v>
      </c>
    </row>
    <row r="17579" spans="2:3" x14ac:dyDescent="0.3">
      <c r="B17579" s="4" t="s">
        <v>2222</v>
      </c>
      <c r="C17579" s="5">
        <v>0</v>
      </c>
    </row>
    <row r="17580" spans="2:3" x14ac:dyDescent="0.3">
      <c r="B17580" s="4" t="s">
        <v>2517</v>
      </c>
      <c r="C17580" s="5">
        <v>0</v>
      </c>
    </row>
    <row r="17581" spans="2:3" x14ac:dyDescent="0.3">
      <c r="B17581" s="4" t="s">
        <v>2461</v>
      </c>
      <c r="C17581" s="5">
        <v>0</v>
      </c>
    </row>
    <row r="17582" spans="2:3" x14ac:dyDescent="0.3">
      <c r="B17582" s="4" t="s">
        <v>2753</v>
      </c>
      <c r="C17582" s="5">
        <v>0</v>
      </c>
    </row>
    <row r="17583" spans="2:3" x14ac:dyDescent="0.3">
      <c r="B17583" s="4" t="s">
        <v>2223</v>
      </c>
      <c r="C17583" s="5">
        <v>0</v>
      </c>
    </row>
    <row r="17584" spans="2:3" x14ac:dyDescent="0.3">
      <c r="B17584" s="4" t="s">
        <v>2972</v>
      </c>
      <c r="C17584" s="5">
        <v>0</v>
      </c>
    </row>
    <row r="17585" spans="2:3" x14ac:dyDescent="0.3">
      <c r="B17585" s="4" t="s">
        <v>3261</v>
      </c>
      <c r="C17585" s="5">
        <v>0</v>
      </c>
    </row>
    <row r="17586" spans="2:3" x14ac:dyDescent="0.3">
      <c r="B17586" s="4" t="s">
        <v>3447</v>
      </c>
      <c r="C17586" s="5">
        <v>0</v>
      </c>
    </row>
    <row r="17587" spans="2:3" x14ac:dyDescent="0.3">
      <c r="B17587" s="4" t="s">
        <v>3262</v>
      </c>
      <c r="C17587" s="5">
        <v>0</v>
      </c>
    </row>
    <row r="17588" spans="2:3" x14ac:dyDescent="0.3">
      <c r="B17588" s="4" t="s">
        <v>2159</v>
      </c>
      <c r="C17588" s="5">
        <v>0</v>
      </c>
    </row>
    <row r="17589" spans="2:3" x14ac:dyDescent="0.3">
      <c r="B17589" s="4" t="s">
        <v>2639</v>
      </c>
      <c r="C17589" s="5">
        <v>0</v>
      </c>
    </row>
    <row r="17590" spans="2:3" x14ac:dyDescent="0.3">
      <c r="B17590" s="4" t="s">
        <v>2611</v>
      </c>
      <c r="C17590" s="5">
        <v>0</v>
      </c>
    </row>
    <row r="17591" spans="2:3" x14ac:dyDescent="0.3">
      <c r="B17591" s="4" t="s">
        <v>2892</v>
      </c>
      <c r="C17591" s="5">
        <v>0</v>
      </c>
    </row>
    <row r="17592" spans="2:3" x14ac:dyDescent="0.3">
      <c r="B17592" s="4" t="s">
        <v>2519</v>
      </c>
      <c r="C17592" s="5">
        <v>0</v>
      </c>
    </row>
    <row r="17593" spans="2:3" x14ac:dyDescent="0.3">
      <c r="B17593" s="4" t="s">
        <v>3265</v>
      </c>
      <c r="C17593" s="5">
        <v>0</v>
      </c>
    </row>
    <row r="17594" spans="2:3" x14ac:dyDescent="0.3">
      <c r="B17594" s="4" t="s">
        <v>2978</v>
      </c>
      <c r="C17594" s="5">
        <v>0</v>
      </c>
    </row>
    <row r="17595" spans="2:3" x14ac:dyDescent="0.3">
      <c r="B17595" s="4" t="s">
        <v>2352</v>
      </c>
      <c r="C17595" s="5">
        <v>0</v>
      </c>
    </row>
    <row r="17596" spans="2:3" x14ac:dyDescent="0.3">
      <c r="B17596" s="4" t="s">
        <v>3457</v>
      </c>
      <c r="C17596" s="5">
        <v>0</v>
      </c>
    </row>
    <row r="17597" spans="2:3" x14ac:dyDescent="0.3">
      <c r="B17597" s="4" t="s">
        <v>2127</v>
      </c>
      <c r="C17597" s="5">
        <v>0</v>
      </c>
    </row>
    <row r="17598" spans="2:3" x14ac:dyDescent="0.3">
      <c r="B17598" s="4" t="s">
        <v>3459</v>
      </c>
      <c r="C17598" s="5">
        <v>0</v>
      </c>
    </row>
    <row r="17599" spans="2:3" x14ac:dyDescent="0.3">
      <c r="B17599" s="4" t="s">
        <v>3268</v>
      </c>
      <c r="C17599" s="5">
        <v>0</v>
      </c>
    </row>
    <row r="17600" spans="2:3" x14ac:dyDescent="0.3">
      <c r="B17600" s="4" t="s">
        <v>2979</v>
      </c>
      <c r="C17600" s="5">
        <v>0</v>
      </c>
    </row>
    <row r="17601" spans="2:3" x14ac:dyDescent="0.3">
      <c r="B17601" s="4" t="s">
        <v>3269</v>
      </c>
      <c r="C17601" s="5">
        <v>0</v>
      </c>
    </row>
    <row r="17602" spans="2:3" x14ac:dyDescent="0.3">
      <c r="B17602" s="4" t="s">
        <v>3463</v>
      </c>
      <c r="C17602" s="5">
        <v>0</v>
      </c>
    </row>
    <row r="17603" spans="2:3" x14ac:dyDescent="0.3">
      <c r="B17603" s="4" t="s">
        <v>2353</v>
      </c>
      <c r="C17603" s="5">
        <v>0</v>
      </c>
    </row>
    <row r="17604" spans="2:3" x14ac:dyDescent="0.3">
      <c r="B17604" s="4" t="s">
        <v>3465</v>
      </c>
      <c r="C17604" s="5">
        <v>0</v>
      </c>
    </row>
    <row r="17605" spans="2:3" x14ac:dyDescent="0.3">
      <c r="B17605" s="4" t="s">
        <v>2716</v>
      </c>
      <c r="C17605" s="5">
        <v>0</v>
      </c>
    </row>
    <row r="17606" spans="2:3" x14ac:dyDescent="0.3">
      <c r="B17606" s="4" t="s">
        <v>3467</v>
      </c>
      <c r="C17606" s="5">
        <v>0</v>
      </c>
    </row>
    <row r="17607" spans="2:3" x14ac:dyDescent="0.3">
      <c r="B17607" s="4" t="s">
        <v>2896</v>
      </c>
      <c r="C17607" s="5">
        <v>0</v>
      </c>
    </row>
    <row r="17608" spans="2:3" x14ac:dyDescent="0.3">
      <c r="B17608" s="4" t="s">
        <v>2520</v>
      </c>
      <c r="C17608" s="5">
        <v>0</v>
      </c>
    </row>
    <row r="17609" spans="2:3" x14ac:dyDescent="0.3">
      <c r="B17609" s="4" t="s">
        <v>3273</v>
      </c>
      <c r="C17609" s="5">
        <v>0</v>
      </c>
    </row>
    <row r="17610" spans="2:3" x14ac:dyDescent="0.3">
      <c r="B17610" s="4" t="s">
        <v>2984</v>
      </c>
      <c r="C17610" s="5">
        <v>0</v>
      </c>
    </row>
    <row r="17611" spans="2:3" x14ac:dyDescent="0.3">
      <c r="B17611" s="4" t="s">
        <v>2187</v>
      </c>
      <c r="C17611" s="5">
        <v>0</v>
      </c>
    </row>
    <row r="17612" spans="2:3" x14ac:dyDescent="0.3">
      <c r="B17612" s="4" t="s">
        <v>3473</v>
      </c>
      <c r="C17612" s="5">
        <v>0</v>
      </c>
    </row>
    <row r="17613" spans="2:3" x14ac:dyDescent="0.3">
      <c r="B17613" s="4" t="s">
        <v>2355</v>
      </c>
      <c r="C17613" s="5">
        <v>0</v>
      </c>
    </row>
    <row r="17614" spans="2:3" x14ac:dyDescent="0.3">
      <c r="B17614" s="4" t="s">
        <v>3475</v>
      </c>
      <c r="C17614" s="5">
        <v>0</v>
      </c>
    </row>
    <row r="17615" spans="2:3" x14ac:dyDescent="0.3">
      <c r="B17615" s="4" t="s">
        <v>2640</v>
      </c>
      <c r="C17615" s="5">
        <v>0</v>
      </c>
    </row>
    <row r="17616" spans="2:3" x14ac:dyDescent="0.3">
      <c r="B17616" s="4" t="s">
        <v>2759</v>
      </c>
      <c r="C17616" s="5">
        <v>0</v>
      </c>
    </row>
    <row r="17617" spans="2:3" x14ac:dyDescent="0.3">
      <c r="B17617" s="4" t="s">
        <v>2303</v>
      </c>
      <c r="C17617" s="5">
        <v>0</v>
      </c>
    </row>
    <row r="17618" spans="2:3" x14ac:dyDescent="0.3">
      <c r="B17618" s="4" t="s">
        <v>2989</v>
      </c>
      <c r="C17618" s="5">
        <v>0</v>
      </c>
    </row>
    <row r="17619" spans="2:3" x14ac:dyDescent="0.3">
      <c r="B17619" s="4" t="s">
        <v>2356</v>
      </c>
      <c r="C17619" s="5">
        <v>0</v>
      </c>
    </row>
    <row r="17620" spans="2:3" x14ac:dyDescent="0.3">
      <c r="B17620" s="4" t="s">
        <v>2522</v>
      </c>
      <c r="C17620" s="5">
        <v>0</v>
      </c>
    </row>
    <row r="17621" spans="2:3" x14ac:dyDescent="0.3">
      <c r="B17621" s="4" t="s">
        <v>2304</v>
      </c>
      <c r="C17621" s="5">
        <v>0</v>
      </c>
    </row>
    <row r="17622" spans="2:3" x14ac:dyDescent="0.3">
      <c r="B17622" s="4" t="s">
        <v>2140</v>
      </c>
      <c r="C17622" s="5">
        <v>0</v>
      </c>
    </row>
    <row r="17623" spans="2:3" x14ac:dyDescent="0.3">
      <c r="B17623" s="4" t="s">
        <v>3280</v>
      </c>
      <c r="C17623" s="5">
        <v>0</v>
      </c>
    </row>
    <row r="17624" spans="2:3" x14ac:dyDescent="0.3">
      <c r="B17624" s="4" t="s">
        <v>3485</v>
      </c>
      <c r="C17624" s="5">
        <v>0</v>
      </c>
    </row>
    <row r="17625" spans="2:3" x14ac:dyDescent="0.3">
      <c r="B17625" s="4" t="s">
        <v>3281</v>
      </c>
      <c r="C17625" s="5">
        <v>0</v>
      </c>
    </row>
    <row r="17626" spans="2:3" x14ac:dyDescent="0.3">
      <c r="B17626" s="4" t="s">
        <v>2199</v>
      </c>
      <c r="C17626" s="5">
        <v>0</v>
      </c>
    </row>
    <row r="17627" spans="2:3" x14ac:dyDescent="0.3">
      <c r="B17627" s="4" t="s">
        <v>3282</v>
      </c>
      <c r="C17627" s="5">
        <v>0</v>
      </c>
    </row>
    <row r="17628" spans="2:3" x14ac:dyDescent="0.3">
      <c r="B17628" s="4" t="s">
        <v>2763</v>
      </c>
      <c r="C17628" s="5">
        <v>0</v>
      </c>
    </row>
    <row r="17629" spans="2:3" x14ac:dyDescent="0.3">
      <c r="B17629" s="4" t="s">
        <v>2903</v>
      </c>
      <c r="C17629" s="5">
        <v>0</v>
      </c>
    </row>
    <row r="17630" spans="2:3" x14ac:dyDescent="0.3">
      <c r="B17630" s="4" t="s">
        <v>2272</v>
      </c>
      <c r="C17630" s="5">
        <v>0</v>
      </c>
    </row>
    <row r="17631" spans="2:3" x14ac:dyDescent="0.3">
      <c r="B17631" s="4" t="s">
        <v>3284</v>
      </c>
      <c r="C17631" s="5">
        <v>0</v>
      </c>
    </row>
    <row r="17632" spans="2:3" x14ac:dyDescent="0.3">
      <c r="B17632" s="4" t="s">
        <v>2527</v>
      </c>
      <c r="C17632" s="5">
        <v>0</v>
      </c>
    </row>
    <row r="17633" spans="2:3" x14ac:dyDescent="0.3">
      <c r="B17633" s="4" t="s">
        <v>2720</v>
      </c>
      <c r="C17633" s="5">
        <v>0</v>
      </c>
    </row>
    <row r="17634" spans="2:3" x14ac:dyDescent="0.3">
      <c r="B17634" s="4" t="s">
        <v>2528</v>
      </c>
      <c r="C17634" s="5">
        <v>0</v>
      </c>
    </row>
    <row r="17635" spans="2:3" x14ac:dyDescent="0.3">
      <c r="B17635" s="4" t="s">
        <v>2468</v>
      </c>
      <c r="C17635" s="5">
        <v>0</v>
      </c>
    </row>
    <row r="17636" spans="2:3" x14ac:dyDescent="0.3">
      <c r="B17636" s="4" t="s">
        <v>2384</v>
      </c>
      <c r="C17636" s="5">
        <v>0</v>
      </c>
    </row>
    <row r="17637" spans="2:3" x14ac:dyDescent="0.3">
      <c r="B17637" s="4" t="s">
        <v>2469</v>
      </c>
      <c r="C17637" s="5">
        <v>0</v>
      </c>
    </row>
    <row r="17638" spans="2:3" x14ac:dyDescent="0.3">
      <c r="B17638" s="4" t="s">
        <v>3499</v>
      </c>
      <c r="C17638" s="5">
        <v>0</v>
      </c>
    </row>
    <row r="17639" spans="2:3" x14ac:dyDescent="0.3">
      <c r="B17639" s="4" t="s">
        <v>3288</v>
      </c>
      <c r="C17639" s="5">
        <v>0</v>
      </c>
    </row>
    <row r="17640" spans="2:3" x14ac:dyDescent="0.3">
      <c r="B17640" s="4" t="s">
        <v>2662</v>
      </c>
      <c r="C17640" s="5">
        <v>0</v>
      </c>
    </row>
    <row r="17641" spans="2:3" x14ac:dyDescent="0.3">
      <c r="B17641" s="4" t="s">
        <v>2470</v>
      </c>
      <c r="C17641" s="5">
        <v>0</v>
      </c>
    </row>
    <row r="17642" spans="2:3" x14ac:dyDescent="0.3">
      <c r="B17642" s="4" t="s">
        <v>2387</v>
      </c>
      <c r="C17642" s="5">
        <v>0</v>
      </c>
    </row>
    <row r="17643" spans="2:3" x14ac:dyDescent="0.3">
      <c r="B17643" s="4" t="s">
        <v>3290</v>
      </c>
      <c r="C17643" s="5">
        <v>0</v>
      </c>
    </row>
    <row r="17644" spans="2:3" x14ac:dyDescent="0.3">
      <c r="B17644" s="4" t="s">
        <v>3005</v>
      </c>
      <c r="C17644" s="5">
        <v>0</v>
      </c>
    </row>
    <row r="17645" spans="2:3" x14ac:dyDescent="0.3">
      <c r="B17645" s="4" t="s">
        <v>2471</v>
      </c>
      <c r="C17645" s="5">
        <v>0</v>
      </c>
    </row>
    <row r="17646" spans="2:3" x14ac:dyDescent="0.3">
      <c r="B17646" s="4" t="s">
        <v>2663</v>
      </c>
      <c r="C17646" s="5">
        <v>0</v>
      </c>
    </row>
    <row r="17647" spans="2:3" x14ac:dyDescent="0.3">
      <c r="B17647" s="4" t="s">
        <v>3292</v>
      </c>
      <c r="C17647" s="5">
        <v>0</v>
      </c>
    </row>
    <row r="17648" spans="2:3" x14ac:dyDescent="0.3">
      <c r="B17648" s="4" t="s">
        <v>3509</v>
      </c>
      <c r="C17648" s="5">
        <v>0</v>
      </c>
    </row>
    <row r="17649" spans="2:3" x14ac:dyDescent="0.3">
      <c r="B17649" s="4" t="s">
        <v>2721</v>
      </c>
      <c r="C17649" s="5">
        <v>0</v>
      </c>
    </row>
    <row r="17650" spans="2:3" x14ac:dyDescent="0.3">
      <c r="B17650" s="4" t="s">
        <v>3008</v>
      </c>
      <c r="C17650" s="5">
        <v>0</v>
      </c>
    </row>
    <row r="17651" spans="2:3" x14ac:dyDescent="0.3">
      <c r="B17651" s="4" t="s">
        <v>2472</v>
      </c>
      <c r="C17651" s="5">
        <v>0</v>
      </c>
    </row>
    <row r="17652" spans="2:3" x14ac:dyDescent="0.3">
      <c r="B17652" s="4" t="s">
        <v>2388</v>
      </c>
      <c r="C17652" s="5">
        <v>0</v>
      </c>
    </row>
    <row r="17653" spans="2:3" x14ac:dyDescent="0.3">
      <c r="B17653" s="4" t="s">
        <v>3295</v>
      </c>
      <c r="C17653" s="5">
        <v>0</v>
      </c>
    </row>
    <row r="17654" spans="2:3" x14ac:dyDescent="0.3">
      <c r="B17654" s="4" t="s">
        <v>2613</v>
      </c>
      <c r="C17654" s="5">
        <v>0</v>
      </c>
    </row>
    <row r="17655" spans="2:3" x14ac:dyDescent="0.3">
      <c r="B17655" s="4" t="s">
        <v>2270</v>
      </c>
      <c r="C17655" s="5">
        <v>0</v>
      </c>
    </row>
    <row r="17656" spans="2:3" x14ac:dyDescent="0.3">
      <c r="B17656" s="4" t="s">
        <v>3517</v>
      </c>
      <c r="C17656" s="5">
        <v>0</v>
      </c>
    </row>
    <row r="17657" spans="2:3" x14ac:dyDescent="0.3">
      <c r="B17657" s="4" t="s">
        <v>2723</v>
      </c>
      <c r="C17657" s="5">
        <v>0</v>
      </c>
    </row>
    <row r="17658" spans="2:3" x14ac:dyDescent="0.3">
      <c r="B17658" s="4" t="s">
        <v>3519</v>
      </c>
      <c r="C17658" s="5">
        <v>0</v>
      </c>
    </row>
    <row r="17659" spans="2:3" x14ac:dyDescent="0.3">
      <c r="B17659" s="4" t="s">
        <v>2603</v>
      </c>
      <c r="C17659" s="5">
        <v>0</v>
      </c>
    </row>
    <row r="17660" spans="2:3" x14ac:dyDescent="0.3">
      <c r="B17660" s="4" t="s">
        <v>2240</v>
      </c>
      <c r="C17660" s="5">
        <v>0</v>
      </c>
    </row>
    <row r="17661" spans="2:3" x14ac:dyDescent="0.3">
      <c r="B17661" s="4" t="s">
        <v>2271</v>
      </c>
      <c r="C17661" s="5">
        <v>0</v>
      </c>
    </row>
    <row r="17662" spans="2:3" x14ac:dyDescent="0.3">
      <c r="B17662" s="4" t="s">
        <v>3523</v>
      </c>
      <c r="C17662" s="5">
        <v>0</v>
      </c>
    </row>
    <row r="17663" spans="2:3" x14ac:dyDescent="0.3">
      <c r="B17663" s="4" t="s">
        <v>2910</v>
      </c>
      <c r="C17663" s="5">
        <v>0</v>
      </c>
    </row>
    <row r="17664" spans="2:3" x14ac:dyDescent="0.3">
      <c r="B17664" s="4" t="s">
        <v>2537</v>
      </c>
      <c r="C17664" s="5">
        <v>0</v>
      </c>
    </row>
    <row r="17665" spans="2:3" x14ac:dyDescent="0.3">
      <c r="B17665" s="4" t="s">
        <v>2359</v>
      </c>
      <c r="C17665" s="5">
        <v>0</v>
      </c>
    </row>
    <row r="17666" spans="2:3" x14ac:dyDescent="0.3">
      <c r="B17666" s="4" t="s">
        <v>2241</v>
      </c>
      <c r="C17666" s="5">
        <v>0</v>
      </c>
    </row>
    <row r="17667" spans="2:3" x14ac:dyDescent="0.3">
      <c r="B17667" s="4" t="s">
        <v>2644</v>
      </c>
      <c r="C17667" s="5">
        <v>0</v>
      </c>
    </row>
    <row r="17668" spans="2:3" x14ac:dyDescent="0.3">
      <c r="B17668" s="4" t="s">
        <v>3529</v>
      </c>
      <c r="C17668" s="5">
        <v>0</v>
      </c>
    </row>
    <row r="17669" spans="2:3" x14ac:dyDescent="0.3">
      <c r="B17669" s="4" t="s">
        <v>2474</v>
      </c>
      <c r="C17669" s="5">
        <v>0</v>
      </c>
    </row>
    <row r="17670" spans="2:3" x14ac:dyDescent="0.3">
      <c r="B17670" s="4" t="s">
        <v>3075</v>
      </c>
      <c r="C17670" s="5">
        <v>0</v>
      </c>
    </row>
    <row r="17671" spans="2:3" x14ac:dyDescent="0.3">
      <c r="B17671" s="4" t="s">
        <v>2727</v>
      </c>
      <c r="C17671" s="5">
        <v>0</v>
      </c>
    </row>
    <row r="17672" spans="2:3" x14ac:dyDescent="0.3">
      <c r="B17672" s="4" t="s">
        <v>3533</v>
      </c>
      <c r="C17672" s="5">
        <v>0</v>
      </c>
    </row>
    <row r="17673" spans="2:3" x14ac:dyDescent="0.3">
      <c r="B17673" s="4" t="s">
        <v>3305</v>
      </c>
      <c r="C17673" s="5">
        <v>0</v>
      </c>
    </row>
    <row r="17674" spans="2:3" x14ac:dyDescent="0.3">
      <c r="B17674" s="4" t="s">
        <v>2541</v>
      </c>
      <c r="C17674" s="5">
        <v>0</v>
      </c>
    </row>
    <row r="17675" spans="2:3" x14ac:dyDescent="0.3">
      <c r="B17675" s="4" t="s">
        <v>2728</v>
      </c>
      <c r="C17675" s="5">
        <v>0</v>
      </c>
    </row>
    <row r="17676" spans="2:3" x14ac:dyDescent="0.3">
      <c r="B17676" s="4" t="s">
        <v>3537</v>
      </c>
      <c r="C17676" s="5">
        <v>0</v>
      </c>
    </row>
    <row r="17677" spans="2:3" x14ac:dyDescent="0.3">
      <c r="B17677" s="4" t="s">
        <v>2226</v>
      </c>
      <c r="C17677" s="5">
        <v>0</v>
      </c>
    </row>
    <row r="17678" spans="2:3" x14ac:dyDescent="0.3">
      <c r="B17678" s="4" t="s">
        <v>2770</v>
      </c>
      <c r="C17678" s="5">
        <v>0</v>
      </c>
    </row>
    <row r="17679" spans="2:3" x14ac:dyDescent="0.3">
      <c r="B17679" s="4" t="s">
        <v>2729</v>
      </c>
      <c r="C17679" s="5">
        <v>0</v>
      </c>
    </row>
    <row r="17680" spans="2:3" x14ac:dyDescent="0.3">
      <c r="B17680" s="4" t="s">
        <v>3541</v>
      </c>
      <c r="C17680" s="5">
        <v>0</v>
      </c>
    </row>
    <row r="17681" spans="2:3" x14ac:dyDescent="0.3">
      <c r="B17681" s="4" t="s">
        <v>3309</v>
      </c>
      <c r="C17681" s="5">
        <v>0</v>
      </c>
    </row>
    <row r="17682" spans="2:3" x14ac:dyDescent="0.3">
      <c r="B17682" s="4" t="s">
        <v>2771</v>
      </c>
      <c r="C17682" s="5">
        <v>0</v>
      </c>
    </row>
    <row r="17683" spans="2:3" x14ac:dyDescent="0.3">
      <c r="B17683" s="4" t="s">
        <v>2916</v>
      </c>
      <c r="C17683" s="5">
        <v>0</v>
      </c>
    </row>
    <row r="17684" spans="2:3" x14ac:dyDescent="0.3">
      <c r="B17684" s="4" t="s">
        <v>3545</v>
      </c>
      <c r="C17684" s="5">
        <v>0</v>
      </c>
    </row>
    <row r="17685" spans="2:3" x14ac:dyDescent="0.3">
      <c r="B17685" s="4" t="s">
        <v>3311</v>
      </c>
      <c r="C17685" s="5">
        <v>0</v>
      </c>
    </row>
    <row r="17686" spans="2:3" x14ac:dyDescent="0.3">
      <c r="B17686" s="4" t="s">
        <v>2614</v>
      </c>
      <c r="C17686" s="5">
        <v>0</v>
      </c>
    </row>
    <row r="17687" spans="2:3" x14ac:dyDescent="0.3">
      <c r="B17687" s="4" t="s">
        <v>2917</v>
      </c>
      <c r="C17687" s="5">
        <v>0</v>
      </c>
    </row>
    <row r="17688" spans="2:3" x14ac:dyDescent="0.3">
      <c r="B17688" s="4" t="s">
        <v>2390</v>
      </c>
      <c r="C17688" s="5">
        <v>0</v>
      </c>
    </row>
    <row r="17689" spans="2:3" x14ac:dyDescent="0.3">
      <c r="B17689" s="4" t="s">
        <v>2478</v>
      </c>
      <c r="C17689" s="5">
        <v>0</v>
      </c>
    </row>
    <row r="17690" spans="2:3" x14ac:dyDescent="0.3">
      <c r="B17690" s="4" t="s">
        <v>3551</v>
      </c>
      <c r="C17690" s="5">
        <v>0</v>
      </c>
    </row>
    <row r="17691" spans="2:3" x14ac:dyDescent="0.3">
      <c r="B17691" s="4" t="s">
        <v>2730</v>
      </c>
      <c r="C17691" s="5">
        <v>0</v>
      </c>
    </row>
    <row r="17692" spans="2:3" x14ac:dyDescent="0.3">
      <c r="B17692" s="4" t="s">
        <v>3023</v>
      </c>
      <c r="C17692" s="5">
        <v>0</v>
      </c>
    </row>
    <row r="17693" spans="2:3" x14ac:dyDescent="0.3">
      <c r="B17693" s="4" t="s">
        <v>2480</v>
      </c>
      <c r="C17693" s="5">
        <v>0</v>
      </c>
    </row>
    <row r="17694" spans="2:3" x14ac:dyDescent="0.3">
      <c r="B17694" s="4" t="s">
        <v>2273</v>
      </c>
      <c r="C17694" s="5">
        <v>0</v>
      </c>
    </row>
    <row r="17695" spans="2:3" x14ac:dyDescent="0.3">
      <c r="B17695" s="4" t="s">
        <v>3077</v>
      </c>
      <c r="C17695" s="5">
        <v>0</v>
      </c>
    </row>
    <row r="17696" spans="2:3" x14ac:dyDescent="0.3">
      <c r="B17696" s="4" t="s">
        <v>2201</v>
      </c>
      <c r="C17696" s="5">
        <v>0</v>
      </c>
    </row>
    <row r="17697" spans="2:3" x14ac:dyDescent="0.3">
      <c r="B17697" s="4" t="s">
        <v>2919</v>
      </c>
      <c r="C17697" s="5">
        <v>0</v>
      </c>
    </row>
    <row r="17698" spans="2:3" x14ac:dyDescent="0.3">
      <c r="B17698" s="4" t="s">
        <v>3027</v>
      </c>
      <c r="C17698" s="5">
        <v>0</v>
      </c>
    </row>
    <row r="17699" spans="2:3" x14ac:dyDescent="0.3">
      <c r="B17699" s="4" t="s">
        <v>2920</v>
      </c>
      <c r="C17699" s="5">
        <v>0</v>
      </c>
    </row>
    <row r="17700" spans="2:3" x14ac:dyDescent="0.3">
      <c r="B17700" s="4" t="s">
        <v>2393</v>
      </c>
      <c r="C17700" s="5">
        <v>0</v>
      </c>
    </row>
    <row r="17701" spans="2:3" x14ac:dyDescent="0.3">
      <c r="B17701" s="4" t="s">
        <v>3319</v>
      </c>
      <c r="C17701" s="5">
        <v>0</v>
      </c>
    </row>
    <row r="17702" spans="2:3" x14ac:dyDescent="0.3">
      <c r="B17702" s="4" t="s">
        <v>2776</v>
      </c>
      <c r="C17702" s="5">
        <v>0</v>
      </c>
    </row>
    <row r="17703" spans="2:3" x14ac:dyDescent="0.3">
      <c r="B17703" s="4" t="s">
        <v>3320</v>
      </c>
      <c r="C17703" s="5">
        <v>0</v>
      </c>
    </row>
    <row r="17704" spans="2:3" x14ac:dyDescent="0.3">
      <c r="B17704" s="4" t="s">
        <v>3565</v>
      </c>
      <c r="C17704" s="5">
        <v>0</v>
      </c>
    </row>
    <row r="17705" spans="2:3" x14ac:dyDescent="0.3">
      <c r="B17705" s="4" t="s">
        <v>2731</v>
      </c>
      <c r="C17705" s="5">
        <v>0</v>
      </c>
    </row>
    <row r="17706" spans="2:3" x14ac:dyDescent="0.3">
      <c r="B17706" s="4" t="s">
        <v>3078</v>
      </c>
      <c r="C17706" s="5">
        <v>0</v>
      </c>
    </row>
    <row r="17707" spans="2:3" x14ac:dyDescent="0.3">
      <c r="B17707" s="4" t="s">
        <v>2144</v>
      </c>
      <c r="C17707" s="5">
        <v>0</v>
      </c>
    </row>
    <row r="17708" spans="2:3" x14ac:dyDescent="0.3">
      <c r="B17708" s="4" t="s">
        <v>2777</v>
      </c>
      <c r="C17708" s="5">
        <v>0</v>
      </c>
    </row>
    <row r="17709" spans="2:3" x14ac:dyDescent="0.3">
      <c r="B17709" s="4" t="s">
        <v>3323</v>
      </c>
      <c r="C17709" s="5">
        <v>0</v>
      </c>
    </row>
    <row r="17710" spans="2:3" x14ac:dyDescent="0.3">
      <c r="B17710" s="4" t="s">
        <v>3571</v>
      </c>
      <c r="C17710" s="5">
        <v>0</v>
      </c>
    </row>
    <row r="17711" spans="2:3" x14ac:dyDescent="0.3">
      <c r="B17711" s="4" t="s">
        <v>3324</v>
      </c>
      <c r="C17711" s="5">
        <v>0</v>
      </c>
    </row>
    <row r="17712" spans="2:3" x14ac:dyDescent="0.3">
      <c r="B17712" s="4" t="s">
        <v>2779</v>
      </c>
      <c r="C17712" s="5">
        <v>0</v>
      </c>
    </row>
    <row r="17713" spans="2:3" x14ac:dyDescent="0.3">
      <c r="B17713" s="4" t="s">
        <v>2481</v>
      </c>
      <c r="C17713" s="5">
        <v>0</v>
      </c>
    </row>
    <row r="17714" spans="2:3" x14ac:dyDescent="0.3">
      <c r="B17714" s="4" t="s">
        <v>3034</v>
      </c>
      <c r="C17714" s="5">
        <v>0</v>
      </c>
    </row>
    <row r="17715" spans="2:3" x14ac:dyDescent="0.3">
      <c r="B17715" s="4" t="s">
        <v>3326</v>
      </c>
      <c r="C17715" s="5">
        <v>0</v>
      </c>
    </row>
    <row r="17716" spans="2:3" x14ac:dyDescent="0.3">
      <c r="B17716" s="4" t="s">
        <v>3577</v>
      </c>
      <c r="C17716" s="5">
        <v>0</v>
      </c>
    </row>
    <row r="17717" spans="2:3" x14ac:dyDescent="0.3">
      <c r="B17717" s="4" t="s">
        <v>3327</v>
      </c>
      <c r="C17717" s="5">
        <v>0</v>
      </c>
    </row>
    <row r="17718" spans="2:3" x14ac:dyDescent="0.3">
      <c r="B17718" s="4" t="s">
        <v>3579</v>
      </c>
      <c r="C17718" s="5">
        <v>0</v>
      </c>
    </row>
    <row r="17719" spans="2:3" x14ac:dyDescent="0.3">
      <c r="B17719" s="4" t="s">
        <v>2923</v>
      </c>
      <c r="C17719" s="5">
        <v>0</v>
      </c>
    </row>
    <row r="17720" spans="2:3" x14ac:dyDescent="0.3">
      <c r="B17720" s="4" t="s">
        <v>2246</v>
      </c>
      <c r="C17720" s="5">
        <v>0</v>
      </c>
    </row>
    <row r="17721" spans="2:3" x14ac:dyDescent="0.3">
      <c r="B17721" s="4" t="s">
        <v>3329</v>
      </c>
      <c r="C17721" s="5">
        <v>0</v>
      </c>
    </row>
    <row r="17722" spans="2:3" x14ac:dyDescent="0.3">
      <c r="B17722" s="4" t="s">
        <v>2781</v>
      </c>
      <c r="C17722" s="5">
        <v>0</v>
      </c>
    </row>
    <row r="17723" spans="2:3" x14ac:dyDescent="0.3">
      <c r="B17723" s="4" t="s">
        <v>3586</v>
      </c>
      <c r="C17723" s="5">
        <v>0</v>
      </c>
    </row>
    <row r="17724" spans="2:3" x14ac:dyDescent="0.3">
      <c r="B17724" s="4" t="s">
        <v>2670</v>
      </c>
      <c r="C17724" s="5">
        <v>0</v>
      </c>
    </row>
    <row r="17725" spans="2:3" x14ac:dyDescent="0.3">
      <c r="B17725" s="4" t="s">
        <v>3040</v>
      </c>
      <c r="C17725" s="5">
        <v>0</v>
      </c>
    </row>
    <row r="17726" spans="2:3" x14ac:dyDescent="0.3">
      <c r="B17726" s="4" t="s">
        <v>2784</v>
      </c>
      <c r="C17726" s="5">
        <v>0</v>
      </c>
    </row>
    <row r="17727" spans="2:3" x14ac:dyDescent="0.3">
      <c r="B17727" s="4" t="s">
        <v>2551</v>
      </c>
      <c r="C17727" s="5">
        <v>0</v>
      </c>
    </row>
    <row r="17728" spans="2:3" x14ac:dyDescent="0.3">
      <c r="B17728" s="4" t="s">
        <v>2363</v>
      </c>
      <c r="C17728" s="5">
        <v>0</v>
      </c>
    </row>
    <row r="17729" spans="2:3" x14ac:dyDescent="0.3">
      <c r="B17729" s="4" t="s">
        <v>3590</v>
      </c>
      <c r="C17729" s="5">
        <v>0</v>
      </c>
    </row>
    <row r="17730" spans="2:3" x14ac:dyDescent="0.3">
      <c r="B17730" s="4" t="s">
        <v>2364</v>
      </c>
      <c r="C17730" s="5">
        <v>0</v>
      </c>
    </row>
    <row r="17731" spans="2:3" x14ac:dyDescent="0.3">
      <c r="B17731" s="4" t="s">
        <v>3592</v>
      </c>
      <c r="C17731" s="5">
        <v>0</v>
      </c>
    </row>
    <row r="17732" spans="2:3" x14ac:dyDescent="0.3">
      <c r="B17732" s="4" t="s">
        <v>3333</v>
      </c>
      <c r="C17732" s="5">
        <v>0</v>
      </c>
    </row>
    <row r="17733" spans="2:3" x14ac:dyDescent="0.3">
      <c r="B17733" s="4" t="s">
        <v>3594</v>
      </c>
      <c r="C17733" s="5">
        <v>0</v>
      </c>
    </row>
    <row r="17734" spans="2:3" x14ac:dyDescent="0.3">
      <c r="B17734" s="4" t="s">
        <v>3606</v>
      </c>
      <c r="C17734" s="5">
        <v>0</v>
      </c>
    </row>
    <row r="17735" spans="2:3" x14ac:dyDescent="0.3">
      <c r="B17735" s="4" t="s">
        <v>3596</v>
      </c>
      <c r="C17735" s="5">
        <v>0</v>
      </c>
    </row>
    <row r="17736" spans="2:3" x14ac:dyDescent="0.3">
      <c r="B17736" s="4" t="s">
        <v>2204</v>
      </c>
      <c r="C17736" s="5">
        <v>0</v>
      </c>
    </row>
    <row r="17737" spans="2:3" x14ac:dyDescent="0.3">
      <c r="B17737" s="4" t="s">
        <v>2248</v>
      </c>
      <c r="C17737" s="5">
        <v>0</v>
      </c>
    </row>
    <row r="17738" spans="2:3" x14ac:dyDescent="0.3">
      <c r="B17738" s="4" t="s">
        <v>3609</v>
      </c>
      <c r="C17738" s="5">
        <v>0</v>
      </c>
    </row>
    <row r="17739" spans="2:3" x14ac:dyDescent="0.3">
      <c r="B17739" s="4" t="s">
        <v>3600</v>
      </c>
      <c r="C17739" s="5">
        <v>0</v>
      </c>
    </row>
    <row r="17740" spans="2:3" x14ac:dyDescent="0.3">
      <c r="B17740" s="4" t="s">
        <v>2558</v>
      </c>
      <c r="C17740" s="5">
        <v>0</v>
      </c>
    </row>
    <row r="17741" spans="2:3" x14ac:dyDescent="0.3">
      <c r="B17741" s="4" t="s">
        <v>3602</v>
      </c>
      <c r="C17741" s="5">
        <v>0</v>
      </c>
    </row>
    <row r="17742" spans="2:3" x14ac:dyDescent="0.3">
      <c r="B17742" s="4" t="s">
        <v>3613</v>
      </c>
      <c r="C17742" s="5">
        <v>0</v>
      </c>
    </row>
    <row r="17743" spans="2:3" x14ac:dyDescent="0.3">
      <c r="B17743" s="4" t="s">
        <v>2554</v>
      </c>
      <c r="C17743" s="5">
        <v>0</v>
      </c>
    </row>
    <row r="17744" spans="2:3" x14ac:dyDescent="0.3">
      <c r="B17744" s="4" t="s">
        <v>3615</v>
      </c>
      <c r="C17744" s="5">
        <v>0</v>
      </c>
    </row>
    <row r="17745" spans="2:3" x14ac:dyDescent="0.3">
      <c r="B17745" s="4" t="s">
        <v>3076</v>
      </c>
      <c r="C17745" s="5">
        <v>0</v>
      </c>
    </row>
    <row r="17746" spans="2:3" x14ac:dyDescent="0.3">
      <c r="B17746" s="4" t="s">
        <v>3046</v>
      </c>
      <c r="C17746" s="5">
        <v>0</v>
      </c>
    </row>
    <row r="17747" spans="2:3" x14ac:dyDescent="0.3">
      <c r="B17747" s="4" t="s">
        <v>2786</v>
      </c>
      <c r="C17747" s="5">
        <v>0</v>
      </c>
    </row>
    <row r="17748" spans="2:3" x14ac:dyDescent="0.3">
      <c r="B17748" s="4" t="s">
        <v>3335</v>
      </c>
      <c r="C17748" s="5">
        <v>0</v>
      </c>
    </row>
    <row r="17749" spans="2:3" x14ac:dyDescent="0.3">
      <c r="B17749" s="4" t="s">
        <v>3045</v>
      </c>
      <c r="C17749" s="5">
        <v>0</v>
      </c>
    </row>
    <row r="17750" spans="2:3" x14ac:dyDescent="0.3">
      <c r="B17750" s="4" t="s">
        <v>3336</v>
      </c>
      <c r="C17750" s="5">
        <v>0</v>
      </c>
    </row>
    <row r="17751" spans="2:3" x14ac:dyDescent="0.3">
      <c r="B17751" s="4" t="s">
        <v>2249</v>
      </c>
      <c r="C17751" s="5">
        <v>0</v>
      </c>
    </row>
    <row r="17752" spans="2:3" x14ac:dyDescent="0.3">
      <c r="B17752" s="4" t="s">
        <v>3337</v>
      </c>
      <c r="C17752" s="5">
        <v>0</v>
      </c>
    </row>
    <row r="17753" spans="2:3" x14ac:dyDescent="0.3">
      <c r="B17753" s="4" t="s">
        <v>3614</v>
      </c>
      <c r="C17753" s="5">
        <v>0</v>
      </c>
    </row>
    <row r="17754" spans="2:3" x14ac:dyDescent="0.3">
      <c r="B17754" s="4" t="s">
        <v>3338</v>
      </c>
      <c r="C17754" s="5">
        <v>0</v>
      </c>
    </row>
    <row r="17755" spans="2:3" x14ac:dyDescent="0.3">
      <c r="B17755" s="4" t="s">
        <v>3616</v>
      </c>
      <c r="C17755" s="5">
        <v>0</v>
      </c>
    </row>
    <row r="17756" spans="2:3" x14ac:dyDescent="0.3">
      <c r="B17756" s="4" t="s">
        <v>2732</v>
      </c>
      <c r="C17756" s="5">
        <v>0</v>
      </c>
    </row>
    <row r="17757" spans="2:3" x14ac:dyDescent="0.3">
      <c r="B17757" s="4" t="s">
        <v>3618</v>
      </c>
      <c r="C17757" s="5">
        <v>0</v>
      </c>
    </row>
    <row r="17758" spans="2:3" x14ac:dyDescent="0.3">
      <c r="B17758" s="4" t="s">
        <v>2483</v>
      </c>
      <c r="C17758" s="5">
        <v>0</v>
      </c>
    </row>
    <row r="17759" spans="2:3" x14ac:dyDescent="0.3">
      <c r="B17759" s="4" t="s">
        <v>3620</v>
      </c>
      <c r="C17759" s="5">
        <v>0</v>
      </c>
    </row>
    <row r="17760" spans="2:3" x14ac:dyDescent="0.3">
      <c r="B17760" s="4" t="s">
        <v>2927</v>
      </c>
      <c r="C17760" s="5">
        <v>0</v>
      </c>
    </row>
    <row r="17761" spans="2:3" x14ac:dyDescent="0.3">
      <c r="B17761" s="4" t="s">
        <v>2562</v>
      </c>
      <c r="C17761" s="5">
        <v>0</v>
      </c>
    </row>
    <row r="17762" spans="2:3" x14ac:dyDescent="0.3">
      <c r="B17762" s="4" t="s">
        <v>3342</v>
      </c>
      <c r="C17762" s="5">
        <v>0</v>
      </c>
    </row>
    <row r="17763" spans="2:3" x14ac:dyDescent="0.3">
      <c r="B17763" s="4" t="s">
        <v>3049</v>
      </c>
      <c r="C17763" s="5">
        <v>0</v>
      </c>
    </row>
    <row r="17764" spans="2:3" x14ac:dyDescent="0.3">
      <c r="B17764" s="4" t="s">
        <v>3343</v>
      </c>
      <c r="C17764" s="5">
        <v>0</v>
      </c>
    </row>
    <row r="17765" spans="2:3" x14ac:dyDescent="0.3">
      <c r="B17765" s="4" t="s">
        <v>2672</v>
      </c>
      <c r="C17765" s="5">
        <v>0</v>
      </c>
    </row>
    <row r="17766" spans="2:3" x14ac:dyDescent="0.3">
      <c r="B17766" s="4" t="s">
        <v>3344</v>
      </c>
      <c r="C17766" s="5">
        <v>0</v>
      </c>
    </row>
    <row r="17767" spans="2:3" x14ac:dyDescent="0.3">
      <c r="B17767" s="4" t="s">
        <v>3628</v>
      </c>
      <c r="C17767" s="5">
        <v>0</v>
      </c>
    </row>
    <row r="17768" spans="2:3" x14ac:dyDescent="0.3">
      <c r="B17768" s="4" t="s">
        <v>2928</v>
      </c>
      <c r="C17768" s="5">
        <v>0</v>
      </c>
    </row>
    <row r="17769" spans="2:3" x14ac:dyDescent="0.3">
      <c r="B17769" s="4" t="s">
        <v>3051</v>
      </c>
      <c r="C17769" s="5">
        <v>0</v>
      </c>
    </row>
    <row r="17770" spans="2:3" x14ac:dyDescent="0.3">
      <c r="B17770" s="4" t="s">
        <v>3346</v>
      </c>
      <c r="C17770" s="5">
        <v>0</v>
      </c>
    </row>
    <row r="17771" spans="2:3" x14ac:dyDescent="0.3">
      <c r="B17771" s="4" t="s">
        <v>2564</v>
      </c>
      <c r="C17771" s="5">
        <v>0</v>
      </c>
    </row>
    <row r="17772" spans="2:3" x14ac:dyDescent="0.3">
      <c r="B17772" s="4" t="s">
        <v>3347</v>
      </c>
      <c r="C17772" s="5">
        <v>0</v>
      </c>
    </row>
    <row r="17773" spans="2:3" x14ac:dyDescent="0.3">
      <c r="B17773" s="4" t="s">
        <v>3052</v>
      </c>
      <c r="C17773" s="5">
        <v>0</v>
      </c>
    </row>
    <row r="17774" spans="2:3" x14ac:dyDescent="0.3">
      <c r="B17774" s="4" t="s">
        <v>3348</v>
      </c>
      <c r="C17774" s="5">
        <v>0</v>
      </c>
    </row>
    <row r="17775" spans="2:3" x14ac:dyDescent="0.3">
      <c r="B17775" s="4" t="s">
        <v>2617</v>
      </c>
      <c r="C17775" s="5">
        <v>0</v>
      </c>
    </row>
    <row r="17776" spans="2:3" x14ac:dyDescent="0.3">
      <c r="B17776" s="4" t="s">
        <v>3640</v>
      </c>
      <c r="C17776" s="5">
        <v>0</v>
      </c>
    </row>
    <row r="17777" spans="2:3" x14ac:dyDescent="0.3">
      <c r="B17777" s="4" t="s">
        <v>2162</v>
      </c>
      <c r="C17777" s="5">
        <v>0</v>
      </c>
    </row>
    <row r="17778" spans="2:3" x14ac:dyDescent="0.3">
      <c r="B17778" s="4" t="s">
        <v>3641</v>
      </c>
      <c r="C17778" s="5">
        <v>0</v>
      </c>
    </row>
    <row r="17779" spans="2:3" x14ac:dyDescent="0.3">
      <c r="B17779" s="4" t="s">
        <v>2679</v>
      </c>
      <c r="C17779" s="5">
        <v>0</v>
      </c>
    </row>
    <row r="17780" spans="2:3" x14ac:dyDescent="0.3">
      <c r="B17780" s="4" t="s">
        <v>3643</v>
      </c>
      <c r="C17780" s="5">
        <v>0</v>
      </c>
    </row>
    <row r="17781" spans="2:3" x14ac:dyDescent="0.3">
      <c r="B17781" s="4" t="s">
        <v>3642</v>
      </c>
      <c r="C17781" s="5">
        <v>0</v>
      </c>
    </row>
    <row r="17782" spans="2:3" x14ac:dyDescent="0.3">
      <c r="B17782" s="4" t="s">
        <v>2487</v>
      </c>
      <c r="C17782" s="5">
        <v>0</v>
      </c>
    </row>
    <row r="17783" spans="2:3" x14ac:dyDescent="0.3">
      <c r="B17783" s="4" t="s">
        <v>2792</v>
      </c>
      <c r="C17783" s="5">
        <v>0</v>
      </c>
    </row>
    <row r="17784" spans="2:3" x14ac:dyDescent="0.3">
      <c r="B17784" s="4" t="s">
        <v>3351</v>
      </c>
      <c r="C17784" s="5">
        <v>0</v>
      </c>
    </row>
    <row r="17785" spans="2:3" x14ac:dyDescent="0.3">
      <c r="B17785" s="4" t="s">
        <v>3058</v>
      </c>
      <c r="C17785" s="5">
        <v>0</v>
      </c>
    </row>
    <row r="17786" spans="2:3" x14ac:dyDescent="0.3">
      <c r="B17786" s="4" t="s">
        <v>2733</v>
      </c>
      <c r="C17786" s="5">
        <v>0</v>
      </c>
    </row>
    <row r="17787" spans="2:3" x14ac:dyDescent="0.3">
      <c r="B17787" s="4" t="s">
        <v>2259</v>
      </c>
      <c r="C17787" s="5">
        <v>0</v>
      </c>
    </row>
    <row r="17788" spans="2:3" x14ac:dyDescent="0.3">
      <c r="B17788" s="4" t="s">
        <v>2488</v>
      </c>
      <c r="C17788" s="5">
        <v>0</v>
      </c>
    </row>
    <row r="17789" spans="2:3" x14ac:dyDescent="0.3">
      <c r="B17789" s="4" t="s">
        <v>2570</v>
      </c>
      <c r="C17789" s="5">
        <v>0</v>
      </c>
    </row>
    <row r="17790" spans="2:3" x14ac:dyDescent="0.3">
      <c r="B17790" s="4" t="s">
        <v>3354</v>
      </c>
      <c r="C17790" s="5">
        <v>0</v>
      </c>
    </row>
    <row r="17791" spans="2:3" x14ac:dyDescent="0.3">
      <c r="B17791" s="4" t="s">
        <v>2192</v>
      </c>
      <c r="C17791" s="5">
        <v>0</v>
      </c>
    </row>
    <row r="17792" spans="2:3" x14ac:dyDescent="0.3">
      <c r="B17792" s="4" t="s">
        <v>3653</v>
      </c>
      <c r="C17792" s="5">
        <v>0</v>
      </c>
    </row>
    <row r="17793" spans="2:3" x14ac:dyDescent="0.3">
      <c r="B17793" s="4" t="s">
        <v>3112</v>
      </c>
      <c r="C17793" s="5">
        <v>0</v>
      </c>
    </row>
    <row r="17794" spans="2:3" x14ac:dyDescent="0.3">
      <c r="B17794" s="4" t="s">
        <v>2572</v>
      </c>
      <c r="C17794" s="5">
        <v>0</v>
      </c>
    </row>
    <row r="17795" spans="2:3" x14ac:dyDescent="0.3">
      <c r="B17795" s="4" t="s">
        <v>3113</v>
      </c>
      <c r="C17795" s="5">
        <v>0</v>
      </c>
    </row>
    <row r="17796" spans="2:3" x14ac:dyDescent="0.3">
      <c r="B17796" s="4" t="s">
        <v>3657</v>
      </c>
      <c r="C17796" s="5">
        <v>0</v>
      </c>
    </row>
    <row r="17797" spans="2:3" x14ac:dyDescent="0.3">
      <c r="B17797" s="4" t="s">
        <v>3114</v>
      </c>
      <c r="C17797" s="5">
        <v>0</v>
      </c>
    </row>
    <row r="17798" spans="2:3" x14ac:dyDescent="0.3">
      <c r="B17798" s="4" t="s">
        <v>2255</v>
      </c>
      <c r="C17798" s="5">
        <v>0</v>
      </c>
    </row>
    <row r="17799" spans="2:3" x14ac:dyDescent="0.3">
      <c r="B17799" s="4" t="s">
        <v>3115</v>
      </c>
      <c r="C17799" s="5">
        <v>0</v>
      </c>
    </row>
    <row r="17800" spans="2:3" x14ac:dyDescent="0.3">
      <c r="B17800" s="4" t="s">
        <v>772</v>
      </c>
      <c r="C17800" s="5">
        <v>0</v>
      </c>
    </row>
    <row r="17801" spans="2:3" x14ac:dyDescent="0.3">
      <c r="B17801" s="4" t="s">
        <v>1967</v>
      </c>
      <c r="C17801" s="5">
        <v>0</v>
      </c>
    </row>
    <row r="17802" spans="2:3" x14ac:dyDescent="0.3">
      <c r="B17802" s="4" t="s">
        <v>1871</v>
      </c>
      <c r="C17802" s="5">
        <v>0</v>
      </c>
    </row>
    <row r="17803" spans="2:3" x14ac:dyDescent="0.3">
      <c r="B17803" s="4" t="s">
        <v>1205</v>
      </c>
      <c r="C17803" s="5">
        <v>0</v>
      </c>
    </row>
    <row r="17804" spans="2:3" x14ac:dyDescent="0.3">
      <c r="B17804" s="4" t="s">
        <v>1167</v>
      </c>
      <c r="C17804" s="5">
        <v>0</v>
      </c>
    </row>
    <row r="17805" spans="2:3" x14ac:dyDescent="0.3">
      <c r="B17805" s="4" t="s">
        <v>1206</v>
      </c>
      <c r="C17805" s="5">
        <v>0</v>
      </c>
    </row>
    <row r="17806" spans="2:3" x14ac:dyDescent="0.3">
      <c r="B17806" s="4" t="s">
        <v>693</v>
      </c>
      <c r="C17806" s="5">
        <v>0</v>
      </c>
    </row>
    <row r="17807" spans="2:3" x14ac:dyDescent="0.3">
      <c r="B17807" s="4" t="s">
        <v>1207</v>
      </c>
      <c r="C17807" s="5">
        <v>0</v>
      </c>
    </row>
    <row r="17808" spans="2:3" x14ac:dyDescent="0.3">
      <c r="B17808" s="4" t="s">
        <v>1521</v>
      </c>
      <c r="C17808" s="5">
        <v>0</v>
      </c>
    </row>
    <row r="17809" spans="2:3" x14ac:dyDescent="0.3">
      <c r="B17809" s="4" t="s">
        <v>1903</v>
      </c>
      <c r="C17809" s="5">
        <v>0</v>
      </c>
    </row>
    <row r="17810" spans="2:3" x14ac:dyDescent="0.3">
      <c r="B17810" s="4" t="s">
        <v>1525</v>
      </c>
      <c r="C17810" s="5">
        <v>0</v>
      </c>
    </row>
    <row r="17811" spans="2:3" x14ac:dyDescent="0.3">
      <c r="B17811" s="4" t="s">
        <v>2003</v>
      </c>
      <c r="C17811" s="5">
        <v>0</v>
      </c>
    </row>
    <row r="17812" spans="2:3" x14ac:dyDescent="0.3">
      <c r="B17812" s="4" t="s">
        <v>1208</v>
      </c>
      <c r="C17812" s="5">
        <v>0</v>
      </c>
    </row>
    <row r="17813" spans="2:3" x14ac:dyDescent="0.3">
      <c r="B17813" s="4" t="s">
        <v>2067</v>
      </c>
      <c r="C17813" s="5">
        <v>0</v>
      </c>
    </row>
    <row r="17814" spans="2:3" x14ac:dyDescent="0.3">
      <c r="B17814" s="4" t="s">
        <v>1527</v>
      </c>
      <c r="C17814" s="5">
        <v>0</v>
      </c>
    </row>
    <row r="17815" spans="2:3" x14ac:dyDescent="0.3">
      <c r="B17815" s="4" t="s">
        <v>1823</v>
      </c>
      <c r="C17815" s="5">
        <v>0</v>
      </c>
    </row>
    <row r="17816" spans="2:3" x14ac:dyDescent="0.3">
      <c r="B17816" s="4" t="s">
        <v>884</v>
      </c>
      <c r="C17816" s="5">
        <v>0</v>
      </c>
    </row>
    <row r="17817" spans="2:3" x14ac:dyDescent="0.3">
      <c r="B17817" s="4" t="s">
        <v>1855</v>
      </c>
      <c r="C17817" s="5">
        <v>0</v>
      </c>
    </row>
    <row r="17818" spans="2:3" x14ac:dyDescent="0.3">
      <c r="B17818" s="4" t="s">
        <v>1529</v>
      </c>
      <c r="C17818" s="5">
        <v>0</v>
      </c>
    </row>
    <row r="17819" spans="2:3" x14ac:dyDescent="0.3">
      <c r="B17819" s="4" t="s">
        <v>828</v>
      </c>
      <c r="C17819" s="5">
        <v>0</v>
      </c>
    </row>
    <row r="17820" spans="2:3" x14ac:dyDescent="0.3">
      <c r="B17820" s="4" t="s">
        <v>791</v>
      </c>
      <c r="C17820" s="5">
        <v>0</v>
      </c>
    </row>
    <row r="17821" spans="2:3" x14ac:dyDescent="0.3">
      <c r="B17821" s="4" t="s">
        <v>1388</v>
      </c>
      <c r="C17821" s="5">
        <v>0</v>
      </c>
    </row>
    <row r="17822" spans="2:3" x14ac:dyDescent="0.3">
      <c r="B17822" s="4" t="s">
        <v>1210</v>
      </c>
      <c r="C17822" s="5">
        <v>0</v>
      </c>
    </row>
    <row r="17823" spans="2:3" x14ac:dyDescent="0.3">
      <c r="B17823" s="4" t="s">
        <v>1951</v>
      </c>
      <c r="C17823" s="5">
        <v>0</v>
      </c>
    </row>
    <row r="17824" spans="2:3" x14ac:dyDescent="0.3">
      <c r="B17824" s="4" t="s">
        <v>1211</v>
      </c>
      <c r="C17824" s="5">
        <v>0</v>
      </c>
    </row>
    <row r="17825" spans="2:3" x14ac:dyDescent="0.3">
      <c r="B17825" s="4" t="s">
        <v>1983</v>
      </c>
      <c r="C17825" s="5">
        <v>0</v>
      </c>
    </row>
    <row r="17826" spans="2:3" x14ac:dyDescent="0.3">
      <c r="B17826" s="4" t="s">
        <v>1533</v>
      </c>
      <c r="C17826" s="5">
        <v>0</v>
      </c>
    </row>
    <row r="17827" spans="2:3" x14ac:dyDescent="0.3">
      <c r="B17827" s="4" t="s">
        <v>2019</v>
      </c>
      <c r="C17827" s="5">
        <v>0</v>
      </c>
    </row>
    <row r="17828" spans="2:3" x14ac:dyDescent="0.3">
      <c r="B17828" s="4" t="s">
        <v>1212</v>
      </c>
      <c r="C17828" s="5">
        <v>0</v>
      </c>
    </row>
    <row r="17829" spans="2:3" x14ac:dyDescent="0.3">
      <c r="B17829" s="4" t="s">
        <v>1009</v>
      </c>
      <c r="C17829" s="5">
        <v>0</v>
      </c>
    </row>
    <row r="17830" spans="2:3" x14ac:dyDescent="0.3">
      <c r="B17830" s="4" t="s">
        <v>1535</v>
      </c>
      <c r="C17830" s="5">
        <v>0</v>
      </c>
    </row>
    <row r="17831" spans="2:3" x14ac:dyDescent="0.3">
      <c r="B17831" s="4" t="s">
        <v>2086</v>
      </c>
      <c r="C17831" s="5">
        <v>0</v>
      </c>
    </row>
    <row r="17832" spans="2:3" x14ac:dyDescent="0.3">
      <c r="B17832" s="4" t="s">
        <v>1536</v>
      </c>
      <c r="C17832" s="5">
        <v>0</v>
      </c>
    </row>
    <row r="17833" spans="2:3" x14ac:dyDescent="0.3">
      <c r="B17833" s="4" t="s">
        <v>848</v>
      </c>
      <c r="C17833" s="5">
        <v>0</v>
      </c>
    </row>
    <row r="17834" spans="2:3" x14ac:dyDescent="0.3">
      <c r="B17834" s="4" t="s">
        <v>1537</v>
      </c>
      <c r="C17834" s="5">
        <v>0</v>
      </c>
    </row>
    <row r="17835" spans="2:3" x14ac:dyDescent="0.3">
      <c r="B17835" s="4" t="s">
        <v>977</v>
      </c>
      <c r="C17835" s="5">
        <v>0</v>
      </c>
    </row>
    <row r="17836" spans="2:3" x14ac:dyDescent="0.3">
      <c r="B17836" s="4" t="s">
        <v>1538</v>
      </c>
      <c r="C17836" s="5">
        <v>0</v>
      </c>
    </row>
    <row r="17837" spans="2:3" x14ac:dyDescent="0.3">
      <c r="B17837" s="4" t="s">
        <v>666</v>
      </c>
      <c r="C17837" s="5">
        <v>0</v>
      </c>
    </row>
    <row r="17838" spans="2:3" x14ac:dyDescent="0.3">
      <c r="B17838" s="4" t="s">
        <v>1539</v>
      </c>
      <c r="C17838" s="5">
        <v>0</v>
      </c>
    </row>
    <row r="17839" spans="2:3" x14ac:dyDescent="0.3">
      <c r="B17839" s="4" t="s">
        <v>748</v>
      </c>
      <c r="C17839" s="5">
        <v>0</v>
      </c>
    </row>
    <row r="17840" spans="2:3" x14ac:dyDescent="0.3">
      <c r="B17840" s="4" t="s">
        <v>711</v>
      </c>
      <c r="C17840" s="5">
        <v>0</v>
      </c>
    </row>
    <row r="17841" spans="2:3" x14ac:dyDescent="0.3">
      <c r="B17841" s="4" t="s">
        <v>774</v>
      </c>
      <c r="C17841" s="5">
        <v>0</v>
      </c>
    </row>
    <row r="17842" spans="2:3" x14ac:dyDescent="0.3">
      <c r="B17842" s="4" t="s">
        <v>637</v>
      </c>
      <c r="C17842" s="5">
        <v>0</v>
      </c>
    </row>
    <row r="17843" spans="2:3" x14ac:dyDescent="0.3">
      <c r="B17843" s="4" t="s">
        <v>1895</v>
      </c>
      <c r="C17843" s="5">
        <v>0</v>
      </c>
    </row>
    <row r="17844" spans="2:3" x14ac:dyDescent="0.3">
      <c r="B17844" s="4" t="s">
        <v>792</v>
      </c>
      <c r="C17844" s="5">
        <v>0</v>
      </c>
    </row>
    <row r="17845" spans="2:3" x14ac:dyDescent="0.3">
      <c r="B17845" s="4" t="s">
        <v>1911</v>
      </c>
      <c r="C17845" s="5">
        <v>0</v>
      </c>
    </row>
    <row r="17846" spans="2:3" x14ac:dyDescent="0.3">
      <c r="B17846" s="4" t="s">
        <v>1543</v>
      </c>
      <c r="C17846" s="5">
        <v>0</v>
      </c>
    </row>
    <row r="17847" spans="2:3" x14ac:dyDescent="0.3">
      <c r="B17847" s="4" t="s">
        <v>1927</v>
      </c>
      <c r="C17847" s="5">
        <v>0</v>
      </c>
    </row>
    <row r="17848" spans="2:3" x14ac:dyDescent="0.3">
      <c r="B17848" s="4" t="s">
        <v>1195</v>
      </c>
      <c r="C17848" s="5">
        <v>0</v>
      </c>
    </row>
    <row r="17849" spans="2:3" x14ac:dyDescent="0.3">
      <c r="B17849" s="4" t="s">
        <v>1943</v>
      </c>
      <c r="C17849" s="5">
        <v>0</v>
      </c>
    </row>
    <row r="17850" spans="2:3" x14ac:dyDescent="0.3">
      <c r="B17850" s="4" t="s">
        <v>1545</v>
      </c>
      <c r="C17850" s="5">
        <v>0</v>
      </c>
    </row>
    <row r="17851" spans="2:3" x14ac:dyDescent="0.3">
      <c r="B17851" s="4" t="s">
        <v>911</v>
      </c>
      <c r="C17851" s="5">
        <v>0</v>
      </c>
    </row>
    <row r="17852" spans="2:3" x14ac:dyDescent="0.3">
      <c r="B17852" s="4" t="s">
        <v>1546</v>
      </c>
      <c r="C17852" s="5">
        <v>0</v>
      </c>
    </row>
    <row r="17853" spans="2:3" x14ac:dyDescent="0.3">
      <c r="B17853" s="4" t="s">
        <v>874</v>
      </c>
      <c r="C17853" s="5">
        <v>0</v>
      </c>
    </row>
    <row r="17854" spans="2:3" x14ac:dyDescent="0.3">
      <c r="B17854" s="4" t="s">
        <v>1215</v>
      </c>
      <c r="C17854" s="5">
        <v>0</v>
      </c>
    </row>
    <row r="17855" spans="2:3" x14ac:dyDescent="0.3">
      <c r="B17855" s="4" t="s">
        <v>1157</v>
      </c>
      <c r="C17855" s="5">
        <v>0</v>
      </c>
    </row>
    <row r="17856" spans="2:3" x14ac:dyDescent="0.3">
      <c r="B17856" s="4" t="s">
        <v>1548</v>
      </c>
      <c r="C17856" s="5">
        <v>0</v>
      </c>
    </row>
    <row r="17857" spans="2:3" x14ac:dyDescent="0.3">
      <c r="B17857" s="4" t="s">
        <v>2011</v>
      </c>
      <c r="C17857" s="5">
        <v>0</v>
      </c>
    </row>
    <row r="17858" spans="2:3" x14ac:dyDescent="0.3">
      <c r="B17858" s="4" t="s">
        <v>933</v>
      </c>
      <c r="C17858" s="5">
        <v>0</v>
      </c>
    </row>
    <row r="17859" spans="2:3" x14ac:dyDescent="0.3">
      <c r="B17859" s="4" t="s">
        <v>702</v>
      </c>
      <c r="C17859" s="5">
        <v>0</v>
      </c>
    </row>
    <row r="17860" spans="2:3" x14ac:dyDescent="0.3">
      <c r="B17860" s="4" t="s">
        <v>934</v>
      </c>
      <c r="C17860" s="5">
        <v>0</v>
      </c>
    </row>
    <row r="17861" spans="2:3" x14ac:dyDescent="0.3">
      <c r="B17861" s="4" t="s">
        <v>1169</v>
      </c>
      <c r="C17861" s="5">
        <v>0</v>
      </c>
    </row>
    <row r="17862" spans="2:3" x14ac:dyDescent="0.3">
      <c r="B17862" s="4" t="s">
        <v>1551</v>
      </c>
      <c r="C17862" s="5">
        <v>0</v>
      </c>
    </row>
    <row r="17863" spans="2:3" x14ac:dyDescent="0.3">
      <c r="B17863" s="4" t="s">
        <v>1012</v>
      </c>
      <c r="C17863" s="5">
        <v>0</v>
      </c>
    </row>
    <row r="17864" spans="2:3" x14ac:dyDescent="0.3">
      <c r="B17864" s="4" t="s">
        <v>1552</v>
      </c>
      <c r="C17864" s="5">
        <v>0</v>
      </c>
    </row>
    <row r="17865" spans="2:3" x14ac:dyDescent="0.3">
      <c r="B17865" s="4" t="s">
        <v>1473</v>
      </c>
      <c r="C17865" s="5">
        <v>0</v>
      </c>
    </row>
    <row r="17866" spans="2:3" x14ac:dyDescent="0.3">
      <c r="B17866" s="4" t="s">
        <v>1553</v>
      </c>
      <c r="C17866" s="5">
        <v>0</v>
      </c>
    </row>
    <row r="17867" spans="2:3" x14ac:dyDescent="0.3">
      <c r="B17867" s="4" t="s">
        <v>1490</v>
      </c>
      <c r="C17867" s="5">
        <v>0</v>
      </c>
    </row>
    <row r="17868" spans="2:3" x14ac:dyDescent="0.3">
      <c r="B17868" s="4" t="s">
        <v>1218</v>
      </c>
      <c r="C17868" s="5">
        <v>0</v>
      </c>
    </row>
    <row r="17869" spans="2:3" x14ac:dyDescent="0.3">
      <c r="B17869" s="4" t="s">
        <v>1811</v>
      </c>
      <c r="C17869" s="5">
        <v>0</v>
      </c>
    </row>
    <row r="17870" spans="2:3" x14ac:dyDescent="0.3">
      <c r="B17870" s="4" t="s">
        <v>1219</v>
      </c>
      <c r="C17870" s="5">
        <v>0</v>
      </c>
    </row>
    <row r="17871" spans="2:3" x14ac:dyDescent="0.3">
      <c r="B17871" s="4" t="s">
        <v>1819</v>
      </c>
      <c r="C17871" s="5">
        <v>0</v>
      </c>
    </row>
    <row r="17872" spans="2:3" x14ac:dyDescent="0.3">
      <c r="B17872" s="4" t="s">
        <v>1556</v>
      </c>
      <c r="C17872" s="5">
        <v>0</v>
      </c>
    </row>
    <row r="17873" spans="2:3" x14ac:dyDescent="0.3">
      <c r="B17873" s="4" t="s">
        <v>746</v>
      </c>
      <c r="C17873" s="5">
        <v>0</v>
      </c>
    </row>
    <row r="17874" spans="2:3" x14ac:dyDescent="0.3">
      <c r="B17874" s="4" t="s">
        <v>826</v>
      </c>
      <c r="C17874" s="5">
        <v>0</v>
      </c>
    </row>
    <row r="17875" spans="2:3" x14ac:dyDescent="0.3">
      <c r="B17875" s="4" t="s">
        <v>1835</v>
      </c>
      <c r="C17875" s="5">
        <v>0</v>
      </c>
    </row>
    <row r="17876" spans="2:3" x14ac:dyDescent="0.3">
      <c r="B17876" s="4" t="s">
        <v>1558</v>
      </c>
      <c r="C17876" s="5">
        <v>0</v>
      </c>
    </row>
    <row r="17877" spans="2:3" x14ac:dyDescent="0.3">
      <c r="B17877" s="4" t="s">
        <v>1353</v>
      </c>
      <c r="C17877" s="5">
        <v>0</v>
      </c>
    </row>
    <row r="17878" spans="2:3" x14ac:dyDescent="0.3">
      <c r="B17878" s="4" t="s">
        <v>1221</v>
      </c>
      <c r="C17878" s="5">
        <v>0</v>
      </c>
    </row>
    <row r="17879" spans="2:3" x14ac:dyDescent="0.3">
      <c r="B17879" s="4" t="s">
        <v>868</v>
      </c>
      <c r="C17879" s="5">
        <v>0</v>
      </c>
    </row>
    <row r="17880" spans="2:3" x14ac:dyDescent="0.3">
      <c r="B17880" s="4" t="s">
        <v>638</v>
      </c>
      <c r="C17880" s="5">
        <v>0</v>
      </c>
    </row>
    <row r="17881" spans="2:3" x14ac:dyDescent="0.3">
      <c r="B17881" s="4" t="s">
        <v>1362</v>
      </c>
      <c r="C17881" s="5">
        <v>0</v>
      </c>
    </row>
    <row r="17882" spans="2:3" x14ac:dyDescent="0.3">
      <c r="B17882" s="4" t="s">
        <v>1561</v>
      </c>
      <c r="C17882" s="5">
        <v>0</v>
      </c>
    </row>
    <row r="17883" spans="2:3" x14ac:dyDescent="0.3">
      <c r="B17883" s="4" t="s">
        <v>1867</v>
      </c>
      <c r="C17883" s="5">
        <v>0</v>
      </c>
    </row>
    <row r="17884" spans="2:3" x14ac:dyDescent="0.3">
      <c r="B17884" s="4" t="s">
        <v>604</v>
      </c>
      <c r="C17884" s="5">
        <v>0</v>
      </c>
    </row>
    <row r="17885" spans="2:3" x14ac:dyDescent="0.3">
      <c r="B17885" s="4" t="s">
        <v>1369</v>
      </c>
      <c r="C17885" s="5">
        <v>0</v>
      </c>
    </row>
    <row r="17886" spans="2:3" x14ac:dyDescent="0.3">
      <c r="B17886" s="4" t="s">
        <v>1563</v>
      </c>
      <c r="C17886" s="5">
        <v>0</v>
      </c>
    </row>
    <row r="17887" spans="2:3" x14ac:dyDescent="0.3">
      <c r="B17887" s="4" t="s">
        <v>1883</v>
      </c>
      <c r="C17887" s="5">
        <v>0</v>
      </c>
    </row>
    <row r="17888" spans="2:3" x14ac:dyDescent="0.3">
      <c r="B17888" s="4" t="s">
        <v>629</v>
      </c>
      <c r="C17888" s="5">
        <v>0</v>
      </c>
    </row>
    <row r="17889" spans="2:3" x14ac:dyDescent="0.3">
      <c r="B17889" s="4" t="s">
        <v>749</v>
      </c>
      <c r="C17889" s="5">
        <v>0</v>
      </c>
    </row>
    <row r="17890" spans="2:3" x14ac:dyDescent="0.3">
      <c r="B17890" s="4" t="s">
        <v>1565</v>
      </c>
      <c r="C17890" s="5">
        <v>0</v>
      </c>
    </row>
    <row r="17891" spans="2:3" x14ac:dyDescent="0.3">
      <c r="B17891" s="4" t="s">
        <v>668</v>
      </c>
      <c r="C17891" s="5">
        <v>0</v>
      </c>
    </row>
    <row r="17892" spans="2:3" x14ac:dyDescent="0.3">
      <c r="B17892" s="4" t="s">
        <v>1566</v>
      </c>
      <c r="C17892" s="5">
        <v>0</v>
      </c>
    </row>
    <row r="17893" spans="2:3" x14ac:dyDescent="0.3">
      <c r="B17893" s="4" t="s">
        <v>1198</v>
      </c>
      <c r="C17893" s="5">
        <v>0</v>
      </c>
    </row>
    <row r="17894" spans="2:3" x14ac:dyDescent="0.3">
      <c r="B17894" s="4" t="s">
        <v>1567</v>
      </c>
      <c r="C17894" s="5">
        <v>0</v>
      </c>
    </row>
    <row r="17895" spans="2:3" x14ac:dyDescent="0.3">
      <c r="B17895" s="4" t="s">
        <v>1915</v>
      </c>
      <c r="C17895" s="5">
        <v>0</v>
      </c>
    </row>
    <row r="17896" spans="2:3" x14ac:dyDescent="0.3">
      <c r="B17896" s="4" t="s">
        <v>1568</v>
      </c>
      <c r="C17896" s="5">
        <v>0</v>
      </c>
    </row>
    <row r="17897" spans="2:3" x14ac:dyDescent="0.3">
      <c r="B17897" s="4" t="s">
        <v>1923</v>
      </c>
      <c r="C17897" s="5">
        <v>0</v>
      </c>
    </row>
    <row r="17898" spans="2:3" x14ac:dyDescent="0.3">
      <c r="B17898" s="4" t="s">
        <v>1569</v>
      </c>
      <c r="C17898" s="5">
        <v>0</v>
      </c>
    </row>
    <row r="17899" spans="2:3" x14ac:dyDescent="0.3">
      <c r="B17899" s="4" t="s">
        <v>753</v>
      </c>
      <c r="C17899" s="5">
        <v>0</v>
      </c>
    </row>
    <row r="17900" spans="2:3" x14ac:dyDescent="0.3">
      <c r="B17900" s="4" t="s">
        <v>1570</v>
      </c>
      <c r="C17900" s="5">
        <v>0</v>
      </c>
    </row>
    <row r="17901" spans="2:3" x14ac:dyDescent="0.3">
      <c r="B17901" s="4" t="s">
        <v>1939</v>
      </c>
      <c r="C17901" s="5">
        <v>0</v>
      </c>
    </row>
    <row r="17902" spans="2:3" x14ac:dyDescent="0.3">
      <c r="B17902" s="4" t="s">
        <v>1224</v>
      </c>
      <c r="C17902" s="5">
        <v>0</v>
      </c>
    </row>
    <row r="17903" spans="2:3" x14ac:dyDescent="0.3">
      <c r="B17903" s="4" t="s">
        <v>1947</v>
      </c>
      <c r="C17903" s="5">
        <v>0</v>
      </c>
    </row>
    <row r="17904" spans="2:3" x14ac:dyDescent="0.3">
      <c r="B17904" s="4" t="s">
        <v>1572</v>
      </c>
      <c r="C17904" s="5">
        <v>0</v>
      </c>
    </row>
    <row r="17905" spans="2:3" x14ac:dyDescent="0.3">
      <c r="B17905" s="4" t="s">
        <v>1955</v>
      </c>
      <c r="C17905" s="5">
        <v>0</v>
      </c>
    </row>
    <row r="17906" spans="2:3" x14ac:dyDescent="0.3">
      <c r="B17906" s="4" t="s">
        <v>1225</v>
      </c>
      <c r="C17906" s="5">
        <v>0</v>
      </c>
    </row>
    <row r="17907" spans="2:3" x14ac:dyDescent="0.3">
      <c r="B17907" s="4" t="s">
        <v>1963</v>
      </c>
      <c r="C17907" s="5">
        <v>0</v>
      </c>
    </row>
    <row r="17908" spans="2:3" x14ac:dyDescent="0.3">
      <c r="B17908" s="4" t="s">
        <v>886</v>
      </c>
      <c r="C17908" s="5">
        <v>0</v>
      </c>
    </row>
    <row r="17909" spans="2:3" x14ac:dyDescent="0.3">
      <c r="B17909" s="4" t="s">
        <v>1503</v>
      </c>
      <c r="C17909" s="5">
        <v>0</v>
      </c>
    </row>
    <row r="17910" spans="2:3" x14ac:dyDescent="0.3">
      <c r="B17910" s="4" t="s">
        <v>793</v>
      </c>
      <c r="C17910" s="5">
        <v>0</v>
      </c>
    </row>
    <row r="17911" spans="2:3" x14ac:dyDescent="0.3">
      <c r="B17911" s="4" t="s">
        <v>1979</v>
      </c>
      <c r="C17911" s="5">
        <v>0</v>
      </c>
    </row>
    <row r="17912" spans="2:3" x14ac:dyDescent="0.3">
      <c r="B17912" s="4" t="s">
        <v>1227</v>
      </c>
      <c r="C17912" s="5">
        <v>0</v>
      </c>
    </row>
    <row r="17913" spans="2:3" x14ac:dyDescent="0.3">
      <c r="B17913" s="4" t="s">
        <v>1416</v>
      </c>
      <c r="C17913" s="5">
        <v>0</v>
      </c>
    </row>
    <row r="17914" spans="2:3" x14ac:dyDescent="0.3">
      <c r="B17914" s="4" t="s">
        <v>1577</v>
      </c>
      <c r="C17914" s="5">
        <v>0</v>
      </c>
    </row>
    <row r="17915" spans="2:3" x14ac:dyDescent="0.3">
      <c r="B17915" s="4" t="s">
        <v>1002</v>
      </c>
      <c r="C17915" s="5">
        <v>0</v>
      </c>
    </row>
    <row r="17916" spans="2:3" x14ac:dyDescent="0.3">
      <c r="B17916" s="4" t="s">
        <v>1578</v>
      </c>
      <c r="C17916" s="5">
        <v>0</v>
      </c>
    </row>
    <row r="17917" spans="2:3" x14ac:dyDescent="0.3">
      <c r="B17917" s="4" t="s">
        <v>2007</v>
      </c>
      <c r="C17917" s="5">
        <v>0</v>
      </c>
    </row>
    <row r="17918" spans="2:3" x14ac:dyDescent="0.3">
      <c r="B17918" s="4" t="s">
        <v>716</v>
      </c>
      <c r="C17918" s="5">
        <v>0</v>
      </c>
    </row>
    <row r="17919" spans="2:3" x14ac:dyDescent="0.3">
      <c r="B17919" s="4" t="s">
        <v>1436</v>
      </c>
      <c r="C17919" s="5">
        <v>0</v>
      </c>
    </row>
    <row r="17920" spans="2:3" x14ac:dyDescent="0.3">
      <c r="B17920" s="4" t="s">
        <v>1228</v>
      </c>
      <c r="C17920" s="5">
        <v>0</v>
      </c>
    </row>
    <row r="17921" spans="2:3" x14ac:dyDescent="0.3">
      <c r="B17921" s="4" t="s">
        <v>761</v>
      </c>
      <c r="C17921" s="5">
        <v>0</v>
      </c>
    </row>
    <row r="17922" spans="2:3" x14ac:dyDescent="0.3">
      <c r="B17922" s="4" t="s">
        <v>630</v>
      </c>
      <c r="C17922" s="5">
        <v>0</v>
      </c>
    </row>
    <row r="17923" spans="2:3" x14ac:dyDescent="0.3">
      <c r="B17923" s="4" t="s">
        <v>829</v>
      </c>
      <c r="C17923" s="5">
        <v>0</v>
      </c>
    </row>
    <row r="17924" spans="2:3" x14ac:dyDescent="0.3">
      <c r="B17924" s="4" t="s">
        <v>1230</v>
      </c>
      <c r="C17924" s="5">
        <v>0</v>
      </c>
    </row>
    <row r="17925" spans="2:3" x14ac:dyDescent="0.3">
      <c r="B17925" s="4" t="s">
        <v>2122</v>
      </c>
      <c r="C17925" s="5">
        <v>0</v>
      </c>
    </row>
    <row r="17926" spans="2:3" x14ac:dyDescent="0.3">
      <c r="B17926" s="4" t="s">
        <v>1583</v>
      </c>
      <c r="C17926" s="5">
        <v>0</v>
      </c>
    </row>
    <row r="17927" spans="2:3" x14ac:dyDescent="0.3">
      <c r="B17927" s="4" t="s">
        <v>917</v>
      </c>
      <c r="C17927" s="5">
        <v>0</v>
      </c>
    </row>
    <row r="17928" spans="2:3" x14ac:dyDescent="0.3">
      <c r="B17928" s="4" t="s">
        <v>1231</v>
      </c>
      <c r="C17928" s="5">
        <v>0</v>
      </c>
    </row>
    <row r="17929" spans="2:3" x14ac:dyDescent="0.3">
      <c r="B17929" s="4" t="s">
        <v>877</v>
      </c>
      <c r="C17929" s="5">
        <v>0</v>
      </c>
    </row>
    <row r="17930" spans="2:3" x14ac:dyDescent="0.3">
      <c r="B17930" s="4" t="s">
        <v>639</v>
      </c>
      <c r="C17930" s="5">
        <v>0</v>
      </c>
    </row>
    <row r="17931" spans="2:3" x14ac:dyDescent="0.3">
      <c r="B17931" s="4" t="s">
        <v>1178</v>
      </c>
      <c r="C17931" s="5">
        <v>0</v>
      </c>
    </row>
    <row r="17932" spans="2:3" x14ac:dyDescent="0.3">
      <c r="B17932" s="4" t="s">
        <v>679</v>
      </c>
      <c r="C17932" s="5">
        <v>0</v>
      </c>
    </row>
    <row r="17933" spans="2:3" x14ac:dyDescent="0.3">
      <c r="B17933" s="4" t="s">
        <v>1180</v>
      </c>
      <c r="C17933" s="5">
        <v>0</v>
      </c>
    </row>
    <row r="17934" spans="2:3" x14ac:dyDescent="0.3">
      <c r="B17934" s="4" t="s">
        <v>1042</v>
      </c>
      <c r="C17934" s="5">
        <v>0</v>
      </c>
    </row>
    <row r="17935" spans="2:3" x14ac:dyDescent="0.3">
      <c r="B17935" s="4" t="s">
        <v>635</v>
      </c>
      <c r="C17935" s="5">
        <v>0</v>
      </c>
    </row>
    <row r="17936" spans="2:3" x14ac:dyDescent="0.3">
      <c r="B17936" s="4" t="s">
        <v>1588</v>
      </c>
      <c r="C17936" s="5">
        <v>0</v>
      </c>
    </row>
    <row r="17937" spans="2:3" x14ac:dyDescent="0.3">
      <c r="B17937" s="4" t="s">
        <v>1203</v>
      </c>
      <c r="C17937" s="5">
        <v>0</v>
      </c>
    </row>
    <row r="17938" spans="2:3" x14ac:dyDescent="0.3">
      <c r="B17938" s="4" t="s">
        <v>1589</v>
      </c>
      <c r="C17938" s="5">
        <v>0</v>
      </c>
    </row>
    <row r="17939" spans="2:3" x14ac:dyDescent="0.3">
      <c r="B17939" s="4" t="s">
        <v>1021</v>
      </c>
      <c r="C17939" s="5">
        <v>0</v>
      </c>
    </row>
    <row r="17940" spans="2:3" x14ac:dyDescent="0.3">
      <c r="B17940" s="4" t="s">
        <v>1590</v>
      </c>
      <c r="C17940" s="5">
        <v>0</v>
      </c>
    </row>
    <row r="17941" spans="2:3" x14ac:dyDescent="0.3">
      <c r="B17941" s="4" t="s">
        <v>971</v>
      </c>
      <c r="C17941" s="5">
        <v>0</v>
      </c>
    </row>
    <row r="17942" spans="2:3" x14ac:dyDescent="0.3">
      <c r="B17942" s="4" t="s">
        <v>1235</v>
      </c>
      <c r="C17942" s="5">
        <v>0</v>
      </c>
    </row>
    <row r="17943" spans="2:3" x14ac:dyDescent="0.3">
      <c r="B17943" s="4" t="s">
        <v>1813</v>
      </c>
      <c r="C17943" s="5">
        <v>0</v>
      </c>
    </row>
    <row r="17944" spans="2:3" x14ac:dyDescent="0.3">
      <c r="B17944" s="4" t="s">
        <v>1592</v>
      </c>
      <c r="C17944" s="5">
        <v>0</v>
      </c>
    </row>
    <row r="17945" spans="2:3" x14ac:dyDescent="0.3">
      <c r="B17945" s="4" t="s">
        <v>618</v>
      </c>
      <c r="C17945" s="5">
        <v>0</v>
      </c>
    </row>
    <row r="17946" spans="2:3" x14ac:dyDescent="0.3">
      <c r="B17946" s="4" t="s">
        <v>681</v>
      </c>
      <c r="C17946" s="5">
        <v>0</v>
      </c>
    </row>
    <row r="17947" spans="2:3" x14ac:dyDescent="0.3">
      <c r="B17947" s="4" t="s">
        <v>1821</v>
      </c>
      <c r="C17947" s="5">
        <v>0</v>
      </c>
    </row>
    <row r="17948" spans="2:3" x14ac:dyDescent="0.3">
      <c r="B17948" s="4" t="s">
        <v>1594</v>
      </c>
      <c r="C17948" s="5">
        <v>0</v>
      </c>
    </row>
    <row r="17949" spans="2:3" x14ac:dyDescent="0.3">
      <c r="B17949" s="4" t="s">
        <v>1825</v>
      </c>
      <c r="C17949" s="5">
        <v>0</v>
      </c>
    </row>
    <row r="17950" spans="2:3" x14ac:dyDescent="0.3">
      <c r="B17950" s="4" t="s">
        <v>1043</v>
      </c>
      <c r="C17950" s="5">
        <v>0</v>
      </c>
    </row>
    <row r="17951" spans="2:3" x14ac:dyDescent="0.3">
      <c r="B17951" s="4" t="s">
        <v>1829</v>
      </c>
      <c r="C17951" s="5">
        <v>0</v>
      </c>
    </row>
    <row r="17952" spans="2:3" x14ac:dyDescent="0.3">
      <c r="B17952" s="4" t="s">
        <v>940</v>
      </c>
      <c r="C17952" s="5">
        <v>0</v>
      </c>
    </row>
    <row r="17953" spans="2:3" x14ac:dyDescent="0.3">
      <c r="B17953" s="4" t="s">
        <v>1348</v>
      </c>
      <c r="C17953" s="5">
        <v>0</v>
      </c>
    </row>
    <row r="17954" spans="2:3" x14ac:dyDescent="0.3">
      <c r="B17954" s="4" t="s">
        <v>1597</v>
      </c>
      <c r="C17954" s="5">
        <v>0</v>
      </c>
    </row>
    <row r="17955" spans="2:3" x14ac:dyDescent="0.3">
      <c r="B17955" s="4" t="s">
        <v>747</v>
      </c>
      <c r="C17955" s="5">
        <v>0</v>
      </c>
    </row>
    <row r="17956" spans="2:3" x14ac:dyDescent="0.3">
      <c r="B17956" s="4" t="s">
        <v>718</v>
      </c>
      <c r="C17956" s="5">
        <v>0</v>
      </c>
    </row>
    <row r="17957" spans="2:3" x14ac:dyDescent="0.3">
      <c r="B17957" s="4" t="s">
        <v>1116</v>
      </c>
      <c r="C17957" s="5">
        <v>0</v>
      </c>
    </row>
    <row r="17958" spans="2:3" x14ac:dyDescent="0.3">
      <c r="B17958" s="4" t="s">
        <v>1599</v>
      </c>
      <c r="C17958" s="5">
        <v>0</v>
      </c>
    </row>
    <row r="17959" spans="2:3" x14ac:dyDescent="0.3">
      <c r="B17959" s="4" t="s">
        <v>1355</v>
      </c>
      <c r="C17959" s="5">
        <v>0</v>
      </c>
    </row>
    <row r="17960" spans="2:3" x14ac:dyDescent="0.3">
      <c r="B17960" s="4" t="s">
        <v>1514</v>
      </c>
      <c r="C17960" s="5">
        <v>0</v>
      </c>
    </row>
    <row r="17961" spans="2:3" x14ac:dyDescent="0.3">
      <c r="B17961" s="4" t="s">
        <v>1849</v>
      </c>
      <c r="C17961" s="5">
        <v>0</v>
      </c>
    </row>
    <row r="17962" spans="2:3" x14ac:dyDescent="0.3">
      <c r="B17962" s="4" t="s">
        <v>1045</v>
      </c>
      <c r="C17962" s="5">
        <v>0</v>
      </c>
    </row>
    <row r="17963" spans="2:3" x14ac:dyDescent="0.3">
      <c r="B17963" s="4" t="s">
        <v>1853</v>
      </c>
      <c r="C17963" s="5">
        <v>0</v>
      </c>
    </row>
    <row r="17964" spans="2:3" x14ac:dyDescent="0.3">
      <c r="B17964" s="4" t="s">
        <v>1046</v>
      </c>
      <c r="C17964" s="5">
        <v>0</v>
      </c>
    </row>
    <row r="17965" spans="2:3" x14ac:dyDescent="0.3">
      <c r="B17965" s="4" t="s">
        <v>1122</v>
      </c>
      <c r="C17965" s="5">
        <v>0</v>
      </c>
    </row>
    <row r="17966" spans="2:3" x14ac:dyDescent="0.3">
      <c r="B17966" s="4" t="s">
        <v>1047</v>
      </c>
      <c r="C17966" s="5">
        <v>0</v>
      </c>
    </row>
    <row r="17967" spans="2:3" x14ac:dyDescent="0.3">
      <c r="B17967" s="4" t="s">
        <v>1363</v>
      </c>
      <c r="C17967" s="5">
        <v>0</v>
      </c>
    </row>
    <row r="17968" spans="2:3" x14ac:dyDescent="0.3">
      <c r="B17968" s="4" t="s">
        <v>1048</v>
      </c>
      <c r="C17968" s="5">
        <v>0</v>
      </c>
    </row>
    <row r="17969" spans="2:3" x14ac:dyDescent="0.3">
      <c r="B17969" s="4" t="s">
        <v>1030</v>
      </c>
      <c r="C17969" s="5">
        <v>0</v>
      </c>
    </row>
    <row r="17970" spans="2:3" x14ac:dyDescent="0.3">
      <c r="B17970" s="4" t="s">
        <v>1243</v>
      </c>
      <c r="C17970" s="5">
        <v>0</v>
      </c>
    </row>
    <row r="17971" spans="2:3" x14ac:dyDescent="0.3">
      <c r="B17971" s="4" t="s">
        <v>981</v>
      </c>
      <c r="C17971" s="5">
        <v>0</v>
      </c>
    </row>
    <row r="17972" spans="2:3" x14ac:dyDescent="0.3">
      <c r="B17972" s="4" t="s">
        <v>1244</v>
      </c>
      <c r="C17972" s="5">
        <v>0</v>
      </c>
    </row>
    <row r="17973" spans="2:3" x14ac:dyDescent="0.3">
      <c r="B17973" s="4" t="s">
        <v>983</v>
      </c>
      <c r="C17973" s="5">
        <v>0</v>
      </c>
    </row>
    <row r="17974" spans="2:3" x14ac:dyDescent="0.3">
      <c r="B17974" s="4" t="s">
        <v>1607</v>
      </c>
      <c r="C17974" s="5">
        <v>0</v>
      </c>
    </row>
    <row r="17975" spans="2:3" x14ac:dyDescent="0.3">
      <c r="B17975" s="4" t="s">
        <v>1877</v>
      </c>
      <c r="C17975" s="5">
        <v>0</v>
      </c>
    </row>
    <row r="17976" spans="2:3" x14ac:dyDescent="0.3">
      <c r="B17976" s="4" t="s">
        <v>593</v>
      </c>
      <c r="C17976" s="5">
        <v>0</v>
      </c>
    </row>
    <row r="17977" spans="2:3" x14ac:dyDescent="0.3">
      <c r="B17977" s="4" t="s">
        <v>1881</v>
      </c>
      <c r="C17977" s="5">
        <v>0</v>
      </c>
    </row>
    <row r="17978" spans="2:3" x14ac:dyDescent="0.3">
      <c r="B17978" s="4" t="s">
        <v>833</v>
      </c>
      <c r="C17978" s="5">
        <v>0</v>
      </c>
    </row>
    <row r="17979" spans="2:3" x14ac:dyDescent="0.3">
      <c r="B17979" s="4" t="s">
        <v>1129</v>
      </c>
      <c r="C17979" s="5">
        <v>0</v>
      </c>
    </row>
    <row r="17980" spans="2:3" x14ac:dyDescent="0.3">
      <c r="B17980" s="4" t="s">
        <v>1610</v>
      </c>
      <c r="C17980" s="5">
        <v>0</v>
      </c>
    </row>
    <row r="17981" spans="2:3" x14ac:dyDescent="0.3">
      <c r="B17981" s="4" t="s">
        <v>869</v>
      </c>
      <c r="C17981" s="5">
        <v>0</v>
      </c>
    </row>
    <row r="17982" spans="2:3" x14ac:dyDescent="0.3">
      <c r="B17982" s="4" t="s">
        <v>1611</v>
      </c>
      <c r="C17982" s="5">
        <v>0</v>
      </c>
    </row>
    <row r="17983" spans="2:3" x14ac:dyDescent="0.3">
      <c r="B17983" s="4" t="s">
        <v>1893</v>
      </c>
      <c r="C17983" s="5">
        <v>0</v>
      </c>
    </row>
    <row r="17984" spans="2:3" x14ac:dyDescent="0.3">
      <c r="B17984" s="4" t="s">
        <v>1612</v>
      </c>
      <c r="C17984" s="5">
        <v>0</v>
      </c>
    </row>
    <row r="17985" spans="2:3" x14ac:dyDescent="0.3">
      <c r="B17985" s="4" t="s">
        <v>1897</v>
      </c>
      <c r="C17985" s="5">
        <v>0</v>
      </c>
    </row>
    <row r="17986" spans="2:3" x14ac:dyDescent="0.3">
      <c r="B17986" s="4" t="s">
        <v>834</v>
      </c>
      <c r="C17986" s="5">
        <v>0</v>
      </c>
    </row>
    <row r="17987" spans="2:3" x14ac:dyDescent="0.3">
      <c r="B17987" s="4" t="s">
        <v>1381</v>
      </c>
      <c r="C17987" s="5">
        <v>0</v>
      </c>
    </row>
    <row r="17988" spans="2:3" x14ac:dyDescent="0.3">
      <c r="B17988" s="4" t="s">
        <v>1614</v>
      </c>
      <c r="C17988" s="5">
        <v>0</v>
      </c>
    </row>
    <row r="17989" spans="2:3" x14ac:dyDescent="0.3">
      <c r="B17989" s="4" t="s">
        <v>1905</v>
      </c>
      <c r="C17989" s="5">
        <v>0</v>
      </c>
    </row>
    <row r="17990" spans="2:3" x14ac:dyDescent="0.3">
      <c r="B17990" s="4" t="s">
        <v>1049</v>
      </c>
      <c r="C17990" s="5">
        <v>0</v>
      </c>
    </row>
    <row r="17991" spans="2:3" x14ac:dyDescent="0.3">
      <c r="B17991" s="4" t="s">
        <v>1137</v>
      </c>
      <c r="C17991" s="5">
        <v>0</v>
      </c>
    </row>
    <row r="17992" spans="2:3" x14ac:dyDescent="0.3">
      <c r="B17992" s="4" t="s">
        <v>1616</v>
      </c>
      <c r="C17992" s="5">
        <v>0</v>
      </c>
    </row>
    <row r="17993" spans="2:3" x14ac:dyDescent="0.3">
      <c r="B17993" s="4" t="s">
        <v>1913</v>
      </c>
      <c r="C17993" s="5">
        <v>0</v>
      </c>
    </row>
    <row r="17994" spans="2:3" x14ac:dyDescent="0.3">
      <c r="B17994" s="4" t="s">
        <v>1246</v>
      </c>
      <c r="C17994" s="5">
        <v>0</v>
      </c>
    </row>
    <row r="17995" spans="2:3" x14ac:dyDescent="0.3">
      <c r="B17995" s="4" t="s">
        <v>1387</v>
      </c>
      <c r="C17995" s="5">
        <v>0</v>
      </c>
    </row>
    <row r="17996" spans="2:3" x14ac:dyDescent="0.3">
      <c r="B17996" s="4" t="s">
        <v>1618</v>
      </c>
      <c r="C17996" s="5">
        <v>0</v>
      </c>
    </row>
    <row r="17997" spans="2:3" x14ac:dyDescent="0.3">
      <c r="B17997" s="4" t="s">
        <v>1921</v>
      </c>
      <c r="C17997" s="5">
        <v>0</v>
      </c>
    </row>
    <row r="17998" spans="2:3" x14ac:dyDescent="0.3">
      <c r="B17998" s="4" t="s">
        <v>1619</v>
      </c>
      <c r="C17998" s="5">
        <v>0</v>
      </c>
    </row>
    <row r="17999" spans="2:3" x14ac:dyDescent="0.3">
      <c r="B17999" s="4" t="s">
        <v>1140</v>
      </c>
      <c r="C17999" s="5">
        <v>0</v>
      </c>
    </row>
    <row r="18000" spans="2:3" x14ac:dyDescent="0.3">
      <c r="B18000" s="4" t="s">
        <v>656</v>
      </c>
      <c r="C18000" s="5">
        <v>0</v>
      </c>
    </row>
    <row r="18001" spans="2:3" x14ac:dyDescent="0.3">
      <c r="B18001" s="4" t="s">
        <v>1141</v>
      </c>
      <c r="C18001" s="5">
        <v>0</v>
      </c>
    </row>
    <row r="18002" spans="2:3" x14ac:dyDescent="0.3">
      <c r="B18002" s="4" t="s">
        <v>625</v>
      </c>
      <c r="C18002" s="5">
        <v>0</v>
      </c>
    </row>
    <row r="18003" spans="2:3" x14ac:dyDescent="0.3">
      <c r="B18003" s="4" t="s">
        <v>628</v>
      </c>
      <c r="C18003" s="5">
        <v>0</v>
      </c>
    </row>
    <row r="18004" spans="2:3" x14ac:dyDescent="0.3">
      <c r="B18004" s="4" t="s">
        <v>1622</v>
      </c>
      <c r="C18004" s="5">
        <v>0</v>
      </c>
    </row>
    <row r="18005" spans="2:3" x14ac:dyDescent="0.3">
      <c r="B18005" s="4" t="s">
        <v>1937</v>
      </c>
      <c r="C18005" s="5">
        <v>0</v>
      </c>
    </row>
    <row r="18006" spans="2:3" x14ac:dyDescent="0.3">
      <c r="B18006" s="4" t="s">
        <v>942</v>
      </c>
      <c r="C18006" s="5">
        <v>0</v>
      </c>
    </row>
    <row r="18007" spans="2:3" x14ac:dyDescent="0.3">
      <c r="B18007" s="4" t="s">
        <v>1941</v>
      </c>
      <c r="C18007" s="5">
        <v>0</v>
      </c>
    </row>
    <row r="18008" spans="2:3" x14ac:dyDescent="0.3">
      <c r="B18008" s="4" t="s">
        <v>640</v>
      </c>
      <c r="C18008" s="5">
        <v>0</v>
      </c>
    </row>
    <row r="18009" spans="2:3" x14ac:dyDescent="0.3">
      <c r="B18009" s="4" t="s">
        <v>1945</v>
      </c>
      <c r="C18009" s="5">
        <v>0</v>
      </c>
    </row>
    <row r="18010" spans="2:3" x14ac:dyDescent="0.3">
      <c r="B18010" s="4" t="s">
        <v>1251</v>
      </c>
      <c r="C18010" s="5">
        <v>0</v>
      </c>
    </row>
    <row r="18011" spans="2:3" x14ac:dyDescent="0.3">
      <c r="B18011" s="4" t="s">
        <v>1402</v>
      </c>
      <c r="C18011" s="5">
        <v>0</v>
      </c>
    </row>
    <row r="18012" spans="2:3" x14ac:dyDescent="0.3">
      <c r="B18012" s="4" t="s">
        <v>722</v>
      </c>
      <c r="C18012" s="5">
        <v>0</v>
      </c>
    </row>
    <row r="18013" spans="2:3" x14ac:dyDescent="0.3">
      <c r="B18013" s="4" t="s">
        <v>993</v>
      </c>
      <c r="C18013" s="5">
        <v>0</v>
      </c>
    </row>
    <row r="18014" spans="2:3" x14ac:dyDescent="0.3">
      <c r="B18014" s="4" t="s">
        <v>859</v>
      </c>
      <c r="C18014" s="5">
        <v>0</v>
      </c>
    </row>
    <row r="18015" spans="2:3" x14ac:dyDescent="0.3">
      <c r="B18015" s="4" t="s">
        <v>1957</v>
      </c>
      <c r="C18015" s="5">
        <v>0</v>
      </c>
    </row>
    <row r="18016" spans="2:3" x14ac:dyDescent="0.3">
      <c r="B18016" s="4" t="s">
        <v>653</v>
      </c>
      <c r="C18016" s="5">
        <v>0</v>
      </c>
    </row>
    <row r="18017" spans="2:3" x14ac:dyDescent="0.3">
      <c r="B18017" s="4" t="s">
        <v>1961</v>
      </c>
      <c r="C18017" s="5">
        <v>0</v>
      </c>
    </row>
    <row r="18018" spans="2:3" x14ac:dyDescent="0.3">
      <c r="B18018" s="4" t="s">
        <v>1629</v>
      </c>
      <c r="C18018" s="5">
        <v>0</v>
      </c>
    </row>
    <row r="18019" spans="2:3" x14ac:dyDescent="0.3">
      <c r="B18019" s="4" t="s">
        <v>754</v>
      </c>
      <c r="C18019" s="5">
        <v>0</v>
      </c>
    </row>
    <row r="18020" spans="2:3" x14ac:dyDescent="0.3">
      <c r="B18020" s="4" t="s">
        <v>1630</v>
      </c>
      <c r="C18020" s="5">
        <v>0</v>
      </c>
    </row>
    <row r="18021" spans="2:3" x14ac:dyDescent="0.3">
      <c r="B18021" s="4" t="s">
        <v>912</v>
      </c>
      <c r="C18021" s="5">
        <v>0</v>
      </c>
    </row>
    <row r="18022" spans="2:3" x14ac:dyDescent="0.3">
      <c r="B18022" s="4" t="s">
        <v>1631</v>
      </c>
      <c r="C18022" s="5">
        <v>0</v>
      </c>
    </row>
    <row r="18023" spans="2:3" x14ac:dyDescent="0.3">
      <c r="B18023" s="4" t="s">
        <v>1411</v>
      </c>
      <c r="C18023" s="5">
        <v>0</v>
      </c>
    </row>
    <row r="18024" spans="2:3" x14ac:dyDescent="0.3">
      <c r="B18024" s="4" t="s">
        <v>1632</v>
      </c>
      <c r="C18024" s="5">
        <v>0</v>
      </c>
    </row>
    <row r="18025" spans="2:3" x14ac:dyDescent="0.3">
      <c r="B18025" s="4" t="s">
        <v>1414</v>
      </c>
      <c r="C18025" s="5">
        <v>0</v>
      </c>
    </row>
    <row r="18026" spans="2:3" x14ac:dyDescent="0.3">
      <c r="B18026" s="4" t="s">
        <v>797</v>
      </c>
      <c r="C18026" s="5">
        <v>0</v>
      </c>
    </row>
    <row r="18027" spans="2:3" x14ac:dyDescent="0.3">
      <c r="B18027" s="4" t="s">
        <v>1981</v>
      </c>
      <c r="C18027" s="5">
        <v>0</v>
      </c>
    </row>
    <row r="18028" spans="2:3" x14ac:dyDescent="0.3">
      <c r="B18028" s="4" t="s">
        <v>946</v>
      </c>
      <c r="C18028" s="5">
        <v>0</v>
      </c>
    </row>
    <row r="18029" spans="2:3" x14ac:dyDescent="0.3">
      <c r="B18029" s="4" t="s">
        <v>1985</v>
      </c>
      <c r="C18029" s="5">
        <v>0</v>
      </c>
    </row>
    <row r="18030" spans="2:3" x14ac:dyDescent="0.3">
      <c r="B18030" s="4" t="s">
        <v>798</v>
      </c>
      <c r="C18030" s="5">
        <v>0</v>
      </c>
    </row>
    <row r="18031" spans="2:3" x14ac:dyDescent="0.3">
      <c r="B18031" s="4" t="s">
        <v>654</v>
      </c>
      <c r="C18031" s="5">
        <v>0</v>
      </c>
    </row>
    <row r="18032" spans="2:3" x14ac:dyDescent="0.3">
      <c r="B18032" s="4" t="s">
        <v>1255</v>
      </c>
      <c r="C18032" s="5">
        <v>0</v>
      </c>
    </row>
    <row r="18033" spans="2:3" x14ac:dyDescent="0.3">
      <c r="B18033" s="4" t="s">
        <v>1424</v>
      </c>
      <c r="C18033" s="5">
        <v>0</v>
      </c>
    </row>
    <row r="18034" spans="2:3" x14ac:dyDescent="0.3">
      <c r="B18034" s="4" t="s">
        <v>1637</v>
      </c>
      <c r="C18034" s="5">
        <v>0</v>
      </c>
    </row>
    <row r="18035" spans="2:3" x14ac:dyDescent="0.3">
      <c r="B18035" s="4" t="s">
        <v>1428</v>
      </c>
      <c r="C18035" s="5">
        <v>0</v>
      </c>
    </row>
    <row r="18036" spans="2:3" x14ac:dyDescent="0.3">
      <c r="B18036" s="4" t="s">
        <v>1638</v>
      </c>
      <c r="C18036" s="5">
        <v>0</v>
      </c>
    </row>
    <row r="18037" spans="2:3" x14ac:dyDescent="0.3">
      <c r="B18037" s="4" t="s">
        <v>1161</v>
      </c>
      <c r="C18037" s="5">
        <v>0</v>
      </c>
    </row>
    <row r="18038" spans="2:3" x14ac:dyDescent="0.3">
      <c r="B18038" s="4" t="s">
        <v>1639</v>
      </c>
      <c r="C18038" s="5">
        <v>0</v>
      </c>
    </row>
    <row r="18039" spans="2:3" x14ac:dyDescent="0.3">
      <c r="B18039" s="4" t="s">
        <v>1162</v>
      </c>
      <c r="C18039" s="5">
        <v>0</v>
      </c>
    </row>
    <row r="18040" spans="2:3" x14ac:dyDescent="0.3">
      <c r="B18040" s="4" t="s">
        <v>799</v>
      </c>
      <c r="C18040" s="5">
        <v>0</v>
      </c>
    </row>
    <row r="18041" spans="2:3" x14ac:dyDescent="0.3">
      <c r="B18041" s="4" t="s">
        <v>1163</v>
      </c>
      <c r="C18041" s="5">
        <v>0</v>
      </c>
    </row>
    <row r="18042" spans="2:3" x14ac:dyDescent="0.3">
      <c r="B18042" s="4" t="s">
        <v>1641</v>
      </c>
      <c r="C18042" s="5">
        <v>0</v>
      </c>
    </row>
    <row r="18043" spans="2:3" x14ac:dyDescent="0.3">
      <c r="B18043" s="4" t="s">
        <v>2017</v>
      </c>
      <c r="C18043" s="5">
        <v>0</v>
      </c>
    </row>
    <row r="18044" spans="2:3" x14ac:dyDescent="0.3">
      <c r="B18044" s="4" t="s">
        <v>1256</v>
      </c>
      <c r="C18044" s="5">
        <v>0</v>
      </c>
    </row>
    <row r="18045" spans="2:3" x14ac:dyDescent="0.3">
      <c r="B18045" s="4" t="s">
        <v>2021</v>
      </c>
      <c r="C18045" s="5">
        <v>0</v>
      </c>
    </row>
    <row r="18046" spans="2:3" x14ac:dyDescent="0.3">
      <c r="B18046" s="4" t="s">
        <v>1643</v>
      </c>
      <c r="C18046" s="5">
        <v>0</v>
      </c>
    </row>
    <row r="18047" spans="2:3" x14ac:dyDescent="0.3">
      <c r="B18047" s="4" t="s">
        <v>1439</v>
      </c>
      <c r="C18047" s="5">
        <v>0</v>
      </c>
    </row>
    <row r="18048" spans="2:3" x14ac:dyDescent="0.3">
      <c r="B18048" s="4" t="s">
        <v>800</v>
      </c>
      <c r="C18048" s="5">
        <v>0</v>
      </c>
    </row>
    <row r="18049" spans="2:3" x14ac:dyDescent="0.3">
      <c r="B18049" s="4" t="s">
        <v>926</v>
      </c>
      <c r="C18049" s="5">
        <v>0</v>
      </c>
    </row>
    <row r="18050" spans="2:3" x14ac:dyDescent="0.3">
      <c r="B18050" s="4" t="s">
        <v>631</v>
      </c>
      <c r="C18050" s="5">
        <v>0</v>
      </c>
    </row>
    <row r="18051" spans="2:3" x14ac:dyDescent="0.3">
      <c r="B18051" s="4" t="s">
        <v>1444</v>
      </c>
      <c r="C18051" s="5">
        <v>0</v>
      </c>
    </row>
    <row r="18052" spans="2:3" x14ac:dyDescent="0.3">
      <c r="B18052" s="4" t="s">
        <v>1646</v>
      </c>
      <c r="C18052" s="5">
        <v>0</v>
      </c>
    </row>
    <row r="18053" spans="2:3" x14ac:dyDescent="0.3">
      <c r="B18053" s="4" t="s">
        <v>1446</v>
      </c>
      <c r="C18053" s="5">
        <v>0</v>
      </c>
    </row>
    <row r="18054" spans="2:3" x14ac:dyDescent="0.3">
      <c r="B18054" s="4" t="s">
        <v>1058</v>
      </c>
      <c r="C18054" s="5">
        <v>0</v>
      </c>
    </row>
    <row r="18055" spans="2:3" x14ac:dyDescent="0.3">
      <c r="B18055" s="4" t="s">
        <v>2041</v>
      </c>
      <c r="C18055" s="5">
        <v>0</v>
      </c>
    </row>
    <row r="18056" spans="2:3" x14ac:dyDescent="0.3">
      <c r="B18056" s="4" t="s">
        <v>1059</v>
      </c>
      <c r="C18056" s="5">
        <v>0</v>
      </c>
    </row>
    <row r="18057" spans="2:3" x14ac:dyDescent="0.3">
      <c r="B18057" s="4" t="s">
        <v>1451</v>
      </c>
      <c r="C18057" s="5">
        <v>0</v>
      </c>
    </row>
    <row r="18058" spans="2:3" x14ac:dyDescent="0.3">
      <c r="B18058" s="4" t="s">
        <v>1649</v>
      </c>
      <c r="C18058" s="5">
        <v>0</v>
      </c>
    </row>
    <row r="18059" spans="2:3" x14ac:dyDescent="0.3">
      <c r="B18059" s="4" t="s">
        <v>1008</v>
      </c>
      <c r="C18059" s="5">
        <v>0</v>
      </c>
    </row>
    <row r="18060" spans="2:3" x14ac:dyDescent="0.3">
      <c r="B18060" s="4" t="s">
        <v>1650</v>
      </c>
      <c r="C18060" s="5">
        <v>0</v>
      </c>
    </row>
    <row r="18061" spans="2:3" x14ac:dyDescent="0.3">
      <c r="B18061" s="4" t="s">
        <v>2053</v>
      </c>
      <c r="C18061" s="5">
        <v>0</v>
      </c>
    </row>
    <row r="18062" spans="2:3" x14ac:dyDescent="0.3">
      <c r="B18062" s="4" t="s">
        <v>1495</v>
      </c>
      <c r="C18062" s="5">
        <v>0</v>
      </c>
    </row>
    <row r="18063" spans="2:3" x14ac:dyDescent="0.3">
      <c r="B18063" s="4" t="s">
        <v>1460</v>
      </c>
      <c r="C18063" s="5">
        <v>0</v>
      </c>
    </row>
    <row r="18064" spans="2:3" x14ac:dyDescent="0.3">
      <c r="B18064" s="4" t="s">
        <v>1652</v>
      </c>
      <c r="C18064" s="5">
        <v>0</v>
      </c>
    </row>
    <row r="18065" spans="2:3" x14ac:dyDescent="0.3">
      <c r="B18065" s="4" t="s">
        <v>1177</v>
      </c>
      <c r="C18065" s="5">
        <v>0</v>
      </c>
    </row>
    <row r="18066" spans="2:3" x14ac:dyDescent="0.3">
      <c r="B18066" s="4" t="s">
        <v>801</v>
      </c>
      <c r="C18066" s="5">
        <v>0</v>
      </c>
    </row>
    <row r="18067" spans="2:3" x14ac:dyDescent="0.3">
      <c r="B18067" s="4" t="s">
        <v>1466</v>
      </c>
      <c r="C18067" s="5">
        <v>0</v>
      </c>
    </row>
    <row r="18068" spans="2:3" x14ac:dyDescent="0.3">
      <c r="B18068" s="4" t="s">
        <v>1654</v>
      </c>
      <c r="C18068" s="5">
        <v>0</v>
      </c>
    </row>
    <row r="18069" spans="2:3" x14ac:dyDescent="0.3">
      <c r="B18069" s="4" t="s">
        <v>1013</v>
      </c>
      <c r="C18069" s="5">
        <v>0</v>
      </c>
    </row>
    <row r="18070" spans="2:3" x14ac:dyDescent="0.3">
      <c r="B18070" s="4" t="s">
        <v>1655</v>
      </c>
      <c r="C18070" s="5">
        <v>0</v>
      </c>
    </row>
    <row r="18071" spans="2:3" x14ac:dyDescent="0.3">
      <c r="B18071" s="4" t="s">
        <v>2076</v>
      </c>
      <c r="C18071" s="5">
        <v>0</v>
      </c>
    </row>
    <row r="18072" spans="2:3" x14ac:dyDescent="0.3">
      <c r="B18072" s="4" t="s">
        <v>1656</v>
      </c>
      <c r="C18072" s="5">
        <v>0</v>
      </c>
    </row>
    <row r="18073" spans="2:3" x14ac:dyDescent="0.3">
      <c r="B18073" s="4" t="s">
        <v>2080</v>
      </c>
      <c r="C18073" s="5">
        <v>0</v>
      </c>
    </row>
    <row r="18074" spans="2:3" x14ac:dyDescent="0.3">
      <c r="B18074" s="4" t="s">
        <v>1657</v>
      </c>
      <c r="C18074" s="5">
        <v>0</v>
      </c>
    </row>
    <row r="18075" spans="2:3" x14ac:dyDescent="0.3">
      <c r="B18075" s="4" t="s">
        <v>856</v>
      </c>
      <c r="C18075" s="5">
        <v>0</v>
      </c>
    </row>
    <row r="18076" spans="2:3" x14ac:dyDescent="0.3">
      <c r="B18076" s="4" t="s">
        <v>948</v>
      </c>
      <c r="C18076" s="5">
        <v>0</v>
      </c>
    </row>
    <row r="18077" spans="2:3" x14ac:dyDescent="0.3">
      <c r="B18077" s="4" t="s">
        <v>842</v>
      </c>
      <c r="C18077" s="5">
        <v>0</v>
      </c>
    </row>
    <row r="18078" spans="2:3" x14ac:dyDescent="0.3">
      <c r="B18078" s="4" t="s">
        <v>1659</v>
      </c>
      <c r="C18078" s="5">
        <v>0</v>
      </c>
    </row>
    <row r="18079" spans="2:3" x14ac:dyDescent="0.3">
      <c r="B18079" s="4" t="s">
        <v>2111</v>
      </c>
      <c r="C18079" s="5">
        <v>0</v>
      </c>
    </row>
    <row r="18080" spans="2:3" x14ac:dyDescent="0.3">
      <c r="B18080" s="4" t="s">
        <v>1061</v>
      </c>
      <c r="C18080" s="5">
        <v>0</v>
      </c>
    </row>
    <row r="18081" spans="2:3" x14ac:dyDescent="0.3">
      <c r="B18081" s="4" t="s">
        <v>816</v>
      </c>
      <c r="C18081" s="5">
        <v>0</v>
      </c>
    </row>
    <row r="18082" spans="2:3" x14ac:dyDescent="0.3">
      <c r="B18082" s="4" t="s">
        <v>1661</v>
      </c>
      <c r="C18082" s="5">
        <v>0</v>
      </c>
    </row>
    <row r="18083" spans="2:3" x14ac:dyDescent="0.3">
      <c r="B18083" s="4" t="s">
        <v>1492</v>
      </c>
      <c r="C18083" s="5">
        <v>0</v>
      </c>
    </row>
    <row r="18084" spans="2:3" x14ac:dyDescent="0.3">
      <c r="B18084" s="4" t="s">
        <v>1062</v>
      </c>
      <c r="C18084" s="5">
        <v>0</v>
      </c>
    </row>
    <row r="18085" spans="2:3" x14ac:dyDescent="0.3">
      <c r="B18085" s="4" t="s">
        <v>1105</v>
      </c>
      <c r="C18085" s="5">
        <v>0</v>
      </c>
    </row>
    <row r="18086" spans="2:3" x14ac:dyDescent="0.3">
      <c r="B18086" s="4" t="s">
        <v>1264</v>
      </c>
      <c r="C18086" s="5">
        <v>0</v>
      </c>
    </row>
    <row r="18087" spans="2:3" x14ac:dyDescent="0.3">
      <c r="B18087" s="4" t="s">
        <v>1107</v>
      </c>
      <c r="C18087" s="5">
        <v>0</v>
      </c>
    </row>
    <row r="18088" spans="2:3" x14ac:dyDescent="0.3">
      <c r="B18088" s="4" t="s">
        <v>1664</v>
      </c>
      <c r="C18088" s="5">
        <v>0</v>
      </c>
    </row>
    <row r="18089" spans="2:3" x14ac:dyDescent="0.3">
      <c r="B18089" s="4" t="s">
        <v>1338</v>
      </c>
      <c r="C18089" s="5">
        <v>0</v>
      </c>
    </row>
    <row r="18090" spans="2:3" x14ac:dyDescent="0.3">
      <c r="B18090" s="4" t="s">
        <v>1665</v>
      </c>
      <c r="C18090" s="5">
        <v>0</v>
      </c>
    </row>
    <row r="18091" spans="2:3" x14ac:dyDescent="0.3">
      <c r="B18091" s="4" t="s">
        <v>901</v>
      </c>
      <c r="C18091" s="5">
        <v>0</v>
      </c>
    </row>
    <row r="18092" spans="2:3" x14ac:dyDescent="0.3">
      <c r="B18092" s="4" t="s">
        <v>659</v>
      </c>
      <c r="C18092" s="5">
        <v>0</v>
      </c>
    </row>
    <row r="18093" spans="2:3" x14ac:dyDescent="0.3">
      <c r="B18093" s="4" t="s">
        <v>974</v>
      </c>
      <c r="C18093" s="5">
        <v>0</v>
      </c>
    </row>
    <row r="18094" spans="2:3" x14ac:dyDescent="0.3">
      <c r="B18094" s="4" t="s">
        <v>1667</v>
      </c>
      <c r="C18094" s="5">
        <v>0</v>
      </c>
    </row>
    <row r="18095" spans="2:3" x14ac:dyDescent="0.3">
      <c r="B18095" s="4" t="s">
        <v>975</v>
      </c>
      <c r="C18095" s="5">
        <v>0</v>
      </c>
    </row>
    <row r="18096" spans="2:3" x14ac:dyDescent="0.3">
      <c r="B18096" s="4" t="s">
        <v>1668</v>
      </c>
      <c r="C18096" s="5">
        <v>0</v>
      </c>
    </row>
    <row r="18097" spans="2:3" x14ac:dyDescent="0.3">
      <c r="B18097" s="4" t="s">
        <v>1820</v>
      </c>
      <c r="C18097" s="5">
        <v>0</v>
      </c>
    </row>
    <row r="18098" spans="2:3" x14ac:dyDescent="0.3">
      <c r="B18098" s="4" t="s">
        <v>1064</v>
      </c>
      <c r="C18098" s="5">
        <v>0</v>
      </c>
    </row>
    <row r="18099" spans="2:3" x14ac:dyDescent="0.3">
      <c r="B18099" s="4" t="s">
        <v>1822</v>
      </c>
      <c r="C18099" s="5">
        <v>0</v>
      </c>
    </row>
    <row r="18100" spans="2:3" x14ac:dyDescent="0.3">
      <c r="B18100" s="4" t="s">
        <v>1670</v>
      </c>
      <c r="C18100" s="5">
        <v>0</v>
      </c>
    </row>
    <row r="18101" spans="2:3" x14ac:dyDescent="0.3">
      <c r="B18101" s="4" t="s">
        <v>1824</v>
      </c>
      <c r="C18101" s="5">
        <v>0</v>
      </c>
    </row>
    <row r="18102" spans="2:3" x14ac:dyDescent="0.3">
      <c r="B18102" s="4" t="s">
        <v>1671</v>
      </c>
      <c r="C18102" s="5">
        <v>0</v>
      </c>
    </row>
    <row r="18103" spans="2:3" x14ac:dyDescent="0.3">
      <c r="B18103" s="4" t="s">
        <v>1344</v>
      </c>
      <c r="C18103" s="5">
        <v>0</v>
      </c>
    </row>
    <row r="18104" spans="2:3" x14ac:dyDescent="0.3">
      <c r="B18104" s="4" t="s">
        <v>860</v>
      </c>
      <c r="C18104" s="5">
        <v>0</v>
      </c>
    </row>
    <row r="18105" spans="2:3" x14ac:dyDescent="0.3">
      <c r="B18105" s="4" t="s">
        <v>1345</v>
      </c>
      <c r="C18105" s="5">
        <v>0</v>
      </c>
    </row>
    <row r="18106" spans="2:3" x14ac:dyDescent="0.3">
      <c r="B18106" s="4" t="s">
        <v>1031</v>
      </c>
      <c r="C18106" s="5">
        <v>0</v>
      </c>
    </row>
    <row r="18107" spans="2:3" x14ac:dyDescent="0.3">
      <c r="B18107" s="4" t="s">
        <v>976</v>
      </c>
      <c r="C18107" s="5">
        <v>0</v>
      </c>
    </row>
    <row r="18108" spans="2:3" x14ac:dyDescent="0.3">
      <c r="B18108" s="4" t="s">
        <v>1674</v>
      </c>
      <c r="C18108" s="5">
        <v>0</v>
      </c>
    </row>
    <row r="18109" spans="2:3" x14ac:dyDescent="0.3">
      <c r="B18109" s="4" t="s">
        <v>1832</v>
      </c>
      <c r="C18109" s="5">
        <v>0</v>
      </c>
    </row>
    <row r="18110" spans="2:3" x14ac:dyDescent="0.3">
      <c r="B18110" s="4" t="s">
        <v>1675</v>
      </c>
      <c r="C18110" s="5">
        <v>0</v>
      </c>
    </row>
    <row r="18111" spans="2:3" x14ac:dyDescent="0.3">
      <c r="B18111" s="4" t="s">
        <v>1114</v>
      </c>
      <c r="C18111" s="5">
        <v>0</v>
      </c>
    </row>
    <row r="18112" spans="2:3" x14ac:dyDescent="0.3">
      <c r="B18112" s="4" t="s">
        <v>1676</v>
      </c>
      <c r="C18112" s="5">
        <v>0</v>
      </c>
    </row>
    <row r="18113" spans="2:3" x14ac:dyDescent="0.3">
      <c r="B18113" s="4" t="s">
        <v>1836</v>
      </c>
      <c r="C18113" s="5">
        <v>0</v>
      </c>
    </row>
    <row r="18114" spans="2:3" x14ac:dyDescent="0.3">
      <c r="B18114" s="4" t="s">
        <v>1269</v>
      </c>
      <c r="C18114" s="5">
        <v>0</v>
      </c>
    </row>
    <row r="18115" spans="2:3" x14ac:dyDescent="0.3">
      <c r="B18115" s="4" t="s">
        <v>1838</v>
      </c>
      <c r="C18115" s="5">
        <v>0</v>
      </c>
    </row>
    <row r="18116" spans="2:3" x14ac:dyDescent="0.3">
      <c r="B18116" s="4" t="s">
        <v>892</v>
      </c>
      <c r="C18116" s="5">
        <v>0</v>
      </c>
    </row>
    <row r="18117" spans="2:3" x14ac:dyDescent="0.3">
      <c r="B18117" s="4" t="s">
        <v>978</v>
      </c>
      <c r="C18117" s="5">
        <v>0</v>
      </c>
    </row>
    <row r="18118" spans="2:3" x14ac:dyDescent="0.3">
      <c r="B18118" s="4" t="s">
        <v>1679</v>
      </c>
      <c r="C18118" s="5">
        <v>0</v>
      </c>
    </row>
    <row r="18119" spans="2:3" x14ac:dyDescent="0.3">
      <c r="B18119" s="4" t="s">
        <v>1842</v>
      </c>
      <c r="C18119" s="5">
        <v>0</v>
      </c>
    </row>
    <row r="18120" spans="2:3" x14ac:dyDescent="0.3">
      <c r="B18120" s="4" t="s">
        <v>1680</v>
      </c>
      <c r="C18120" s="5">
        <v>0</v>
      </c>
    </row>
    <row r="18121" spans="2:3" x14ac:dyDescent="0.3">
      <c r="B18121" s="4" t="s">
        <v>1117</v>
      </c>
      <c r="C18121" s="5">
        <v>0</v>
      </c>
    </row>
    <row r="18122" spans="2:3" x14ac:dyDescent="0.3">
      <c r="B18122" s="4" t="s">
        <v>861</v>
      </c>
      <c r="C18122" s="5">
        <v>0</v>
      </c>
    </row>
    <row r="18123" spans="2:3" x14ac:dyDescent="0.3">
      <c r="B18123" s="4" t="s">
        <v>647</v>
      </c>
      <c r="C18123" s="5">
        <v>0</v>
      </c>
    </row>
    <row r="18124" spans="2:3" x14ac:dyDescent="0.3">
      <c r="B18124" s="4" t="s">
        <v>1682</v>
      </c>
      <c r="C18124" s="5">
        <v>0</v>
      </c>
    </row>
    <row r="18125" spans="2:3" x14ac:dyDescent="0.3">
      <c r="B18125" s="4" t="s">
        <v>1848</v>
      </c>
      <c r="C18125" s="5">
        <v>0</v>
      </c>
    </row>
    <row r="18126" spans="2:3" x14ac:dyDescent="0.3">
      <c r="B18126" s="4" t="s">
        <v>1272</v>
      </c>
      <c r="C18126" s="5">
        <v>0</v>
      </c>
    </row>
    <row r="18127" spans="2:3" x14ac:dyDescent="0.3">
      <c r="B18127" s="4" t="s">
        <v>1120</v>
      </c>
      <c r="C18127" s="5">
        <v>0</v>
      </c>
    </row>
    <row r="18128" spans="2:3" x14ac:dyDescent="0.3">
      <c r="B18128" s="4" t="s">
        <v>684</v>
      </c>
      <c r="C18128" s="5">
        <v>0</v>
      </c>
    </row>
    <row r="18129" spans="2:3" x14ac:dyDescent="0.3">
      <c r="B18129" s="4" t="s">
        <v>1852</v>
      </c>
      <c r="C18129" s="5">
        <v>0</v>
      </c>
    </row>
    <row r="18130" spans="2:3" x14ac:dyDescent="0.3">
      <c r="B18130" s="4" t="s">
        <v>1274</v>
      </c>
      <c r="C18130" s="5">
        <v>0</v>
      </c>
    </row>
    <row r="18131" spans="2:3" x14ac:dyDescent="0.3">
      <c r="B18131" s="4" t="s">
        <v>1854</v>
      </c>
      <c r="C18131" s="5">
        <v>0</v>
      </c>
    </row>
    <row r="18132" spans="2:3" x14ac:dyDescent="0.3">
      <c r="B18132" s="4" t="s">
        <v>1686</v>
      </c>
      <c r="C18132" s="5">
        <v>0</v>
      </c>
    </row>
    <row r="18133" spans="2:3" x14ac:dyDescent="0.3">
      <c r="B18133" s="4" t="s">
        <v>1856</v>
      </c>
      <c r="C18133" s="5">
        <v>0</v>
      </c>
    </row>
    <row r="18134" spans="2:3" x14ac:dyDescent="0.3">
      <c r="B18134" s="4" t="s">
        <v>1687</v>
      </c>
      <c r="C18134" s="5">
        <v>0</v>
      </c>
    </row>
    <row r="18135" spans="2:3" x14ac:dyDescent="0.3">
      <c r="B18135" s="4" t="s">
        <v>1361</v>
      </c>
      <c r="C18135" s="5">
        <v>0</v>
      </c>
    </row>
    <row r="18136" spans="2:3" x14ac:dyDescent="0.3">
      <c r="B18136" s="4" t="s">
        <v>729</v>
      </c>
      <c r="C18136" s="5">
        <v>0</v>
      </c>
    </row>
    <row r="18137" spans="2:3" x14ac:dyDescent="0.3">
      <c r="B18137" s="4" t="s">
        <v>1860</v>
      </c>
      <c r="C18137" s="5">
        <v>0</v>
      </c>
    </row>
    <row r="18138" spans="2:3" x14ac:dyDescent="0.3">
      <c r="B18138" s="4" t="s">
        <v>1689</v>
      </c>
      <c r="C18138" s="5">
        <v>0</v>
      </c>
    </row>
    <row r="18139" spans="2:3" x14ac:dyDescent="0.3">
      <c r="B18139" s="4" t="s">
        <v>1862</v>
      </c>
      <c r="C18139" s="5">
        <v>0</v>
      </c>
    </row>
    <row r="18140" spans="2:3" x14ac:dyDescent="0.3">
      <c r="B18140" s="4" t="s">
        <v>1275</v>
      </c>
      <c r="C18140" s="5">
        <v>0</v>
      </c>
    </row>
    <row r="18141" spans="2:3" x14ac:dyDescent="0.3">
      <c r="B18141" s="4" t="s">
        <v>1864</v>
      </c>
      <c r="C18141" s="5">
        <v>0</v>
      </c>
    </row>
    <row r="18142" spans="2:3" x14ac:dyDescent="0.3">
      <c r="B18142" s="4" t="s">
        <v>1501</v>
      </c>
      <c r="C18142" s="5">
        <v>0</v>
      </c>
    </row>
    <row r="18143" spans="2:3" x14ac:dyDescent="0.3">
      <c r="B18143" s="4" t="s">
        <v>1866</v>
      </c>
      <c r="C18143" s="5">
        <v>0</v>
      </c>
    </row>
    <row r="18144" spans="2:3" x14ac:dyDescent="0.3">
      <c r="B18144" s="4" t="s">
        <v>660</v>
      </c>
      <c r="C18144" s="5">
        <v>0</v>
      </c>
    </row>
    <row r="18145" spans="2:3" x14ac:dyDescent="0.3">
      <c r="B18145" s="4" t="s">
        <v>1868</v>
      </c>
      <c r="C18145" s="5">
        <v>0</v>
      </c>
    </row>
    <row r="18146" spans="2:3" x14ac:dyDescent="0.3">
      <c r="B18146" s="4" t="s">
        <v>1693</v>
      </c>
      <c r="C18146" s="5">
        <v>0</v>
      </c>
    </row>
    <row r="18147" spans="2:3" x14ac:dyDescent="0.3">
      <c r="B18147" s="4" t="s">
        <v>982</v>
      </c>
      <c r="C18147" s="5">
        <v>0</v>
      </c>
    </row>
    <row r="18148" spans="2:3" x14ac:dyDescent="0.3">
      <c r="B18148" s="4" t="s">
        <v>862</v>
      </c>
      <c r="C18148" s="5">
        <v>0</v>
      </c>
    </row>
    <row r="18149" spans="2:3" x14ac:dyDescent="0.3">
      <c r="B18149" s="4" t="s">
        <v>1125</v>
      </c>
      <c r="C18149" s="5">
        <v>0</v>
      </c>
    </row>
    <row r="18150" spans="2:3" x14ac:dyDescent="0.3">
      <c r="B18150" s="4" t="s">
        <v>1071</v>
      </c>
      <c r="C18150" s="5">
        <v>0</v>
      </c>
    </row>
    <row r="18151" spans="2:3" x14ac:dyDescent="0.3">
      <c r="B18151" s="4" t="s">
        <v>1874</v>
      </c>
      <c r="C18151" s="5">
        <v>0</v>
      </c>
    </row>
    <row r="18152" spans="2:3" x14ac:dyDescent="0.3">
      <c r="B18152" s="4" t="s">
        <v>1696</v>
      </c>
      <c r="C18152" s="5">
        <v>0</v>
      </c>
    </row>
    <row r="18153" spans="2:3" x14ac:dyDescent="0.3">
      <c r="B18153" s="4" t="s">
        <v>695</v>
      </c>
      <c r="C18153" s="5">
        <v>0</v>
      </c>
    </row>
    <row r="18154" spans="2:3" x14ac:dyDescent="0.3">
      <c r="B18154" s="4" t="s">
        <v>1072</v>
      </c>
      <c r="C18154" s="5">
        <v>0</v>
      </c>
    </row>
    <row r="18155" spans="2:3" x14ac:dyDescent="0.3">
      <c r="B18155" s="4" t="s">
        <v>1878</v>
      </c>
      <c r="C18155" s="5">
        <v>0</v>
      </c>
    </row>
    <row r="18156" spans="2:3" x14ac:dyDescent="0.3">
      <c r="B18156" s="4" t="s">
        <v>1073</v>
      </c>
      <c r="C18156" s="5">
        <v>0</v>
      </c>
    </row>
    <row r="18157" spans="2:3" x14ac:dyDescent="0.3">
      <c r="B18157" s="4" t="s">
        <v>1372</v>
      </c>
      <c r="C18157" s="5">
        <v>0</v>
      </c>
    </row>
    <row r="18158" spans="2:3" x14ac:dyDescent="0.3">
      <c r="B18158" s="4" t="s">
        <v>835</v>
      </c>
      <c r="C18158" s="5">
        <v>0</v>
      </c>
    </row>
    <row r="18159" spans="2:3" x14ac:dyDescent="0.3">
      <c r="B18159" s="4" t="s">
        <v>1882</v>
      </c>
      <c r="C18159" s="5">
        <v>0</v>
      </c>
    </row>
    <row r="18160" spans="2:3" x14ac:dyDescent="0.3">
      <c r="B18160" s="4" t="s">
        <v>802</v>
      </c>
      <c r="C18160" s="5">
        <v>0</v>
      </c>
    </row>
    <row r="18161" spans="2:3" x14ac:dyDescent="0.3">
      <c r="B18161" s="4" t="s">
        <v>905</v>
      </c>
      <c r="C18161" s="5">
        <v>0</v>
      </c>
    </row>
    <row r="18162" spans="2:3" x14ac:dyDescent="0.3">
      <c r="B18162" s="4" t="s">
        <v>1282</v>
      </c>
      <c r="C18162" s="5">
        <v>0</v>
      </c>
    </row>
    <row r="18163" spans="2:3" x14ac:dyDescent="0.3">
      <c r="B18163" s="4" t="s">
        <v>1886</v>
      </c>
      <c r="C18163" s="5">
        <v>0</v>
      </c>
    </row>
    <row r="18164" spans="2:3" x14ac:dyDescent="0.3">
      <c r="B18164" s="4" t="s">
        <v>819</v>
      </c>
      <c r="C18164" s="5">
        <v>0</v>
      </c>
    </row>
    <row r="18165" spans="2:3" x14ac:dyDescent="0.3">
      <c r="B18165" s="4" t="s">
        <v>611</v>
      </c>
      <c r="C18165" s="5">
        <v>0</v>
      </c>
    </row>
    <row r="18166" spans="2:3" x14ac:dyDescent="0.3">
      <c r="B18166" s="4" t="s">
        <v>686</v>
      </c>
      <c r="C18166" s="5">
        <v>0</v>
      </c>
    </row>
    <row r="18167" spans="2:3" x14ac:dyDescent="0.3">
      <c r="B18167" s="4" t="s">
        <v>615</v>
      </c>
      <c r="C18167" s="5">
        <v>0</v>
      </c>
    </row>
    <row r="18168" spans="2:3" x14ac:dyDescent="0.3">
      <c r="B18168" s="4" t="s">
        <v>954</v>
      </c>
      <c r="C18168" s="5">
        <v>0</v>
      </c>
    </row>
    <row r="18169" spans="2:3" x14ac:dyDescent="0.3">
      <c r="B18169" s="4" t="s">
        <v>1132</v>
      </c>
      <c r="C18169" s="5">
        <v>0</v>
      </c>
    </row>
    <row r="18170" spans="2:3" x14ac:dyDescent="0.3">
      <c r="B18170" s="4" t="s">
        <v>1286</v>
      </c>
      <c r="C18170" s="5">
        <v>0</v>
      </c>
    </row>
    <row r="18171" spans="2:3" x14ac:dyDescent="0.3">
      <c r="B18171" s="4" t="s">
        <v>1894</v>
      </c>
      <c r="C18171" s="5">
        <v>0</v>
      </c>
    </row>
    <row r="18172" spans="2:3" x14ac:dyDescent="0.3">
      <c r="B18172" s="4" t="s">
        <v>1287</v>
      </c>
      <c r="C18172" s="5">
        <v>0</v>
      </c>
    </row>
    <row r="18173" spans="2:3" x14ac:dyDescent="0.3">
      <c r="B18173" s="4" t="s">
        <v>750</v>
      </c>
      <c r="C18173" s="5">
        <v>0</v>
      </c>
    </row>
    <row r="18174" spans="2:3" x14ac:dyDescent="0.3">
      <c r="B18174" s="4" t="s">
        <v>955</v>
      </c>
      <c r="C18174" s="5">
        <v>0</v>
      </c>
    </row>
    <row r="18175" spans="2:3" x14ac:dyDescent="0.3">
      <c r="B18175" s="4" t="s">
        <v>603</v>
      </c>
      <c r="C18175" s="5">
        <v>0</v>
      </c>
    </row>
    <row r="18176" spans="2:3" x14ac:dyDescent="0.3">
      <c r="B18176" s="4" t="s">
        <v>1077</v>
      </c>
      <c r="C18176" s="5">
        <v>0</v>
      </c>
    </row>
    <row r="18177" spans="2:3" x14ac:dyDescent="0.3">
      <c r="B18177" s="4" t="s">
        <v>1134</v>
      </c>
      <c r="C18177" s="5">
        <v>0</v>
      </c>
    </row>
    <row r="18178" spans="2:3" x14ac:dyDescent="0.3">
      <c r="B18178" s="4" t="s">
        <v>1290</v>
      </c>
      <c r="C18178" s="5">
        <v>0</v>
      </c>
    </row>
    <row r="18179" spans="2:3" x14ac:dyDescent="0.3">
      <c r="B18179" s="4" t="s">
        <v>669</v>
      </c>
      <c r="C18179" s="5">
        <v>0</v>
      </c>
    </row>
    <row r="18180" spans="2:3" x14ac:dyDescent="0.3">
      <c r="B18180" s="4" t="s">
        <v>1710</v>
      </c>
      <c r="C18180" s="5">
        <v>0</v>
      </c>
    </row>
    <row r="18181" spans="2:3" x14ac:dyDescent="0.3">
      <c r="B18181" s="4" t="s">
        <v>1904</v>
      </c>
      <c r="C18181" s="5">
        <v>0</v>
      </c>
    </row>
    <row r="18182" spans="2:3" x14ac:dyDescent="0.3">
      <c r="B18182" s="4" t="s">
        <v>1291</v>
      </c>
      <c r="C18182" s="5">
        <v>0</v>
      </c>
    </row>
    <row r="18183" spans="2:3" x14ac:dyDescent="0.3">
      <c r="B18183" s="4" t="s">
        <v>1906</v>
      </c>
      <c r="C18183" s="5">
        <v>0</v>
      </c>
    </row>
    <row r="18184" spans="2:3" x14ac:dyDescent="0.3">
      <c r="B18184" s="4" t="s">
        <v>1712</v>
      </c>
      <c r="C18184" s="5">
        <v>0</v>
      </c>
    </row>
    <row r="18185" spans="2:3" x14ac:dyDescent="0.3">
      <c r="B18185" s="4" t="s">
        <v>1136</v>
      </c>
      <c r="C18185" s="5">
        <v>0</v>
      </c>
    </row>
    <row r="18186" spans="2:3" x14ac:dyDescent="0.3">
      <c r="B18186" s="4" t="s">
        <v>1713</v>
      </c>
      <c r="C18186" s="5">
        <v>0</v>
      </c>
    </row>
    <row r="18187" spans="2:3" x14ac:dyDescent="0.3">
      <c r="B18187" s="4" t="s">
        <v>1385</v>
      </c>
      <c r="C18187" s="5">
        <v>0</v>
      </c>
    </row>
    <row r="18188" spans="2:3" x14ac:dyDescent="0.3">
      <c r="B18188" s="4" t="s">
        <v>1078</v>
      </c>
      <c r="C18188" s="5">
        <v>0</v>
      </c>
    </row>
    <row r="18189" spans="2:3" x14ac:dyDescent="0.3">
      <c r="B18189" s="4" t="s">
        <v>1386</v>
      </c>
      <c r="C18189" s="5">
        <v>0</v>
      </c>
    </row>
    <row r="18190" spans="2:3" x14ac:dyDescent="0.3">
      <c r="B18190" s="4" t="s">
        <v>1715</v>
      </c>
      <c r="C18190" s="5">
        <v>0</v>
      </c>
    </row>
    <row r="18191" spans="2:3" x14ac:dyDescent="0.3">
      <c r="B18191" s="4" t="s">
        <v>811</v>
      </c>
      <c r="C18191" s="5">
        <v>0</v>
      </c>
    </row>
    <row r="18192" spans="2:3" x14ac:dyDescent="0.3">
      <c r="B18192" s="4" t="s">
        <v>1716</v>
      </c>
      <c r="C18192" s="5">
        <v>0</v>
      </c>
    </row>
    <row r="18193" spans="2:3" x14ac:dyDescent="0.3">
      <c r="B18193" s="4" t="s">
        <v>1502</v>
      </c>
      <c r="C18193" s="5">
        <v>0</v>
      </c>
    </row>
    <row r="18194" spans="2:3" x14ac:dyDescent="0.3">
      <c r="B18194" s="4" t="s">
        <v>1293</v>
      </c>
      <c r="C18194" s="5">
        <v>0</v>
      </c>
    </row>
    <row r="18195" spans="2:3" x14ac:dyDescent="0.3">
      <c r="B18195" s="4" t="s">
        <v>1918</v>
      </c>
      <c r="C18195" s="5">
        <v>0</v>
      </c>
    </row>
    <row r="18196" spans="2:3" x14ac:dyDescent="0.3">
      <c r="B18196" s="4" t="s">
        <v>1718</v>
      </c>
      <c r="C18196" s="5">
        <v>0</v>
      </c>
    </row>
    <row r="18197" spans="2:3" x14ac:dyDescent="0.3">
      <c r="B18197" s="4" t="s">
        <v>988</v>
      </c>
      <c r="C18197" s="5">
        <v>0</v>
      </c>
    </row>
    <row r="18198" spans="2:3" x14ac:dyDescent="0.3">
      <c r="B18198" s="4" t="s">
        <v>623</v>
      </c>
      <c r="C18198" s="5">
        <v>0</v>
      </c>
    </row>
    <row r="18199" spans="2:3" x14ac:dyDescent="0.3">
      <c r="B18199" s="4" t="s">
        <v>1922</v>
      </c>
      <c r="C18199" s="5">
        <v>0</v>
      </c>
    </row>
    <row r="18200" spans="2:3" x14ac:dyDescent="0.3">
      <c r="B18200" s="4" t="s">
        <v>1720</v>
      </c>
      <c r="C18200" s="5">
        <v>0</v>
      </c>
    </row>
    <row r="18201" spans="2:3" x14ac:dyDescent="0.3">
      <c r="B18201" s="4" t="s">
        <v>853</v>
      </c>
      <c r="C18201" s="5">
        <v>0</v>
      </c>
    </row>
    <row r="18202" spans="2:3" x14ac:dyDescent="0.3">
      <c r="B18202" s="4" t="s">
        <v>1080</v>
      </c>
      <c r="C18202" s="5">
        <v>0</v>
      </c>
    </row>
    <row r="18203" spans="2:3" x14ac:dyDescent="0.3">
      <c r="B18203" s="4" t="s">
        <v>1392</v>
      </c>
      <c r="C18203" s="5">
        <v>0</v>
      </c>
    </row>
    <row r="18204" spans="2:3" x14ac:dyDescent="0.3">
      <c r="B18204" s="4" t="s">
        <v>1296</v>
      </c>
      <c r="C18204" s="5">
        <v>0</v>
      </c>
    </row>
    <row r="18205" spans="2:3" x14ac:dyDescent="0.3">
      <c r="B18205" s="4" t="s">
        <v>1928</v>
      </c>
      <c r="C18205" s="5">
        <v>0</v>
      </c>
    </row>
    <row r="18206" spans="2:3" x14ac:dyDescent="0.3">
      <c r="B18206" s="4" t="s">
        <v>1297</v>
      </c>
      <c r="C18206" s="5">
        <v>0</v>
      </c>
    </row>
    <row r="18207" spans="2:3" x14ac:dyDescent="0.3">
      <c r="B18207" s="4" t="s">
        <v>698</v>
      </c>
      <c r="C18207" s="5">
        <v>0</v>
      </c>
    </row>
    <row r="18208" spans="2:3" x14ac:dyDescent="0.3">
      <c r="B18208" s="4" t="s">
        <v>642</v>
      </c>
      <c r="C18208" s="5">
        <v>0</v>
      </c>
    </row>
    <row r="18209" spans="2:3" x14ac:dyDescent="0.3">
      <c r="B18209" s="4" t="s">
        <v>670</v>
      </c>
      <c r="C18209" s="5">
        <v>0</v>
      </c>
    </row>
    <row r="18210" spans="2:3" x14ac:dyDescent="0.3">
      <c r="B18210" s="4" t="s">
        <v>1725</v>
      </c>
      <c r="C18210" s="5">
        <v>0</v>
      </c>
    </row>
    <row r="18211" spans="2:3" x14ac:dyDescent="0.3">
      <c r="B18211" s="4" t="s">
        <v>1934</v>
      </c>
      <c r="C18211" s="5">
        <v>0</v>
      </c>
    </row>
    <row r="18212" spans="2:3" x14ac:dyDescent="0.3">
      <c r="B18212" s="4" t="s">
        <v>958</v>
      </c>
      <c r="C18212" s="5">
        <v>0</v>
      </c>
    </row>
    <row r="18213" spans="2:3" x14ac:dyDescent="0.3">
      <c r="B18213" s="4" t="s">
        <v>1398</v>
      </c>
      <c r="C18213" s="5">
        <v>0</v>
      </c>
    </row>
    <row r="18214" spans="2:3" x14ac:dyDescent="0.3">
      <c r="B18214" s="4" t="s">
        <v>1727</v>
      </c>
      <c r="C18214" s="5">
        <v>0</v>
      </c>
    </row>
    <row r="18215" spans="2:3" x14ac:dyDescent="0.3">
      <c r="B18215" s="4" t="s">
        <v>671</v>
      </c>
      <c r="C18215" s="5">
        <v>0</v>
      </c>
    </row>
    <row r="18216" spans="2:3" x14ac:dyDescent="0.3">
      <c r="B18216" s="4" t="s">
        <v>733</v>
      </c>
      <c r="C18216" s="5">
        <v>0</v>
      </c>
    </row>
    <row r="18217" spans="2:3" x14ac:dyDescent="0.3">
      <c r="B18217" s="4" t="s">
        <v>812</v>
      </c>
      <c r="C18217" s="5">
        <v>0</v>
      </c>
    </row>
    <row r="18218" spans="2:3" x14ac:dyDescent="0.3">
      <c r="B18218" s="4" t="s">
        <v>1300</v>
      </c>
      <c r="C18218" s="5">
        <v>0</v>
      </c>
    </row>
    <row r="18219" spans="2:3" x14ac:dyDescent="0.3">
      <c r="B18219" s="4" t="s">
        <v>1942</v>
      </c>
      <c r="C18219" s="5">
        <v>0</v>
      </c>
    </row>
    <row r="18220" spans="2:3" x14ac:dyDescent="0.3">
      <c r="B18220" s="4" t="s">
        <v>1730</v>
      </c>
      <c r="C18220" s="5">
        <v>0</v>
      </c>
    </row>
    <row r="18221" spans="2:3" x14ac:dyDescent="0.3">
      <c r="B18221" s="4" t="s">
        <v>872</v>
      </c>
      <c r="C18221" s="5">
        <v>0</v>
      </c>
    </row>
    <row r="18222" spans="2:3" x14ac:dyDescent="0.3">
      <c r="B18222" s="4" t="s">
        <v>619</v>
      </c>
      <c r="C18222" s="5">
        <v>0</v>
      </c>
    </row>
    <row r="18223" spans="2:3" x14ac:dyDescent="0.3">
      <c r="B18223" s="4" t="s">
        <v>1946</v>
      </c>
      <c r="C18223" s="5">
        <v>0</v>
      </c>
    </row>
    <row r="18224" spans="2:3" x14ac:dyDescent="0.3">
      <c r="B18224" s="4" t="s">
        <v>1301</v>
      </c>
      <c r="C18224" s="5">
        <v>0</v>
      </c>
    </row>
    <row r="18225" spans="2:3" x14ac:dyDescent="0.3">
      <c r="B18225" s="4" t="s">
        <v>854</v>
      </c>
      <c r="C18225" s="5">
        <v>0</v>
      </c>
    </row>
    <row r="18226" spans="2:3" x14ac:dyDescent="0.3">
      <c r="B18226" s="4" t="s">
        <v>1733</v>
      </c>
      <c r="C18226" s="5">
        <v>0</v>
      </c>
    </row>
    <row r="18227" spans="2:3" x14ac:dyDescent="0.3">
      <c r="B18227" s="4" t="s">
        <v>1950</v>
      </c>
      <c r="C18227" s="5">
        <v>0</v>
      </c>
    </row>
    <row r="18228" spans="2:3" x14ac:dyDescent="0.3">
      <c r="B18228" s="4" t="s">
        <v>1734</v>
      </c>
      <c r="C18228" s="5">
        <v>0</v>
      </c>
    </row>
    <row r="18229" spans="2:3" x14ac:dyDescent="0.3">
      <c r="B18229" s="4" t="s">
        <v>1952</v>
      </c>
      <c r="C18229" s="5">
        <v>0</v>
      </c>
    </row>
    <row r="18230" spans="2:3" x14ac:dyDescent="0.3">
      <c r="B18230" s="4" t="s">
        <v>959</v>
      </c>
      <c r="C18230" s="5">
        <v>0</v>
      </c>
    </row>
    <row r="18231" spans="2:3" x14ac:dyDescent="0.3">
      <c r="B18231" s="4" t="s">
        <v>1954</v>
      </c>
      <c r="C18231" s="5">
        <v>0</v>
      </c>
    </row>
    <row r="18232" spans="2:3" x14ac:dyDescent="0.3">
      <c r="B18232" s="4" t="s">
        <v>734</v>
      </c>
      <c r="C18232" s="5">
        <v>0</v>
      </c>
    </row>
    <row r="18233" spans="2:3" x14ac:dyDescent="0.3">
      <c r="B18233" s="4" t="s">
        <v>1956</v>
      </c>
      <c r="C18233" s="5">
        <v>0</v>
      </c>
    </row>
    <row r="18234" spans="2:3" x14ac:dyDescent="0.3">
      <c r="B18234" s="4" t="s">
        <v>663</v>
      </c>
      <c r="C18234" s="5">
        <v>0</v>
      </c>
    </row>
    <row r="18235" spans="2:3" x14ac:dyDescent="0.3">
      <c r="B18235" s="4" t="s">
        <v>1958</v>
      </c>
      <c r="C18235" s="5">
        <v>0</v>
      </c>
    </row>
    <row r="18236" spans="2:3" x14ac:dyDescent="0.3">
      <c r="B18236" s="4" t="s">
        <v>1085</v>
      </c>
      <c r="C18236" s="5">
        <v>0</v>
      </c>
    </row>
    <row r="18237" spans="2:3" x14ac:dyDescent="0.3">
      <c r="B18237" s="4" t="s">
        <v>672</v>
      </c>
      <c r="C18237" s="5">
        <v>0</v>
      </c>
    </row>
    <row r="18238" spans="2:3" x14ac:dyDescent="0.3">
      <c r="B18238" s="4" t="s">
        <v>620</v>
      </c>
      <c r="C18238" s="5">
        <v>0</v>
      </c>
    </row>
    <row r="18239" spans="2:3" x14ac:dyDescent="0.3">
      <c r="B18239" s="4" t="s">
        <v>882</v>
      </c>
      <c r="C18239" s="5">
        <v>0</v>
      </c>
    </row>
    <row r="18240" spans="2:3" x14ac:dyDescent="0.3">
      <c r="B18240" s="4" t="s">
        <v>1086</v>
      </c>
      <c r="C18240" s="5">
        <v>0</v>
      </c>
    </row>
    <row r="18241" spans="2:3" x14ac:dyDescent="0.3">
      <c r="B18241" s="4" t="s">
        <v>1964</v>
      </c>
      <c r="C18241" s="5">
        <v>0</v>
      </c>
    </row>
    <row r="18242" spans="2:3" x14ac:dyDescent="0.3">
      <c r="B18242" s="4" t="s">
        <v>737</v>
      </c>
      <c r="C18242" s="5">
        <v>0</v>
      </c>
    </row>
    <row r="18243" spans="2:3" x14ac:dyDescent="0.3">
      <c r="B18243" s="4" t="s">
        <v>1966</v>
      </c>
      <c r="C18243" s="5">
        <v>0</v>
      </c>
    </row>
    <row r="18244" spans="2:3" x14ac:dyDescent="0.3">
      <c r="B18244" s="4" t="s">
        <v>738</v>
      </c>
      <c r="C18244" s="5">
        <v>0</v>
      </c>
    </row>
    <row r="18245" spans="2:3" x14ac:dyDescent="0.3">
      <c r="B18245" s="4" t="s">
        <v>1406</v>
      </c>
      <c r="C18245" s="5">
        <v>0</v>
      </c>
    </row>
    <row r="18246" spans="2:3" x14ac:dyDescent="0.3">
      <c r="B18246" s="4" t="s">
        <v>1087</v>
      </c>
      <c r="C18246" s="5">
        <v>0</v>
      </c>
    </row>
    <row r="18247" spans="2:3" x14ac:dyDescent="0.3">
      <c r="B18247" s="4" t="s">
        <v>1408</v>
      </c>
      <c r="C18247" s="5">
        <v>0</v>
      </c>
    </row>
    <row r="18248" spans="2:3" x14ac:dyDescent="0.3">
      <c r="B18248" s="4" t="s">
        <v>1744</v>
      </c>
      <c r="C18248" s="5">
        <v>0</v>
      </c>
    </row>
    <row r="18249" spans="2:3" x14ac:dyDescent="0.3">
      <c r="B18249" s="4" t="s">
        <v>649</v>
      </c>
      <c r="C18249" s="5">
        <v>0</v>
      </c>
    </row>
    <row r="18250" spans="2:3" x14ac:dyDescent="0.3">
      <c r="B18250" s="4" t="s">
        <v>1088</v>
      </c>
      <c r="C18250" s="5">
        <v>0</v>
      </c>
    </row>
    <row r="18251" spans="2:3" x14ac:dyDescent="0.3">
      <c r="B18251" s="4" t="s">
        <v>757</v>
      </c>
      <c r="C18251" s="5">
        <v>0</v>
      </c>
    </row>
    <row r="18252" spans="2:3" x14ac:dyDescent="0.3">
      <c r="B18252" s="4" t="s">
        <v>643</v>
      </c>
      <c r="C18252" s="5">
        <v>0</v>
      </c>
    </row>
    <row r="18253" spans="2:3" x14ac:dyDescent="0.3">
      <c r="B18253" s="4" t="s">
        <v>998</v>
      </c>
      <c r="C18253" s="5">
        <v>0</v>
      </c>
    </row>
    <row r="18254" spans="2:3" x14ac:dyDescent="0.3">
      <c r="B18254" s="4" t="s">
        <v>804</v>
      </c>
      <c r="C18254" s="5">
        <v>0</v>
      </c>
    </row>
    <row r="18255" spans="2:3" x14ac:dyDescent="0.3">
      <c r="B18255" s="4" t="s">
        <v>1978</v>
      </c>
      <c r="C18255" s="5">
        <v>0</v>
      </c>
    </row>
    <row r="18256" spans="2:3" x14ac:dyDescent="0.3">
      <c r="B18256" s="4" t="s">
        <v>1748</v>
      </c>
      <c r="C18256" s="5">
        <v>0</v>
      </c>
    </row>
    <row r="18257" spans="2:3" x14ac:dyDescent="0.3">
      <c r="B18257" s="4" t="s">
        <v>1980</v>
      </c>
      <c r="C18257" s="5">
        <v>0</v>
      </c>
    </row>
    <row r="18258" spans="2:3" x14ac:dyDescent="0.3">
      <c r="B18258" s="4" t="s">
        <v>961</v>
      </c>
      <c r="C18258" s="5">
        <v>0</v>
      </c>
    </row>
    <row r="18259" spans="2:3" x14ac:dyDescent="0.3">
      <c r="B18259" s="4" t="s">
        <v>1415</v>
      </c>
      <c r="C18259" s="5">
        <v>0</v>
      </c>
    </row>
    <row r="18260" spans="2:3" x14ac:dyDescent="0.3">
      <c r="B18260" s="4" t="s">
        <v>896</v>
      </c>
      <c r="C18260" s="5">
        <v>0</v>
      </c>
    </row>
    <row r="18261" spans="2:3" x14ac:dyDescent="0.3">
      <c r="B18261" s="4" t="s">
        <v>1984</v>
      </c>
      <c r="C18261" s="5">
        <v>0</v>
      </c>
    </row>
    <row r="18262" spans="2:3" x14ac:dyDescent="0.3">
      <c r="B18262" s="4" t="s">
        <v>1751</v>
      </c>
      <c r="C18262" s="5">
        <v>0</v>
      </c>
    </row>
    <row r="18263" spans="2:3" x14ac:dyDescent="0.3">
      <c r="B18263" s="4" t="s">
        <v>709</v>
      </c>
      <c r="C18263" s="5">
        <v>0</v>
      </c>
    </row>
    <row r="18264" spans="2:3" x14ac:dyDescent="0.3">
      <c r="B18264" s="4" t="s">
        <v>1418</v>
      </c>
      <c r="C18264" s="5">
        <v>0</v>
      </c>
    </row>
    <row r="18265" spans="2:3" x14ac:dyDescent="0.3">
      <c r="B18265" s="4" t="s">
        <v>999</v>
      </c>
      <c r="C18265" s="5">
        <v>0</v>
      </c>
    </row>
    <row r="18266" spans="2:3" x14ac:dyDescent="0.3">
      <c r="B18266" s="4" t="s">
        <v>789</v>
      </c>
      <c r="C18266" s="5">
        <v>0</v>
      </c>
    </row>
    <row r="18267" spans="2:3" x14ac:dyDescent="0.3">
      <c r="B18267" s="4" t="s">
        <v>650</v>
      </c>
      <c r="C18267" s="5">
        <v>0</v>
      </c>
    </row>
    <row r="18268" spans="2:3" x14ac:dyDescent="0.3">
      <c r="B18268" s="4" t="s">
        <v>1752</v>
      </c>
      <c r="C18268" s="5">
        <v>0</v>
      </c>
    </row>
    <row r="18269" spans="2:3" x14ac:dyDescent="0.3">
      <c r="B18269" s="4" t="s">
        <v>1992</v>
      </c>
      <c r="C18269" s="5">
        <v>0</v>
      </c>
    </row>
    <row r="18270" spans="2:3" x14ac:dyDescent="0.3">
      <c r="B18270" s="4" t="s">
        <v>1753</v>
      </c>
      <c r="C18270" s="5">
        <v>0</v>
      </c>
    </row>
    <row r="18271" spans="2:3" x14ac:dyDescent="0.3">
      <c r="B18271" s="4" t="s">
        <v>914</v>
      </c>
      <c r="C18271" s="5">
        <v>0</v>
      </c>
    </row>
    <row r="18272" spans="2:3" x14ac:dyDescent="0.3">
      <c r="B18272" s="4" t="s">
        <v>1754</v>
      </c>
      <c r="C18272" s="5">
        <v>0</v>
      </c>
    </row>
    <row r="18273" spans="2:3" x14ac:dyDescent="0.3">
      <c r="B18273" s="4" t="s">
        <v>813</v>
      </c>
      <c r="C18273" s="5">
        <v>0</v>
      </c>
    </row>
    <row r="18274" spans="2:3" x14ac:dyDescent="0.3">
      <c r="B18274" s="4" t="s">
        <v>1755</v>
      </c>
      <c r="C18274" s="5">
        <v>0</v>
      </c>
    </row>
    <row r="18275" spans="2:3" x14ac:dyDescent="0.3">
      <c r="B18275" s="4" t="s">
        <v>700</v>
      </c>
      <c r="C18275" s="5">
        <v>0</v>
      </c>
    </row>
    <row r="18276" spans="2:3" x14ac:dyDescent="0.3">
      <c r="B18276" s="4" t="s">
        <v>1092</v>
      </c>
      <c r="C18276" s="5">
        <v>0</v>
      </c>
    </row>
    <row r="18277" spans="2:3" x14ac:dyDescent="0.3">
      <c r="B18277" s="4" t="s">
        <v>875</v>
      </c>
      <c r="C18277" s="5">
        <v>0</v>
      </c>
    </row>
    <row r="18278" spans="2:3" x14ac:dyDescent="0.3">
      <c r="B18278" s="4" t="s">
        <v>1757</v>
      </c>
      <c r="C18278" s="5">
        <v>0</v>
      </c>
    </row>
    <row r="18279" spans="2:3" x14ac:dyDescent="0.3">
      <c r="B18279" s="4" t="s">
        <v>2002</v>
      </c>
      <c r="C18279" s="5">
        <v>0</v>
      </c>
    </row>
    <row r="18280" spans="2:3" x14ac:dyDescent="0.3">
      <c r="B18280" s="4" t="s">
        <v>778</v>
      </c>
      <c r="C18280" s="5">
        <v>0</v>
      </c>
    </row>
    <row r="18281" spans="2:3" x14ac:dyDescent="0.3">
      <c r="B18281" s="4" t="s">
        <v>883</v>
      </c>
      <c r="C18281" s="5">
        <v>0</v>
      </c>
    </row>
    <row r="18282" spans="2:3" x14ac:dyDescent="0.3">
      <c r="B18282" s="4" t="s">
        <v>1026</v>
      </c>
      <c r="C18282" s="5">
        <v>0</v>
      </c>
    </row>
    <row r="18283" spans="2:3" x14ac:dyDescent="0.3">
      <c r="B18283" s="4" t="s">
        <v>2006</v>
      </c>
      <c r="C18283" s="5">
        <v>0</v>
      </c>
    </row>
    <row r="18284" spans="2:3" x14ac:dyDescent="0.3">
      <c r="B18284" s="4" t="s">
        <v>1313</v>
      </c>
      <c r="C18284" s="5">
        <v>0</v>
      </c>
    </row>
    <row r="18285" spans="2:3" x14ac:dyDescent="0.3">
      <c r="B18285" s="4" t="s">
        <v>602</v>
      </c>
      <c r="C18285" s="5">
        <v>0</v>
      </c>
    </row>
    <row r="18286" spans="2:3" x14ac:dyDescent="0.3">
      <c r="B18286" s="4" t="s">
        <v>1761</v>
      </c>
      <c r="C18286" s="5">
        <v>0</v>
      </c>
    </row>
    <row r="18287" spans="2:3" x14ac:dyDescent="0.3">
      <c r="B18287" s="4" t="s">
        <v>2010</v>
      </c>
      <c r="C18287" s="5">
        <v>0</v>
      </c>
    </row>
    <row r="18288" spans="2:3" x14ac:dyDescent="0.3">
      <c r="B18288" s="4" t="s">
        <v>1762</v>
      </c>
      <c r="C18288" s="5">
        <v>0</v>
      </c>
    </row>
    <row r="18289" spans="2:3" x14ac:dyDescent="0.3">
      <c r="B18289" s="4" t="s">
        <v>1433</v>
      </c>
      <c r="C18289" s="5">
        <v>0</v>
      </c>
    </row>
    <row r="18290" spans="2:3" x14ac:dyDescent="0.3">
      <c r="B18290" s="4" t="s">
        <v>1763</v>
      </c>
      <c r="C18290" s="5">
        <v>0</v>
      </c>
    </row>
    <row r="18291" spans="2:3" x14ac:dyDescent="0.3">
      <c r="B18291" s="4" t="s">
        <v>1164</v>
      </c>
      <c r="C18291" s="5">
        <v>0</v>
      </c>
    </row>
    <row r="18292" spans="2:3" x14ac:dyDescent="0.3">
      <c r="B18292" s="4" t="s">
        <v>1764</v>
      </c>
      <c r="C18292" s="5">
        <v>0</v>
      </c>
    </row>
    <row r="18293" spans="2:3" x14ac:dyDescent="0.3">
      <c r="B18293" s="4" t="s">
        <v>1437</v>
      </c>
      <c r="C18293" s="5">
        <v>0</v>
      </c>
    </row>
    <row r="18294" spans="2:3" x14ac:dyDescent="0.3">
      <c r="B18294" s="4" t="s">
        <v>626</v>
      </c>
      <c r="C18294" s="5">
        <v>0</v>
      </c>
    </row>
    <row r="18295" spans="2:3" x14ac:dyDescent="0.3">
      <c r="B18295" s="4" t="s">
        <v>2018</v>
      </c>
      <c r="C18295" s="5">
        <v>0</v>
      </c>
    </row>
    <row r="18296" spans="2:3" x14ac:dyDescent="0.3">
      <c r="B18296" s="4" t="s">
        <v>1766</v>
      </c>
      <c r="C18296" s="5">
        <v>0</v>
      </c>
    </row>
    <row r="18297" spans="2:3" x14ac:dyDescent="0.3">
      <c r="B18297" s="4" t="s">
        <v>876</v>
      </c>
      <c r="C18297" s="5">
        <v>0</v>
      </c>
    </row>
    <row r="18298" spans="2:3" x14ac:dyDescent="0.3">
      <c r="B18298" s="4" t="s">
        <v>1315</v>
      </c>
      <c r="C18298" s="5">
        <v>0</v>
      </c>
    </row>
    <row r="18299" spans="2:3" x14ac:dyDescent="0.3">
      <c r="B18299" s="4" t="s">
        <v>2022</v>
      </c>
      <c r="C18299" s="5">
        <v>0</v>
      </c>
    </row>
    <row r="18300" spans="2:3" x14ac:dyDescent="0.3">
      <c r="B18300" s="4" t="s">
        <v>1768</v>
      </c>
      <c r="C18300" s="5">
        <v>0</v>
      </c>
    </row>
    <row r="18301" spans="2:3" x14ac:dyDescent="0.3">
      <c r="B18301" s="4" t="s">
        <v>762</v>
      </c>
      <c r="C18301" s="5">
        <v>0</v>
      </c>
    </row>
    <row r="18302" spans="2:3" x14ac:dyDescent="0.3">
      <c r="B18302" s="4" t="s">
        <v>1316</v>
      </c>
      <c r="C18302" s="5">
        <v>0</v>
      </c>
    </row>
    <row r="18303" spans="2:3" x14ac:dyDescent="0.3">
      <c r="B18303" s="4" t="s">
        <v>1166</v>
      </c>
      <c r="C18303" s="5">
        <v>0</v>
      </c>
    </row>
    <row r="18304" spans="2:3" x14ac:dyDescent="0.3">
      <c r="B18304" s="4" t="s">
        <v>1770</v>
      </c>
      <c r="C18304" s="5">
        <v>0</v>
      </c>
    </row>
    <row r="18305" spans="2:3" x14ac:dyDescent="0.3">
      <c r="B18305" s="4" t="s">
        <v>2028</v>
      </c>
      <c r="C18305" s="5">
        <v>0</v>
      </c>
    </row>
    <row r="18306" spans="2:3" x14ac:dyDescent="0.3">
      <c r="B18306" s="4" t="s">
        <v>1771</v>
      </c>
      <c r="C18306" s="5">
        <v>0</v>
      </c>
    </row>
    <row r="18307" spans="2:3" x14ac:dyDescent="0.3">
      <c r="B18307" s="4" t="s">
        <v>2030</v>
      </c>
      <c r="C18307" s="5">
        <v>0</v>
      </c>
    </row>
    <row r="18308" spans="2:3" x14ac:dyDescent="0.3">
      <c r="B18308" s="4" t="s">
        <v>1496</v>
      </c>
      <c r="C18308" s="5">
        <v>0</v>
      </c>
    </row>
    <row r="18309" spans="2:3" x14ac:dyDescent="0.3">
      <c r="B18309" s="4" t="s">
        <v>1443</v>
      </c>
      <c r="C18309" s="5">
        <v>0</v>
      </c>
    </row>
    <row r="18310" spans="2:3" x14ac:dyDescent="0.3">
      <c r="B18310" s="4" t="s">
        <v>688</v>
      </c>
      <c r="C18310" s="5">
        <v>0</v>
      </c>
    </row>
    <row r="18311" spans="2:3" x14ac:dyDescent="0.3">
      <c r="B18311" s="4" t="s">
        <v>2034</v>
      </c>
      <c r="C18311" s="5">
        <v>0</v>
      </c>
    </row>
    <row r="18312" spans="2:3" x14ac:dyDescent="0.3">
      <c r="B18312" s="4" t="s">
        <v>1774</v>
      </c>
      <c r="C18312" s="5">
        <v>0</v>
      </c>
    </row>
    <row r="18313" spans="2:3" x14ac:dyDescent="0.3">
      <c r="B18313" s="4" t="s">
        <v>2036</v>
      </c>
      <c r="C18313" s="5">
        <v>0</v>
      </c>
    </row>
    <row r="18314" spans="2:3" x14ac:dyDescent="0.3">
      <c r="B18314" s="4" t="s">
        <v>965</v>
      </c>
      <c r="C18314" s="5">
        <v>0</v>
      </c>
    </row>
    <row r="18315" spans="2:3" x14ac:dyDescent="0.3">
      <c r="B18315" s="4" t="s">
        <v>2038</v>
      </c>
      <c r="C18315" s="5">
        <v>0</v>
      </c>
    </row>
    <row r="18316" spans="2:3" x14ac:dyDescent="0.3">
      <c r="B18316" s="4" t="s">
        <v>1776</v>
      </c>
      <c r="C18316" s="5">
        <v>0</v>
      </c>
    </row>
    <row r="18317" spans="2:3" x14ac:dyDescent="0.3">
      <c r="B18317" s="4" t="s">
        <v>1448</v>
      </c>
      <c r="C18317" s="5">
        <v>0</v>
      </c>
    </row>
    <row r="18318" spans="2:3" x14ac:dyDescent="0.3">
      <c r="B18318" s="4" t="s">
        <v>627</v>
      </c>
      <c r="C18318" s="5">
        <v>0</v>
      </c>
    </row>
    <row r="18319" spans="2:3" x14ac:dyDescent="0.3">
      <c r="B18319" s="4" t="s">
        <v>1006</v>
      </c>
      <c r="C18319" s="5">
        <v>0</v>
      </c>
    </row>
    <row r="18320" spans="2:3" x14ac:dyDescent="0.3">
      <c r="B18320" s="4" t="s">
        <v>1778</v>
      </c>
      <c r="C18320" s="5">
        <v>0</v>
      </c>
    </row>
    <row r="18321" spans="2:3" x14ac:dyDescent="0.3">
      <c r="B18321" s="4" t="s">
        <v>2044</v>
      </c>
      <c r="C18321" s="5">
        <v>0</v>
      </c>
    </row>
    <row r="18322" spans="2:3" x14ac:dyDescent="0.3">
      <c r="B18322" s="4" t="s">
        <v>1779</v>
      </c>
      <c r="C18322" s="5">
        <v>0</v>
      </c>
    </row>
    <row r="18323" spans="2:3" x14ac:dyDescent="0.3">
      <c r="B18323" s="4" t="s">
        <v>820</v>
      </c>
      <c r="C18323" s="5">
        <v>0</v>
      </c>
    </row>
    <row r="18324" spans="2:3" x14ac:dyDescent="0.3">
      <c r="B18324" s="4" t="s">
        <v>1780</v>
      </c>
      <c r="C18324" s="5">
        <v>0</v>
      </c>
    </row>
    <row r="18325" spans="2:3" x14ac:dyDescent="0.3">
      <c r="B18325" s="4" t="s">
        <v>1453</v>
      </c>
      <c r="C18325" s="5">
        <v>0</v>
      </c>
    </row>
    <row r="18326" spans="2:3" x14ac:dyDescent="0.3">
      <c r="B18326" s="4" t="s">
        <v>1320</v>
      </c>
      <c r="C18326" s="5">
        <v>0</v>
      </c>
    </row>
    <row r="18327" spans="2:3" x14ac:dyDescent="0.3">
      <c r="B18327" s="4" t="s">
        <v>1455</v>
      </c>
      <c r="C18327" s="5">
        <v>0</v>
      </c>
    </row>
    <row r="18328" spans="2:3" x14ac:dyDescent="0.3">
      <c r="B18328" s="4" t="s">
        <v>1321</v>
      </c>
      <c r="C18328" s="5">
        <v>0</v>
      </c>
    </row>
    <row r="18329" spans="2:3" x14ac:dyDescent="0.3">
      <c r="B18329" s="4" t="s">
        <v>2052</v>
      </c>
      <c r="C18329" s="5">
        <v>0</v>
      </c>
    </row>
    <row r="18330" spans="2:3" x14ac:dyDescent="0.3">
      <c r="B18330" s="4" t="s">
        <v>1097</v>
      </c>
      <c r="C18330" s="5">
        <v>0</v>
      </c>
    </row>
    <row r="18331" spans="2:3" x14ac:dyDescent="0.3">
      <c r="B18331" s="4" t="s">
        <v>1457</v>
      </c>
      <c r="C18331" s="5">
        <v>0</v>
      </c>
    </row>
    <row r="18332" spans="2:3" x14ac:dyDescent="0.3">
      <c r="B18332" s="4" t="s">
        <v>1323</v>
      </c>
      <c r="C18332" s="5">
        <v>0</v>
      </c>
    </row>
    <row r="18333" spans="2:3" x14ac:dyDescent="0.3">
      <c r="B18333" s="4" t="s">
        <v>919</v>
      </c>
      <c r="C18333" s="5">
        <v>0</v>
      </c>
    </row>
    <row r="18334" spans="2:3" x14ac:dyDescent="0.3">
      <c r="B18334" s="4" t="s">
        <v>1785</v>
      </c>
      <c r="C18334" s="5">
        <v>0</v>
      </c>
    </row>
    <row r="18335" spans="2:3" x14ac:dyDescent="0.3">
      <c r="B18335" s="4" t="s">
        <v>2058</v>
      </c>
      <c r="C18335" s="5">
        <v>0</v>
      </c>
    </row>
    <row r="18336" spans="2:3" x14ac:dyDescent="0.3">
      <c r="B18336" s="4" t="s">
        <v>1098</v>
      </c>
      <c r="C18336" s="5">
        <v>0</v>
      </c>
    </row>
    <row r="18337" spans="2:3" x14ac:dyDescent="0.3">
      <c r="B18337" s="4" t="s">
        <v>1176</v>
      </c>
      <c r="C18337" s="5">
        <v>0</v>
      </c>
    </row>
    <row r="18338" spans="2:3" x14ac:dyDescent="0.3">
      <c r="B18338" s="4" t="s">
        <v>1325</v>
      </c>
      <c r="C18338" s="5">
        <v>0</v>
      </c>
    </row>
    <row r="18339" spans="2:3" x14ac:dyDescent="0.3">
      <c r="B18339" s="4" t="s">
        <v>1464</v>
      </c>
      <c r="C18339" s="5">
        <v>0</v>
      </c>
    </row>
    <row r="18340" spans="2:3" x14ac:dyDescent="0.3">
      <c r="B18340" s="4" t="s">
        <v>851</v>
      </c>
      <c r="C18340" s="5">
        <v>0</v>
      </c>
    </row>
    <row r="18341" spans="2:3" x14ac:dyDescent="0.3">
      <c r="B18341" s="4" t="s">
        <v>2064</v>
      </c>
      <c r="C18341" s="5">
        <v>0</v>
      </c>
    </row>
    <row r="18342" spans="2:3" x14ac:dyDescent="0.3">
      <c r="B18342" s="4" t="s">
        <v>1789</v>
      </c>
      <c r="C18342" s="5">
        <v>0</v>
      </c>
    </row>
    <row r="18343" spans="2:3" x14ac:dyDescent="0.3">
      <c r="B18343" s="4" t="s">
        <v>2066</v>
      </c>
      <c r="C18343" s="5">
        <v>0</v>
      </c>
    </row>
    <row r="18344" spans="2:3" x14ac:dyDescent="0.3">
      <c r="B18344" s="4" t="s">
        <v>1790</v>
      </c>
      <c r="C18344" s="5">
        <v>0</v>
      </c>
    </row>
    <row r="18345" spans="2:3" x14ac:dyDescent="0.3">
      <c r="B18345" s="4" t="s">
        <v>2068</v>
      </c>
      <c r="C18345" s="5">
        <v>0</v>
      </c>
    </row>
    <row r="18346" spans="2:3" x14ac:dyDescent="0.3">
      <c r="B18346" s="4" t="s">
        <v>1791</v>
      </c>
      <c r="C18346" s="5">
        <v>0</v>
      </c>
    </row>
    <row r="18347" spans="2:3" x14ac:dyDescent="0.3">
      <c r="B18347" s="4" t="s">
        <v>1468</v>
      </c>
      <c r="C18347" s="5">
        <v>0</v>
      </c>
    </row>
    <row r="18348" spans="2:3" x14ac:dyDescent="0.3">
      <c r="B18348" s="4" t="s">
        <v>609</v>
      </c>
      <c r="C18348" s="5">
        <v>0</v>
      </c>
    </row>
    <row r="18349" spans="2:3" x14ac:dyDescent="0.3">
      <c r="B18349" s="4" t="s">
        <v>1516</v>
      </c>
      <c r="C18349" s="5">
        <v>0</v>
      </c>
    </row>
    <row r="18350" spans="2:3" x14ac:dyDescent="0.3">
      <c r="B18350" s="4" t="s">
        <v>1014</v>
      </c>
      <c r="C18350" s="5">
        <v>0</v>
      </c>
    </row>
    <row r="18351" spans="2:3" x14ac:dyDescent="0.3">
      <c r="B18351" s="4" t="s">
        <v>1479</v>
      </c>
      <c r="C18351" s="5">
        <v>0</v>
      </c>
    </row>
    <row r="18352" spans="2:3" x14ac:dyDescent="0.3">
      <c r="B18352" s="4" t="s">
        <v>2075</v>
      </c>
      <c r="C18352" s="5">
        <v>0</v>
      </c>
    </row>
    <row r="18353" spans="2:3" x14ac:dyDescent="0.3">
      <c r="B18353" s="4" t="s">
        <v>928</v>
      </c>
      <c r="C18353" s="5">
        <v>0</v>
      </c>
    </row>
    <row r="18354" spans="2:3" x14ac:dyDescent="0.3">
      <c r="B18354" s="4" t="s">
        <v>920</v>
      </c>
      <c r="C18354" s="5">
        <v>0</v>
      </c>
    </row>
    <row r="18355" spans="2:3" x14ac:dyDescent="0.3">
      <c r="B18355" s="4" t="s">
        <v>2095</v>
      </c>
      <c r="C18355" s="5">
        <v>0</v>
      </c>
    </row>
    <row r="18356" spans="2:3" x14ac:dyDescent="0.3">
      <c r="B18356" s="4" t="s">
        <v>1474</v>
      </c>
      <c r="C18356" s="5">
        <v>0</v>
      </c>
    </row>
    <row r="18357" spans="2:3" x14ac:dyDescent="0.3">
      <c r="B18357" s="4" t="s">
        <v>1499</v>
      </c>
      <c r="C18357" s="5">
        <v>0</v>
      </c>
    </row>
    <row r="18358" spans="2:3" x14ac:dyDescent="0.3">
      <c r="B18358" s="4" t="s">
        <v>2081</v>
      </c>
      <c r="C18358" s="5">
        <v>0</v>
      </c>
    </row>
    <row r="18359" spans="2:3" x14ac:dyDescent="0.3">
      <c r="B18359" s="4" t="s">
        <v>1477</v>
      </c>
      <c r="C18359" s="5">
        <v>0</v>
      </c>
    </row>
    <row r="18360" spans="2:3" x14ac:dyDescent="0.3">
      <c r="B18360" s="4" t="s">
        <v>2083</v>
      </c>
      <c r="C18360" s="5">
        <v>0</v>
      </c>
    </row>
    <row r="18361" spans="2:3" x14ac:dyDescent="0.3">
      <c r="B18361" s="4" t="s">
        <v>1191</v>
      </c>
      <c r="C18361" s="5">
        <v>0</v>
      </c>
    </row>
    <row r="18362" spans="2:3" x14ac:dyDescent="0.3">
      <c r="B18362" s="4" t="s">
        <v>2085</v>
      </c>
      <c r="C18362" s="5">
        <v>0</v>
      </c>
    </row>
    <row r="18363" spans="2:3" x14ac:dyDescent="0.3">
      <c r="B18363" s="4" t="s">
        <v>857</v>
      </c>
      <c r="C18363" s="5">
        <v>0</v>
      </c>
    </row>
    <row r="18364" spans="2:3" x14ac:dyDescent="0.3">
      <c r="B18364" s="4" t="s">
        <v>2087</v>
      </c>
      <c r="C18364" s="5">
        <v>0</v>
      </c>
    </row>
    <row r="18365" spans="2:3" x14ac:dyDescent="0.3">
      <c r="B18365" s="4" t="s">
        <v>879</v>
      </c>
      <c r="C18365" s="5">
        <v>0</v>
      </c>
    </row>
    <row r="18366" spans="2:3" x14ac:dyDescent="0.3">
      <c r="B18366" s="4" t="s">
        <v>1513</v>
      </c>
      <c r="C18366" s="5">
        <v>0</v>
      </c>
    </row>
    <row r="18367" spans="2:3" x14ac:dyDescent="0.3">
      <c r="B18367" s="4" t="s">
        <v>1489</v>
      </c>
      <c r="C18367" s="5">
        <v>0</v>
      </c>
    </row>
    <row r="18368" spans="2:3" x14ac:dyDescent="0.3">
      <c r="B18368" s="4" t="s">
        <v>2091</v>
      </c>
      <c r="C18368" s="5">
        <v>0</v>
      </c>
    </row>
    <row r="18369" spans="2:3" x14ac:dyDescent="0.3">
      <c r="B18369" s="4" t="s">
        <v>1185</v>
      </c>
      <c r="C18369" s="5">
        <v>0</v>
      </c>
    </row>
    <row r="18370" spans="2:3" x14ac:dyDescent="0.3">
      <c r="B18370" s="4" t="s">
        <v>2103</v>
      </c>
      <c r="C18370" s="5">
        <v>0</v>
      </c>
    </row>
    <row r="18371" spans="2:3" x14ac:dyDescent="0.3">
      <c r="B18371" s="4" t="s">
        <v>2094</v>
      </c>
      <c r="C18371" s="5">
        <v>0</v>
      </c>
    </row>
    <row r="18372" spans="2:3" x14ac:dyDescent="0.3">
      <c r="B18372" s="4" t="s">
        <v>1328</v>
      </c>
      <c r="C18372" s="5">
        <v>0</v>
      </c>
    </row>
    <row r="18373" spans="2:3" x14ac:dyDescent="0.3">
      <c r="B18373" s="4" t="s">
        <v>841</v>
      </c>
      <c r="C18373" s="5">
        <v>0</v>
      </c>
    </row>
    <row r="18374" spans="2:3" x14ac:dyDescent="0.3">
      <c r="B18374" s="4" t="s">
        <v>742</v>
      </c>
      <c r="C18374" s="5">
        <v>0</v>
      </c>
    </row>
    <row r="18375" spans="2:3" x14ac:dyDescent="0.3">
      <c r="B18375" s="4" t="s">
        <v>2098</v>
      </c>
      <c r="C18375" s="5">
        <v>0</v>
      </c>
    </row>
    <row r="18376" spans="2:3" x14ac:dyDescent="0.3">
      <c r="B18376" s="4" t="s">
        <v>1795</v>
      </c>
      <c r="C18376" s="5">
        <v>0</v>
      </c>
    </row>
    <row r="18377" spans="2:3" x14ac:dyDescent="0.3">
      <c r="B18377" s="4" t="s">
        <v>1483</v>
      </c>
      <c r="C18377" s="5">
        <v>0</v>
      </c>
    </row>
    <row r="18378" spans="2:3" x14ac:dyDescent="0.3">
      <c r="B18378" s="4" t="s">
        <v>1796</v>
      </c>
      <c r="C18378" s="5">
        <v>0</v>
      </c>
    </row>
    <row r="18379" spans="2:3" x14ac:dyDescent="0.3">
      <c r="B18379" s="4" t="s">
        <v>1485</v>
      </c>
      <c r="C18379" s="5">
        <v>0</v>
      </c>
    </row>
    <row r="18380" spans="2:3" x14ac:dyDescent="0.3">
      <c r="B18380" s="4" t="s">
        <v>1329</v>
      </c>
      <c r="C18380" s="5">
        <v>0</v>
      </c>
    </row>
    <row r="18381" spans="2:3" x14ac:dyDescent="0.3">
      <c r="B18381" s="4" t="s">
        <v>923</v>
      </c>
      <c r="C18381" s="5">
        <v>0</v>
      </c>
    </row>
    <row r="18382" spans="2:3" x14ac:dyDescent="0.3">
      <c r="B18382" s="4" t="s">
        <v>1798</v>
      </c>
      <c r="C18382" s="5">
        <v>0</v>
      </c>
    </row>
    <row r="18383" spans="2:3" x14ac:dyDescent="0.3">
      <c r="B18383" s="4" t="s">
        <v>1020</v>
      </c>
      <c r="C18383" s="5">
        <v>0</v>
      </c>
    </row>
    <row r="18384" spans="2:3" x14ac:dyDescent="0.3">
      <c r="B18384" s="4" t="s">
        <v>1799</v>
      </c>
      <c r="C18384" s="5">
        <v>0</v>
      </c>
    </row>
    <row r="18385" spans="2:3" x14ac:dyDescent="0.3">
      <c r="B18385" s="4" t="s">
        <v>2108</v>
      </c>
      <c r="C18385" s="5">
        <v>0</v>
      </c>
    </row>
    <row r="18386" spans="2:3" x14ac:dyDescent="0.3">
      <c r="B18386" s="4" t="s">
        <v>664</v>
      </c>
      <c r="C18386" s="5">
        <v>0</v>
      </c>
    </row>
    <row r="18387" spans="2:3" x14ac:dyDescent="0.3">
      <c r="B18387" s="4" t="s">
        <v>2110</v>
      </c>
      <c r="C18387" s="5">
        <v>0</v>
      </c>
    </row>
    <row r="18388" spans="2:3" x14ac:dyDescent="0.3">
      <c r="B18388" s="4" t="s">
        <v>632</v>
      </c>
      <c r="C18388" s="5">
        <v>0</v>
      </c>
    </row>
    <row r="18389" spans="2:3" x14ac:dyDescent="0.3">
      <c r="B18389" s="4" t="s">
        <v>2112</v>
      </c>
      <c r="C18389" s="5">
        <v>0</v>
      </c>
    </row>
    <row r="18390" spans="2:3" x14ac:dyDescent="0.3">
      <c r="B18390" s="4" t="s">
        <v>969</v>
      </c>
      <c r="C18390" s="5">
        <v>0</v>
      </c>
    </row>
    <row r="18391" spans="2:3" x14ac:dyDescent="0.3">
      <c r="B18391" s="4" t="s">
        <v>2114</v>
      </c>
      <c r="C18391" s="5">
        <v>0</v>
      </c>
    </row>
    <row r="18392" spans="2:3" x14ac:dyDescent="0.3">
      <c r="B18392" s="4" t="s">
        <v>1803</v>
      </c>
      <c r="C18392" s="5">
        <v>0</v>
      </c>
    </row>
    <row r="18393" spans="2:3" x14ac:dyDescent="0.3">
      <c r="B18393" s="4" t="s">
        <v>817</v>
      </c>
      <c r="C18393" s="5">
        <v>0</v>
      </c>
    </row>
    <row r="18394" spans="2:3" x14ac:dyDescent="0.3">
      <c r="B18394" s="4" t="s">
        <v>1103</v>
      </c>
      <c r="C18394" s="5">
        <v>0</v>
      </c>
    </row>
    <row r="18395" spans="2:3" x14ac:dyDescent="0.3">
      <c r="B18395" s="4" t="s">
        <v>2118</v>
      </c>
      <c r="C18395" s="5">
        <v>0</v>
      </c>
    </row>
    <row r="18396" spans="2:3" x14ac:dyDescent="0.3">
      <c r="B18396" s="4" t="s">
        <v>1805</v>
      </c>
      <c r="C18396" s="5">
        <v>0</v>
      </c>
    </row>
    <row r="18397" spans="2:3" x14ac:dyDescent="0.3">
      <c r="B18397" s="4" t="s">
        <v>1493</v>
      </c>
      <c r="C18397" s="5">
        <v>0</v>
      </c>
    </row>
    <row r="18398" spans="2:3" x14ac:dyDescent="0.3">
      <c r="B18398" s="4" t="s">
        <v>970</v>
      </c>
      <c r="C18398" s="5">
        <v>0</v>
      </c>
    </row>
    <row r="18399" spans="2:3" x14ac:dyDescent="0.3">
      <c r="B18399" s="4" t="s">
        <v>1494</v>
      </c>
      <c r="C18399" s="5">
        <v>0</v>
      </c>
    </row>
    <row r="18400" spans="2:3" x14ac:dyDescent="0.3">
      <c r="B18400" s="4" t="s">
        <v>1807</v>
      </c>
      <c r="C18400" s="5">
        <v>0</v>
      </c>
    </row>
    <row r="18401" spans="2:3" x14ac:dyDescent="0.3">
      <c r="B18401" s="4" t="s">
        <v>1447</v>
      </c>
      <c r="C18401" s="5">
        <v>0</v>
      </c>
    </row>
    <row r="18402" spans="2:3" x14ac:dyDescent="0.3">
      <c r="B18402" s="4" t="s">
        <v>591</v>
      </c>
      <c r="C18402" s="5">
        <v>0</v>
      </c>
    </row>
    <row r="18403" spans="2:3" x14ac:dyDescent="0.3">
      <c r="B18403" s="4" t="s">
        <v>1357</v>
      </c>
      <c r="C18403" s="5">
        <v>0</v>
      </c>
    </row>
  </sheetData>
  <pageMargins left="0.7" right="0.7" top="0.75" bottom="0.75" header="0.3" footer="0.3"/>
  <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5AFF3-A99C-4DF2-96B0-550483A24771}">
  <sheetPr codeName="Sheet1"/>
  <dimension ref="A1"/>
  <sheetViews>
    <sheetView showGridLines="0" showRowColHeaders="0" zoomScale="130" zoomScaleNormal="130" workbookViewId="0">
      <selection activeCell="Q7" sqref="Q7"/>
    </sheetView>
  </sheetViews>
  <sheetFormatPr defaultRowHeight="18.75"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Option Button 2">
              <controlPr defaultSize="0" autoFill="0" autoLine="0" autoPict="0">
                <anchor moveWithCells="1">
                  <from>
                    <xdr:col>11</xdr:col>
                    <xdr:colOff>457200</xdr:colOff>
                    <xdr:row>3</xdr:row>
                    <xdr:rowOff>228600</xdr:rowOff>
                  </from>
                  <to>
                    <xdr:col>12</xdr:col>
                    <xdr:colOff>333375</xdr:colOff>
                    <xdr:row>5</xdr:row>
                    <xdr:rowOff>57150</xdr:rowOff>
                  </to>
                </anchor>
              </controlPr>
            </control>
          </mc:Choice>
        </mc:AlternateContent>
        <mc:AlternateContent xmlns:mc="http://schemas.openxmlformats.org/markup-compatibility/2006">
          <mc:Choice Requires="x14">
            <control shapeId="1027" r:id="rId4" name="Option Button 3">
              <controlPr defaultSize="0" autoFill="0" autoLine="0" autoPict="0">
                <anchor moveWithCells="1">
                  <from>
                    <xdr:col>12</xdr:col>
                    <xdr:colOff>628650</xdr:colOff>
                    <xdr:row>3</xdr:row>
                    <xdr:rowOff>219075</xdr:rowOff>
                  </from>
                  <to>
                    <xdr:col>13</xdr:col>
                    <xdr:colOff>504825</xdr:colOff>
                    <xdr:row>5</xdr:row>
                    <xdr:rowOff>38100</xdr:rowOff>
                  </to>
                </anchor>
              </controlPr>
            </control>
          </mc:Choice>
        </mc:AlternateContent>
        <mc:AlternateContent xmlns:mc="http://schemas.openxmlformats.org/markup-compatibility/2006">
          <mc:Choice Requires="x14">
            <control shapeId="1028" r:id="rId5" name="Option Button 4">
              <controlPr defaultSize="0" autoFill="0" autoLine="0" autoPict="0">
                <anchor moveWithCells="1">
                  <from>
                    <xdr:col>14</xdr:col>
                    <xdr:colOff>0</xdr:colOff>
                    <xdr:row>3</xdr:row>
                    <xdr:rowOff>219075</xdr:rowOff>
                  </from>
                  <to>
                    <xdr:col>15</xdr:col>
                    <xdr:colOff>76200</xdr:colOff>
                    <xdr:row>5</xdr:row>
                    <xdr:rowOff>47625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3E84E-5EBD-4B7D-9974-AEEFC3AEB56A}">
  <dimension ref="A1"/>
  <sheetViews>
    <sheetView showGridLines="0" showRowColHeaders="0" tabSelected="1" zoomScale="130" zoomScaleNormal="130" workbookViewId="0">
      <selection activeCell="U5" sqref="U5"/>
    </sheetView>
  </sheetViews>
  <sheetFormatPr defaultRowHeight="18.75"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7970BFAB-D60B-4D3F-8365-798AAA381CA1}">
  <ds:schemaRefs/>
</ds:datastoreItem>
</file>

<file path=customXml/itemProps2.xml><?xml version="1.0" encoding="utf-8"?>
<ds:datastoreItem xmlns:ds="http://schemas.openxmlformats.org/officeDocument/2006/customXml" ds:itemID="{5C41748B-F8E2-4D50-9442-A72E36AF475B}">
  <ds:schemaRefs/>
</ds:datastoreItem>
</file>

<file path=customXml/itemProps3.xml><?xml version="1.0" encoding="utf-8"?>
<ds:datastoreItem xmlns:ds="http://schemas.openxmlformats.org/officeDocument/2006/customXml" ds:itemID="{F844B8A6-214A-4AF7-9A0D-17F8EAD3D6A4}">
  <ds:schemaRefs/>
</ds:datastoreItem>
</file>

<file path=customXml/itemProps4.xml><?xml version="1.0" encoding="utf-8"?>
<ds:datastoreItem xmlns:ds="http://schemas.openxmlformats.org/officeDocument/2006/customXml" ds:itemID="{DE50852D-229D-46C0-BC5E-EDBBAC0FBEE0}">
  <ds:schemaRefs/>
</ds:datastoreItem>
</file>

<file path=customXml/itemProps5.xml><?xml version="1.0" encoding="utf-8"?>
<ds:datastoreItem xmlns:ds="http://schemas.openxmlformats.org/officeDocument/2006/customXml" ds:itemID="{980F998A-75F1-4324-AD58-3887B27FD369}">
  <ds:schemaRefs/>
</ds:datastoreItem>
</file>

<file path=customXml/itemProps6.xml><?xml version="1.0" encoding="utf-8"?>
<ds:datastoreItem xmlns:ds="http://schemas.openxmlformats.org/officeDocument/2006/customXml" ds:itemID="{21F7D74C-018F-4143-A77A-EC95120B11ED}">
  <ds:schemaRefs/>
</ds:datastoreItem>
</file>

<file path=customXml/itemProps7.xml><?xml version="1.0" encoding="utf-8"?>
<ds:datastoreItem xmlns:ds="http://schemas.openxmlformats.org/officeDocument/2006/customXml" ds:itemID="{E62E084C-FF52-422B-B850-9179B06893D6}">
  <ds:schemaRefs/>
</ds:datastoreItem>
</file>

<file path=customXml/itemProps8.xml><?xml version="1.0" encoding="utf-8"?>
<ds:datastoreItem xmlns:ds="http://schemas.openxmlformats.org/officeDocument/2006/customXml" ds:itemID="{940CCD6B-4C10-4A93-86FD-5666B9D9D612}">
  <ds:schemaRefs/>
</ds:datastoreItem>
</file>

<file path=customXml/itemProps9.xml><?xml version="1.0" encoding="utf-8"?>
<ds:datastoreItem xmlns:ds="http://schemas.openxmlformats.org/officeDocument/2006/customXml" ds:itemID="{BBF551EF-AD0B-45FE-B529-B39CA7CA117D}">
  <ds:schemaRefs/>
</ds:datastoreItem>
</file>

<file path=customXml/itemProps10.xml><?xml version="1.0" encoding="utf-8"?>
<ds:datastoreItem xmlns:ds="http://schemas.openxmlformats.org/officeDocument/2006/customXml" ds:itemID="{19F33950-AC30-4D6E-8688-DF6580BDCB49}">
  <ds:schemaRefs/>
</ds:datastoreItem>
</file>

<file path=customXml/itemProps11.xml><?xml version="1.0" encoding="utf-8"?>
<ds:datastoreItem xmlns:ds="http://schemas.openxmlformats.org/officeDocument/2006/customXml" ds:itemID="{3B4C8354-79AF-426D-952C-C7FB641380C0}">
  <ds:schemaRefs/>
</ds:datastoreItem>
</file>

<file path=customXml/itemProps12.xml><?xml version="1.0" encoding="utf-8"?>
<ds:datastoreItem xmlns:ds="http://schemas.openxmlformats.org/officeDocument/2006/customXml" ds:itemID="{1E9D514F-7CC8-4373-9BEE-07705A4A03C1}">
  <ds:schemaRefs/>
</ds:datastoreItem>
</file>

<file path=customXml/itemProps13.xml><?xml version="1.0" encoding="utf-8"?>
<ds:datastoreItem xmlns:ds="http://schemas.openxmlformats.org/officeDocument/2006/customXml" ds:itemID="{C6B68995-CF3C-4451-92FA-55366C2D8882}">
  <ds:schemaRefs/>
</ds:datastoreItem>
</file>

<file path=customXml/itemProps14.xml><?xml version="1.0" encoding="utf-8"?>
<ds:datastoreItem xmlns:ds="http://schemas.openxmlformats.org/officeDocument/2006/customXml" ds:itemID="{1FD256CD-730B-44A3-8AA5-3202B81B0C7F}">
  <ds:schemaRefs/>
</ds:datastoreItem>
</file>

<file path=customXml/itemProps15.xml><?xml version="1.0" encoding="utf-8"?>
<ds:datastoreItem xmlns:ds="http://schemas.openxmlformats.org/officeDocument/2006/customXml" ds:itemID="{F4B49AB3-AEB8-4319-AFB4-8452B05F265C}">
  <ds:schemaRefs/>
</ds:datastoreItem>
</file>

<file path=customXml/itemProps16.xml><?xml version="1.0" encoding="utf-8"?>
<ds:datastoreItem xmlns:ds="http://schemas.openxmlformats.org/officeDocument/2006/customXml" ds:itemID="{E5270F93-ADEC-480A-88E7-7FA788CC54E3}">
  <ds:schemaRefs/>
</ds:datastoreItem>
</file>

<file path=customXml/itemProps17.xml><?xml version="1.0" encoding="utf-8"?>
<ds:datastoreItem xmlns:ds="http://schemas.openxmlformats.org/officeDocument/2006/customXml" ds:itemID="{BE973960-2DF1-4DAC-BFBC-4A91A05BDF36}">
  <ds:schemaRefs/>
</ds:datastoreItem>
</file>

<file path=customXml/itemProps18.xml><?xml version="1.0" encoding="utf-8"?>
<ds:datastoreItem xmlns:ds="http://schemas.openxmlformats.org/officeDocument/2006/customXml" ds:itemID="{CCD12EE6-47BB-4369-A42B-7095ED854096}">
  <ds:schemaRefs/>
</ds:datastoreItem>
</file>

<file path=customXml/itemProps19.xml><?xml version="1.0" encoding="utf-8"?>
<ds:datastoreItem xmlns:ds="http://schemas.openxmlformats.org/officeDocument/2006/customXml" ds:itemID="{4938A5D0-52FE-4D4E-8585-17C929CF7FCC}">
  <ds:schemaRefs/>
</ds:datastoreItem>
</file>

<file path=customXml/itemProps20.xml><?xml version="1.0" encoding="utf-8"?>
<ds:datastoreItem xmlns:ds="http://schemas.openxmlformats.org/officeDocument/2006/customXml" ds:itemID="{3689647C-D55B-43A5-8228-D58D12B016E5}">
  <ds:schemaRefs/>
</ds:datastoreItem>
</file>

<file path=customXml/itemProps21.xml><?xml version="1.0" encoding="utf-8"?>
<ds:datastoreItem xmlns:ds="http://schemas.openxmlformats.org/officeDocument/2006/customXml" ds:itemID="{4BDC0FBF-3C28-485F-BC9E-03706D27863A}">
  <ds:schemaRefs/>
</ds:datastoreItem>
</file>

<file path=customXml/itemProps22.xml><?xml version="1.0" encoding="utf-8"?>
<ds:datastoreItem xmlns:ds="http://schemas.openxmlformats.org/officeDocument/2006/customXml" ds:itemID="{01DB9E88-C729-42E8-A6C7-CC7288FC6495}">
  <ds:schemaRefs/>
</ds:datastoreItem>
</file>

<file path=customXml/itemProps23.xml><?xml version="1.0" encoding="utf-8"?>
<ds:datastoreItem xmlns:ds="http://schemas.openxmlformats.org/officeDocument/2006/customXml" ds:itemID="{43C839B8-9B32-49C0-AA3C-30EDB6847E72}">
  <ds:schemaRefs/>
</ds:datastoreItem>
</file>

<file path=customXml/itemProps24.xml><?xml version="1.0" encoding="utf-8"?>
<ds:datastoreItem xmlns:ds="http://schemas.openxmlformats.org/officeDocument/2006/customXml" ds:itemID="{B043DFC0-6A22-47EC-8A9F-2FA3C052D459}">
  <ds:schemaRefs/>
</ds:datastoreItem>
</file>

<file path=customXml/itemProps25.xml><?xml version="1.0" encoding="utf-8"?>
<ds:datastoreItem xmlns:ds="http://schemas.openxmlformats.org/officeDocument/2006/customXml" ds:itemID="{59AEEA33-54C1-4CDA-87DD-DB2190875953}">
  <ds:schemaRefs/>
</ds:datastoreItem>
</file>

<file path=customXml/itemProps26.xml><?xml version="1.0" encoding="utf-8"?>
<ds:datastoreItem xmlns:ds="http://schemas.openxmlformats.org/officeDocument/2006/customXml" ds:itemID="{EFF9A839-82D9-4499-A89A-908D663A3976}">
  <ds:schemaRefs/>
</ds:datastoreItem>
</file>

<file path=customXml/itemProps27.xml><?xml version="1.0" encoding="utf-8"?>
<ds:datastoreItem xmlns:ds="http://schemas.openxmlformats.org/officeDocument/2006/customXml" ds:itemID="{A143B26E-7915-421A-BCD4-3C9F4B7095E1}">
  <ds:schemaRefs/>
</ds:datastoreItem>
</file>

<file path=customXml/itemProps28.xml><?xml version="1.0" encoding="utf-8"?>
<ds:datastoreItem xmlns:ds="http://schemas.openxmlformats.org/officeDocument/2006/customXml" ds:itemID="{89AEB7F5-EFFE-4732-8802-9122B3E78387}">
  <ds:schemaRefs/>
</ds:datastoreItem>
</file>

<file path=customXml/itemProps29.xml><?xml version="1.0" encoding="utf-8"?>
<ds:datastoreItem xmlns:ds="http://schemas.openxmlformats.org/officeDocument/2006/customXml" ds:itemID="{CD177AFE-5C40-428F-B920-7992B026A58D}">
  <ds:schemaRefs/>
</ds:datastoreItem>
</file>

<file path=customXml/itemProps30.xml><?xml version="1.0" encoding="utf-8"?>
<ds:datastoreItem xmlns:ds="http://schemas.openxmlformats.org/officeDocument/2006/customXml" ds:itemID="{046B7AB6-79A9-45B3-8D16-6D88F0F27F31}">
  <ds:schemaRefs/>
</ds:datastoreItem>
</file>

<file path=customXml/itemProps31.xml><?xml version="1.0" encoding="utf-8"?>
<ds:datastoreItem xmlns:ds="http://schemas.openxmlformats.org/officeDocument/2006/customXml" ds:itemID="{BF28F3AD-3A0A-4350-BEF2-972F370D3852}">
  <ds:schemaRefs/>
</ds:datastoreItem>
</file>

<file path=customXml/itemProps32.xml><?xml version="1.0" encoding="utf-8"?>
<ds:datastoreItem xmlns:ds="http://schemas.openxmlformats.org/officeDocument/2006/customXml" ds:itemID="{B2487A94-2F6C-4AD6-9537-39D6ECF6569E}">
  <ds:schemaRefs/>
</ds:datastoreItem>
</file>

<file path=customXml/itemProps33.xml><?xml version="1.0" encoding="utf-8"?>
<ds:datastoreItem xmlns:ds="http://schemas.openxmlformats.org/officeDocument/2006/customXml" ds:itemID="{69635CE0-86F2-4B6F-B2E9-3A719AC13021}">
  <ds:schemaRefs>
    <ds:schemaRef ds:uri="http://schemas.microsoft.com/DataMashup"/>
  </ds:schemaRefs>
</ds:datastoreItem>
</file>

<file path=customXml/itemProps34.xml><?xml version="1.0" encoding="utf-8"?>
<ds:datastoreItem xmlns:ds="http://schemas.openxmlformats.org/officeDocument/2006/customXml" ds:itemID="{3D395DC7-414C-4D60-97AC-4D67EDEA5701}">
  <ds:schemaRefs/>
</ds:datastoreItem>
</file>

<file path=customXml/itemProps35.xml><?xml version="1.0" encoding="utf-8"?>
<ds:datastoreItem xmlns:ds="http://schemas.openxmlformats.org/officeDocument/2006/customXml" ds:itemID="{5956DE54-404A-4107-AEB3-87794698D9A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Pivot_ProfitByYear</vt:lpstr>
      <vt:lpstr>Pivot_ProfitByMonth-Day-Qtr</vt:lpstr>
      <vt:lpstr>Pivot_Product_Analysis</vt:lpstr>
      <vt:lpstr>Pivot_Customers_Analysis</vt:lpstr>
      <vt:lpstr>Time_Series_Dashboard</vt:lpstr>
      <vt:lpstr>Products_Customer_Dashboard</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Johana Nathali Escutia Mejia</dc:creator>
  <cp:lastModifiedBy>Alejandra Lopez Galan - Alumno</cp:lastModifiedBy>
  <dcterms:created xsi:type="dcterms:W3CDTF">2025-06-20T02:58:12Z</dcterms:created>
  <dcterms:modified xsi:type="dcterms:W3CDTF">2025-07-19T19:57:59Z</dcterms:modified>
</cp:coreProperties>
</file>